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0" yWindow="120" windowWidth="19200" windowHeight="11475" tabRatio="786" firstSheet="2" activeTab="2"/>
  </bookViews>
  <sheets>
    <sheet name="Method" sheetId="2" state="hidden" r:id="rId1"/>
    <sheet name="Succession of angled segmen (2" sheetId="31" state="hidden" r:id="rId2"/>
    <sheet name="V-layer measurement worksheet" sheetId="32" r:id="rId3"/>
    <sheet name="U-layer measurement worksheet" sheetId="33" r:id="rId4"/>
    <sheet name="Succession of angled segments" sheetId="34" r:id="rId5"/>
    <sheet name="matchup of V&amp;U-wires on bottom" sheetId="15" state="hidden" r:id="rId6"/>
  </sheets>
  <externalReferences>
    <externalReference r:id="rId7"/>
    <externalReference r:id="rId8"/>
  </externalReferences>
  <definedNames>
    <definedName name="_xlnm._FilterDatabase" localSheetId="3" hidden="1">'U-layer measurement worksheet'!$A$12:$BK$1164</definedName>
    <definedName name="_xlnm._FilterDatabase" localSheetId="2" hidden="1">'V-layer measurement worksheet'!$A$11:$AY$1162</definedName>
    <definedName name="Afirst" localSheetId="4">'[1]V-layer, full survey'!$I$159:$I$558,'[1]V-layer, full survey'!$I$959:$I$1153</definedName>
    <definedName name="Afirst">#REF!,#REF!</definedName>
    <definedName name="AfirstX" localSheetId="4">'[1]V-layer, full survey'!$A$159:$A$558,'[1]V-layer, full survey'!$A$959:$A$1153</definedName>
    <definedName name="AfirstX">#REF!,#REF!</definedName>
    <definedName name="AllWires" localSheetId="4">'[1]V-layer, full survey'!$I$8:$I$1158,'[1]V-layer, full survey'!$K$8:$K$1158</definedName>
    <definedName name="AllWires">#REF!,#REF!</definedName>
    <definedName name="BFirst" localSheetId="4">'[1]V-layer, full survey'!$K$559:$K$958,'[1]V-layer, full survey'!$K$16:$K$158</definedName>
    <definedName name="BFirst">#REF!,#REF!</definedName>
    <definedName name="BfirstX" localSheetId="4">'[1]V-layer, full survey'!$A$16:$A$158,'[1]V-layer, full survey'!$A$559:$A$958</definedName>
    <definedName name="BfirstX">#REF!,#REF!</definedName>
    <definedName name="Com_Num" localSheetId="4">'[1]V-layer logsheet'!$H$1</definedName>
    <definedName name="Com_Num" localSheetId="3">'U-layer measurement worksheet'!$B$4</definedName>
    <definedName name="Com_Num" localSheetId="2">'V-layer measurement worksheet'!$B$3</definedName>
    <definedName name="Com_Num">#REF!</definedName>
    <definedName name="_xlnm.Print_Area" localSheetId="3">'U-layer measurement worksheet'!$A$2:$BD$1158</definedName>
    <definedName name="_xlnm.Print_Area" localSheetId="2">'V-layer measurement worksheet'!$A$1:$AR$1157</definedName>
    <definedName name="_xlnm.Print_Titles" localSheetId="3">'U-layer measurement worksheet'!$2:$12</definedName>
    <definedName name="_xlnm.Print_Titles" localSheetId="2">'V-layer measurement worksheet'!$1:$11</definedName>
    <definedName name="SLOPE" localSheetId="4">'[1]V-layer logsheet'!$AB$2</definedName>
    <definedName name="SLOPE" localSheetId="3">'U-layer measurement worksheet'!$BF$6</definedName>
    <definedName name="SLOPE" localSheetId="2">'V-layer measurement worksheet'!$AT$5</definedName>
    <definedName name="SLOPE">#REF!</definedName>
    <definedName name="TensionFormats" localSheetId="4">'[1]V-layer measurement worksheet'!$Y$12:$Y$1162,'[1]V-layer measurement worksheet'!$AA$12:$AA$1162,'[1]V-layer measurement worksheet'!$AI$12:$AI$1162,'[1]V-layer measurement worksheet'!$AK$12:$AK$1162</definedName>
    <definedName name="TensionFormats" localSheetId="3">'U-layer measurement worksheet'!$AA$13:$AA$1163,'U-layer measurement worksheet'!$AC$13:$AC$1163,'U-layer measurement worksheet'!$AO$13:$AO$1163,'U-layer measurement worksheet'!$AQ$13:$AQ$1163</definedName>
    <definedName name="TensionFormats">'V-layer measurement worksheet'!$Y$12:$Y$1162,'V-layer measurement worksheet'!$AA$12:$AA$1162,'V-layer measurement worksheet'!$AI$12:$AI$1162,'V-layer measurement worksheet'!$AK$12:$AK$1162</definedName>
    <definedName name="V_SLOPE">'V-layer measurement worksheet'!$AT$5</definedName>
  </definedNames>
  <calcPr calcId="145621"/>
</workbook>
</file>

<file path=xl/calcChain.xml><?xml version="1.0" encoding="utf-8"?>
<calcChain xmlns="http://schemas.openxmlformats.org/spreadsheetml/2006/main">
  <c r="A563" i="32" l="1"/>
  <c r="AG764" i="33" l="1"/>
  <c r="AG778" i="33"/>
  <c r="AG779" i="33"/>
  <c r="AG564" i="33"/>
  <c r="X562" i="33"/>
  <c r="X563" i="33"/>
  <c r="X564" i="33"/>
  <c r="X565" i="33"/>
  <c r="X566" i="33"/>
  <c r="X567" i="33"/>
  <c r="X568" i="33"/>
  <c r="X569" i="33"/>
  <c r="X570" i="33"/>
  <c r="X571" i="33"/>
  <c r="X572" i="33"/>
  <c r="X573" i="33"/>
  <c r="X574" i="33"/>
  <c r="X575" i="33"/>
  <c r="X576" i="33"/>
  <c r="X577" i="33"/>
  <c r="X578" i="33"/>
  <c r="X579" i="33"/>
  <c r="X580" i="33"/>
  <c r="X581" i="33"/>
  <c r="X582" i="33"/>
  <c r="X583" i="33"/>
  <c r="X584" i="33"/>
  <c r="X585" i="33"/>
  <c r="X586" i="33"/>
  <c r="X587" i="33"/>
  <c r="X588" i="33"/>
  <c r="X589" i="33"/>
  <c r="X590" i="33"/>
  <c r="X591" i="33"/>
  <c r="X592" i="33"/>
  <c r="X593" i="33"/>
  <c r="X594" i="33"/>
  <c r="X595" i="33"/>
  <c r="X596" i="33"/>
  <c r="X597" i="33"/>
  <c r="X598" i="33"/>
  <c r="X599" i="33"/>
  <c r="X600" i="33"/>
  <c r="X601" i="33"/>
  <c r="X602" i="33"/>
  <c r="X603" i="33"/>
  <c r="X604" i="33"/>
  <c r="X605" i="33"/>
  <c r="X606" i="33"/>
  <c r="X607" i="33"/>
  <c r="X608" i="33"/>
  <c r="X609" i="33"/>
  <c r="AQ69" i="32" l="1"/>
  <c r="AG86" i="32"/>
  <c r="AG93" i="32" l="1"/>
  <c r="BF1163" i="33" l="1"/>
  <c r="BF1162" i="33"/>
  <c r="BF19" i="33"/>
  <c r="BF18" i="33"/>
  <c r="BF17" i="33"/>
  <c r="BF16" i="33"/>
  <c r="BF15" i="33"/>
  <c r="BF14" i="33"/>
  <c r="BF13" i="33"/>
  <c r="BE1163" i="33"/>
  <c r="BE1162" i="33"/>
  <c r="BE1161" i="33"/>
  <c r="BE19" i="33"/>
  <c r="BE18" i="33"/>
  <c r="BE17" i="33"/>
  <c r="BE16" i="33"/>
  <c r="BE15" i="33"/>
  <c r="BE14" i="33"/>
  <c r="BE13" i="33"/>
  <c r="BI14" i="33"/>
  <c r="BJ14" i="33"/>
  <c r="BI15" i="33"/>
  <c r="BJ15" i="33"/>
  <c r="BI16" i="33"/>
  <c r="BJ16" i="33"/>
  <c r="BI17" i="33"/>
  <c r="BJ17" i="33"/>
  <c r="BI18" i="33"/>
  <c r="BJ18" i="33"/>
  <c r="BI19" i="33"/>
  <c r="BJ19" i="33"/>
  <c r="BI1161" i="33"/>
  <c r="BI1162" i="33"/>
  <c r="BJ1162" i="33"/>
  <c r="BI1163" i="33"/>
  <c r="BJ1163" i="33"/>
  <c r="BJ13" i="33"/>
  <c r="BI13" i="33"/>
  <c r="BG14" i="33"/>
  <c r="BG15" i="33"/>
  <c r="BG16" i="33"/>
  <c r="BG17" i="33"/>
  <c r="BG18" i="33"/>
  <c r="BG19" i="33"/>
  <c r="BG20" i="33"/>
  <c r="BG21" i="33"/>
  <c r="BG22" i="33"/>
  <c r="BG23" i="33"/>
  <c r="BG24" i="33"/>
  <c r="BG25" i="33"/>
  <c r="BG26" i="33"/>
  <c r="BG27" i="33"/>
  <c r="BG28" i="33"/>
  <c r="BG29" i="33"/>
  <c r="BG30" i="33"/>
  <c r="BG31" i="33"/>
  <c r="BG32" i="33"/>
  <c r="BG33" i="33"/>
  <c r="BG34" i="33"/>
  <c r="BG35" i="33"/>
  <c r="BG36" i="33"/>
  <c r="BG37" i="33"/>
  <c r="BG38" i="33"/>
  <c r="BG39" i="33"/>
  <c r="BG40" i="33"/>
  <c r="BG41" i="33"/>
  <c r="BG42" i="33"/>
  <c r="BG43" i="33"/>
  <c r="BG44" i="33"/>
  <c r="BG45" i="33"/>
  <c r="BG46" i="33"/>
  <c r="BG47" i="33"/>
  <c r="BG48" i="33"/>
  <c r="BG49" i="33"/>
  <c r="BG50" i="33"/>
  <c r="BG51" i="33"/>
  <c r="BG52" i="33"/>
  <c r="BG53" i="33"/>
  <c r="BG54" i="33"/>
  <c r="BG55" i="33"/>
  <c r="BG56" i="33"/>
  <c r="BG57" i="33"/>
  <c r="BG58" i="33"/>
  <c r="BG59" i="33"/>
  <c r="BG60" i="33"/>
  <c r="BG61" i="33"/>
  <c r="BG62" i="33"/>
  <c r="BG63" i="33"/>
  <c r="BG64" i="33"/>
  <c r="BG65" i="33"/>
  <c r="BG66" i="33"/>
  <c r="BG67" i="33"/>
  <c r="BG68" i="33"/>
  <c r="BG69" i="33"/>
  <c r="BG70" i="33"/>
  <c r="BG71" i="33"/>
  <c r="BG72" i="33"/>
  <c r="BG73" i="33"/>
  <c r="BG74" i="33"/>
  <c r="BG75" i="33"/>
  <c r="BG76" i="33"/>
  <c r="BG77" i="33"/>
  <c r="BG78" i="33"/>
  <c r="BG79" i="33"/>
  <c r="BG80" i="33"/>
  <c r="BG81" i="33"/>
  <c r="BG82" i="33"/>
  <c r="BG83" i="33"/>
  <c r="BG84" i="33"/>
  <c r="BG85" i="33"/>
  <c r="BG86" i="33"/>
  <c r="BG87" i="33"/>
  <c r="BG88" i="33"/>
  <c r="BG89" i="33"/>
  <c r="BG90" i="33"/>
  <c r="BG91" i="33"/>
  <c r="BG92" i="33"/>
  <c r="BG93" i="33"/>
  <c r="BG94" i="33"/>
  <c r="BG95" i="33"/>
  <c r="BG96" i="33"/>
  <c r="BG97" i="33"/>
  <c r="BG98" i="33"/>
  <c r="BG99" i="33"/>
  <c r="BG100" i="33"/>
  <c r="BG101" i="33"/>
  <c r="BG102" i="33"/>
  <c r="BG103" i="33"/>
  <c r="BG104" i="33"/>
  <c r="BG105" i="33"/>
  <c r="BG106" i="33"/>
  <c r="BG107" i="33"/>
  <c r="BG108" i="33"/>
  <c r="BG109" i="33"/>
  <c r="BG110" i="33"/>
  <c r="BG111" i="33"/>
  <c r="BG112" i="33"/>
  <c r="BG113" i="33"/>
  <c r="BG114" i="33"/>
  <c r="BG115" i="33"/>
  <c r="BG116" i="33"/>
  <c r="BG117" i="33"/>
  <c r="BG118" i="33"/>
  <c r="BG119" i="33"/>
  <c r="BG120" i="33"/>
  <c r="BG121" i="33"/>
  <c r="BG122" i="33"/>
  <c r="BG123" i="33"/>
  <c r="BG124" i="33"/>
  <c r="BG125" i="33"/>
  <c r="BG126" i="33"/>
  <c r="BG127" i="33"/>
  <c r="BG128" i="33"/>
  <c r="BG129" i="33"/>
  <c r="BG130" i="33"/>
  <c r="BG131" i="33"/>
  <c r="BG132" i="33"/>
  <c r="BG133" i="33"/>
  <c r="BG134" i="33"/>
  <c r="BG135" i="33"/>
  <c r="BG136" i="33"/>
  <c r="BG137" i="33"/>
  <c r="BG138" i="33"/>
  <c r="BG139" i="33"/>
  <c r="BG140" i="33"/>
  <c r="BG141" i="33"/>
  <c r="BG142" i="33"/>
  <c r="BG143" i="33"/>
  <c r="BG144" i="33"/>
  <c r="BG145" i="33"/>
  <c r="BG146" i="33"/>
  <c r="BG147" i="33"/>
  <c r="BG148" i="33"/>
  <c r="BG149" i="33"/>
  <c r="BG150" i="33"/>
  <c r="BG151" i="33"/>
  <c r="BG152" i="33"/>
  <c r="BG153" i="33"/>
  <c r="BG154" i="33"/>
  <c r="BG155" i="33"/>
  <c r="BG156" i="33"/>
  <c r="BG157" i="33"/>
  <c r="BG158" i="33"/>
  <c r="BG159" i="33"/>
  <c r="BG160" i="33"/>
  <c r="BG161" i="33"/>
  <c r="BG162" i="33"/>
  <c r="BG163" i="33"/>
  <c r="BG164" i="33"/>
  <c r="BG165" i="33"/>
  <c r="BG166" i="33"/>
  <c r="BG167" i="33"/>
  <c r="BG168" i="33"/>
  <c r="BG169" i="33"/>
  <c r="BG170" i="33"/>
  <c r="BG171" i="33"/>
  <c r="BG172" i="33"/>
  <c r="BG173" i="33"/>
  <c r="BG174" i="33"/>
  <c r="BG175" i="33"/>
  <c r="BG176" i="33"/>
  <c r="BG177" i="33"/>
  <c r="BG178" i="33"/>
  <c r="BG179" i="33"/>
  <c r="BG180" i="33"/>
  <c r="BG181" i="33"/>
  <c r="BG182" i="33"/>
  <c r="BG183" i="33"/>
  <c r="BG184" i="33"/>
  <c r="BG185" i="33"/>
  <c r="BG186" i="33"/>
  <c r="BG187" i="33"/>
  <c r="BG188" i="33"/>
  <c r="BG189" i="33"/>
  <c r="BG190" i="33"/>
  <c r="BG191" i="33"/>
  <c r="BG192" i="33"/>
  <c r="BG193" i="33"/>
  <c r="BG194" i="33"/>
  <c r="BG195" i="33"/>
  <c r="BG196" i="33"/>
  <c r="BG197" i="33"/>
  <c r="BG198" i="33"/>
  <c r="BG199" i="33"/>
  <c r="BG200" i="33"/>
  <c r="BG201" i="33"/>
  <c r="BG202" i="33"/>
  <c r="BG203" i="33"/>
  <c r="BG204" i="33"/>
  <c r="BG205" i="33"/>
  <c r="BG206" i="33"/>
  <c r="BG207" i="33"/>
  <c r="BG208" i="33"/>
  <c r="BG209" i="33"/>
  <c r="BG210" i="33"/>
  <c r="BG211" i="33"/>
  <c r="BG212" i="33"/>
  <c r="BG213" i="33"/>
  <c r="BG214" i="33"/>
  <c r="BG215" i="33"/>
  <c r="BG216" i="33"/>
  <c r="BG217" i="33"/>
  <c r="BG218" i="33"/>
  <c r="BG219" i="33"/>
  <c r="BG220" i="33"/>
  <c r="BG221" i="33"/>
  <c r="BG222" i="33"/>
  <c r="BG223" i="33"/>
  <c r="BG224" i="33"/>
  <c r="BG225" i="33"/>
  <c r="BG226" i="33"/>
  <c r="BG227" i="33"/>
  <c r="BG228" i="33"/>
  <c r="BG229" i="33"/>
  <c r="BG230" i="33"/>
  <c r="BG231" i="33"/>
  <c r="BG232" i="33"/>
  <c r="BG233" i="33"/>
  <c r="BG234" i="33"/>
  <c r="BG235" i="33"/>
  <c r="BG236" i="33"/>
  <c r="BG237" i="33"/>
  <c r="BG238" i="33"/>
  <c r="BG239" i="33"/>
  <c r="BG240" i="33"/>
  <c r="BG241" i="33"/>
  <c r="BG242" i="33"/>
  <c r="BG243" i="33"/>
  <c r="BG244" i="33"/>
  <c r="BG245" i="33"/>
  <c r="BG246" i="33"/>
  <c r="BG247" i="33"/>
  <c r="BG248" i="33"/>
  <c r="BG249" i="33"/>
  <c r="BG250" i="33"/>
  <c r="BG251" i="33"/>
  <c r="BG252" i="33"/>
  <c r="BG253" i="33"/>
  <c r="BG254" i="33"/>
  <c r="BG255" i="33"/>
  <c r="BG256" i="33"/>
  <c r="BG257" i="33"/>
  <c r="BG258" i="33"/>
  <c r="BG259" i="33"/>
  <c r="BG260" i="33"/>
  <c r="BG261" i="33"/>
  <c r="BG262" i="33"/>
  <c r="BG263" i="33"/>
  <c r="BG264" i="33"/>
  <c r="BG265" i="33"/>
  <c r="BG266" i="33"/>
  <c r="BG267" i="33"/>
  <c r="BG268" i="33"/>
  <c r="BG269" i="33"/>
  <c r="BG270" i="33"/>
  <c r="BG271" i="33"/>
  <c r="BG272" i="33"/>
  <c r="BG273" i="33"/>
  <c r="BG274" i="33"/>
  <c r="BG275" i="33"/>
  <c r="BG276" i="33"/>
  <c r="BG277" i="33"/>
  <c r="BG278" i="33"/>
  <c r="BG279" i="33"/>
  <c r="BG280" i="33"/>
  <c r="BG281" i="33"/>
  <c r="BG282" i="33"/>
  <c r="BG283" i="33"/>
  <c r="BG284" i="33"/>
  <c r="BG285" i="33"/>
  <c r="BG286" i="33"/>
  <c r="BG287" i="33"/>
  <c r="BG288" i="33"/>
  <c r="BG289" i="33"/>
  <c r="BG290" i="33"/>
  <c r="BG291" i="33"/>
  <c r="BG292" i="33"/>
  <c r="BG293" i="33"/>
  <c r="BG294" i="33"/>
  <c r="BG295" i="33"/>
  <c r="BG296" i="33"/>
  <c r="BG297" i="33"/>
  <c r="BG298" i="33"/>
  <c r="BG299" i="33"/>
  <c r="BG300" i="33"/>
  <c r="BG301" i="33"/>
  <c r="BG302" i="33"/>
  <c r="BG303" i="33"/>
  <c r="BG304" i="33"/>
  <c r="BG305" i="33"/>
  <c r="BG306" i="33"/>
  <c r="BG307" i="33"/>
  <c r="BG308" i="33"/>
  <c r="BG309" i="33"/>
  <c r="BG310" i="33"/>
  <c r="BG311" i="33"/>
  <c r="BG312" i="33"/>
  <c r="BG313" i="33"/>
  <c r="BG314" i="33"/>
  <c r="BG315" i="33"/>
  <c r="BG316" i="33"/>
  <c r="BG317" i="33"/>
  <c r="BG318" i="33"/>
  <c r="BG319" i="33"/>
  <c r="BG320" i="33"/>
  <c r="BG321" i="33"/>
  <c r="BG322" i="33"/>
  <c r="BG323" i="33"/>
  <c r="BG324" i="33"/>
  <c r="BG325" i="33"/>
  <c r="BG326" i="33"/>
  <c r="BG327" i="33"/>
  <c r="BG328" i="33"/>
  <c r="BG329" i="33"/>
  <c r="BG330" i="33"/>
  <c r="BG331" i="33"/>
  <c r="BG332" i="33"/>
  <c r="BG333" i="33"/>
  <c r="BG334" i="33"/>
  <c r="BG335" i="33"/>
  <c r="BG336" i="33"/>
  <c r="BG337" i="33"/>
  <c r="BG338" i="33"/>
  <c r="BG339" i="33"/>
  <c r="BG340" i="33"/>
  <c r="BG341" i="33"/>
  <c r="BG342" i="33"/>
  <c r="BG343" i="33"/>
  <c r="BG344" i="33"/>
  <c r="BG345" i="33"/>
  <c r="BG346" i="33"/>
  <c r="BG347" i="33"/>
  <c r="BG348" i="33"/>
  <c r="BG349" i="33"/>
  <c r="BG350" i="33"/>
  <c r="BG351" i="33"/>
  <c r="BG352" i="33"/>
  <c r="BG353" i="33"/>
  <c r="BG354" i="33"/>
  <c r="BG355" i="33"/>
  <c r="BG356" i="33"/>
  <c r="BG357" i="33"/>
  <c r="BG358" i="33"/>
  <c r="BG359" i="33"/>
  <c r="BG360" i="33"/>
  <c r="BG361" i="33"/>
  <c r="BG362" i="33"/>
  <c r="BG363" i="33"/>
  <c r="BG364" i="33"/>
  <c r="BG365" i="33"/>
  <c r="BG366" i="33"/>
  <c r="BG367" i="33"/>
  <c r="BG368" i="33"/>
  <c r="BG369" i="33"/>
  <c r="BG370" i="33"/>
  <c r="BG371" i="33"/>
  <c r="BG372" i="33"/>
  <c r="BG373" i="33"/>
  <c r="BG374" i="33"/>
  <c r="BG375" i="33"/>
  <c r="BG376" i="33"/>
  <c r="BG377" i="33"/>
  <c r="BG378" i="33"/>
  <c r="BG379" i="33"/>
  <c r="BG380" i="33"/>
  <c r="BG381" i="33"/>
  <c r="BG382" i="33"/>
  <c r="BG383" i="33"/>
  <c r="BG384" i="33"/>
  <c r="BG385" i="33"/>
  <c r="BG386" i="33"/>
  <c r="BG387" i="33"/>
  <c r="BG388" i="33"/>
  <c r="BG389" i="33"/>
  <c r="BG390" i="33"/>
  <c r="BG391" i="33"/>
  <c r="BG392" i="33"/>
  <c r="BG393" i="33"/>
  <c r="BG394" i="33"/>
  <c r="BG395" i="33"/>
  <c r="BG396" i="33"/>
  <c r="BG397" i="33"/>
  <c r="BG398" i="33"/>
  <c r="BG399" i="33"/>
  <c r="BG400" i="33"/>
  <c r="BG401" i="33"/>
  <c r="BG402" i="33"/>
  <c r="BG403" i="33"/>
  <c r="BG404" i="33"/>
  <c r="BG405" i="33"/>
  <c r="BG406" i="33"/>
  <c r="BG407" i="33"/>
  <c r="BG408" i="33"/>
  <c r="BG409" i="33"/>
  <c r="BG410" i="33"/>
  <c r="BG411" i="33"/>
  <c r="BG412" i="33"/>
  <c r="BG413" i="33"/>
  <c r="BG414" i="33"/>
  <c r="BG415" i="33"/>
  <c r="BG416" i="33"/>
  <c r="BG417" i="33"/>
  <c r="BG418" i="33"/>
  <c r="BG419" i="33"/>
  <c r="BG420" i="33"/>
  <c r="BG421" i="33"/>
  <c r="BG422" i="33"/>
  <c r="BG423" i="33"/>
  <c r="BG424" i="33"/>
  <c r="BG425" i="33"/>
  <c r="BG426" i="33"/>
  <c r="BG427" i="33"/>
  <c r="BG428" i="33"/>
  <c r="BG429" i="33"/>
  <c r="BG430" i="33"/>
  <c r="BG431" i="33"/>
  <c r="BG432" i="33"/>
  <c r="BG433" i="33"/>
  <c r="BG434" i="33"/>
  <c r="BG435" i="33"/>
  <c r="BG436" i="33"/>
  <c r="BG437" i="33"/>
  <c r="BG438" i="33"/>
  <c r="BG439" i="33"/>
  <c r="BG440" i="33"/>
  <c r="BG441" i="33"/>
  <c r="BG442" i="33"/>
  <c r="BG443" i="33"/>
  <c r="BG444" i="33"/>
  <c r="BG445" i="33"/>
  <c r="BG446" i="33"/>
  <c r="BG447" i="33"/>
  <c r="BG448" i="33"/>
  <c r="BG449" i="33"/>
  <c r="BG450" i="33"/>
  <c r="BG451" i="33"/>
  <c r="BG452" i="33"/>
  <c r="BG453" i="33"/>
  <c r="BG454" i="33"/>
  <c r="BG455" i="33"/>
  <c r="BG456" i="33"/>
  <c r="BG457" i="33"/>
  <c r="BG458" i="33"/>
  <c r="BG459" i="33"/>
  <c r="BG460" i="33"/>
  <c r="BG461" i="33"/>
  <c r="BG462" i="33"/>
  <c r="BG463" i="33"/>
  <c r="BG464" i="33"/>
  <c r="BG465" i="33"/>
  <c r="BG466" i="33"/>
  <c r="BG467" i="33"/>
  <c r="BG468" i="33"/>
  <c r="BG469" i="33"/>
  <c r="BG470" i="33"/>
  <c r="BG471" i="33"/>
  <c r="BG472" i="33"/>
  <c r="BG473" i="33"/>
  <c r="BG474" i="33"/>
  <c r="BG475" i="33"/>
  <c r="BG476" i="33"/>
  <c r="BG477" i="33"/>
  <c r="BG478" i="33"/>
  <c r="BG479" i="33"/>
  <c r="BG480" i="33"/>
  <c r="BG481" i="33"/>
  <c r="BG482" i="33"/>
  <c r="BG483" i="33"/>
  <c r="BG484" i="33"/>
  <c r="BG485" i="33"/>
  <c r="BG486" i="33"/>
  <c r="BG487" i="33"/>
  <c r="BG488" i="33"/>
  <c r="BG489" i="33"/>
  <c r="BG490" i="33"/>
  <c r="BG491" i="33"/>
  <c r="BG492" i="33"/>
  <c r="BG493" i="33"/>
  <c r="BG494" i="33"/>
  <c r="BG495" i="33"/>
  <c r="BG496" i="33"/>
  <c r="BG497" i="33"/>
  <c r="BG498" i="33"/>
  <c r="BG499" i="33"/>
  <c r="BG500" i="33"/>
  <c r="BG501" i="33"/>
  <c r="BG502" i="33"/>
  <c r="BG503" i="33"/>
  <c r="BG504" i="33"/>
  <c r="BG505" i="33"/>
  <c r="BG506" i="33"/>
  <c r="BG507" i="33"/>
  <c r="BG508" i="33"/>
  <c r="BG509" i="33"/>
  <c r="BG510" i="33"/>
  <c r="BG511" i="33"/>
  <c r="BG512" i="33"/>
  <c r="BG513" i="33"/>
  <c r="BG514" i="33"/>
  <c r="BG515" i="33"/>
  <c r="BG516" i="33"/>
  <c r="BG517" i="33"/>
  <c r="BG518" i="33"/>
  <c r="BG519" i="33"/>
  <c r="BG520" i="33"/>
  <c r="BG521" i="33"/>
  <c r="BG522" i="33"/>
  <c r="BG523" i="33"/>
  <c r="BG524" i="33"/>
  <c r="BG525" i="33"/>
  <c r="BG526" i="33"/>
  <c r="BG527" i="33"/>
  <c r="BG528" i="33"/>
  <c r="BG529" i="33"/>
  <c r="BG530" i="33"/>
  <c r="BG531" i="33"/>
  <c r="BG532" i="33"/>
  <c r="BG533" i="33"/>
  <c r="BG534" i="33"/>
  <c r="BG535" i="33"/>
  <c r="BG536" i="33"/>
  <c r="BG537" i="33"/>
  <c r="BG538" i="33"/>
  <c r="BG539" i="33"/>
  <c r="BG540" i="33"/>
  <c r="BG541" i="33"/>
  <c r="BG542" i="33"/>
  <c r="BG543" i="33"/>
  <c r="BG544" i="33"/>
  <c r="BG545" i="33"/>
  <c r="BG546" i="33"/>
  <c r="BG547" i="33"/>
  <c r="BG548" i="33"/>
  <c r="BG549" i="33"/>
  <c r="BG550" i="33"/>
  <c r="BG551" i="33"/>
  <c r="BG552" i="33"/>
  <c r="BG553" i="33"/>
  <c r="BG554" i="33"/>
  <c r="BG555" i="33"/>
  <c r="BG556" i="33"/>
  <c r="BG557" i="33"/>
  <c r="BG558" i="33"/>
  <c r="BG559" i="33"/>
  <c r="BG560" i="33"/>
  <c r="BG561" i="33"/>
  <c r="BG562" i="33"/>
  <c r="BG563" i="33"/>
  <c r="BG564" i="33"/>
  <c r="BG565" i="33"/>
  <c r="BG566" i="33"/>
  <c r="BG567" i="33"/>
  <c r="BG568" i="33"/>
  <c r="BG569" i="33"/>
  <c r="BG570" i="33"/>
  <c r="BG571" i="33"/>
  <c r="BG572" i="33"/>
  <c r="BG573" i="33"/>
  <c r="BG574" i="33"/>
  <c r="BG575" i="33"/>
  <c r="BG576" i="33"/>
  <c r="BG577" i="33"/>
  <c r="BG578" i="33"/>
  <c r="BG579" i="33"/>
  <c r="BG580" i="33"/>
  <c r="BG581" i="33"/>
  <c r="BG582" i="33"/>
  <c r="BG583" i="33"/>
  <c r="BG584" i="33"/>
  <c r="BG585" i="33"/>
  <c r="BG586" i="33"/>
  <c r="BG587" i="33"/>
  <c r="BG588" i="33"/>
  <c r="BG589" i="33"/>
  <c r="BG590" i="33"/>
  <c r="BG591" i="33"/>
  <c r="BG592" i="33"/>
  <c r="BG593" i="33"/>
  <c r="BG594" i="33"/>
  <c r="BG595" i="33"/>
  <c r="BG596" i="33"/>
  <c r="BG597" i="33"/>
  <c r="BG598" i="33"/>
  <c r="BG599" i="33"/>
  <c r="BG600" i="33"/>
  <c r="BG601" i="33"/>
  <c r="BG602" i="33"/>
  <c r="BG603" i="33"/>
  <c r="BG604" i="33"/>
  <c r="BG605" i="33"/>
  <c r="BG606" i="33"/>
  <c r="BG607" i="33"/>
  <c r="BG608" i="33"/>
  <c r="BG609" i="33"/>
  <c r="BG610" i="33"/>
  <c r="BG611" i="33"/>
  <c r="BG612" i="33"/>
  <c r="BG613" i="33"/>
  <c r="BG614" i="33"/>
  <c r="BG615" i="33"/>
  <c r="BG616" i="33"/>
  <c r="BG617" i="33"/>
  <c r="BG618" i="33"/>
  <c r="BG619" i="33"/>
  <c r="BG620" i="33"/>
  <c r="BG621" i="33"/>
  <c r="BG622" i="33"/>
  <c r="BG623" i="33"/>
  <c r="BG624" i="33"/>
  <c r="BG625" i="33"/>
  <c r="BG626" i="33"/>
  <c r="BG627" i="33"/>
  <c r="BG628" i="33"/>
  <c r="BG629" i="33"/>
  <c r="BG630" i="33"/>
  <c r="BG631" i="33"/>
  <c r="BG632" i="33"/>
  <c r="BG633" i="33"/>
  <c r="BG634" i="33"/>
  <c r="BG635" i="33"/>
  <c r="BG636" i="33"/>
  <c r="BG637" i="33"/>
  <c r="BG638" i="33"/>
  <c r="BG639" i="33"/>
  <c r="BG640" i="33"/>
  <c r="BG641" i="33"/>
  <c r="BG642" i="33"/>
  <c r="BG643" i="33"/>
  <c r="BG644" i="33"/>
  <c r="BG645" i="33"/>
  <c r="BG646" i="33"/>
  <c r="BG647" i="33"/>
  <c r="BG648" i="33"/>
  <c r="BG649" i="33"/>
  <c r="BG650" i="33"/>
  <c r="BG651" i="33"/>
  <c r="BG652" i="33"/>
  <c r="BG653" i="33"/>
  <c r="BG654" i="33"/>
  <c r="BG655" i="33"/>
  <c r="BG656" i="33"/>
  <c r="BG657" i="33"/>
  <c r="BG658" i="33"/>
  <c r="BG659" i="33"/>
  <c r="BG660" i="33"/>
  <c r="BG661" i="33"/>
  <c r="BG662" i="33"/>
  <c r="BG663" i="33"/>
  <c r="BG664" i="33"/>
  <c r="BG665" i="33"/>
  <c r="BG666" i="33"/>
  <c r="BG667" i="33"/>
  <c r="BG668" i="33"/>
  <c r="BG669" i="33"/>
  <c r="BG670" i="33"/>
  <c r="BG671" i="33"/>
  <c r="BG672" i="33"/>
  <c r="BG673" i="33"/>
  <c r="BG674" i="33"/>
  <c r="BG675" i="33"/>
  <c r="BG676" i="33"/>
  <c r="BG677" i="33"/>
  <c r="BG678" i="33"/>
  <c r="BG679" i="33"/>
  <c r="BG680" i="33"/>
  <c r="BG681" i="33"/>
  <c r="BG682" i="33"/>
  <c r="BG683" i="33"/>
  <c r="BG684" i="33"/>
  <c r="BG685" i="33"/>
  <c r="BG686" i="33"/>
  <c r="BG687" i="33"/>
  <c r="BG688" i="33"/>
  <c r="BG689" i="33"/>
  <c r="BG690" i="33"/>
  <c r="BG691" i="33"/>
  <c r="BG692" i="33"/>
  <c r="BG693" i="33"/>
  <c r="BG694" i="33"/>
  <c r="BG695" i="33"/>
  <c r="BG696" i="33"/>
  <c r="BG697" i="33"/>
  <c r="BG698" i="33"/>
  <c r="BG699" i="33"/>
  <c r="BG700" i="33"/>
  <c r="BG701" i="33"/>
  <c r="BG702" i="33"/>
  <c r="BG703" i="33"/>
  <c r="BG704" i="33"/>
  <c r="BG705" i="33"/>
  <c r="BG706" i="33"/>
  <c r="BG707" i="33"/>
  <c r="BG708" i="33"/>
  <c r="BG709" i="33"/>
  <c r="BG710" i="33"/>
  <c r="BG711" i="33"/>
  <c r="BG712" i="33"/>
  <c r="BG713" i="33"/>
  <c r="BG714" i="33"/>
  <c r="BG715" i="33"/>
  <c r="BG716" i="33"/>
  <c r="BG717" i="33"/>
  <c r="BG718" i="33"/>
  <c r="BG719" i="33"/>
  <c r="BG720" i="33"/>
  <c r="BG721" i="33"/>
  <c r="BG722" i="33"/>
  <c r="BG723" i="33"/>
  <c r="BG724" i="33"/>
  <c r="BG725" i="33"/>
  <c r="BG726" i="33"/>
  <c r="BG727" i="33"/>
  <c r="BG728" i="33"/>
  <c r="BG729" i="33"/>
  <c r="BG730" i="33"/>
  <c r="BG731" i="33"/>
  <c r="BG732" i="33"/>
  <c r="BG733" i="33"/>
  <c r="BG734" i="33"/>
  <c r="BG735" i="33"/>
  <c r="BG736" i="33"/>
  <c r="BG737" i="33"/>
  <c r="BG738" i="33"/>
  <c r="BG739" i="33"/>
  <c r="BG740" i="33"/>
  <c r="BG741" i="33"/>
  <c r="BG742" i="33"/>
  <c r="BG743" i="33"/>
  <c r="BG744" i="33"/>
  <c r="BG745" i="33"/>
  <c r="BG746" i="33"/>
  <c r="BG747" i="33"/>
  <c r="BG748" i="33"/>
  <c r="BG749" i="33"/>
  <c r="BG750" i="33"/>
  <c r="BG751" i="33"/>
  <c r="BG752" i="33"/>
  <c r="BG753" i="33"/>
  <c r="BG754" i="33"/>
  <c r="BG755" i="33"/>
  <c r="BG756" i="33"/>
  <c r="BG757" i="33"/>
  <c r="BG758" i="33"/>
  <c r="BG759" i="33"/>
  <c r="BG760" i="33"/>
  <c r="BG761" i="33"/>
  <c r="BG762" i="33"/>
  <c r="BG763" i="33"/>
  <c r="BG764" i="33"/>
  <c r="BG765" i="33"/>
  <c r="BG766" i="33"/>
  <c r="BG767" i="33"/>
  <c r="BG768" i="33"/>
  <c r="BG769" i="33"/>
  <c r="BG770" i="33"/>
  <c r="BG771" i="33"/>
  <c r="BG772" i="33"/>
  <c r="BG773" i="33"/>
  <c r="BG774" i="33"/>
  <c r="BG775" i="33"/>
  <c r="BG776" i="33"/>
  <c r="BG777" i="33"/>
  <c r="BG778" i="33"/>
  <c r="BG779" i="33"/>
  <c r="BG780" i="33"/>
  <c r="BG781" i="33"/>
  <c r="BG782" i="33"/>
  <c r="BG783" i="33"/>
  <c r="BG784" i="33"/>
  <c r="BG785" i="33"/>
  <c r="BG786" i="33"/>
  <c r="BG787" i="33"/>
  <c r="BG788" i="33"/>
  <c r="BG789" i="33"/>
  <c r="BG790" i="33"/>
  <c r="BG791" i="33"/>
  <c r="BG792" i="33"/>
  <c r="BG793" i="33"/>
  <c r="BG794" i="33"/>
  <c r="BG795" i="33"/>
  <c r="BG796" i="33"/>
  <c r="BG797" i="33"/>
  <c r="BG798" i="33"/>
  <c r="BG799" i="33"/>
  <c r="BG800" i="33"/>
  <c r="BG801" i="33"/>
  <c r="BG802" i="33"/>
  <c r="BG803" i="33"/>
  <c r="BG804" i="33"/>
  <c r="BG805" i="33"/>
  <c r="BG806" i="33"/>
  <c r="BG807" i="33"/>
  <c r="BG808" i="33"/>
  <c r="BG809" i="33"/>
  <c r="BG810" i="33"/>
  <c r="BG811" i="33"/>
  <c r="BG812" i="33"/>
  <c r="BG813" i="33"/>
  <c r="BG814" i="33"/>
  <c r="BG815" i="33"/>
  <c r="BG816" i="33"/>
  <c r="BG817" i="33"/>
  <c r="BG818" i="33"/>
  <c r="BG819" i="33"/>
  <c r="BG820" i="33"/>
  <c r="BG821" i="33"/>
  <c r="BG822" i="33"/>
  <c r="BG823" i="33"/>
  <c r="BG824" i="33"/>
  <c r="BG825" i="33"/>
  <c r="BG826" i="33"/>
  <c r="BG827" i="33"/>
  <c r="BG828" i="33"/>
  <c r="BG829" i="33"/>
  <c r="BG830" i="33"/>
  <c r="BG831" i="33"/>
  <c r="BG832" i="33"/>
  <c r="BG833" i="33"/>
  <c r="BG834" i="33"/>
  <c r="BG835" i="33"/>
  <c r="BG836" i="33"/>
  <c r="BG837" i="33"/>
  <c r="BG838" i="33"/>
  <c r="BG839" i="33"/>
  <c r="BG840" i="33"/>
  <c r="BG841" i="33"/>
  <c r="BG842" i="33"/>
  <c r="BG843" i="33"/>
  <c r="BG844" i="33"/>
  <c r="BG845" i="33"/>
  <c r="BG846" i="33"/>
  <c r="BG847" i="33"/>
  <c r="BG848" i="33"/>
  <c r="BG849" i="33"/>
  <c r="BG850" i="33"/>
  <c r="BG851" i="33"/>
  <c r="BG852" i="33"/>
  <c r="BG853" i="33"/>
  <c r="BG854" i="33"/>
  <c r="BG855" i="33"/>
  <c r="BG856" i="33"/>
  <c r="BG857" i="33"/>
  <c r="BG858" i="33"/>
  <c r="BG859" i="33"/>
  <c r="BG860" i="33"/>
  <c r="BG861" i="33"/>
  <c r="BG862" i="33"/>
  <c r="BG863" i="33"/>
  <c r="BG864" i="33"/>
  <c r="BG865" i="33"/>
  <c r="BG866" i="33"/>
  <c r="BG867" i="33"/>
  <c r="BG868" i="33"/>
  <c r="BG869" i="33"/>
  <c r="BG870" i="33"/>
  <c r="BG871" i="33"/>
  <c r="BG872" i="33"/>
  <c r="BG873" i="33"/>
  <c r="BG874" i="33"/>
  <c r="BG875" i="33"/>
  <c r="BG876" i="33"/>
  <c r="BG877" i="33"/>
  <c r="BG878" i="33"/>
  <c r="BG879" i="33"/>
  <c r="BG880" i="33"/>
  <c r="BG881" i="33"/>
  <c r="BG882" i="33"/>
  <c r="BG883" i="33"/>
  <c r="BG884" i="33"/>
  <c r="BG885" i="33"/>
  <c r="BG886" i="33"/>
  <c r="BG887" i="33"/>
  <c r="BG888" i="33"/>
  <c r="BG889" i="33"/>
  <c r="BG890" i="33"/>
  <c r="BG891" i="33"/>
  <c r="BG892" i="33"/>
  <c r="BG893" i="33"/>
  <c r="BG894" i="33"/>
  <c r="BG895" i="33"/>
  <c r="BG896" i="33"/>
  <c r="BG897" i="33"/>
  <c r="BG898" i="33"/>
  <c r="BG899" i="33"/>
  <c r="BG900" i="33"/>
  <c r="BG901" i="33"/>
  <c r="BG902" i="33"/>
  <c r="BG903" i="33"/>
  <c r="BG904" i="33"/>
  <c r="BG905" i="33"/>
  <c r="BG906" i="33"/>
  <c r="BG907" i="33"/>
  <c r="BG908" i="33"/>
  <c r="BG909" i="33"/>
  <c r="BG910" i="33"/>
  <c r="BG911" i="33"/>
  <c r="BG912" i="33"/>
  <c r="BG913" i="33"/>
  <c r="BG914" i="33"/>
  <c r="BG915" i="33"/>
  <c r="BG916" i="33"/>
  <c r="BG917" i="33"/>
  <c r="BG918" i="33"/>
  <c r="BG919" i="33"/>
  <c r="BG920" i="33"/>
  <c r="BG921" i="33"/>
  <c r="BG922" i="33"/>
  <c r="BG923" i="33"/>
  <c r="BG924" i="33"/>
  <c r="BG925" i="33"/>
  <c r="BG926" i="33"/>
  <c r="BG927" i="33"/>
  <c r="BG928" i="33"/>
  <c r="BG929" i="33"/>
  <c r="BG930" i="33"/>
  <c r="BG931" i="33"/>
  <c r="BG932" i="33"/>
  <c r="BG933" i="33"/>
  <c r="BG934" i="33"/>
  <c r="BG935" i="33"/>
  <c r="BG936" i="33"/>
  <c r="BG937" i="33"/>
  <c r="BG938" i="33"/>
  <c r="BG939" i="33"/>
  <c r="BG940" i="33"/>
  <c r="BG941" i="33"/>
  <c r="BG942" i="33"/>
  <c r="BG943" i="33"/>
  <c r="BG944" i="33"/>
  <c r="BG945" i="33"/>
  <c r="BG946" i="33"/>
  <c r="BG947" i="33"/>
  <c r="BG948" i="33"/>
  <c r="BG949" i="33"/>
  <c r="BG950" i="33"/>
  <c r="BG951" i="33"/>
  <c r="BG952" i="33"/>
  <c r="BG953" i="33"/>
  <c r="BG954" i="33"/>
  <c r="BG955" i="33"/>
  <c r="BG956" i="33"/>
  <c r="BG957" i="33"/>
  <c r="BG958" i="33"/>
  <c r="BG959" i="33"/>
  <c r="BG960" i="33"/>
  <c r="BG961" i="33"/>
  <c r="BG962" i="33"/>
  <c r="BG963" i="33"/>
  <c r="BG964" i="33"/>
  <c r="BG965" i="33"/>
  <c r="BG966" i="33"/>
  <c r="BG967" i="33"/>
  <c r="BG968" i="33"/>
  <c r="BG969" i="33"/>
  <c r="BG970" i="33"/>
  <c r="BG971" i="33"/>
  <c r="BG972" i="33"/>
  <c r="BG973" i="33"/>
  <c r="BG974" i="33"/>
  <c r="BG975" i="33"/>
  <c r="BG976" i="33"/>
  <c r="BG977" i="33"/>
  <c r="BG978" i="33"/>
  <c r="BG979" i="33"/>
  <c r="BG980" i="33"/>
  <c r="BG981" i="33"/>
  <c r="BG982" i="33"/>
  <c r="BG983" i="33"/>
  <c r="BG984" i="33"/>
  <c r="BG985" i="33"/>
  <c r="BG986" i="33"/>
  <c r="BG987" i="33"/>
  <c r="BG988" i="33"/>
  <c r="BG989" i="33"/>
  <c r="BG990" i="33"/>
  <c r="BG991" i="33"/>
  <c r="BG992" i="33"/>
  <c r="BG993" i="33"/>
  <c r="BG994" i="33"/>
  <c r="BG995" i="33"/>
  <c r="BG996" i="33"/>
  <c r="BG997" i="33"/>
  <c r="BG998" i="33"/>
  <c r="BG999" i="33"/>
  <c r="BG1000" i="33"/>
  <c r="BG1001" i="33"/>
  <c r="BG1002" i="33"/>
  <c r="BG1003" i="33"/>
  <c r="BG1004" i="33"/>
  <c r="BG1005" i="33"/>
  <c r="BG1006" i="33"/>
  <c r="BG1007" i="33"/>
  <c r="BG1008" i="33"/>
  <c r="BG1009" i="33"/>
  <c r="BG1010" i="33"/>
  <c r="BG1011" i="33"/>
  <c r="BG1012" i="33"/>
  <c r="BG1013" i="33"/>
  <c r="BG1014" i="33"/>
  <c r="BG1015" i="33"/>
  <c r="BG1016" i="33"/>
  <c r="BG1017" i="33"/>
  <c r="BG1018" i="33"/>
  <c r="BG1019" i="33"/>
  <c r="BG1020" i="33"/>
  <c r="BG1021" i="33"/>
  <c r="BG1022" i="33"/>
  <c r="BG1023" i="33"/>
  <c r="BG1024" i="33"/>
  <c r="BG1025" i="33"/>
  <c r="BG1026" i="33"/>
  <c r="BG1027" i="33"/>
  <c r="BG1028" i="33"/>
  <c r="BG1029" i="33"/>
  <c r="BG1030" i="33"/>
  <c r="BG1031" i="33"/>
  <c r="BG1032" i="33"/>
  <c r="BG1033" i="33"/>
  <c r="BG1034" i="33"/>
  <c r="BG1035" i="33"/>
  <c r="BG1036" i="33"/>
  <c r="BG1037" i="33"/>
  <c r="BG1038" i="33"/>
  <c r="BG1039" i="33"/>
  <c r="BG1040" i="33"/>
  <c r="BG1041" i="33"/>
  <c r="BG1042" i="33"/>
  <c r="BG1043" i="33"/>
  <c r="BG1044" i="33"/>
  <c r="BG1045" i="33"/>
  <c r="BG1046" i="33"/>
  <c r="BG1047" i="33"/>
  <c r="BG1048" i="33"/>
  <c r="BG1049" i="33"/>
  <c r="BG1050" i="33"/>
  <c r="BG1051" i="33"/>
  <c r="BG1052" i="33"/>
  <c r="BG1053" i="33"/>
  <c r="BG1054" i="33"/>
  <c r="BG1055" i="33"/>
  <c r="BG1056" i="33"/>
  <c r="BG1057" i="33"/>
  <c r="BG1058" i="33"/>
  <c r="BG1059" i="33"/>
  <c r="BG1060" i="33"/>
  <c r="BG1061" i="33"/>
  <c r="BG1062" i="33"/>
  <c r="BG1063" i="33"/>
  <c r="BG1064" i="33"/>
  <c r="BG1065" i="33"/>
  <c r="BG1066" i="33"/>
  <c r="BG1067" i="33"/>
  <c r="BG1068" i="33"/>
  <c r="BG1069" i="33"/>
  <c r="BG1070" i="33"/>
  <c r="BG1071" i="33"/>
  <c r="BG1072" i="33"/>
  <c r="BG1073" i="33"/>
  <c r="BG1074" i="33"/>
  <c r="BG1075" i="33"/>
  <c r="BG1076" i="33"/>
  <c r="BG1077" i="33"/>
  <c r="BG1078" i="33"/>
  <c r="BG1079" i="33"/>
  <c r="BG1080" i="33"/>
  <c r="BG1081" i="33"/>
  <c r="BG1082" i="33"/>
  <c r="BG1083" i="33"/>
  <c r="BG1084" i="33"/>
  <c r="BG1085" i="33"/>
  <c r="BG1086" i="33"/>
  <c r="BG1087" i="33"/>
  <c r="BG1088" i="33"/>
  <c r="BG1089" i="33"/>
  <c r="BG1090" i="33"/>
  <c r="BG1091" i="33"/>
  <c r="BG1092" i="33"/>
  <c r="BG1093" i="33"/>
  <c r="BG1094" i="33"/>
  <c r="BG1095" i="33"/>
  <c r="BG1096" i="33"/>
  <c r="BG1097" i="33"/>
  <c r="BG1098" i="33"/>
  <c r="BG1099" i="33"/>
  <c r="BG1100" i="33"/>
  <c r="BG1101" i="33"/>
  <c r="BG1102" i="33"/>
  <c r="BG1103" i="33"/>
  <c r="BG1104" i="33"/>
  <c r="BG1105" i="33"/>
  <c r="BG1106" i="33"/>
  <c r="BG1107" i="33"/>
  <c r="BG1108" i="33"/>
  <c r="BG1109" i="33"/>
  <c r="BG1110" i="33"/>
  <c r="BG1111" i="33"/>
  <c r="BG1112" i="33"/>
  <c r="BG1113" i="33"/>
  <c r="BG1114" i="33"/>
  <c r="BG1115" i="33"/>
  <c r="BG1116" i="33"/>
  <c r="BG1117" i="33"/>
  <c r="BG1118" i="33"/>
  <c r="BG1119" i="33"/>
  <c r="BG1120" i="33"/>
  <c r="BG1121" i="33"/>
  <c r="BG1122" i="33"/>
  <c r="BG1123" i="33"/>
  <c r="BG1124" i="33"/>
  <c r="BG1125" i="33"/>
  <c r="BG1126" i="33"/>
  <c r="BG1127" i="33"/>
  <c r="BG1128" i="33"/>
  <c r="BG1129" i="33"/>
  <c r="BG1130" i="33"/>
  <c r="BG1131" i="33"/>
  <c r="BG1132" i="33"/>
  <c r="BG1133" i="33"/>
  <c r="BG1134" i="33"/>
  <c r="BG1135" i="33"/>
  <c r="BG1136" i="33"/>
  <c r="BG1137" i="33"/>
  <c r="BG1138" i="33"/>
  <c r="BG1139" i="33"/>
  <c r="BG1140" i="33"/>
  <c r="BG1141" i="33"/>
  <c r="BG1142" i="33"/>
  <c r="BG1143" i="33"/>
  <c r="BG1144" i="33"/>
  <c r="BG1145" i="33"/>
  <c r="BG1146" i="33"/>
  <c r="BG1147" i="33"/>
  <c r="BG1148" i="33"/>
  <c r="BG1149" i="33"/>
  <c r="BG1150" i="33"/>
  <c r="BG1151" i="33"/>
  <c r="BG1152" i="33"/>
  <c r="BG1153" i="33"/>
  <c r="BG1154" i="33"/>
  <c r="BG1155" i="33"/>
  <c r="BG1156" i="33"/>
  <c r="BG1157" i="33"/>
  <c r="BG1158" i="33"/>
  <c r="BG1159" i="33"/>
  <c r="BG1160" i="33"/>
  <c r="BG1161" i="33"/>
  <c r="BG1162" i="33"/>
  <c r="BG1163" i="33"/>
  <c r="BG13" i="33"/>
  <c r="AM564" i="33"/>
  <c r="BE564" i="33" s="1"/>
  <c r="BH15" i="33"/>
  <c r="BH16" i="33"/>
  <c r="BH17" i="33" s="1"/>
  <c r="BH18" i="33" s="1"/>
  <c r="BH19" i="33" s="1"/>
  <c r="BH20" i="33" s="1"/>
  <c r="BH21" i="33" s="1"/>
  <c r="BH22" i="33" s="1"/>
  <c r="BH23" i="33" s="1"/>
  <c r="BH24" i="33"/>
  <c r="BH25" i="33" s="1"/>
  <c r="BH26" i="33" s="1"/>
  <c r="BH27" i="33" s="1"/>
  <c r="BH28" i="33" s="1"/>
  <c r="BH29" i="33" s="1"/>
  <c r="BH30" i="33" s="1"/>
  <c r="BH31" i="33" s="1"/>
  <c r="BH32" i="33" s="1"/>
  <c r="BH33" i="33" s="1"/>
  <c r="BH34" i="33" s="1"/>
  <c r="BH35" i="33" s="1"/>
  <c r="BH36" i="33" s="1"/>
  <c r="BH37" i="33" s="1"/>
  <c r="BH38" i="33" s="1"/>
  <c r="BH39" i="33" s="1"/>
  <c r="BH40" i="33" s="1"/>
  <c r="BH41" i="33" s="1"/>
  <c r="BH42" i="33" s="1"/>
  <c r="BH43" i="33" s="1"/>
  <c r="BH44" i="33" s="1"/>
  <c r="BH45" i="33" s="1"/>
  <c r="BH46" i="33" s="1"/>
  <c r="BH47" i="33" s="1"/>
  <c r="BH48" i="33" s="1"/>
  <c r="BH49" i="33" s="1"/>
  <c r="BH50" i="33" s="1"/>
  <c r="BH51" i="33" s="1"/>
  <c r="BH52" i="33" s="1"/>
  <c r="BH53" i="33" s="1"/>
  <c r="BH54" i="33" s="1"/>
  <c r="BH55" i="33" s="1"/>
  <c r="BH56" i="33" s="1"/>
  <c r="BH57" i="33" s="1"/>
  <c r="BH58" i="33" s="1"/>
  <c r="BH59" i="33" s="1"/>
  <c r="BH60" i="33" s="1"/>
  <c r="BH61" i="33" s="1"/>
  <c r="BH62" i="33" s="1"/>
  <c r="BH63" i="33" s="1"/>
  <c r="BH64" i="33" s="1"/>
  <c r="BH65" i="33" s="1"/>
  <c r="BH66" i="33" s="1"/>
  <c r="BH67" i="33" s="1"/>
  <c r="BH68" i="33" s="1"/>
  <c r="BH69" i="33" s="1"/>
  <c r="BH70" i="33" s="1"/>
  <c r="BH71" i="33" s="1"/>
  <c r="BH72" i="33" s="1"/>
  <c r="BH73" i="33" s="1"/>
  <c r="BH74" i="33" s="1"/>
  <c r="BH75" i="33" s="1"/>
  <c r="BH76" i="33" s="1"/>
  <c r="BH77" i="33" s="1"/>
  <c r="BH78" i="33" s="1"/>
  <c r="BH79" i="33" s="1"/>
  <c r="BH80" i="33" s="1"/>
  <c r="BH81" i="33" s="1"/>
  <c r="BH82" i="33" s="1"/>
  <c r="BH83" i="33" s="1"/>
  <c r="BH84" i="33" s="1"/>
  <c r="BH85" i="33" s="1"/>
  <c r="BH86" i="33" s="1"/>
  <c r="BH87" i="33" s="1"/>
  <c r="BH88" i="33" s="1"/>
  <c r="BH89" i="33" s="1"/>
  <c r="BH90" i="33" s="1"/>
  <c r="BH91" i="33" s="1"/>
  <c r="BH92" i="33" s="1"/>
  <c r="BH93" i="33" s="1"/>
  <c r="BH94" i="33" s="1"/>
  <c r="BH95" i="33" s="1"/>
  <c r="BH96" i="33" s="1"/>
  <c r="BH97" i="33" s="1"/>
  <c r="BH98" i="33" s="1"/>
  <c r="BH99" i="33" s="1"/>
  <c r="BH100" i="33" s="1"/>
  <c r="BH101" i="33" s="1"/>
  <c r="BH102" i="33" s="1"/>
  <c r="BH103" i="33" s="1"/>
  <c r="BH104" i="33" s="1"/>
  <c r="BH105" i="33" s="1"/>
  <c r="BH106" i="33" s="1"/>
  <c r="BH107" i="33" s="1"/>
  <c r="BH108" i="33" s="1"/>
  <c r="BH109" i="33" s="1"/>
  <c r="BH110" i="33" s="1"/>
  <c r="BH111" i="33" s="1"/>
  <c r="BH112" i="33" s="1"/>
  <c r="BH113" i="33" s="1"/>
  <c r="BH114" i="33" s="1"/>
  <c r="BH115" i="33" s="1"/>
  <c r="BH116" i="33" s="1"/>
  <c r="BH117" i="33" s="1"/>
  <c r="BH118" i="33" s="1"/>
  <c r="BH119" i="33" s="1"/>
  <c r="BH120" i="33" s="1"/>
  <c r="BH121" i="33" s="1"/>
  <c r="BH122" i="33" s="1"/>
  <c r="BH123" i="33" s="1"/>
  <c r="BH124" i="33" s="1"/>
  <c r="BH125" i="33" s="1"/>
  <c r="BH126" i="33" s="1"/>
  <c r="BH127" i="33" s="1"/>
  <c r="BH128" i="33" s="1"/>
  <c r="BH129" i="33" s="1"/>
  <c r="BH130" i="33" s="1"/>
  <c r="BH131" i="33" s="1"/>
  <c r="BH132" i="33" s="1"/>
  <c r="BH133" i="33" s="1"/>
  <c r="BH134" i="33" s="1"/>
  <c r="BH135" i="33" s="1"/>
  <c r="BH136" i="33" s="1"/>
  <c r="BH137" i="33" s="1"/>
  <c r="BH138" i="33" s="1"/>
  <c r="BH139" i="33" s="1"/>
  <c r="BH140" i="33" s="1"/>
  <c r="BH141" i="33" s="1"/>
  <c r="BH142" i="33" s="1"/>
  <c r="BH143" i="33" s="1"/>
  <c r="BH144" i="33" s="1"/>
  <c r="BH145" i="33" s="1"/>
  <c r="BH146" i="33" s="1"/>
  <c r="BH147" i="33" s="1"/>
  <c r="BH148" i="33" s="1"/>
  <c r="BH149" i="33" s="1"/>
  <c r="BH150" i="33" s="1"/>
  <c r="BH151" i="33" s="1"/>
  <c r="BH152" i="33" s="1"/>
  <c r="BH153" i="33" s="1"/>
  <c r="BH154" i="33" s="1"/>
  <c r="BH155" i="33" s="1"/>
  <c r="BH156" i="33" s="1"/>
  <c r="BH157" i="33" s="1"/>
  <c r="BH158" i="33" s="1"/>
  <c r="BH159" i="33" s="1"/>
  <c r="BH160" i="33" s="1"/>
  <c r="BH161" i="33" s="1"/>
  <c r="BH162" i="33" s="1"/>
  <c r="BH163" i="33" s="1"/>
  <c r="BH164" i="33" s="1"/>
  <c r="BH165" i="33" s="1"/>
  <c r="BH166" i="33" s="1"/>
  <c r="BH167" i="33" s="1"/>
  <c r="BH168" i="33" s="1"/>
  <c r="BH169" i="33" s="1"/>
  <c r="BH170" i="33" s="1"/>
  <c r="BH171" i="33" s="1"/>
  <c r="BH172" i="33" s="1"/>
  <c r="BH173" i="33" s="1"/>
  <c r="BH174" i="33" s="1"/>
  <c r="BH175" i="33" s="1"/>
  <c r="BH176" i="33" s="1"/>
  <c r="BH177" i="33" s="1"/>
  <c r="BH178" i="33" s="1"/>
  <c r="BH179" i="33" s="1"/>
  <c r="BH180" i="33" s="1"/>
  <c r="BH181" i="33" s="1"/>
  <c r="BH182" i="33" s="1"/>
  <c r="BH183" i="33" s="1"/>
  <c r="BH184" i="33" s="1"/>
  <c r="BH185" i="33" s="1"/>
  <c r="BH186" i="33" s="1"/>
  <c r="BH187" i="33" s="1"/>
  <c r="BH188" i="33" s="1"/>
  <c r="BH189" i="33" s="1"/>
  <c r="BH190" i="33" s="1"/>
  <c r="BH191" i="33" s="1"/>
  <c r="BH192" i="33" s="1"/>
  <c r="BH193" i="33" s="1"/>
  <c r="BH194" i="33" s="1"/>
  <c r="BH195" i="33" s="1"/>
  <c r="BH196" i="33" s="1"/>
  <c r="BH197" i="33" s="1"/>
  <c r="BH198" i="33" s="1"/>
  <c r="BH199" i="33" s="1"/>
  <c r="BH200" i="33" s="1"/>
  <c r="BH201" i="33" s="1"/>
  <c r="BH202" i="33" s="1"/>
  <c r="BH203" i="33" s="1"/>
  <c r="BH204" i="33" s="1"/>
  <c r="BH205" i="33" s="1"/>
  <c r="BH206" i="33" s="1"/>
  <c r="BH207" i="33" s="1"/>
  <c r="BH208" i="33" s="1"/>
  <c r="BH209" i="33" s="1"/>
  <c r="BH210" i="33" s="1"/>
  <c r="BH211" i="33" s="1"/>
  <c r="BH212" i="33" s="1"/>
  <c r="BH213" i="33" s="1"/>
  <c r="BH214" i="33" s="1"/>
  <c r="BH215" i="33" s="1"/>
  <c r="BH216" i="33" s="1"/>
  <c r="BH217" i="33" s="1"/>
  <c r="BH218" i="33" s="1"/>
  <c r="BH219" i="33" s="1"/>
  <c r="BH220" i="33" s="1"/>
  <c r="BH221" i="33" s="1"/>
  <c r="BH222" i="33" s="1"/>
  <c r="BH223" i="33" s="1"/>
  <c r="BH224" i="33" s="1"/>
  <c r="BH225" i="33" s="1"/>
  <c r="BH226" i="33" s="1"/>
  <c r="BH227" i="33" s="1"/>
  <c r="BH228" i="33" s="1"/>
  <c r="BH229" i="33" s="1"/>
  <c r="BH230" i="33" s="1"/>
  <c r="BH231" i="33" s="1"/>
  <c r="BH232" i="33" s="1"/>
  <c r="BH233" i="33" s="1"/>
  <c r="BH234" i="33" s="1"/>
  <c r="BH235" i="33" s="1"/>
  <c r="BH236" i="33" s="1"/>
  <c r="BH237" i="33" s="1"/>
  <c r="BH238" i="33" s="1"/>
  <c r="BH239" i="33" s="1"/>
  <c r="BH240" i="33" s="1"/>
  <c r="BH241" i="33" s="1"/>
  <c r="BH242" i="33" s="1"/>
  <c r="BH243" i="33" s="1"/>
  <c r="BH244" i="33" s="1"/>
  <c r="BH245" i="33" s="1"/>
  <c r="BH246" i="33" s="1"/>
  <c r="BH247" i="33" s="1"/>
  <c r="BH248" i="33" s="1"/>
  <c r="BH249" i="33" s="1"/>
  <c r="BH250" i="33" s="1"/>
  <c r="BH251" i="33" s="1"/>
  <c r="BH252" i="33" s="1"/>
  <c r="BH253" i="33" s="1"/>
  <c r="BH254" i="33" s="1"/>
  <c r="BH255" i="33" s="1"/>
  <c r="BH256" i="33" s="1"/>
  <c r="BH257" i="33" s="1"/>
  <c r="BH258" i="33" s="1"/>
  <c r="BH259" i="33" s="1"/>
  <c r="BH260" i="33" s="1"/>
  <c r="BH261" i="33" s="1"/>
  <c r="BH262" i="33" s="1"/>
  <c r="BH263" i="33" s="1"/>
  <c r="BH264" i="33" s="1"/>
  <c r="BH265" i="33" s="1"/>
  <c r="BH266" i="33" s="1"/>
  <c r="BH267" i="33" s="1"/>
  <c r="BH268" i="33" s="1"/>
  <c r="BH269" i="33" s="1"/>
  <c r="BH270" i="33" s="1"/>
  <c r="BH271" i="33" s="1"/>
  <c r="BH272" i="33" s="1"/>
  <c r="BH273" i="33" s="1"/>
  <c r="BH274" i="33" s="1"/>
  <c r="BH275" i="33" s="1"/>
  <c r="BH276" i="33" s="1"/>
  <c r="BH277" i="33" s="1"/>
  <c r="BH278" i="33" s="1"/>
  <c r="BH279" i="33" s="1"/>
  <c r="BH280" i="33" s="1"/>
  <c r="BH281" i="33" s="1"/>
  <c r="BH282" i="33" s="1"/>
  <c r="BH283" i="33" s="1"/>
  <c r="BH284" i="33" s="1"/>
  <c r="BH285" i="33" s="1"/>
  <c r="BH286" i="33" s="1"/>
  <c r="BH287" i="33" s="1"/>
  <c r="BH288" i="33" s="1"/>
  <c r="BH289" i="33" s="1"/>
  <c r="BH290" i="33" s="1"/>
  <c r="BH291" i="33" s="1"/>
  <c r="BH292" i="33" s="1"/>
  <c r="BH293" i="33" s="1"/>
  <c r="BH294" i="33" s="1"/>
  <c r="BH295" i="33" s="1"/>
  <c r="BH296" i="33" s="1"/>
  <c r="BH297" i="33" s="1"/>
  <c r="BH298" i="33" s="1"/>
  <c r="BH299" i="33" s="1"/>
  <c r="BH300" i="33" s="1"/>
  <c r="BH301" i="33" s="1"/>
  <c r="BH302" i="33" s="1"/>
  <c r="BH303" i="33" s="1"/>
  <c r="BH304" i="33" s="1"/>
  <c r="BH305" i="33" s="1"/>
  <c r="BH306" i="33" s="1"/>
  <c r="BH307" i="33" s="1"/>
  <c r="BH308" i="33" s="1"/>
  <c r="BH309" i="33" s="1"/>
  <c r="BH310" i="33" s="1"/>
  <c r="BH311" i="33" s="1"/>
  <c r="BH312" i="33" s="1"/>
  <c r="BH313" i="33" s="1"/>
  <c r="BH314" i="33" s="1"/>
  <c r="BH315" i="33" s="1"/>
  <c r="BH316" i="33" s="1"/>
  <c r="BH317" i="33" s="1"/>
  <c r="BH318" i="33" s="1"/>
  <c r="BH319" i="33" s="1"/>
  <c r="BH320" i="33" s="1"/>
  <c r="BH321" i="33" s="1"/>
  <c r="BH322" i="33" s="1"/>
  <c r="BH323" i="33" s="1"/>
  <c r="BH324" i="33" s="1"/>
  <c r="BH325" i="33" s="1"/>
  <c r="BH326" i="33" s="1"/>
  <c r="BH327" i="33" s="1"/>
  <c r="BH328" i="33" s="1"/>
  <c r="BH329" i="33" s="1"/>
  <c r="BH330" i="33" s="1"/>
  <c r="BH331" i="33" s="1"/>
  <c r="BH332" i="33" s="1"/>
  <c r="BH333" i="33" s="1"/>
  <c r="BH334" i="33" s="1"/>
  <c r="BH335" i="33" s="1"/>
  <c r="BH336" i="33" s="1"/>
  <c r="BH337" i="33" s="1"/>
  <c r="BH338" i="33" s="1"/>
  <c r="BH339" i="33" s="1"/>
  <c r="BH340" i="33" s="1"/>
  <c r="BH341" i="33" s="1"/>
  <c r="BH342" i="33" s="1"/>
  <c r="BH343" i="33" s="1"/>
  <c r="BH344" i="33" s="1"/>
  <c r="BH345" i="33" s="1"/>
  <c r="BH346" i="33" s="1"/>
  <c r="BH347" i="33" s="1"/>
  <c r="BH348" i="33" s="1"/>
  <c r="BH349" i="33" s="1"/>
  <c r="BH350" i="33" s="1"/>
  <c r="BH351" i="33" s="1"/>
  <c r="BH352" i="33" s="1"/>
  <c r="BH353" i="33" s="1"/>
  <c r="BH354" i="33" s="1"/>
  <c r="BH355" i="33" s="1"/>
  <c r="BH356" i="33" s="1"/>
  <c r="BH357" i="33" s="1"/>
  <c r="BH358" i="33" s="1"/>
  <c r="BH359" i="33" s="1"/>
  <c r="BH360" i="33" s="1"/>
  <c r="BH361" i="33" s="1"/>
  <c r="BH362" i="33" s="1"/>
  <c r="BH363" i="33" s="1"/>
  <c r="BH364" i="33" s="1"/>
  <c r="BH365" i="33" s="1"/>
  <c r="BH366" i="33" s="1"/>
  <c r="BH367" i="33" s="1"/>
  <c r="BH368" i="33" s="1"/>
  <c r="BH369" i="33" s="1"/>
  <c r="BH370" i="33" s="1"/>
  <c r="BH371" i="33" s="1"/>
  <c r="BH372" i="33" s="1"/>
  <c r="BH373" i="33" s="1"/>
  <c r="BH374" i="33" s="1"/>
  <c r="BH375" i="33" s="1"/>
  <c r="BH376" i="33" s="1"/>
  <c r="BH377" i="33" s="1"/>
  <c r="BH378" i="33" s="1"/>
  <c r="BH379" i="33" s="1"/>
  <c r="BH380" i="33" s="1"/>
  <c r="BH381" i="33" s="1"/>
  <c r="BH382" i="33" s="1"/>
  <c r="BH383" i="33" s="1"/>
  <c r="BH384" i="33" s="1"/>
  <c r="BH385" i="33" s="1"/>
  <c r="BH386" i="33" s="1"/>
  <c r="BH387" i="33" s="1"/>
  <c r="BH388" i="33" s="1"/>
  <c r="BH389" i="33" s="1"/>
  <c r="BH390" i="33" s="1"/>
  <c r="BH391" i="33" s="1"/>
  <c r="BH392" i="33" s="1"/>
  <c r="BH393" i="33" s="1"/>
  <c r="BH394" i="33" s="1"/>
  <c r="BH395" i="33" s="1"/>
  <c r="BH396" i="33" s="1"/>
  <c r="BH397" i="33" s="1"/>
  <c r="BH398" i="33" s="1"/>
  <c r="BH399" i="33" s="1"/>
  <c r="BH400" i="33" s="1"/>
  <c r="BH401" i="33" s="1"/>
  <c r="BH402" i="33" s="1"/>
  <c r="BH403" i="33" s="1"/>
  <c r="BH404" i="33" s="1"/>
  <c r="BH405" i="33" s="1"/>
  <c r="BH406" i="33" s="1"/>
  <c r="BH407" i="33" s="1"/>
  <c r="BH408" i="33" s="1"/>
  <c r="BH409" i="33" s="1"/>
  <c r="BH410" i="33" s="1"/>
  <c r="BH411" i="33" s="1"/>
  <c r="BH412" i="33" s="1"/>
  <c r="BH413" i="33" s="1"/>
  <c r="BH414" i="33" s="1"/>
  <c r="BH415" i="33" s="1"/>
  <c r="BH416" i="33" s="1"/>
  <c r="BH417" i="33" s="1"/>
  <c r="BH418" i="33" s="1"/>
  <c r="BH419" i="33" s="1"/>
  <c r="BH420" i="33" s="1"/>
  <c r="BH421" i="33" s="1"/>
  <c r="BH422" i="33" s="1"/>
  <c r="BH423" i="33" s="1"/>
  <c r="BH424" i="33" s="1"/>
  <c r="BH425" i="33" s="1"/>
  <c r="BH426" i="33" s="1"/>
  <c r="BH427" i="33" s="1"/>
  <c r="BH428" i="33" s="1"/>
  <c r="BH429" i="33" s="1"/>
  <c r="BH430" i="33" s="1"/>
  <c r="BH431" i="33" s="1"/>
  <c r="BH432" i="33" s="1"/>
  <c r="BH433" i="33" s="1"/>
  <c r="BH434" i="33" s="1"/>
  <c r="BH435" i="33" s="1"/>
  <c r="BH436" i="33" s="1"/>
  <c r="BH437" i="33" s="1"/>
  <c r="BH438" i="33" s="1"/>
  <c r="BH439" i="33" s="1"/>
  <c r="BH440" i="33" s="1"/>
  <c r="BH441" i="33" s="1"/>
  <c r="BH442" i="33" s="1"/>
  <c r="BH443" i="33" s="1"/>
  <c r="BH444" i="33" s="1"/>
  <c r="BH445" i="33" s="1"/>
  <c r="BH446" i="33" s="1"/>
  <c r="BH447" i="33" s="1"/>
  <c r="BH448" i="33" s="1"/>
  <c r="BH449" i="33" s="1"/>
  <c r="BH450" i="33" s="1"/>
  <c r="BH451" i="33" s="1"/>
  <c r="BH452" i="33" s="1"/>
  <c r="BH453" i="33" s="1"/>
  <c r="BH454" i="33" s="1"/>
  <c r="BH455" i="33" s="1"/>
  <c r="BH456" i="33" s="1"/>
  <c r="BH457" i="33" s="1"/>
  <c r="BH458" i="33" s="1"/>
  <c r="BH459" i="33" s="1"/>
  <c r="BH460" i="33" s="1"/>
  <c r="BH461" i="33" s="1"/>
  <c r="BH462" i="33" s="1"/>
  <c r="BH463" i="33" s="1"/>
  <c r="BH464" i="33" s="1"/>
  <c r="BH465" i="33" s="1"/>
  <c r="BH466" i="33" s="1"/>
  <c r="BH467" i="33" s="1"/>
  <c r="BH468" i="33" s="1"/>
  <c r="BH469" i="33" s="1"/>
  <c r="BH470" i="33" s="1"/>
  <c r="BH471" i="33" s="1"/>
  <c r="BH472" i="33" s="1"/>
  <c r="BH473" i="33" s="1"/>
  <c r="BH474" i="33" s="1"/>
  <c r="BH475" i="33" s="1"/>
  <c r="BH476" i="33" s="1"/>
  <c r="BH477" i="33" s="1"/>
  <c r="BH478" i="33" s="1"/>
  <c r="BH479" i="33" s="1"/>
  <c r="BH480" i="33" s="1"/>
  <c r="BH481" i="33" s="1"/>
  <c r="BH482" i="33" s="1"/>
  <c r="BH483" i="33" s="1"/>
  <c r="BH484" i="33" s="1"/>
  <c r="BH485" i="33" s="1"/>
  <c r="BH486" i="33" s="1"/>
  <c r="BH487" i="33" s="1"/>
  <c r="BH488" i="33" s="1"/>
  <c r="BH489" i="33" s="1"/>
  <c r="BH490" i="33" s="1"/>
  <c r="BH491" i="33" s="1"/>
  <c r="BH492" i="33" s="1"/>
  <c r="BH493" i="33" s="1"/>
  <c r="BH494" i="33" s="1"/>
  <c r="BH495" i="33" s="1"/>
  <c r="BH496" i="33" s="1"/>
  <c r="BH497" i="33" s="1"/>
  <c r="BH498" i="33" s="1"/>
  <c r="BH499" i="33" s="1"/>
  <c r="BH500" i="33" s="1"/>
  <c r="BH501" i="33" s="1"/>
  <c r="BH502" i="33" s="1"/>
  <c r="BH503" i="33" s="1"/>
  <c r="BH504" i="33" s="1"/>
  <c r="BH505" i="33" s="1"/>
  <c r="BH506" i="33" s="1"/>
  <c r="BH507" i="33" s="1"/>
  <c r="BH508" i="33" s="1"/>
  <c r="BH509" i="33" s="1"/>
  <c r="BH510" i="33" s="1"/>
  <c r="BH511" i="33" s="1"/>
  <c r="BH512" i="33" s="1"/>
  <c r="BH513" i="33" s="1"/>
  <c r="BH514" i="33" s="1"/>
  <c r="BH515" i="33" s="1"/>
  <c r="BH516" i="33" s="1"/>
  <c r="BH517" i="33" s="1"/>
  <c r="BH518" i="33" s="1"/>
  <c r="BH519" i="33" s="1"/>
  <c r="BH520" i="33" s="1"/>
  <c r="BH521" i="33" s="1"/>
  <c r="BH522" i="33" s="1"/>
  <c r="BH523" i="33" s="1"/>
  <c r="BH524" i="33" s="1"/>
  <c r="BH525" i="33" s="1"/>
  <c r="BH526" i="33" s="1"/>
  <c r="BH527" i="33" s="1"/>
  <c r="BH528" i="33" s="1"/>
  <c r="BH529" i="33" s="1"/>
  <c r="BH530" i="33" s="1"/>
  <c r="BH531" i="33" s="1"/>
  <c r="BH532" i="33" s="1"/>
  <c r="BH533" i="33" s="1"/>
  <c r="BH534" i="33" s="1"/>
  <c r="BH535" i="33" s="1"/>
  <c r="BH536" i="33" s="1"/>
  <c r="BH537" i="33" s="1"/>
  <c r="BH538" i="33" s="1"/>
  <c r="BH539" i="33" s="1"/>
  <c r="BH540" i="33" s="1"/>
  <c r="BH541" i="33" s="1"/>
  <c r="BH542" i="33" s="1"/>
  <c r="BH543" i="33" s="1"/>
  <c r="BH544" i="33" s="1"/>
  <c r="BH545" i="33" s="1"/>
  <c r="BH546" i="33" s="1"/>
  <c r="BH547" i="33" s="1"/>
  <c r="BH548" i="33" s="1"/>
  <c r="BH549" i="33" s="1"/>
  <c r="BH550" i="33" s="1"/>
  <c r="BH551" i="33" s="1"/>
  <c r="BH552" i="33" s="1"/>
  <c r="BH553" i="33" s="1"/>
  <c r="BH554" i="33" s="1"/>
  <c r="BH555" i="33" s="1"/>
  <c r="BH556" i="33" s="1"/>
  <c r="BH557" i="33" s="1"/>
  <c r="BH558" i="33" s="1"/>
  <c r="BH559" i="33" s="1"/>
  <c r="BH560" i="33" s="1"/>
  <c r="BH561" i="33" s="1"/>
  <c r="BH562" i="33" s="1"/>
  <c r="BH563" i="33" s="1"/>
  <c r="BH564" i="33" s="1"/>
  <c r="BH565" i="33" s="1"/>
  <c r="BH566" i="33" s="1"/>
  <c r="BH567" i="33" s="1"/>
  <c r="BH568" i="33" s="1"/>
  <c r="BH569" i="33" s="1"/>
  <c r="BH570" i="33" s="1"/>
  <c r="BH571" i="33" s="1"/>
  <c r="BH572" i="33" s="1"/>
  <c r="BH573" i="33" s="1"/>
  <c r="BH574" i="33" s="1"/>
  <c r="BH575" i="33" s="1"/>
  <c r="BH576" i="33" s="1"/>
  <c r="BH577" i="33" s="1"/>
  <c r="BH578" i="33" s="1"/>
  <c r="BH579" i="33" s="1"/>
  <c r="BH580" i="33" s="1"/>
  <c r="BH581" i="33" s="1"/>
  <c r="BH582" i="33" s="1"/>
  <c r="BH583" i="33" s="1"/>
  <c r="BH584" i="33" s="1"/>
  <c r="BH585" i="33" s="1"/>
  <c r="BH586" i="33" s="1"/>
  <c r="BH587" i="33" s="1"/>
  <c r="BH588" i="33" s="1"/>
  <c r="BH589" i="33" s="1"/>
  <c r="BH590" i="33" s="1"/>
  <c r="BH591" i="33" s="1"/>
  <c r="BH592" i="33" s="1"/>
  <c r="BH593" i="33" s="1"/>
  <c r="BH594" i="33" s="1"/>
  <c r="BH595" i="33" s="1"/>
  <c r="BH596" i="33" s="1"/>
  <c r="BH597" i="33" s="1"/>
  <c r="BH598" i="33" s="1"/>
  <c r="BH599" i="33" s="1"/>
  <c r="BH600" i="33" s="1"/>
  <c r="BH601" i="33" s="1"/>
  <c r="BH602" i="33" s="1"/>
  <c r="BH603" i="33" s="1"/>
  <c r="BH604" i="33" s="1"/>
  <c r="BH605" i="33" s="1"/>
  <c r="BH606" i="33" s="1"/>
  <c r="BH607" i="33" s="1"/>
  <c r="BH608" i="33" s="1"/>
  <c r="BH609" i="33" s="1"/>
  <c r="BH610" i="33" s="1"/>
  <c r="BH611" i="33" s="1"/>
  <c r="BH612" i="33" s="1"/>
  <c r="BH613" i="33" s="1"/>
  <c r="BH614" i="33" s="1"/>
  <c r="BH615" i="33" s="1"/>
  <c r="BH616" i="33" s="1"/>
  <c r="BH617" i="33" s="1"/>
  <c r="BH618" i="33" s="1"/>
  <c r="BH619" i="33" s="1"/>
  <c r="BH620" i="33" s="1"/>
  <c r="BH621" i="33" s="1"/>
  <c r="BH622" i="33" s="1"/>
  <c r="BH623" i="33" s="1"/>
  <c r="BH624" i="33" s="1"/>
  <c r="BH625" i="33" s="1"/>
  <c r="BH626" i="33" s="1"/>
  <c r="BH627" i="33" s="1"/>
  <c r="BH628" i="33" s="1"/>
  <c r="BH629" i="33" s="1"/>
  <c r="BH630" i="33" s="1"/>
  <c r="BH631" i="33" s="1"/>
  <c r="BH632" i="33" s="1"/>
  <c r="BH633" i="33" s="1"/>
  <c r="BH634" i="33" s="1"/>
  <c r="BH635" i="33" s="1"/>
  <c r="BH636" i="33" s="1"/>
  <c r="BH637" i="33" s="1"/>
  <c r="BH638" i="33" s="1"/>
  <c r="BH639" i="33" s="1"/>
  <c r="BH640" i="33" s="1"/>
  <c r="BH641" i="33" s="1"/>
  <c r="BH642" i="33" s="1"/>
  <c r="BH643" i="33" s="1"/>
  <c r="BH644" i="33" s="1"/>
  <c r="BH645" i="33" s="1"/>
  <c r="BH646" i="33" s="1"/>
  <c r="BH647" i="33" s="1"/>
  <c r="BH648" i="33" s="1"/>
  <c r="BH649" i="33" s="1"/>
  <c r="BH650" i="33" s="1"/>
  <c r="BH651" i="33" s="1"/>
  <c r="BH652" i="33" s="1"/>
  <c r="BH653" i="33" s="1"/>
  <c r="BH654" i="33" s="1"/>
  <c r="BH655" i="33" s="1"/>
  <c r="BH656" i="33" s="1"/>
  <c r="BH657" i="33" s="1"/>
  <c r="BH658" i="33" s="1"/>
  <c r="BH659" i="33" s="1"/>
  <c r="BH660" i="33" s="1"/>
  <c r="BH661" i="33" s="1"/>
  <c r="BH662" i="33" s="1"/>
  <c r="BH663" i="33" s="1"/>
  <c r="BH664" i="33" s="1"/>
  <c r="BH665" i="33" s="1"/>
  <c r="BH666" i="33" s="1"/>
  <c r="BH667" i="33" s="1"/>
  <c r="BH668" i="33" s="1"/>
  <c r="BH669" i="33" s="1"/>
  <c r="BH670" i="33" s="1"/>
  <c r="BH671" i="33" s="1"/>
  <c r="BH672" i="33" s="1"/>
  <c r="BH673" i="33" s="1"/>
  <c r="BH674" i="33" s="1"/>
  <c r="BH675" i="33" s="1"/>
  <c r="BH676" i="33" s="1"/>
  <c r="BH677" i="33" s="1"/>
  <c r="BH678" i="33" s="1"/>
  <c r="BH679" i="33" s="1"/>
  <c r="BH680" i="33" s="1"/>
  <c r="BH681" i="33" s="1"/>
  <c r="BH682" i="33" s="1"/>
  <c r="BH683" i="33" s="1"/>
  <c r="BH684" i="33" s="1"/>
  <c r="BH685" i="33" s="1"/>
  <c r="BH686" i="33" s="1"/>
  <c r="BH687" i="33" s="1"/>
  <c r="BH688" i="33" s="1"/>
  <c r="BH689" i="33" s="1"/>
  <c r="BH690" i="33" s="1"/>
  <c r="BH691" i="33" s="1"/>
  <c r="BH692" i="33" s="1"/>
  <c r="BH693" i="33" s="1"/>
  <c r="BH694" i="33" s="1"/>
  <c r="BH695" i="33" s="1"/>
  <c r="BH696" i="33" s="1"/>
  <c r="BH697" i="33" s="1"/>
  <c r="BH698" i="33" s="1"/>
  <c r="BH699" i="33" s="1"/>
  <c r="BH700" i="33" s="1"/>
  <c r="BH701" i="33" s="1"/>
  <c r="BH702" i="33" s="1"/>
  <c r="BH703" i="33" s="1"/>
  <c r="BH704" i="33" s="1"/>
  <c r="BH705" i="33" s="1"/>
  <c r="BH706" i="33" s="1"/>
  <c r="BH707" i="33" s="1"/>
  <c r="BH708" i="33" s="1"/>
  <c r="BH709" i="33" s="1"/>
  <c r="BH710" i="33" s="1"/>
  <c r="BH711" i="33" s="1"/>
  <c r="BH712" i="33" s="1"/>
  <c r="BH713" i="33" s="1"/>
  <c r="BH714" i="33" s="1"/>
  <c r="BH715" i="33" s="1"/>
  <c r="BH716" i="33" s="1"/>
  <c r="BH717" i="33" s="1"/>
  <c r="BH718" i="33" s="1"/>
  <c r="BH719" i="33" s="1"/>
  <c r="BH720" i="33" s="1"/>
  <c r="BH721" i="33" s="1"/>
  <c r="BH722" i="33" s="1"/>
  <c r="BH723" i="33" s="1"/>
  <c r="BH724" i="33" s="1"/>
  <c r="BH725" i="33" s="1"/>
  <c r="BH726" i="33" s="1"/>
  <c r="BH727" i="33" s="1"/>
  <c r="BH728" i="33" s="1"/>
  <c r="BH729" i="33" s="1"/>
  <c r="BH730" i="33" s="1"/>
  <c r="BH731" i="33" s="1"/>
  <c r="BH732" i="33" s="1"/>
  <c r="BH733" i="33" s="1"/>
  <c r="BH734" i="33" s="1"/>
  <c r="BH735" i="33" s="1"/>
  <c r="BH736" i="33" s="1"/>
  <c r="BH737" i="33" s="1"/>
  <c r="BH738" i="33" s="1"/>
  <c r="BH739" i="33" s="1"/>
  <c r="BH740" i="33" s="1"/>
  <c r="BH741" i="33" s="1"/>
  <c r="BH742" i="33" s="1"/>
  <c r="BH743" i="33" s="1"/>
  <c r="BH744" i="33" s="1"/>
  <c r="BH745" i="33" s="1"/>
  <c r="BH746" i="33" s="1"/>
  <c r="BH747" i="33" s="1"/>
  <c r="BH748" i="33" s="1"/>
  <c r="BH749" i="33" s="1"/>
  <c r="BH750" i="33" s="1"/>
  <c r="BH751" i="33" s="1"/>
  <c r="BH752" i="33" s="1"/>
  <c r="BH753" i="33" s="1"/>
  <c r="BH754" i="33" s="1"/>
  <c r="BH755" i="33" s="1"/>
  <c r="BH756" i="33" s="1"/>
  <c r="BH757" i="33" s="1"/>
  <c r="BH758" i="33" s="1"/>
  <c r="BH759" i="33" s="1"/>
  <c r="BH760" i="33" s="1"/>
  <c r="BH761" i="33" s="1"/>
  <c r="BH762" i="33" s="1"/>
  <c r="BH763" i="33" s="1"/>
  <c r="BH764" i="33" s="1"/>
  <c r="BH765" i="33" s="1"/>
  <c r="BH766" i="33" s="1"/>
  <c r="BH767" i="33" s="1"/>
  <c r="BH768" i="33" s="1"/>
  <c r="BH769" i="33" s="1"/>
  <c r="BH770" i="33" s="1"/>
  <c r="BH771" i="33" s="1"/>
  <c r="BH772" i="33" s="1"/>
  <c r="BH773" i="33" s="1"/>
  <c r="BH774" i="33" s="1"/>
  <c r="BH775" i="33" s="1"/>
  <c r="BH776" i="33" s="1"/>
  <c r="BH777" i="33" s="1"/>
  <c r="BH778" i="33" s="1"/>
  <c r="BH779" i="33" s="1"/>
  <c r="BH780" i="33" s="1"/>
  <c r="BH781" i="33" s="1"/>
  <c r="BH782" i="33" s="1"/>
  <c r="BH783" i="33" s="1"/>
  <c r="BH784" i="33" s="1"/>
  <c r="BH785" i="33" s="1"/>
  <c r="BH786" i="33" s="1"/>
  <c r="BH787" i="33" s="1"/>
  <c r="BH788" i="33" s="1"/>
  <c r="BH789" i="33" s="1"/>
  <c r="BH790" i="33" s="1"/>
  <c r="BH791" i="33" s="1"/>
  <c r="BH792" i="33" s="1"/>
  <c r="BH793" i="33" s="1"/>
  <c r="BH794" i="33" s="1"/>
  <c r="BH795" i="33" s="1"/>
  <c r="BH796" i="33" s="1"/>
  <c r="BH797" i="33" s="1"/>
  <c r="BH798" i="33" s="1"/>
  <c r="BH799" i="33" s="1"/>
  <c r="BH800" i="33" s="1"/>
  <c r="BH801" i="33" s="1"/>
  <c r="BH802" i="33" s="1"/>
  <c r="BH803" i="33" s="1"/>
  <c r="BH804" i="33" s="1"/>
  <c r="BH805" i="33" s="1"/>
  <c r="BH806" i="33" s="1"/>
  <c r="BH807" i="33" s="1"/>
  <c r="BH808" i="33" s="1"/>
  <c r="BH809" i="33" s="1"/>
  <c r="BH810" i="33" s="1"/>
  <c r="BH811" i="33" s="1"/>
  <c r="BH812" i="33" s="1"/>
  <c r="BH813" i="33" s="1"/>
  <c r="BH814" i="33" s="1"/>
  <c r="BH815" i="33" s="1"/>
  <c r="BH816" i="33" s="1"/>
  <c r="BH817" i="33" s="1"/>
  <c r="BH818" i="33" s="1"/>
  <c r="BH819" i="33" s="1"/>
  <c r="BH820" i="33" s="1"/>
  <c r="BH821" i="33" s="1"/>
  <c r="BH822" i="33" s="1"/>
  <c r="BH823" i="33" s="1"/>
  <c r="BH824" i="33" s="1"/>
  <c r="BH825" i="33" s="1"/>
  <c r="BH826" i="33" s="1"/>
  <c r="BH827" i="33" s="1"/>
  <c r="BH828" i="33" s="1"/>
  <c r="BH829" i="33" s="1"/>
  <c r="BH830" i="33" s="1"/>
  <c r="BH831" i="33" s="1"/>
  <c r="BH832" i="33" s="1"/>
  <c r="BH833" i="33" s="1"/>
  <c r="BH834" i="33" s="1"/>
  <c r="BH835" i="33" s="1"/>
  <c r="BH836" i="33" s="1"/>
  <c r="BH837" i="33" s="1"/>
  <c r="BH838" i="33" s="1"/>
  <c r="BH839" i="33" s="1"/>
  <c r="BH840" i="33" s="1"/>
  <c r="BH841" i="33" s="1"/>
  <c r="BH842" i="33" s="1"/>
  <c r="BH843" i="33" s="1"/>
  <c r="BH844" i="33" s="1"/>
  <c r="BH845" i="33" s="1"/>
  <c r="BH846" i="33" s="1"/>
  <c r="BH847" i="33" s="1"/>
  <c r="BH848" i="33" s="1"/>
  <c r="BH849" i="33" s="1"/>
  <c r="BH850" i="33" s="1"/>
  <c r="BH851" i="33" s="1"/>
  <c r="BH852" i="33" s="1"/>
  <c r="BH853" i="33" s="1"/>
  <c r="BH854" i="33" s="1"/>
  <c r="BH855" i="33" s="1"/>
  <c r="BH856" i="33" s="1"/>
  <c r="BH857" i="33" s="1"/>
  <c r="BH858" i="33" s="1"/>
  <c r="BH859" i="33" s="1"/>
  <c r="BH860" i="33" s="1"/>
  <c r="BH861" i="33" s="1"/>
  <c r="BH862" i="33" s="1"/>
  <c r="BH863" i="33" s="1"/>
  <c r="BH864" i="33" s="1"/>
  <c r="BH865" i="33" s="1"/>
  <c r="BH866" i="33" s="1"/>
  <c r="BH867" i="33" s="1"/>
  <c r="BH868" i="33" s="1"/>
  <c r="BH869" i="33" s="1"/>
  <c r="BH870" i="33" s="1"/>
  <c r="BH871" i="33" s="1"/>
  <c r="BH872" i="33" s="1"/>
  <c r="BH873" i="33" s="1"/>
  <c r="BH874" i="33" s="1"/>
  <c r="BH875" i="33" s="1"/>
  <c r="BH876" i="33" s="1"/>
  <c r="BH877" i="33" s="1"/>
  <c r="BH878" i="33" s="1"/>
  <c r="BH879" i="33" s="1"/>
  <c r="BH880" i="33" s="1"/>
  <c r="BH881" i="33" s="1"/>
  <c r="BH882" i="33" s="1"/>
  <c r="BH883" i="33" s="1"/>
  <c r="BH884" i="33" s="1"/>
  <c r="BH885" i="33" s="1"/>
  <c r="BH886" i="33" s="1"/>
  <c r="BH887" i="33" s="1"/>
  <c r="BH888" i="33" s="1"/>
  <c r="BH889" i="33" s="1"/>
  <c r="BH890" i="33" s="1"/>
  <c r="BH891" i="33" s="1"/>
  <c r="BH892" i="33" s="1"/>
  <c r="BH893" i="33" s="1"/>
  <c r="BH894" i="33" s="1"/>
  <c r="BH895" i="33" s="1"/>
  <c r="BH896" i="33" s="1"/>
  <c r="BH897" i="33" s="1"/>
  <c r="BH898" i="33" s="1"/>
  <c r="BH899" i="33" s="1"/>
  <c r="BH900" i="33" s="1"/>
  <c r="BH901" i="33" s="1"/>
  <c r="BH902" i="33" s="1"/>
  <c r="BH903" i="33" s="1"/>
  <c r="BH904" i="33" s="1"/>
  <c r="BH905" i="33" s="1"/>
  <c r="BH906" i="33" s="1"/>
  <c r="BH907" i="33" s="1"/>
  <c r="BH908" i="33" s="1"/>
  <c r="BH909" i="33" s="1"/>
  <c r="BH910" i="33" s="1"/>
  <c r="BH911" i="33" s="1"/>
  <c r="BH912" i="33" s="1"/>
  <c r="BH913" i="33" s="1"/>
  <c r="BH914" i="33" s="1"/>
  <c r="BH915" i="33" s="1"/>
  <c r="BH916" i="33" s="1"/>
  <c r="BH917" i="33" s="1"/>
  <c r="BH918" i="33" s="1"/>
  <c r="BH919" i="33" s="1"/>
  <c r="BH920" i="33" s="1"/>
  <c r="BH921" i="33" s="1"/>
  <c r="BH922" i="33" s="1"/>
  <c r="BH923" i="33" s="1"/>
  <c r="BH924" i="33" s="1"/>
  <c r="BH925" i="33" s="1"/>
  <c r="BH926" i="33" s="1"/>
  <c r="BH927" i="33" s="1"/>
  <c r="BH928" i="33" s="1"/>
  <c r="BH929" i="33" s="1"/>
  <c r="BH930" i="33" s="1"/>
  <c r="BH931" i="33" s="1"/>
  <c r="BH932" i="33" s="1"/>
  <c r="BH933" i="33" s="1"/>
  <c r="BH934" i="33" s="1"/>
  <c r="BH935" i="33" s="1"/>
  <c r="BH936" i="33" s="1"/>
  <c r="BH937" i="33" s="1"/>
  <c r="BH938" i="33" s="1"/>
  <c r="BH939" i="33" s="1"/>
  <c r="BH940" i="33" s="1"/>
  <c r="BH941" i="33" s="1"/>
  <c r="BH942" i="33" s="1"/>
  <c r="BH943" i="33" s="1"/>
  <c r="BH944" i="33" s="1"/>
  <c r="BH945" i="33" s="1"/>
  <c r="BH946" i="33" s="1"/>
  <c r="BH947" i="33" s="1"/>
  <c r="BH948" i="33" s="1"/>
  <c r="BH949" i="33" s="1"/>
  <c r="BH950" i="33" s="1"/>
  <c r="BH951" i="33" s="1"/>
  <c r="BH952" i="33" s="1"/>
  <c r="BH953" i="33" s="1"/>
  <c r="BH954" i="33" s="1"/>
  <c r="BH955" i="33" s="1"/>
  <c r="BH956" i="33" s="1"/>
  <c r="BH957" i="33" s="1"/>
  <c r="BH958" i="33" s="1"/>
  <c r="BH959" i="33" s="1"/>
  <c r="BH960" i="33" s="1"/>
  <c r="BH961" i="33" s="1"/>
  <c r="BH962" i="33" s="1"/>
  <c r="BH963" i="33" s="1"/>
  <c r="BH964" i="33" s="1"/>
  <c r="BH965" i="33" s="1"/>
  <c r="BH966" i="33" s="1"/>
  <c r="BH967" i="33" s="1"/>
  <c r="BH968" i="33" s="1"/>
  <c r="BH969" i="33" s="1"/>
  <c r="BH970" i="33" s="1"/>
  <c r="BH971" i="33" s="1"/>
  <c r="BH972" i="33" s="1"/>
  <c r="BH973" i="33" s="1"/>
  <c r="BH974" i="33" s="1"/>
  <c r="BH975" i="33" s="1"/>
  <c r="BH976" i="33" s="1"/>
  <c r="BH977" i="33" s="1"/>
  <c r="BH978" i="33" s="1"/>
  <c r="BH979" i="33" s="1"/>
  <c r="BH980" i="33" s="1"/>
  <c r="BH981" i="33" s="1"/>
  <c r="BH982" i="33" s="1"/>
  <c r="BH983" i="33" s="1"/>
  <c r="BH984" i="33" s="1"/>
  <c r="BH985" i="33" s="1"/>
  <c r="BH986" i="33" s="1"/>
  <c r="BH987" i="33" s="1"/>
  <c r="BH988" i="33" s="1"/>
  <c r="BH989" i="33" s="1"/>
  <c r="BH990" i="33" s="1"/>
  <c r="BH991" i="33" s="1"/>
  <c r="BH992" i="33" s="1"/>
  <c r="BH993" i="33" s="1"/>
  <c r="BH994" i="33" s="1"/>
  <c r="BH995" i="33" s="1"/>
  <c r="BH996" i="33" s="1"/>
  <c r="BH997" i="33" s="1"/>
  <c r="BH998" i="33" s="1"/>
  <c r="BH999" i="33" s="1"/>
  <c r="BH1000" i="33" s="1"/>
  <c r="BH1001" i="33" s="1"/>
  <c r="BH1002" i="33" s="1"/>
  <c r="BH1003" i="33" s="1"/>
  <c r="BH1004" i="33" s="1"/>
  <c r="BH1005" i="33" s="1"/>
  <c r="BH1006" i="33" s="1"/>
  <c r="BH1007" i="33" s="1"/>
  <c r="BH1008" i="33" s="1"/>
  <c r="BH1009" i="33" s="1"/>
  <c r="BH1010" i="33" s="1"/>
  <c r="BH1011" i="33" s="1"/>
  <c r="BH1012" i="33" s="1"/>
  <c r="BH1013" i="33" s="1"/>
  <c r="BH1014" i="33" s="1"/>
  <c r="BH1015" i="33" s="1"/>
  <c r="BH1016" i="33" s="1"/>
  <c r="BH1017" i="33" s="1"/>
  <c r="BH1018" i="33" s="1"/>
  <c r="BH1019" i="33" s="1"/>
  <c r="BH1020" i="33" s="1"/>
  <c r="BH1021" i="33" s="1"/>
  <c r="BH1022" i="33" s="1"/>
  <c r="BH1023" i="33" s="1"/>
  <c r="BH1024" i="33" s="1"/>
  <c r="BH1025" i="33" s="1"/>
  <c r="BH1026" i="33" s="1"/>
  <c r="BH1027" i="33" s="1"/>
  <c r="BH1028" i="33" s="1"/>
  <c r="BH1029" i="33" s="1"/>
  <c r="BH1030" i="33" s="1"/>
  <c r="BH1031" i="33" s="1"/>
  <c r="BH1032" i="33" s="1"/>
  <c r="BH1033" i="33" s="1"/>
  <c r="BH1034" i="33" s="1"/>
  <c r="BH1035" i="33" s="1"/>
  <c r="BH1036" i="33" s="1"/>
  <c r="BH1037" i="33" s="1"/>
  <c r="BH1038" i="33" s="1"/>
  <c r="BH1039" i="33" s="1"/>
  <c r="BH1040" i="33" s="1"/>
  <c r="BH1041" i="33" s="1"/>
  <c r="BH1042" i="33" s="1"/>
  <c r="BH1043" i="33" s="1"/>
  <c r="BH1044" i="33" s="1"/>
  <c r="BH1045" i="33" s="1"/>
  <c r="BH1046" i="33" s="1"/>
  <c r="BH1047" i="33" s="1"/>
  <c r="BH1048" i="33" s="1"/>
  <c r="BH1049" i="33" s="1"/>
  <c r="BH1050" i="33" s="1"/>
  <c r="BH1051" i="33" s="1"/>
  <c r="BH1052" i="33" s="1"/>
  <c r="BH1053" i="33" s="1"/>
  <c r="BH1054" i="33" s="1"/>
  <c r="BH1055" i="33" s="1"/>
  <c r="BH1056" i="33" s="1"/>
  <c r="BH1057" i="33" s="1"/>
  <c r="BH1058" i="33" s="1"/>
  <c r="BH1059" i="33" s="1"/>
  <c r="BH1060" i="33" s="1"/>
  <c r="BH1061" i="33" s="1"/>
  <c r="BH1062" i="33" s="1"/>
  <c r="BH1063" i="33" s="1"/>
  <c r="BH1064" i="33" s="1"/>
  <c r="BH1065" i="33" s="1"/>
  <c r="BH1066" i="33" s="1"/>
  <c r="BH1067" i="33" s="1"/>
  <c r="BH1068" i="33" s="1"/>
  <c r="BH1069" i="33" s="1"/>
  <c r="BH1070" i="33" s="1"/>
  <c r="BH1071" i="33" s="1"/>
  <c r="BH1072" i="33" s="1"/>
  <c r="BH1073" i="33" s="1"/>
  <c r="BH1074" i="33" s="1"/>
  <c r="BH1075" i="33" s="1"/>
  <c r="BH1076" i="33" s="1"/>
  <c r="BH1077" i="33" s="1"/>
  <c r="BH1078" i="33" s="1"/>
  <c r="BH1079" i="33" s="1"/>
  <c r="BH1080" i="33" s="1"/>
  <c r="BH1081" i="33" s="1"/>
  <c r="BH1082" i="33" s="1"/>
  <c r="BH1083" i="33" s="1"/>
  <c r="BH1084" i="33" s="1"/>
  <c r="BH1085" i="33" s="1"/>
  <c r="BH1086" i="33" s="1"/>
  <c r="BH1087" i="33" s="1"/>
  <c r="BH1088" i="33" s="1"/>
  <c r="BH1089" i="33" s="1"/>
  <c r="BH1090" i="33" s="1"/>
  <c r="BH1091" i="33" s="1"/>
  <c r="BH1092" i="33" s="1"/>
  <c r="BH1093" i="33" s="1"/>
  <c r="BH1094" i="33" s="1"/>
  <c r="BH1095" i="33" s="1"/>
  <c r="BH1096" i="33" s="1"/>
  <c r="BH1097" i="33" s="1"/>
  <c r="BH1098" i="33" s="1"/>
  <c r="BH1099" i="33" s="1"/>
  <c r="BH1100" i="33" s="1"/>
  <c r="BH1101" i="33" s="1"/>
  <c r="BH1102" i="33" s="1"/>
  <c r="BH1103" i="33" s="1"/>
  <c r="BH1104" i="33" s="1"/>
  <c r="BH1105" i="33" s="1"/>
  <c r="BH1106" i="33" s="1"/>
  <c r="BH1107" i="33" s="1"/>
  <c r="BH1108" i="33" s="1"/>
  <c r="BH1109" i="33" s="1"/>
  <c r="BH1110" i="33" s="1"/>
  <c r="BH1111" i="33" s="1"/>
  <c r="BH1112" i="33" s="1"/>
  <c r="BH1113" i="33" s="1"/>
  <c r="BH1114" i="33" s="1"/>
  <c r="BH1115" i="33" s="1"/>
  <c r="BH1116" i="33" s="1"/>
  <c r="BH1117" i="33" s="1"/>
  <c r="BH1118" i="33" s="1"/>
  <c r="BH1119" i="33" s="1"/>
  <c r="BH1120" i="33" s="1"/>
  <c r="BH1121" i="33" s="1"/>
  <c r="BH1122" i="33" s="1"/>
  <c r="BH1123" i="33" s="1"/>
  <c r="BH1124" i="33" s="1"/>
  <c r="BH1125" i="33" s="1"/>
  <c r="BH1126" i="33" s="1"/>
  <c r="BH1127" i="33" s="1"/>
  <c r="BH1128" i="33" s="1"/>
  <c r="BH1129" i="33" s="1"/>
  <c r="BH1130" i="33" s="1"/>
  <c r="BH1131" i="33" s="1"/>
  <c r="BH1132" i="33" s="1"/>
  <c r="BH1133" i="33" s="1"/>
  <c r="BH1134" i="33" s="1"/>
  <c r="BH1135" i="33" s="1"/>
  <c r="BH1136" i="33" s="1"/>
  <c r="BH1137" i="33" s="1"/>
  <c r="BH1138" i="33" s="1"/>
  <c r="BH1139" i="33" s="1"/>
  <c r="BH1140" i="33" s="1"/>
  <c r="BH1141" i="33" s="1"/>
  <c r="BH1142" i="33" s="1"/>
  <c r="BH1143" i="33" s="1"/>
  <c r="BH1144" i="33" s="1"/>
  <c r="BH1145" i="33" s="1"/>
  <c r="BH1146" i="33" s="1"/>
  <c r="BH1147" i="33" s="1"/>
  <c r="BH1148" i="33" s="1"/>
  <c r="BH1149" i="33" s="1"/>
  <c r="BH1150" i="33" s="1"/>
  <c r="BH1151" i="33" s="1"/>
  <c r="BH1152" i="33" s="1"/>
  <c r="BH1153" i="33" s="1"/>
  <c r="BH1154" i="33" s="1"/>
  <c r="BH1155" i="33" s="1"/>
  <c r="BH1156" i="33" s="1"/>
  <c r="BH1157" i="33" s="1"/>
  <c r="BH1158" i="33" s="1"/>
  <c r="BH1159" i="33" s="1"/>
  <c r="BH1160" i="33" s="1"/>
  <c r="BH1161" i="33" s="1"/>
  <c r="BH1162" i="33" s="1"/>
  <c r="BH1163" i="33" s="1"/>
  <c r="BH14" i="33"/>
  <c r="BI564" i="33" l="1"/>
  <c r="BC1161" i="33"/>
  <c r="BC1162" i="33"/>
  <c r="AM1163" i="33" l="1"/>
  <c r="AM1162" i="33"/>
  <c r="AL8" i="33"/>
  <c r="BC1163" i="33"/>
  <c r="BB8" i="33"/>
  <c r="AW1163" i="33" l="1"/>
  <c r="AW1162" i="33"/>
  <c r="AI1163" i="33"/>
  <c r="AI1162" i="33"/>
  <c r="AZ69" i="33" l="1"/>
  <c r="AZ70" i="33"/>
  <c r="AZ71" i="33"/>
  <c r="AZ74" i="33"/>
  <c r="AZ111" i="33"/>
  <c r="AZ112" i="33"/>
  <c r="BA1163" i="33"/>
  <c r="BA1162" i="33"/>
  <c r="AZ8" i="33"/>
  <c r="AG1162" i="33" l="1"/>
  <c r="AG1163" i="33"/>
  <c r="AU1162" i="33" l="1"/>
  <c r="AU1163" i="33"/>
  <c r="C8" i="34" l="1"/>
  <c r="E8" i="34" s="1"/>
  <c r="G8" i="34" s="1"/>
  <c r="I8" i="34" s="1"/>
  <c r="K8" i="34" s="1"/>
  <c r="O8" i="34"/>
  <c r="Q8" i="34" s="1"/>
  <c r="S8" i="34" s="1"/>
  <c r="U8" i="34" s="1"/>
  <c r="W8" i="34" s="1"/>
  <c r="Y8" i="34" s="1"/>
  <c r="AA8" i="34" s="1"/>
  <c r="AC8" i="34" s="1"/>
  <c r="AE8" i="34" s="1"/>
  <c r="AG8" i="34" s="1"/>
  <c r="AK8" i="34"/>
  <c r="AM8" i="34" s="1"/>
  <c r="AO8" i="34" s="1"/>
  <c r="AQ8" i="34" s="1"/>
  <c r="AS8" i="34" s="1"/>
  <c r="C9" i="34"/>
  <c r="E9" i="34" s="1"/>
  <c r="G9" i="34" s="1"/>
  <c r="I9" i="34" s="1"/>
  <c r="K9" i="34" s="1"/>
  <c r="O9" i="34"/>
  <c r="Q9" i="34" s="1"/>
  <c r="S9" i="34" s="1"/>
  <c r="U9" i="34" s="1"/>
  <c r="W9" i="34" s="1"/>
  <c r="Y9" i="34" s="1"/>
  <c r="AA9" i="34" s="1"/>
  <c r="AC9" i="34" s="1"/>
  <c r="AE9" i="34" s="1"/>
  <c r="AG9" i="34" s="1"/>
  <c r="AK9" i="34"/>
  <c r="AM9" i="34" s="1"/>
  <c r="AO9" i="34" s="1"/>
  <c r="AQ9" i="34" s="1"/>
  <c r="AS9" i="34" s="1"/>
  <c r="C10" i="34"/>
  <c r="E10" i="34" s="1"/>
  <c r="G10" i="34" s="1"/>
  <c r="I10" i="34" s="1"/>
  <c r="K10" i="34" s="1"/>
  <c r="O10" i="34"/>
  <c r="Q10" i="34" s="1"/>
  <c r="S10" i="34" s="1"/>
  <c r="U10" i="34" s="1"/>
  <c r="W10" i="34" s="1"/>
  <c r="Y10" i="34" s="1"/>
  <c r="AA10" i="34" s="1"/>
  <c r="AC10" i="34" s="1"/>
  <c r="AE10" i="34" s="1"/>
  <c r="AG10" i="34" s="1"/>
  <c r="AK10" i="34"/>
  <c r="AM10" i="34" s="1"/>
  <c r="AO10" i="34" s="1"/>
  <c r="AQ10" i="34" s="1"/>
  <c r="AS10" i="34" s="1"/>
  <c r="C11" i="34"/>
  <c r="E11" i="34" s="1"/>
  <c r="G11" i="34" s="1"/>
  <c r="I11" i="34" s="1"/>
  <c r="K11" i="34" s="1"/>
  <c r="O11" i="34"/>
  <c r="Q11" i="34" s="1"/>
  <c r="S11" i="34" s="1"/>
  <c r="U11" i="34" s="1"/>
  <c r="W11" i="34" s="1"/>
  <c r="Y11" i="34" s="1"/>
  <c r="AA11" i="34" s="1"/>
  <c r="AC11" i="34" s="1"/>
  <c r="AE11" i="34" s="1"/>
  <c r="AG11" i="34" s="1"/>
  <c r="AK11" i="34"/>
  <c r="AM11" i="34"/>
  <c r="AO11" i="34" s="1"/>
  <c r="AQ11" i="34" s="1"/>
  <c r="AS11" i="34" s="1"/>
  <c r="C12" i="34"/>
  <c r="E12" i="34" s="1"/>
  <c r="G12" i="34" s="1"/>
  <c r="I12" i="34" s="1"/>
  <c r="K12" i="34" s="1"/>
  <c r="O12" i="34"/>
  <c r="Q12" i="34" s="1"/>
  <c r="S12" i="34" s="1"/>
  <c r="U12" i="34" s="1"/>
  <c r="W12" i="34" s="1"/>
  <c r="Y12" i="34" s="1"/>
  <c r="AA12" i="34" s="1"/>
  <c r="AC12" i="34" s="1"/>
  <c r="AE12" i="34" s="1"/>
  <c r="AG12" i="34" s="1"/>
  <c r="AK12" i="34"/>
  <c r="AM12" i="34" s="1"/>
  <c r="AO12" i="34" s="1"/>
  <c r="AQ12" i="34" s="1"/>
  <c r="AS12" i="34" s="1"/>
  <c r="C13" i="34"/>
  <c r="E13" i="34" s="1"/>
  <c r="G13" i="34" s="1"/>
  <c r="I13" i="34" s="1"/>
  <c r="K13" i="34" s="1"/>
  <c r="O13" i="34"/>
  <c r="Q13" i="34" s="1"/>
  <c r="S13" i="34" s="1"/>
  <c r="U13" i="34" s="1"/>
  <c r="W13" i="34" s="1"/>
  <c r="Y13" i="34" s="1"/>
  <c r="AA13" i="34" s="1"/>
  <c r="AC13" i="34" s="1"/>
  <c r="AE13" i="34" s="1"/>
  <c r="AG13" i="34" s="1"/>
  <c r="AK13" i="34"/>
  <c r="AM13" i="34" s="1"/>
  <c r="AO13" i="34" s="1"/>
  <c r="AQ13" i="34" s="1"/>
  <c r="AS13" i="34" s="1"/>
  <c r="C14" i="34"/>
  <c r="E14" i="34" s="1"/>
  <c r="G14" i="34" s="1"/>
  <c r="I14" i="34" s="1"/>
  <c r="K14" i="34" s="1"/>
  <c r="O14" i="34"/>
  <c r="Q14" i="34" s="1"/>
  <c r="S14" i="34" s="1"/>
  <c r="U14" i="34" s="1"/>
  <c r="W14" i="34" s="1"/>
  <c r="Y14" i="34" s="1"/>
  <c r="AA14" i="34" s="1"/>
  <c r="AC14" i="34" s="1"/>
  <c r="AE14" i="34" s="1"/>
  <c r="AK14" i="34"/>
  <c r="AM14" i="34" s="1"/>
  <c r="AO14" i="34" s="1"/>
  <c r="AQ14" i="34" s="1"/>
  <c r="AS14" i="34" s="1"/>
  <c r="C15" i="34"/>
  <c r="E15" i="34" s="1"/>
  <c r="G15" i="34" s="1"/>
  <c r="I15" i="34" s="1"/>
  <c r="K15" i="34" s="1"/>
  <c r="O15" i="34"/>
  <c r="Q15" i="34" s="1"/>
  <c r="S15" i="34" s="1"/>
  <c r="U15" i="34" s="1"/>
  <c r="W15" i="34" s="1"/>
  <c r="Y15" i="34" s="1"/>
  <c r="AA15" i="34" s="1"/>
  <c r="AC15" i="34" s="1"/>
  <c r="AE15" i="34" s="1"/>
  <c r="AK15" i="34"/>
  <c r="AM15" i="34" s="1"/>
  <c r="AO15" i="34" s="1"/>
  <c r="AQ15" i="34" s="1"/>
  <c r="AS15" i="34" s="1"/>
  <c r="C16" i="34"/>
  <c r="E16" i="34" s="1"/>
  <c r="G16" i="34" s="1"/>
  <c r="I16" i="34" s="1"/>
  <c r="K16" i="34" s="1"/>
  <c r="O16" i="34"/>
  <c r="Q16" i="34" s="1"/>
  <c r="S16" i="34" s="1"/>
  <c r="U16" i="34" s="1"/>
  <c r="W16" i="34" s="1"/>
  <c r="Y16" i="34" s="1"/>
  <c r="AA16" i="34" s="1"/>
  <c r="AC16" i="34" s="1"/>
  <c r="AE16" i="34" s="1"/>
  <c r="AK16" i="34"/>
  <c r="AM16" i="34" s="1"/>
  <c r="AO16" i="34" s="1"/>
  <c r="AQ16" i="34" s="1"/>
  <c r="AS16" i="34" s="1"/>
  <c r="C17" i="34"/>
  <c r="E17" i="34" s="1"/>
  <c r="G17" i="34" s="1"/>
  <c r="I17" i="34" s="1"/>
  <c r="K17" i="34" s="1"/>
  <c r="O17" i="34"/>
  <c r="Q17" i="34" s="1"/>
  <c r="S17" i="34" s="1"/>
  <c r="U17" i="34" s="1"/>
  <c r="W17" i="34" s="1"/>
  <c r="Y17" i="34" s="1"/>
  <c r="AA17" i="34" s="1"/>
  <c r="AC17" i="34" s="1"/>
  <c r="AE17" i="34" s="1"/>
  <c r="AK17" i="34"/>
  <c r="AM17" i="34" s="1"/>
  <c r="AO17" i="34" s="1"/>
  <c r="AQ17" i="34" s="1"/>
  <c r="AS17" i="34" s="1"/>
  <c r="C18" i="34"/>
  <c r="E18" i="34" s="1"/>
  <c r="G18" i="34" s="1"/>
  <c r="I18" i="34" s="1"/>
  <c r="K18" i="34" s="1"/>
  <c r="O18" i="34"/>
  <c r="Q18" i="34" s="1"/>
  <c r="S18" i="34" s="1"/>
  <c r="U18" i="34" s="1"/>
  <c r="W18" i="34" s="1"/>
  <c r="Y18" i="34" s="1"/>
  <c r="AA18" i="34" s="1"/>
  <c r="AC18" i="34" s="1"/>
  <c r="AE18" i="34" s="1"/>
  <c r="AK18" i="34"/>
  <c r="AM18" i="34" s="1"/>
  <c r="AO18" i="34" s="1"/>
  <c r="AQ18" i="34" s="1"/>
  <c r="AS18" i="34" s="1"/>
  <c r="C19" i="34"/>
  <c r="E19" i="34" s="1"/>
  <c r="G19" i="34" s="1"/>
  <c r="I19" i="34" s="1"/>
  <c r="K19" i="34" s="1"/>
  <c r="O19" i="34"/>
  <c r="Q19" i="34" s="1"/>
  <c r="S19" i="34" s="1"/>
  <c r="U19" i="34" s="1"/>
  <c r="W19" i="34" s="1"/>
  <c r="Y19" i="34" s="1"/>
  <c r="AA19" i="34" s="1"/>
  <c r="AC19" i="34" s="1"/>
  <c r="AE19" i="34" s="1"/>
  <c r="AK19" i="34"/>
  <c r="AM19" i="34" s="1"/>
  <c r="AO19" i="34" s="1"/>
  <c r="AQ19" i="34" s="1"/>
  <c r="AS19" i="34" s="1"/>
  <c r="C20" i="34"/>
  <c r="E20" i="34" s="1"/>
  <c r="G20" i="34" s="1"/>
  <c r="I20" i="34" s="1"/>
  <c r="K20" i="34" s="1"/>
  <c r="O20" i="34"/>
  <c r="Q20" i="34" s="1"/>
  <c r="S20" i="34" s="1"/>
  <c r="U20" i="34" s="1"/>
  <c r="W20" i="34" s="1"/>
  <c r="Y20" i="34" s="1"/>
  <c r="AA20" i="34" s="1"/>
  <c r="AC20" i="34" s="1"/>
  <c r="AE20" i="34" s="1"/>
  <c r="AK20" i="34"/>
  <c r="AM20" i="34" s="1"/>
  <c r="AO20" i="34" s="1"/>
  <c r="AQ20" i="34" s="1"/>
  <c r="AS20" i="34" s="1"/>
  <c r="C21" i="34"/>
  <c r="E21" i="34" s="1"/>
  <c r="G21" i="34" s="1"/>
  <c r="I21" i="34" s="1"/>
  <c r="K21" i="34" s="1"/>
  <c r="O21" i="34"/>
  <c r="Q21" i="34" s="1"/>
  <c r="S21" i="34"/>
  <c r="U21" i="34" s="1"/>
  <c r="W21" i="34" s="1"/>
  <c r="Y21" i="34" s="1"/>
  <c r="AA21" i="34" s="1"/>
  <c r="AC21" i="34" s="1"/>
  <c r="AE21" i="34" s="1"/>
  <c r="AK21" i="34"/>
  <c r="AM21" i="34" s="1"/>
  <c r="AO21" i="34" s="1"/>
  <c r="AQ21" i="34" s="1"/>
  <c r="AS21" i="34" s="1"/>
  <c r="C22" i="34"/>
  <c r="E22" i="34" s="1"/>
  <c r="G22" i="34" s="1"/>
  <c r="I22" i="34" s="1"/>
  <c r="K22" i="34" s="1"/>
  <c r="O22" i="34"/>
  <c r="Q22" i="34" s="1"/>
  <c r="S22" i="34" s="1"/>
  <c r="U22" i="34" s="1"/>
  <c r="W22" i="34" s="1"/>
  <c r="Y22" i="34" s="1"/>
  <c r="AA22" i="34" s="1"/>
  <c r="AC22" i="34" s="1"/>
  <c r="AE22" i="34" s="1"/>
  <c r="AK22" i="34"/>
  <c r="AM22" i="34" s="1"/>
  <c r="AO22" i="34" s="1"/>
  <c r="AQ22" i="34" s="1"/>
  <c r="AS22" i="34" s="1"/>
  <c r="C23" i="34"/>
  <c r="E23" i="34" s="1"/>
  <c r="G23" i="34" s="1"/>
  <c r="I23" i="34" s="1"/>
  <c r="K23" i="34" s="1"/>
  <c r="O23" i="34"/>
  <c r="Q23" i="34" s="1"/>
  <c r="S23" i="34" s="1"/>
  <c r="U23" i="34" s="1"/>
  <c r="W23" i="34" s="1"/>
  <c r="Y23" i="34" s="1"/>
  <c r="AA23" i="34" s="1"/>
  <c r="AC23" i="34" s="1"/>
  <c r="AE23" i="34" s="1"/>
  <c r="AK23" i="34"/>
  <c r="AM23" i="34" s="1"/>
  <c r="AO23" i="34" s="1"/>
  <c r="AQ23" i="34" s="1"/>
  <c r="AS23" i="34" s="1"/>
  <c r="C24" i="34"/>
  <c r="E24" i="34" s="1"/>
  <c r="G24" i="34" s="1"/>
  <c r="I24" i="34" s="1"/>
  <c r="K24" i="34" s="1"/>
  <c r="O24" i="34"/>
  <c r="Q24" i="34" s="1"/>
  <c r="S24" i="34" s="1"/>
  <c r="U24" i="34" s="1"/>
  <c r="W24" i="34" s="1"/>
  <c r="Y24" i="34" s="1"/>
  <c r="AA24" i="34" s="1"/>
  <c r="AC24" i="34" s="1"/>
  <c r="AE24" i="34" s="1"/>
  <c r="AK24" i="34"/>
  <c r="AM24" i="34" s="1"/>
  <c r="AO24" i="34" s="1"/>
  <c r="AQ24" i="34" s="1"/>
  <c r="AS24" i="34" s="1"/>
  <c r="C25" i="34"/>
  <c r="E25" i="34"/>
  <c r="G25" i="34" s="1"/>
  <c r="I25" i="34" s="1"/>
  <c r="K25" i="34" s="1"/>
  <c r="O25" i="34"/>
  <c r="Q25" i="34" s="1"/>
  <c r="S25" i="34" s="1"/>
  <c r="U25" i="34" s="1"/>
  <c r="W25" i="34" s="1"/>
  <c r="Y25" i="34" s="1"/>
  <c r="AA25" i="34" s="1"/>
  <c r="AC25" i="34" s="1"/>
  <c r="AE25" i="34" s="1"/>
  <c r="AK25" i="34"/>
  <c r="AM25" i="34" s="1"/>
  <c r="AO25" i="34" s="1"/>
  <c r="AQ25" i="34" s="1"/>
  <c r="AS25" i="34" s="1"/>
  <c r="C26" i="34"/>
  <c r="E26" i="34" s="1"/>
  <c r="G26" i="34" s="1"/>
  <c r="I26" i="34" s="1"/>
  <c r="K26" i="34" s="1"/>
  <c r="O26" i="34"/>
  <c r="Q26" i="34" s="1"/>
  <c r="S26" i="34" s="1"/>
  <c r="U26" i="34" s="1"/>
  <c r="W26" i="34" s="1"/>
  <c r="Y26" i="34" s="1"/>
  <c r="AA26" i="34" s="1"/>
  <c r="AC26" i="34" s="1"/>
  <c r="AE26" i="34" s="1"/>
  <c r="AK26" i="34"/>
  <c r="AM26" i="34" s="1"/>
  <c r="AO26" i="34" s="1"/>
  <c r="AQ26" i="34" s="1"/>
  <c r="AS26" i="34" s="1"/>
  <c r="C27" i="34"/>
  <c r="E27" i="34" s="1"/>
  <c r="G27" i="34" s="1"/>
  <c r="I27" i="34" s="1"/>
  <c r="K27" i="34" s="1"/>
  <c r="O27" i="34"/>
  <c r="Q27" i="34" s="1"/>
  <c r="S27" i="34" s="1"/>
  <c r="U27" i="34" s="1"/>
  <c r="W27" i="34" s="1"/>
  <c r="Y27" i="34" s="1"/>
  <c r="AA27" i="34" s="1"/>
  <c r="AC27" i="34" s="1"/>
  <c r="AE27" i="34" s="1"/>
  <c r="AK27" i="34"/>
  <c r="AM27" i="34" s="1"/>
  <c r="AO27" i="34" s="1"/>
  <c r="AQ27" i="34" s="1"/>
  <c r="AS27" i="34" s="1"/>
  <c r="C28" i="34"/>
  <c r="E28" i="34" s="1"/>
  <c r="G28" i="34" s="1"/>
  <c r="I28" i="34" s="1"/>
  <c r="K28" i="34" s="1"/>
  <c r="O28" i="34"/>
  <c r="Q28" i="34" s="1"/>
  <c r="S28" i="34" s="1"/>
  <c r="U28" i="34" s="1"/>
  <c r="W28" i="34" s="1"/>
  <c r="Y28" i="34" s="1"/>
  <c r="AA28" i="34" s="1"/>
  <c r="AC28" i="34" s="1"/>
  <c r="AE28" i="34" s="1"/>
  <c r="AK28" i="34"/>
  <c r="AM28" i="34" s="1"/>
  <c r="AO28" i="34" s="1"/>
  <c r="AQ28" i="34" s="1"/>
  <c r="AS28" i="34" s="1"/>
  <c r="C29" i="34"/>
  <c r="E29" i="34" s="1"/>
  <c r="G29" i="34" s="1"/>
  <c r="I29" i="34" s="1"/>
  <c r="K29" i="34" s="1"/>
  <c r="O29" i="34"/>
  <c r="Q29" i="34" s="1"/>
  <c r="S29" i="34" s="1"/>
  <c r="U29" i="34" s="1"/>
  <c r="W29" i="34" s="1"/>
  <c r="Y29" i="34" s="1"/>
  <c r="AA29" i="34" s="1"/>
  <c r="AC29" i="34" s="1"/>
  <c r="AE29" i="34" s="1"/>
  <c r="AK29" i="34"/>
  <c r="AM29" i="34" s="1"/>
  <c r="AO29" i="34" s="1"/>
  <c r="AQ29" i="34" s="1"/>
  <c r="AS29" i="34" s="1"/>
  <c r="C30" i="34"/>
  <c r="E30" i="34" s="1"/>
  <c r="G30" i="34" s="1"/>
  <c r="I30" i="34" s="1"/>
  <c r="K30" i="34" s="1"/>
  <c r="O30" i="34"/>
  <c r="Q30" i="34" s="1"/>
  <c r="S30" i="34" s="1"/>
  <c r="U30" i="34" s="1"/>
  <c r="W30" i="34" s="1"/>
  <c r="Y30" i="34" s="1"/>
  <c r="AA30" i="34" s="1"/>
  <c r="AC30" i="34" s="1"/>
  <c r="AE30" i="34" s="1"/>
  <c r="AK30" i="34"/>
  <c r="AM30" i="34" s="1"/>
  <c r="AO30" i="34" s="1"/>
  <c r="AQ30" i="34" s="1"/>
  <c r="AS30" i="34" s="1"/>
  <c r="C31" i="34"/>
  <c r="E31" i="34" s="1"/>
  <c r="G31" i="34" s="1"/>
  <c r="I31" i="34" s="1"/>
  <c r="K31" i="34" s="1"/>
  <c r="O31" i="34"/>
  <c r="Q31" i="34" s="1"/>
  <c r="S31" i="34" s="1"/>
  <c r="U31" i="34" s="1"/>
  <c r="W31" i="34" s="1"/>
  <c r="Y31" i="34" s="1"/>
  <c r="AA31" i="34" s="1"/>
  <c r="AC31" i="34" s="1"/>
  <c r="AE31" i="34" s="1"/>
  <c r="AK31" i="34"/>
  <c r="AM31" i="34" s="1"/>
  <c r="AO31" i="34" s="1"/>
  <c r="AQ31" i="34" s="1"/>
  <c r="AS31" i="34" s="1"/>
  <c r="C32" i="34"/>
  <c r="E32" i="34" s="1"/>
  <c r="G32" i="34" s="1"/>
  <c r="I32" i="34" s="1"/>
  <c r="K32" i="34" s="1"/>
  <c r="O32" i="34"/>
  <c r="Q32" i="34" s="1"/>
  <c r="S32" i="34" s="1"/>
  <c r="U32" i="34" s="1"/>
  <c r="W32" i="34" s="1"/>
  <c r="Y32" i="34" s="1"/>
  <c r="AA32" i="34" s="1"/>
  <c r="AC32" i="34" s="1"/>
  <c r="AE32" i="34" s="1"/>
  <c r="AK32" i="34"/>
  <c r="AM32" i="34" s="1"/>
  <c r="AO32" i="34" s="1"/>
  <c r="AQ32" i="34" s="1"/>
  <c r="AS32" i="34" s="1"/>
  <c r="C33" i="34"/>
  <c r="E33" i="34" s="1"/>
  <c r="G33" i="34" s="1"/>
  <c r="I33" i="34" s="1"/>
  <c r="K33" i="34" s="1"/>
  <c r="O33" i="34"/>
  <c r="Q33" i="34" s="1"/>
  <c r="S33" i="34" s="1"/>
  <c r="U33" i="34" s="1"/>
  <c r="W33" i="34" s="1"/>
  <c r="Y33" i="34" s="1"/>
  <c r="AA33" i="34" s="1"/>
  <c r="AC33" i="34" s="1"/>
  <c r="AE33" i="34" s="1"/>
  <c r="AK33" i="34"/>
  <c r="AM33" i="34" s="1"/>
  <c r="AO33" i="34" s="1"/>
  <c r="AQ33" i="34" s="1"/>
  <c r="AS33" i="34" s="1"/>
  <c r="C34" i="34"/>
  <c r="E34" i="34" s="1"/>
  <c r="G34" i="34" s="1"/>
  <c r="I34" i="34" s="1"/>
  <c r="K34" i="34" s="1"/>
  <c r="O34" i="34"/>
  <c r="Q34" i="34" s="1"/>
  <c r="S34" i="34" s="1"/>
  <c r="U34" i="34" s="1"/>
  <c r="W34" i="34" s="1"/>
  <c r="Y34" i="34" s="1"/>
  <c r="AA34" i="34" s="1"/>
  <c r="AC34" i="34" s="1"/>
  <c r="AE34" i="34" s="1"/>
  <c r="AK34" i="34"/>
  <c r="AM34" i="34" s="1"/>
  <c r="AO34" i="34" s="1"/>
  <c r="AQ34" i="34" s="1"/>
  <c r="AS34" i="34" s="1"/>
  <c r="C35" i="34"/>
  <c r="E35" i="34" s="1"/>
  <c r="G35" i="34" s="1"/>
  <c r="I35" i="34" s="1"/>
  <c r="K35" i="34" s="1"/>
  <c r="O35" i="34"/>
  <c r="Q35" i="34" s="1"/>
  <c r="S35" i="34" s="1"/>
  <c r="U35" i="34" s="1"/>
  <c r="W35" i="34" s="1"/>
  <c r="Y35" i="34" s="1"/>
  <c r="AA35" i="34" s="1"/>
  <c r="AC35" i="34" s="1"/>
  <c r="AE35" i="34" s="1"/>
  <c r="AK35" i="34"/>
  <c r="AM35" i="34" s="1"/>
  <c r="AO35" i="34" s="1"/>
  <c r="AQ35" i="34" s="1"/>
  <c r="AS35" i="34" s="1"/>
  <c r="C36" i="34"/>
  <c r="E36" i="34" s="1"/>
  <c r="G36" i="34" s="1"/>
  <c r="I36" i="34" s="1"/>
  <c r="K36" i="34" s="1"/>
  <c r="O36" i="34"/>
  <c r="Q36" i="34" s="1"/>
  <c r="S36" i="34" s="1"/>
  <c r="U36" i="34" s="1"/>
  <c r="W36" i="34" s="1"/>
  <c r="Y36" i="34" s="1"/>
  <c r="AA36" i="34" s="1"/>
  <c r="AC36" i="34" s="1"/>
  <c r="AE36" i="34" s="1"/>
  <c r="AK36" i="34"/>
  <c r="AM36" i="34" s="1"/>
  <c r="AO36" i="34" s="1"/>
  <c r="AQ36" i="34" s="1"/>
  <c r="AS36" i="34" s="1"/>
  <c r="C37" i="34"/>
  <c r="E37" i="34" s="1"/>
  <c r="G37" i="34" s="1"/>
  <c r="I37" i="34" s="1"/>
  <c r="K37" i="34" s="1"/>
  <c r="O37" i="34"/>
  <c r="Q37" i="34" s="1"/>
  <c r="S37" i="34" s="1"/>
  <c r="U37" i="34" s="1"/>
  <c r="W37" i="34" s="1"/>
  <c r="Y37" i="34" s="1"/>
  <c r="AA37" i="34" s="1"/>
  <c r="AC37" i="34" s="1"/>
  <c r="AE37" i="34" s="1"/>
  <c r="AK37" i="34"/>
  <c r="AM37" i="34" s="1"/>
  <c r="AO37" i="34" s="1"/>
  <c r="AQ37" i="34" s="1"/>
  <c r="AS37" i="34" s="1"/>
  <c r="C38" i="34"/>
  <c r="E38" i="34" s="1"/>
  <c r="G38" i="34" s="1"/>
  <c r="I38" i="34" s="1"/>
  <c r="K38" i="34" s="1"/>
  <c r="O38" i="34"/>
  <c r="Q38" i="34" s="1"/>
  <c r="S38" i="34" s="1"/>
  <c r="U38" i="34" s="1"/>
  <c r="W38" i="34" s="1"/>
  <c r="Y38" i="34" s="1"/>
  <c r="AA38" i="34" s="1"/>
  <c r="AC38" i="34" s="1"/>
  <c r="AE38" i="34" s="1"/>
  <c r="AK38" i="34"/>
  <c r="AM38" i="34" s="1"/>
  <c r="AO38" i="34" s="1"/>
  <c r="AQ38" i="34" s="1"/>
  <c r="AS38" i="34" s="1"/>
  <c r="C39" i="34"/>
  <c r="E39" i="34" s="1"/>
  <c r="G39" i="34" s="1"/>
  <c r="I39" i="34" s="1"/>
  <c r="K39" i="34" s="1"/>
  <c r="O39" i="34"/>
  <c r="Q39" i="34" s="1"/>
  <c r="S39" i="34" s="1"/>
  <c r="U39" i="34" s="1"/>
  <c r="W39" i="34" s="1"/>
  <c r="Y39" i="34" s="1"/>
  <c r="AA39" i="34" s="1"/>
  <c r="AC39" i="34" s="1"/>
  <c r="AE39" i="34" s="1"/>
  <c r="AK39" i="34"/>
  <c r="AM39" i="34" s="1"/>
  <c r="AO39" i="34" s="1"/>
  <c r="AQ39" i="34" s="1"/>
  <c r="AS39" i="34" s="1"/>
  <c r="C40" i="34"/>
  <c r="E40" i="34" s="1"/>
  <c r="G40" i="34" s="1"/>
  <c r="I40" i="34" s="1"/>
  <c r="K40" i="34" s="1"/>
  <c r="O40" i="34"/>
  <c r="Q40" i="34" s="1"/>
  <c r="S40" i="34" s="1"/>
  <c r="U40" i="34" s="1"/>
  <c r="W40" i="34" s="1"/>
  <c r="Y40" i="34" s="1"/>
  <c r="AA40" i="34" s="1"/>
  <c r="AC40" i="34" s="1"/>
  <c r="AE40" i="34" s="1"/>
  <c r="AK40" i="34"/>
  <c r="AM40" i="34" s="1"/>
  <c r="AO40" i="34" s="1"/>
  <c r="AQ40" i="34" s="1"/>
  <c r="AS40" i="34" s="1"/>
  <c r="C41" i="34"/>
  <c r="E41" i="34" s="1"/>
  <c r="G41" i="34" s="1"/>
  <c r="I41" i="34" s="1"/>
  <c r="K41" i="34" s="1"/>
  <c r="O41" i="34"/>
  <c r="Q41" i="34" s="1"/>
  <c r="S41" i="34" s="1"/>
  <c r="U41" i="34" s="1"/>
  <c r="W41" i="34" s="1"/>
  <c r="Y41" i="34" s="1"/>
  <c r="AA41" i="34" s="1"/>
  <c r="AC41" i="34" s="1"/>
  <c r="AE41" i="34" s="1"/>
  <c r="AK41" i="34"/>
  <c r="AM41" i="34" s="1"/>
  <c r="AO41" i="34" s="1"/>
  <c r="AQ41" i="34" s="1"/>
  <c r="AS41" i="34" s="1"/>
  <c r="C42" i="34"/>
  <c r="E42" i="34" s="1"/>
  <c r="G42" i="34" s="1"/>
  <c r="I42" i="34" s="1"/>
  <c r="K42" i="34" s="1"/>
  <c r="O42" i="34"/>
  <c r="Q42" i="34" s="1"/>
  <c r="S42" i="34" s="1"/>
  <c r="U42" i="34" s="1"/>
  <c r="W42" i="34" s="1"/>
  <c r="Y42" i="34" s="1"/>
  <c r="AA42" i="34" s="1"/>
  <c r="AC42" i="34" s="1"/>
  <c r="AE42" i="34" s="1"/>
  <c r="AK42" i="34"/>
  <c r="AM42" i="34" s="1"/>
  <c r="AO42" i="34" s="1"/>
  <c r="AQ42" i="34" s="1"/>
  <c r="AS42" i="34" s="1"/>
  <c r="C43" i="34"/>
  <c r="E43" i="34" s="1"/>
  <c r="G43" i="34" s="1"/>
  <c r="I43" i="34" s="1"/>
  <c r="K43" i="34" s="1"/>
  <c r="O43" i="34"/>
  <c r="Q43" i="34" s="1"/>
  <c r="S43" i="34" s="1"/>
  <c r="U43" i="34"/>
  <c r="W43" i="34" s="1"/>
  <c r="Y43" i="34" s="1"/>
  <c r="AA43" i="34" s="1"/>
  <c r="AC43" i="34" s="1"/>
  <c r="AE43" i="34" s="1"/>
  <c r="AK43" i="34"/>
  <c r="AM43" i="34" s="1"/>
  <c r="AO43" i="34" s="1"/>
  <c r="AQ43" i="34" s="1"/>
  <c r="AS43" i="34" s="1"/>
  <c r="C44" i="34"/>
  <c r="E44" i="34" s="1"/>
  <c r="G44" i="34" s="1"/>
  <c r="I44" i="34" s="1"/>
  <c r="K44" i="34" s="1"/>
  <c r="O44" i="34"/>
  <c r="Q44" i="34" s="1"/>
  <c r="S44" i="34" s="1"/>
  <c r="U44" i="34" s="1"/>
  <c r="W44" i="34" s="1"/>
  <c r="Y44" i="34" s="1"/>
  <c r="AA44" i="34" s="1"/>
  <c r="AC44" i="34" s="1"/>
  <c r="AE44" i="34" s="1"/>
  <c r="AK44" i="34"/>
  <c r="AM44" i="34" s="1"/>
  <c r="AO44" i="34" s="1"/>
  <c r="AQ44" i="34" s="1"/>
  <c r="AS44" i="34" s="1"/>
  <c r="C45" i="34"/>
  <c r="E45" i="34" s="1"/>
  <c r="G45" i="34" s="1"/>
  <c r="I45" i="34" s="1"/>
  <c r="K45" i="34" s="1"/>
  <c r="O45" i="34"/>
  <c r="Q45" i="34" s="1"/>
  <c r="S45" i="34" s="1"/>
  <c r="U45" i="34" s="1"/>
  <c r="W45" i="34" s="1"/>
  <c r="Y45" i="34" s="1"/>
  <c r="AA45" i="34" s="1"/>
  <c r="AC45" i="34" s="1"/>
  <c r="AE45" i="34" s="1"/>
  <c r="AK45" i="34"/>
  <c r="AM45" i="34" s="1"/>
  <c r="AO45" i="34" s="1"/>
  <c r="AQ45" i="34" s="1"/>
  <c r="AS45" i="34" s="1"/>
  <c r="C46" i="34"/>
  <c r="E46" i="34" s="1"/>
  <c r="G46" i="34" s="1"/>
  <c r="I46" i="34" s="1"/>
  <c r="K46" i="34" s="1"/>
  <c r="O46" i="34"/>
  <c r="Q46" i="34" s="1"/>
  <c r="S46" i="34" s="1"/>
  <c r="U46" i="34" s="1"/>
  <c r="W46" i="34" s="1"/>
  <c r="Y46" i="34" s="1"/>
  <c r="AA46" i="34" s="1"/>
  <c r="AC46" i="34" s="1"/>
  <c r="AE46" i="34" s="1"/>
  <c r="AK46" i="34"/>
  <c r="AM46" i="34" s="1"/>
  <c r="AO46" i="34" s="1"/>
  <c r="AQ46" i="34" s="1"/>
  <c r="AS46" i="34" s="1"/>
  <c r="C47" i="34"/>
  <c r="E47" i="34" s="1"/>
  <c r="G47" i="34" s="1"/>
  <c r="I47" i="34" s="1"/>
  <c r="K47" i="34" s="1"/>
  <c r="O47" i="34"/>
  <c r="Q47" i="34" s="1"/>
  <c r="S47" i="34" s="1"/>
  <c r="U47" i="34"/>
  <c r="W47" i="34" s="1"/>
  <c r="Y47" i="34" s="1"/>
  <c r="AA47" i="34" s="1"/>
  <c r="AC47" i="34" s="1"/>
  <c r="AE47" i="34" s="1"/>
  <c r="AK47" i="34"/>
  <c r="AM47" i="34" s="1"/>
  <c r="AO47" i="34" s="1"/>
  <c r="AQ47" i="34" s="1"/>
  <c r="AS47" i="34" s="1"/>
  <c r="C48" i="34"/>
  <c r="E48" i="34" s="1"/>
  <c r="G48" i="34" s="1"/>
  <c r="I48" i="34" s="1"/>
  <c r="K48" i="34" s="1"/>
  <c r="O48" i="34"/>
  <c r="Q48" i="34" s="1"/>
  <c r="S48" i="34" s="1"/>
  <c r="U48" i="34" s="1"/>
  <c r="W48" i="34" s="1"/>
  <c r="Y48" i="34" s="1"/>
  <c r="AA48" i="34" s="1"/>
  <c r="AC48" i="34" s="1"/>
  <c r="AE48" i="34" s="1"/>
  <c r="AK48" i="34"/>
  <c r="AM48" i="34" s="1"/>
  <c r="AO48" i="34" s="1"/>
  <c r="AQ48" i="34" s="1"/>
  <c r="AS48" i="34" s="1"/>
  <c r="C49" i="34"/>
  <c r="E49" i="34" s="1"/>
  <c r="G49" i="34" s="1"/>
  <c r="I49" i="34" s="1"/>
  <c r="K49" i="34" s="1"/>
  <c r="O49" i="34"/>
  <c r="Q49" i="34" s="1"/>
  <c r="S49" i="34" s="1"/>
  <c r="U49" i="34" s="1"/>
  <c r="W49" i="34" s="1"/>
  <c r="Y49" i="34" s="1"/>
  <c r="AA49" i="34" s="1"/>
  <c r="AC49" i="34" s="1"/>
  <c r="AE49" i="34" s="1"/>
  <c r="AK49" i="34"/>
  <c r="AM49" i="34" s="1"/>
  <c r="AO49" i="34"/>
  <c r="AQ49" i="34" s="1"/>
  <c r="AS49" i="34" s="1"/>
  <c r="C50" i="34"/>
  <c r="E50" i="34" s="1"/>
  <c r="G50" i="34" s="1"/>
  <c r="I50" i="34" s="1"/>
  <c r="K50" i="34" s="1"/>
  <c r="O50" i="34"/>
  <c r="Q50" i="34" s="1"/>
  <c r="S50" i="34" s="1"/>
  <c r="U50" i="34" s="1"/>
  <c r="W50" i="34" s="1"/>
  <c r="Y50" i="34" s="1"/>
  <c r="AA50" i="34" s="1"/>
  <c r="AC50" i="34" s="1"/>
  <c r="AE50" i="34" s="1"/>
  <c r="AK50" i="34"/>
  <c r="AM50" i="34" s="1"/>
  <c r="AO50" i="34" s="1"/>
  <c r="AQ50" i="34" s="1"/>
  <c r="AS50" i="34" s="1"/>
  <c r="C51" i="34"/>
  <c r="E51" i="34" s="1"/>
  <c r="G51" i="34" s="1"/>
  <c r="I51" i="34" s="1"/>
  <c r="K51" i="34" s="1"/>
  <c r="O51" i="34"/>
  <c r="Q51" i="34" s="1"/>
  <c r="S51" i="34" s="1"/>
  <c r="U51" i="34" s="1"/>
  <c r="W51" i="34" s="1"/>
  <c r="Y51" i="34" s="1"/>
  <c r="AA51" i="34" s="1"/>
  <c r="AC51" i="34" s="1"/>
  <c r="AE51" i="34" s="1"/>
  <c r="AK51" i="34"/>
  <c r="AM51" i="34" s="1"/>
  <c r="AO51" i="34" s="1"/>
  <c r="AQ51" i="34" s="1"/>
  <c r="AS51" i="34" s="1"/>
  <c r="C52" i="34"/>
  <c r="E52" i="34" s="1"/>
  <c r="G52" i="34" s="1"/>
  <c r="I52" i="34" s="1"/>
  <c r="K52" i="34" s="1"/>
  <c r="O52" i="34"/>
  <c r="Q52" i="34" s="1"/>
  <c r="S52" i="34" s="1"/>
  <c r="U52" i="34" s="1"/>
  <c r="W52" i="34" s="1"/>
  <c r="Y52" i="34" s="1"/>
  <c r="AA52" i="34" s="1"/>
  <c r="AC52" i="34" s="1"/>
  <c r="AE52" i="34" s="1"/>
  <c r="AK52" i="34"/>
  <c r="AM52" i="34" s="1"/>
  <c r="AO52" i="34" s="1"/>
  <c r="AQ52" i="34" s="1"/>
  <c r="AS52" i="34" s="1"/>
  <c r="C53" i="34"/>
  <c r="E53" i="34" s="1"/>
  <c r="G53" i="34" s="1"/>
  <c r="I53" i="34" s="1"/>
  <c r="K53" i="34" s="1"/>
  <c r="O53" i="34"/>
  <c r="Q53" i="34" s="1"/>
  <c r="S53" i="34" s="1"/>
  <c r="U53" i="34" s="1"/>
  <c r="W53" i="34" s="1"/>
  <c r="Y53" i="34" s="1"/>
  <c r="AA53" i="34" s="1"/>
  <c r="AC53" i="34" s="1"/>
  <c r="AE53" i="34" s="1"/>
  <c r="AK53" i="34"/>
  <c r="AM53" i="34" s="1"/>
  <c r="AO53" i="34" s="1"/>
  <c r="AQ53" i="34" s="1"/>
  <c r="AS53" i="34" s="1"/>
  <c r="C54" i="34"/>
  <c r="E54" i="34" s="1"/>
  <c r="G54" i="34" s="1"/>
  <c r="I54" i="34" s="1"/>
  <c r="K54" i="34" s="1"/>
  <c r="O54" i="34"/>
  <c r="Q54" i="34" s="1"/>
  <c r="S54" i="34" s="1"/>
  <c r="U54" i="34" s="1"/>
  <c r="W54" i="34" s="1"/>
  <c r="Y54" i="34" s="1"/>
  <c r="AA54" i="34" s="1"/>
  <c r="AC54" i="34" s="1"/>
  <c r="AE54" i="34" s="1"/>
  <c r="AK54" i="34"/>
  <c r="AM54" i="34" s="1"/>
  <c r="AO54" i="34" s="1"/>
  <c r="AQ54" i="34" s="1"/>
  <c r="AS54" i="34" s="1"/>
  <c r="C55" i="34"/>
  <c r="E55" i="34" s="1"/>
  <c r="G55" i="34" s="1"/>
  <c r="I55" i="34" s="1"/>
  <c r="K55" i="34" s="1"/>
  <c r="O55" i="34"/>
  <c r="Q55" i="34" s="1"/>
  <c r="S55" i="34" s="1"/>
  <c r="U55" i="34" s="1"/>
  <c r="W55" i="34" s="1"/>
  <c r="Y55" i="34" s="1"/>
  <c r="AA55" i="34" s="1"/>
  <c r="AC55" i="34" s="1"/>
  <c r="AE55" i="34" s="1"/>
  <c r="AK55" i="34"/>
  <c r="AM55" i="34" s="1"/>
  <c r="AO55" i="34" s="1"/>
  <c r="AQ55" i="34" s="1"/>
  <c r="AS55" i="34" s="1"/>
  <c r="C56" i="34"/>
  <c r="E56" i="34" s="1"/>
  <c r="G56" i="34" s="1"/>
  <c r="I56" i="34" s="1"/>
  <c r="K56" i="34" s="1"/>
  <c r="O56" i="34"/>
  <c r="Q56" i="34" s="1"/>
  <c r="S56" i="34" s="1"/>
  <c r="U56" i="34" s="1"/>
  <c r="W56" i="34" s="1"/>
  <c r="Y56" i="34" s="1"/>
  <c r="AA56" i="34" s="1"/>
  <c r="AC56" i="34" s="1"/>
  <c r="AE56" i="34" s="1"/>
  <c r="AK56" i="34"/>
  <c r="AM56" i="34" s="1"/>
  <c r="AO56" i="34" s="1"/>
  <c r="AQ56" i="34" s="1"/>
  <c r="AS56" i="34" s="1"/>
  <c r="C57" i="34"/>
  <c r="E57" i="34" s="1"/>
  <c r="G57" i="34" s="1"/>
  <c r="I57" i="34" s="1"/>
  <c r="K57" i="34" s="1"/>
  <c r="O57" i="34"/>
  <c r="Q57" i="34" s="1"/>
  <c r="S57" i="34" s="1"/>
  <c r="U57" i="34" s="1"/>
  <c r="W57" i="34" s="1"/>
  <c r="Y57" i="34" s="1"/>
  <c r="AA57" i="34" s="1"/>
  <c r="AC57" i="34" s="1"/>
  <c r="AE57" i="34" s="1"/>
  <c r="AK57" i="34"/>
  <c r="AM57" i="34" s="1"/>
  <c r="AO57" i="34" s="1"/>
  <c r="AQ57" i="34" s="1"/>
  <c r="AS57" i="34" s="1"/>
  <c r="C58" i="34"/>
  <c r="E58" i="34" s="1"/>
  <c r="G58" i="34" s="1"/>
  <c r="I58" i="34" s="1"/>
  <c r="K58" i="34" s="1"/>
  <c r="O58" i="34"/>
  <c r="Q58" i="34" s="1"/>
  <c r="S58" i="34" s="1"/>
  <c r="U58" i="34" s="1"/>
  <c r="W58" i="34" s="1"/>
  <c r="Y58" i="34" s="1"/>
  <c r="AA58" i="34" s="1"/>
  <c r="AC58" i="34" s="1"/>
  <c r="AE58" i="34" s="1"/>
  <c r="AK58" i="34"/>
  <c r="AM58" i="34" s="1"/>
  <c r="AO58" i="34" s="1"/>
  <c r="AQ58" i="34" s="1"/>
  <c r="AS58" i="34" s="1"/>
  <c r="C59" i="34"/>
  <c r="E59" i="34" s="1"/>
  <c r="G59" i="34" s="1"/>
  <c r="I59" i="34"/>
  <c r="K59" i="34" s="1"/>
  <c r="O59" i="34"/>
  <c r="Q59" i="34" s="1"/>
  <c r="S59" i="34" s="1"/>
  <c r="U59" i="34" s="1"/>
  <c r="W59" i="34" s="1"/>
  <c r="Y59" i="34" s="1"/>
  <c r="AA59" i="34" s="1"/>
  <c r="AC59" i="34" s="1"/>
  <c r="AE59" i="34" s="1"/>
  <c r="AK59" i="34"/>
  <c r="AM59" i="34" s="1"/>
  <c r="AO59" i="34" s="1"/>
  <c r="AQ59" i="34" s="1"/>
  <c r="AS59" i="34" s="1"/>
  <c r="C60" i="34"/>
  <c r="E60" i="34" s="1"/>
  <c r="G60" i="34" s="1"/>
  <c r="I60" i="34" s="1"/>
  <c r="K60" i="34" s="1"/>
  <c r="O60" i="34"/>
  <c r="Q60" i="34" s="1"/>
  <c r="S60" i="34" s="1"/>
  <c r="U60" i="34" s="1"/>
  <c r="W60" i="34" s="1"/>
  <c r="Y60" i="34" s="1"/>
  <c r="AA60" i="34" s="1"/>
  <c r="AC60" i="34" s="1"/>
  <c r="AE60" i="34" s="1"/>
  <c r="AK60" i="34"/>
  <c r="AM60" i="34" s="1"/>
  <c r="AO60" i="34" s="1"/>
  <c r="AQ60" i="34" s="1"/>
  <c r="AS60" i="34" s="1"/>
  <c r="C61" i="34"/>
  <c r="E61" i="34" s="1"/>
  <c r="G61" i="34" s="1"/>
  <c r="I61" i="34" s="1"/>
  <c r="K61" i="34" s="1"/>
  <c r="O61" i="34"/>
  <c r="Q61" i="34" s="1"/>
  <c r="S61" i="34" s="1"/>
  <c r="U61" i="34" s="1"/>
  <c r="W61" i="34" s="1"/>
  <c r="Y61" i="34" s="1"/>
  <c r="AA61" i="34" s="1"/>
  <c r="AC61" i="34" s="1"/>
  <c r="AE61" i="34" s="1"/>
  <c r="AK61" i="34"/>
  <c r="AM61" i="34" s="1"/>
  <c r="AO61" i="34" s="1"/>
  <c r="AQ61" i="34" s="1"/>
  <c r="AS61" i="34" s="1"/>
  <c r="C62" i="34"/>
  <c r="E62" i="34" s="1"/>
  <c r="G62" i="34" s="1"/>
  <c r="I62" i="34" s="1"/>
  <c r="K62" i="34" s="1"/>
  <c r="O62" i="34"/>
  <c r="Q62" i="34" s="1"/>
  <c r="S62" i="34" s="1"/>
  <c r="U62" i="34" s="1"/>
  <c r="W62" i="34" s="1"/>
  <c r="Y62" i="34" s="1"/>
  <c r="AA62" i="34" s="1"/>
  <c r="AC62" i="34" s="1"/>
  <c r="AE62" i="34" s="1"/>
  <c r="AK62" i="34"/>
  <c r="AM62" i="34" s="1"/>
  <c r="AO62" i="34" s="1"/>
  <c r="AQ62" i="34" s="1"/>
  <c r="AS62" i="34" s="1"/>
  <c r="C63" i="34"/>
  <c r="E63" i="34" s="1"/>
  <c r="G63" i="34" s="1"/>
  <c r="I63" i="34" s="1"/>
  <c r="K63" i="34" s="1"/>
  <c r="O63" i="34"/>
  <c r="Q63" i="34" s="1"/>
  <c r="S63" i="34" s="1"/>
  <c r="U63" i="34" s="1"/>
  <c r="W63" i="34" s="1"/>
  <c r="Y63" i="34" s="1"/>
  <c r="AA63" i="34" s="1"/>
  <c r="AC63" i="34" s="1"/>
  <c r="AE63" i="34" s="1"/>
  <c r="AK63" i="34"/>
  <c r="AM63" i="34" s="1"/>
  <c r="AO63" i="34" s="1"/>
  <c r="AQ63" i="34" s="1"/>
  <c r="AS63" i="34" s="1"/>
  <c r="C64" i="34"/>
  <c r="E64" i="34" s="1"/>
  <c r="G64" i="34" s="1"/>
  <c r="I64" i="34" s="1"/>
  <c r="K64" i="34" s="1"/>
  <c r="O64" i="34"/>
  <c r="Q64" i="34" s="1"/>
  <c r="S64" i="34" s="1"/>
  <c r="U64" i="34" s="1"/>
  <c r="W64" i="34" s="1"/>
  <c r="Y64" i="34" s="1"/>
  <c r="AA64" i="34" s="1"/>
  <c r="AC64" i="34" s="1"/>
  <c r="AE64" i="34" s="1"/>
  <c r="AK64" i="34"/>
  <c r="AM64" i="34" s="1"/>
  <c r="AO64" i="34" s="1"/>
  <c r="AQ64" i="34" s="1"/>
  <c r="AS64" i="34" s="1"/>
  <c r="C65" i="34"/>
  <c r="E65" i="34" s="1"/>
  <c r="G65" i="34" s="1"/>
  <c r="I65" i="34" s="1"/>
  <c r="K65" i="34" s="1"/>
  <c r="O65" i="34"/>
  <c r="Q65" i="34" s="1"/>
  <c r="S65" i="34" s="1"/>
  <c r="U65" i="34" s="1"/>
  <c r="W65" i="34" s="1"/>
  <c r="Y65" i="34" s="1"/>
  <c r="AA65" i="34" s="1"/>
  <c r="AC65" i="34" s="1"/>
  <c r="AE65" i="34" s="1"/>
  <c r="AK65" i="34"/>
  <c r="AM65" i="34" s="1"/>
  <c r="AO65" i="34" s="1"/>
  <c r="AQ65" i="34" s="1"/>
  <c r="AS65" i="34" s="1"/>
  <c r="C66" i="34"/>
  <c r="E66" i="34" s="1"/>
  <c r="G66" i="34" s="1"/>
  <c r="I66" i="34" s="1"/>
  <c r="K66" i="34" s="1"/>
  <c r="O66" i="34"/>
  <c r="Q66" i="34" s="1"/>
  <c r="S66" i="34" s="1"/>
  <c r="U66" i="34" s="1"/>
  <c r="W66" i="34" s="1"/>
  <c r="Y66" i="34" s="1"/>
  <c r="AA66" i="34" s="1"/>
  <c r="AC66" i="34" s="1"/>
  <c r="AE66" i="34" s="1"/>
  <c r="AK66" i="34"/>
  <c r="AM66" i="34" s="1"/>
  <c r="AO66" i="34" s="1"/>
  <c r="AQ66" i="34" s="1"/>
  <c r="AS66" i="34" s="1"/>
  <c r="C67" i="34"/>
  <c r="E67" i="34" s="1"/>
  <c r="G67" i="34" s="1"/>
  <c r="I67" i="34" s="1"/>
  <c r="K67" i="34" s="1"/>
  <c r="O67" i="34"/>
  <c r="Q67" i="34" s="1"/>
  <c r="S67" i="34" s="1"/>
  <c r="U67" i="34" s="1"/>
  <c r="W67" i="34" s="1"/>
  <c r="Y67" i="34" s="1"/>
  <c r="AA67" i="34" s="1"/>
  <c r="AC67" i="34" s="1"/>
  <c r="AE67" i="34" s="1"/>
  <c r="AK67" i="34"/>
  <c r="AM67" i="34" s="1"/>
  <c r="AO67" i="34" s="1"/>
  <c r="AQ67" i="34" s="1"/>
  <c r="AS67" i="34" s="1"/>
  <c r="C68" i="34"/>
  <c r="E68" i="34" s="1"/>
  <c r="G68" i="34" s="1"/>
  <c r="I68" i="34" s="1"/>
  <c r="K68" i="34" s="1"/>
  <c r="O68" i="34"/>
  <c r="Q68" i="34" s="1"/>
  <c r="S68" i="34" s="1"/>
  <c r="U68" i="34" s="1"/>
  <c r="W68" i="34" s="1"/>
  <c r="Y68" i="34" s="1"/>
  <c r="AA68" i="34" s="1"/>
  <c r="AC68" i="34" s="1"/>
  <c r="AE68" i="34" s="1"/>
  <c r="AK68" i="34"/>
  <c r="AM68" i="34" s="1"/>
  <c r="AO68" i="34" s="1"/>
  <c r="AQ68" i="34" s="1"/>
  <c r="AS68" i="34" s="1"/>
  <c r="C69" i="34"/>
  <c r="E69" i="34" s="1"/>
  <c r="G69" i="34" s="1"/>
  <c r="I69" i="34" s="1"/>
  <c r="K69" i="34" s="1"/>
  <c r="O69" i="34"/>
  <c r="Q69" i="34" s="1"/>
  <c r="S69" i="34" s="1"/>
  <c r="U69" i="34" s="1"/>
  <c r="W69" i="34" s="1"/>
  <c r="Y69" i="34" s="1"/>
  <c r="AA69" i="34" s="1"/>
  <c r="AC69" i="34" s="1"/>
  <c r="AE69" i="34" s="1"/>
  <c r="AK69" i="34"/>
  <c r="AM69" i="34" s="1"/>
  <c r="AO69" i="34" s="1"/>
  <c r="AQ69" i="34" s="1"/>
  <c r="AS69" i="34" s="1"/>
  <c r="C70" i="34"/>
  <c r="E70" i="34" s="1"/>
  <c r="G70" i="34" s="1"/>
  <c r="I70" i="34" s="1"/>
  <c r="K70" i="34" s="1"/>
  <c r="O70" i="34"/>
  <c r="Q70" i="34" s="1"/>
  <c r="S70" i="34" s="1"/>
  <c r="U70" i="34" s="1"/>
  <c r="W70" i="34" s="1"/>
  <c r="Y70" i="34" s="1"/>
  <c r="AA70" i="34" s="1"/>
  <c r="AC70" i="34" s="1"/>
  <c r="AE70" i="34" s="1"/>
  <c r="AK70" i="34"/>
  <c r="AM70" i="34" s="1"/>
  <c r="AO70" i="34" s="1"/>
  <c r="AQ70" i="34" s="1"/>
  <c r="AS70" i="34" s="1"/>
  <c r="C71" i="34"/>
  <c r="E71" i="34" s="1"/>
  <c r="G71" i="34" s="1"/>
  <c r="I71" i="34" s="1"/>
  <c r="K71" i="34" s="1"/>
  <c r="O71" i="34"/>
  <c r="Q71" i="34" s="1"/>
  <c r="S71" i="34" s="1"/>
  <c r="U71" i="34" s="1"/>
  <c r="W71" i="34" s="1"/>
  <c r="Y71" i="34" s="1"/>
  <c r="AA71" i="34" s="1"/>
  <c r="AC71" i="34" s="1"/>
  <c r="AE71" i="34" s="1"/>
  <c r="AK71" i="34"/>
  <c r="AM71" i="34" s="1"/>
  <c r="AO71" i="34" s="1"/>
  <c r="AQ71" i="34" s="1"/>
  <c r="AS71" i="34" s="1"/>
  <c r="C72" i="34"/>
  <c r="E72" i="34" s="1"/>
  <c r="G72" i="34" s="1"/>
  <c r="I72" i="34" s="1"/>
  <c r="K72" i="34" s="1"/>
  <c r="O72" i="34"/>
  <c r="Q72" i="34" s="1"/>
  <c r="S72" i="34" s="1"/>
  <c r="U72" i="34" s="1"/>
  <c r="W72" i="34" s="1"/>
  <c r="Y72" i="34" s="1"/>
  <c r="AA72" i="34" s="1"/>
  <c r="AC72" i="34" s="1"/>
  <c r="AE72" i="34" s="1"/>
  <c r="AK72" i="34"/>
  <c r="AM72" i="34"/>
  <c r="AO72" i="34" s="1"/>
  <c r="AQ72" i="34" s="1"/>
  <c r="AS72" i="34" s="1"/>
  <c r="C73" i="34"/>
  <c r="E73" i="34" s="1"/>
  <c r="G73" i="34" s="1"/>
  <c r="I73" i="34" s="1"/>
  <c r="K73" i="34" s="1"/>
  <c r="O73" i="34"/>
  <c r="Q73" i="34" s="1"/>
  <c r="S73" i="34" s="1"/>
  <c r="U73" i="34" s="1"/>
  <c r="W73" i="34" s="1"/>
  <c r="Y73" i="34" s="1"/>
  <c r="AA73" i="34" s="1"/>
  <c r="AC73" i="34" s="1"/>
  <c r="AE73" i="34" s="1"/>
  <c r="AK73" i="34"/>
  <c r="AM73" i="34" s="1"/>
  <c r="AO73" i="34" s="1"/>
  <c r="AQ73" i="34" s="1"/>
  <c r="AS73" i="34" s="1"/>
  <c r="C74" i="34"/>
  <c r="E74" i="34" s="1"/>
  <c r="G74" i="34" s="1"/>
  <c r="I74" i="34" s="1"/>
  <c r="K74" i="34" s="1"/>
  <c r="O74" i="34"/>
  <c r="Q74" i="34" s="1"/>
  <c r="S74" i="34" s="1"/>
  <c r="U74" i="34" s="1"/>
  <c r="W74" i="34" s="1"/>
  <c r="Y74" i="34" s="1"/>
  <c r="AA74" i="34" s="1"/>
  <c r="AC74" i="34" s="1"/>
  <c r="AE74" i="34" s="1"/>
  <c r="AK74" i="34"/>
  <c r="AM74" i="34" s="1"/>
  <c r="AO74" i="34" s="1"/>
  <c r="AQ74" i="34" s="1"/>
  <c r="AS74" i="34" s="1"/>
  <c r="C75" i="34"/>
  <c r="E75" i="34" s="1"/>
  <c r="G75" i="34" s="1"/>
  <c r="I75" i="34" s="1"/>
  <c r="K75" i="34" s="1"/>
  <c r="O75" i="34"/>
  <c r="Q75" i="34" s="1"/>
  <c r="S75" i="34" s="1"/>
  <c r="U75" i="34" s="1"/>
  <c r="W75" i="34" s="1"/>
  <c r="Y75" i="34" s="1"/>
  <c r="AA75" i="34" s="1"/>
  <c r="AC75" i="34" s="1"/>
  <c r="AE75" i="34" s="1"/>
  <c r="AK75" i="34"/>
  <c r="AM75" i="34" s="1"/>
  <c r="AO75" i="34" s="1"/>
  <c r="AQ75" i="34" s="1"/>
  <c r="AS75" i="34" s="1"/>
  <c r="C76" i="34"/>
  <c r="E76" i="34" s="1"/>
  <c r="G76" i="34" s="1"/>
  <c r="I76" i="34" s="1"/>
  <c r="K76" i="34" s="1"/>
  <c r="O76" i="34"/>
  <c r="Q76" i="34" s="1"/>
  <c r="S76" i="34" s="1"/>
  <c r="U76" i="34" s="1"/>
  <c r="W76" i="34" s="1"/>
  <c r="Y76" i="34" s="1"/>
  <c r="AA76" i="34" s="1"/>
  <c r="AC76" i="34" s="1"/>
  <c r="AE76" i="34" s="1"/>
  <c r="AK76" i="34"/>
  <c r="AM76" i="34" s="1"/>
  <c r="AO76" i="34" s="1"/>
  <c r="AQ76" i="34" s="1"/>
  <c r="AS76" i="34" s="1"/>
  <c r="C77" i="34"/>
  <c r="E77" i="34" s="1"/>
  <c r="G77" i="34" s="1"/>
  <c r="I77" i="34" s="1"/>
  <c r="K77" i="34" s="1"/>
  <c r="O77" i="34"/>
  <c r="Q77" i="34" s="1"/>
  <c r="S77" i="34" s="1"/>
  <c r="U77" i="34"/>
  <c r="W77" i="34" s="1"/>
  <c r="Y77" i="34" s="1"/>
  <c r="AA77" i="34" s="1"/>
  <c r="AC77" i="34" s="1"/>
  <c r="AE77" i="34" s="1"/>
  <c r="AK77" i="34"/>
  <c r="AM77" i="34" s="1"/>
  <c r="AO77" i="34" s="1"/>
  <c r="AQ77" i="34" s="1"/>
  <c r="AS77" i="34" s="1"/>
  <c r="C78" i="34"/>
  <c r="E78" i="34" s="1"/>
  <c r="G78" i="34" s="1"/>
  <c r="I78" i="34" s="1"/>
  <c r="K78" i="34" s="1"/>
  <c r="O78" i="34"/>
  <c r="Q78" i="34" s="1"/>
  <c r="S78" i="34" s="1"/>
  <c r="U78" i="34" s="1"/>
  <c r="W78" i="34" s="1"/>
  <c r="Y78" i="34" s="1"/>
  <c r="AA78" i="34" s="1"/>
  <c r="AC78" i="34" s="1"/>
  <c r="AE78" i="34" s="1"/>
  <c r="AK78" i="34"/>
  <c r="AM78" i="34" s="1"/>
  <c r="AO78" i="34" s="1"/>
  <c r="AQ78" i="34" s="1"/>
  <c r="AS78" i="34" s="1"/>
  <c r="C79" i="34"/>
  <c r="E79" i="34" s="1"/>
  <c r="G79" i="34" s="1"/>
  <c r="I79" i="34" s="1"/>
  <c r="K79" i="34" s="1"/>
  <c r="O79" i="34"/>
  <c r="Q79" i="34" s="1"/>
  <c r="S79" i="34" s="1"/>
  <c r="U79" i="34" s="1"/>
  <c r="W79" i="34" s="1"/>
  <c r="Y79" i="34" s="1"/>
  <c r="AA79" i="34" s="1"/>
  <c r="AC79" i="34" s="1"/>
  <c r="AE79" i="34" s="1"/>
  <c r="AK79" i="34"/>
  <c r="AM79" i="34" s="1"/>
  <c r="AO79" i="34" s="1"/>
  <c r="AQ79" i="34" s="1"/>
  <c r="AS79" i="34" s="1"/>
  <c r="C80" i="34"/>
  <c r="E80" i="34" s="1"/>
  <c r="G80" i="34" s="1"/>
  <c r="I80" i="34" s="1"/>
  <c r="K80" i="34" s="1"/>
  <c r="AK80" i="34"/>
  <c r="AM80" i="34" s="1"/>
  <c r="AO80" i="34" s="1"/>
  <c r="AQ80" i="34" s="1"/>
  <c r="AS80" i="34" s="1"/>
  <c r="C81" i="34"/>
  <c r="E81" i="34" s="1"/>
  <c r="G81" i="34" s="1"/>
  <c r="I81" i="34" s="1"/>
  <c r="K81" i="34" s="1"/>
  <c r="AK81" i="34"/>
  <c r="AM81" i="34" s="1"/>
  <c r="AO81" i="34" s="1"/>
  <c r="AQ81" i="34" s="1"/>
  <c r="AS81" i="34" s="1"/>
  <c r="C82" i="34"/>
  <c r="E82" i="34" s="1"/>
  <c r="G82" i="34" s="1"/>
  <c r="I82" i="34" s="1"/>
  <c r="K82" i="34" s="1"/>
  <c r="AK82" i="34"/>
  <c r="AM82" i="34" s="1"/>
  <c r="AO82" i="34" s="1"/>
  <c r="AQ82" i="34" s="1"/>
  <c r="AS82" i="34" s="1"/>
  <c r="C83" i="34"/>
  <c r="E83" i="34" s="1"/>
  <c r="G83" i="34" s="1"/>
  <c r="I83" i="34" s="1"/>
  <c r="K83" i="34" s="1"/>
  <c r="AK83" i="34"/>
  <c r="AM83" i="34" s="1"/>
  <c r="AO83" i="34" s="1"/>
  <c r="AQ83" i="34" s="1"/>
  <c r="AS83" i="34" s="1"/>
  <c r="C84" i="34"/>
  <c r="E84" i="34" s="1"/>
  <c r="G84" i="34" s="1"/>
  <c r="I84" i="34" s="1"/>
  <c r="K84" i="34" s="1"/>
  <c r="AK84" i="34"/>
  <c r="AM84" i="34" s="1"/>
  <c r="AO84" i="34" s="1"/>
  <c r="AQ84" i="34" s="1"/>
  <c r="AS84" i="34" s="1"/>
  <c r="C85" i="34"/>
  <c r="E85" i="34" s="1"/>
  <c r="G85" i="34" s="1"/>
  <c r="I85" i="34" s="1"/>
  <c r="K85" i="34" s="1"/>
  <c r="AK85" i="34"/>
  <c r="AM85" i="34" s="1"/>
  <c r="AO85" i="34" s="1"/>
  <c r="AQ85" i="34" s="1"/>
  <c r="AS85" i="34" s="1"/>
  <c r="C86" i="34"/>
  <c r="E86" i="34" s="1"/>
  <c r="G86" i="34" s="1"/>
  <c r="I86" i="34" s="1"/>
  <c r="K86" i="34" s="1"/>
  <c r="AK86" i="34"/>
  <c r="AM86" i="34" s="1"/>
  <c r="AO86" i="34" s="1"/>
  <c r="AQ86" i="34" s="1"/>
  <c r="AS86" i="34" s="1"/>
  <c r="C87" i="34"/>
  <c r="E87" i="34" s="1"/>
  <c r="G87" i="34" s="1"/>
  <c r="I87" i="34" s="1"/>
  <c r="K87" i="34" s="1"/>
  <c r="AK87" i="34"/>
  <c r="AM87" i="34"/>
  <c r="AO87" i="34" s="1"/>
  <c r="AQ87" i="34" s="1"/>
  <c r="AS87" i="34" s="1"/>
  <c r="C88" i="34"/>
  <c r="E88" i="34" s="1"/>
  <c r="G88" i="34" s="1"/>
  <c r="I88" i="34" s="1"/>
  <c r="K88" i="34" s="1"/>
  <c r="AK88" i="34"/>
  <c r="AM88" i="34" s="1"/>
  <c r="AO88" i="34" s="1"/>
  <c r="AQ88" i="34" s="1"/>
  <c r="AS88" i="34" s="1"/>
  <c r="C89" i="34"/>
  <c r="E89" i="34" s="1"/>
  <c r="G89" i="34" s="1"/>
  <c r="I89" i="34" s="1"/>
  <c r="K89" i="34" s="1"/>
  <c r="AK89" i="34"/>
  <c r="AM89" i="34" s="1"/>
  <c r="AO89" i="34" s="1"/>
  <c r="AQ89" i="34" s="1"/>
  <c r="AS89" i="34" s="1"/>
  <c r="C90" i="34"/>
  <c r="E90" i="34" s="1"/>
  <c r="G90" i="34" s="1"/>
  <c r="I90" i="34" s="1"/>
  <c r="K90" i="34" s="1"/>
  <c r="AK90" i="34"/>
  <c r="AM90" i="34" s="1"/>
  <c r="AO90" i="34" s="1"/>
  <c r="AQ90" i="34" s="1"/>
  <c r="AS90" i="34" s="1"/>
  <c r="C91" i="34"/>
  <c r="E91" i="34" s="1"/>
  <c r="G91" i="34" s="1"/>
  <c r="I91" i="34" s="1"/>
  <c r="K91" i="34" s="1"/>
  <c r="AK91" i="34"/>
  <c r="AM91" i="34" s="1"/>
  <c r="AO91" i="34" s="1"/>
  <c r="AQ91" i="34" s="1"/>
  <c r="AS91" i="34" s="1"/>
  <c r="C92" i="34"/>
  <c r="E92" i="34" s="1"/>
  <c r="G92" i="34" s="1"/>
  <c r="I92" i="34" s="1"/>
  <c r="K92" i="34" s="1"/>
  <c r="AK92" i="34"/>
  <c r="AM92" i="34" s="1"/>
  <c r="AO92" i="34" s="1"/>
  <c r="AQ92" i="34" s="1"/>
  <c r="AS92" i="34" s="1"/>
  <c r="C93" i="34"/>
  <c r="E93" i="34" s="1"/>
  <c r="G93" i="34" s="1"/>
  <c r="I93" i="34" s="1"/>
  <c r="K93" i="34" s="1"/>
  <c r="AK93" i="34"/>
  <c r="AM93" i="34" s="1"/>
  <c r="AO93" i="34" s="1"/>
  <c r="AQ93" i="34" s="1"/>
  <c r="AS93" i="34" s="1"/>
  <c r="C94" i="34"/>
  <c r="E94" i="34" s="1"/>
  <c r="G94" i="34" s="1"/>
  <c r="I94" i="34" s="1"/>
  <c r="K94" i="34"/>
  <c r="AK94" i="34"/>
  <c r="AM94" i="34" s="1"/>
  <c r="AO94" i="34" s="1"/>
  <c r="AQ94" i="34" s="1"/>
  <c r="AS94" i="34" s="1"/>
  <c r="C95" i="34"/>
  <c r="E95" i="34" s="1"/>
  <c r="G95" i="34" s="1"/>
  <c r="I95" i="34" s="1"/>
  <c r="K95" i="34" s="1"/>
  <c r="AK95" i="34"/>
  <c r="AM95" i="34" s="1"/>
  <c r="AO95" i="34" s="1"/>
  <c r="AQ95" i="34" s="1"/>
  <c r="AS95" i="34" s="1"/>
  <c r="C96" i="34"/>
  <c r="E96" i="34" s="1"/>
  <c r="G96" i="34" s="1"/>
  <c r="I96" i="34" s="1"/>
  <c r="K96" i="34" s="1"/>
  <c r="AK96" i="34"/>
  <c r="AM96" i="34" s="1"/>
  <c r="AO96" i="34" s="1"/>
  <c r="AQ96" i="34" s="1"/>
  <c r="AS96" i="34" s="1"/>
  <c r="C97" i="34"/>
  <c r="E97" i="34" s="1"/>
  <c r="G97" i="34" s="1"/>
  <c r="I97" i="34" s="1"/>
  <c r="K97" i="34" s="1"/>
  <c r="AK97" i="34"/>
  <c r="AM97" i="34"/>
  <c r="AO97" i="34" s="1"/>
  <c r="AQ97" i="34" s="1"/>
  <c r="AS97" i="34" s="1"/>
  <c r="C98" i="34"/>
  <c r="E98" i="34" s="1"/>
  <c r="G98" i="34" s="1"/>
  <c r="I98" i="34" s="1"/>
  <c r="K98" i="34" s="1"/>
  <c r="AK98" i="34"/>
  <c r="AM98" i="34" s="1"/>
  <c r="AO98" i="34" s="1"/>
  <c r="AQ98" i="34" s="1"/>
  <c r="AS98" i="34" s="1"/>
  <c r="C99" i="34"/>
  <c r="E99" i="34" s="1"/>
  <c r="G99" i="34" s="1"/>
  <c r="I99" i="34" s="1"/>
  <c r="K99" i="34" s="1"/>
  <c r="AK99" i="34"/>
  <c r="AM99" i="34" s="1"/>
  <c r="AO99" i="34" s="1"/>
  <c r="AQ99" i="34" s="1"/>
  <c r="AS99" i="34" s="1"/>
  <c r="C100" i="34"/>
  <c r="E100" i="34" s="1"/>
  <c r="G100" i="34" s="1"/>
  <c r="I100" i="34" s="1"/>
  <c r="K100" i="34" s="1"/>
  <c r="AK100" i="34"/>
  <c r="AM100" i="34" s="1"/>
  <c r="AO100" i="34" s="1"/>
  <c r="AQ100" i="34" s="1"/>
  <c r="AS100" i="34" s="1"/>
  <c r="C101" i="34"/>
  <c r="E101" i="34" s="1"/>
  <c r="G101" i="34" s="1"/>
  <c r="I101" i="34" s="1"/>
  <c r="K101" i="34" s="1"/>
  <c r="AK101" i="34"/>
  <c r="AM101" i="34" s="1"/>
  <c r="AO101" i="34" s="1"/>
  <c r="AQ101" i="34" s="1"/>
  <c r="AS101" i="34" s="1"/>
  <c r="C102" i="34"/>
  <c r="E102" i="34" s="1"/>
  <c r="G102" i="34" s="1"/>
  <c r="I102" i="34" s="1"/>
  <c r="K102" i="34" s="1"/>
  <c r="AK102" i="34"/>
  <c r="AM102" i="34" s="1"/>
  <c r="AO102" i="34" s="1"/>
  <c r="AQ102" i="34" s="1"/>
  <c r="AS102" i="34" s="1"/>
  <c r="C103" i="34"/>
  <c r="E103" i="34" s="1"/>
  <c r="G103" i="34" s="1"/>
  <c r="I103" i="34" s="1"/>
  <c r="K103" i="34" s="1"/>
  <c r="AK103" i="34"/>
  <c r="AM103" i="34" s="1"/>
  <c r="AO103" i="34" s="1"/>
  <c r="AQ103" i="34" s="1"/>
  <c r="AS103" i="34" s="1"/>
  <c r="C104" i="34"/>
  <c r="E104" i="34" s="1"/>
  <c r="G104" i="34" s="1"/>
  <c r="I104" i="34" s="1"/>
  <c r="K104" i="34" s="1"/>
  <c r="AK104" i="34"/>
  <c r="AM104" i="34" s="1"/>
  <c r="AO104" i="34" s="1"/>
  <c r="AQ104" i="34" s="1"/>
  <c r="AS104" i="34" s="1"/>
  <c r="C105" i="34"/>
  <c r="E105" i="34" s="1"/>
  <c r="G105" i="34" s="1"/>
  <c r="I105" i="34" s="1"/>
  <c r="K105" i="34" s="1"/>
  <c r="AK105" i="34"/>
  <c r="AM105" i="34" s="1"/>
  <c r="AO105" i="34" s="1"/>
  <c r="AQ105" i="34" s="1"/>
  <c r="AS105" i="34" s="1"/>
  <c r="C106" i="34"/>
  <c r="E106" i="34" s="1"/>
  <c r="G106" i="34" s="1"/>
  <c r="I106" i="34" s="1"/>
  <c r="K106" i="34"/>
  <c r="AK106" i="34"/>
  <c r="AM106" i="34" s="1"/>
  <c r="AO106" i="34" s="1"/>
  <c r="AQ106" i="34" s="1"/>
  <c r="AS106" i="34" s="1"/>
  <c r="C107" i="34"/>
  <c r="E107" i="34" s="1"/>
  <c r="G107" i="34" s="1"/>
  <c r="I107" i="34" s="1"/>
  <c r="K107" i="34" s="1"/>
  <c r="AK107" i="34"/>
  <c r="AM107" i="34" s="1"/>
  <c r="AO107" i="34" s="1"/>
  <c r="AQ107" i="34" s="1"/>
  <c r="AS107" i="34" s="1"/>
  <c r="C108" i="34"/>
  <c r="E108" i="34" s="1"/>
  <c r="G108" i="34" s="1"/>
  <c r="I108" i="34" s="1"/>
  <c r="K108" i="34" s="1"/>
  <c r="AK108" i="34"/>
  <c r="AM108" i="34" s="1"/>
  <c r="AO108" i="34" s="1"/>
  <c r="AQ108" i="34" s="1"/>
  <c r="AS108" i="34" s="1"/>
  <c r="C109" i="34"/>
  <c r="E109" i="34" s="1"/>
  <c r="G109" i="34" s="1"/>
  <c r="I109" i="34" s="1"/>
  <c r="K109" i="34" s="1"/>
  <c r="AK109" i="34"/>
  <c r="AM109" i="34" s="1"/>
  <c r="AO109" i="34" s="1"/>
  <c r="AQ109" i="34" s="1"/>
  <c r="AS109" i="34" s="1"/>
  <c r="C110" i="34"/>
  <c r="E110" i="34" s="1"/>
  <c r="G110" i="34" s="1"/>
  <c r="I110" i="34" s="1"/>
  <c r="K110" i="34" s="1"/>
  <c r="AK110" i="34"/>
  <c r="AM110" i="34" s="1"/>
  <c r="AO110" i="34" s="1"/>
  <c r="AQ110" i="34" s="1"/>
  <c r="AS110" i="34" s="1"/>
  <c r="C111" i="34"/>
  <c r="E111" i="34" s="1"/>
  <c r="G111" i="34" s="1"/>
  <c r="I111" i="34" s="1"/>
  <c r="K111" i="34" s="1"/>
  <c r="AK111" i="34"/>
  <c r="AM111" i="34" s="1"/>
  <c r="AO111" i="34" s="1"/>
  <c r="AQ111" i="34" s="1"/>
  <c r="AS111" i="34" s="1"/>
  <c r="C112" i="34"/>
  <c r="E112" i="34" s="1"/>
  <c r="G112" i="34" s="1"/>
  <c r="I112" i="34" s="1"/>
  <c r="K112" i="34" s="1"/>
  <c r="AK112" i="34"/>
  <c r="AM112" i="34" s="1"/>
  <c r="AO112" i="34" s="1"/>
  <c r="AQ112" i="34" s="1"/>
  <c r="AS112" i="34" s="1"/>
  <c r="C113" i="34"/>
  <c r="E113" i="34" s="1"/>
  <c r="G113" i="34" s="1"/>
  <c r="I113" i="34" s="1"/>
  <c r="K113" i="34" s="1"/>
  <c r="AK113" i="34"/>
  <c r="AM113" i="34" s="1"/>
  <c r="AO113" i="34" s="1"/>
  <c r="AQ113" i="34" s="1"/>
  <c r="AS113" i="34" s="1"/>
  <c r="C114" i="34"/>
  <c r="E114" i="34" s="1"/>
  <c r="G114" i="34" s="1"/>
  <c r="I114" i="34" s="1"/>
  <c r="K114" i="34" s="1"/>
  <c r="AK114" i="34"/>
  <c r="AM114" i="34" s="1"/>
  <c r="AO114" i="34" s="1"/>
  <c r="AQ114" i="34" s="1"/>
  <c r="AS114" i="34" s="1"/>
  <c r="C115" i="34"/>
  <c r="E115" i="34" s="1"/>
  <c r="G115" i="34" s="1"/>
  <c r="I115" i="34" s="1"/>
  <c r="K115" i="34" s="1"/>
  <c r="AK115" i="34"/>
  <c r="AM115" i="34" s="1"/>
  <c r="AO115" i="34" s="1"/>
  <c r="AQ115" i="34" s="1"/>
  <c r="AS115" i="34" s="1"/>
  <c r="C116" i="34"/>
  <c r="E116" i="34" s="1"/>
  <c r="G116" i="34" s="1"/>
  <c r="I116" i="34" s="1"/>
  <c r="K116" i="34" s="1"/>
  <c r="AK116" i="34"/>
  <c r="AM116" i="34" s="1"/>
  <c r="AO116" i="34" s="1"/>
  <c r="AQ116" i="34" s="1"/>
  <c r="AS116" i="34" s="1"/>
  <c r="C117" i="34"/>
  <c r="E117" i="34" s="1"/>
  <c r="G117" i="34" s="1"/>
  <c r="I117" i="34" s="1"/>
  <c r="K117" i="34" s="1"/>
  <c r="AK117" i="34"/>
  <c r="AM117" i="34" s="1"/>
  <c r="AO117" i="34" s="1"/>
  <c r="AQ117" i="34" s="1"/>
  <c r="AS117" i="34" s="1"/>
  <c r="C118" i="34"/>
  <c r="E118" i="34" s="1"/>
  <c r="G118" i="34" s="1"/>
  <c r="I118" i="34" s="1"/>
  <c r="K118" i="34" s="1"/>
  <c r="AK118" i="34"/>
  <c r="AM118" i="34" s="1"/>
  <c r="AO118" i="34" s="1"/>
  <c r="AQ118" i="34" s="1"/>
  <c r="AS118" i="34" s="1"/>
  <c r="C119" i="34"/>
  <c r="E119" i="34" s="1"/>
  <c r="G119" i="34" s="1"/>
  <c r="I119" i="34" s="1"/>
  <c r="K119" i="34" s="1"/>
  <c r="AK119" i="34"/>
  <c r="AM119" i="34"/>
  <c r="AO119" i="34" s="1"/>
  <c r="AQ119" i="34" s="1"/>
  <c r="AS119" i="34" s="1"/>
  <c r="C120" i="34"/>
  <c r="E120" i="34" s="1"/>
  <c r="G120" i="34" s="1"/>
  <c r="I120" i="34" s="1"/>
  <c r="K120" i="34" s="1"/>
  <c r="AK120" i="34"/>
  <c r="AM120" i="34" s="1"/>
  <c r="AO120" i="34" s="1"/>
  <c r="AQ120" i="34" s="1"/>
  <c r="AS120" i="34" s="1"/>
  <c r="C121" i="34"/>
  <c r="E121" i="34" s="1"/>
  <c r="G121" i="34" s="1"/>
  <c r="I121" i="34" s="1"/>
  <c r="K121" i="34" s="1"/>
  <c r="AK121" i="34"/>
  <c r="AM121" i="34" s="1"/>
  <c r="AO121" i="34" s="1"/>
  <c r="AQ121" i="34" s="1"/>
  <c r="AS121" i="34" s="1"/>
  <c r="C122" i="34"/>
  <c r="E122" i="34" s="1"/>
  <c r="G122" i="34" s="1"/>
  <c r="I122" i="34" s="1"/>
  <c r="K122" i="34" s="1"/>
  <c r="AK122" i="34"/>
  <c r="AM122" i="34" s="1"/>
  <c r="AO122" i="34" s="1"/>
  <c r="AQ122" i="34" s="1"/>
  <c r="AS122" i="34" s="1"/>
  <c r="C123" i="34"/>
  <c r="E123" i="34" s="1"/>
  <c r="G123" i="34" s="1"/>
  <c r="I123" i="34" s="1"/>
  <c r="K123" i="34" s="1"/>
  <c r="AK123" i="34"/>
  <c r="AM123" i="34" s="1"/>
  <c r="AO123" i="34" s="1"/>
  <c r="AQ123" i="34" s="1"/>
  <c r="AS123" i="34" s="1"/>
  <c r="C124" i="34"/>
  <c r="E124" i="34" s="1"/>
  <c r="G124" i="34" s="1"/>
  <c r="I124" i="34" s="1"/>
  <c r="K124" i="34" s="1"/>
  <c r="AK124" i="34"/>
  <c r="AM124" i="34" s="1"/>
  <c r="AO124" i="34" s="1"/>
  <c r="AQ124" i="34" s="1"/>
  <c r="AS124" i="34" s="1"/>
  <c r="C125" i="34"/>
  <c r="E125" i="34" s="1"/>
  <c r="G125" i="34" s="1"/>
  <c r="I125" i="34" s="1"/>
  <c r="K125" i="34" s="1"/>
  <c r="AK125" i="34"/>
  <c r="AM125" i="34" s="1"/>
  <c r="AO125" i="34" s="1"/>
  <c r="AQ125" i="34" s="1"/>
  <c r="AS125" i="34" s="1"/>
  <c r="C126" i="34"/>
  <c r="E126" i="34" s="1"/>
  <c r="G126" i="34" s="1"/>
  <c r="I126" i="34" s="1"/>
  <c r="K126" i="34"/>
  <c r="AK126" i="34"/>
  <c r="AM126" i="34" s="1"/>
  <c r="AO126" i="34" s="1"/>
  <c r="AQ126" i="34" s="1"/>
  <c r="AS126" i="34" s="1"/>
  <c r="C127" i="34"/>
  <c r="E127" i="34" s="1"/>
  <c r="G127" i="34" s="1"/>
  <c r="I127" i="34" s="1"/>
  <c r="K127" i="34" s="1"/>
  <c r="AK127" i="34"/>
  <c r="AM127" i="34" s="1"/>
  <c r="AO127" i="34" s="1"/>
  <c r="AQ127" i="34" s="1"/>
  <c r="AS127" i="34" s="1"/>
  <c r="C128" i="34"/>
  <c r="E128" i="34" s="1"/>
  <c r="G128" i="34" s="1"/>
  <c r="I128" i="34" s="1"/>
  <c r="K128" i="34" s="1"/>
  <c r="AK128" i="34"/>
  <c r="AM128" i="34" s="1"/>
  <c r="AO128" i="34" s="1"/>
  <c r="AQ128" i="34" s="1"/>
  <c r="AS128" i="34" s="1"/>
  <c r="C129" i="34"/>
  <c r="E129" i="34" s="1"/>
  <c r="G129" i="34" s="1"/>
  <c r="I129" i="34" s="1"/>
  <c r="K129" i="34" s="1"/>
  <c r="AK129" i="34"/>
  <c r="AM129" i="34"/>
  <c r="AO129" i="34" s="1"/>
  <c r="AQ129" i="34" s="1"/>
  <c r="AS129" i="34" s="1"/>
  <c r="C130" i="34"/>
  <c r="E130" i="34" s="1"/>
  <c r="G130" i="34" s="1"/>
  <c r="I130" i="34" s="1"/>
  <c r="K130" i="34" s="1"/>
  <c r="AK130" i="34"/>
  <c r="AM130" i="34" s="1"/>
  <c r="AO130" i="34" s="1"/>
  <c r="AQ130" i="34" s="1"/>
  <c r="AS130" i="34" s="1"/>
  <c r="C131" i="34"/>
  <c r="E131" i="34"/>
  <c r="G131" i="34" s="1"/>
  <c r="I131" i="34" s="1"/>
  <c r="K131" i="34" s="1"/>
  <c r="AK131" i="34"/>
  <c r="AM131" i="34" s="1"/>
  <c r="AO131" i="34" s="1"/>
  <c r="AQ131" i="34" s="1"/>
  <c r="AS131" i="34" s="1"/>
  <c r="C132" i="34"/>
  <c r="E132" i="34" s="1"/>
  <c r="G132" i="34" s="1"/>
  <c r="I132" i="34" s="1"/>
  <c r="K132" i="34" s="1"/>
  <c r="AK132" i="34"/>
  <c r="AM132" i="34" s="1"/>
  <c r="AO132" i="34" s="1"/>
  <c r="AQ132" i="34" s="1"/>
  <c r="AS132" i="34" s="1"/>
  <c r="C133" i="34"/>
  <c r="E133" i="34" s="1"/>
  <c r="G133" i="34" s="1"/>
  <c r="I133" i="34" s="1"/>
  <c r="K133" i="34" s="1"/>
  <c r="AK133" i="34"/>
  <c r="AM133" i="34" s="1"/>
  <c r="AO133" i="34" s="1"/>
  <c r="AQ133" i="34" s="1"/>
  <c r="AS133" i="34" s="1"/>
  <c r="C134" i="34"/>
  <c r="E134" i="34" s="1"/>
  <c r="G134" i="34" s="1"/>
  <c r="I134" i="34" s="1"/>
  <c r="K134" i="34" s="1"/>
  <c r="AK134" i="34"/>
  <c r="AM134" i="34" s="1"/>
  <c r="AO134" i="34" s="1"/>
  <c r="AQ134" i="34" s="1"/>
  <c r="AS134" i="34" s="1"/>
  <c r="C135" i="34"/>
  <c r="E135" i="34" s="1"/>
  <c r="G135" i="34" s="1"/>
  <c r="I135" i="34" s="1"/>
  <c r="K135" i="34" s="1"/>
  <c r="AK135" i="34"/>
  <c r="AM135" i="34" s="1"/>
  <c r="AO135" i="34" s="1"/>
  <c r="AQ135" i="34" s="1"/>
  <c r="AS135" i="34" s="1"/>
  <c r="C136" i="34"/>
  <c r="E136" i="34" s="1"/>
  <c r="G136" i="34" s="1"/>
  <c r="I136" i="34" s="1"/>
  <c r="K136" i="34" s="1"/>
  <c r="AK136" i="34"/>
  <c r="AM136" i="34" s="1"/>
  <c r="AO136" i="34" s="1"/>
  <c r="AQ136" i="34" s="1"/>
  <c r="AS136" i="34" s="1"/>
  <c r="C137" i="34"/>
  <c r="E137" i="34" s="1"/>
  <c r="G137" i="34" s="1"/>
  <c r="I137" i="34" s="1"/>
  <c r="K137" i="34" s="1"/>
  <c r="AK137" i="34"/>
  <c r="AM137" i="34" s="1"/>
  <c r="AO137" i="34" s="1"/>
  <c r="AQ137" i="34" s="1"/>
  <c r="AS137" i="34" s="1"/>
  <c r="C138" i="34"/>
  <c r="E138" i="34" s="1"/>
  <c r="G138" i="34" s="1"/>
  <c r="I138" i="34" s="1"/>
  <c r="K138" i="34" s="1"/>
  <c r="AK138" i="34"/>
  <c r="AM138" i="34" s="1"/>
  <c r="AO138" i="34" s="1"/>
  <c r="AQ138" i="34" s="1"/>
  <c r="AS138" i="34" s="1"/>
  <c r="C139" i="34"/>
  <c r="E139" i="34" s="1"/>
  <c r="G139" i="34" s="1"/>
  <c r="I139" i="34" s="1"/>
  <c r="K139" i="34" s="1"/>
  <c r="AK139" i="34"/>
  <c r="AM139" i="34" s="1"/>
  <c r="AO139" i="34" s="1"/>
  <c r="AQ139" i="34" s="1"/>
  <c r="AS139" i="34" s="1"/>
  <c r="C140" i="34"/>
  <c r="E140" i="34" s="1"/>
  <c r="G140" i="34" s="1"/>
  <c r="I140" i="34" s="1"/>
  <c r="K140" i="34" s="1"/>
  <c r="AK140" i="34"/>
  <c r="AM140" i="34" s="1"/>
  <c r="AO140" i="34" s="1"/>
  <c r="AQ140" i="34" s="1"/>
  <c r="AS140" i="34" s="1"/>
  <c r="C141" i="34"/>
  <c r="E141" i="34" s="1"/>
  <c r="G141" i="34" s="1"/>
  <c r="I141" i="34" s="1"/>
  <c r="K141" i="34" s="1"/>
  <c r="AK141" i="34"/>
  <c r="AM141" i="34" s="1"/>
  <c r="AO141" i="34" s="1"/>
  <c r="AQ141" i="34" s="1"/>
  <c r="AS141" i="34" s="1"/>
  <c r="C142" i="34"/>
  <c r="E142" i="34" s="1"/>
  <c r="G142" i="34" s="1"/>
  <c r="I142" i="34" s="1"/>
  <c r="K142" i="34" s="1"/>
  <c r="AK142" i="34"/>
  <c r="AM142" i="34" s="1"/>
  <c r="AO142" i="34" s="1"/>
  <c r="AQ142" i="34" s="1"/>
  <c r="AS142" i="34" s="1"/>
  <c r="C143" i="34"/>
  <c r="E143" i="34" s="1"/>
  <c r="G143" i="34" s="1"/>
  <c r="I143" i="34" s="1"/>
  <c r="K143" i="34" s="1"/>
  <c r="AK143" i="34"/>
  <c r="AM143" i="34" s="1"/>
  <c r="AO143" i="34" s="1"/>
  <c r="AQ143" i="34" s="1"/>
  <c r="AS143" i="34" s="1"/>
  <c r="C144" i="34"/>
  <c r="E144" i="34" s="1"/>
  <c r="G144" i="34" s="1"/>
  <c r="I144" i="34" s="1"/>
  <c r="K144" i="34" s="1"/>
  <c r="AK144" i="34"/>
  <c r="AM144" i="34" s="1"/>
  <c r="AO144" i="34" s="1"/>
  <c r="AQ144" i="34" s="1"/>
  <c r="AS144" i="34" s="1"/>
  <c r="C145" i="34"/>
  <c r="E145" i="34"/>
  <c r="G145" i="34" s="1"/>
  <c r="I145" i="34" s="1"/>
  <c r="K145" i="34" s="1"/>
  <c r="AK145" i="34"/>
  <c r="AM145" i="34" s="1"/>
  <c r="AO145" i="34" s="1"/>
  <c r="AQ145" i="34" s="1"/>
  <c r="AS145" i="34" s="1"/>
  <c r="C146" i="34"/>
  <c r="E146" i="34" s="1"/>
  <c r="G146" i="34" s="1"/>
  <c r="I146" i="34" s="1"/>
  <c r="K146" i="34" s="1"/>
  <c r="AK146" i="34"/>
  <c r="AM146" i="34" s="1"/>
  <c r="AO146" i="34"/>
  <c r="AQ146" i="34" s="1"/>
  <c r="AS146" i="34" s="1"/>
  <c r="C147" i="34"/>
  <c r="E147" i="34" s="1"/>
  <c r="G147" i="34"/>
  <c r="I147" i="34" s="1"/>
  <c r="K147" i="34" s="1"/>
  <c r="AK147" i="34"/>
  <c r="AM147" i="34" s="1"/>
  <c r="AO147" i="34" s="1"/>
  <c r="AQ147" i="34" s="1"/>
  <c r="AS147" i="34" s="1"/>
  <c r="C148" i="34"/>
  <c r="E148" i="34" s="1"/>
  <c r="G148" i="34" s="1"/>
  <c r="I148" i="34" s="1"/>
  <c r="K148" i="34" s="1"/>
  <c r="AK148" i="34"/>
  <c r="AM148" i="34" s="1"/>
  <c r="AO148" i="34" s="1"/>
  <c r="AQ148" i="34" s="1"/>
  <c r="AS148" i="34" s="1"/>
  <c r="C149" i="34"/>
  <c r="E149" i="34"/>
  <c r="G149" i="34" s="1"/>
  <c r="I149" i="34" s="1"/>
  <c r="K149" i="34" s="1"/>
  <c r="AK149" i="34"/>
  <c r="AM149" i="34" s="1"/>
  <c r="AO149" i="34" s="1"/>
  <c r="AQ149" i="34" s="1"/>
  <c r="AS149" i="34" s="1"/>
  <c r="C150" i="34"/>
  <c r="E150" i="34" s="1"/>
  <c r="G150" i="34" s="1"/>
  <c r="I150" i="34" s="1"/>
  <c r="K150" i="34" s="1"/>
  <c r="AK150" i="34"/>
  <c r="AM150" i="34" s="1"/>
  <c r="AO150" i="34" s="1"/>
  <c r="AQ150" i="34"/>
  <c r="AS150" i="34" s="1"/>
  <c r="C151" i="34"/>
  <c r="E151" i="34" s="1"/>
  <c r="G151" i="34" s="1"/>
  <c r="I151" i="34" s="1"/>
  <c r="K151" i="34" s="1"/>
  <c r="AK151" i="34"/>
  <c r="AM151" i="34" s="1"/>
  <c r="AO151" i="34" s="1"/>
  <c r="AQ151" i="34" s="1"/>
  <c r="AS151" i="34" s="1"/>
  <c r="C152" i="34"/>
  <c r="E152" i="34" s="1"/>
  <c r="G152" i="34" s="1"/>
  <c r="I152" i="34" s="1"/>
  <c r="K152" i="34" s="1"/>
  <c r="AK152" i="34"/>
  <c r="AM152" i="34" s="1"/>
  <c r="AO152" i="34" s="1"/>
  <c r="AQ152" i="34" s="1"/>
  <c r="AS152" i="34" s="1"/>
  <c r="C153" i="34"/>
  <c r="E153" i="34"/>
  <c r="G153" i="34" s="1"/>
  <c r="I153" i="34" s="1"/>
  <c r="K153" i="34" s="1"/>
  <c r="AK153" i="34"/>
  <c r="AM153" i="34" s="1"/>
  <c r="AO153" i="34" s="1"/>
  <c r="AQ153" i="34" s="1"/>
  <c r="AS153" i="34" s="1"/>
  <c r="C154" i="34"/>
  <c r="E154" i="34" s="1"/>
  <c r="G154" i="34" s="1"/>
  <c r="I154" i="34" s="1"/>
  <c r="K154" i="34" s="1"/>
  <c r="AK154" i="34"/>
  <c r="AM154" i="34" s="1"/>
  <c r="AO154" i="34" s="1"/>
  <c r="AQ154" i="34" s="1"/>
  <c r="AS154" i="34" s="1"/>
  <c r="C155" i="34"/>
  <c r="E155" i="34" s="1"/>
  <c r="G155" i="34" s="1"/>
  <c r="I155" i="34" s="1"/>
  <c r="K155" i="34" s="1"/>
  <c r="AK155" i="34"/>
  <c r="AM155" i="34" s="1"/>
  <c r="AO155" i="34" s="1"/>
  <c r="AQ155" i="34" s="1"/>
  <c r="AS155" i="34" s="1"/>
  <c r="C156" i="34"/>
  <c r="E156" i="34" s="1"/>
  <c r="G156" i="34" s="1"/>
  <c r="I156" i="34" s="1"/>
  <c r="K156" i="34" s="1"/>
  <c r="AK156" i="34"/>
  <c r="AM156" i="34" s="1"/>
  <c r="AO156" i="34" s="1"/>
  <c r="AQ156" i="34" s="1"/>
  <c r="AS156" i="34" s="1"/>
  <c r="C157" i="34"/>
  <c r="E157" i="34" s="1"/>
  <c r="G157" i="34" s="1"/>
  <c r="I157" i="34" s="1"/>
  <c r="K157" i="34" s="1"/>
  <c r="AK157" i="34"/>
  <c r="AM157" i="34" s="1"/>
  <c r="AO157" i="34" s="1"/>
  <c r="AQ157" i="34" s="1"/>
  <c r="AS157" i="34" s="1"/>
  <c r="C158" i="34"/>
  <c r="E158" i="34" s="1"/>
  <c r="G158" i="34" s="1"/>
  <c r="I158" i="34" s="1"/>
  <c r="K158" i="34" s="1"/>
  <c r="AK158" i="34"/>
  <c r="AM158" i="34" s="1"/>
  <c r="AO158" i="34" s="1"/>
  <c r="AQ158" i="34" s="1"/>
  <c r="AS158" i="34" s="1"/>
  <c r="C159" i="34"/>
  <c r="E159" i="34" s="1"/>
  <c r="G159" i="34" s="1"/>
  <c r="I159" i="34" s="1"/>
  <c r="K159" i="34" s="1"/>
  <c r="AK159" i="34"/>
  <c r="AM159" i="34" s="1"/>
  <c r="AO159" i="34" s="1"/>
  <c r="AQ159" i="34" s="1"/>
  <c r="AS159" i="34" s="1"/>
  <c r="C160" i="34"/>
  <c r="E160" i="34" s="1"/>
  <c r="G160" i="34" s="1"/>
  <c r="I160" i="34" s="1"/>
  <c r="K160" i="34" s="1"/>
  <c r="AK160" i="34"/>
  <c r="AM160" i="34" s="1"/>
  <c r="AO160" i="34" s="1"/>
  <c r="AQ160" i="34" s="1"/>
  <c r="AS160" i="34" s="1"/>
  <c r="C161" i="34"/>
  <c r="E161" i="34" s="1"/>
  <c r="G161" i="34" s="1"/>
  <c r="I161" i="34" s="1"/>
  <c r="K161" i="34" s="1"/>
  <c r="AK161" i="34"/>
  <c r="AM161" i="34" s="1"/>
  <c r="AO161" i="34" s="1"/>
  <c r="AQ161" i="34" s="1"/>
  <c r="AS161" i="34" s="1"/>
  <c r="C162" i="34"/>
  <c r="E162" i="34" s="1"/>
  <c r="G162" i="34" s="1"/>
  <c r="I162" i="34" s="1"/>
  <c r="K162" i="34" s="1"/>
  <c r="AK162" i="34"/>
  <c r="AM162" i="34" s="1"/>
  <c r="AO162" i="34" s="1"/>
  <c r="AQ162" i="34" s="1"/>
  <c r="AS162" i="34" s="1"/>
  <c r="C163" i="34"/>
  <c r="E163" i="34" s="1"/>
  <c r="G163" i="34" s="1"/>
  <c r="I163" i="34" s="1"/>
  <c r="K163" i="34" s="1"/>
  <c r="AK163" i="34"/>
  <c r="AM163" i="34" s="1"/>
  <c r="AO163" i="34" s="1"/>
  <c r="AQ163" i="34" s="1"/>
  <c r="AS163" i="34" s="1"/>
  <c r="C164" i="34"/>
  <c r="E164" i="34" s="1"/>
  <c r="G164" i="34" s="1"/>
  <c r="I164" i="34" s="1"/>
  <c r="K164" i="34" s="1"/>
  <c r="AK164" i="34"/>
  <c r="AM164" i="34" s="1"/>
  <c r="AO164" i="34"/>
  <c r="AQ164" i="34" s="1"/>
  <c r="AS164" i="34" s="1"/>
  <c r="C165" i="34"/>
  <c r="E165" i="34" s="1"/>
  <c r="G165" i="34" s="1"/>
  <c r="I165" i="34" s="1"/>
  <c r="K165" i="34" s="1"/>
  <c r="AK165" i="34"/>
  <c r="AM165" i="34" s="1"/>
  <c r="AO165" i="34" s="1"/>
  <c r="AQ165" i="34" s="1"/>
  <c r="AS165" i="34" s="1"/>
  <c r="C166" i="34"/>
  <c r="E166" i="34" s="1"/>
  <c r="G166" i="34" s="1"/>
  <c r="I166" i="34" s="1"/>
  <c r="K166" i="34" s="1"/>
  <c r="AK166" i="34"/>
  <c r="AM166" i="34" s="1"/>
  <c r="AO166" i="34" s="1"/>
  <c r="AQ166" i="34" s="1"/>
  <c r="AS166" i="34" s="1"/>
  <c r="C167" i="34"/>
  <c r="E167" i="34" s="1"/>
  <c r="G167" i="34" s="1"/>
  <c r="I167" i="34" s="1"/>
  <c r="K167" i="34" s="1"/>
  <c r="AK167" i="34"/>
  <c r="AM167" i="34" s="1"/>
  <c r="AO167" i="34" s="1"/>
  <c r="AQ167" i="34" s="1"/>
  <c r="AS167" i="34" s="1"/>
  <c r="C168" i="34"/>
  <c r="E168" i="34" s="1"/>
  <c r="G168" i="34" s="1"/>
  <c r="I168" i="34" s="1"/>
  <c r="K168" i="34" s="1"/>
  <c r="AK168" i="34"/>
  <c r="AM168" i="34" s="1"/>
  <c r="AO168" i="34" s="1"/>
  <c r="AQ168" i="34" s="1"/>
  <c r="AS168" i="34" s="1"/>
  <c r="C169" i="34"/>
  <c r="E169" i="34" s="1"/>
  <c r="G169" i="34" s="1"/>
  <c r="I169" i="34" s="1"/>
  <c r="K169" i="34" s="1"/>
  <c r="AK169" i="34"/>
  <c r="AM169" i="34" s="1"/>
  <c r="AO169" i="34" s="1"/>
  <c r="AQ169" i="34" s="1"/>
  <c r="AS169" i="34" s="1"/>
  <c r="C170" i="34"/>
  <c r="E170" i="34" s="1"/>
  <c r="G170" i="34" s="1"/>
  <c r="I170" i="34" s="1"/>
  <c r="K170" i="34" s="1"/>
  <c r="AK170" i="34"/>
  <c r="AM170" i="34" s="1"/>
  <c r="AO170" i="34" s="1"/>
  <c r="AQ170" i="34" s="1"/>
  <c r="AS170" i="34" s="1"/>
  <c r="C171" i="34"/>
  <c r="E171" i="34" s="1"/>
  <c r="G171" i="34" s="1"/>
  <c r="I171" i="34" s="1"/>
  <c r="K171" i="34" s="1"/>
  <c r="AK171" i="34"/>
  <c r="AM171" i="34" s="1"/>
  <c r="AO171" i="34" s="1"/>
  <c r="AQ171" i="34" s="1"/>
  <c r="AS171" i="34" s="1"/>
  <c r="C172" i="34"/>
  <c r="E172" i="34" s="1"/>
  <c r="G172" i="34" s="1"/>
  <c r="I172" i="34"/>
  <c r="K172" i="34" s="1"/>
  <c r="AK172" i="34"/>
  <c r="AM172" i="34" s="1"/>
  <c r="AO172" i="34" s="1"/>
  <c r="AQ172" i="34" s="1"/>
  <c r="AS172" i="34" s="1"/>
  <c r="C173" i="34"/>
  <c r="E173" i="34" s="1"/>
  <c r="G173" i="34" s="1"/>
  <c r="I173" i="34" s="1"/>
  <c r="K173" i="34" s="1"/>
  <c r="AK173" i="34"/>
  <c r="AM173" i="34" s="1"/>
  <c r="AO173" i="34" s="1"/>
  <c r="AQ173" i="34" s="1"/>
  <c r="AS173" i="34" s="1"/>
  <c r="C174" i="34"/>
  <c r="E174" i="34" s="1"/>
  <c r="G174" i="34" s="1"/>
  <c r="I174" i="34" s="1"/>
  <c r="K174" i="34" s="1"/>
  <c r="AK174" i="34"/>
  <c r="AM174" i="34" s="1"/>
  <c r="AO174" i="34" s="1"/>
  <c r="AQ174" i="34" s="1"/>
  <c r="AS174" i="34" s="1"/>
  <c r="C175" i="34"/>
  <c r="E175" i="34" s="1"/>
  <c r="G175" i="34" s="1"/>
  <c r="I175" i="34" s="1"/>
  <c r="K175" i="34" s="1"/>
  <c r="AK175" i="34"/>
  <c r="AM175" i="34" s="1"/>
  <c r="AO175" i="34" s="1"/>
  <c r="AQ175" i="34" s="1"/>
  <c r="AS175" i="34" s="1"/>
  <c r="C176" i="34"/>
  <c r="E176" i="34" s="1"/>
  <c r="G176" i="34" s="1"/>
  <c r="I176" i="34" s="1"/>
  <c r="K176" i="34" s="1"/>
  <c r="AK176" i="34"/>
  <c r="AM176" i="34" s="1"/>
  <c r="AO176" i="34" s="1"/>
  <c r="AQ176" i="34" s="1"/>
  <c r="AS176" i="34" s="1"/>
  <c r="C177" i="34"/>
  <c r="E177" i="34" s="1"/>
  <c r="G177" i="34" s="1"/>
  <c r="I177" i="34" s="1"/>
  <c r="K177" i="34" s="1"/>
  <c r="AK177" i="34"/>
  <c r="AM177" i="34" s="1"/>
  <c r="AO177" i="34" s="1"/>
  <c r="AQ177" i="34" s="1"/>
  <c r="AS177" i="34" s="1"/>
  <c r="C178" i="34"/>
  <c r="E178" i="34" s="1"/>
  <c r="G178" i="34" s="1"/>
  <c r="I178" i="34" s="1"/>
  <c r="K178" i="34"/>
  <c r="AK178" i="34"/>
  <c r="AM178" i="34" s="1"/>
  <c r="AO178" i="34" s="1"/>
  <c r="AQ178" i="34" s="1"/>
  <c r="AS178" i="34" s="1"/>
  <c r="C179" i="34"/>
  <c r="E179" i="34" s="1"/>
  <c r="G179" i="34" s="1"/>
  <c r="I179" i="34" s="1"/>
  <c r="K179" i="34" s="1"/>
  <c r="AK179" i="34"/>
  <c r="AM179" i="34" s="1"/>
  <c r="AO179" i="34" s="1"/>
  <c r="AQ179" i="34" s="1"/>
  <c r="AS179" i="34" s="1"/>
  <c r="C180" i="34"/>
  <c r="E180" i="34" s="1"/>
  <c r="G180" i="34" s="1"/>
  <c r="I180" i="34" s="1"/>
  <c r="K180" i="34" s="1"/>
  <c r="AK180" i="34"/>
  <c r="AM180" i="34" s="1"/>
  <c r="AO180" i="34" s="1"/>
  <c r="AQ180" i="34" s="1"/>
  <c r="AS180" i="34" s="1"/>
  <c r="C181" i="34"/>
  <c r="E181" i="34" s="1"/>
  <c r="G181" i="34" s="1"/>
  <c r="I181" i="34" s="1"/>
  <c r="K181" i="34" s="1"/>
  <c r="AK181" i="34"/>
  <c r="AM181" i="34" s="1"/>
  <c r="AO181" i="34" s="1"/>
  <c r="AQ181" i="34" s="1"/>
  <c r="AS181" i="34" s="1"/>
  <c r="C182" i="34"/>
  <c r="E182" i="34" s="1"/>
  <c r="G182" i="34" s="1"/>
  <c r="I182" i="34" s="1"/>
  <c r="K182" i="34" s="1"/>
  <c r="AK182" i="34"/>
  <c r="AM182" i="34" s="1"/>
  <c r="AO182" i="34" s="1"/>
  <c r="AQ182" i="34" s="1"/>
  <c r="AS182" i="34" s="1"/>
  <c r="C183" i="34"/>
  <c r="E183" i="34" s="1"/>
  <c r="G183" i="34" s="1"/>
  <c r="I183" i="34" s="1"/>
  <c r="K183" i="34" s="1"/>
  <c r="AK183" i="34"/>
  <c r="AM183" i="34" s="1"/>
  <c r="AO183" i="34" s="1"/>
  <c r="AQ183" i="34" s="1"/>
  <c r="AS183" i="34" s="1"/>
  <c r="C184" i="34"/>
  <c r="E184" i="34" s="1"/>
  <c r="G184" i="34" s="1"/>
  <c r="I184" i="34" s="1"/>
  <c r="K184" i="34" s="1"/>
  <c r="AK184" i="34"/>
  <c r="AM184" i="34" s="1"/>
  <c r="AO184" i="34" s="1"/>
  <c r="AQ184" i="34" s="1"/>
  <c r="AS184" i="34" s="1"/>
  <c r="C185" i="34"/>
  <c r="E185" i="34" s="1"/>
  <c r="G185" i="34" s="1"/>
  <c r="I185" i="34" s="1"/>
  <c r="K185" i="34" s="1"/>
  <c r="AK185" i="34"/>
  <c r="AM185" i="34" s="1"/>
  <c r="AO185" i="34" s="1"/>
  <c r="AQ185" i="34" s="1"/>
  <c r="AS185" i="34" s="1"/>
  <c r="C186" i="34"/>
  <c r="E186" i="34" s="1"/>
  <c r="G186" i="34" s="1"/>
  <c r="I186" i="34" s="1"/>
  <c r="K186" i="34" s="1"/>
  <c r="AK186" i="34"/>
  <c r="AM186" i="34" s="1"/>
  <c r="AO186" i="34"/>
  <c r="AQ186" i="34" s="1"/>
  <c r="AS186" i="34" s="1"/>
  <c r="C187" i="34"/>
  <c r="E187" i="34" s="1"/>
  <c r="G187" i="34" s="1"/>
  <c r="I187" i="34" s="1"/>
  <c r="K187" i="34" s="1"/>
  <c r="AK187" i="34"/>
  <c r="AM187" i="34" s="1"/>
  <c r="AO187" i="34" s="1"/>
  <c r="AQ187" i="34" s="1"/>
  <c r="AS187" i="34" s="1"/>
  <c r="C188" i="34"/>
  <c r="E188" i="34" s="1"/>
  <c r="G188" i="34" s="1"/>
  <c r="I188" i="34" s="1"/>
  <c r="K188" i="34" s="1"/>
  <c r="AK188" i="34"/>
  <c r="AM188" i="34" s="1"/>
  <c r="AO188" i="34"/>
  <c r="AQ188" i="34" s="1"/>
  <c r="AS188" i="34" s="1"/>
  <c r="C189" i="34"/>
  <c r="E189" i="34" s="1"/>
  <c r="G189" i="34" s="1"/>
  <c r="I189" i="34" s="1"/>
  <c r="K189" i="34" s="1"/>
  <c r="AK189" i="34"/>
  <c r="AM189" i="34" s="1"/>
  <c r="AO189" i="34" s="1"/>
  <c r="AQ189" i="34" s="1"/>
  <c r="AS189" i="34" s="1"/>
  <c r="C190" i="34"/>
  <c r="E190" i="34" s="1"/>
  <c r="G190" i="34" s="1"/>
  <c r="I190" i="34" s="1"/>
  <c r="K190" i="34" s="1"/>
  <c r="AK190" i="34"/>
  <c r="AM190" i="34" s="1"/>
  <c r="AO190" i="34" s="1"/>
  <c r="AQ190" i="34" s="1"/>
  <c r="AS190" i="34" s="1"/>
  <c r="C191" i="34"/>
  <c r="E191" i="34" s="1"/>
  <c r="G191" i="34" s="1"/>
  <c r="I191" i="34" s="1"/>
  <c r="K191" i="34" s="1"/>
  <c r="AK191" i="34"/>
  <c r="AM191" i="34" s="1"/>
  <c r="AO191" i="34" s="1"/>
  <c r="AQ191" i="34" s="1"/>
  <c r="AS191" i="34" s="1"/>
  <c r="C192" i="34"/>
  <c r="E192" i="34" s="1"/>
  <c r="G192" i="34" s="1"/>
  <c r="I192" i="34"/>
  <c r="K192" i="34" s="1"/>
  <c r="AK192" i="34"/>
  <c r="AM192" i="34" s="1"/>
  <c r="AO192" i="34" s="1"/>
  <c r="AQ192" i="34" s="1"/>
  <c r="AS192" i="34" s="1"/>
  <c r="C193" i="34"/>
  <c r="E193" i="34" s="1"/>
  <c r="G193" i="34" s="1"/>
  <c r="I193" i="34" s="1"/>
  <c r="K193" i="34" s="1"/>
  <c r="AK193" i="34"/>
  <c r="AM193" i="34" s="1"/>
  <c r="AO193" i="34" s="1"/>
  <c r="AQ193" i="34" s="1"/>
  <c r="AS193" i="34" s="1"/>
  <c r="C194" i="34"/>
  <c r="E194" i="34" s="1"/>
  <c r="G194" i="34" s="1"/>
  <c r="I194" i="34" s="1"/>
  <c r="K194" i="34" s="1"/>
  <c r="AK194" i="34"/>
  <c r="AM194" i="34" s="1"/>
  <c r="AO194" i="34" s="1"/>
  <c r="AQ194" i="34" s="1"/>
  <c r="AS194" i="34" s="1"/>
  <c r="C195" i="34"/>
  <c r="E195" i="34" s="1"/>
  <c r="G195" i="34" s="1"/>
  <c r="I195" i="34" s="1"/>
  <c r="K195" i="34" s="1"/>
  <c r="AK195" i="34"/>
  <c r="AM195" i="34" s="1"/>
  <c r="AO195" i="34" s="1"/>
  <c r="AQ195" i="34" s="1"/>
  <c r="AS195" i="34" s="1"/>
  <c r="C196" i="34"/>
  <c r="E196" i="34" s="1"/>
  <c r="G196" i="34" s="1"/>
  <c r="I196" i="34" s="1"/>
  <c r="K196" i="34" s="1"/>
  <c r="AK196" i="34"/>
  <c r="AM196" i="34" s="1"/>
  <c r="AO196" i="34" s="1"/>
  <c r="AQ196" i="34" s="1"/>
  <c r="AS196" i="34" s="1"/>
  <c r="C197" i="34"/>
  <c r="E197" i="34" s="1"/>
  <c r="G197" i="34" s="1"/>
  <c r="I197" i="34" s="1"/>
  <c r="K197" i="34" s="1"/>
  <c r="AK197" i="34"/>
  <c r="AM197" i="34" s="1"/>
  <c r="AO197" i="34" s="1"/>
  <c r="AQ197" i="34" s="1"/>
  <c r="AS197" i="34" s="1"/>
  <c r="C198" i="34"/>
  <c r="E198" i="34" s="1"/>
  <c r="G198" i="34" s="1"/>
  <c r="I198" i="34" s="1"/>
  <c r="K198" i="34" s="1"/>
  <c r="AK198" i="34"/>
  <c r="AM198" i="34" s="1"/>
  <c r="AO198" i="34" s="1"/>
  <c r="AQ198" i="34" s="1"/>
  <c r="AS198" i="34" s="1"/>
  <c r="C199" i="34"/>
  <c r="E199" i="34" s="1"/>
  <c r="G199" i="34" s="1"/>
  <c r="I199" i="34" s="1"/>
  <c r="K199" i="34" s="1"/>
  <c r="AK199" i="34"/>
  <c r="AM199" i="34" s="1"/>
  <c r="AO199" i="34" s="1"/>
  <c r="AQ199" i="34" s="1"/>
  <c r="AS199" i="34" s="1"/>
  <c r="C200" i="34"/>
  <c r="E200" i="34" s="1"/>
  <c r="G200" i="34" s="1"/>
  <c r="I200" i="34" s="1"/>
  <c r="K200" i="34" s="1"/>
  <c r="AK200" i="34"/>
  <c r="AM200" i="34" s="1"/>
  <c r="AO200" i="34" s="1"/>
  <c r="AQ200" i="34" s="1"/>
  <c r="AS200" i="34" s="1"/>
  <c r="C201" i="34"/>
  <c r="E201" i="34" s="1"/>
  <c r="G201" i="34" s="1"/>
  <c r="I201" i="34" s="1"/>
  <c r="K201" i="34" s="1"/>
  <c r="AK201" i="34"/>
  <c r="AM201" i="34" s="1"/>
  <c r="AO201" i="34" s="1"/>
  <c r="AQ201" i="34" s="1"/>
  <c r="AS201" i="34" s="1"/>
  <c r="C202" i="34"/>
  <c r="E202" i="34" s="1"/>
  <c r="G202" i="34" s="1"/>
  <c r="I202" i="34" s="1"/>
  <c r="K202" i="34" s="1"/>
  <c r="AK202" i="34"/>
  <c r="AM202" i="34" s="1"/>
  <c r="AO202" i="34" s="1"/>
  <c r="AQ202" i="34" s="1"/>
  <c r="AS202" i="34" s="1"/>
  <c r="C203" i="34"/>
  <c r="E203" i="34"/>
  <c r="G203" i="34" s="1"/>
  <c r="I203" i="34" s="1"/>
  <c r="K203" i="34" s="1"/>
  <c r="AK203" i="34"/>
  <c r="AM203" i="34" s="1"/>
  <c r="AO203" i="34" s="1"/>
  <c r="AQ203" i="34" s="1"/>
  <c r="AS203" i="34" s="1"/>
  <c r="C204" i="34"/>
  <c r="E204" i="34" s="1"/>
  <c r="G204" i="34" s="1"/>
  <c r="I204" i="34" s="1"/>
  <c r="K204" i="34" s="1"/>
  <c r="AK204" i="34"/>
  <c r="AM204" i="34" s="1"/>
  <c r="AO204" i="34" s="1"/>
  <c r="AQ204" i="34" s="1"/>
  <c r="AS204" i="34" s="1"/>
  <c r="C205" i="34"/>
  <c r="E205" i="34" s="1"/>
  <c r="G205" i="34"/>
  <c r="I205" i="34" s="1"/>
  <c r="K205" i="34" s="1"/>
  <c r="AK205" i="34"/>
  <c r="AM205" i="34" s="1"/>
  <c r="AO205" i="34" s="1"/>
  <c r="AQ205" i="34" s="1"/>
  <c r="AS205" i="34" s="1"/>
  <c r="C206" i="34"/>
  <c r="E206" i="34" s="1"/>
  <c r="G206" i="34" s="1"/>
  <c r="I206" i="34" s="1"/>
  <c r="K206" i="34" s="1"/>
  <c r="AK206" i="34"/>
  <c r="AM206" i="34" s="1"/>
  <c r="AO206" i="34"/>
  <c r="AQ206" i="34" s="1"/>
  <c r="AS206" i="34" s="1"/>
  <c r="C207" i="34"/>
  <c r="E207" i="34" s="1"/>
  <c r="G207" i="34" s="1"/>
  <c r="I207" i="34" s="1"/>
  <c r="K207" i="34" s="1"/>
  <c r="AK207" i="34"/>
  <c r="AM207" i="34" s="1"/>
  <c r="AO207" i="34" s="1"/>
  <c r="AQ207" i="34" s="1"/>
  <c r="AS207" i="34" s="1"/>
  <c r="C208" i="34"/>
  <c r="E208" i="34" s="1"/>
  <c r="G208" i="34" s="1"/>
  <c r="I208" i="34" s="1"/>
  <c r="K208" i="34" s="1"/>
  <c r="AK208" i="34"/>
  <c r="AM208" i="34" s="1"/>
  <c r="AO208" i="34" s="1"/>
  <c r="AQ208" i="34" s="1"/>
  <c r="AS208" i="34" s="1"/>
  <c r="C209" i="34"/>
  <c r="E209" i="34" s="1"/>
  <c r="G209" i="34" s="1"/>
  <c r="I209" i="34" s="1"/>
  <c r="K209" i="34" s="1"/>
  <c r="AK209" i="34"/>
  <c r="AM209" i="34" s="1"/>
  <c r="AO209" i="34" s="1"/>
  <c r="AQ209" i="34" s="1"/>
  <c r="AS209" i="34" s="1"/>
  <c r="C210" i="34"/>
  <c r="E210" i="34" s="1"/>
  <c r="G210" i="34" s="1"/>
  <c r="I210" i="34" s="1"/>
  <c r="K210" i="34" s="1"/>
  <c r="AK210" i="34"/>
  <c r="AM210" i="34" s="1"/>
  <c r="AO210" i="34" s="1"/>
  <c r="AQ210" i="34" s="1"/>
  <c r="AS210" i="34" s="1"/>
  <c r="C211" i="34"/>
  <c r="E211" i="34" s="1"/>
  <c r="G211" i="34" s="1"/>
  <c r="I211" i="34" s="1"/>
  <c r="K211" i="34" s="1"/>
  <c r="AK211" i="34"/>
  <c r="AM211" i="34"/>
  <c r="AO211" i="34" s="1"/>
  <c r="AQ211" i="34" s="1"/>
  <c r="AS211" i="34" s="1"/>
  <c r="C212" i="34"/>
  <c r="E212" i="34" s="1"/>
  <c r="G212" i="34" s="1"/>
  <c r="I212" i="34" s="1"/>
  <c r="K212" i="34" s="1"/>
  <c r="AK212" i="34"/>
  <c r="AM212" i="34" s="1"/>
  <c r="AO212" i="34" s="1"/>
  <c r="AQ212" i="34" s="1"/>
  <c r="AS212" i="34" s="1"/>
  <c r="C213" i="34"/>
  <c r="E213" i="34" s="1"/>
  <c r="G213" i="34" s="1"/>
  <c r="I213" i="34" s="1"/>
  <c r="K213" i="34" s="1"/>
  <c r="AK213" i="34"/>
  <c r="AM213" i="34" s="1"/>
  <c r="AO213" i="34" s="1"/>
  <c r="AQ213" i="34" s="1"/>
  <c r="AS213" i="34" s="1"/>
  <c r="C214" i="34"/>
  <c r="E214" i="34" s="1"/>
  <c r="G214" i="34" s="1"/>
  <c r="I214" i="34" s="1"/>
  <c r="K214" i="34" s="1"/>
  <c r="AK214" i="34"/>
  <c r="AM214" i="34" s="1"/>
  <c r="AO214" i="34" s="1"/>
  <c r="AQ214" i="34" s="1"/>
  <c r="AS214" i="34" s="1"/>
  <c r="C215" i="34"/>
  <c r="E215" i="34"/>
  <c r="G215" i="34" s="1"/>
  <c r="I215" i="34" s="1"/>
  <c r="K215" i="34" s="1"/>
  <c r="AK215" i="34"/>
  <c r="AM215" i="34" s="1"/>
  <c r="AO215" i="34" s="1"/>
  <c r="AQ215" i="34" s="1"/>
  <c r="AS215" i="34" s="1"/>
  <c r="C216" i="34"/>
  <c r="E216" i="34" s="1"/>
  <c r="G216" i="34" s="1"/>
  <c r="I216" i="34" s="1"/>
  <c r="K216" i="34" s="1"/>
  <c r="AK216" i="34"/>
  <c r="AM216" i="34" s="1"/>
  <c r="AO216" i="34" s="1"/>
  <c r="AQ216" i="34"/>
  <c r="AS216" i="34" s="1"/>
  <c r="C217" i="34"/>
  <c r="E217" i="34" s="1"/>
  <c r="G217" i="34" s="1"/>
  <c r="I217" i="34" s="1"/>
  <c r="K217" i="34" s="1"/>
  <c r="AK217" i="34"/>
  <c r="AM217" i="34" s="1"/>
  <c r="AO217" i="34" s="1"/>
  <c r="AQ217" i="34" s="1"/>
  <c r="AS217" i="34" s="1"/>
  <c r="C218" i="34"/>
  <c r="E218" i="34" s="1"/>
  <c r="G218" i="34" s="1"/>
  <c r="I218" i="34" s="1"/>
  <c r="K218" i="34" s="1"/>
  <c r="AK218" i="34"/>
  <c r="AM218" i="34" s="1"/>
  <c r="AO218" i="34"/>
  <c r="AQ218" i="34" s="1"/>
  <c r="AS218" i="34" s="1"/>
  <c r="C219" i="34"/>
  <c r="E219" i="34" s="1"/>
  <c r="G219" i="34" s="1"/>
  <c r="I219" i="34" s="1"/>
  <c r="K219" i="34" s="1"/>
  <c r="AK219" i="34"/>
  <c r="AM219" i="34" s="1"/>
  <c r="AO219" i="34" s="1"/>
  <c r="AQ219" i="34" s="1"/>
  <c r="AS219" i="34" s="1"/>
  <c r="C220" i="34"/>
  <c r="E220" i="34" s="1"/>
  <c r="G220" i="34" s="1"/>
  <c r="I220" i="34" s="1"/>
  <c r="K220" i="34" s="1"/>
  <c r="AK220" i="34"/>
  <c r="AM220" i="34" s="1"/>
  <c r="AO220" i="34" s="1"/>
  <c r="AQ220" i="34" s="1"/>
  <c r="AS220" i="34" s="1"/>
  <c r="C221" i="34"/>
  <c r="E221" i="34" s="1"/>
  <c r="G221" i="34" s="1"/>
  <c r="I221" i="34" s="1"/>
  <c r="K221" i="34" s="1"/>
  <c r="AK221" i="34"/>
  <c r="AM221" i="34" s="1"/>
  <c r="AO221" i="34" s="1"/>
  <c r="AQ221" i="34" s="1"/>
  <c r="AS221" i="34" s="1"/>
  <c r="C222" i="34"/>
  <c r="E222" i="34" s="1"/>
  <c r="G222" i="34" s="1"/>
  <c r="I222" i="34" s="1"/>
  <c r="K222" i="34" s="1"/>
  <c r="AK222" i="34"/>
  <c r="AM222" i="34" s="1"/>
  <c r="AO222" i="34" s="1"/>
  <c r="AQ222" i="34" s="1"/>
  <c r="AS222" i="34" s="1"/>
  <c r="C223" i="34"/>
  <c r="E223" i="34" s="1"/>
  <c r="G223" i="34" s="1"/>
  <c r="I223" i="34" s="1"/>
  <c r="K223" i="34" s="1"/>
  <c r="AK223" i="34"/>
  <c r="AM223" i="34" s="1"/>
  <c r="AO223" i="34" s="1"/>
  <c r="AQ223" i="34" s="1"/>
  <c r="AS223" i="34" s="1"/>
  <c r="C224" i="34"/>
  <c r="E224" i="34" s="1"/>
  <c r="G224" i="34" s="1"/>
  <c r="I224" i="34" s="1"/>
  <c r="K224" i="34" s="1"/>
  <c r="AK224" i="34"/>
  <c r="AM224" i="34" s="1"/>
  <c r="AO224" i="34" s="1"/>
  <c r="AQ224" i="34"/>
  <c r="AS224" i="34" s="1"/>
  <c r="C225" i="34"/>
  <c r="E225" i="34" s="1"/>
  <c r="G225" i="34" s="1"/>
  <c r="I225" i="34" s="1"/>
  <c r="K225" i="34" s="1"/>
  <c r="AK225" i="34"/>
  <c r="AM225" i="34" s="1"/>
  <c r="AO225" i="34" s="1"/>
  <c r="AQ225" i="34" s="1"/>
  <c r="AS225" i="34" s="1"/>
  <c r="C226" i="34"/>
  <c r="E226" i="34" s="1"/>
  <c r="G226" i="34" s="1"/>
  <c r="I226" i="34" s="1"/>
  <c r="K226" i="34" s="1"/>
  <c r="AK226" i="34"/>
  <c r="AM226" i="34" s="1"/>
  <c r="AO226" i="34"/>
  <c r="AQ226" i="34" s="1"/>
  <c r="AS226" i="34" s="1"/>
  <c r="C227" i="34"/>
  <c r="E227" i="34" s="1"/>
  <c r="G227" i="34" s="1"/>
  <c r="I227" i="34" s="1"/>
  <c r="K227" i="34" s="1"/>
  <c r="AK227" i="34"/>
  <c r="AM227" i="34" s="1"/>
  <c r="AO227" i="34" s="1"/>
  <c r="AQ227" i="34" s="1"/>
  <c r="AS227" i="34" s="1"/>
  <c r="C228" i="34"/>
  <c r="E228" i="34" s="1"/>
  <c r="G228" i="34" s="1"/>
  <c r="I228" i="34" s="1"/>
  <c r="K228" i="34" s="1"/>
  <c r="AK228" i="34"/>
  <c r="AM228" i="34" s="1"/>
  <c r="AO228" i="34" s="1"/>
  <c r="AQ228" i="34" s="1"/>
  <c r="AS228" i="34" s="1"/>
  <c r="C229" i="34"/>
  <c r="E229" i="34"/>
  <c r="G229" i="34" s="1"/>
  <c r="I229" i="34" s="1"/>
  <c r="K229" i="34" s="1"/>
  <c r="AK229" i="34"/>
  <c r="AM229" i="34" s="1"/>
  <c r="AO229" i="34" s="1"/>
  <c r="AQ229" i="34" s="1"/>
  <c r="AS229" i="34" s="1"/>
  <c r="C230" i="34"/>
  <c r="E230" i="34" s="1"/>
  <c r="G230" i="34" s="1"/>
  <c r="I230" i="34" s="1"/>
  <c r="K230" i="34" s="1"/>
  <c r="AK230" i="34"/>
  <c r="AM230" i="34" s="1"/>
  <c r="AO230" i="34" s="1"/>
  <c r="AQ230" i="34" s="1"/>
  <c r="AS230" i="34" s="1"/>
  <c r="C231" i="34"/>
  <c r="E231" i="34" s="1"/>
  <c r="G231" i="34" s="1"/>
  <c r="I231" i="34" s="1"/>
  <c r="K231" i="34" s="1"/>
  <c r="AK231" i="34"/>
  <c r="AM231" i="34" s="1"/>
  <c r="AO231" i="34" s="1"/>
  <c r="AQ231" i="34" s="1"/>
  <c r="AS231" i="34" s="1"/>
  <c r="C232" i="34"/>
  <c r="E232" i="34" s="1"/>
  <c r="G232" i="34" s="1"/>
  <c r="I232" i="34" s="1"/>
  <c r="K232" i="34" s="1"/>
  <c r="AK232" i="34"/>
  <c r="AM232" i="34" s="1"/>
  <c r="AO232" i="34" s="1"/>
  <c r="AQ232" i="34" s="1"/>
  <c r="AS232" i="34" s="1"/>
  <c r="C233" i="34"/>
  <c r="E233" i="34" s="1"/>
  <c r="G233" i="34" s="1"/>
  <c r="I233" i="34" s="1"/>
  <c r="K233" i="34" s="1"/>
  <c r="AK233" i="34"/>
  <c r="AM233" i="34" s="1"/>
  <c r="AO233" i="34" s="1"/>
  <c r="AQ233" i="34" s="1"/>
  <c r="AS233" i="34" s="1"/>
  <c r="C234" i="34"/>
  <c r="E234" i="34" s="1"/>
  <c r="G234" i="34" s="1"/>
  <c r="I234" i="34" s="1"/>
  <c r="K234" i="34" s="1"/>
  <c r="AK234" i="34"/>
  <c r="AM234" i="34" s="1"/>
  <c r="AO234" i="34" s="1"/>
  <c r="AQ234" i="34" s="1"/>
  <c r="AS234" i="34" s="1"/>
  <c r="C235" i="34"/>
  <c r="E235" i="34" s="1"/>
  <c r="G235" i="34" s="1"/>
  <c r="I235" i="34" s="1"/>
  <c r="K235" i="34" s="1"/>
  <c r="AK235" i="34"/>
  <c r="AM235" i="34" s="1"/>
  <c r="AO235" i="34" s="1"/>
  <c r="AQ235" i="34" s="1"/>
  <c r="AS235" i="34" s="1"/>
  <c r="C236" i="34"/>
  <c r="E236" i="34" s="1"/>
  <c r="G236" i="34" s="1"/>
  <c r="I236" i="34" s="1"/>
  <c r="K236" i="34" s="1"/>
  <c r="AK236" i="34"/>
  <c r="AM236" i="34" s="1"/>
  <c r="AO236" i="34" s="1"/>
  <c r="AQ236" i="34" s="1"/>
  <c r="AS236" i="34" s="1"/>
  <c r="C237" i="34"/>
  <c r="E237" i="34" s="1"/>
  <c r="G237" i="34" s="1"/>
  <c r="I237" i="34" s="1"/>
  <c r="K237" i="34" s="1"/>
  <c r="AK237" i="34"/>
  <c r="AM237" i="34" s="1"/>
  <c r="AO237" i="34" s="1"/>
  <c r="AQ237" i="34" s="1"/>
  <c r="AS237" i="34" s="1"/>
  <c r="C238" i="34"/>
  <c r="E238" i="34" s="1"/>
  <c r="G238" i="34" s="1"/>
  <c r="I238" i="34" s="1"/>
  <c r="K238" i="34" s="1"/>
  <c r="AK238" i="34"/>
  <c r="AM238" i="34" s="1"/>
  <c r="AO238" i="34" s="1"/>
  <c r="AQ238" i="34" s="1"/>
  <c r="AS238" i="34" s="1"/>
  <c r="C239" i="34"/>
  <c r="E239" i="34" s="1"/>
  <c r="G239" i="34" s="1"/>
  <c r="I239" i="34" s="1"/>
  <c r="K239" i="34" s="1"/>
  <c r="AK239" i="34"/>
  <c r="AM239" i="34" s="1"/>
  <c r="AO239" i="34" s="1"/>
  <c r="AQ239" i="34" s="1"/>
  <c r="AS239" i="34" s="1"/>
  <c r="C240" i="34"/>
  <c r="E240" i="34" s="1"/>
  <c r="G240" i="34" s="1"/>
  <c r="I240" i="34" s="1"/>
  <c r="K240" i="34" s="1"/>
  <c r="AK240" i="34"/>
  <c r="AM240" i="34" s="1"/>
  <c r="AO240" i="34" s="1"/>
  <c r="AQ240" i="34" s="1"/>
  <c r="AS240" i="34" s="1"/>
  <c r="C241" i="34"/>
  <c r="E241" i="34" s="1"/>
  <c r="G241" i="34" s="1"/>
  <c r="I241" i="34" s="1"/>
  <c r="K241" i="34" s="1"/>
  <c r="AK241" i="34"/>
  <c r="AM241" i="34" s="1"/>
  <c r="AO241" i="34" s="1"/>
  <c r="AQ241" i="34" s="1"/>
  <c r="AS241" i="34" s="1"/>
  <c r="C242" i="34"/>
  <c r="E242" i="34" s="1"/>
  <c r="G242" i="34" s="1"/>
  <c r="I242" i="34" s="1"/>
  <c r="K242" i="34" s="1"/>
  <c r="AK242" i="34"/>
  <c r="AM242" i="34" s="1"/>
  <c r="AO242" i="34" s="1"/>
  <c r="AQ242" i="34" s="1"/>
  <c r="AS242" i="34" s="1"/>
  <c r="C243" i="34"/>
  <c r="E243" i="34" s="1"/>
  <c r="G243" i="34" s="1"/>
  <c r="I243" i="34" s="1"/>
  <c r="K243" i="34" s="1"/>
  <c r="AK243" i="34"/>
  <c r="AM243" i="34" s="1"/>
  <c r="AO243" i="34" s="1"/>
  <c r="AQ243" i="34" s="1"/>
  <c r="AS243" i="34" s="1"/>
  <c r="C244" i="34"/>
  <c r="E244" i="34" s="1"/>
  <c r="G244" i="34" s="1"/>
  <c r="I244" i="34" s="1"/>
  <c r="K244" i="34" s="1"/>
  <c r="AK244" i="34"/>
  <c r="AM244" i="34" s="1"/>
  <c r="AO244" i="34" s="1"/>
  <c r="AQ244" i="34" s="1"/>
  <c r="AS244" i="34" s="1"/>
  <c r="C245" i="34"/>
  <c r="E245" i="34" s="1"/>
  <c r="G245" i="34" s="1"/>
  <c r="I245" i="34" s="1"/>
  <c r="K245" i="34" s="1"/>
  <c r="AK245" i="34"/>
  <c r="AM245" i="34" s="1"/>
  <c r="AO245" i="34" s="1"/>
  <c r="AQ245" i="34" s="1"/>
  <c r="AS245" i="34" s="1"/>
  <c r="C246" i="34"/>
  <c r="E246" i="34" s="1"/>
  <c r="G246" i="34" s="1"/>
  <c r="I246" i="34" s="1"/>
  <c r="K246" i="34" s="1"/>
  <c r="AK246" i="34"/>
  <c r="AM246" i="34" s="1"/>
  <c r="AO246" i="34" s="1"/>
  <c r="AQ246" i="34" s="1"/>
  <c r="AS246" i="34" s="1"/>
  <c r="C247" i="34"/>
  <c r="E247" i="34"/>
  <c r="G247" i="34" s="1"/>
  <c r="I247" i="34" s="1"/>
  <c r="K247" i="34" s="1"/>
  <c r="AK247" i="34"/>
  <c r="AM247" i="34" s="1"/>
  <c r="AO247" i="34" s="1"/>
  <c r="AQ247" i="34" s="1"/>
  <c r="AS247" i="34" s="1"/>
  <c r="C248" i="34"/>
  <c r="E248" i="34" s="1"/>
  <c r="G248" i="34" s="1"/>
  <c r="I248" i="34" s="1"/>
  <c r="K248" i="34" s="1"/>
  <c r="AK248" i="34"/>
  <c r="AM248" i="34" s="1"/>
  <c r="AO248" i="34" s="1"/>
  <c r="AQ248" i="34" s="1"/>
  <c r="AS248" i="34" s="1"/>
  <c r="C249" i="34"/>
  <c r="E249" i="34" s="1"/>
  <c r="G249" i="34" s="1"/>
  <c r="I249" i="34" s="1"/>
  <c r="K249" i="34" s="1"/>
  <c r="AK249" i="34"/>
  <c r="AM249" i="34" s="1"/>
  <c r="AO249" i="34" s="1"/>
  <c r="AQ249" i="34" s="1"/>
  <c r="AS249" i="34" s="1"/>
  <c r="C250" i="34"/>
  <c r="E250" i="34" s="1"/>
  <c r="G250" i="34" s="1"/>
  <c r="I250" i="34" s="1"/>
  <c r="K250" i="34" s="1"/>
  <c r="AK250" i="34"/>
  <c r="AM250" i="34" s="1"/>
  <c r="AO250" i="34" s="1"/>
  <c r="AQ250" i="34" s="1"/>
  <c r="AS250" i="34" s="1"/>
  <c r="C251" i="34"/>
  <c r="E251" i="34" s="1"/>
  <c r="G251" i="34" s="1"/>
  <c r="I251" i="34" s="1"/>
  <c r="K251" i="34" s="1"/>
  <c r="AK251" i="34"/>
  <c r="AM251" i="34" s="1"/>
  <c r="AO251" i="34" s="1"/>
  <c r="AQ251" i="34" s="1"/>
  <c r="AS251" i="34" s="1"/>
  <c r="C252" i="34"/>
  <c r="E252" i="34" s="1"/>
  <c r="G252" i="34" s="1"/>
  <c r="I252" i="34" s="1"/>
  <c r="K252" i="34" s="1"/>
  <c r="AK252" i="34"/>
  <c r="AM252" i="34" s="1"/>
  <c r="AO252" i="34" s="1"/>
  <c r="AQ252" i="34" s="1"/>
  <c r="AS252" i="34" s="1"/>
  <c r="C253" i="34"/>
  <c r="E253" i="34"/>
  <c r="G253" i="34" s="1"/>
  <c r="I253" i="34" s="1"/>
  <c r="K253" i="34" s="1"/>
  <c r="AK253" i="34"/>
  <c r="AM253" i="34" s="1"/>
  <c r="AO253" i="34" s="1"/>
  <c r="AQ253" i="34" s="1"/>
  <c r="AS253" i="34" s="1"/>
  <c r="C254" i="34"/>
  <c r="E254" i="34" s="1"/>
  <c r="G254" i="34" s="1"/>
  <c r="I254" i="34" s="1"/>
  <c r="K254" i="34" s="1"/>
  <c r="AK254" i="34"/>
  <c r="AM254" i="34" s="1"/>
  <c r="AO254" i="34" s="1"/>
  <c r="AQ254" i="34" s="1"/>
  <c r="AS254" i="34" s="1"/>
  <c r="C255" i="34"/>
  <c r="E255" i="34" s="1"/>
  <c r="G255" i="34" s="1"/>
  <c r="I255" i="34" s="1"/>
  <c r="K255" i="34" s="1"/>
  <c r="AK255" i="34"/>
  <c r="AM255" i="34" s="1"/>
  <c r="AO255" i="34" s="1"/>
  <c r="AQ255" i="34" s="1"/>
  <c r="AS255" i="34" s="1"/>
  <c r="C256" i="34"/>
  <c r="E256" i="34" s="1"/>
  <c r="G256" i="34" s="1"/>
  <c r="I256" i="34" s="1"/>
  <c r="K256" i="34" s="1"/>
  <c r="AK256" i="34"/>
  <c r="AM256" i="34" s="1"/>
  <c r="AO256" i="34" s="1"/>
  <c r="AQ256" i="34" s="1"/>
  <c r="AS256" i="34" s="1"/>
  <c r="C257" i="34"/>
  <c r="E257" i="34" s="1"/>
  <c r="G257" i="34" s="1"/>
  <c r="I257" i="34" s="1"/>
  <c r="K257" i="34" s="1"/>
  <c r="AK257" i="34"/>
  <c r="AM257" i="34" s="1"/>
  <c r="AO257" i="34" s="1"/>
  <c r="AQ257" i="34" s="1"/>
  <c r="AS257" i="34" s="1"/>
  <c r="C258" i="34"/>
  <c r="E258" i="34" s="1"/>
  <c r="G258" i="34" s="1"/>
  <c r="I258" i="34" s="1"/>
  <c r="K258" i="34" s="1"/>
  <c r="AK258" i="34"/>
  <c r="AM258" i="34" s="1"/>
  <c r="AO258" i="34" s="1"/>
  <c r="AQ258" i="34" s="1"/>
  <c r="AS258" i="34" s="1"/>
  <c r="C259" i="34"/>
  <c r="E259" i="34" s="1"/>
  <c r="G259" i="34" s="1"/>
  <c r="I259" i="34" s="1"/>
  <c r="K259" i="34" s="1"/>
  <c r="AK259" i="34"/>
  <c r="AM259" i="34" s="1"/>
  <c r="AO259" i="34" s="1"/>
  <c r="AQ259" i="34" s="1"/>
  <c r="AS259" i="34" s="1"/>
  <c r="C260" i="34"/>
  <c r="E260" i="34" s="1"/>
  <c r="G260" i="34" s="1"/>
  <c r="I260" i="34" s="1"/>
  <c r="K260" i="34" s="1"/>
  <c r="AK260" i="34"/>
  <c r="AM260" i="34" s="1"/>
  <c r="AO260" i="34" s="1"/>
  <c r="AQ260" i="34" s="1"/>
  <c r="AS260" i="34" s="1"/>
  <c r="C261" i="34"/>
  <c r="E261" i="34" s="1"/>
  <c r="G261" i="34" s="1"/>
  <c r="I261" i="34" s="1"/>
  <c r="K261" i="34" s="1"/>
  <c r="AK261" i="34"/>
  <c r="AM261" i="34" s="1"/>
  <c r="AO261" i="34" s="1"/>
  <c r="AQ261" i="34" s="1"/>
  <c r="AS261" i="34" s="1"/>
  <c r="C262" i="34"/>
  <c r="E262" i="34" s="1"/>
  <c r="G262" i="34" s="1"/>
  <c r="I262" i="34" s="1"/>
  <c r="K262" i="34" s="1"/>
  <c r="AK262" i="34"/>
  <c r="AM262" i="34" s="1"/>
  <c r="AO262" i="34" s="1"/>
  <c r="AQ262" i="34" s="1"/>
  <c r="AS262" i="34" s="1"/>
  <c r="C263" i="34"/>
  <c r="E263" i="34" s="1"/>
  <c r="G263" i="34" s="1"/>
  <c r="I263" i="34" s="1"/>
  <c r="K263" i="34" s="1"/>
  <c r="AK263" i="34"/>
  <c r="AM263" i="34" s="1"/>
  <c r="AO263" i="34" s="1"/>
  <c r="AQ263" i="34" s="1"/>
  <c r="AS263" i="34" s="1"/>
  <c r="C264" i="34"/>
  <c r="E264" i="34" s="1"/>
  <c r="G264" i="34" s="1"/>
  <c r="I264" i="34" s="1"/>
  <c r="K264" i="34" s="1"/>
  <c r="AK264" i="34"/>
  <c r="AM264" i="34" s="1"/>
  <c r="AO264" i="34" s="1"/>
  <c r="AQ264" i="34" s="1"/>
  <c r="AS264" i="34" s="1"/>
  <c r="C265" i="34"/>
  <c r="E265" i="34" s="1"/>
  <c r="G265" i="34" s="1"/>
  <c r="I265" i="34" s="1"/>
  <c r="K265" i="34" s="1"/>
  <c r="AK265" i="34"/>
  <c r="AM265" i="34" s="1"/>
  <c r="AO265" i="34" s="1"/>
  <c r="AQ265" i="34" s="1"/>
  <c r="AS265" i="34" s="1"/>
  <c r="C266" i="34"/>
  <c r="E266" i="34" s="1"/>
  <c r="G266" i="34" s="1"/>
  <c r="I266" i="34" s="1"/>
  <c r="K266" i="34" s="1"/>
  <c r="AK266" i="34"/>
  <c r="AM266" i="34" s="1"/>
  <c r="AO266" i="34" s="1"/>
  <c r="AQ266" i="34" s="1"/>
  <c r="AS266" i="34" s="1"/>
  <c r="C267" i="34"/>
  <c r="E267" i="34" s="1"/>
  <c r="G267" i="34" s="1"/>
  <c r="I267" i="34" s="1"/>
  <c r="K267" i="34" s="1"/>
  <c r="AK267" i="34"/>
  <c r="AM267" i="34" s="1"/>
  <c r="AO267" i="34" s="1"/>
  <c r="AQ267" i="34" s="1"/>
  <c r="AS267" i="34" s="1"/>
  <c r="C268" i="34"/>
  <c r="E268" i="34" s="1"/>
  <c r="G268" i="34" s="1"/>
  <c r="I268" i="34" s="1"/>
  <c r="K268" i="34" s="1"/>
  <c r="AK268" i="34"/>
  <c r="AM268" i="34" s="1"/>
  <c r="AO268" i="34" s="1"/>
  <c r="AQ268" i="34" s="1"/>
  <c r="AS268" i="34" s="1"/>
  <c r="C269" i="34"/>
  <c r="E269" i="34" s="1"/>
  <c r="G269" i="34" s="1"/>
  <c r="I269" i="34" s="1"/>
  <c r="K269" i="34" s="1"/>
  <c r="AK269" i="34"/>
  <c r="AM269" i="34" s="1"/>
  <c r="AO269" i="34" s="1"/>
  <c r="AQ269" i="34" s="1"/>
  <c r="AS269" i="34" s="1"/>
  <c r="C270" i="34"/>
  <c r="E270" i="34" s="1"/>
  <c r="G270" i="34" s="1"/>
  <c r="I270" i="34" s="1"/>
  <c r="K270" i="34" s="1"/>
  <c r="AK270" i="34"/>
  <c r="AM270" i="34" s="1"/>
  <c r="AO270" i="34" s="1"/>
  <c r="AQ270" i="34" s="1"/>
  <c r="AS270" i="34" s="1"/>
  <c r="C271" i="34"/>
  <c r="E271" i="34"/>
  <c r="G271" i="34" s="1"/>
  <c r="I271" i="34" s="1"/>
  <c r="K271" i="34" s="1"/>
  <c r="AK271" i="34"/>
  <c r="AM271" i="34" s="1"/>
  <c r="AO271" i="34" s="1"/>
  <c r="AQ271" i="34" s="1"/>
  <c r="AS271" i="34" s="1"/>
  <c r="C272" i="34"/>
  <c r="E272" i="34" s="1"/>
  <c r="G272" i="34" s="1"/>
  <c r="I272" i="34" s="1"/>
  <c r="K272" i="34" s="1"/>
  <c r="AK272" i="34"/>
  <c r="AM272" i="34" s="1"/>
  <c r="AO272" i="34" s="1"/>
  <c r="AQ272" i="34" s="1"/>
  <c r="AS272" i="34" s="1"/>
  <c r="C273" i="34"/>
  <c r="E273" i="34" s="1"/>
  <c r="G273" i="34" s="1"/>
  <c r="I273" i="34" s="1"/>
  <c r="K273" i="34" s="1"/>
  <c r="AK273" i="34"/>
  <c r="AM273" i="34" s="1"/>
  <c r="AO273" i="34" s="1"/>
  <c r="AQ273" i="34" s="1"/>
  <c r="AS273" i="34" s="1"/>
  <c r="C274" i="34"/>
  <c r="E274" i="34" s="1"/>
  <c r="G274" i="34" s="1"/>
  <c r="I274" i="34" s="1"/>
  <c r="K274" i="34" s="1"/>
  <c r="AK274" i="34"/>
  <c r="AM274" i="34" s="1"/>
  <c r="AO274" i="34" s="1"/>
  <c r="AQ274" i="34" s="1"/>
  <c r="AS274" i="34" s="1"/>
  <c r="C275" i="34"/>
  <c r="E275" i="34" s="1"/>
  <c r="G275" i="34" s="1"/>
  <c r="I275" i="34" s="1"/>
  <c r="K275" i="34" s="1"/>
  <c r="AK275" i="34"/>
  <c r="AM275" i="34" s="1"/>
  <c r="AO275" i="34" s="1"/>
  <c r="AQ275" i="34" s="1"/>
  <c r="AS275" i="34" s="1"/>
  <c r="C276" i="34"/>
  <c r="E276" i="34" s="1"/>
  <c r="G276" i="34" s="1"/>
  <c r="I276" i="34" s="1"/>
  <c r="K276" i="34" s="1"/>
  <c r="AK276" i="34"/>
  <c r="AM276" i="34" s="1"/>
  <c r="AO276" i="34" s="1"/>
  <c r="AQ276" i="34" s="1"/>
  <c r="AS276" i="34" s="1"/>
  <c r="C277" i="34"/>
  <c r="E277" i="34" s="1"/>
  <c r="G277" i="34" s="1"/>
  <c r="I277" i="34" s="1"/>
  <c r="K277" i="34" s="1"/>
  <c r="AK277" i="34"/>
  <c r="AM277" i="34" s="1"/>
  <c r="AO277" i="34" s="1"/>
  <c r="AQ277" i="34" s="1"/>
  <c r="AS277" i="34" s="1"/>
  <c r="C278" i="34"/>
  <c r="E278" i="34" s="1"/>
  <c r="G278" i="34" s="1"/>
  <c r="I278" i="34" s="1"/>
  <c r="K278" i="34" s="1"/>
  <c r="AK278" i="34"/>
  <c r="AM278" i="34" s="1"/>
  <c r="AO278" i="34" s="1"/>
  <c r="AQ278" i="34" s="1"/>
  <c r="AS278" i="34" s="1"/>
  <c r="C279" i="34"/>
  <c r="E279" i="34" s="1"/>
  <c r="G279" i="34" s="1"/>
  <c r="I279" i="34" s="1"/>
  <c r="K279" i="34" s="1"/>
  <c r="AK279" i="34"/>
  <c r="AM279" i="34" s="1"/>
  <c r="AO279" i="34" s="1"/>
  <c r="AQ279" i="34" s="1"/>
  <c r="AS279" i="34" s="1"/>
  <c r="C280" i="34"/>
  <c r="E280" i="34" s="1"/>
  <c r="G280" i="34" s="1"/>
  <c r="I280" i="34" s="1"/>
  <c r="K280" i="34" s="1"/>
  <c r="AK280" i="34"/>
  <c r="AM280" i="34" s="1"/>
  <c r="AO280" i="34" s="1"/>
  <c r="AQ280" i="34" s="1"/>
  <c r="AS280" i="34" s="1"/>
  <c r="C281" i="34"/>
  <c r="E281" i="34" s="1"/>
  <c r="G281" i="34" s="1"/>
  <c r="I281" i="34" s="1"/>
  <c r="K281" i="34" s="1"/>
  <c r="AK281" i="34"/>
  <c r="AM281" i="34" s="1"/>
  <c r="AO281" i="34" s="1"/>
  <c r="AQ281" i="34" s="1"/>
  <c r="AS281" i="34" s="1"/>
  <c r="C282" i="34"/>
  <c r="E282" i="34" s="1"/>
  <c r="G282" i="34" s="1"/>
  <c r="I282" i="34" s="1"/>
  <c r="K282" i="34" s="1"/>
  <c r="AK282" i="34"/>
  <c r="AM282" i="34" s="1"/>
  <c r="AO282" i="34" s="1"/>
  <c r="AQ282" i="34" s="1"/>
  <c r="AS282" i="34" s="1"/>
  <c r="C283" i="34"/>
  <c r="E283" i="34" s="1"/>
  <c r="G283" i="34" s="1"/>
  <c r="I283" i="34" s="1"/>
  <c r="K283" i="34" s="1"/>
  <c r="AK283" i="34"/>
  <c r="AM283" i="34" s="1"/>
  <c r="AO283" i="34" s="1"/>
  <c r="AQ283" i="34" s="1"/>
  <c r="AS283" i="34" s="1"/>
  <c r="C284" i="34"/>
  <c r="E284" i="34" s="1"/>
  <c r="G284" i="34" s="1"/>
  <c r="I284" i="34" s="1"/>
  <c r="K284" i="34" s="1"/>
  <c r="AK284" i="34"/>
  <c r="AM284" i="34" s="1"/>
  <c r="AO284" i="34" s="1"/>
  <c r="AQ284" i="34" s="1"/>
  <c r="AS284" i="34" s="1"/>
  <c r="C285" i="34"/>
  <c r="E285" i="34" s="1"/>
  <c r="G285" i="34" s="1"/>
  <c r="I285" i="34" s="1"/>
  <c r="K285" i="34" s="1"/>
  <c r="AK285" i="34"/>
  <c r="AM285" i="34" s="1"/>
  <c r="AO285" i="34" s="1"/>
  <c r="AQ285" i="34" s="1"/>
  <c r="AS285" i="34" s="1"/>
  <c r="C286" i="34"/>
  <c r="E286" i="34" s="1"/>
  <c r="G286" i="34" s="1"/>
  <c r="I286" i="34" s="1"/>
  <c r="K286" i="34" s="1"/>
  <c r="AK286" i="34"/>
  <c r="AM286" i="34" s="1"/>
  <c r="AO286" i="34" s="1"/>
  <c r="AQ286" i="34"/>
  <c r="AS286" i="34" s="1"/>
  <c r="C287" i="34"/>
  <c r="E287" i="34" s="1"/>
  <c r="G287" i="34" s="1"/>
  <c r="I287" i="34" s="1"/>
  <c r="K287" i="34" s="1"/>
  <c r="AK287" i="34"/>
  <c r="AM287" i="34" s="1"/>
  <c r="AO287" i="34" s="1"/>
  <c r="AQ287" i="34" s="1"/>
  <c r="AS287" i="34" s="1"/>
  <c r="C288" i="34"/>
  <c r="E288" i="34" s="1"/>
  <c r="G288" i="34" s="1"/>
  <c r="I288" i="34" s="1"/>
  <c r="K288" i="34" s="1"/>
  <c r="AK288" i="34"/>
  <c r="AM288" i="34" s="1"/>
  <c r="AO288" i="34" s="1"/>
  <c r="AQ288" i="34" s="1"/>
  <c r="AS288" i="34" s="1"/>
  <c r="C289" i="34"/>
  <c r="E289" i="34"/>
  <c r="G289" i="34" s="1"/>
  <c r="I289" i="34" s="1"/>
  <c r="K289" i="34" s="1"/>
  <c r="AK289" i="34"/>
  <c r="AM289" i="34" s="1"/>
  <c r="AO289" i="34" s="1"/>
  <c r="AQ289" i="34" s="1"/>
  <c r="AS289" i="34" s="1"/>
  <c r="C290" i="34"/>
  <c r="E290" i="34" s="1"/>
  <c r="G290" i="34" s="1"/>
  <c r="I290" i="34" s="1"/>
  <c r="K290" i="34" s="1"/>
  <c r="AK290" i="34"/>
  <c r="AM290" i="34" s="1"/>
  <c r="AO290" i="34" s="1"/>
  <c r="AQ290" i="34" s="1"/>
  <c r="AS290" i="34" s="1"/>
  <c r="C291" i="34"/>
  <c r="E291" i="34" s="1"/>
  <c r="G291" i="34" s="1"/>
  <c r="I291" i="34" s="1"/>
  <c r="K291" i="34" s="1"/>
  <c r="AK291" i="34"/>
  <c r="AM291" i="34" s="1"/>
  <c r="AO291" i="34" s="1"/>
  <c r="AQ291" i="34" s="1"/>
  <c r="AS291" i="34" s="1"/>
  <c r="C292" i="34"/>
  <c r="E292" i="34" s="1"/>
  <c r="G292" i="34" s="1"/>
  <c r="I292" i="34" s="1"/>
  <c r="K292" i="34" s="1"/>
  <c r="AK292" i="34"/>
  <c r="AM292" i="34" s="1"/>
  <c r="AO292" i="34" s="1"/>
  <c r="AQ292" i="34" s="1"/>
  <c r="AS292" i="34" s="1"/>
  <c r="C293" i="34"/>
  <c r="E293" i="34" s="1"/>
  <c r="G293" i="34" s="1"/>
  <c r="I293" i="34" s="1"/>
  <c r="K293" i="34" s="1"/>
  <c r="AK293" i="34"/>
  <c r="AM293" i="34" s="1"/>
  <c r="AO293" i="34" s="1"/>
  <c r="AQ293" i="34" s="1"/>
  <c r="AS293" i="34" s="1"/>
  <c r="C294" i="34"/>
  <c r="E294" i="34" s="1"/>
  <c r="G294" i="34" s="1"/>
  <c r="I294" i="34" s="1"/>
  <c r="K294" i="34" s="1"/>
  <c r="AK294" i="34"/>
  <c r="AM294" i="34" s="1"/>
  <c r="AO294" i="34" s="1"/>
  <c r="AQ294" i="34" s="1"/>
  <c r="AS294" i="34" s="1"/>
  <c r="C295" i="34"/>
  <c r="E295" i="34" s="1"/>
  <c r="G295" i="34" s="1"/>
  <c r="I295" i="34" s="1"/>
  <c r="K295" i="34" s="1"/>
  <c r="AK295" i="34"/>
  <c r="AM295" i="34" s="1"/>
  <c r="AO295" i="34" s="1"/>
  <c r="AQ295" i="34" s="1"/>
  <c r="AS295" i="34" s="1"/>
  <c r="C296" i="34"/>
  <c r="E296" i="34" s="1"/>
  <c r="G296" i="34" s="1"/>
  <c r="I296" i="34" s="1"/>
  <c r="K296" i="34" s="1"/>
  <c r="AK296" i="34"/>
  <c r="AM296" i="34" s="1"/>
  <c r="AO296" i="34" s="1"/>
  <c r="AQ296" i="34" s="1"/>
  <c r="AS296" i="34" s="1"/>
  <c r="C297" i="34"/>
  <c r="E297" i="34" s="1"/>
  <c r="G297" i="34" s="1"/>
  <c r="I297" i="34" s="1"/>
  <c r="K297" i="34" s="1"/>
  <c r="AK297" i="34"/>
  <c r="AM297" i="34" s="1"/>
  <c r="AO297" i="34" s="1"/>
  <c r="AQ297" i="34" s="1"/>
  <c r="AS297" i="34" s="1"/>
  <c r="C298" i="34"/>
  <c r="E298" i="34" s="1"/>
  <c r="G298" i="34" s="1"/>
  <c r="I298" i="34" s="1"/>
  <c r="K298" i="34" s="1"/>
  <c r="AK298" i="34"/>
  <c r="AM298" i="34" s="1"/>
  <c r="AO298" i="34" s="1"/>
  <c r="AQ298" i="34" s="1"/>
  <c r="AS298" i="34" s="1"/>
  <c r="C299" i="34"/>
  <c r="E299" i="34" s="1"/>
  <c r="G299" i="34" s="1"/>
  <c r="I299" i="34" s="1"/>
  <c r="K299" i="34" s="1"/>
  <c r="AK299" i="34"/>
  <c r="AM299" i="34" s="1"/>
  <c r="AO299" i="34" s="1"/>
  <c r="AQ299" i="34" s="1"/>
  <c r="AS299" i="34" s="1"/>
  <c r="C300" i="34"/>
  <c r="E300" i="34" s="1"/>
  <c r="G300" i="34" s="1"/>
  <c r="I300" i="34" s="1"/>
  <c r="K300" i="34" s="1"/>
  <c r="AK300" i="34"/>
  <c r="AM300" i="34" s="1"/>
  <c r="AO300" i="34" s="1"/>
  <c r="AQ300" i="34" s="1"/>
  <c r="AS300" i="34" s="1"/>
  <c r="C301" i="34"/>
  <c r="E301" i="34" s="1"/>
  <c r="G301" i="34" s="1"/>
  <c r="I301" i="34" s="1"/>
  <c r="K301" i="34" s="1"/>
  <c r="AK301" i="34"/>
  <c r="AM301" i="34" s="1"/>
  <c r="AO301" i="34" s="1"/>
  <c r="AQ301" i="34" s="1"/>
  <c r="AS301" i="34" s="1"/>
  <c r="C302" i="34"/>
  <c r="E302" i="34" s="1"/>
  <c r="G302" i="34" s="1"/>
  <c r="I302" i="34" s="1"/>
  <c r="K302" i="34" s="1"/>
  <c r="AK302" i="34"/>
  <c r="AM302" i="34" s="1"/>
  <c r="AO302" i="34" s="1"/>
  <c r="AQ302" i="34" s="1"/>
  <c r="AS302" i="34" s="1"/>
  <c r="C303" i="34"/>
  <c r="E303" i="34"/>
  <c r="G303" i="34" s="1"/>
  <c r="I303" i="34" s="1"/>
  <c r="K303" i="34" s="1"/>
  <c r="AK303" i="34"/>
  <c r="AM303" i="34" s="1"/>
  <c r="AO303" i="34" s="1"/>
  <c r="AQ303" i="34" s="1"/>
  <c r="AS303" i="34" s="1"/>
  <c r="C304" i="34"/>
  <c r="E304" i="34" s="1"/>
  <c r="G304" i="34" s="1"/>
  <c r="I304" i="34" s="1"/>
  <c r="K304" i="34" s="1"/>
  <c r="AK304" i="34"/>
  <c r="AM304" i="34" s="1"/>
  <c r="AO304" i="34" s="1"/>
  <c r="AQ304" i="34" s="1"/>
  <c r="AS304" i="34" s="1"/>
  <c r="C305" i="34"/>
  <c r="E305" i="34" s="1"/>
  <c r="G305" i="34" s="1"/>
  <c r="I305" i="34" s="1"/>
  <c r="K305" i="34" s="1"/>
  <c r="AK305" i="34"/>
  <c r="AM305" i="34" s="1"/>
  <c r="AO305" i="34" s="1"/>
  <c r="AQ305" i="34" s="1"/>
  <c r="AS305" i="34" s="1"/>
  <c r="C306" i="34"/>
  <c r="E306" i="34" s="1"/>
  <c r="G306" i="34" s="1"/>
  <c r="I306" i="34" s="1"/>
  <c r="K306" i="34" s="1"/>
  <c r="AK306" i="34"/>
  <c r="AM306" i="34" s="1"/>
  <c r="AO306" i="34" s="1"/>
  <c r="AQ306" i="34" s="1"/>
  <c r="AS306" i="34" s="1"/>
  <c r="C307" i="34"/>
  <c r="E307" i="34" s="1"/>
  <c r="G307" i="34" s="1"/>
  <c r="I307" i="34" s="1"/>
  <c r="K307" i="34" s="1"/>
  <c r="AK307" i="34"/>
  <c r="AM307" i="34" s="1"/>
  <c r="AO307" i="34" s="1"/>
  <c r="AQ307" i="34" s="1"/>
  <c r="AS307" i="34" s="1"/>
  <c r="C308" i="34"/>
  <c r="E308" i="34" s="1"/>
  <c r="G308" i="34" s="1"/>
  <c r="I308" i="34" s="1"/>
  <c r="K308" i="34" s="1"/>
  <c r="AK308" i="34"/>
  <c r="AM308" i="34" s="1"/>
  <c r="AO308" i="34" s="1"/>
  <c r="AQ308" i="34" s="1"/>
  <c r="AS308" i="34" s="1"/>
  <c r="C309" i="34"/>
  <c r="E309" i="34" s="1"/>
  <c r="G309" i="34" s="1"/>
  <c r="I309" i="34" s="1"/>
  <c r="K309" i="34" s="1"/>
  <c r="AK309" i="34"/>
  <c r="AM309" i="34" s="1"/>
  <c r="AO309" i="34" s="1"/>
  <c r="AQ309" i="34" s="1"/>
  <c r="AS309" i="34" s="1"/>
  <c r="C310" i="34"/>
  <c r="E310" i="34" s="1"/>
  <c r="G310" i="34" s="1"/>
  <c r="I310" i="34" s="1"/>
  <c r="AK310" i="34"/>
  <c r="AM310" i="34" s="1"/>
  <c r="AO310" i="34" s="1"/>
  <c r="AQ310" i="34" s="1"/>
  <c r="AS310" i="34" s="1"/>
  <c r="C311" i="34"/>
  <c r="E311" i="34" s="1"/>
  <c r="G311" i="34" s="1"/>
  <c r="I311" i="34" s="1"/>
  <c r="AK311" i="34"/>
  <c r="AM311" i="34" s="1"/>
  <c r="AO311" i="34" s="1"/>
  <c r="AQ311" i="34" s="1"/>
  <c r="C312" i="34"/>
  <c r="E312" i="34" s="1"/>
  <c r="G312" i="34" s="1"/>
  <c r="I312" i="34" s="1"/>
  <c r="AK312" i="34"/>
  <c r="AM312" i="34" s="1"/>
  <c r="AO312" i="34" s="1"/>
  <c r="AQ312" i="34" s="1"/>
  <c r="C313" i="34"/>
  <c r="E313" i="34" s="1"/>
  <c r="G313" i="34" s="1"/>
  <c r="I313" i="34" s="1"/>
  <c r="AK313" i="34"/>
  <c r="AM313" i="34" s="1"/>
  <c r="AO313" i="34" s="1"/>
  <c r="AQ313" i="34" s="1"/>
  <c r="C314" i="34"/>
  <c r="E314" i="34" s="1"/>
  <c r="G314" i="34" s="1"/>
  <c r="I314" i="34" s="1"/>
  <c r="AK314" i="34"/>
  <c r="AM314" i="34" s="1"/>
  <c r="AO314" i="34" s="1"/>
  <c r="AQ314" i="34" s="1"/>
  <c r="C315" i="34"/>
  <c r="E315" i="34" s="1"/>
  <c r="G315" i="34" s="1"/>
  <c r="I315" i="34" s="1"/>
  <c r="AK315" i="34"/>
  <c r="AM315" i="34" s="1"/>
  <c r="AO315" i="34" s="1"/>
  <c r="AQ315" i="34" s="1"/>
  <c r="C316" i="34"/>
  <c r="E316" i="34" s="1"/>
  <c r="G316" i="34" s="1"/>
  <c r="I316" i="34" s="1"/>
  <c r="AK316" i="34"/>
  <c r="AM316" i="34" s="1"/>
  <c r="AO316" i="34" s="1"/>
  <c r="AQ316" i="34" s="1"/>
  <c r="C317" i="34"/>
  <c r="E317" i="34" s="1"/>
  <c r="G317" i="34" s="1"/>
  <c r="I317" i="34" s="1"/>
  <c r="AK317" i="34"/>
  <c r="AM317" i="34" s="1"/>
  <c r="AO317" i="34" s="1"/>
  <c r="AQ317" i="34" s="1"/>
  <c r="C318" i="34"/>
  <c r="E318" i="34" s="1"/>
  <c r="G318" i="34" s="1"/>
  <c r="I318" i="34" s="1"/>
  <c r="AK318" i="34"/>
  <c r="AM318" i="34" s="1"/>
  <c r="AO318" i="34" s="1"/>
  <c r="AQ318" i="34" s="1"/>
  <c r="C319" i="34"/>
  <c r="E319" i="34" s="1"/>
  <c r="G319" i="34" s="1"/>
  <c r="I319" i="34" s="1"/>
  <c r="AK319" i="34"/>
  <c r="AM319" i="34" s="1"/>
  <c r="AO319" i="34" s="1"/>
  <c r="AQ319" i="34" s="1"/>
  <c r="C320" i="34"/>
  <c r="E320" i="34" s="1"/>
  <c r="G320" i="34" s="1"/>
  <c r="I320" i="34" s="1"/>
  <c r="AK320" i="34"/>
  <c r="AM320" i="34" s="1"/>
  <c r="AO320" i="34" s="1"/>
  <c r="AQ320" i="34" s="1"/>
  <c r="C321" i="34"/>
  <c r="E321" i="34" s="1"/>
  <c r="G321" i="34" s="1"/>
  <c r="I321" i="34" s="1"/>
  <c r="AK321" i="34"/>
  <c r="AM321" i="34" s="1"/>
  <c r="AO321" i="34" s="1"/>
  <c r="AQ321" i="34" s="1"/>
  <c r="C322" i="34"/>
  <c r="E322" i="34" s="1"/>
  <c r="G322" i="34" s="1"/>
  <c r="I322" i="34" s="1"/>
  <c r="AK322" i="34"/>
  <c r="AM322" i="34" s="1"/>
  <c r="AO322" i="34" s="1"/>
  <c r="AQ322" i="34" s="1"/>
  <c r="C323" i="34"/>
  <c r="E323" i="34" s="1"/>
  <c r="G323" i="34" s="1"/>
  <c r="I323" i="34" s="1"/>
  <c r="AK323" i="34"/>
  <c r="AM323" i="34" s="1"/>
  <c r="AO323" i="34" s="1"/>
  <c r="AQ323" i="34"/>
  <c r="C324" i="34"/>
  <c r="E324" i="34" s="1"/>
  <c r="G324" i="34" s="1"/>
  <c r="I324" i="34" s="1"/>
  <c r="AK324" i="34"/>
  <c r="AM324" i="34" s="1"/>
  <c r="AO324" i="34" s="1"/>
  <c r="AQ324" i="34" s="1"/>
  <c r="C325" i="34"/>
  <c r="E325" i="34" s="1"/>
  <c r="G325" i="34" s="1"/>
  <c r="I325" i="34" s="1"/>
  <c r="AK325" i="34"/>
  <c r="AM325" i="34" s="1"/>
  <c r="AO325" i="34" s="1"/>
  <c r="AQ325" i="34" s="1"/>
  <c r="C326" i="34"/>
  <c r="E326" i="34" s="1"/>
  <c r="G326" i="34" s="1"/>
  <c r="I326" i="34" s="1"/>
  <c r="AK326" i="34"/>
  <c r="AM326" i="34" s="1"/>
  <c r="AO326" i="34" s="1"/>
  <c r="AQ326" i="34" s="1"/>
  <c r="C327" i="34"/>
  <c r="E327" i="34" s="1"/>
  <c r="G327" i="34" s="1"/>
  <c r="I327" i="34" s="1"/>
  <c r="AK327" i="34"/>
  <c r="AM327" i="34" s="1"/>
  <c r="AO327" i="34" s="1"/>
  <c r="AQ327" i="34" s="1"/>
  <c r="C328" i="34"/>
  <c r="E328" i="34" s="1"/>
  <c r="G328" i="34" s="1"/>
  <c r="I328" i="34" s="1"/>
  <c r="AK328" i="34"/>
  <c r="AM328" i="34" s="1"/>
  <c r="AO328" i="34" s="1"/>
  <c r="AQ328" i="34" s="1"/>
  <c r="C329" i="34"/>
  <c r="E329" i="34" s="1"/>
  <c r="G329" i="34" s="1"/>
  <c r="I329" i="34" s="1"/>
  <c r="AK329" i="34"/>
  <c r="AM329" i="34" s="1"/>
  <c r="AO329" i="34" s="1"/>
  <c r="AQ329" i="34" s="1"/>
  <c r="C330" i="34"/>
  <c r="E330" i="34" s="1"/>
  <c r="G330" i="34" s="1"/>
  <c r="I330" i="34" s="1"/>
  <c r="AK330" i="34"/>
  <c r="AM330" i="34" s="1"/>
  <c r="AO330" i="34" s="1"/>
  <c r="AQ330" i="34" s="1"/>
  <c r="C331" i="34"/>
  <c r="E331" i="34" s="1"/>
  <c r="G331" i="34" s="1"/>
  <c r="I331" i="34" s="1"/>
  <c r="AK331" i="34"/>
  <c r="AM331" i="34" s="1"/>
  <c r="AO331" i="34" s="1"/>
  <c r="AQ331" i="34" s="1"/>
  <c r="C332" i="34"/>
  <c r="E332" i="34" s="1"/>
  <c r="G332" i="34" s="1"/>
  <c r="I332" i="34" s="1"/>
  <c r="AK332" i="34"/>
  <c r="AM332" i="34" s="1"/>
  <c r="AO332" i="34" s="1"/>
  <c r="AQ332" i="34" s="1"/>
  <c r="C333" i="34"/>
  <c r="E333" i="34" s="1"/>
  <c r="G333" i="34" s="1"/>
  <c r="I333" i="34" s="1"/>
  <c r="AK333" i="34"/>
  <c r="AM333" i="34" s="1"/>
  <c r="AO333" i="34" s="1"/>
  <c r="AQ333" i="34" s="1"/>
  <c r="C334" i="34"/>
  <c r="E334" i="34" s="1"/>
  <c r="G334" i="34" s="1"/>
  <c r="I334" i="34" s="1"/>
  <c r="AK334" i="34"/>
  <c r="AM334" i="34" s="1"/>
  <c r="AO334" i="34" s="1"/>
  <c r="AQ334" i="34" s="1"/>
  <c r="C335" i="34"/>
  <c r="E335" i="34" s="1"/>
  <c r="G335" i="34" s="1"/>
  <c r="I335" i="34" s="1"/>
  <c r="AK335" i="34"/>
  <c r="AM335" i="34" s="1"/>
  <c r="AO335" i="34" s="1"/>
  <c r="AQ335" i="34" s="1"/>
  <c r="C336" i="34"/>
  <c r="E336" i="34" s="1"/>
  <c r="G336" i="34" s="1"/>
  <c r="I336" i="34" s="1"/>
  <c r="AK336" i="34"/>
  <c r="AM336" i="34" s="1"/>
  <c r="AO336" i="34" s="1"/>
  <c r="AQ336" i="34" s="1"/>
  <c r="C337" i="34"/>
  <c r="E337" i="34" s="1"/>
  <c r="G337" i="34" s="1"/>
  <c r="I337" i="34" s="1"/>
  <c r="AK337" i="34"/>
  <c r="AM337" i="34" s="1"/>
  <c r="AO337" i="34" s="1"/>
  <c r="AQ337" i="34" s="1"/>
  <c r="C338" i="34"/>
  <c r="E338" i="34" s="1"/>
  <c r="G338" i="34" s="1"/>
  <c r="I338" i="34" s="1"/>
  <c r="AK338" i="34"/>
  <c r="AM338" i="34" s="1"/>
  <c r="AO338" i="34" s="1"/>
  <c r="AQ338" i="34" s="1"/>
  <c r="C339" i="34"/>
  <c r="E339" i="34" s="1"/>
  <c r="G339" i="34" s="1"/>
  <c r="I339" i="34" s="1"/>
  <c r="AK339" i="34"/>
  <c r="AM339" i="34" s="1"/>
  <c r="AO339" i="34" s="1"/>
  <c r="AQ339" i="34" s="1"/>
  <c r="C340" i="34"/>
  <c r="E340" i="34" s="1"/>
  <c r="G340" i="34" s="1"/>
  <c r="I340" i="34" s="1"/>
  <c r="AK340" i="34"/>
  <c r="AM340" i="34" s="1"/>
  <c r="AO340" i="34" s="1"/>
  <c r="AQ340" i="34" s="1"/>
  <c r="C341" i="34"/>
  <c r="E341" i="34" s="1"/>
  <c r="G341" i="34" s="1"/>
  <c r="I341" i="34" s="1"/>
  <c r="AK341" i="34"/>
  <c r="AM341" i="34" s="1"/>
  <c r="AO341" i="34" s="1"/>
  <c r="AQ341" i="34" s="1"/>
  <c r="C342" i="34"/>
  <c r="E342" i="34" s="1"/>
  <c r="G342" i="34" s="1"/>
  <c r="I342" i="34" s="1"/>
  <c r="AK342" i="34"/>
  <c r="AM342" i="34" s="1"/>
  <c r="AO342" i="34" s="1"/>
  <c r="AQ342" i="34" s="1"/>
  <c r="C343" i="34"/>
  <c r="E343" i="34" s="1"/>
  <c r="G343" i="34" s="1"/>
  <c r="I343" i="34" s="1"/>
  <c r="AK343" i="34"/>
  <c r="AM343" i="34" s="1"/>
  <c r="AO343" i="34" s="1"/>
  <c r="AQ343" i="34" s="1"/>
  <c r="C344" i="34"/>
  <c r="E344" i="34" s="1"/>
  <c r="G344" i="34" s="1"/>
  <c r="I344" i="34" s="1"/>
  <c r="AK344" i="34"/>
  <c r="AM344" i="34" s="1"/>
  <c r="AO344" i="34" s="1"/>
  <c r="AQ344" i="34" s="1"/>
  <c r="C345" i="34"/>
  <c r="E345" i="34" s="1"/>
  <c r="G345" i="34" s="1"/>
  <c r="I345" i="34" s="1"/>
  <c r="AK345" i="34"/>
  <c r="AM345" i="34" s="1"/>
  <c r="AO345" i="34" s="1"/>
  <c r="AQ345" i="34" s="1"/>
  <c r="C346" i="34"/>
  <c r="E346" i="34" s="1"/>
  <c r="G346" i="34" s="1"/>
  <c r="I346" i="34" s="1"/>
  <c r="AK346" i="34"/>
  <c r="AM346" i="34" s="1"/>
  <c r="AO346" i="34" s="1"/>
  <c r="AQ346" i="34" s="1"/>
  <c r="C347" i="34"/>
  <c r="E347" i="34" s="1"/>
  <c r="G347" i="34" s="1"/>
  <c r="I347" i="34" s="1"/>
  <c r="AK347" i="34"/>
  <c r="AM347" i="34" s="1"/>
  <c r="AO347" i="34" s="1"/>
  <c r="AQ347" i="34" s="1"/>
  <c r="C348" i="34"/>
  <c r="E348" i="34" s="1"/>
  <c r="G348" i="34" s="1"/>
  <c r="I348" i="34" s="1"/>
  <c r="AK348" i="34"/>
  <c r="AM348" i="34" s="1"/>
  <c r="AO348" i="34" s="1"/>
  <c r="AQ348" i="34" s="1"/>
  <c r="C349" i="34"/>
  <c r="E349" i="34" s="1"/>
  <c r="G349" i="34" s="1"/>
  <c r="I349" i="34" s="1"/>
  <c r="AK349" i="34"/>
  <c r="AM349" i="34" s="1"/>
  <c r="AO349" i="34" s="1"/>
  <c r="AQ349" i="34" s="1"/>
  <c r="C350" i="34"/>
  <c r="E350" i="34" s="1"/>
  <c r="G350" i="34" s="1"/>
  <c r="I350" i="34" s="1"/>
  <c r="AK350" i="34"/>
  <c r="AM350" i="34" s="1"/>
  <c r="AO350" i="34" s="1"/>
  <c r="AQ350" i="34" s="1"/>
  <c r="C351" i="34"/>
  <c r="E351" i="34" s="1"/>
  <c r="G351" i="34" s="1"/>
  <c r="I351" i="34" s="1"/>
  <c r="AK351" i="34"/>
  <c r="AM351" i="34" s="1"/>
  <c r="AO351" i="34" s="1"/>
  <c r="AQ351" i="34" s="1"/>
  <c r="C352" i="34"/>
  <c r="E352" i="34" s="1"/>
  <c r="G352" i="34" s="1"/>
  <c r="I352" i="34" s="1"/>
  <c r="AK352" i="34"/>
  <c r="AM352" i="34" s="1"/>
  <c r="AO352" i="34" s="1"/>
  <c r="AQ352" i="34" s="1"/>
  <c r="C353" i="34"/>
  <c r="E353" i="34" s="1"/>
  <c r="G353" i="34" s="1"/>
  <c r="I353" i="34" s="1"/>
  <c r="AK353" i="34"/>
  <c r="AM353" i="34" s="1"/>
  <c r="AO353" i="34" s="1"/>
  <c r="AQ353" i="34" s="1"/>
  <c r="C354" i="34"/>
  <c r="E354" i="34" s="1"/>
  <c r="G354" i="34" s="1"/>
  <c r="I354" i="34" s="1"/>
  <c r="AK354" i="34"/>
  <c r="AM354" i="34" s="1"/>
  <c r="AO354" i="34" s="1"/>
  <c r="AQ354" i="34" s="1"/>
  <c r="C355" i="34"/>
  <c r="E355" i="34" s="1"/>
  <c r="G355" i="34" s="1"/>
  <c r="I355" i="34" s="1"/>
  <c r="AK355" i="34"/>
  <c r="AM355" i="34" s="1"/>
  <c r="AO355" i="34" s="1"/>
  <c r="AQ355" i="34" s="1"/>
  <c r="C356" i="34"/>
  <c r="E356" i="34" s="1"/>
  <c r="G356" i="34" s="1"/>
  <c r="I356" i="34" s="1"/>
  <c r="AK356" i="34"/>
  <c r="AM356" i="34" s="1"/>
  <c r="AO356" i="34" s="1"/>
  <c r="AQ356" i="34" s="1"/>
  <c r="C357" i="34"/>
  <c r="E357" i="34" s="1"/>
  <c r="G357" i="34" s="1"/>
  <c r="I357" i="34" s="1"/>
  <c r="AK357" i="34"/>
  <c r="AM357" i="34" s="1"/>
  <c r="AO357" i="34" s="1"/>
  <c r="AQ357" i="34" s="1"/>
  <c r="C358" i="34"/>
  <c r="E358" i="34" s="1"/>
  <c r="G358" i="34" s="1"/>
  <c r="I358" i="34" s="1"/>
  <c r="AK358" i="34"/>
  <c r="AM358" i="34" s="1"/>
  <c r="AO358" i="34" s="1"/>
  <c r="AQ358" i="34" s="1"/>
  <c r="C359" i="34"/>
  <c r="E359" i="34" s="1"/>
  <c r="G359" i="34" s="1"/>
  <c r="I359" i="34" s="1"/>
  <c r="AK359" i="34"/>
  <c r="AM359" i="34" s="1"/>
  <c r="AO359" i="34" s="1"/>
  <c r="AQ359" i="34" s="1"/>
  <c r="C360" i="34"/>
  <c r="E360" i="34" s="1"/>
  <c r="G360" i="34" s="1"/>
  <c r="I360" i="34" s="1"/>
  <c r="AK360" i="34"/>
  <c r="AM360" i="34" s="1"/>
  <c r="AO360" i="34" s="1"/>
  <c r="AQ360" i="34" s="1"/>
  <c r="C361" i="34"/>
  <c r="E361" i="34" s="1"/>
  <c r="G361" i="34" s="1"/>
  <c r="I361" i="34" s="1"/>
  <c r="AK361" i="34"/>
  <c r="AM361" i="34" s="1"/>
  <c r="AO361" i="34" s="1"/>
  <c r="AQ361" i="34" s="1"/>
  <c r="C362" i="34"/>
  <c r="E362" i="34" s="1"/>
  <c r="G362" i="34" s="1"/>
  <c r="I362" i="34" s="1"/>
  <c r="AK362" i="34"/>
  <c r="AM362" i="34" s="1"/>
  <c r="AO362" i="34" s="1"/>
  <c r="AQ362" i="34" s="1"/>
  <c r="C363" i="34"/>
  <c r="E363" i="34" s="1"/>
  <c r="G363" i="34" s="1"/>
  <c r="I363" i="34" s="1"/>
  <c r="AK363" i="34"/>
  <c r="AM363" i="34" s="1"/>
  <c r="AO363" i="34" s="1"/>
  <c r="AQ363" i="34" s="1"/>
  <c r="C364" i="34"/>
  <c r="E364" i="34" s="1"/>
  <c r="G364" i="34" s="1"/>
  <c r="I364" i="34" s="1"/>
  <c r="AK364" i="34"/>
  <c r="AM364" i="34" s="1"/>
  <c r="AO364" i="34" s="1"/>
  <c r="AQ364" i="34" s="1"/>
  <c r="C365" i="34"/>
  <c r="E365" i="34" s="1"/>
  <c r="G365" i="34" s="1"/>
  <c r="I365" i="34" s="1"/>
  <c r="AK365" i="34"/>
  <c r="AM365" i="34" s="1"/>
  <c r="AO365" i="34" s="1"/>
  <c r="AQ365" i="34" s="1"/>
  <c r="C366" i="34"/>
  <c r="E366" i="34" s="1"/>
  <c r="G366" i="34" s="1"/>
  <c r="I366" i="34" s="1"/>
  <c r="AK366" i="34"/>
  <c r="AM366" i="34" s="1"/>
  <c r="AO366" i="34" s="1"/>
  <c r="AQ366" i="34" s="1"/>
  <c r="C367" i="34"/>
  <c r="E367" i="34" s="1"/>
  <c r="G367" i="34" s="1"/>
  <c r="I367" i="34" s="1"/>
  <c r="AK367" i="34"/>
  <c r="AM367" i="34" s="1"/>
  <c r="AO367" i="34" s="1"/>
  <c r="AQ367" i="34" s="1"/>
  <c r="C368" i="34"/>
  <c r="E368" i="34" s="1"/>
  <c r="G368" i="34" s="1"/>
  <c r="I368" i="34" s="1"/>
  <c r="AK368" i="34"/>
  <c r="AM368" i="34" s="1"/>
  <c r="AO368" i="34" s="1"/>
  <c r="AQ368" i="34" s="1"/>
  <c r="C369" i="34"/>
  <c r="E369" i="34" s="1"/>
  <c r="G369" i="34" s="1"/>
  <c r="I369" i="34" s="1"/>
  <c r="AK369" i="34"/>
  <c r="AM369" i="34" s="1"/>
  <c r="AO369" i="34" s="1"/>
  <c r="AQ369" i="34" s="1"/>
  <c r="C370" i="34"/>
  <c r="E370" i="34" s="1"/>
  <c r="G370" i="34" s="1"/>
  <c r="I370" i="34" s="1"/>
  <c r="AK370" i="34"/>
  <c r="AM370" i="34" s="1"/>
  <c r="AO370" i="34" s="1"/>
  <c r="AQ370" i="34" s="1"/>
  <c r="C371" i="34"/>
  <c r="E371" i="34" s="1"/>
  <c r="G371" i="34" s="1"/>
  <c r="I371" i="34" s="1"/>
  <c r="AK371" i="34"/>
  <c r="AM371" i="34" s="1"/>
  <c r="AO371" i="34" s="1"/>
  <c r="AQ371" i="34" s="1"/>
  <c r="C372" i="34"/>
  <c r="E372" i="34" s="1"/>
  <c r="G372" i="34" s="1"/>
  <c r="I372" i="34" s="1"/>
  <c r="AK372" i="34"/>
  <c r="AM372" i="34" s="1"/>
  <c r="AO372" i="34" s="1"/>
  <c r="AQ372" i="34" s="1"/>
  <c r="C373" i="34"/>
  <c r="E373" i="34" s="1"/>
  <c r="G373" i="34" s="1"/>
  <c r="I373" i="34" s="1"/>
  <c r="AK373" i="34"/>
  <c r="AM373" i="34" s="1"/>
  <c r="AO373" i="34" s="1"/>
  <c r="AQ373" i="34" s="1"/>
  <c r="C374" i="34"/>
  <c r="E374" i="34" s="1"/>
  <c r="G374" i="34" s="1"/>
  <c r="I374" i="34" s="1"/>
  <c r="AK374" i="34"/>
  <c r="AM374" i="34" s="1"/>
  <c r="AO374" i="34" s="1"/>
  <c r="AQ374" i="34" s="1"/>
  <c r="C375" i="34"/>
  <c r="E375" i="34" s="1"/>
  <c r="G375" i="34" s="1"/>
  <c r="I375" i="34" s="1"/>
  <c r="AK375" i="34"/>
  <c r="AM375" i="34" s="1"/>
  <c r="AO375" i="34" s="1"/>
  <c r="AQ375" i="34" s="1"/>
  <c r="C376" i="34"/>
  <c r="E376" i="34" s="1"/>
  <c r="G376" i="34" s="1"/>
  <c r="I376" i="34" s="1"/>
  <c r="AK376" i="34"/>
  <c r="AM376" i="34" s="1"/>
  <c r="AO376" i="34" s="1"/>
  <c r="AQ376" i="34" s="1"/>
  <c r="C377" i="34"/>
  <c r="E377" i="34" s="1"/>
  <c r="G377" i="34" s="1"/>
  <c r="I377" i="34" s="1"/>
  <c r="AK377" i="34"/>
  <c r="AM377" i="34" s="1"/>
  <c r="AO377" i="34" s="1"/>
  <c r="AQ377" i="34" s="1"/>
  <c r="C378" i="34"/>
  <c r="E378" i="34" s="1"/>
  <c r="G378" i="34" s="1"/>
  <c r="I378" i="34" s="1"/>
  <c r="AK378" i="34"/>
  <c r="AM378" i="34" s="1"/>
  <c r="AO378" i="34" s="1"/>
  <c r="AQ378" i="34" s="1"/>
  <c r="C379" i="34"/>
  <c r="E379" i="34" s="1"/>
  <c r="G379" i="34" s="1"/>
  <c r="I379" i="34" s="1"/>
  <c r="AK379" i="34"/>
  <c r="AM379" i="34" s="1"/>
  <c r="AO379" i="34" s="1"/>
  <c r="AQ379" i="34" s="1"/>
  <c r="C380" i="34"/>
  <c r="E380" i="34" s="1"/>
  <c r="G380" i="34" s="1"/>
  <c r="I380" i="34" s="1"/>
  <c r="AK380" i="34"/>
  <c r="AM380" i="34" s="1"/>
  <c r="AO380" i="34" s="1"/>
  <c r="AQ380" i="34" s="1"/>
  <c r="C381" i="34"/>
  <c r="E381" i="34" s="1"/>
  <c r="G381" i="34" s="1"/>
  <c r="I381" i="34" s="1"/>
  <c r="AK381" i="34"/>
  <c r="AM381" i="34" s="1"/>
  <c r="AO381" i="34" s="1"/>
  <c r="AQ381" i="34" s="1"/>
  <c r="C382" i="34"/>
  <c r="E382" i="34" s="1"/>
  <c r="G382" i="34" s="1"/>
  <c r="I382" i="34" s="1"/>
  <c r="AK382" i="34"/>
  <c r="AM382" i="34" s="1"/>
  <c r="AO382" i="34" s="1"/>
  <c r="AQ382" i="34" s="1"/>
  <c r="C383" i="34"/>
  <c r="E383" i="34" s="1"/>
  <c r="G383" i="34" s="1"/>
  <c r="I383" i="34" s="1"/>
  <c r="AK383" i="34"/>
  <c r="AM383" i="34" s="1"/>
  <c r="AO383" i="34" s="1"/>
  <c r="AQ383" i="34" s="1"/>
  <c r="C384" i="34"/>
  <c r="E384" i="34" s="1"/>
  <c r="G384" i="34" s="1"/>
  <c r="I384" i="34" s="1"/>
  <c r="AK384" i="34"/>
  <c r="AM384" i="34" s="1"/>
  <c r="AO384" i="34" s="1"/>
  <c r="AQ384" i="34" s="1"/>
  <c r="C385" i="34"/>
  <c r="E385" i="34" s="1"/>
  <c r="G385" i="34" s="1"/>
  <c r="I385" i="34" s="1"/>
  <c r="AK385" i="34"/>
  <c r="AM385" i="34" s="1"/>
  <c r="AO385" i="34" s="1"/>
  <c r="AQ385" i="34" s="1"/>
  <c r="C386" i="34"/>
  <c r="E386" i="34" s="1"/>
  <c r="G386" i="34" s="1"/>
  <c r="I386" i="34" s="1"/>
  <c r="AK386" i="34"/>
  <c r="AM386" i="34" s="1"/>
  <c r="AO386" i="34" s="1"/>
  <c r="AQ386" i="34" s="1"/>
  <c r="C387" i="34"/>
  <c r="E387" i="34" s="1"/>
  <c r="G387" i="34" s="1"/>
  <c r="I387" i="34" s="1"/>
  <c r="AK387" i="34"/>
  <c r="AM387" i="34" s="1"/>
  <c r="AO387" i="34" s="1"/>
  <c r="AQ387" i="34" s="1"/>
  <c r="C388" i="34"/>
  <c r="E388" i="34" s="1"/>
  <c r="G388" i="34" s="1"/>
  <c r="I388" i="34" s="1"/>
  <c r="AK388" i="34"/>
  <c r="AM388" i="34" s="1"/>
  <c r="AO388" i="34" s="1"/>
  <c r="AQ388" i="34" s="1"/>
  <c r="C389" i="34"/>
  <c r="E389" i="34" s="1"/>
  <c r="G389" i="34" s="1"/>
  <c r="I389" i="34" s="1"/>
  <c r="AK389" i="34"/>
  <c r="AM389" i="34" s="1"/>
  <c r="AO389" i="34" s="1"/>
  <c r="AQ389" i="34" s="1"/>
  <c r="C390" i="34"/>
  <c r="E390" i="34" s="1"/>
  <c r="G390" i="34" s="1"/>
  <c r="I390" i="34" s="1"/>
  <c r="AK390" i="34"/>
  <c r="AM390" i="34" s="1"/>
  <c r="AO390" i="34" s="1"/>
  <c r="AQ390" i="34" s="1"/>
  <c r="C391" i="34"/>
  <c r="E391" i="34" s="1"/>
  <c r="G391" i="34" s="1"/>
  <c r="I391" i="34" s="1"/>
  <c r="AK391" i="34"/>
  <c r="AM391" i="34" s="1"/>
  <c r="AO391" i="34" s="1"/>
  <c r="AQ391" i="34" s="1"/>
  <c r="C392" i="34"/>
  <c r="E392" i="34" s="1"/>
  <c r="G392" i="34" s="1"/>
  <c r="I392" i="34" s="1"/>
  <c r="AK392" i="34"/>
  <c r="AM392" i="34" s="1"/>
  <c r="AO392" i="34" s="1"/>
  <c r="AQ392" i="34" s="1"/>
  <c r="C393" i="34"/>
  <c r="E393" i="34" s="1"/>
  <c r="G393" i="34" s="1"/>
  <c r="I393" i="34" s="1"/>
  <c r="AK393" i="34"/>
  <c r="AM393" i="34" s="1"/>
  <c r="AO393" i="34" s="1"/>
  <c r="AQ393" i="34" s="1"/>
  <c r="C394" i="34"/>
  <c r="E394" i="34" s="1"/>
  <c r="G394" i="34" s="1"/>
  <c r="I394" i="34" s="1"/>
  <c r="AK394" i="34"/>
  <c r="AM394" i="34" s="1"/>
  <c r="AO394" i="34" s="1"/>
  <c r="AQ394" i="34" s="1"/>
  <c r="C395" i="34"/>
  <c r="E395" i="34" s="1"/>
  <c r="G395" i="34" s="1"/>
  <c r="I395" i="34" s="1"/>
  <c r="AK395" i="34"/>
  <c r="AM395" i="34" s="1"/>
  <c r="AO395" i="34" s="1"/>
  <c r="AQ395" i="34" s="1"/>
  <c r="C396" i="34"/>
  <c r="E396" i="34" s="1"/>
  <c r="G396" i="34" s="1"/>
  <c r="I396" i="34" s="1"/>
  <c r="AK396" i="34"/>
  <c r="AM396" i="34" s="1"/>
  <c r="AO396" i="34" s="1"/>
  <c r="AQ396" i="34" s="1"/>
  <c r="C397" i="34"/>
  <c r="E397" i="34" s="1"/>
  <c r="G397" i="34" s="1"/>
  <c r="I397" i="34" s="1"/>
  <c r="AK397" i="34"/>
  <c r="AM397" i="34" s="1"/>
  <c r="AO397" i="34" s="1"/>
  <c r="AQ397" i="34" s="1"/>
  <c r="C398" i="34"/>
  <c r="E398" i="34" s="1"/>
  <c r="G398" i="34" s="1"/>
  <c r="I398" i="34" s="1"/>
  <c r="AK398" i="34"/>
  <c r="AM398" i="34" s="1"/>
  <c r="AO398" i="34" s="1"/>
  <c r="AQ398" i="34" s="1"/>
  <c r="C399" i="34"/>
  <c r="E399" i="34" s="1"/>
  <c r="G399" i="34" s="1"/>
  <c r="I399" i="34" s="1"/>
  <c r="AK399" i="34"/>
  <c r="AM399" i="34" s="1"/>
  <c r="AO399" i="34" s="1"/>
  <c r="AQ399" i="34" s="1"/>
  <c r="C400" i="34"/>
  <c r="E400" i="34" s="1"/>
  <c r="G400" i="34" s="1"/>
  <c r="I400" i="34" s="1"/>
  <c r="AK400" i="34"/>
  <c r="AM400" i="34" s="1"/>
  <c r="AO400" i="34" s="1"/>
  <c r="AQ400" i="34" s="1"/>
  <c r="C401" i="34"/>
  <c r="E401" i="34" s="1"/>
  <c r="G401" i="34" s="1"/>
  <c r="I401" i="34" s="1"/>
  <c r="AK401" i="34"/>
  <c r="AM401" i="34" s="1"/>
  <c r="AO401" i="34" s="1"/>
  <c r="AQ401" i="34" s="1"/>
  <c r="C402" i="34"/>
  <c r="E402" i="34" s="1"/>
  <c r="G402" i="34" s="1"/>
  <c r="I402" i="34" s="1"/>
  <c r="AK402" i="34"/>
  <c r="AM402" i="34" s="1"/>
  <c r="AO402" i="34" s="1"/>
  <c r="AQ402" i="34" s="1"/>
  <c r="C403" i="34"/>
  <c r="E403" i="34" s="1"/>
  <c r="G403" i="34" s="1"/>
  <c r="I403" i="34" s="1"/>
  <c r="AK403" i="34"/>
  <c r="AM403" i="34" s="1"/>
  <c r="AO403" i="34" s="1"/>
  <c r="AQ403" i="34" s="1"/>
  <c r="C404" i="34"/>
  <c r="E404" i="34" s="1"/>
  <c r="G404" i="34" s="1"/>
  <c r="I404" i="34" s="1"/>
  <c r="AK404" i="34"/>
  <c r="AM404" i="34" s="1"/>
  <c r="AO404" i="34" s="1"/>
  <c r="AQ404" i="34" s="1"/>
  <c r="C405" i="34"/>
  <c r="E405" i="34" s="1"/>
  <c r="G405" i="34" s="1"/>
  <c r="I405" i="34" s="1"/>
  <c r="AK405" i="34"/>
  <c r="AM405" i="34" s="1"/>
  <c r="AO405" i="34" s="1"/>
  <c r="AQ405" i="34" s="1"/>
  <c r="C406" i="34"/>
  <c r="E406" i="34" s="1"/>
  <c r="G406" i="34" s="1"/>
  <c r="I406" i="34" s="1"/>
  <c r="AK406" i="34"/>
  <c r="AM406" i="34" s="1"/>
  <c r="AO406" i="34" s="1"/>
  <c r="AQ406" i="34" s="1"/>
  <c r="C407" i="34"/>
  <c r="E407" i="34" s="1"/>
  <c r="G407" i="34" s="1"/>
  <c r="I407" i="34" s="1"/>
  <c r="AK407" i="34"/>
  <c r="AM407" i="34" s="1"/>
  <c r="AO407" i="34" s="1"/>
  <c r="AQ407" i="34" s="1"/>
  <c r="AS1163" i="33" l="1"/>
  <c r="AS1162" i="33"/>
  <c r="AS1161" i="33"/>
  <c r="AS1160" i="33"/>
  <c r="AS1159" i="33"/>
  <c r="AR8" i="33"/>
  <c r="AE1163" i="33"/>
  <c r="AE1162" i="33"/>
  <c r="AD8" i="33"/>
  <c r="D6" i="33" l="1"/>
  <c r="AC1162" i="33" l="1"/>
  <c r="AC1163" i="33"/>
  <c r="J416" i="33" l="1"/>
  <c r="J417" i="33" s="1"/>
  <c r="H15" i="33" l="1"/>
  <c r="BF6" i="33" l="1"/>
  <c r="K7" i="33" l="1"/>
  <c r="H1144" i="33" s="1"/>
  <c r="I7" i="33"/>
  <c r="AY1163" i="33"/>
  <c r="AQ1163" i="33"/>
  <c r="AO1163" i="33"/>
  <c r="AK1163" i="33"/>
  <c r="AA1163" i="33"/>
  <c r="AY1162" i="33"/>
  <c r="AQ1162" i="33"/>
  <c r="AO1162" i="33"/>
  <c r="AK1162" i="33"/>
  <c r="AA1162" i="33"/>
  <c r="AQ1161" i="33"/>
  <c r="AQ1160" i="33"/>
  <c r="AQ1159" i="33"/>
  <c r="H1152" i="33"/>
  <c r="H1128" i="33"/>
  <c r="H1120" i="33"/>
  <c r="H1096" i="33"/>
  <c r="H1088" i="33"/>
  <c r="H1064" i="33"/>
  <c r="H1056" i="33"/>
  <c r="H1032" i="33"/>
  <c r="H1024" i="33"/>
  <c r="H1000" i="33"/>
  <c r="H992" i="33"/>
  <c r="H968" i="33"/>
  <c r="H960" i="33"/>
  <c r="H936" i="33"/>
  <c r="H928" i="33"/>
  <c r="H904" i="33"/>
  <c r="H896" i="33"/>
  <c r="H872" i="33"/>
  <c r="H864" i="33"/>
  <c r="H848" i="33"/>
  <c r="H842" i="33"/>
  <c r="H826" i="33"/>
  <c r="H821" i="33"/>
  <c r="H805" i="33"/>
  <c r="H800" i="33"/>
  <c r="H784" i="33"/>
  <c r="H778" i="33"/>
  <c r="K417" i="33"/>
  <c r="K418" i="33" s="1"/>
  <c r="K419" i="33" s="1"/>
  <c r="K420" i="33" s="1"/>
  <c r="K421" i="33" s="1"/>
  <c r="K422" i="33" s="1"/>
  <c r="K423" i="33" s="1"/>
  <c r="K424" i="33" s="1"/>
  <c r="K425" i="33" s="1"/>
  <c r="K426" i="33" s="1"/>
  <c r="K427" i="33" s="1"/>
  <c r="K428" i="33" s="1"/>
  <c r="K429" i="33" s="1"/>
  <c r="K430" i="33" s="1"/>
  <c r="K431" i="33" s="1"/>
  <c r="K432" i="33" s="1"/>
  <c r="K433" i="33" s="1"/>
  <c r="K434" i="33" s="1"/>
  <c r="K435" i="33" s="1"/>
  <c r="K436" i="33" s="1"/>
  <c r="K437" i="33" s="1"/>
  <c r="K438" i="33" s="1"/>
  <c r="K439" i="33" s="1"/>
  <c r="K440" i="33" s="1"/>
  <c r="K441" i="33" s="1"/>
  <c r="K442" i="33" s="1"/>
  <c r="K443" i="33" s="1"/>
  <c r="K444" i="33" s="1"/>
  <c r="K445" i="33" s="1"/>
  <c r="K446" i="33" s="1"/>
  <c r="K447" i="33" s="1"/>
  <c r="K448" i="33" s="1"/>
  <c r="K449" i="33" s="1"/>
  <c r="K450" i="33" s="1"/>
  <c r="K451" i="33" s="1"/>
  <c r="K452" i="33" s="1"/>
  <c r="K453" i="33" s="1"/>
  <c r="K454" i="33" s="1"/>
  <c r="K455" i="33" s="1"/>
  <c r="K456" i="33" s="1"/>
  <c r="K457" i="33" s="1"/>
  <c r="K458" i="33" s="1"/>
  <c r="K459" i="33" s="1"/>
  <c r="K460" i="33" s="1"/>
  <c r="K461" i="33" s="1"/>
  <c r="K462" i="33" s="1"/>
  <c r="K463" i="33" s="1"/>
  <c r="K464" i="33" s="1"/>
  <c r="K465" i="33" s="1"/>
  <c r="K466" i="33" s="1"/>
  <c r="K467" i="33" s="1"/>
  <c r="K468" i="33" s="1"/>
  <c r="K469" i="33" s="1"/>
  <c r="K470" i="33" s="1"/>
  <c r="K471" i="33" s="1"/>
  <c r="K472" i="33" s="1"/>
  <c r="K473" i="33" s="1"/>
  <c r="K474" i="33" s="1"/>
  <c r="K475" i="33" s="1"/>
  <c r="K476" i="33" s="1"/>
  <c r="K477" i="33" s="1"/>
  <c r="K478" i="33" s="1"/>
  <c r="K479" i="33" s="1"/>
  <c r="K480" i="33" s="1"/>
  <c r="K481" i="33" s="1"/>
  <c r="K482" i="33" s="1"/>
  <c r="K483" i="33" s="1"/>
  <c r="K484" i="33" s="1"/>
  <c r="K485" i="33" s="1"/>
  <c r="K486" i="33" s="1"/>
  <c r="K487" i="33" s="1"/>
  <c r="K488" i="33" s="1"/>
  <c r="K489" i="33" s="1"/>
  <c r="K490" i="33" s="1"/>
  <c r="K491" i="33" s="1"/>
  <c r="K492" i="33" s="1"/>
  <c r="K493" i="33" s="1"/>
  <c r="K494" i="33" s="1"/>
  <c r="K495" i="33" s="1"/>
  <c r="K496" i="33" s="1"/>
  <c r="K497" i="33" s="1"/>
  <c r="K498" i="33" s="1"/>
  <c r="K499" i="33" s="1"/>
  <c r="K500" i="33" s="1"/>
  <c r="K501" i="33" s="1"/>
  <c r="K502" i="33" s="1"/>
  <c r="K503" i="33" s="1"/>
  <c r="K504" i="33" s="1"/>
  <c r="K505" i="33" s="1"/>
  <c r="K506" i="33" s="1"/>
  <c r="K507" i="33" s="1"/>
  <c r="K508" i="33" s="1"/>
  <c r="K509" i="33" s="1"/>
  <c r="K510" i="33" s="1"/>
  <c r="K511" i="33" s="1"/>
  <c r="K512" i="33" s="1"/>
  <c r="K513" i="33" s="1"/>
  <c r="K514" i="33" s="1"/>
  <c r="K515" i="33" s="1"/>
  <c r="K516" i="33" s="1"/>
  <c r="K517" i="33" s="1"/>
  <c r="K518" i="33" s="1"/>
  <c r="K519" i="33" s="1"/>
  <c r="K520" i="33" s="1"/>
  <c r="K521" i="33" s="1"/>
  <c r="K522" i="33" s="1"/>
  <c r="K523" i="33" s="1"/>
  <c r="K524" i="33" s="1"/>
  <c r="K525" i="33" s="1"/>
  <c r="K526" i="33" s="1"/>
  <c r="K527" i="33" s="1"/>
  <c r="K528" i="33" s="1"/>
  <c r="K529" i="33" s="1"/>
  <c r="K530" i="33" s="1"/>
  <c r="K531" i="33" s="1"/>
  <c r="K532" i="33" s="1"/>
  <c r="K533" i="33" s="1"/>
  <c r="K534" i="33" s="1"/>
  <c r="K535" i="33" s="1"/>
  <c r="K536" i="33" s="1"/>
  <c r="K537" i="33" s="1"/>
  <c r="K538" i="33" s="1"/>
  <c r="K539" i="33" s="1"/>
  <c r="K540" i="33" s="1"/>
  <c r="K541" i="33" s="1"/>
  <c r="K542" i="33" s="1"/>
  <c r="K543" i="33" s="1"/>
  <c r="K544" i="33" s="1"/>
  <c r="K545" i="33" s="1"/>
  <c r="K546" i="33" s="1"/>
  <c r="K547" i="33" s="1"/>
  <c r="K548" i="33" s="1"/>
  <c r="K549" i="33" s="1"/>
  <c r="K550" i="33" s="1"/>
  <c r="K551" i="33" s="1"/>
  <c r="K552" i="33" s="1"/>
  <c r="K553" i="33" s="1"/>
  <c r="K554" i="33" s="1"/>
  <c r="K555" i="33" s="1"/>
  <c r="K556" i="33" s="1"/>
  <c r="K557" i="33" s="1"/>
  <c r="K558" i="33" s="1"/>
  <c r="K559" i="33" s="1"/>
  <c r="K560" i="33" s="1"/>
  <c r="K561" i="33" s="1"/>
  <c r="K562" i="33" s="1"/>
  <c r="K563" i="33" s="1"/>
  <c r="K564" i="33" s="1"/>
  <c r="K565" i="33" s="1"/>
  <c r="K566" i="33" s="1"/>
  <c r="K567" i="33" s="1"/>
  <c r="K568" i="33" s="1"/>
  <c r="K569" i="33" s="1"/>
  <c r="K570" i="33" s="1"/>
  <c r="K571" i="33" s="1"/>
  <c r="K572" i="33" s="1"/>
  <c r="K573" i="33" s="1"/>
  <c r="K574" i="33" s="1"/>
  <c r="K575" i="33" s="1"/>
  <c r="K576" i="33" s="1"/>
  <c r="K577" i="33" s="1"/>
  <c r="K578" i="33" s="1"/>
  <c r="K579" i="33" s="1"/>
  <c r="K580" i="33" s="1"/>
  <c r="K581" i="33" s="1"/>
  <c r="K582" i="33" s="1"/>
  <c r="K583" i="33" s="1"/>
  <c r="K584" i="33" s="1"/>
  <c r="K585" i="33" s="1"/>
  <c r="K586" i="33" s="1"/>
  <c r="K587" i="33" s="1"/>
  <c r="K588" i="33" s="1"/>
  <c r="K589" i="33" s="1"/>
  <c r="K590" i="33" s="1"/>
  <c r="K591" i="33" s="1"/>
  <c r="K592" i="33" s="1"/>
  <c r="K593" i="33" s="1"/>
  <c r="K594" i="33" s="1"/>
  <c r="K595" i="33" s="1"/>
  <c r="K596" i="33" s="1"/>
  <c r="K597" i="33" s="1"/>
  <c r="K598" i="33" s="1"/>
  <c r="K599" i="33" s="1"/>
  <c r="K600" i="33" s="1"/>
  <c r="K601" i="33" s="1"/>
  <c r="K602" i="33" s="1"/>
  <c r="K603" i="33" s="1"/>
  <c r="K604" i="33" s="1"/>
  <c r="K605" i="33" s="1"/>
  <c r="K606" i="33" s="1"/>
  <c r="K607" i="33" s="1"/>
  <c r="K608" i="33" s="1"/>
  <c r="K609" i="33" s="1"/>
  <c r="K610" i="33" s="1"/>
  <c r="K611" i="33" s="1"/>
  <c r="K612" i="33" s="1"/>
  <c r="K613" i="33" s="1"/>
  <c r="K614" i="33" s="1"/>
  <c r="K615" i="33" s="1"/>
  <c r="K616" i="33" s="1"/>
  <c r="K617" i="33" s="1"/>
  <c r="K618" i="33" s="1"/>
  <c r="K619" i="33" s="1"/>
  <c r="K620" i="33" s="1"/>
  <c r="K621" i="33" s="1"/>
  <c r="K622" i="33" s="1"/>
  <c r="K623" i="33" s="1"/>
  <c r="K624" i="33" s="1"/>
  <c r="K625" i="33" s="1"/>
  <c r="K626" i="33" s="1"/>
  <c r="K627" i="33" s="1"/>
  <c r="K628" i="33" s="1"/>
  <c r="K629" i="33" s="1"/>
  <c r="K630" i="33" s="1"/>
  <c r="K631" i="33" s="1"/>
  <c r="K632" i="33" s="1"/>
  <c r="K633" i="33" s="1"/>
  <c r="K634" i="33" s="1"/>
  <c r="K635" i="33" s="1"/>
  <c r="K636" i="33" s="1"/>
  <c r="K637" i="33" s="1"/>
  <c r="K638" i="33" s="1"/>
  <c r="K639" i="33" s="1"/>
  <c r="K640" i="33" s="1"/>
  <c r="K641" i="33" s="1"/>
  <c r="K642" i="33" s="1"/>
  <c r="K643" i="33" s="1"/>
  <c r="K644" i="33" s="1"/>
  <c r="K645" i="33" s="1"/>
  <c r="K646" i="33" s="1"/>
  <c r="K647" i="33" s="1"/>
  <c r="K648" i="33" s="1"/>
  <c r="K649" i="33" s="1"/>
  <c r="K650" i="33" s="1"/>
  <c r="K651" i="33" s="1"/>
  <c r="K652" i="33" s="1"/>
  <c r="K653" i="33" s="1"/>
  <c r="K654" i="33" s="1"/>
  <c r="K655" i="33" s="1"/>
  <c r="K656" i="33" s="1"/>
  <c r="K657" i="33" s="1"/>
  <c r="K658" i="33" s="1"/>
  <c r="K659" i="33" s="1"/>
  <c r="K660" i="33" s="1"/>
  <c r="K661" i="33" s="1"/>
  <c r="K662" i="33" s="1"/>
  <c r="K663" i="33" s="1"/>
  <c r="K664" i="33" s="1"/>
  <c r="K665" i="33" s="1"/>
  <c r="K666" i="33" s="1"/>
  <c r="K667" i="33" s="1"/>
  <c r="K668" i="33" s="1"/>
  <c r="K669" i="33" s="1"/>
  <c r="K670" i="33" s="1"/>
  <c r="K671" i="33" s="1"/>
  <c r="K672" i="33" s="1"/>
  <c r="K673" i="33" s="1"/>
  <c r="K674" i="33" s="1"/>
  <c r="K675" i="33" s="1"/>
  <c r="K676" i="33" s="1"/>
  <c r="K677" i="33" s="1"/>
  <c r="K678" i="33" s="1"/>
  <c r="K679" i="33" s="1"/>
  <c r="K680" i="33" s="1"/>
  <c r="K681" i="33" s="1"/>
  <c r="K682" i="33" s="1"/>
  <c r="K683" i="33" s="1"/>
  <c r="K684" i="33" s="1"/>
  <c r="K685" i="33" s="1"/>
  <c r="K686" i="33" s="1"/>
  <c r="K687" i="33" s="1"/>
  <c r="K688" i="33" s="1"/>
  <c r="K689" i="33" s="1"/>
  <c r="K690" i="33" s="1"/>
  <c r="K691" i="33" s="1"/>
  <c r="K692" i="33" s="1"/>
  <c r="K693" i="33" s="1"/>
  <c r="K694" i="33" s="1"/>
  <c r="K695" i="33" s="1"/>
  <c r="K696" i="33" s="1"/>
  <c r="K697" i="33" s="1"/>
  <c r="K698" i="33" s="1"/>
  <c r="K699" i="33" s="1"/>
  <c r="K700" i="33" s="1"/>
  <c r="K701" i="33" s="1"/>
  <c r="K702" i="33" s="1"/>
  <c r="K703" i="33" s="1"/>
  <c r="K704" i="33" s="1"/>
  <c r="K705" i="33" s="1"/>
  <c r="K706" i="33" s="1"/>
  <c r="K707" i="33" s="1"/>
  <c r="K708" i="33" s="1"/>
  <c r="K709" i="33" s="1"/>
  <c r="K710" i="33" s="1"/>
  <c r="K711" i="33" s="1"/>
  <c r="K712" i="33" s="1"/>
  <c r="K713" i="33" s="1"/>
  <c r="K714" i="33" s="1"/>
  <c r="K715" i="33" s="1"/>
  <c r="K716" i="33" s="1"/>
  <c r="K717" i="33" s="1"/>
  <c r="K718" i="33" s="1"/>
  <c r="K719" i="33" s="1"/>
  <c r="K720" i="33" s="1"/>
  <c r="K721" i="33" s="1"/>
  <c r="K722" i="33" s="1"/>
  <c r="K723" i="33" s="1"/>
  <c r="K724" i="33" s="1"/>
  <c r="K725" i="33" s="1"/>
  <c r="K726" i="33" s="1"/>
  <c r="K727" i="33" s="1"/>
  <c r="K728" i="33" s="1"/>
  <c r="K729" i="33" s="1"/>
  <c r="K730" i="33" s="1"/>
  <c r="K731" i="33" s="1"/>
  <c r="K732" i="33" s="1"/>
  <c r="K733" i="33" s="1"/>
  <c r="K734" i="33" s="1"/>
  <c r="K735" i="33" s="1"/>
  <c r="K736" i="33" s="1"/>
  <c r="K737" i="33" s="1"/>
  <c r="K738" i="33" s="1"/>
  <c r="K739" i="33" s="1"/>
  <c r="K740" i="33" s="1"/>
  <c r="K741" i="33" s="1"/>
  <c r="K742" i="33" s="1"/>
  <c r="K743" i="33" s="1"/>
  <c r="K744" i="33" s="1"/>
  <c r="K745" i="33" s="1"/>
  <c r="K746" i="33" s="1"/>
  <c r="K747" i="33" s="1"/>
  <c r="K748" i="33" s="1"/>
  <c r="K749" i="33" s="1"/>
  <c r="K750" i="33" s="1"/>
  <c r="K751" i="33" s="1"/>
  <c r="K752" i="33" s="1"/>
  <c r="K753" i="33" s="1"/>
  <c r="K754" i="33" s="1"/>
  <c r="K755" i="33" s="1"/>
  <c r="K756" i="33" s="1"/>
  <c r="K757" i="33" s="1"/>
  <c r="K758" i="33" s="1"/>
  <c r="K759" i="33" s="1"/>
  <c r="K760" i="33" s="1"/>
  <c r="K761" i="33" s="1"/>
  <c r="K762" i="33" s="1"/>
  <c r="K763" i="33" s="1"/>
  <c r="K764" i="33" s="1"/>
  <c r="K765" i="33" s="1"/>
  <c r="K766" i="33" s="1"/>
  <c r="K767" i="33" s="1"/>
  <c r="K768" i="33" s="1"/>
  <c r="K769" i="33" s="1"/>
  <c r="K770" i="33" s="1"/>
  <c r="J16" i="33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J84" i="33" s="1"/>
  <c r="J85" i="33" s="1"/>
  <c r="J86" i="33" s="1"/>
  <c r="J87" i="33" s="1"/>
  <c r="J88" i="33" s="1"/>
  <c r="J89" i="33" s="1"/>
  <c r="J90" i="33" s="1"/>
  <c r="J91" i="33" s="1"/>
  <c r="J92" i="33" s="1"/>
  <c r="J93" i="33" s="1"/>
  <c r="J94" i="33" s="1"/>
  <c r="J95" i="33" s="1"/>
  <c r="J96" i="33" s="1"/>
  <c r="J97" i="33" s="1"/>
  <c r="J98" i="33" s="1"/>
  <c r="J99" i="33" s="1"/>
  <c r="J100" i="33" s="1"/>
  <c r="J101" i="33" s="1"/>
  <c r="J102" i="33" s="1"/>
  <c r="J103" i="33" s="1"/>
  <c r="J104" i="33" s="1"/>
  <c r="J105" i="33" s="1"/>
  <c r="J106" i="33" s="1"/>
  <c r="J107" i="33" s="1"/>
  <c r="J108" i="33" s="1"/>
  <c r="J109" i="33" s="1"/>
  <c r="J110" i="33" s="1"/>
  <c r="J111" i="33" s="1"/>
  <c r="J112" i="33" s="1"/>
  <c r="J113" i="33" s="1"/>
  <c r="J114" i="33" s="1"/>
  <c r="J115" i="33" s="1"/>
  <c r="J116" i="33" s="1"/>
  <c r="J117" i="33" s="1"/>
  <c r="J118" i="33" s="1"/>
  <c r="J119" i="33" s="1"/>
  <c r="J120" i="33" s="1"/>
  <c r="J121" i="33" s="1"/>
  <c r="J122" i="33" s="1"/>
  <c r="J123" i="33" s="1"/>
  <c r="J124" i="33" s="1"/>
  <c r="J125" i="33" s="1"/>
  <c r="J126" i="33" s="1"/>
  <c r="J127" i="33" s="1"/>
  <c r="J128" i="33" s="1"/>
  <c r="J129" i="33" s="1"/>
  <c r="J130" i="33" s="1"/>
  <c r="J131" i="33" s="1"/>
  <c r="J132" i="33" s="1"/>
  <c r="J133" i="33" s="1"/>
  <c r="J134" i="33" s="1"/>
  <c r="J135" i="33" s="1"/>
  <c r="J136" i="33" s="1"/>
  <c r="J137" i="33" s="1"/>
  <c r="J138" i="33" s="1"/>
  <c r="J139" i="33" s="1"/>
  <c r="J140" i="33" s="1"/>
  <c r="J141" i="33" s="1"/>
  <c r="J142" i="33" s="1"/>
  <c r="J143" i="33" s="1"/>
  <c r="J144" i="33" s="1"/>
  <c r="J145" i="33" s="1"/>
  <c r="J146" i="33" s="1"/>
  <c r="J147" i="33" s="1"/>
  <c r="J148" i="33" s="1"/>
  <c r="J149" i="33" s="1"/>
  <c r="J150" i="33" s="1"/>
  <c r="J151" i="33" s="1"/>
  <c r="J152" i="33" s="1"/>
  <c r="J153" i="33" s="1"/>
  <c r="J154" i="33" s="1"/>
  <c r="J155" i="33" s="1"/>
  <c r="J156" i="33" s="1"/>
  <c r="J157" i="33" s="1"/>
  <c r="J158" i="33" s="1"/>
  <c r="J159" i="33" s="1"/>
  <c r="J160" i="33" s="1"/>
  <c r="J161" i="33" s="1"/>
  <c r="H14" i="33"/>
  <c r="H13" i="33" s="1"/>
  <c r="A14" i="33"/>
  <c r="A15" i="33" s="1"/>
  <c r="A16" i="33" s="1"/>
  <c r="A17" i="33" s="1"/>
  <c r="A18" i="33" s="1"/>
  <c r="A19" i="33" s="1"/>
  <c r="A20" i="33" s="1"/>
  <c r="A21" i="33" s="1"/>
  <c r="A22" i="33" s="1"/>
  <c r="A23" i="33" s="1"/>
  <c r="A24" i="33" s="1"/>
  <c r="A25" i="33" s="1"/>
  <c r="A26" i="33" s="1"/>
  <c r="A27" i="33" s="1"/>
  <c r="A28" i="33" s="1"/>
  <c r="A29" i="33" s="1"/>
  <c r="A30" i="33" s="1"/>
  <c r="A31" i="33" s="1"/>
  <c r="A32" i="33" s="1"/>
  <c r="A33" i="33" s="1"/>
  <c r="A34" i="33" s="1"/>
  <c r="A35" i="33" s="1"/>
  <c r="A36" i="33" s="1"/>
  <c r="A37" i="33" s="1"/>
  <c r="A38" i="33" s="1"/>
  <c r="A39" i="33" s="1"/>
  <c r="A40" i="33" s="1"/>
  <c r="A41" i="33" s="1"/>
  <c r="A42" i="33" s="1"/>
  <c r="A43" i="33" s="1"/>
  <c r="A44" i="33" s="1"/>
  <c r="A45" i="33" s="1"/>
  <c r="A46" i="33" s="1"/>
  <c r="A47" i="33" s="1"/>
  <c r="A48" i="33" s="1"/>
  <c r="A49" i="33" s="1"/>
  <c r="A50" i="33" s="1"/>
  <c r="A51" i="33" s="1"/>
  <c r="A52" i="33" s="1"/>
  <c r="A53" i="33" s="1"/>
  <c r="A54" i="33" s="1"/>
  <c r="A55" i="33" s="1"/>
  <c r="A56" i="33" s="1"/>
  <c r="A57" i="33" s="1"/>
  <c r="A58" i="33" s="1"/>
  <c r="A59" i="33" s="1"/>
  <c r="A60" i="33" s="1"/>
  <c r="A61" i="33" s="1"/>
  <c r="A62" i="33" s="1"/>
  <c r="A63" i="33" s="1"/>
  <c r="A64" i="33" s="1"/>
  <c r="A65" i="33" s="1"/>
  <c r="A66" i="33" s="1"/>
  <c r="A67" i="33" s="1"/>
  <c r="A68" i="33" s="1"/>
  <c r="A69" i="33" s="1"/>
  <c r="A70" i="33" s="1"/>
  <c r="A71" i="33" s="1"/>
  <c r="A72" i="33" s="1"/>
  <c r="A73" i="33" s="1"/>
  <c r="A74" i="33" s="1"/>
  <c r="A75" i="33" s="1"/>
  <c r="A76" i="33" s="1"/>
  <c r="A77" i="33" s="1"/>
  <c r="A78" i="33" s="1"/>
  <c r="A79" i="33" s="1"/>
  <c r="A80" i="33" s="1"/>
  <c r="A81" i="33" s="1"/>
  <c r="A82" i="33" s="1"/>
  <c r="A83" i="33" s="1"/>
  <c r="A84" i="33" s="1"/>
  <c r="A85" i="33" s="1"/>
  <c r="A86" i="33" s="1"/>
  <c r="A87" i="33" s="1"/>
  <c r="A88" i="33" s="1"/>
  <c r="A89" i="33" s="1"/>
  <c r="A90" i="33" s="1"/>
  <c r="A91" i="33" s="1"/>
  <c r="A92" i="33" s="1"/>
  <c r="A93" i="33" s="1"/>
  <c r="A94" i="33" s="1"/>
  <c r="A95" i="33" s="1"/>
  <c r="A96" i="33" s="1"/>
  <c r="A97" i="33" s="1"/>
  <c r="A98" i="33" s="1"/>
  <c r="A99" i="33" s="1"/>
  <c r="A100" i="33" s="1"/>
  <c r="A101" i="33" s="1"/>
  <c r="A102" i="33" s="1"/>
  <c r="A103" i="33" s="1"/>
  <c r="A104" i="33" s="1"/>
  <c r="A105" i="33" s="1"/>
  <c r="A106" i="33" s="1"/>
  <c r="A107" i="33" s="1"/>
  <c r="A108" i="33" s="1"/>
  <c r="A109" i="33" s="1"/>
  <c r="A110" i="33" s="1"/>
  <c r="A111" i="33" s="1"/>
  <c r="A112" i="33" s="1"/>
  <c r="A113" i="33" s="1"/>
  <c r="A114" i="33" s="1"/>
  <c r="A115" i="33" s="1"/>
  <c r="A116" i="33" s="1"/>
  <c r="A117" i="33" s="1"/>
  <c r="A118" i="33" s="1"/>
  <c r="A119" i="33" s="1"/>
  <c r="A120" i="33" s="1"/>
  <c r="A121" i="33" s="1"/>
  <c r="A122" i="33" s="1"/>
  <c r="A123" i="33" s="1"/>
  <c r="A124" i="33" s="1"/>
  <c r="A125" i="33" s="1"/>
  <c r="A126" i="33" s="1"/>
  <c r="A127" i="33" s="1"/>
  <c r="A128" i="33" s="1"/>
  <c r="A129" i="33" s="1"/>
  <c r="A130" i="33" s="1"/>
  <c r="A131" i="33" s="1"/>
  <c r="A132" i="33" s="1"/>
  <c r="A133" i="33" s="1"/>
  <c r="A134" i="33" s="1"/>
  <c r="A135" i="33" s="1"/>
  <c r="A136" i="33" s="1"/>
  <c r="A137" i="33" s="1"/>
  <c r="A138" i="33" s="1"/>
  <c r="A139" i="33" s="1"/>
  <c r="A140" i="33" s="1"/>
  <c r="A141" i="33" s="1"/>
  <c r="A142" i="33" s="1"/>
  <c r="A143" i="33" s="1"/>
  <c r="A144" i="33" s="1"/>
  <c r="A145" i="33" s="1"/>
  <c r="A146" i="33" s="1"/>
  <c r="A147" i="33" s="1"/>
  <c r="A148" i="33" s="1"/>
  <c r="A149" i="33" s="1"/>
  <c r="A150" i="33" s="1"/>
  <c r="A151" i="33" s="1"/>
  <c r="A152" i="33" s="1"/>
  <c r="A153" i="33" s="1"/>
  <c r="A154" i="33" s="1"/>
  <c r="A155" i="33" s="1"/>
  <c r="A156" i="33" s="1"/>
  <c r="A157" i="33" s="1"/>
  <c r="A158" i="33" s="1"/>
  <c r="A159" i="33" s="1"/>
  <c r="AV8" i="33"/>
  <c r="AT8" i="33"/>
  <c r="AP8" i="33"/>
  <c r="AN8" i="33"/>
  <c r="AH8" i="33"/>
  <c r="AF8" i="33"/>
  <c r="AB8" i="33"/>
  <c r="Z8" i="33"/>
  <c r="BG6" i="33"/>
  <c r="B4" i="33"/>
  <c r="H768" i="33" l="1"/>
  <c r="H789" i="33"/>
  <c r="H810" i="33"/>
  <c r="H832" i="33"/>
  <c r="H853" i="33"/>
  <c r="H880" i="33"/>
  <c r="H912" i="33"/>
  <c r="H944" i="33"/>
  <c r="H976" i="33"/>
  <c r="H1008" i="33"/>
  <c r="H1040" i="33"/>
  <c r="H1072" i="33"/>
  <c r="H1104" i="33"/>
  <c r="H1136" i="33"/>
  <c r="H773" i="33"/>
  <c r="H794" i="33"/>
  <c r="H816" i="33"/>
  <c r="H837" i="33"/>
  <c r="H858" i="33"/>
  <c r="H888" i="33"/>
  <c r="H920" i="33"/>
  <c r="H952" i="33"/>
  <c r="H984" i="33"/>
  <c r="H1016" i="33"/>
  <c r="H1048" i="33"/>
  <c r="H1080" i="33"/>
  <c r="H1112" i="33"/>
  <c r="H1163" i="33"/>
  <c r="H1151" i="33"/>
  <c r="H1147" i="33"/>
  <c r="H1143" i="33"/>
  <c r="H1139" i="33"/>
  <c r="H1135" i="33"/>
  <c r="H1131" i="33"/>
  <c r="H1127" i="33"/>
  <c r="H1123" i="33"/>
  <c r="H1119" i="33"/>
  <c r="H1115" i="33"/>
  <c r="H1111" i="33"/>
  <c r="H1107" i="33"/>
  <c r="H1103" i="33"/>
  <c r="H1099" i="33"/>
  <c r="H1095" i="33"/>
  <c r="H1091" i="33"/>
  <c r="H1087" i="33"/>
  <c r="H1083" i="33"/>
  <c r="H1079" i="33"/>
  <c r="H1075" i="33"/>
  <c r="H1071" i="33"/>
  <c r="H1067" i="33"/>
  <c r="H1063" i="33"/>
  <c r="H1059" i="33"/>
  <c r="H1055" i="33"/>
  <c r="H1051" i="33"/>
  <c r="H1047" i="33"/>
  <c r="H1043" i="33"/>
  <c r="H1039" i="33"/>
  <c r="H1035" i="33"/>
  <c r="H1031" i="33"/>
  <c r="H1027" i="33"/>
  <c r="H1023" i="33"/>
  <c r="H1019" i="33"/>
  <c r="H1015" i="33"/>
  <c r="H1011" i="33"/>
  <c r="H1007" i="33"/>
  <c r="H1003" i="33"/>
  <c r="H999" i="33"/>
  <c r="H995" i="33"/>
  <c r="H991" i="33"/>
  <c r="H987" i="33"/>
  <c r="H983" i="33"/>
  <c r="H979" i="33"/>
  <c r="H975" i="33"/>
  <c r="H971" i="33"/>
  <c r="H967" i="33"/>
  <c r="H963" i="33"/>
  <c r="H959" i="33"/>
  <c r="H955" i="33"/>
  <c r="H951" i="33"/>
  <c r="H947" i="33"/>
  <c r="H943" i="33"/>
  <c r="H939" i="33"/>
  <c r="H935" i="33"/>
  <c r="H931" i="33"/>
  <c r="H927" i="33"/>
  <c r="H923" i="33"/>
  <c r="H919" i="33"/>
  <c r="H915" i="33"/>
  <c r="H911" i="33"/>
  <c r="H907" i="33"/>
  <c r="H903" i="33"/>
  <c r="H899" i="33"/>
  <c r="H895" i="33"/>
  <c r="H891" i="33"/>
  <c r="H887" i="33"/>
  <c r="H883" i="33"/>
  <c r="H879" i="33"/>
  <c r="H875" i="33"/>
  <c r="H871" i="33"/>
  <c r="H867" i="33"/>
  <c r="H863" i="33"/>
  <c r="H859" i="33"/>
  <c r="H855" i="33"/>
  <c r="H851" i="33"/>
  <c r="H847" i="33"/>
  <c r="H843" i="33"/>
  <c r="H839" i="33"/>
  <c r="H835" i="33"/>
  <c r="H831" i="33"/>
  <c r="H827" i="33"/>
  <c r="H823" i="33"/>
  <c r="H819" i="33"/>
  <c r="H815" i="33"/>
  <c r="H811" i="33"/>
  <c r="H807" i="33"/>
  <c r="H803" i="33"/>
  <c r="H799" i="33"/>
  <c r="H795" i="33"/>
  <c r="H791" i="33"/>
  <c r="H787" i="33"/>
  <c r="H783" i="33"/>
  <c r="H779" i="33"/>
  <c r="H775" i="33"/>
  <c r="H771" i="33"/>
  <c r="H767" i="33"/>
  <c r="H1154" i="33"/>
  <c r="H1150" i="33"/>
  <c r="H1146" i="33"/>
  <c r="H1142" i="33"/>
  <c r="H1138" i="33"/>
  <c r="H1134" i="33"/>
  <c r="H1130" i="33"/>
  <c r="H1126" i="33"/>
  <c r="H1122" i="33"/>
  <c r="H1118" i="33"/>
  <c r="H1114" i="33"/>
  <c r="H1110" i="33"/>
  <c r="H1106" i="33"/>
  <c r="H1102" i="33"/>
  <c r="H1098" i="33"/>
  <c r="H1094" i="33"/>
  <c r="H1090" i="33"/>
  <c r="H1086" i="33"/>
  <c r="H1082" i="33"/>
  <c r="H1078" i="33"/>
  <c r="H1074" i="33"/>
  <c r="H1070" i="33"/>
  <c r="H1066" i="33"/>
  <c r="H1062" i="33"/>
  <c r="H1058" i="33"/>
  <c r="H1054" i="33"/>
  <c r="H1050" i="33"/>
  <c r="H1046" i="33"/>
  <c r="H1042" i="33"/>
  <c r="H1038" i="33"/>
  <c r="H1034" i="33"/>
  <c r="H1030" i="33"/>
  <c r="H1026" i="33"/>
  <c r="H1022" i="33"/>
  <c r="H1018" i="33"/>
  <c r="H1014" i="33"/>
  <c r="H1010" i="33"/>
  <c r="H1006" i="33"/>
  <c r="H1002" i="33"/>
  <c r="H998" i="33"/>
  <c r="H994" i="33"/>
  <c r="H990" i="33"/>
  <c r="H986" i="33"/>
  <c r="H982" i="33"/>
  <c r="H978" i="33"/>
  <c r="H974" i="33"/>
  <c r="H970" i="33"/>
  <c r="H966" i="33"/>
  <c r="H962" i="33"/>
  <c r="H958" i="33"/>
  <c r="H954" i="33"/>
  <c r="H950" i="33"/>
  <c r="H946" i="33"/>
  <c r="H942" i="33"/>
  <c r="H938" i="33"/>
  <c r="H934" i="33"/>
  <c r="H930" i="33"/>
  <c r="H926" i="33"/>
  <c r="H922" i="33"/>
  <c r="H918" i="33"/>
  <c r="H914" i="33"/>
  <c r="H910" i="33"/>
  <c r="H906" i="33"/>
  <c r="H902" i="33"/>
  <c r="H898" i="33"/>
  <c r="H894" i="33"/>
  <c r="H890" i="33"/>
  <c r="H886" i="33"/>
  <c r="H882" i="33"/>
  <c r="H878" i="33"/>
  <c r="H874" i="33"/>
  <c r="H870" i="33"/>
  <c r="H866" i="33"/>
  <c r="H769" i="33"/>
  <c r="H774" i="33"/>
  <c r="H780" i="33"/>
  <c r="H785" i="33"/>
  <c r="H790" i="33"/>
  <c r="H796" i="33"/>
  <c r="H801" i="33"/>
  <c r="H806" i="33"/>
  <c r="H812" i="33"/>
  <c r="H817" i="33"/>
  <c r="H822" i="33"/>
  <c r="H828" i="33"/>
  <c r="H833" i="33"/>
  <c r="H838" i="33"/>
  <c r="H844" i="33"/>
  <c r="H849" i="33"/>
  <c r="H854" i="33"/>
  <c r="H860" i="33"/>
  <c r="H865" i="33"/>
  <c r="H873" i="33"/>
  <c r="H881" i="33"/>
  <c r="H889" i="33"/>
  <c r="H897" i="33"/>
  <c r="H905" i="33"/>
  <c r="H913" i="33"/>
  <c r="H921" i="33"/>
  <c r="H929" i="33"/>
  <c r="H937" i="33"/>
  <c r="H945" i="33"/>
  <c r="H953" i="33"/>
  <c r="H961" i="33"/>
  <c r="H969" i="33"/>
  <c r="H977" i="33"/>
  <c r="H985" i="33"/>
  <c r="H993" i="33"/>
  <c r="H1001" i="33"/>
  <c r="H1009" i="33"/>
  <c r="H1017" i="33"/>
  <c r="H1025" i="33"/>
  <c r="H1033" i="33"/>
  <c r="H1041" i="33"/>
  <c r="H1049" i="33"/>
  <c r="H1057" i="33"/>
  <c r="H1065" i="33"/>
  <c r="H1073" i="33"/>
  <c r="H1081" i="33"/>
  <c r="H1089" i="33"/>
  <c r="H1097" i="33"/>
  <c r="H1105" i="33"/>
  <c r="H1113" i="33"/>
  <c r="H1121" i="33"/>
  <c r="H1129" i="33"/>
  <c r="H1137" i="33"/>
  <c r="H1145" i="33"/>
  <c r="H1153" i="33"/>
  <c r="H764" i="33"/>
  <c r="H765" i="33" s="1"/>
  <c r="H770" i="33"/>
  <c r="H776" i="33"/>
  <c r="H781" i="33"/>
  <c r="H786" i="33"/>
  <c r="H792" i="33"/>
  <c r="H797" i="33"/>
  <c r="H802" i="33"/>
  <c r="H808" i="33"/>
  <c r="H813" i="33"/>
  <c r="H818" i="33"/>
  <c r="H824" i="33"/>
  <c r="H829" i="33"/>
  <c r="H834" i="33"/>
  <c r="H840" i="33"/>
  <c r="H845" i="33"/>
  <c r="H850" i="33"/>
  <c r="H856" i="33"/>
  <c r="H861" i="33"/>
  <c r="H868" i="33"/>
  <c r="H876" i="33"/>
  <c r="H884" i="33"/>
  <c r="H892" i="33"/>
  <c r="H900" i="33"/>
  <c r="H908" i="33"/>
  <c r="H916" i="33"/>
  <c r="H924" i="33"/>
  <c r="H932" i="33"/>
  <c r="H940" i="33"/>
  <c r="H948" i="33"/>
  <c r="H956" i="33"/>
  <c r="H964" i="33"/>
  <c r="H972" i="33"/>
  <c r="H980" i="33"/>
  <c r="H988" i="33"/>
  <c r="H996" i="33"/>
  <c r="H1004" i="33"/>
  <c r="H1012" i="33"/>
  <c r="H1020" i="33"/>
  <c r="H1028" i="33"/>
  <c r="H1036" i="33"/>
  <c r="H1044" i="33"/>
  <c r="H1052" i="33"/>
  <c r="H1060" i="33"/>
  <c r="H1068" i="33"/>
  <c r="H1076" i="33"/>
  <c r="H1084" i="33"/>
  <c r="H1092" i="33"/>
  <c r="H1100" i="33"/>
  <c r="H1108" i="33"/>
  <c r="H1116" i="33"/>
  <c r="H1124" i="33"/>
  <c r="H1132" i="33"/>
  <c r="H1140" i="33"/>
  <c r="H1148" i="33"/>
  <c r="H766" i="33"/>
  <c r="H772" i="33"/>
  <c r="H777" i="33"/>
  <c r="H782" i="33"/>
  <c r="H788" i="33"/>
  <c r="H793" i="33"/>
  <c r="H798" i="33"/>
  <c r="H804" i="33"/>
  <c r="H809" i="33"/>
  <c r="H814" i="33"/>
  <c r="H820" i="33"/>
  <c r="H825" i="33"/>
  <c r="H830" i="33"/>
  <c r="H836" i="33"/>
  <c r="H841" i="33"/>
  <c r="H846" i="33"/>
  <c r="H852" i="33"/>
  <c r="H857" i="33"/>
  <c r="H862" i="33"/>
  <c r="H869" i="33"/>
  <c r="H877" i="33"/>
  <c r="H885" i="33"/>
  <c r="H893" i="33"/>
  <c r="H901" i="33"/>
  <c r="H909" i="33"/>
  <c r="H917" i="33"/>
  <c r="H925" i="33"/>
  <c r="H933" i="33"/>
  <c r="H941" i="33"/>
  <c r="H949" i="33"/>
  <c r="H957" i="33"/>
  <c r="H965" i="33"/>
  <c r="H973" i="33"/>
  <c r="H981" i="33"/>
  <c r="H989" i="33"/>
  <c r="H997" i="33"/>
  <c r="H1005" i="33"/>
  <c r="H1013" i="33"/>
  <c r="H1021" i="33"/>
  <c r="H1029" i="33"/>
  <c r="H1037" i="33"/>
  <c r="H1045" i="33"/>
  <c r="H1053" i="33"/>
  <c r="H1061" i="33"/>
  <c r="H1069" i="33"/>
  <c r="H1077" i="33"/>
  <c r="H1085" i="33"/>
  <c r="H1093" i="33"/>
  <c r="H1101" i="33"/>
  <c r="H1109" i="33"/>
  <c r="H1117" i="33"/>
  <c r="H1125" i="33"/>
  <c r="H1133" i="33"/>
  <c r="H1141" i="33"/>
  <c r="H1149" i="33"/>
  <c r="AJ8" i="33"/>
  <c r="AX8" i="33"/>
  <c r="K771" i="33"/>
  <c r="K15" i="33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K99" i="33" s="1"/>
  <c r="K100" i="33" s="1"/>
  <c r="K101" i="33" s="1"/>
  <c r="K102" i="33" s="1"/>
  <c r="K103" i="33" s="1"/>
  <c r="K104" i="33" s="1"/>
  <c r="K105" i="33" s="1"/>
  <c r="K106" i="33" s="1"/>
  <c r="K107" i="33" s="1"/>
  <c r="K108" i="33" s="1"/>
  <c r="K109" i="33" s="1"/>
  <c r="K110" i="33" s="1"/>
  <c r="K111" i="33" s="1"/>
  <c r="K112" i="33" s="1"/>
  <c r="K113" i="33" s="1"/>
  <c r="K114" i="33" s="1"/>
  <c r="K115" i="33" s="1"/>
  <c r="K116" i="33" s="1"/>
  <c r="K117" i="33" s="1"/>
  <c r="K118" i="33" s="1"/>
  <c r="K119" i="33" s="1"/>
  <c r="K120" i="33" s="1"/>
  <c r="K121" i="33" s="1"/>
  <c r="K122" i="33" s="1"/>
  <c r="K123" i="33" s="1"/>
  <c r="K124" i="33" s="1"/>
  <c r="K125" i="33" s="1"/>
  <c r="K126" i="33" s="1"/>
  <c r="K127" i="33" s="1"/>
  <c r="K128" i="33" s="1"/>
  <c r="K129" i="33" s="1"/>
  <c r="K130" i="33" s="1"/>
  <c r="K131" i="33" s="1"/>
  <c r="K132" i="33" s="1"/>
  <c r="K133" i="33" s="1"/>
  <c r="K134" i="33" s="1"/>
  <c r="K135" i="33" s="1"/>
  <c r="K136" i="33" s="1"/>
  <c r="K137" i="33" s="1"/>
  <c r="K138" i="33" s="1"/>
  <c r="K139" i="33" s="1"/>
  <c r="K140" i="33" s="1"/>
  <c r="K141" i="33" s="1"/>
  <c r="K142" i="33" s="1"/>
  <c r="K143" i="33" s="1"/>
  <c r="K144" i="33" s="1"/>
  <c r="K145" i="33" s="1"/>
  <c r="K146" i="33" s="1"/>
  <c r="K147" i="33" s="1"/>
  <c r="K148" i="33" s="1"/>
  <c r="K149" i="33" s="1"/>
  <c r="K150" i="33" s="1"/>
  <c r="K151" i="33" s="1"/>
  <c r="K152" i="33" s="1"/>
  <c r="K153" i="33" s="1"/>
  <c r="K154" i="33" s="1"/>
  <c r="K155" i="33" s="1"/>
  <c r="K156" i="33" s="1"/>
  <c r="K157" i="33" s="1"/>
  <c r="K158" i="33" s="1"/>
  <c r="K159" i="33" s="1"/>
  <c r="K160" i="33" s="1"/>
  <c r="K161" i="33" s="1"/>
  <c r="K162" i="33" s="1"/>
  <c r="K163" i="33" s="1"/>
  <c r="K164" i="33" s="1"/>
  <c r="K165" i="33" s="1"/>
  <c r="K166" i="33" s="1"/>
  <c r="K167" i="33" s="1"/>
  <c r="K168" i="33" s="1"/>
  <c r="K169" i="33" s="1"/>
  <c r="K170" i="33" s="1"/>
  <c r="K171" i="33" s="1"/>
  <c r="K172" i="33" s="1"/>
  <c r="K173" i="33" s="1"/>
  <c r="K174" i="33" s="1"/>
  <c r="K175" i="33" s="1"/>
  <c r="K176" i="33" s="1"/>
  <c r="K177" i="33" s="1"/>
  <c r="K178" i="33" s="1"/>
  <c r="K179" i="33" s="1"/>
  <c r="K180" i="33" s="1"/>
  <c r="K181" i="33" s="1"/>
  <c r="K182" i="33" s="1"/>
  <c r="K183" i="33" s="1"/>
  <c r="K184" i="33" s="1"/>
  <c r="K185" i="33" s="1"/>
  <c r="K186" i="33" s="1"/>
  <c r="K187" i="33" s="1"/>
  <c r="K188" i="33" s="1"/>
  <c r="K189" i="33" s="1"/>
  <c r="K190" i="33" s="1"/>
  <c r="K191" i="33" s="1"/>
  <c r="K192" i="33" s="1"/>
  <c r="K193" i="33" s="1"/>
  <c r="K194" i="33" s="1"/>
  <c r="K195" i="33" s="1"/>
  <c r="K196" i="33" s="1"/>
  <c r="K197" i="33" s="1"/>
  <c r="K198" i="33" s="1"/>
  <c r="K199" i="33" s="1"/>
  <c r="K200" i="33" s="1"/>
  <c r="K201" i="33" s="1"/>
  <c r="K202" i="33" s="1"/>
  <c r="K203" i="33" s="1"/>
  <c r="K204" i="33" s="1"/>
  <c r="K205" i="33" s="1"/>
  <c r="K206" i="33" s="1"/>
  <c r="K207" i="33" s="1"/>
  <c r="K208" i="33" s="1"/>
  <c r="K209" i="33" s="1"/>
  <c r="K210" i="33" s="1"/>
  <c r="K211" i="33" s="1"/>
  <c r="K212" i="33" s="1"/>
  <c r="K213" i="33" s="1"/>
  <c r="K214" i="33" s="1"/>
  <c r="K215" i="33" s="1"/>
  <c r="K216" i="33" s="1"/>
  <c r="K217" i="33" s="1"/>
  <c r="K218" i="33" s="1"/>
  <c r="K219" i="33" s="1"/>
  <c r="K220" i="33" s="1"/>
  <c r="K221" i="33" s="1"/>
  <c r="K222" i="33" s="1"/>
  <c r="K223" i="33" s="1"/>
  <c r="K224" i="33" s="1"/>
  <c r="K225" i="33" s="1"/>
  <c r="K226" i="33" s="1"/>
  <c r="K227" i="33" s="1"/>
  <c r="K228" i="33" s="1"/>
  <c r="K229" i="33" s="1"/>
  <c r="K230" i="33" s="1"/>
  <c r="K231" i="33" s="1"/>
  <c r="K232" i="33" s="1"/>
  <c r="K233" i="33" s="1"/>
  <c r="K234" i="33" s="1"/>
  <c r="K235" i="33" s="1"/>
  <c r="K236" i="33" s="1"/>
  <c r="K237" i="33" s="1"/>
  <c r="K238" i="33" s="1"/>
  <c r="K239" i="33" s="1"/>
  <c r="K240" i="33" s="1"/>
  <c r="K241" i="33" s="1"/>
  <c r="K242" i="33" s="1"/>
  <c r="K243" i="33" s="1"/>
  <c r="K244" i="33" s="1"/>
  <c r="K245" i="33" s="1"/>
  <c r="K246" i="33" s="1"/>
  <c r="K247" i="33" s="1"/>
  <c r="K248" i="33" s="1"/>
  <c r="K249" i="33" s="1"/>
  <c r="K250" i="33" s="1"/>
  <c r="K251" i="33" s="1"/>
  <c r="K252" i="33" s="1"/>
  <c r="K253" i="33" s="1"/>
  <c r="K254" i="33" s="1"/>
  <c r="K255" i="33" s="1"/>
  <c r="K256" i="33" s="1"/>
  <c r="K257" i="33" s="1"/>
  <c r="K258" i="33" s="1"/>
  <c r="K259" i="33" s="1"/>
  <c r="K260" i="33" s="1"/>
  <c r="K261" i="33" s="1"/>
  <c r="K262" i="33" s="1"/>
  <c r="K263" i="33" s="1"/>
  <c r="K264" i="33" s="1"/>
  <c r="K265" i="33" s="1"/>
  <c r="K266" i="33" s="1"/>
  <c r="K267" i="33" s="1"/>
  <c r="K268" i="33" s="1"/>
  <c r="K269" i="33" s="1"/>
  <c r="K270" i="33" s="1"/>
  <c r="K271" i="33" s="1"/>
  <c r="K272" i="33" s="1"/>
  <c r="K273" i="33" s="1"/>
  <c r="K274" i="33" s="1"/>
  <c r="K275" i="33" s="1"/>
  <c r="K276" i="33" s="1"/>
  <c r="K277" i="33" s="1"/>
  <c r="K278" i="33" s="1"/>
  <c r="K279" i="33" s="1"/>
  <c r="K280" i="33" s="1"/>
  <c r="K281" i="33" s="1"/>
  <c r="K282" i="33" s="1"/>
  <c r="K283" i="33" s="1"/>
  <c r="K284" i="33" s="1"/>
  <c r="K285" i="33" s="1"/>
  <c r="K286" i="33" s="1"/>
  <c r="K287" i="33" s="1"/>
  <c r="K288" i="33" s="1"/>
  <c r="K289" i="33" s="1"/>
  <c r="K290" i="33" s="1"/>
  <c r="K291" i="33" s="1"/>
  <c r="K292" i="33" s="1"/>
  <c r="K293" i="33" s="1"/>
  <c r="K294" i="33" s="1"/>
  <c r="K295" i="33" s="1"/>
  <c r="K296" i="33" s="1"/>
  <c r="K297" i="33" s="1"/>
  <c r="K298" i="33" s="1"/>
  <c r="K299" i="33" s="1"/>
  <c r="K300" i="33" s="1"/>
  <c r="K301" i="33" s="1"/>
  <c r="K302" i="33" s="1"/>
  <c r="K303" i="33" s="1"/>
  <c r="K304" i="33" s="1"/>
  <c r="K305" i="33" s="1"/>
  <c r="K306" i="33" s="1"/>
  <c r="K307" i="33" s="1"/>
  <c r="K308" i="33" s="1"/>
  <c r="K309" i="33" s="1"/>
  <c r="K310" i="33" s="1"/>
  <c r="K311" i="33" s="1"/>
  <c r="K312" i="33" s="1"/>
  <c r="K313" i="33" s="1"/>
  <c r="K314" i="33" s="1"/>
  <c r="K315" i="33" s="1"/>
  <c r="K316" i="33" s="1"/>
  <c r="K317" i="33" s="1"/>
  <c r="K318" i="33" s="1"/>
  <c r="K319" i="33" s="1"/>
  <c r="K320" i="33" s="1"/>
  <c r="K321" i="33" s="1"/>
  <c r="K322" i="33" s="1"/>
  <c r="K323" i="33" s="1"/>
  <c r="K324" i="33" s="1"/>
  <c r="K325" i="33" s="1"/>
  <c r="K326" i="33" s="1"/>
  <c r="K327" i="33" s="1"/>
  <c r="K328" i="33" s="1"/>
  <c r="K329" i="33" s="1"/>
  <c r="K330" i="33" s="1"/>
  <c r="K331" i="33" s="1"/>
  <c r="K332" i="33" s="1"/>
  <c r="K333" i="33" s="1"/>
  <c r="K334" i="33" s="1"/>
  <c r="K335" i="33" s="1"/>
  <c r="K336" i="33" s="1"/>
  <c r="K337" i="33" s="1"/>
  <c r="K338" i="33" s="1"/>
  <c r="K339" i="33" s="1"/>
  <c r="K340" i="33" s="1"/>
  <c r="K341" i="33" s="1"/>
  <c r="K342" i="33" s="1"/>
  <c r="K343" i="33" s="1"/>
  <c r="K344" i="33" s="1"/>
  <c r="K345" i="33" s="1"/>
  <c r="K346" i="33" s="1"/>
  <c r="K347" i="33" s="1"/>
  <c r="K348" i="33" s="1"/>
  <c r="K349" i="33" s="1"/>
  <c r="K350" i="33" s="1"/>
  <c r="K351" i="33" s="1"/>
  <c r="K352" i="33" s="1"/>
  <c r="K353" i="33" s="1"/>
  <c r="K354" i="33" s="1"/>
  <c r="K355" i="33" s="1"/>
  <c r="K356" i="33" s="1"/>
  <c r="K357" i="33" s="1"/>
  <c r="K358" i="33" s="1"/>
  <c r="K359" i="33" s="1"/>
  <c r="K360" i="33" s="1"/>
  <c r="K361" i="33" s="1"/>
  <c r="K362" i="33" s="1"/>
  <c r="K363" i="33" s="1"/>
  <c r="K364" i="33" s="1"/>
  <c r="K365" i="33" s="1"/>
  <c r="K366" i="33" s="1"/>
  <c r="K367" i="33" s="1"/>
  <c r="K368" i="33" s="1"/>
  <c r="K369" i="33" s="1"/>
  <c r="K370" i="33" s="1"/>
  <c r="K371" i="33" s="1"/>
  <c r="K372" i="33" s="1"/>
  <c r="K373" i="33" s="1"/>
  <c r="K374" i="33" s="1"/>
  <c r="K375" i="33" s="1"/>
  <c r="K376" i="33" s="1"/>
  <c r="K377" i="33" s="1"/>
  <c r="K378" i="33" s="1"/>
  <c r="K379" i="33" s="1"/>
  <c r="K380" i="33" s="1"/>
  <c r="K381" i="33" s="1"/>
  <c r="K382" i="33" s="1"/>
  <c r="K383" i="33" s="1"/>
  <c r="K384" i="33" s="1"/>
  <c r="K385" i="33" s="1"/>
  <c r="K386" i="33" s="1"/>
  <c r="K387" i="33" s="1"/>
  <c r="K388" i="33" s="1"/>
  <c r="K389" i="33" s="1"/>
  <c r="K390" i="33" s="1"/>
  <c r="K391" i="33" s="1"/>
  <c r="K392" i="33" s="1"/>
  <c r="K393" i="33" s="1"/>
  <c r="K394" i="33" s="1"/>
  <c r="K395" i="33" s="1"/>
  <c r="K396" i="33" s="1"/>
  <c r="K397" i="33" s="1"/>
  <c r="K398" i="33" s="1"/>
  <c r="K399" i="33" s="1"/>
  <c r="K400" i="33" s="1"/>
  <c r="K401" i="33" s="1"/>
  <c r="K402" i="33" s="1"/>
  <c r="K403" i="33" s="1"/>
  <c r="K404" i="33" s="1"/>
  <c r="K405" i="33" s="1"/>
  <c r="K406" i="33" s="1"/>
  <c r="K407" i="33" s="1"/>
  <c r="K408" i="33" s="1"/>
  <c r="K409" i="33" s="1"/>
  <c r="K410" i="33" s="1"/>
  <c r="K411" i="33" s="1"/>
  <c r="K412" i="33" s="1"/>
  <c r="K413" i="33" s="1"/>
  <c r="K414" i="33" s="1"/>
  <c r="K415" i="33" s="1"/>
  <c r="I15" i="33"/>
  <c r="H1155" i="33"/>
  <c r="H1156" i="33"/>
  <c r="H1157" i="33"/>
  <c r="H1158" i="33"/>
  <c r="H1159" i="33"/>
  <c r="H1160" i="33"/>
  <c r="H1161" i="33"/>
  <c r="H1162" i="33"/>
  <c r="J162" i="33"/>
  <c r="BK159" i="33"/>
  <c r="A160" i="33"/>
  <c r="A161" i="33" s="1"/>
  <c r="A162" i="33" s="1"/>
  <c r="A163" i="33" s="1"/>
  <c r="A164" i="33" s="1"/>
  <c r="A165" i="33" s="1"/>
  <c r="A166" i="33" s="1"/>
  <c r="A167" i="33" s="1"/>
  <c r="A168" i="33" s="1"/>
  <c r="A169" i="33" s="1"/>
  <c r="A170" i="33" s="1"/>
  <c r="A171" i="33" s="1"/>
  <c r="A172" i="33" s="1"/>
  <c r="A173" i="33" s="1"/>
  <c r="A174" i="33" s="1"/>
  <c r="A175" i="33" s="1"/>
  <c r="H17" i="33"/>
  <c r="AQ1158" i="32"/>
  <c r="AQ1159" i="32"/>
  <c r="AQ1160" i="32"/>
  <c r="AQ1161" i="32"/>
  <c r="AQ1162" i="32"/>
  <c r="AG1158" i="32"/>
  <c r="AG1159" i="32"/>
  <c r="AG1160" i="32"/>
  <c r="AG1161" i="32"/>
  <c r="AG1162" i="32"/>
  <c r="N161" i="33" l="1"/>
  <c r="R161" i="33" s="1"/>
  <c r="X161" i="33" s="1"/>
  <c r="AM161" i="33" s="1"/>
  <c r="N166" i="33"/>
  <c r="N168" i="33"/>
  <c r="N172" i="33"/>
  <c r="N167" i="33"/>
  <c r="N163" i="33"/>
  <c r="N171" i="33"/>
  <c r="N164" i="33"/>
  <c r="N169" i="33"/>
  <c r="N162" i="33"/>
  <c r="R162" i="33" s="1"/>
  <c r="X162" i="33" s="1"/>
  <c r="AM162" i="33" s="1"/>
  <c r="N174" i="33"/>
  <c r="K772" i="33"/>
  <c r="N173" i="33"/>
  <c r="N170" i="33"/>
  <c r="L15" i="33"/>
  <c r="I16" i="33"/>
  <c r="A176" i="33"/>
  <c r="N175" i="33"/>
  <c r="N165" i="33"/>
  <c r="H18" i="33"/>
  <c r="J163" i="33"/>
  <c r="AP7" i="32"/>
  <c r="AF7" i="32"/>
  <c r="AE1162" i="32"/>
  <c r="AE1161" i="32"/>
  <c r="AE1160" i="32"/>
  <c r="AE1159" i="32"/>
  <c r="AE1158" i="32"/>
  <c r="AD7" i="32"/>
  <c r="AO1162" i="32"/>
  <c r="AO1161" i="32"/>
  <c r="AO1160" i="32"/>
  <c r="AO1159" i="32"/>
  <c r="AO1158" i="32"/>
  <c r="AN7" i="32"/>
  <c r="BA161" i="33" l="1"/>
  <c r="BC161" i="33"/>
  <c r="BA162" i="33"/>
  <c r="BC162" i="33"/>
  <c r="AE162" i="33"/>
  <c r="AS162" i="33"/>
  <c r="AE161" i="33"/>
  <c r="AS161" i="33"/>
  <c r="K773" i="33"/>
  <c r="I17" i="33"/>
  <c r="L16" i="33"/>
  <c r="A177" i="33"/>
  <c r="N176" i="33"/>
  <c r="AY162" i="33"/>
  <c r="AQ162" i="33"/>
  <c r="AI162" i="33"/>
  <c r="AU162" i="33"/>
  <c r="AA162" i="33"/>
  <c r="AW162" i="33"/>
  <c r="AK162" i="33"/>
  <c r="AC162" i="33"/>
  <c r="AO162" i="33"/>
  <c r="AG162" i="33"/>
  <c r="BI162" i="33" s="1"/>
  <c r="Y162" i="33"/>
  <c r="AO161" i="33"/>
  <c r="AG161" i="33"/>
  <c r="BI161" i="33" s="1"/>
  <c r="AY161" i="33"/>
  <c r="AQ161" i="33"/>
  <c r="AI161" i="33"/>
  <c r="AU161" i="33"/>
  <c r="AA161" i="33"/>
  <c r="AW161" i="33"/>
  <c r="AK161" i="33"/>
  <c r="AC161" i="33"/>
  <c r="Y161" i="33"/>
  <c r="R163" i="33"/>
  <c r="X163" i="33" s="1"/>
  <c r="AM163" i="33" s="1"/>
  <c r="J164" i="33"/>
  <c r="H19" i="33"/>
  <c r="X7" i="32"/>
  <c r="AM1162" i="32"/>
  <c r="AM1161" i="32"/>
  <c r="AM1160" i="32"/>
  <c r="AM1159" i="32"/>
  <c r="AM1158" i="32"/>
  <c r="AL7" i="32"/>
  <c r="AC1162" i="32"/>
  <c r="AC1161" i="32"/>
  <c r="AC1160" i="32"/>
  <c r="AC1159" i="32"/>
  <c r="AC1158" i="32"/>
  <c r="AB7" i="32"/>
  <c r="BE162" i="33" l="1"/>
  <c r="BE161" i="33"/>
  <c r="BF161" i="33"/>
  <c r="BJ161" i="33"/>
  <c r="BF162" i="33"/>
  <c r="BJ162" i="33"/>
  <c r="BA163" i="33"/>
  <c r="BC163" i="33"/>
  <c r="AE163" i="33"/>
  <c r="AS163" i="33"/>
  <c r="K774" i="33"/>
  <c r="A178" i="33"/>
  <c r="N177" i="33"/>
  <c r="R16" i="33"/>
  <c r="W16" i="33" s="1"/>
  <c r="I18" i="33"/>
  <c r="L17" i="33"/>
  <c r="R17" i="33" s="1"/>
  <c r="W17" i="33" s="1"/>
  <c r="AU163" i="33"/>
  <c r="AA163" i="33"/>
  <c r="AW163" i="33"/>
  <c r="AK163" i="33"/>
  <c r="AC163" i="33"/>
  <c r="AO163" i="33"/>
  <c r="AG163" i="33"/>
  <c r="BI163" i="33" s="1"/>
  <c r="AY163" i="33"/>
  <c r="AQ163" i="33"/>
  <c r="AI163" i="33"/>
  <c r="Y163" i="33"/>
  <c r="J165" i="33"/>
  <c r="R164" i="33"/>
  <c r="X164" i="33" s="1"/>
  <c r="AM164" i="33" s="1"/>
  <c r="H20" i="33"/>
  <c r="AT5" i="32"/>
  <c r="AU5" i="32" s="1"/>
  <c r="BE163" i="33" l="1"/>
  <c r="BF163" i="33"/>
  <c r="BJ163" i="33"/>
  <c r="BA164" i="33"/>
  <c r="BC164" i="33"/>
  <c r="AE164" i="33"/>
  <c r="AS164" i="33"/>
  <c r="M16" i="33"/>
  <c r="K775" i="33"/>
  <c r="M17" i="33"/>
  <c r="I19" i="33"/>
  <c r="L18" i="33"/>
  <c r="A179" i="33"/>
  <c r="N178" i="33"/>
  <c r="J166" i="33"/>
  <c r="R165" i="33"/>
  <c r="X165" i="33" s="1"/>
  <c r="AM165" i="33" s="1"/>
  <c r="AW164" i="33"/>
  <c r="AK164" i="33"/>
  <c r="AC164" i="33"/>
  <c r="AO164" i="33"/>
  <c r="AG164" i="33"/>
  <c r="BI164" i="33" s="1"/>
  <c r="AY164" i="33"/>
  <c r="AQ164" i="33"/>
  <c r="AI164" i="33"/>
  <c r="AU164" i="33"/>
  <c r="BJ164" i="33" s="1"/>
  <c r="AA164" i="33"/>
  <c r="Y164" i="33"/>
  <c r="H21" i="33"/>
  <c r="AJ7" i="32"/>
  <c r="AH7" i="32"/>
  <c r="Z7" i="32"/>
  <c r="AK1162" i="32"/>
  <c r="AK1161" i="32"/>
  <c r="AK1160" i="32"/>
  <c r="AK1159" i="32"/>
  <c r="AK1158" i="32"/>
  <c r="AA1162" i="32"/>
  <c r="AA1161" i="32"/>
  <c r="AA1160" i="32"/>
  <c r="AA1159" i="32"/>
  <c r="AA1158" i="32"/>
  <c r="BE164" i="33" l="1"/>
  <c r="BF164" i="33"/>
  <c r="BA165" i="33"/>
  <c r="BC165" i="33"/>
  <c r="AE165" i="33"/>
  <c r="AS165" i="33"/>
  <c r="K776" i="33"/>
  <c r="R18" i="33"/>
  <c r="W18" i="33" s="1"/>
  <c r="I20" i="33"/>
  <c r="L19" i="33"/>
  <c r="R19" i="33" s="1"/>
  <c r="W19" i="33" s="1"/>
  <c r="A180" i="33"/>
  <c r="N179" i="33"/>
  <c r="R166" i="33"/>
  <c r="X166" i="33" s="1"/>
  <c r="AM166" i="33" s="1"/>
  <c r="J167" i="33"/>
  <c r="AO165" i="33"/>
  <c r="AG165" i="33"/>
  <c r="AY165" i="33"/>
  <c r="AQ165" i="33"/>
  <c r="AI165" i="33"/>
  <c r="AU165" i="33"/>
  <c r="BJ165" i="33" s="1"/>
  <c r="AA165" i="33"/>
  <c r="AW165" i="33"/>
  <c r="AK165" i="33"/>
  <c r="AC165" i="33"/>
  <c r="Y165" i="33"/>
  <c r="H22" i="33"/>
  <c r="AI1158" i="32"/>
  <c r="AI1159" i="32"/>
  <c r="AI1160" i="32"/>
  <c r="AI1161" i="32"/>
  <c r="AI1162" i="32"/>
  <c r="Y1158" i="32"/>
  <c r="Y1159" i="32"/>
  <c r="Y1160" i="32"/>
  <c r="Y1161" i="32"/>
  <c r="Y1162" i="32"/>
  <c r="I1162" i="32"/>
  <c r="F1162" i="32"/>
  <c r="I1161" i="32"/>
  <c r="F1161" i="32"/>
  <c r="I1160" i="32"/>
  <c r="F1160" i="32"/>
  <c r="I1159" i="32"/>
  <c r="F1159" i="32"/>
  <c r="I1158" i="32"/>
  <c r="F1158" i="32"/>
  <c r="I1157" i="32"/>
  <c r="F1157" i="32"/>
  <c r="I1156" i="32"/>
  <c r="F1156" i="32"/>
  <c r="I1155" i="32"/>
  <c r="F1155" i="32"/>
  <c r="I1154" i="32"/>
  <c r="F1154" i="32"/>
  <c r="I1153" i="32"/>
  <c r="F1153" i="32"/>
  <c r="I1152" i="32"/>
  <c r="F1152" i="32"/>
  <c r="I1151" i="32"/>
  <c r="F1151" i="32"/>
  <c r="I1150" i="32"/>
  <c r="F1150" i="32"/>
  <c r="I1149" i="32"/>
  <c r="F1149" i="32"/>
  <c r="I1148" i="32"/>
  <c r="F1148" i="32"/>
  <c r="I1147" i="32"/>
  <c r="F1147" i="32"/>
  <c r="I1146" i="32"/>
  <c r="F1146" i="32"/>
  <c r="I1145" i="32"/>
  <c r="F1145" i="32"/>
  <c r="I1144" i="32"/>
  <c r="F1144" i="32"/>
  <c r="I1143" i="32"/>
  <c r="F1143" i="32"/>
  <c r="I1142" i="32"/>
  <c r="F1142" i="32"/>
  <c r="I1141" i="32"/>
  <c r="F1141" i="32"/>
  <c r="I1140" i="32"/>
  <c r="F1140" i="32"/>
  <c r="I1139" i="32"/>
  <c r="F1139" i="32"/>
  <c r="I1138" i="32"/>
  <c r="F1138" i="32"/>
  <c r="I1137" i="32"/>
  <c r="F1137" i="32"/>
  <c r="I1136" i="32"/>
  <c r="F1136" i="32"/>
  <c r="I1135" i="32"/>
  <c r="F1135" i="32"/>
  <c r="I1134" i="32"/>
  <c r="F1134" i="32"/>
  <c r="I1133" i="32"/>
  <c r="F1133" i="32"/>
  <c r="I1132" i="32"/>
  <c r="F1132" i="32"/>
  <c r="I1131" i="32"/>
  <c r="F1131" i="32"/>
  <c r="I1130" i="32"/>
  <c r="F1130" i="32"/>
  <c r="I1129" i="32"/>
  <c r="F1129" i="32"/>
  <c r="I1128" i="32"/>
  <c r="F1128" i="32"/>
  <c r="I1127" i="32"/>
  <c r="F1127" i="32"/>
  <c r="I1126" i="32"/>
  <c r="F1126" i="32"/>
  <c r="I1125" i="32"/>
  <c r="F1125" i="32"/>
  <c r="I1124" i="32"/>
  <c r="F1124" i="32"/>
  <c r="I1123" i="32"/>
  <c r="F1123" i="32"/>
  <c r="I1122" i="32"/>
  <c r="F1122" i="32"/>
  <c r="I1121" i="32"/>
  <c r="F1121" i="32"/>
  <c r="I1120" i="32"/>
  <c r="F1120" i="32"/>
  <c r="I1119" i="32"/>
  <c r="F1119" i="32"/>
  <c r="I1118" i="32"/>
  <c r="F1118" i="32"/>
  <c r="I1117" i="32"/>
  <c r="F1117" i="32"/>
  <c r="I1116" i="32"/>
  <c r="F1116" i="32"/>
  <c r="I1115" i="32"/>
  <c r="F1115" i="32"/>
  <c r="I1114" i="32"/>
  <c r="F1114" i="32"/>
  <c r="I1113" i="32"/>
  <c r="F1113" i="32"/>
  <c r="I1112" i="32"/>
  <c r="F1112" i="32"/>
  <c r="I1111" i="32"/>
  <c r="F1111" i="32"/>
  <c r="I1110" i="32"/>
  <c r="F1110" i="32"/>
  <c r="I1109" i="32"/>
  <c r="F1109" i="32"/>
  <c r="I1108" i="32"/>
  <c r="F1108" i="32"/>
  <c r="I1107" i="32"/>
  <c r="F1107" i="32"/>
  <c r="I1106" i="32"/>
  <c r="F1106" i="32"/>
  <c r="I1105" i="32"/>
  <c r="F1105" i="32"/>
  <c r="I1104" i="32"/>
  <c r="F1104" i="32"/>
  <c r="I1103" i="32"/>
  <c r="F1103" i="32"/>
  <c r="I1102" i="32"/>
  <c r="F1102" i="32"/>
  <c r="I1101" i="32"/>
  <c r="F1101" i="32"/>
  <c r="I1100" i="32"/>
  <c r="F1100" i="32"/>
  <c r="I1099" i="32"/>
  <c r="F1099" i="32"/>
  <c r="I1098" i="32"/>
  <c r="F1098" i="32"/>
  <c r="I1097" i="32"/>
  <c r="F1097" i="32"/>
  <c r="I1096" i="32"/>
  <c r="F1096" i="32"/>
  <c r="I1095" i="32"/>
  <c r="F1095" i="32"/>
  <c r="I1094" i="32"/>
  <c r="F1094" i="32"/>
  <c r="I1093" i="32"/>
  <c r="F1093" i="32"/>
  <c r="I1092" i="32"/>
  <c r="F1092" i="32"/>
  <c r="I1091" i="32"/>
  <c r="F1091" i="32"/>
  <c r="I1090" i="32"/>
  <c r="F1090" i="32"/>
  <c r="I1089" i="32"/>
  <c r="F1089" i="32"/>
  <c r="I1088" i="32"/>
  <c r="F1088" i="32"/>
  <c r="I1087" i="32"/>
  <c r="F1087" i="32"/>
  <c r="I1086" i="32"/>
  <c r="F1086" i="32"/>
  <c r="I1085" i="32"/>
  <c r="F1085" i="32"/>
  <c r="I1084" i="32"/>
  <c r="F1084" i="32"/>
  <c r="I1083" i="32"/>
  <c r="F1083" i="32"/>
  <c r="I1082" i="32"/>
  <c r="F1082" i="32"/>
  <c r="I1081" i="32"/>
  <c r="F1081" i="32"/>
  <c r="I1080" i="32"/>
  <c r="F1080" i="32"/>
  <c r="I1079" i="32"/>
  <c r="F1079" i="32"/>
  <c r="I1078" i="32"/>
  <c r="F1078" i="32"/>
  <c r="I1077" i="32"/>
  <c r="F1077" i="32"/>
  <c r="I1076" i="32"/>
  <c r="F1076" i="32"/>
  <c r="I1075" i="32"/>
  <c r="F1075" i="32"/>
  <c r="I1074" i="32"/>
  <c r="F1074" i="32"/>
  <c r="I1073" i="32"/>
  <c r="F1073" i="32"/>
  <c r="I1072" i="32"/>
  <c r="F1072" i="32"/>
  <c r="I1071" i="32"/>
  <c r="F1071" i="32"/>
  <c r="I1070" i="32"/>
  <c r="F1070" i="32"/>
  <c r="I1069" i="32"/>
  <c r="F1069" i="32"/>
  <c r="I1068" i="32"/>
  <c r="F1068" i="32"/>
  <c r="I1067" i="32"/>
  <c r="F1067" i="32"/>
  <c r="I1066" i="32"/>
  <c r="F1066" i="32"/>
  <c r="I1065" i="32"/>
  <c r="F1065" i="32"/>
  <c r="I1064" i="32"/>
  <c r="F1064" i="32"/>
  <c r="I1063" i="32"/>
  <c r="F1063" i="32"/>
  <c r="I1062" i="32"/>
  <c r="F1062" i="32"/>
  <c r="I1061" i="32"/>
  <c r="F1061" i="32"/>
  <c r="I1060" i="32"/>
  <c r="F1060" i="32"/>
  <c r="I1059" i="32"/>
  <c r="F1059" i="32"/>
  <c r="I1058" i="32"/>
  <c r="F1058" i="32"/>
  <c r="I1057" i="32"/>
  <c r="F1057" i="32"/>
  <c r="I1056" i="32"/>
  <c r="F1056" i="32"/>
  <c r="I1055" i="32"/>
  <c r="F1055" i="32"/>
  <c r="I1054" i="32"/>
  <c r="F1054" i="32"/>
  <c r="I1053" i="32"/>
  <c r="F1053" i="32"/>
  <c r="I1052" i="32"/>
  <c r="F1052" i="32"/>
  <c r="I1051" i="32"/>
  <c r="F1051" i="32"/>
  <c r="I1050" i="32"/>
  <c r="F1050" i="32"/>
  <c r="I1049" i="32"/>
  <c r="F1049" i="32"/>
  <c r="I1048" i="32"/>
  <c r="F1048" i="32"/>
  <c r="I1047" i="32"/>
  <c r="F1047" i="32"/>
  <c r="I1046" i="32"/>
  <c r="F1046" i="32"/>
  <c r="I1045" i="32"/>
  <c r="F1045" i="32"/>
  <c r="I1044" i="32"/>
  <c r="F1044" i="32"/>
  <c r="I1043" i="32"/>
  <c r="F1043" i="32"/>
  <c r="I1042" i="32"/>
  <c r="F1042" i="32"/>
  <c r="I1041" i="32"/>
  <c r="F1041" i="32"/>
  <c r="I1040" i="32"/>
  <c r="F1040" i="32"/>
  <c r="I1039" i="32"/>
  <c r="F1039" i="32"/>
  <c r="I1038" i="32"/>
  <c r="F1038" i="32"/>
  <c r="I1037" i="32"/>
  <c r="F1037" i="32"/>
  <c r="I1036" i="32"/>
  <c r="F1036" i="32"/>
  <c r="I1035" i="32"/>
  <c r="F1035" i="32"/>
  <c r="I1034" i="32"/>
  <c r="F1034" i="32"/>
  <c r="I1033" i="32"/>
  <c r="F1033" i="32"/>
  <c r="I1032" i="32"/>
  <c r="F1032" i="32"/>
  <c r="I1031" i="32"/>
  <c r="F1031" i="32"/>
  <c r="I1030" i="32"/>
  <c r="F1030" i="32"/>
  <c r="I1029" i="32"/>
  <c r="F1029" i="32"/>
  <c r="I1028" i="32"/>
  <c r="F1028" i="32"/>
  <c r="I1027" i="32"/>
  <c r="F1027" i="32"/>
  <c r="I1026" i="32"/>
  <c r="F1026" i="32"/>
  <c r="I1025" i="32"/>
  <c r="F1025" i="32"/>
  <c r="I1024" i="32"/>
  <c r="F1024" i="32"/>
  <c r="I1023" i="32"/>
  <c r="F1023" i="32"/>
  <c r="I1022" i="32"/>
  <c r="F1022" i="32"/>
  <c r="I1021" i="32"/>
  <c r="F1021" i="32"/>
  <c r="I1020" i="32"/>
  <c r="F1020" i="32"/>
  <c r="I1019" i="32"/>
  <c r="F1019" i="32"/>
  <c r="I1018" i="32"/>
  <c r="F1018" i="32"/>
  <c r="I1017" i="32"/>
  <c r="F1017" i="32"/>
  <c r="I1016" i="32"/>
  <c r="F1016" i="32"/>
  <c r="I1015" i="32"/>
  <c r="F1015" i="32"/>
  <c r="I1014" i="32"/>
  <c r="F1014" i="32"/>
  <c r="I1013" i="32"/>
  <c r="F1013" i="32"/>
  <c r="I1012" i="32"/>
  <c r="F1012" i="32"/>
  <c r="I1011" i="32"/>
  <c r="F1011" i="32"/>
  <c r="I1010" i="32"/>
  <c r="F1010" i="32"/>
  <c r="I1009" i="32"/>
  <c r="F1009" i="32"/>
  <c r="I1008" i="32"/>
  <c r="F1008" i="32"/>
  <c r="I1007" i="32"/>
  <c r="F1007" i="32"/>
  <c r="I1006" i="32"/>
  <c r="F1006" i="32"/>
  <c r="I1005" i="32"/>
  <c r="F1005" i="32"/>
  <c r="I1004" i="32"/>
  <c r="F1004" i="32"/>
  <c r="I1003" i="32"/>
  <c r="F1003" i="32"/>
  <c r="I1002" i="32"/>
  <c r="F1002" i="32"/>
  <c r="I1001" i="32"/>
  <c r="F1001" i="32"/>
  <c r="I1000" i="32"/>
  <c r="F1000" i="32"/>
  <c r="I999" i="32"/>
  <c r="F999" i="32"/>
  <c r="I998" i="32"/>
  <c r="F998" i="32"/>
  <c r="I997" i="32"/>
  <c r="F997" i="32"/>
  <c r="I996" i="32"/>
  <c r="F996" i="32"/>
  <c r="I995" i="32"/>
  <c r="F995" i="32"/>
  <c r="I994" i="32"/>
  <c r="F994" i="32"/>
  <c r="I993" i="32"/>
  <c r="F993" i="32"/>
  <c r="I992" i="32"/>
  <c r="F992" i="32"/>
  <c r="I991" i="32"/>
  <c r="F991" i="32"/>
  <c r="I990" i="32"/>
  <c r="F990" i="32"/>
  <c r="I989" i="32"/>
  <c r="F989" i="32"/>
  <c r="I988" i="32"/>
  <c r="F988" i="32"/>
  <c r="I987" i="32"/>
  <c r="F987" i="32"/>
  <c r="I986" i="32"/>
  <c r="F986" i="32"/>
  <c r="I985" i="32"/>
  <c r="F985" i="32"/>
  <c r="I984" i="32"/>
  <c r="F984" i="32"/>
  <c r="I983" i="32"/>
  <c r="F983" i="32"/>
  <c r="I982" i="32"/>
  <c r="F982" i="32"/>
  <c r="I981" i="32"/>
  <c r="F981" i="32"/>
  <c r="I980" i="32"/>
  <c r="F980" i="32"/>
  <c r="I979" i="32"/>
  <c r="F979" i="32"/>
  <c r="I978" i="32"/>
  <c r="F978" i="32"/>
  <c r="I977" i="32"/>
  <c r="F977" i="32"/>
  <c r="I976" i="32"/>
  <c r="F976" i="32"/>
  <c r="I975" i="32"/>
  <c r="F975" i="32"/>
  <c r="I974" i="32"/>
  <c r="F974" i="32"/>
  <c r="I973" i="32"/>
  <c r="F973" i="32"/>
  <c r="I972" i="32"/>
  <c r="F972" i="32"/>
  <c r="I971" i="32"/>
  <c r="F971" i="32"/>
  <c r="I970" i="32"/>
  <c r="F970" i="32"/>
  <c r="I969" i="32"/>
  <c r="F969" i="32"/>
  <c r="I968" i="32"/>
  <c r="F968" i="32"/>
  <c r="I967" i="32"/>
  <c r="F967" i="32"/>
  <c r="I966" i="32"/>
  <c r="F966" i="32"/>
  <c r="I965" i="32"/>
  <c r="F965" i="32"/>
  <c r="I964" i="32"/>
  <c r="F964" i="32"/>
  <c r="I963" i="32"/>
  <c r="F963" i="32"/>
  <c r="I962" i="32"/>
  <c r="F962" i="32"/>
  <c r="I961" i="32"/>
  <c r="F961" i="32"/>
  <c r="I960" i="32"/>
  <c r="F960" i="32"/>
  <c r="I959" i="32"/>
  <c r="F959" i="32"/>
  <c r="I958" i="32"/>
  <c r="F958" i="32"/>
  <c r="I957" i="32"/>
  <c r="F957" i="32"/>
  <c r="I956" i="32"/>
  <c r="F956" i="32"/>
  <c r="I955" i="32"/>
  <c r="F955" i="32"/>
  <c r="I954" i="32"/>
  <c r="F954" i="32"/>
  <c r="I953" i="32"/>
  <c r="F953" i="32"/>
  <c r="I952" i="32"/>
  <c r="F952" i="32"/>
  <c r="I951" i="32"/>
  <c r="F951" i="32"/>
  <c r="I950" i="32"/>
  <c r="F950" i="32"/>
  <c r="I949" i="32"/>
  <c r="F949" i="32"/>
  <c r="I948" i="32"/>
  <c r="F948" i="32"/>
  <c r="I947" i="32"/>
  <c r="F947" i="32"/>
  <c r="I946" i="32"/>
  <c r="F946" i="32"/>
  <c r="I945" i="32"/>
  <c r="F945" i="32"/>
  <c r="I944" i="32"/>
  <c r="F944" i="32"/>
  <c r="I943" i="32"/>
  <c r="F943" i="32"/>
  <c r="I942" i="32"/>
  <c r="F942" i="32"/>
  <c r="I941" i="32"/>
  <c r="F941" i="32"/>
  <c r="I940" i="32"/>
  <c r="F940" i="32"/>
  <c r="I939" i="32"/>
  <c r="F939" i="32"/>
  <c r="I938" i="32"/>
  <c r="F938" i="32"/>
  <c r="I937" i="32"/>
  <c r="F937" i="32"/>
  <c r="I936" i="32"/>
  <c r="F936" i="32"/>
  <c r="I935" i="32"/>
  <c r="F935" i="32"/>
  <c r="I934" i="32"/>
  <c r="F934" i="32"/>
  <c r="I933" i="32"/>
  <c r="F933" i="32"/>
  <c r="I932" i="32"/>
  <c r="F932" i="32"/>
  <c r="I931" i="32"/>
  <c r="F931" i="32"/>
  <c r="I930" i="32"/>
  <c r="F930" i="32"/>
  <c r="I929" i="32"/>
  <c r="F929" i="32"/>
  <c r="I928" i="32"/>
  <c r="F928" i="32"/>
  <c r="I927" i="32"/>
  <c r="F927" i="32"/>
  <c r="I926" i="32"/>
  <c r="F926" i="32"/>
  <c r="I925" i="32"/>
  <c r="F925" i="32"/>
  <c r="I924" i="32"/>
  <c r="F924" i="32"/>
  <c r="I923" i="32"/>
  <c r="F923" i="32"/>
  <c r="I922" i="32"/>
  <c r="F922" i="32"/>
  <c r="I921" i="32"/>
  <c r="F921" i="32"/>
  <c r="I920" i="32"/>
  <c r="F920" i="32"/>
  <c r="I919" i="32"/>
  <c r="F919" i="32"/>
  <c r="I918" i="32"/>
  <c r="F918" i="32"/>
  <c r="I917" i="32"/>
  <c r="F917" i="32"/>
  <c r="I916" i="32"/>
  <c r="F916" i="32"/>
  <c r="I915" i="32"/>
  <c r="F915" i="32"/>
  <c r="I914" i="32"/>
  <c r="F914" i="32"/>
  <c r="I913" i="32"/>
  <c r="F913" i="32"/>
  <c r="I912" i="32"/>
  <c r="F912" i="32"/>
  <c r="I911" i="32"/>
  <c r="F911" i="32"/>
  <c r="I910" i="32"/>
  <c r="F910" i="32"/>
  <c r="I909" i="32"/>
  <c r="F909" i="32"/>
  <c r="I908" i="32"/>
  <c r="F908" i="32"/>
  <c r="I907" i="32"/>
  <c r="F907" i="32"/>
  <c r="I906" i="32"/>
  <c r="F906" i="32"/>
  <c r="I905" i="32"/>
  <c r="F905" i="32"/>
  <c r="I904" i="32"/>
  <c r="F904" i="32"/>
  <c r="I903" i="32"/>
  <c r="F903" i="32"/>
  <c r="I902" i="32"/>
  <c r="F902" i="32"/>
  <c r="I901" i="32"/>
  <c r="F901" i="32"/>
  <c r="I900" i="32"/>
  <c r="F900" i="32"/>
  <c r="I899" i="32"/>
  <c r="F899" i="32"/>
  <c r="I898" i="32"/>
  <c r="F898" i="32"/>
  <c r="I897" i="32"/>
  <c r="F897" i="32"/>
  <c r="I896" i="32"/>
  <c r="F896" i="32"/>
  <c r="I895" i="32"/>
  <c r="F895" i="32"/>
  <c r="I894" i="32"/>
  <c r="F894" i="32"/>
  <c r="I893" i="32"/>
  <c r="F893" i="32"/>
  <c r="I892" i="32"/>
  <c r="F892" i="32"/>
  <c r="I891" i="32"/>
  <c r="F891" i="32"/>
  <c r="I890" i="32"/>
  <c r="F890" i="32"/>
  <c r="I889" i="32"/>
  <c r="F889" i="32"/>
  <c r="I888" i="32"/>
  <c r="F888" i="32"/>
  <c r="I887" i="32"/>
  <c r="F887" i="32"/>
  <c r="I886" i="32"/>
  <c r="F886" i="32"/>
  <c r="I885" i="32"/>
  <c r="F885" i="32"/>
  <c r="I884" i="32"/>
  <c r="F884" i="32"/>
  <c r="I883" i="32"/>
  <c r="F883" i="32"/>
  <c r="I882" i="32"/>
  <c r="F882" i="32"/>
  <c r="I881" i="32"/>
  <c r="F881" i="32"/>
  <c r="I880" i="32"/>
  <c r="F880" i="32"/>
  <c r="I879" i="32"/>
  <c r="F879" i="32"/>
  <c r="I878" i="32"/>
  <c r="F878" i="32"/>
  <c r="I877" i="32"/>
  <c r="F877" i="32"/>
  <c r="I876" i="32"/>
  <c r="F876" i="32"/>
  <c r="I875" i="32"/>
  <c r="F875" i="32"/>
  <c r="I874" i="32"/>
  <c r="F874" i="32"/>
  <c r="I873" i="32"/>
  <c r="F873" i="32"/>
  <c r="I872" i="32"/>
  <c r="F872" i="32"/>
  <c r="I871" i="32"/>
  <c r="F871" i="32"/>
  <c r="I870" i="32"/>
  <c r="F870" i="32"/>
  <c r="I869" i="32"/>
  <c r="F869" i="32"/>
  <c r="I868" i="32"/>
  <c r="F868" i="32"/>
  <c r="I867" i="32"/>
  <c r="F867" i="32"/>
  <c r="I866" i="32"/>
  <c r="F866" i="32"/>
  <c r="I865" i="32"/>
  <c r="F865" i="32"/>
  <c r="I864" i="32"/>
  <c r="F864" i="32"/>
  <c r="I863" i="32"/>
  <c r="F863" i="32"/>
  <c r="I862" i="32"/>
  <c r="F862" i="32"/>
  <c r="I861" i="32"/>
  <c r="F861" i="32"/>
  <c r="I860" i="32"/>
  <c r="F860" i="32"/>
  <c r="I859" i="32"/>
  <c r="F859" i="32"/>
  <c r="I858" i="32"/>
  <c r="F858" i="32"/>
  <c r="I857" i="32"/>
  <c r="F857" i="32"/>
  <c r="I856" i="32"/>
  <c r="F856" i="32"/>
  <c r="I855" i="32"/>
  <c r="F855" i="32"/>
  <c r="I854" i="32"/>
  <c r="F854" i="32"/>
  <c r="I853" i="32"/>
  <c r="F853" i="32"/>
  <c r="I852" i="32"/>
  <c r="F852" i="32"/>
  <c r="I851" i="32"/>
  <c r="F851" i="32"/>
  <c r="I850" i="32"/>
  <c r="F850" i="32"/>
  <c r="I849" i="32"/>
  <c r="F849" i="32"/>
  <c r="I848" i="32"/>
  <c r="F848" i="32"/>
  <c r="I847" i="32"/>
  <c r="F847" i="32"/>
  <c r="I846" i="32"/>
  <c r="F846" i="32"/>
  <c r="I845" i="32"/>
  <c r="F845" i="32"/>
  <c r="I844" i="32"/>
  <c r="F844" i="32"/>
  <c r="I843" i="32"/>
  <c r="F843" i="32"/>
  <c r="I842" i="32"/>
  <c r="F842" i="32"/>
  <c r="I841" i="32"/>
  <c r="F841" i="32"/>
  <c r="I840" i="32"/>
  <c r="F840" i="32"/>
  <c r="I839" i="32"/>
  <c r="F839" i="32"/>
  <c r="I838" i="32"/>
  <c r="F838" i="32"/>
  <c r="I837" i="32"/>
  <c r="F837" i="32"/>
  <c r="I836" i="32"/>
  <c r="F836" i="32"/>
  <c r="I835" i="32"/>
  <c r="F835" i="32"/>
  <c r="I834" i="32"/>
  <c r="F834" i="32"/>
  <c r="I833" i="32"/>
  <c r="F833" i="32"/>
  <c r="I832" i="32"/>
  <c r="F832" i="32"/>
  <c r="I831" i="32"/>
  <c r="F831" i="32"/>
  <c r="I830" i="32"/>
  <c r="F830" i="32"/>
  <c r="I829" i="32"/>
  <c r="F829" i="32"/>
  <c r="I828" i="32"/>
  <c r="F828" i="32"/>
  <c r="I827" i="32"/>
  <c r="F827" i="32"/>
  <c r="I826" i="32"/>
  <c r="F826" i="32"/>
  <c r="I825" i="32"/>
  <c r="F825" i="32"/>
  <c r="I824" i="32"/>
  <c r="F824" i="32"/>
  <c r="I823" i="32"/>
  <c r="F823" i="32"/>
  <c r="I822" i="32"/>
  <c r="F822" i="32"/>
  <c r="I821" i="32"/>
  <c r="F821" i="32"/>
  <c r="I820" i="32"/>
  <c r="F820" i="32"/>
  <c r="I819" i="32"/>
  <c r="F819" i="32"/>
  <c r="I818" i="32"/>
  <c r="F818" i="32"/>
  <c r="I817" i="32"/>
  <c r="F817" i="32"/>
  <c r="I816" i="32"/>
  <c r="F816" i="32"/>
  <c r="I815" i="32"/>
  <c r="F815" i="32"/>
  <c r="I814" i="32"/>
  <c r="F814" i="32"/>
  <c r="I813" i="32"/>
  <c r="F813" i="32"/>
  <c r="I812" i="32"/>
  <c r="F812" i="32"/>
  <c r="I811" i="32"/>
  <c r="F811" i="32"/>
  <c r="I810" i="32"/>
  <c r="F810" i="32"/>
  <c r="I809" i="32"/>
  <c r="F809" i="32"/>
  <c r="I808" i="32"/>
  <c r="F808" i="32"/>
  <c r="I807" i="32"/>
  <c r="F807" i="32"/>
  <c r="I806" i="32"/>
  <c r="F806" i="32"/>
  <c r="I805" i="32"/>
  <c r="F805" i="32"/>
  <c r="I804" i="32"/>
  <c r="F804" i="32"/>
  <c r="I803" i="32"/>
  <c r="F803" i="32"/>
  <c r="I802" i="32"/>
  <c r="F802" i="32"/>
  <c r="I801" i="32"/>
  <c r="F801" i="32"/>
  <c r="I800" i="32"/>
  <c r="F800" i="32"/>
  <c r="I799" i="32"/>
  <c r="F799" i="32"/>
  <c r="I798" i="32"/>
  <c r="F798" i="32"/>
  <c r="I797" i="32"/>
  <c r="F797" i="32"/>
  <c r="I796" i="32"/>
  <c r="F796" i="32"/>
  <c r="I795" i="32"/>
  <c r="F795" i="32"/>
  <c r="I794" i="32"/>
  <c r="F794" i="32"/>
  <c r="I793" i="32"/>
  <c r="F793" i="32"/>
  <c r="I792" i="32"/>
  <c r="F792" i="32"/>
  <c r="I791" i="32"/>
  <c r="F791" i="32"/>
  <c r="I790" i="32"/>
  <c r="F790" i="32"/>
  <c r="I789" i="32"/>
  <c r="F789" i="32"/>
  <c r="I788" i="32"/>
  <c r="F788" i="32"/>
  <c r="I787" i="32"/>
  <c r="F787" i="32"/>
  <c r="I786" i="32"/>
  <c r="F786" i="32"/>
  <c r="I785" i="32"/>
  <c r="F785" i="32"/>
  <c r="I784" i="32"/>
  <c r="F784" i="32"/>
  <c r="I783" i="32"/>
  <c r="F783" i="32"/>
  <c r="I782" i="32"/>
  <c r="F782" i="32"/>
  <c r="I781" i="32"/>
  <c r="F781" i="32"/>
  <c r="I780" i="32"/>
  <c r="F780" i="32"/>
  <c r="I779" i="32"/>
  <c r="F779" i="32"/>
  <c r="I778" i="32"/>
  <c r="F778" i="32"/>
  <c r="I777" i="32"/>
  <c r="F777" i="32"/>
  <c r="I776" i="32"/>
  <c r="F776" i="32"/>
  <c r="I775" i="32"/>
  <c r="F775" i="32"/>
  <c r="I774" i="32"/>
  <c r="F774" i="32"/>
  <c r="I773" i="32"/>
  <c r="F773" i="32"/>
  <c r="I772" i="32"/>
  <c r="F772" i="32"/>
  <c r="I771" i="32"/>
  <c r="F771" i="32"/>
  <c r="I770" i="32"/>
  <c r="F770" i="32"/>
  <c r="I769" i="32"/>
  <c r="F769" i="32"/>
  <c r="I768" i="32"/>
  <c r="F768" i="32"/>
  <c r="I767" i="32"/>
  <c r="F767" i="32"/>
  <c r="I766" i="32"/>
  <c r="F766" i="32"/>
  <c r="I765" i="32"/>
  <c r="F765" i="32"/>
  <c r="G763" i="32"/>
  <c r="G764" i="32" s="1"/>
  <c r="G765" i="32" s="1"/>
  <c r="G766" i="32" s="1"/>
  <c r="G767" i="32" s="1"/>
  <c r="G768" i="32" s="1"/>
  <c r="G769" i="32" s="1"/>
  <c r="G770" i="32" s="1"/>
  <c r="G771" i="32" s="1"/>
  <c r="G772" i="32" s="1"/>
  <c r="G773" i="32" s="1"/>
  <c r="G774" i="32" s="1"/>
  <c r="G775" i="32" s="1"/>
  <c r="G776" i="32" s="1"/>
  <c r="G777" i="32" s="1"/>
  <c r="G778" i="32" s="1"/>
  <c r="G779" i="32" s="1"/>
  <c r="G780" i="32" s="1"/>
  <c r="G781" i="32" s="1"/>
  <c r="G782" i="32" s="1"/>
  <c r="G783" i="32" s="1"/>
  <c r="G784" i="32" s="1"/>
  <c r="G785" i="32" s="1"/>
  <c r="G786" i="32" s="1"/>
  <c r="G787" i="32" s="1"/>
  <c r="G788" i="32" s="1"/>
  <c r="G789" i="32" s="1"/>
  <c r="G790" i="32" s="1"/>
  <c r="G791" i="32" s="1"/>
  <c r="G792" i="32" s="1"/>
  <c r="G793" i="32" s="1"/>
  <c r="G794" i="32" s="1"/>
  <c r="G795" i="32" s="1"/>
  <c r="G796" i="32" s="1"/>
  <c r="G797" i="32" s="1"/>
  <c r="G798" i="32" s="1"/>
  <c r="G799" i="32" s="1"/>
  <c r="G800" i="32" s="1"/>
  <c r="G801" i="32" s="1"/>
  <c r="G802" i="32" s="1"/>
  <c r="G803" i="32" s="1"/>
  <c r="G804" i="32" s="1"/>
  <c r="G805" i="32" s="1"/>
  <c r="G806" i="32" s="1"/>
  <c r="G807" i="32" s="1"/>
  <c r="G808" i="32" s="1"/>
  <c r="G809" i="32" s="1"/>
  <c r="G810" i="32" s="1"/>
  <c r="G811" i="32" s="1"/>
  <c r="G812" i="32" s="1"/>
  <c r="G813" i="32" s="1"/>
  <c r="G814" i="32" s="1"/>
  <c r="G815" i="32" s="1"/>
  <c r="G816" i="32" s="1"/>
  <c r="G817" i="32" s="1"/>
  <c r="G818" i="32" s="1"/>
  <c r="G819" i="32" s="1"/>
  <c r="G820" i="32" s="1"/>
  <c r="G821" i="32" s="1"/>
  <c r="G822" i="32" s="1"/>
  <c r="G823" i="32" s="1"/>
  <c r="G824" i="32" s="1"/>
  <c r="G825" i="32" s="1"/>
  <c r="G826" i="32" s="1"/>
  <c r="G827" i="32" s="1"/>
  <c r="G828" i="32" s="1"/>
  <c r="G829" i="32" s="1"/>
  <c r="G830" i="32" s="1"/>
  <c r="G831" i="32" s="1"/>
  <c r="G832" i="32" s="1"/>
  <c r="G833" i="32" s="1"/>
  <c r="G834" i="32" s="1"/>
  <c r="G835" i="32" s="1"/>
  <c r="G836" i="32" s="1"/>
  <c r="G837" i="32" s="1"/>
  <c r="G838" i="32" s="1"/>
  <c r="G839" i="32" s="1"/>
  <c r="G840" i="32" s="1"/>
  <c r="G841" i="32" s="1"/>
  <c r="G842" i="32" s="1"/>
  <c r="G843" i="32" s="1"/>
  <c r="G844" i="32" s="1"/>
  <c r="G845" i="32" s="1"/>
  <c r="G846" i="32" s="1"/>
  <c r="G847" i="32" s="1"/>
  <c r="G848" i="32" s="1"/>
  <c r="G849" i="32" s="1"/>
  <c r="G850" i="32" s="1"/>
  <c r="G851" i="32" s="1"/>
  <c r="G852" i="32" s="1"/>
  <c r="G853" i="32" s="1"/>
  <c r="G854" i="32" s="1"/>
  <c r="G855" i="32" s="1"/>
  <c r="G856" i="32" s="1"/>
  <c r="G857" i="32" s="1"/>
  <c r="G858" i="32" s="1"/>
  <c r="G859" i="32" s="1"/>
  <c r="G860" i="32" s="1"/>
  <c r="G861" i="32" s="1"/>
  <c r="G862" i="32" s="1"/>
  <c r="G863" i="32" s="1"/>
  <c r="G864" i="32" s="1"/>
  <c r="G865" i="32" s="1"/>
  <c r="G866" i="32" s="1"/>
  <c r="G867" i="32" s="1"/>
  <c r="G868" i="32" s="1"/>
  <c r="G869" i="32" s="1"/>
  <c r="G870" i="32" s="1"/>
  <c r="G871" i="32" s="1"/>
  <c r="G872" i="32" s="1"/>
  <c r="G873" i="32" s="1"/>
  <c r="G874" i="32" s="1"/>
  <c r="G875" i="32" s="1"/>
  <c r="G876" i="32" s="1"/>
  <c r="G877" i="32" s="1"/>
  <c r="G878" i="32" s="1"/>
  <c r="G879" i="32" s="1"/>
  <c r="G880" i="32" s="1"/>
  <c r="G881" i="32" s="1"/>
  <c r="G882" i="32" s="1"/>
  <c r="G883" i="32" s="1"/>
  <c r="G884" i="32" s="1"/>
  <c r="G885" i="32" s="1"/>
  <c r="G886" i="32" s="1"/>
  <c r="G887" i="32" s="1"/>
  <c r="G888" i="32" s="1"/>
  <c r="G889" i="32" s="1"/>
  <c r="G890" i="32" s="1"/>
  <c r="G891" i="32" s="1"/>
  <c r="G892" i="32" s="1"/>
  <c r="G893" i="32" s="1"/>
  <c r="G894" i="32" s="1"/>
  <c r="G895" i="32" s="1"/>
  <c r="G896" i="32" s="1"/>
  <c r="G897" i="32" s="1"/>
  <c r="G898" i="32" s="1"/>
  <c r="G899" i="32" s="1"/>
  <c r="G900" i="32" s="1"/>
  <c r="G901" i="32" s="1"/>
  <c r="G902" i="32" s="1"/>
  <c r="G903" i="32" s="1"/>
  <c r="G904" i="32" s="1"/>
  <c r="G905" i="32" s="1"/>
  <c r="G906" i="32" s="1"/>
  <c r="G907" i="32" s="1"/>
  <c r="G908" i="32" s="1"/>
  <c r="G909" i="32" s="1"/>
  <c r="G910" i="32" s="1"/>
  <c r="G911" i="32" s="1"/>
  <c r="G912" i="32" s="1"/>
  <c r="G913" i="32" s="1"/>
  <c r="G914" i="32" s="1"/>
  <c r="G915" i="32" s="1"/>
  <c r="G916" i="32" s="1"/>
  <c r="G917" i="32" s="1"/>
  <c r="G918" i="32" s="1"/>
  <c r="G919" i="32" s="1"/>
  <c r="G920" i="32" s="1"/>
  <c r="G921" i="32" s="1"/>
  <c r="G922" i="32" s="1"/>
  <c r="G923" i="32" s="1"/>
  <c r="G924" i="32" s="1"/>
  <c r="G925" i="32" s="1"/>
  <c r="G926" i="32" s="1"/>
  <c r="G927" i="32" s="1"/>
  <c r="G928" i="32" s="1"/>
  <c r="G929" i="32" s="1"/>
  <c r="G930" i="32" s="1"/>
  <c r="G931" i="32" s="1"/>
  <c r="G932" i="32" s="1"/>
  <c r="G933" i="32" s="1"/>
  <c r="G934" i="32" s="1"/>
  <c r="G935" i="32" s="1"/>
  <c r="G936" i="32" s="1"/>
  <c r="G937" i="32" s="1"/>
  <c r="G938" i="32" s="1"/>
  <c r="G939" i="32" s="1"/>
  <c r="G940" i="32" s="1"/>
  <c r="G941" i="32" s="1"/>
  <c r="G942" i="32" s="1"/>
  <c r="G943" i="32" s="1"/>
  <c r="G944" i="32" s="1"/>
  <c r="G945" i="32" s="1"/>
  <c r="G946" i="32" s="1"/>
  <c r="G947" i="32" s="1"/>
  <c r="G948" i="32" s="1"/>
  <c r="G949" i="32" s="1"/>
  <c r="G950" i="32" s="1"/>
  <c r="G951" i="32" s="1"/>
  <c r="G952" i="32" s="1"/>
  <c r="G953" i="32" s="1"/>
  <c r="G954" i="32" s="1"/>
  <c r="G955" i="32" s="1"/>
  <c r="G956" i="32" s="1"/>
  <c r="G957" i="32" s="1"/>
  <c r="G958" i="32" s="1"/>
  <c r="G959" i="32" s="1"/>
  <c r="G960" i="32" s="1"/>
  <c r="G961" i="32" s="1"/>
  <c r="G962" i="32" s="1"/>
  <c r="G963" i="32" s="1"/>
  <c r="G964" i="32" s="1"/>
  <c r="G965" i="32" s="1"/>
  <c r="G966" i="32" s="1"/>
  <c r="G967" i="32" s="1"/>
  <c r="G968" i="32" s="1"/>
  <c r="G969" i="32" s="1"/>
  <c r="G970" i="32" s="1"/>
  <c r="G971" i="32" s="1"/>
  <c r="G972" i="32" s="1"/>
  <c r="G973" i="32" s="1"/>
  <c r="G974" i="32" s="1"/>
  <c r="G975" i="32" s="1"/>
  <c r="G976" i="32" s="1"/>
  <c r="G977" i="32" s="1"/>
  <c r="G978" i="32" s="1"/>
  <c r="G979" i="32" s="1"/>
  <c r="G980" i="32" s="1"/>
  <c r="G981" i="32" s="1"/>
  <c r="G982" i="32" s="1"/>
  <c r="G983" i="32" s="1"/>
  <c r="G984" i="32" s="1"/>
  <c r="G985" i="32" s="1"/>
  <c r="G986" i="32" s="1"/>
  <c r="G987" i="32" s="1"/>
  <c r="G988" i="32" s="1"/>
  <c r="G989" i="32" s="1"/>
  <c r="G990" i="32" s="1"/>
  <c r="G991" i="32" s="1"/>
  <c r="G992" i="32" s="1"/>
  <c r="G993" i="32" s="1"/>
  <c r="G994" i="32" s="1"/>
  <c r="G995" i="32" s="1"/>
  <c r="G996" i="32" s="1"/>
  <c r="G997" i="32" s="1"/>
  <c r="G998" i="32" s="1"/>
  <c r="G999" i="32" s="1"/>
  <c r="G1000" i="32" s="1"/>
  <c r="G1001" i="32" s="1"/>
  <c r="G1002" i="32" s="1"/>
  <c r="G1003" i="32" s="1"/>
  <c r="G1004" i="32" s="1"/>
  <c r="G1005" i="32" s="1"/>
  <c r="G1006" i="32" s="1"/>
  <c r="G1007" i="32" s="1"/>
  <c r="G1008" i="32" s="1"/>
  <c r="G1009" i="32" s="1"/>
  <c r="G1010" i="32" s="1"/>
  <c r="G1011" i="32" s="1"/>
  <c r="G1012" i="32" s="1"/>
  <c r="G1013" i="32" s="1"/>
  <c r="G1014" i="32" s="1"/>
  <c r="G1015" i="32" s="1"/>
  <c r="G1016" i="32" s="1"/>
  <c r="G1017" i="32" s="1"/>
  <c r="G1018" i="32" s="1"/>
  <c r="G1019" i="32" s="1"/>
  <c r="G1020" i="32" s="1"/>
  <c r="G1021" i="32" s="1"/>
  <c r="G1022" i="32" s="1"/>
  <c r="G1023" i="32" s="1"/>
  <c r="G1024" i="32" s="1"/>
  <c r="G1025" i="32" s="1"/>
  <c r="G1026" i="32" s="1"/>
  <c r="G1027" i="32" s="1"/>
  <c r="G1028" i="32" s="1"/>
  <c r="G1029" i="32" s="1"/>
  <c r="G1030" i="32" s="1"/>
  <c r="G1031" i="32" s="1"/>
  <c r="G1032" i="32" s="1"/>
  <c r="G1033" i="32" s="1"/>
  <c r="G1034" i="32" s="1"/>
  <c r="G1035" i="32" s="1"/>
  <c r="G1036" i="32" s="1"/>
  <c r="G1037" i="32" s="1"/>
  <c r="G1038" i="32" s="1"/>
  <c r="G1039" i="32" s="1"/>
  <c r="G1040" i="32" s="1"/>
  <c r="G1041" i="32" s="1"/>
  <c r="G1042" i="32" s="1"/>
  <c r="G1043" i="32" s="1"/>
  <c r="G1044" i="32" s="1"/>
  <c r="G1045" i="32" s="1"/>
  <c r="G1046" i="32" s="1"/>
  <c r="G1047" i="32" s="1"/>
  <c r="G1048" i="32" s="1"/>
  <c r="G1049" i="32" s="1"/>
  <c r="G1050" i="32" s="1"/>
  <c r="G1051" i="32" s="1"/>
  <c r="G1052" i="32" s="1"/>
  <c r="G1053" i="32" s="1"/>
  <c r="G1054" i="32" s="1"/>
  <c r="G1055" i="32" s="1"/>
  <c r="G1056" i="32" s="1"/>
  <c r="G1057" i="32" s="1"/>
  <c r="G1058" i="32" s="1"/>
  <c r="G1059" i="32" s="1"/>
  <c r="G1060" i="32" s="1"/>
  <c r="G1061" i="32" s="1"/>
  <c r="G1062" i="32" s="1"/>
  <c r="G1063" i="32" s="1"/>
  <c r="G1064" i="32" s="1"/>
  <c r="G1065" i="32" s="1"/>
  <c r="G1066" i="32" s="1"/>
  <c r="G1067" i="32" s="1"/>
  <c r="G1068" i="32" s="1"/>
  <c r="G1069" i="32" s="1"/>
  <c r="G1070" i="32" s="1"/>
  <c r="G1071" i="32" s="1"/>
  <c r="G1072" i="32" s="1"/>
  <c r="G1073" i="32" s="1"/>
  <c r="G1074" i="32" s="1"/>
  <c r="G1075" i="32" s="1"/>
  <c r="G1076" i="32" s="1"/>
  <c r="G1077" i="32" s="1"/>
  <c r="G1078" i="32" s="1"/>
  <c r="G1079" i="32" s="1"/>
  <c r="G1080" i="32" s="1"/>
  <c r="G1081" i="32" s="1"/>
  <c r="G1082" i="32" s="1"/>
  <c r="G1083" i="32" s="1"/>
  <c r="G1084" i="32" s="1"/>
  <c r="G1085" i="32" s="1"/>
  <c r="G1086" i="32" s="1"/>
  <c r="G1087" i="32" s="1"/>
  <c r="G1088" i="32" s="1"/>
  <c r="G1089" i="32" s="1"/>
  <c r="G1090" i="32" s="1"/>
  <c r="G1091" i="32" s="1"/>
  <c r="G1092" i="32" s="1"/>
  <c r="G1093" i="32" s="1"/>
  <c r="G1094" i="32" s="1"/>
  <c r="G1095" i="32" s="1"/>
  <c r="G1096" i="32" s="1"/>
  <c r="G1097" i="32" s="1"/>
  <c r="G1098" i="32" s="1"/>
  <c r="G1099" i="32" s="1"/>
  <c r="G1100" i="32" s="1"/>
  <c r="G1101" i="32" s="1"/>
  <c r="G1102" i="32" s="1"/>
  <c r="G1103" i="32" s="1"/>
  <c r="G1104" i="32" s="1"/>
  <c r="G1105" i="32" s="1"/>
  <c r="G1106" i="32" s="1"/>
  <c r="G1107" i="32" s="1"/>
  <c r="G1108" i="32" s="1"/>
  <c r="G1109" i="32" s="1"/>
  <c r="G1110" i="32" s="1"/>
  <c r="G1111" i="32" s="1"/>
  <c r="G1112" i="32" s="1"/>
  <c r="G1113" i="32" s="1"/>
  <c r="G1114" i="32" s="1"/>
  <c r="G1115" i="32" s="1"/>
  <c r="G1116" i="32" s="1"/>
  <c r="G1117" i="32" s="1"/>
  <c r="G1118" i="32" s="1"/>
  <c r="G1119" i="32" s="1"/>
  <c r="G1120" i="32" s="1"/>
  <c r="G1121" i="32" s="1"/>
  <c r="G1122" i="32" s="1"/>
  <c r="G1123" i="32" s="1"/>
  <c r="G1124" i="32" s="1"/>
  <c r="G1125" i="32" s="1"/>
  <c r="G1126" i="32" s="1"/>
  <c r="G1127" i="32" s="1"/>
  <c r="G1128" i="32" s="1"/>
  <c r="G1129" i="32" s="1"/>
  <c r="G1130" i="32" s="1"/>
  <c r="G1131" i="32" s="1"/>
  <c r="G1132" i="32" s="1"/>
  <c r="G1133" i="32" s="1"/>
  <c r="G1134" i="32" s="1"/>
  <c r="G1135" i="32" s="1"/>
  <c r="G1136" i="32" s="1"/>
  <c r="G1137" i="32" s="1"/>
  <c r="G1138" i="32" s="1"/>
  <c r="G1139" i="32" s="1"/>
  <c r="G1140" i="32" s="1"/>
  <c r="G1141" i="32" s="1"/>
  <c r="G1142" i="32" s="1"/>
  <c r="G1143" i="32" s="1"/>
  <c r="G1144" i="32" s="1"/>
  <c r="G1145" i="32" s="1"/>
  <c r="G1146" i="32" s="1"/>
  <c r="G1147" i="32" s="1"/>
  <c r="G1148" i="32" s="1"/>
  <c r="G1149" i="32" s="1"/>
  <c r="G1150" i="32" s="1"/>
  <c r="G1151" i="32" s="1"/>
  <c r="G1152" i="32" s="1"/>
  <c r="G1153" i="32" s="1"/>
  <c r="G1154" i="32" s="1"/>
  <c r="G1155" i="32" s="1"/>
  <c r="G1156" i="32" s="1"/>
  <c r="G1157" i="32" s="1"/>
  <c r="G1158" i="32" s="1"/>
  <c r="G1159" i="32" s="1"/>
  <c r="G1160" i="32" s="1"/>
  <c r="G1161" i="32" s="1"/>
  <c r="G1162" i="32" s="1"/>
  <c r="F763" i="32"/>
  <c r="F764" i="32" s="1"/>
  <c r="I414" i="32"/>
  <c r="I415" i="32" s="1"/>
  <c r="I416" i="32" s="1"/>
  <c r="I417" i="32" s="1"/>
  <c r="I418" i="32" s="1"/>
  <c r="I419" i="32" s="1"/>
  <c r="I420" i="32" s="1"/>
  <c r="I421" i="32" s="1"/>
  <c r="I422" i="32" s="1"/>
  <c r="I423" i="32" s="1"/>
  <c r="I424" i="32" s="1"/>
  <c r="I425" i="32" s="1"/>
  <c r="I426" i="32" s="1"/>
  <c r="I427" i="32" s="1"/>
  <c r="I428" i="32" s="1"/>
  <c r="I429" i="32" s="1"/>
  <c r="I430" i="32" s="1"/>
  <c r="I431" i="32" s="1"/>
  <c r="I432" i="32" s="1"/>
  <c r="I433" i="32" s="1"/>
  <c r="I434" i="32" s="1"/>
  <c r="I435" i="32" s="1"/>
  <c r="I436" i="32" s="1"/>
  <c r="I437" i="32" s="1"/>
  <c r="I438" i="32" s="1"/>
  <c r="I439" i="32" s="1"/>
  <c r="I440" i="32" s="1"/>
  <c r="I441" i="32" s="1"/>
  <c r="I442" i="32" s="1"/>
  <c r="I443" i="32" s="1"/>
  <c r="I444" i="32" s="1"/>
  <c r="I445" i="32" s="1"/>
  <c r="I446" i="32" s="1"/>
  <c r="I447" i="32" s="1"/>
  <c r="I448" i="32" s="1"/>
  <c r="I449" i="32" s="1"/>
  <c r="I450" i="32" s="1"/>
  <c r="I451" i="32" s="1"/>
  <c r="I452" i="32" s="1"/>
  <c r="I453" i="32" s="1"/>
  <c r="I454" i="32" s="1"/>
  <c r="I455" i="32" s="1"/>
  <c r="I456" i="32" s="1"/>
  <c r="I457" i="32" s="1"/>
  <c r="I458" i="32" s="1"/>
  <c r="I459" i="32" s="1"/>
  <c r="I460" i="32" s="1"/>
  <c r="I461" i="32" s="1"/>
  <c r="I462" i="32" s="1"/>
  <c r="I463" i="32" s="1"/>
  <c r="I464" i="32" s="1"/>
  <c r="I465" i="32" s="1"/>
  <c r="I466" i="32" s="1"/>
  <c r="I467" i="32" s="1"/>
  <c r="I468" i="32" s="1"/>
  <c r="I469" i="32" s="1"/>
  <c r="I470" i="32" s="1"/>
  <c r="I471" i="32" s="1"/>
  <c r="I472" i="32" s="1"/>
  <c r="I473" i="32" s="1"/>
  <c r="I474" i="32" s="1"/>
  <c r="I475" i="32" s="1"/>
  <c r="I476" i="32" s="1"/>
  <c r="I477" i="32" s="1"/>
  <c r="I478" i="32" s="1"/>
  <c r="I479" i="32" s="1"/>
  <c r="I480" i="32" s="1"/>
  <c r="I481" i="32" s="1"/>
  <c r="I482" i="32" s="1"/>
  <c r="I483" i="32" s="1"/>
  <c r="I484" i="32" s="1"/>
  <c r="I485" i="32" s="1"/>
  <c r="I486" i="32" s="1"/>
  <c r="I487" i="32" s="1"/>
  <c r="I488" i="32" s="1"/>
  <c r="I489" i="32" s="1"/>
  <c r="I490" i="32" s="1"/>
  <c r="I491" i="32" s="1"/>
  <c r="I492" i="32" s="1"/>
  <c r="I493" i="32" s="1"/>
  <c r="I494" i="32" s="1"/>
  <c r="I495" i="32" s="1"/>
  <c r="I496" i="32" s="1"/>
  <c r="I497" i="32" s="1"/>
  <c r="I498" i="32" s="1"/>
  <c r="I499" i="32" s="1"/>
  <c r="I500" i="32" s="1"/>
  <c r="I501" i="32" s="1"/>
  <c r="I502" i="32" s="1"/>
  <c r="I503" i="32" s="1"/>
  <c r="I504" i="32" s="1"/>
  <c r="I505" i="32" s="1"/>
  <c r="I506" i="32" s="1"/>
  <c r="I507" i="32" s="1"/>
  <c r="I508" i="32" s="1"/>
  <c r="I509" i="32" s="1"/>
  <c r="I510" i="32" s="1"/>
  <c r="I511" i="32" s="1"/>
  <c r="I512" i="32" s="1"/>
  <c r="I513" i="32" s="1"/>
  <c r="I514" i="32" s="1"/>
  <c r="I515" i="32" s="1"/>
  <c r="I516" i="32" s="1"/>
  <c r="I517" i="32" s="1"/>
  <c r="I518" i="32" s="1"/>
  <c r="I519" i="32" s="1"/>
  <c r="I520" i="32" s="1"/>
  <c r="I521" i="32" s="1"/>
  <c r="I522" i="32" s="1"/>
  <c r="I523" i="32" s="1"/>
  <c r="I524" i="32" s="1"/>
  <c r="I525" i="32" s="1"/>
  <c r="I526" i="32" s="1"/>
  <c r="I527" i="32" s="1"/>
  <c r="I528" i="32" s="1"/>
  <c r="I529" i="32" s="1"/>
  <c r="I530" i="32" s="1"/>
  <c r="I531" i="32" s="1"/>
  <c r="I532" i="32" s="1"/>
  <c r="I533" i="32" s="1"/>
  <c r="I534" i="32" s="1"/>
  <c r="I535" i="32" s="1"/>
  <c r="I536" i="32" s="1"/>
  <c r="I537" i="32" s="1"/>
  <c r="I538" i="32" s="1"/>
  <c r="I539" i="32" s="1"/>
  <c r="I540" i="32" s="1"/>
  <c r="I541" i="32" s="1"/>
  <c r="I542" i="32" s="1"/>
  <c r="I543" i="32" s="1"/>
  <c r="I544" i="32" s="1"/>
  <c r="I545" i="32" s="1"/>
  <c r="I546" i="32" s="1"/>
  <c r="I547" i="32" s="1"/>
  <c r="I548" i="32" s="1"/>
  <c r="I549" i="32" s="1"/>
  <c r="I550" i="32" s="1"/>
  <c r="I551" i="32" s="1"/>
  <c r="I552" i="32" s="1"/>
  <c r="I553" i="32" s="1"/>
  <c r="I554" i="32" s="1"/>
  <c r="I555" i="32" s="1"/>
  <c r="I556" i="32" s="1"/>
  <c r="I557" i="32" s="1"/>
  <c r="I558" i="32" s="1"/>
  <c r="I559" i="32" s="1"/>
  <c r="I560" i="32" s="1"/>
  <c r="I561" i="32" s="1"/>
  <c r="I562" i="32" s="1"/>
  <c r="I563" i="32" s="1"/>
  <c r="I564" i="32" s="1"/>
  <c r="I565" i="32" s="1"/>
  <c r="I566" i="32" s="1"/>
  <c r="I567" i="32" s="1"/>
  <c r="I568" i="32" s="1"/>
  <c r="I569" i="32" s="1"/>
  <c r="I570" i="32" s="1"/>
  <c r="I571" i="32" s="1"/>
  <c r="I572" i="32" s="1"/>
  <c r="I573" i="32" s="1"/>
  <c r="I574" i="32" s="1"/>
  <c r="I575" i="32" s="1"/>
  <c r="I576" i="32" s="1"/>
  <c r="I577" i="32" s="1"/>
  <c r="I578" i="32" s="1"/>
  <c r="I579" i="32" s="1"/>
  <c r="I580" i="32" s="1"/>
  <c r="I581" i="32" s="1"/>
  <c r="I582" i="32" s="1"/>
  <c r="I583" i="32" s="1"/>
  <c r="I584" i="32" s="1"/>
  <c r="I585" i="32" s="1"/>
  <c r="I586" i="32" s="1"/>
  <c r="I587" i="32" s="1"/>
  <c r="I588" i="32" s="1"/>
  <c r="I589" i="32" s="1"/>
  <c r="I590" i="32" s="1"/>
  <c r="I591" i="32" s="1"/>
  <c r="I592" i="32" s="1"/>
  <c r="I593" i="32" s="1"/>
  <c r="I594" i="32" s="1"/>
  <c r="I595" i="32" s="1"/>
  <c r="I596" i="32" s="1"/>
  <c r="I597" i="32" s="1"/>
  <c r="I598" i="32" s="1"/>
  <c r="I599" i="32" s="1"/>
  <c r="I600" i="32" s="1"/>
  <c r="I601" i="32" s="1"/>
  <c r="I602" i="32" s="1"/>
  <c r="I603" i="32" s="1"/>
  <c r="I604" i="32" s="1"/>
  <c r="I605" i="32" s="1"/>
  <c r="I606" i="32" s="1"/>
  <c r="I607" i="32" s="1"/>
  <c r="I608" i="32" s="1"/>
  <c r="I609" i="32" s="1"/>
  <c r="I610" i="32" s="1"/>
  <c r="I611" i="32" s="1"/>
  <c r="I612" i="32" s="1"/>
  <c r="I613" i="32" s="1"/>
  <c r="I614" i="32" s="1"/>
  <c r="I615" i="32" s="1"/>
  <c r="I616" i="32" s="1"/>
  <c r="I617" i="32" s="1"/>
  <c r="I618" i="32" s="1"/>
  <c r="I619" i="32" s="1"/>
  <c r="I620" i="32" s="1"/>
  <c r="I621" i="32" s="1"/>
  <c r="I622" i="32" s="1"/>
  <c r="I623" i="32" s="1"/>
  <c r="I624" i="32" s="1"/>
  <c r="I625" i="32" s="1"/>
  <c r="I626" i="32" s="1"/>
  <c r="I627" i="32" s="1"/>
  <c r="I628" i="32" s="1"/>
  <c r="I629" i="32" s="1"/>
  <c r="I630" i="32" s="1"/>
  <c r="I631" i="32" s="1"/>
  <c r="I632" i="32" s="1"/>
  <c r="I633" i="32" s="1"/>
  <c r="I634" i="32" s="1"/>
  <c r="I635" i="32" s="1"/>
  <c r="I636" i="32" s="1"/>
  <c r="I637" i="32" s="1"/>
  <c r="I638" i="32" s="1"/>
  <c r="I639" i="32" s="1"/>
  <c r="I640" i="32" s="1"/>
  <c r="I641" i="32" s="1"/>
  <c r="I642" i="32" s="1"/>
  <c r="I643" i="32" s="1"/>
  <c r="I644" i="32" s="1"/>
  <c r="I645" i="32" s="1"/>
  <c r="I646" i="32" s="1"/>
  <c r="I647" i="32" s="1"/>
  <c r="I648" i="32" s="1"/>
  <c r="I649" i="32" s="1"/>
  <c r="I650" i="32" s="1"/>
  <c r="I651" i="32" s="1"/>
  <c r="I652" i="32" s="1"/>
  <c r="I653" i="32" s="1"/>
  <c r="I654" i="32" s="1"/>
  <c r="I655" i="32" s="1"/>
  <c r="I656" i="32" s="1"/>
  <c r="I657" i="32" s="1"/>
  <c r="I658" i="32" s="1"/>
  <c r="I659" i="32" s="1"/>
  <c r="I660" i="32" s="1"/>
  <c r="I661" i="32" s="1"/>
  <c r="I662" i="32" s="1"/>
  <c r="I663" i="32" s="1"/>
  <c r="I664" i="32" s="1"/>
  <c r="I665" i="32" s="1"/>
  <c r="I666" i="32" s="1"/>
  <c r="I667" i="32" s="1"/>
  <c r="I668" i="32" s="1"/>
  <c r="I669" i="32" s="1"/>
  <c r="I670" i="32" s="1"/>
  <c r="I671" i="32" s="1"/>
  <c r="I672" i="32" s="1"/>
  <c r="I673" i="32" s="1"/>
  <c r="I674" i="32" s="1"/>
  <c r="I675" i="32" s="1"/>
  <c r="I676" i="32" s="1"/>
  <c r="I677" i="32" s="1"/>
  <c r="I678" i="32" s="1"/>
  <c r="I679" i="32" s="1"/>
  <c r="I680" i="32" s="1"/>
  <c r="I681" i="32" s="1"/>
  <c r="I682" i="32" s="1"/>
  <c r="I683" i="32" s="1"/>
  <c r="I684" i="32" s="1"/>
  <c r="I685" i="32" s="1"/>
  <c r="I686" i="32" s="1"/>
  <c r="I687" i="32" s="1"/>
  <c r="I688" i="32" s="1"/>
  <c r="I689" i="32" s="1"/>
  <c r="I690" i="32" s="1"/>
  <c r="I691" i="32" s="1"/>
  <c r="I692" i="32" s="1"/>
  <c r="I693" i="32" s="1"/>
  <c r="I694" i="32" s="1"/>
  <c r="I695" i="32" s="1"/>
  <c r="I696" i="32" s="1"/>
  <c r="I697" i="32" s="1"/>
  <c r="I698" i="32" s="1"/>
  <c r="I699" i="32" s="1"/>
  <c r="I700" i="32" s="1"/>
  <c r="I701" i="32" s="1"/>
  <c r="I702" i="32" s="1"/>
  <c r="I703" i="32" s="1"/>
  <c r="I704" i="32" s="1"/>
  <c r="I705" i="32" s="1"/>
  <c r="I706" i="32" s="1"/>
  <c r="I707" i="32" s="1"/>
  <c r="I708" i="32" s="1"/>
  <c r="I709" i="32" s="1"/>
  <c r="I710" i="32" s="1"/>
  <c r="I711" i="32" s="1"/>
  <c r="I712" i="32" s="1"/>
  <c r="I713" i="32" s="1"/>
  <c r="I714" i="32" s="1"/>
  <c r="I715" i="32" s="1"/>
  <c r="I716" i="32" s="1"/>
  <c r="I717" i="32" s="1"/>
  <c r="I718" i="32" s="1"/>
  <c r="I719" i="32" s="1"/>
  <c r="I720" i="32" s="1"/>
  <c r="I721" i="32" s="1"/>
  <c r="I722" i="32" s="1"/>
  <c r="I723" i="32" s="1"/>
  <c r="I724" i="32" s="1"/>
  <c r="I725" i="32" s="1"/>
  <c r="I726" i="32" s="1"/>
  <c r="I727" i="32" s="1"/>
  <c r="I728" i="32" s="1"/>
  <c r="I729" i="32" s="1"/>
  <c r="I730" i="32" s="1"/>
  <c r="I731" i="32" s="1"/>
  <c r="I732" i="32" s="1"/>
  <c r="I733" i="32" s="1"/>
  <c r="I734" i="32" s="1"/>
  <c r="I735" i="32" s="1"/>
  <c r="I736" i="32" s="1"/>
  <c r="I737" i="32" s="1"/>
  <c r="I738" i="32" s="1"/>
  <c r="I739" i="32" s="1"/>
  <c r="I740" i="32" s="1"/>
  <c r="I741" i="32" s="1"/>
  <c r="I742" i="32" s="1"/>
  <c r="I743" i="32" s="1"/>
  <c r="I744" i="32" s="1"/>
  <c r="I745" i="32" s="1"/>
  <c r="I746" i="32" s="1"/>
  <c r="I747" i="32" s="1"/>
  <c r="I748" i="32" s="1"/>
  <c r="I749" i="32" s="1"/>
  <c r="I750" i="32" s="1"/>
  <c r="I751" i="32" s="1"/>
  <c r="I752" i="32" s="1"/>
  <c r="I753" i="32" s="1"/>
  <c r="I754" i="32" s="1"/>
  <c r="I755" i="32" s="1"/>
  <c r="I756" i="32" s="1"/>
  <c r="I757" i="32" s="1"/>
  <c r="I758" i="32" s="1"/>
  <c r="I759" i="32" s="1"/>
  <c r="I760" i="32" s="1"/>
  <c r="I761" i="32" s="1"/>
  <c r="I762" i="32" s="1"/>
  <c r="I763" i="32" s="1"/>
  <c r="I764" i="32" s="1"/>
  <c r="I15" i="32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I84" i="32" s="1"/>
  <c r="I85" i="32" s="1"/>
  <c r="I86" i="32" s="1"/>
  <c r="I87" i="32" s="1"/>
  <c r="I88" i="32" s="1"/>
  <c r="I89" i="32" s="1"/>
  <c r="I90" i="32" s="1"/>
  <c r="I91" i="32" s="1"/>
  <c r="I92" i="32" s="1"/>
  <c r="I93" i="32" s="1"/>
  <c r="I94" i="32" s="1"/>
  <c r="I95" i="32" s="1"/>
  <c r="I96" i="32" s="1"/>
  <c r="I97" i="32" s="1"/>
  <c r="I98" i="32" s="1"/>
  <c r="I99" i="32" s="1"/>
  <c r="I100" i="32" s="1"/>
  <c r="I101" i="32" s="1"/>
  <c r="I102" i="32" s="1"/>
  <c r="I103" i="32" s="1"/>
  <c r="I104" i="32" s="1"/>
  <c r="I105" i="32" s="1"/>
  <c r="I106" i="32" s="1"/>
  <c r="I107" i="32" s="1"/>
  <c r="I108" i="32" s="1"/>
  <c r="I109" i="32" s="1"/>
  <c r="I110" i="32" s="1"/>
  <c r="I111" i="32" s="1"/>
  <c r="I112" i="32" s="1"/>
  <c r="I113" i="32" s="1"/>
  <c r="I114" i="32" s="1"/>
  <c r="I115" i="32" s="1"/>
  <c r="I116" i="32" s="1"/>
  <c r="I117" i="32" s="1"/>
  <c r="I118" i="32" s="1"/>
  <c r="I119" i="32" s="1"/>
  <c r="I120" i="32" s="1"/>
  <c r="I121" i="32" s="1"/>
  <c r="I122" i="32" s="1"/>
  <c r="I123" i="32" s="1"/>
  <c r="I124" i="32" s="1"/>
  <c r="I125" i="32" s="1"/>
  <c r="I126" i="32" s="1"/>
  <c r="I127" i="32" s="1"/>
  <c r="I128" i="32" s="1"/>
  <c r="I129" i="32" s="1"/>
  <c r="I130" i="32" s="1"/>
  <c r="I131" i="32" s="1"/>
  <c r="I132" i="32" s="1"/>
  <c r="I133" i="32" s="1"/>
  <c r="I134" i="32" s="1"/>
  <c r="I135" i="32" s="1"/>
  <c r="I136" i="32" s="1"/>
  <c r="I137" i="32" s="1"/>
  <c r="I138" i="32" s="1"/>
  <c r="I139" i="32" s="1"/>
  <c r="I140" i="32" s="1"/>
  <c r="I141" i="32" s="1"/>
  <c r="I142" i="32" s="1"/>
  <c r="I143" i="32" s="1"/>
  <c r="I144" i="32" s="1"/>
  <c r="I145" i="32" s="1"/>
  <c r="I146" i="32" s="1"/>
  <c r="I147" i="32" s="1"/>
  <c r="I148" i="32" s="1"/>
  <c r="I149" i="32" s="1"/>
  <c r="I150" i="32" s="1"/>
  <c r="I151" i="32" s="1"/>
  <c r="I152" i="32" s="1"/>
  <c r="I153" i="32" s="1"/>
  <c r="I154" i="32" s="1"/>
  <c r="I155" i="32" s="1"/>
  <c r="I156" i="32" s="1"/>
  <c r="I157" i="32" s="1"/>
  <c r="I158" i="32" s="1"/>
  <c r="H15" i="32"/>
  <c r="H16" i="32" s="1"/>
  <c r="H17" i="32" s="1"/>
  <c r="H18" i="32" s="1"/>
  <c r="H19" i="32" s="1"/>
  <c r="H20" i="32" s="1"/>
  <c r="H21" i="32" s="1"/>
  <c r="H22" i="32" s="1"/>
  <c r="H23" i="32" s="1"/>
  <c r="H24" i="32" s="1"/>
  <c r="H25" i="32" s="1"/>
  <c r="H26" i="32" s="1"/>
  <c r="H27" i="32" s="1"/>
  <c r="H28" i="32" s="1"/>
  <c r="H29" i="32" s="1"/>
  <c r="H30" i="32" s="1"/>
  <c r="H31" i="32" s="1"/>
  <c r="H32" i="32" s="1"/>
  <c r="H33" i="32" s="1"/>
  <c r="H34" i="32" s="1"/>
  <c r="H35" i="32" s="1"/>
  <c r="H36" i="32" s="1"/>
  <c r="H37" i="32" s="1"/>
  <c r="H38" i="32" s="1"/>
  <c r="H39" i="32" s="1"/>
  <c r="H40" i="32" s="1"/>
  <c r="H41" i="32" s="1"/>
  <c r="H42" i="32" s="1"/>
  <c r="H43" i="32" s="1"/>
  <c r="H44" i="32" s="1"/>
  <c r="H45" i="32" s="1"/>
  <c r="H46" i="32" s="1"/>
  <c r="H47" i="32" s="1"/>
  <c r="H48" i="32" s="1"/>
  <c r="H49" i="32" s="1"/>
  <c r="H50" i="32" s="1"/>
  <c r="H51" i="32" s="1"/>
  <c r="H52" i="32" s="1"/>
  <c r="H53" i="32" s="1"/>
  <c r="H54" i="32" s="1"/>
  <c r="H55" i="32" s="1"/>
  <c r="H56" i="32" s="1"/>
  <c r="H57" i="32" s="1"/>
  <c r="H58" i="32" s="1"/>
  <c r="H59" i="32" s="1"/>
  <c r="H60" i="32" s="1"/>
  <c r="H61" i="32" s="1"/>
  <c r="H62" i="32" s="1"/>
  <c r="H63" i="32" s="1"/>
  <c r="H64" i="32" s="1"/>
  <c r="H65" i="32" s="1"/>
  <c r="H66" i="32" s="1"/>
  <c r="H67" i="32" s="1"/>
  <c r="H68" i="32" s="1"/>
  <c r="H69" i="32" s="1"/>
  <c r="H70" i="32" s="1"/>
  <c r="H71" i="32" s="1"/>
  <c r="H72" i="32" s="1"/>
  <c r="H73" i="32" s="1"/>
  <c r="H74" i="32" s="1"/>
  <c r="H75" i="32" s="1"/>
  <c r="H76" i="32" s="1"/>
  <c r="H77" i="32" s="1"/>
  <c r="H78" i="32" s="1"/>
  <c r="H79" i="32" s="1"/>
  <c r="H80" i="32" s="1"/>
  <c r="H81" i="32" s="1"/>
  <c r="H82" i="32" s="1"/>
  <c r="H83" i="32" s="1"/>
  <c r="H84" i="32" s="1"/>
  <c r="H85" i="32" s="1"/>
  <c r="H86" i="32" s="1"/>
  <c r="H87" i="32" s="1"/>
  <c r="H88" i="32" s="1"/>
  <c r="H89" i="32" s="1"/>
  <c r="H90" i="32" s="1"/>
  <c r="H91" i="32" s="1"/>
  <c r="H92" i="32" s="1"/>
  <c r="H93" i="32" s="1"/>
  <c r="H94" i="32" s="1"/>
  <c r="H95" i="32" s="1"/>
  <c r="H96" i="32" s="1"/>
  <c r="H97" i="32" s="1"/>
  <c r="H98" i="32" s="1"/>
  <c r="H99" i="32" s="1"/>
  <c r="H100" i="32" s="1"/>
  <c r="H101" i="32" s="1"/>
  <c r="H102" i="32" s="1"/>
  <c r="H103" i="32" s="1"/>
  <c r="H104" i="32" s="1"/>
  <c r="H105" i="32" s="1"/>
  <c r="H106" i="32" s="1"/>
  <c r="H107" i="32" s="1"/>
  <c r="H108" i="32" s="1"/>
  <c r="H109" i="32" s="1"/>
  <c r="H110" i="32" s="1"/>
  <c r="H111" i="32" s="1"/>
  <c r="H112" i="32" s="1"/>
  <c r="H113" i="32" s="1"/>
  <c r="H114" i="32" s="1"/>
  <c r="H115" i="32" s="1"/>
  <c r="H116" i="32" s="1"/>
  <c r="H117" i="32" s="1"/>
  <c r="H118" i="32" s="1"/>
  <c r="H119" i="32" s="1"/>
  <c r="H120" i="32" s="1"/>
  <c r="H121" i="32" s="1"/>
  <c r="H122" i="32" s="1"/>
  <c r="H123" i="32" s="1"/>
  <c r="H124" i="32" s="1"/>
  <c r="H125" i="32" s="1"/>
  <c r="H126" i="32" s="1"/>
  <c r="H127" i="32" s="1"/>
  <c r="H128" i="32" s="1"/>
  <c r="H129" i="32" s="1"/>
  <c r="H130" i="32" s="1"/>
  <c r="H131" i="32" s="1"/>
  <c r="H132" i="32" s="1"/>
  <c r="H133" i="32" s="1"/>
  <c r="H134" i="32" s="1"/>
  <c r="H135" i="32" s="1"/>
  <c r="H136" i="32" s="1"/>
  <c r="H137" i="32" s="1"/>
  <c r="H138" i="32" s="1"/>
  <c r="H139" i="32" s="1"/>
  <c r="H140" i="32" s="1"/>
  <c r="H141" i="32" s="1"/>
  <c r="H142" i="32" s="1"/>
  <c r="H143" i="32" s="1"/>
  <c r="H144" i="32" s="1"/>
  <c r="H145" i="32" s="1"/>
  <c r="H146" i="32" s="1"/>
  <c r="H147" i="32" s="1"/>
  <c r="H148" i="32" s="1"/>
  <c r="H149" i="32" s="1"/>
  <c r="H150" i="32" s="1"/>
  <c r="H151" i="32" s="1"/>
  <c r="H152" i="32" s="1"/>
  <c r="H153" i="32" s="1"/>
  <c r="H154" i="32" s="1"/>
  <c r="H155" i="32" s="1"/>
  <c r="H156" i="32" s="1"/>
  <c r="H157" i="32" s="1"/>
  <c r="H158" i="32" s="1"/>
  <c r="H159" i="32" s="1"/>
  <c r="H160" i="32" s="1"/>
  <c r="F15" i="32"/>
  <c r="F13" i="32"/>
  <c r="F12" i="32" s="1"/>
  <c r="A13" i="32"/>
  <c r="A14" i="32" s="1"/>
  <c r="A15" i="32" s="1"/>
  <c r="A16" i="32" s="1"/>
  <c r="A17" i="32" s="1"/>
  <c r="A18" i="32" s="1"/>
  <c r="A19" i="32" s="1"/>
  <c r="A20" i="32" s="1"/>
  <c r="A21" i="32" s="1"/>
  <c r="A22" i="32" s="1"/>
  <c r="A23" i="32" s="1"/>
  <c r="A24" i="32" s="1"/>
  <c r="A25" i="32" s="1"/>
  <c r="A26" i="32" s="1"/>
  <c r="A27" i="32" s="1"/>
  <c r="A28" i="32" s="1"/>
  <c r="A29" i="32" s="1"/>
  <c r="A30" i="32" s="1"/>
  <c r="A31" i="32" s="1"/>
  <c r="A32" i="32" s="1"/>
  <c r="A33" i="32" s="1"/>
  <c r="A34" i="32" s="1"/>
  <c r="A35" i="32" s="1"/>
  <c r="A36" i="32" s="1"/>
  <c r="A37" i="32" s="1"/>
  <c r="A38" i="32" s="1"/>
  <c r="A39" i="32" s="1"/>
  <c r="A40" i="32" s="1"/>
  <c r="A41" i="32" s="1"/>
  <c r="A42" i="32" s="1"/>
  <c r="A43" i="32" s="1"/>
  <c r="A44" i="32" s="1"/>
  <c r="A45" i="32" s="1"/>
  <c r="A46" i="32" s="1"/>
  <c r="A47" i="32" s="1"/>
  <c r="A48" i="32" s="1"/>
  <c r="A49" i="32" s="1"/>
  <c r="A50" i="32" s="1"/>
  <c r="A51" i="32" s="1"/>
  <c r="A52" i="32" s="1"/>
  <c r="A53" i="32" s="1"/>
  <c r="A54" i="32" s="1"/>
  <c r="A55" i="32" s="1"/>
  <c r="A56" i="32" s="1"/>
  <c r="A57" i="32" s="1"/>
  <c r="A58" i="32" s="1"/>
  <c r="A59" i="32" s="1"/>
  <c r="A60" i="32" s="1"/>
  <c r="A61" i="32" s="1"/>
  <c r="A62" i="32" s="1"/>
  <c r="A63" i="32" s="1"/>
  <c r="A64" i="32" s="1"/>
  <c r="A65" i="32" s="1"/>
  <c r="A66" i="32" s="1"/>
  <c r="A67" i="32" s="1"/>
  <c r="A68" i="32" s="1"/>
  <c r="A69" i="32" s="1"/>
  <c r="A70" i="32" s="1"/>
  <c r="A71" i="32" s="1"/>
  <c r="A72" i="32" s="1"/>
  <c r="A73" i="32" s="1"/>
  <c r="A74" i="32" s="1"/>
  <c r="A75" i="32" s="1"/>
  <c r="A76" i="32" s="1"/>
  <c r="A77" i="32" s="1"/>
  <c r="A78" i="32" s="1"/>
  <c r="A79" i="32" s="1"/>
  <c r="A80" i="32" s="1"/>
  <c r="A81" i="32" s="1"/>
  <c r="A82" i="32" s="1"/>
  <c r="A83" i="32" s="1"/>
  <c r="A84" i="32" s="1"/>
  <c r="A85" i="32" s="1"/>
  <c r="A86" i="32" s="1"/>
  <c r="A87" i="32" s="1"/>
  <c r="A88" i="32" s="1"/>
  <c r="A89" i="32" s="1"/>
  <c r="A90" i="32" s="1"/>
  <c r="A91" i="32" s="1"/>
  <c r="A92" i="32" s="1"/>
  <c r="A93" i="32" s="1"/>
  <c r="A94" i="32" s="1"/>
  <c r="A95" i="32" s="1"/>
  <c r="A96" i="32" s="1"/>
  <c r="A97" i="32" s="1"/>
  <c r="A98" i="32" s="1"/>
  <c r="A99" i="32" s="1"/>
  <c r="A100" i="32" s="1"/>
  <c r="A101" i="32" s="1"/>
  <c r="A102" i="32" s="1"/>
  <c r="A103" i="32" s="1"/>
  <c r="A104" i="32" s="1"/>
  <c r="A105" i="32" s="1"/>
  <c r="A106" i="32" s="1"/>
  <c r="A107" i="32" s="1"/>
  <c r="A108" i="32" s="1"/>
  <c r="A109" i="32" s="1"/>
  <c r="A110" i="32" s="1"/>
  <c r="A111" i="32" s="1"/>
  <c r="A112" i="32" s="1"/>
  <c r="A113" i="32" s="1"/>
  <c r="A114" i="32" s="1"/>
  <c r="A115" i="32" s="1"/>
  <c r="A116" i="32" s="1"/>
  <c r="A117" i="32" s="1"/>
  <c r="A118" i="32" s="1"/>
  <c r="A119" i="32" s="1"/>
  <c r="A120" i="32" s="1"/>
  <c r="A121" i="32" s="1"/>
  <c r="A122" i="32" s="1"/>
  <c r="A123" i="32" s="1"/>
  <c r="A124" i="32" s="1"/>
  <c r="A125" i="32" s="1"/>
  <c r="A126" i="32" s="1"/>
  <c r="A127" i="32" s="1"/>
  <c r="A128" i="32" s="1"/>
  <c r="A129" i="32" s="1"/>
  <c r="A130" i="32" s="1"/>
  <c r="A131" i="32" s="1"/>
  <c r="A132" i="32" s="1"/>
  <c r="A133" i="32" s="1"/>
  <c r="A134" i="32" s="1"/>
  <c r="A135" i="32" s="1"/>
  <c r="A136" i="32" s="1"/>
  <c r="A137" i="32" s="1"/>
  <c r="A138" i="32" s="1"/>
  <c r="A139" i="32" s="1"/>
  <c r="A140" i="32" s="1"/>
  <c r="A141" i="32" s="1"/>
  <c r="A142" i="32" s="1"/>
  <c r="A143" i="32" s="1"/>
  <c r="A144" i="32" s="1"/>
  <c r="A145" i="32" s="1"/>
  <c r="A146" i="32" s="1"/>
  <c r="A147" i="32" s="1"/>
  <c r="A148" i="32" s="1"/>
  <c r="A149" i="32" s="1"/>
  <c r="A150" i="32" s="1"/>
  <c r="A151" i="32" s="1"/>
  <c r="A152" i="32" s="1"/>
  <c r="A153" i="32" s="1"/>
  <c r="A154" i="32" s="1"/>
  <c r="A155" i="32" s="1"/>
  <c r="A156" i="32" s="1"/>
  <c r="A157" i="32" s="1"/>
  <c r="A158" i="32" s="1"/>
  <c r="B3" i="32"/>
  <c r="BF165" i="33" l="1"/>
  <c r="BE165" i="33"/>
  <c r="BI165" i="33"/>
  <c r="BA166" i="33"/>
  <c r="BC166" i="33"/>
  <c r="AE166" i="33"/>
  <c r="AS166" i="33"/>
  <c r="M18" i="33"/>
  <c r="M19" i="33"/>
  <c r="K777" i="33"/>
  <c r="I21" i="33"/>
  <c r="L20" i="33"/>
  <c r="A181" i="33"/>
  <c r="N180" i="33"/>
  <c r="AY166" i="33"/>
  <c r="AQ166" i="33"/>
  <c r="AI166" i="33"/>
  <c r="AU166" i="33"/>
  <c r="AA166" i="33"/>
  <c r="AW166" i="33"/>
  <c r="AK166" i="33"/>
  <c r="AC166" i="33"/>
  <c r="AO166" i="33"/>
  <c r="AG166" i="33"/>
  <c r="Y166" i="33"/>
  <c r="R167" i="33"/>
  <c r="X167" i="33" s="1"/>
  <c r="AM167" i="33" s="1"/>
  <c r="J168" i="33"/>
  <c r="H23" i="33"/>
  <c r="J15" i="32"/>
  <c r="P15" i="32" s="1"/>
  <c r="U15" i="32" s="1"/>
  <c r="H161" i="32"/>
  <c r="I159" i="32"/>
  <c r="I160" i="32" s="1"/>
  <c r="I161" i="32" s="1"/>
  <c r="I162" i="32" s="1"/>
  <c r="I163" i="32" s="1"/>
  <c r="I164" i="32" s="1"/>
  <c r="I165" i="32" s="1"/>
  <c r="I166" i="32" s="1"/>
  <c r="I167" i="32" s="1"/>
  <c r="I168" i="32" s="1"/>
  <c r="I169" i="32" s="1"/>
  <c r="I170" i="32" s="1"/>
  <c r="I171" i="32" s="1"/>
  <c r="I172" i="32" s="1"/>
  <c r="I173" i="32" s="1"/>
  <c r="I174" i="32" s="1"/>
  <c r="I175" i="32" s="1"/>
  <c r="I176" i="32" s="1"/>
  <c r="I177" i="32" s="1"/>
  <c r="I178" i="32" s="1"/>
  <c r="I179" i="32" s="1"/>
  <c r="I180" i="32" s="1"/>
  <c r="I181" i="32" s="1"/>
  <c r="I182" i="32" s="1"/>
  <c r="I183" i="32" s="1"/>
  <c r="I184" i="32" s="1"/>
  <c r="I185" i="32" s="1"/>
  <c r="I186" i="32" s="1"/>
  <c r="I187" i="32" s="1"/>
  <c r="I188" i="32" s="1"/>
  <c r="I189" i="32" s="1"/>
  <c r="I190" i="32" s="1"/>
  <c r="I191" i="32" s="1"/>
  <c r="I192" i="32" s="1"/>
  <c r="I193" i="32" s="1"/>
  <c r="I194" i="32" s="1"/>
  <c r="I195" i="32" s="1"/>
  <c r="I196" i="32" s="1"/>
  <c r="I197" i="32" s="1"/>
  <c r="I198" i="32" s="1"/>
  <c r="I199" i="32" s="1"/>
  <c r="I200" i="32" s="1"/>
  <c r="I201" i="32" s="1"/>
  <c r="I202" i="32" s="1"/>
  <c r="I203" i="32" s="1"/>
  <c r="I204" i="32" s="1"/>
  <c r="I205" i="32" s="1"/>
  <c r="I206" i="32" s="1"/>
  <c r="I207" i="32" s="1"/>
  <c r="I208" i="32" s="1"/>
  <c r="I209" i="32" s="1"/>
  <c r="I210" i="32" s="1"/>
  <c r="I211" i="32" s="1"/>
  <c r="I212" i="32" s="1"/>
  <c r="I213" i="32" s="1"/>
  <c r="I214" i="32" s="1"/>
  <c r="I215" i="32" s="1"/>
  <c r="I216" i="32" s="1"/>
  <c r="I217" i="32" s="1"/>
  <c r="I218" i="32" s="1"/>
  <c r="I219" i="32" s="1"/>
  <c r="I220" i="32" s="1"/>
  <c r="I221" i="32" s="1"/>
  <c r="I222" i="32" s="1"/>
  <c r="I223" i="32" s="1"/>
  <c r="I224" i="32" s="1"/>
  <c r="I225" i="32" s="1"/>
  <c r="I226" i="32" s="1"/>
  <c r="I227" i="32" s="1"/>
  <c r="I228" i="32" s="1"/>
  <c r="I229" i="32" s="1"/>
  <c r="I230" i="32" s="1"/>
  <c r="I231" i="32" s="1"/>
  <c r="I232" i="32" s="1"/>
  <c r="I233" i="32" s="1"/>
  <c r="I234" i="32" s="1"/>
  <c r="I235" i="32" s="1"/>
  <c r="I236" i="32" s="1"/>
  <c r="I237" i="32" s="1"/>
  <c r="I238" i="32" s="1"/>
  <c r="I239" i="32" s="1"/>
  <c r="I240" i="32" s="1"/>
  <c r="I241" i="32" s="1"/>
  <c r="I242" i="32" s="1"/>
  <c r="I243" i="32" s="1"/>
  <c r="I244" i="32" s="1"/>
  <c r="I245" i="32" s="1"/>
  <c r="I246" i="32" s="1"/>
  <c r="I247" i="32" s="1"/>
  <c r="I248" i="32" s="1"/>
  <c r="I249" i="32" s="1"/>
  <c r="I250" i="32" s="1"/>
  <c r="I251" i="32" s="1"/>
  <c r="I252" i="32" s="1"/>
  <c r="I253" i="32" s="1"/>
  <c r="I254" i="32" s="1"/>
  <c r="I255" i="32" s="1"/>
  <c r="I256" i="32" s="1"/>
  <c r="I257" i="32" s="1"/>
  <c r="I258" i="32" s="1"/>
  <c r="I259" i="32" s="1"/>
  <c r="I260" i="32" s="1"/>
  <c r="I261" i="32" s="1"/>
  <c r="I262" i="32" s="1"/>
  <c r="I263" i="32" s="1"/>
  <c r="I264" i="32" s="1"/>
  <c r="I265" i="32" s="1"/>
  <c r="I266" i="32" s="1"/>
  <c r="I267" i="32" s="1"/>
  <c r="I268" i="32" s="1"/>
  <c r="I269" i="32" s="1"/>
  <c r="I270" i="32" s="1"/>
  <c r="I271" i="32" s="1"/>
  <c r="I272" i="32" s="1"/>
  <c r="I273" i="32" s="1"/>
  <c r="I274" i="32" s="1"/>
  <c r="I275" i="32" s="1"/>
  <c r="I276" i="32" s="1"/>
  <c r="I277" i="32" s="1"/>
  <c r="I278" i="32" s="1"/>
  <c r="I279" i="32" s="1"/>
  <c r="I280" i="32" s="1"/>
  <c r="I281" i="32" s="1"/>
  <c r="I282" i="32" s="1"/>
  <c r="I283" i="32" s="1"/>
  <c r="I284" i="32" s="1"/>
  <c r="I285" i="32" s="1"/>
  <c r="I286" i="32" s="1"/>
  <c r="I287" i="32" s="1"/>
  <c r="I288" i="32" s="1"/>
  <c r="I289" i="32" s="1"/>
  <c r="I290" i="32" s="1"/>
  <c r="I291" i="32" s="1"/>
  <c r="I292" i="32" s="1"/>
  <c r="I293" i="32" s="1"/>
  <c r="I294" i="32" s="1"/>
  <c r="I295" i="32" s="1"/>
  <c r="I296" i="32" s="1"/>
  <c r="I297" i="32" s="1"/>
  <c r="I298" i="32" s="1"/>
  <c r="I299" i="32" s="1"/>
  <c r="I300" i="32" s="1"/>
  <c r="I301" i="32" s="1"/>
  <c r="I302" i="32" s="1"/>
  <c r="I303" i="32" s="1"/>
  <c r="I304" i="32" s="1"/>
  <c r="I305" i="32" s="1"/>
  <c r="I306" i="32" s="1"/>
  <c r="I307" i="32" s="1"/>
  <c r="I308" i="32" s="1"/>
  <c r="I309" i="32" s="1"/>
  <c r="I310" i="32" s="1"/>
  <c r="I311" i="32" s="1"/>
  <c r="I312" i="32" s="1"/>
  <c r="I313" i="32" s="1"/>
  <c r="I314" i="32" s="1"/>
  <c r="I315" i="32" s="1"/>
  <c r="I316" i="32" s="1"/>
  <c r="I317" i="32" s="1"/>
  <c r="I318" i="32" s="1"/>
  <c r="I319" i="32" s="1"/>
  <c r="I320" i="32" s="1"/>
  <c r="I321" i="32" s="1"/>
  <c r="I322" i="32" s="1"/>
  <c r="I323" i="32" s="1"/>
  <c r="I324" i="32" s="1"/>
  <c r="I325" i="32" s="1"/>
  <c r="I326" i="32" s="1"/>
  <c r="I327" i="32" s="1"/>
  <c r="I328" i="32" s="1"/>
  <c r="I329" i="32" s="1"/>
  <c r="I330" i="32" s="1"/>
  <c r="I331" i="32" s="1"/>
  <c r="I332" i="32" s="1"/>
  <c r="I333" i="32" s="1"/>
  <c r="I334" i="32" s="1"/>
  <c r="I335" i="32" s="1"/>
  <c r="I336" i="32" s="1"/>
  <c r="I337" i="32" s="1"/>
  <c r="I338" i="32" s="1"/>
  <c r="I339" i="32" s="1"/>
  <c r="I340" i="32" s="1"/>
  <c r="I341" i="32" s="1"/>
  <c r="I342" i="32" s="1"/>
  <c r="I343" i="32" s="1"/>
  <c r="I344" i="32" s="1"/>
  <c r="I345" i="32" s="1"/>
  <c r="I346" i="32" s="1"/>
  <c r="I347" i="32" s="1"/>
  <c r="I348" i="32" s="1"/>
  <c r="I349" i="32" s="1"/>
  <c r="I350" i="32" s="1"/>
  <c r="I351" i="32" s="1"/>
  <c r="I352" i="32" s="1"/>
  <c r="I353" i="32" s="1"/>
  <c r="I354" i="32" s="1"/>
  <c r="I355" i="32" s="1"/>
  <c r="I356" i="32" s="1"/>
  <c r="I357" i="32" s="1"/>
  <c r="I358" i="32" s="1"/>
  <c r="I359" i="32" s="1"/>
  <c r="I360" i="32" s="1"/>
  <c r="I361" i="32" s="1"/>
  <c r="I362" i="32" s="1"/>
  <c r="I363" i="32" s="1"/>
  <c r="I364" i="32" s="1"/>
  <c r="I365" i="32" s="1"/>
  <c r="I366" i="32" s="1"/>
  <c r="I367" i="32" s="1"/>
  <c r="I368" i="32" s="1"/>
  <c r="I369" i="32" s="1"/>
  <c r="I370" i="32" s="1"/>
  <c r="I371" i="32" s="1"/>
  <c r="I372" i="32" s="1"/>
  <c r="I373" i="32" s="1"/>
  <c r="I374" i="32" s="1"/>
  <c r="I375" i="32" s="1"/>
  <c r="I376" i="32" s="1"/>
  <c r="I377" i="32" s="1"/>
  <c r="I378" i="32" s="1"/>
  <c r="I379" i="32" s="1"/>
  <c r="I380" i="32" s="1"/>
  <c r="I381" i="32" s="1"/>
  <c r="I382" i="32" s="1"/>
  <c r="I383" i="32" s="1"/>
  <c r="I384" i="32" s="1"/>
  <c r="I385" i="32" s="1"/>
  <c r="I386" i="32" s="1"/>
  <c r="I387" i="32" s="1"/>
  <c r="I388" i="32" s="1"/>
  <c r="I389" i="32" s="1"/>
  <c r="I390" i="32" s="1"/>
  <c r="I391" i="32" s="1"/>
  <c r="I392" i="32" s="1"/>
  <c r="I393" i="32" s="1"/>
  <c r="I394" i="32" s="1"/>
  <c r="I395" i="32" s="1"/>
  <c r="I396" i="32" s="1"/>
  <c r="I397" i="32" s="1"/>
  <c r="I398" i="32" s="1"/>
  <c r="I399" i="32" s="1"/>
  <c r="I400" i="32" s="1"/>
  <c r="I401" i="32" s="1"/>
  <c r="I402" i="32" s="1"/>
  <c r="I403" i="32" s="1"/>
  <c r="I404" i="32" s="1"/>
  <c r="I405" i="32" s="1"/>
  <c r="I406" i="32" s="1"/>
  <c r="I407" i="32" s="1"/>
  <c r="I408" i="32" s="1"/>
  <c r="I409" i="32" s="1"/>
  <c r="I410" i="32" s="1"/>
  <c r="I411" i="32" s="1"/>
  <c r="I412" i="32" s="1"/>
  <c r="I413" i="32" s="1"/>
  <c r="A159" i="32"/>
  <c r="A160" i="32" s="1"/>
  <c r="A161" i="32" s="1"/>
  <c r="A162" i="32" s="1"/>
  <c r="A163" i="32" s="1"/>
  <c r="A164" i="32" s="1"/>
  <c r="A165" i="32" s="1"/>
  <c r="A166" i="32" s="1"/>
  <c r="A167" i="32" s="1"/>
  <c r="A168" i="32" s="1"/>
  <c r="A169" i="32" s="1"/>
  <c r="A170" i="32" s="1"/>
  <c r="A171" i="32" s="1"/>
  <c r="A172" i="32" s="1"/>
  <c r="A173" i="32" s="1"/>
  <c r="A174" i="32" s="1"/>
  <c r="A175" i="32" s="1"/>
  <c r="A176" i="32" s="1"/>
  <c r="A177" i="32" s="1"/>
  <c r="A178" i="32" s="1"/>
  <c r="A179" i="32" s="1"/>
  <c r="A180" i="32" s="1"/>
  <c r="A181" i="32" s="1"/>
  <c r="A182" i="32" s="1"/>
  <c r="A183" i="32" s="1"/>
  <c r="A184" i="32" s="1"/>
  <c r="A185" i="32" s="1"/>
  <c r="A186" i="32" s="1"/>
  <c r="A187" i="32" s="1"/>
  <c r="A188" i="32" s="1"/>
  <c r="A189" i="32" s="1"/>
  <c r="A190" i="32" s="1"/>
  <c r="A191" i="32" s="1"/>
  <c r="A192" i="32" s="1"/>
  <c r="A193" i="32" s="1"/>
  <c r="A194" i="32" s="1"/>
  <c r="A195" i="32" s="1"/>
  <c r="A196" i="32" s="1"/>
  <c r="A197" i="32" s="1"/>
  <c r="A198" i="32" s="1"/>
  <c r="A199" i="32" s="1"/>
  <c r="A200" i="32" s="1"/>
  <c r="A201" i="32" s="1"/>
  <c r="A202" i="32" s="1"/>
  <c r="A203" i="32" s="1"/>
  <c r="A204" i="32" s="1"/>
  <c r="A205" i="32" s="1"/>
  <c r="A206" i="32" s="1"/>
  <c r="A207" i="32" s="1"/>
  <c r="A208" i="32" s="1"/>
  <c r="A209" i="32" s="1"/>
  <c r="A210" i="32" s="1"/>
  <c r="A211" i="32" s="1"/>
  <c r="A212" i="32" s="1"/>
  <c r="A213" i="32" s="1"/>
  <c r="A214" i="32" s="1"/>
  <c r="A215" i="32" s="1"/>
  <c r="A216" i="32" s="1"/>
  <c r="A217" i="32" s="1"/>
  <c r="A218" i="32" s="1"/>
  <c r="A219" i="32" s="1"/>
  <c r="A220" i="32" s="1"/>
  <c r="A221" i="32" s="1"/>
  <c r="A222" i="32" s="1"/>
  <c r="A223" i="32" s="1"/>
  <c r="A224" i="32" s="1"/>
  <c r="A225" i="32" s="1"/>
  <c r="A226" i="32" s="1"/>
  <c r="A227" i="32" s="1"/>
  <c r="A228" i="32" s="1"/>
  <c r="A229" i="32" s="1"/>
  <c r="A230" i="32" s="1"/>
  <c r="A231" i="32" s="1"/>
  <c r="A232" i="32" s="1"/>
  <c r="A233" i="32" s="1"/>
  <c r="A234" i="32" s="1"/>
  <c r="A235" i="32" s="1"/>
  <c r="A236" i="32" s="1"/>
  <c r="A237" i="32" s="1"/>
  <c r="A238" i="32" s="1"/>
  <c r="A239" i="32" s="1"/>
  <c r="A240" i="32" s="1"/>
  <c r="A241" i="32" s="1"/>
  <c r="A242" i="32" s="1"/>
  <c r="A243" i="32" s="1"/>
  <c r="A244" i="32" s="1"/>
  <c r="A245" i="32" s="1"/>
  <c r="A246" i="32" s="1"/>
  <c r="A247" i="32" s="1"/>
  <c r="A248" i="32" s="1"/>
  <c r="A249" i="32" s="1"/>
  <c r="A250" i="32" s="1"/>
  <c r="A251" i="32" s="1"/>
  <c r="A252" i="32" s="1"/>
  <c r="A253" i="32" s="1"/>
  <c r="A254" i="32" s="1"/>
  <c r="A255" i="32" s="1"/>
  <c r="A256" i="32" s="1"/>
  <c r="A257" i="32" s="1"/>
  <c r="A258" i="32" s="1"/>
  <c r="A259" i="32" s="1"/>
  <c r="A260" i="32" s="1"/>
  <c r="A261" i="32" s="1"/>
  <c r="A262" i="32" s="1"/>
  <c r="A263" i="32" s="1"/>
  <c r="A264" i="32" s="1"/>
  <c r="A265" i="32" s="1"/>
  <c r="A266" i="32" s="1"/>
  <c r="A267" i="32" s="1"/>
  <c r="A268" i="32" s="1"/>
  <c r="A269" i="32" s="1"/>
  <c r="A270" i="32" s="1"/>
  <c r="A271" i="32" s="1"/>
  <c r="A272" i="32" s="1"/>
  <c r="A273" i="32" s="1"/>
  <c r="A274" i="32" s="1"/>
  <c r="A275" i="32" s="1"/>
  <c r="A276" i="32" s="1"/>
  <c r="A277" i="32" s="1"/>
  <c r="A278" i="32" s="1"/>
  <c r="A279" i="32" s="1"/>
  <c r="A280" i="32" s="1"/>
  <c r="A281" i="32" s="1"/>
  <c r="A282" i="32" s="1"/>
  <c r="A283" i="32" s="1"/>
  <c r="A284" i="32" s="1"/>
  <c r="A285" i="32" s="1"/>
  <c r="A286" i="32" s="1"/>
  <c r="A287" i="32" s="1"/>
  <c r="A288" i="32" s="1"/>
  <c r="A289" i="32" s="1"/>
  <c r="A290" i="32" s="1"/>
  <c r="A291" i="32" s="1"/>
  <c r="A292" i="32" s="1"/>
  <c r="A293" i="32" s="1"/>
  <c r="A294" i="32" s="1"/>
  <c r="A295" i="32" s="1"/>
  <c r="A296" i="32" s="1"/>
  <c r="A297" i="32" s="1"/>
  <c r="A298" i="32" s="1"/>
  <c r="A299" i="32" s="1"/>
  <c r="A300" i="32" s="1"/>
  <c r="A301" i="32" s="1"/>
  <c r="A302" i="32" s="1"/>
  <c r="A303" i="32" s="1"/>
  <c r="A304" i="32" s="1"/>
  <c r="A305" i="32" s="1"/>
  <c r="A306" i="32" s="1"/>
  <c r="A307" i="32" s="1"/>
  <c r="A308" i="32" s="1"/>
  <c r="A309" i="32" s="1"/>
  <c r="A310" i="32" s="1"/>
  <c r="A311" i="32" s="1"/>
  <c r="A312" i="32" s="1"/>
  <c r="A313" i="32" s="1"/>
  <c r="A314" i="32" s="1"/>
  <c r="A315" i="32" s="1"/>
  <c r="A316" i="32" s="1"/>
  <c r="A317" i="32" s="1"/>
  <c r="A318" i="32" s="1"/>
  <c r="A319" i="32" s="1"/>
  <c r="A320" i="32" s="1"/>
  <c r="A321" i="32" s="1"/>
  <c r="A322" i="32" s="1"/>
  <c r="A323" i="32" s="1"/>
  <c r="A324" i="32" s="1"/>
  <c r="A325" i="32" s="1"/>
  <c r="A326" i="32" s="1"/>
  <c r="A327" i="32" s="1"/>
  <c r="A328" i="32" s="1"/>
  <c r="A329" i="32" s="1"/>
  <c r="A330" i="32" s="1"/>
  <c r="A331" i="32" s="1"/>
  <c r="A332" i="32" s="1"/>
  <c r="A333" i="32" s="1"/>
  <c r="A334" i="32" s="1"/>
  <c r="A335" i="32" s="1"/>
  <c r="A336" i="32" s="1"/>
  <c r="A337" i="32" s="1"/>
  <c r="A338" i="32" s="1"/>
  <c r="A339" i="32" s="1"/>
  <c r="A340" i="32" s="1"/>
  <c r="A341" i="32" s="1"/>
  <c r="A342" i="32" s="1"/>
  <c r="A343" i="32" s="1"/>
  <c r="A344" i="32" s="1"/>
  <c r="A345" i="32" s="1"/>
  <c r="A346" i="32" s="1"/>
  <c r="A347" i="32" s="1"/>
  <c r="A348" i="32" s="1"/>
  <c r="A349" i="32" s="1"/>
  <c r="A350" i="32" s="1"/>
  <c r="A351" i="32" s="1"/>
  <c r="A352" i="32" s="1"/>
  <c r="A353" i="32" s="1"/>
  <c r="A354" i="32" s="1"/>
  <c r="A355" i="32" s="1"/>
  <c r="A356" i="32" s="1"/>
  <c r="A357" i="32" s="1"/>
  <c r="A358" i="32" s="1"/>
  <c r="A359" i="32" s="1"/>
  <c r="A360" i="32" s="1"/>
  <c r="A361" i="32" s="1"/>
  <c r="A362" i="32" s="1"/>
  <c r="A363" i="32" s="1"/>
  <c r="A364" i="32" s="1"/>
  <c r="A365" i="32" s="1"/>
  <c r="A366" i="32" s="1"/>
  <c r="A367" i="32" s="1"/>
  <c r="A368" i="32" s="1"/>
  <c r="A369" i="32" s="1"/>
  <c r="A370" i="32" s="1"/>
  <c r="A371" i="32" s="1"/>
  <c r="A372" i="32" s="1"/>
  <c r="A373" i="32" s="1"/>
  <c r="A374" i="32" s="1"/>
  <c r="A375" i="32" s="1"/>
  <c r="A376" i="32" s="1"/>
  <c r="A377" i="32" s="1"/>
  <c r="A378" i="32" s="1"/>
  <c r="A379" i="32" s="1"/>
  <c r="A380" i="32" s="1"/>
  <c r="A381" i="32" s="1"/>
  <c r="A382" i="32" s="1"/>
  <c r="A383" i="32" s="1"/>
  <c r="A384" i="32" s="1"/>
  <c r="A385" i="32" s="1"/>
  <c r="A386" i="32" s="1"/>
  <c r="A387" i="32" s="1"/>
  <c r="A388" i="32" s="1"/>
  <c r="A389" i="32" s="1"/>
  <c r="A390" i="32" s="1"/>
  <c r="A391" i="32" s="1"/>
  <c r="A392" i="32" s="1"/>
  <c r="A393" i="32" s="1"/>
  <c r="A394" i="32" s="1"/>
  <c r="A395" i="32" s="1"/>
  <c r="A396" i="32" s="1"/>
  <c r="A397" i="32" s="1"/>
  <c r="A398" i="32" s="1"/>
  <c r="A399" i="32" s="1"/>
  <c r="A400" i="32" s="1"/>
  <c r="A401" i="32" s="1"/>
  <c r="A402" i="32" s="1"/>
  <c r="A403" i="32" s="1"/>
  <c r="A404" i="32" s="1"/>
  <c r="A405" i="32" s="1"/>
  <c r="A406" i="32" s="1"/>
  <c r="A407" i="32" s="1"/>
  <c r="A408" i="32" s="1"/>
  <c r="A409" i="32" s="1"/>
  <c r="A410" i="32" s="1"/>
  <c r="A411" i="32" s="1"/>
  <c r="A412" i="32" s="1"/>
  <c r="A413" i="32" s="1"/>
  <c r="A414" i="32" s="1"/>
  <c r="A415" i="32" s="1"/>
  <c r="A416" i="32" s="1"/>
  <c r="A417" i="32" s="1"/>
  <c r="A418" i="32" s="1"/>
  <c r="A419" i="32" s="1"/>
  <c r="A420" i="32" s="1"/>
  <c r="A421" i="32" s="1"/>
  <c r="A422" i="32" s="1"/>
  <c r="A423" i="32" s="1"/>
  <c r="A424" i="32" s="1"/>
  <c r="A425" i="32" s="1"/>
  <c r="A426" i="32" s="1"/>
  <c r="A427" i="32" s="1"/>
  <c r="A428" i="32" s="1"/>
  <c r="A429" i="32" s="1"/>
  <c r="A430" i="32" s="1"/>
  <c r="A431" i="32" s="1"/>
  <c r="A432" i="32" s="1"/>
  <c r="A433" i="32" s="1"/>
  <c r="A434" i="32" s="1"/>
  <c r="A435" i="32" s="1"/>
  <c r="A436" i="32" s="1"/>
  <c r="A437" i="32" s="1"/>
  <c r="A438" i="32" s="1"/>
  <c r="A439" i="32" s="1"/>
  <c r="A440" i="32" s="1"/>
  <c r="A441" i="32" s="1"/>
  <c r="A442" i="32" s="1"/>
  <c r="A443" i="32" s="1"/>
  <c r="A444" i="32" s="1"/>
  <c r="A445" i="32" s="1"/>
  <c r="A446" i="32" s="1"/>
  <c r="A447" i="32" s="1"/>
  <c r="A448" i="32" s="1"/>
  <c r="A449" i="32" s="1"/>
  <c r="A450" i="32" s="1"/>
  <c r="A451" i="32" s="1"/>
  <c r="A452" i="32" s="1"/>
  <c r="A453" i="32" s="1"/>
  <c r="A454" i="32" s="1"/>
  <c r="A455" i="32" s="1"/>
  <c r="A456" i="32" s="1"/>
  <c r="A457" i="32" s="1"/>
  <c r="A458" i="32" s="1"/>
  <c r="A459" i="32" s="1"/>
  <c r="A460" i="32" s="1"/>
  <c r="A461" i="32" s="1"/>
  <c r="A462" i="32" s="1"/>
  <c r="A463" i="32" s="1"/>
  <c r="A464" i="32" s="1"/>
  <c r="A465" i="32" s="1"/>
  <c r="A466" i="32" s="1"/>
  <c r="A467" i="32" s="1"/>
  <c r="A468" i="32" s="1"/>
  <c r="A469" i="32" s="1"/>
  <c r="A470" i="32" s="1"/>
  <c r="A471" i="32" s="1"/>
  <c r="A472" i="32" s="1"/>
  <c r="A473" i="32" s="1"/>
  <c r="A474" i="32" s="1"/>
  <c r="A475" i="32" s="1"/>
  <c r="A476" i="32" s="1"/>
  <c r="A477" i="32" s="1"/>
  <c r="A478" i="32" s="1"/>
  <c r="A479" i="32" s="1"/>
  <c r="A480" i="32" s="1"/>
  <c r="A481" i="32" s="1"/>
  <c r="A482" i="32" s="1"/>
  <c r="A483" i="32" s="1"/>
  <c r="A484" i="32" s="1"/>
  <c r="A485" i="32" s="1"/>
  <c r="A486" i="32" s="1"/>
  <c r="A487" i="32" s="1"/>
  <c r="A488" i="32" s="1"/>
  <c r="A489" i="32" s="1"/>
  <c r="A490" i="32" s="1"/>
  <c r="A491" i="32" s="1"/>
  <c r="A492" i="32" s="1"/>
  <c r="A493" i="32" s="1"/>
  <c r="A494" i="32" s="1"/>
  <c r="A495" i="32" s="1"/>
  <c r="A496" i="32" s="1"/>
  <c r="A497" i="32" s="1"/>
  <c r="A498" i="32" s="1"/>
  <c r="A499" i="32" s="1"/>
  <c r="A500" i="32" s="1"/>
  <c r="A501" i="32" s="1"/>
  <c r="A502" i="32" s="1"/>
  <c r="A503" i="32" s="1"/>
  <c r="A504" i="32" s="1"/>
  <c r="A505" i="32" s="1"/>
  <c r="A506" i="32" s="1"/>
  <c r="A507" i="32" s="1"/>
  <c r="A508" i="32" s="1"/>
  <c r="A509" i="32" s="1"/>
  <c r="A510" i="32" s="1"/>
  <c r="A511" i="32" s="1"/>
  <c r="A512" i="32" s="1"/>
  <c r="A513" i="32" s="1"/>
  <c r="A514" i="32" s="1"/>
  <c r="A515" i="32" s="1"/>
  <c r="A516" i="32" s="1"/>
  <c r="A517" i="32" s="1"/>
  <c r="A518" i="32" s="1"/>
  <c r="A519" i="32" s="1"/>
  <c r="A520" i="32" s="1"/>
  <c r="A521" i="32" s="1"/>
  <c r="A522" i="32" s="1"/>
  <c r="A523" i="32" s="1"/>
  <c r="A524" i="32" s="1"/>
  <c r="A525" i="32" s="1"/>
  <c r="A526" i="32" s="1"/>
  <c r="A527" i="32" s="1"/>
  <c r="A528" i="32" s="1"/>
  <c r="A529" i="32" s="1"/>
  <c r="A530" i="32" s="1"/>
  <c r="A531" i="32" s="1"/>
  <c r="A532" i="32" s="1"/>
  <c r="A533" i="32" s="1"/>
  <c r="A534" i="32" s="1"/>
  <c r="A535" i="32" s="1"/>
  <c r="A536" i="32" s="1"/>
  <c r="A537" i="32" s="1"/>
  <c r="A538" i="32" s="1"/>
  <c r="A539" i="32" s="1"/>
  <c r="A540" i="32" s="1"/>
  <c r="A541" i="32" s="1"/>
  <c r="A542" i="32" s="1"/>
  <c r="A543" i="32" s="1"/>
  <c r="A544" i="32" s="1"/>
  <c r="A545" i="32" s="1"/>
  <c r="A546" i="32" s="1"/>
  <c r="A547" i="32" s="1"/>
  <c r="A548" i="32" s="1"/>
  <c r="A549" i="32" s="1"/>
  <c r="A550" i="32" s="1"/>
  <c r="A551" i="32" s="1"/>
  <c r="A552" i="32" s="1"/>
  <c r="A553" i="32" s="1"/>
  <c r="A554" i="32" s="1"/>
  <c r="A555" i="32" s="1"/>
  <c r="A556" i="32" s="1"/>
  <c r="A557" i="32" s="1"/>
  <c r="A558" i="32" s="1"/>
  <c r="A559" i="32" s="1"/>
  <c r="A560" i="32" s="1"/>
  <c r="A561" i="32" s="1"/>
  <c r="A562" i="32" s="1"/>
  <c r="A564" i="32" s="1"/>
  <c r="A565" i="32" s="1"/>
  <c r="A566" i="32" s="1"/>
  <c r="A567" i="32" s="1"/>
  <c r="A568" i="32" s="1"/>
  <c r="A569" i="32" s="1"/>
  <c r="A570" i="32" s="1"/>
  <c r="A571" i="32" s="1"/>
  <c r="A572" i="32" s="1"/>
  <c r="A573" i="32" s="1"/>
  <c r="A574" i="32" s="1"/>
  <c r="A575" i="32" s="1"/>
  <c r="A576" i="32" s="1"/>
  <c r="A577" i="32" s="1"/>
  <c r="A578" i="32" s="1"/>
  <c r="A579" i="32" s="1"/>
  <c r="A580" i="32" s="1"/>
  <c r="A581" i="32" s="1"/>
  <c r="A582" i="32" s="1"/>
  <c r="A583" i="32" s="1"/>
  <c r="A584" i="32" s="1"/>
  <c r="A585" i="32" s="1"/>
  <c r="A586" i="32" s="1"/>
  <c r="A587" i="32" s="1"/>
  <c r="A588" i="32" s="1"/>
  <c r="A589" i="32" s="1"/>
  <c r="A590" i="32" s="1"/>
  <c r="A591" i="32" s="1"/>
  <c r="A592" i="32" s="1"/>
  <c r="A593" i="32" s="1"/>
  <c r="A594" i="32" s="1"/>
  <c r="A595" i="32" s="1"/>
  <c r="A596" i="32" s="1"/>
  <c r="A597" i="32" s="1"/>
  <c r="A598" i="32" s="1"/>
  <c r="A599" i="32" s="1"/>
  <c r="A600" i="32" s="1"/>
  <c r="A601" i="32" s="1"/>
  <c r="A602" i="32" s="1"/>
  <c r="A603" i="32" s="1"/>
  <c r="A604" i="32" s="1"/>
  <c r="A605" i="32" s="1"/>
  <c r="A606" i="32" s="1"/>
  <c r="A607" i="32" s="1"/>
  <c r="A608" i="32" s="1"/>
  <c r="A609" i="32" s="1"/>
  <c r="A610" i="32" s="1"/>
  <c r="A611" i="32" s="1"/>
  <c r="A612" i="32" s="1"/>
  <c r="A613" i="32" s="1"/>
  <c r="A614" i="32" s="1"/>
  <c r="A615" i="32" s="1"/>
  <c r="A616" i="32" s="1"/>
  <c r="A617" i="32" s="1"/>
  <c r="A618" i="32" s="1"/>
  <c r="A619" i="32" s="1"/>
  <c r="A620" i="32" s="1"/>
  <c r="A621" i="32" s="1"/>
  <c r="A622" i="32" s="1"/>
  <c r="A623" i="32" s="1"/>
  <c r="A624" i="32" s="1"/>
  <c r="A625" i="32" s="1"/>
  <c r="A626" i="32" s="1"/>
  <c r="A627" i="32" s="1"/>
  <c r="A628" i="32" s="1"/>
  <c r="A629" i="32" s="1"/>
  <c r="A630" i="32" s="1"/>
  <c r="A631" i="32" s="1"/>
  <c r="A632" i="32" s="1"/>
  <c r="A633" i="32" s="1"/>
  <c r="A634" i="32" s="1"/>
  <c r="A635" i="32" s="1"/>
  <c r="A636" i="32" s="1"/>
  <c r="A637" i="32" s="1"/>
  <c r="A638" i="32" s="1"/>
  <c r="A639" i="32" s="1"/>
  <c r="A640" i="32" s="1"/>
  <c r="A641" i="32" s="1"/>
  <c r="A642" i="32" s="1"/>
  <c r="A643" i="32" s="1"/>
  <c r="A644" i="32" s="1"/>
  <c r="A645" i="32" s="1"/>
  <c r="A646" i="32" s="1"/>
  <c r="A647" i="32" s="1"/>
  <c r="A648" i="32" s="1"/>
  <c r="A649" i="32" s="1"/>
  <c r="A650" i="32" s="1"/>
  <c r="A651" i="32" s="1"/>
  <c r="A652" i="32" s="1"/>
  <c r="A653" i="32" s="1"/>
  <c r="A654" i="32" s="1"/>
  <c r="A655" i="32" s="1"/>
  <c r="A656" i="32" s="1"/>
  <c r="A657" i="32" s="1"/>
  <c r="A658" i="32" s="1"/>
  <c r="A659" i="32" s="1"/>
  <c r="A660" i="32" s="1"/>
  <c r="A661" i="32" s="1"/>
  <c r="A662" i="32" s="1"/>
  <c r="A663" i="32" s="1"/>
  <c r="A664" i="32" s="1"/>
  <c r="A665" i="32" s="1"/>
  <c r="A666" i="32" s="1"/>
  <c r="A667" i="32" s="1"/>
  <c r="A668" i="32" s="1"/>
  <c r="A669" i="32" s="1"/>
  <c r="A670" i="32" s="1"/>
  <c r="A671" i="32" s="1"/>
  <c r="A672" i="32" s="1"/>
  <c r="A673" i="32" s="1"/>
  <c r="A674" i="32" s="1"/>
  <c r="A675" i="32" s="1"/>
  <c r="A676" i="32" s="1"/>
  <c r="A677" i="32" s="1"/>
  <c r="A678" i="32" s="1"/>
  <c r="A679" i="32" s="1"/>
  <c r="A680" i="32" s="1"/>
  <c r="A681" i="32" s="1"/>
  <c r="A682" i="32" s="1"/>
  <c r="A683" i="32" s="1"/>
  <c r="A684" i="32" s="1"/>
  <c r="A685" i="32" s="1"/>
  <c r="A686" i="32" s="1"/>
  <c r="A687" i="32" s="1"/>
  <c r="A688" i="32" s="1"/>
  <c r="A689" i="32" s="1"/>
  <c r="A690" i="32" s="1"/>
  <c r="A691" i="32" s="1"/>
  <c r="A692" i="32" s="1"/>
  <c r="A693" i="32" s="1"/>
  <c r="A694" i="32" s="1"/>
  <c r="A695" i="32" s="1"/>
  <c r="A696" i="32" s="1"/>
  <c r="A697" i="32" s="1"/>
  <c r="A698" i="32" s="1"/>
  <c r="A699" i="32" s="1"/>
  <c r="A700" i="32" s="1"/>
  <c r="A701" i="32" s="1"/>
  <c r="A702" i="32" s="1"/>
  <c r="A703" i="32" s="1"/>
  <c r="A704" i="32" s="1"/>
  <c r="A705" i="32" s="1"/>
  <c r="A706" i="32" s="1"/>
  <c r="A707" i="32" s="1"/>
  <c r="A708" i="32" s="1"/>
  <c r="A709" i="32" s="1"/>
  <c r="A710" i="32" s="1"/>
  <c r="A711" i="32" s="1"/>
  <c r="A712" i="32" s="1"/>
  <c r="A713" i="32" s="1"/>
  <c r="A714" i="32" s="1"/>
  <c r="A715" i="32" s="1"/>
  <c r="A716" i="32" s="1"/>
  <c r="A717" i="32" s="1"/>
  <c r="A718" i="32" s="1"/>
  <c r="A719" i="32" s="1"/>
  <c r="A720" i="32" s="1"/>
  <c r="A721" i="32" s="1"/>
  <c r="A722" i="32" s="1"/>
  <c r="A723" i="32" s="1"/>
  <c r="A724" i="32" s="1"/>
  <c r="A725" i="32" s="1"/>
  <c r="A726" i="32" s="1"/>
  <c r="A727" i="32" s="1"/>
  <c r="A728" i="32" s="1"/>
  <c r="A729" i="32" s="1"/>
  <c r="A730" i="32" s="1"/>
  <c r="A731" i="32" s="1"/>
  <c r="A732" i="32" s="1"/>
  <c r="A733" i="32" s="1"/>
  <c r="A734" i="32" s="1"/>
  <c r="A735" i="32" s="1"/>
  <c r="A736" i="32" s="1"/>
  <c r="A737" i="32" s="1"/>
  <c r="A738" i="32" s="1"/>
  <c r="A739" i="32" s="1"/>
  <c r="A740" i="32" s="1"/>
  <c r="A741" i="32" s="1"/>
  <c r="A742" i="32" s="1"/>
  <c r="A743" i="32" s="1"/>
  <c r="A744" i="32" s="1"/>
  <c r="A745" i="32" s="1"/>
  <c r="A746" i="32" s="1"/>
  <c r="A747" i="32" s="1"/>
  <c r="A748" i="32" s="1"/>
  <c r="A749" i="32" s="1"/>
  <c r="A750" i="32" s="1"/>
  <c r="A751" i="32" s="1"/>
  <c r="A752" i="32" s="1"/>
  <c r="A753" i="32" s="1"/>
  <c r="A754" i="32" s="1"/>
  <c r="A755" i="32" s="1"/>
  <c r="A756" i="32" s="1"/>
  <c r="A757" i="32" s="1"/>
  <c r="A758" i="32" s="1"/>
  <c r="A759" i="32" s="1"/>
  <c r="A760" i="32" s="1"/>
  <c r="A761" i="32" s="1"/>
  <c r="A762" i="32" s="1"/>
  <c r="A763" i="32" s="1"/>
  <c r="A764" i="32" s="1"/>
  <c r="A765" i="32" s="1"/>
  <c r="A766" i="32" s="1"/>
  <c r="A767" i="32" s="1"/>
  <c r="A768" i="32" s="1"/>
  <c r="A769" i="32" s="1"/>
  <c r="A770" i="32" s="1"/>
  <c r="A771" i="32" s="1"/>
  <c r="A772" i="32" s="1"/>
  <c r="A773" i="32" s="1"/>
  <c r="A774" i="32" s="1"/>
  <c r="A775" i="32" s="1"/>
  <c r="A776" i="32" s="1"/>
  <c r="A777" i="32" s="1"/>
  <c r="A778" i="32" s="1"/>
  <c r="A779" i="32" s="1"/>
  <c r="A780" i="32" s="1"/>
  <c r="A781" i="32" s="1"/>
  <c r="A782" i="32" s="1"/>
  <c r="A783" i="32" s="1"/>
  <c r="A784" i="32" s="1"/>
  <c r="A785" i="32" s="1"/>
  <c r="A786" i="32" s="1"/>
  <c r="A787" i="32" s="1"/>
  <c r="A788" i="32" s="1"/>
  <c r="A789" i="32" s="1"/>
  <c r="A790" i="32" s="1"/>
  <c r="A791" i="32" s="1"/>
  <c r="A792" i="32" s="1"/>
  <c r="A793" i="32" s="1"/>
  <c r="A794" i="32" s="1"/>
  <c r="A795" i="32" s="1"/>
  <c r="A796" i="32" s="1"/>
  <c r="A797" i="32" s="1"/>
  <c r="A798" i="32" s="1"/>
  <c r="A799" i="32" s="1"/>
  <c r="A800" i="32" s="1"/>
  <c r="A801" i="32" s="1"/>
  <c r="A802" i="32" s="1"/>
  <c r="A803" i="32" s="1"/>
  <c r="A804" i="32" s="1"/>
  <c r="A805" i="32" s="1"/>
  <c r="A806" i="32" s="1"/>
  <c r="A807" i="32" s="1"/>
  <c r="A808" i="32" s="1"/>
  <c r="A809" i="32" s="1"/>
  <c r="A810" i="32" s="1"/>
  <c r="A811" i="32" s="1"/>
  <c r="A812" i="32" s="1"/>
  <c r="A813" i="32" s="1"/>
  <c r="A814" i="32" s="1"/>
  <c r="A815" i="32" s="1"/>
  <c r="A816" i="32" s="1"/>
  <c r="A817" i="32" s="1"/>
  <c r="A818" i="32" s="1"/>
  <c r="A819" i="32" s="1"/>
  <c r="A820" i="32" s="1"/>
  <c r="A821" i="32" s="1"/>
  <c r="A822" i="32" s="1"/>
  <c r="A823" i="32" s="1"/>
  <c r="A824" i="32" s="1"/>
  <c r="A825" i="32" s="1"/>
  <c r="A826" i="32" s="1"/>
  <c r="A827" i="32" s="1"/>
  <c r="A828" i="32" s="1"/>
  <c r="A829" i="32" s="1"/>
  <c r="A830" i="32" s="1"/>
  <c r="A831" i="32" s="1"/>
  <c r="A832" i="32" s="1"/>
  <c r="A833" i="32" s="1"/>
  <c r="A834" i="32" s="1"/>
  <c r="A835" i="32" s="1"/>
  <c r="A836" i="32" s="1"/>
  <c r="A837" i="32" s="1"/>
  <c r="A838" i="32" s="1"/>
  <c r="A839" i="32" s="1"/>
  <c r="A840" i="32" s="1"/>
  <c r="A841" i="32" s="1"/>
  <c r="A842" i="32" s="1"/>
  <c r="A843" i="32" s="1"/>
  <c r="A844" i="32" s="1"/>
  <c r="A845" i="32" s="1"/>
  <c r="A846" i="32" s="1"/>
  <c r="A847" i="32" s="1"/>
  <c r="A848" i="32" s="1"/>
  <c r="A849" i="32" s="1"/>
  <c r="A850" i="32" s="1"/>
  <c r="A851" i="32" s="1"/>
  <c r="A852" i="32" s="1"/>
  <c r="A853" i="32" s="1"/>
  <c r="A854" i="32" s="1"/>
  <c r="A855" i="32" s="1"/>
  <c r="A856" i="32" s="1"/>
  <c r="A857" i="32" s="1"/>
  <c r="A858" i="32" s="1"/>
  <c r="A859" i="32" s="1"/>
  <c r="A860" i="32" s="1"/>
  <c r="A861" i="32" s="1"/>
  <c r="A862" i="32" s="1"/>
  <c r="A863" i="32" s="1"/>
  <c r="A864" i="32" s="1"/>
  <c r="A865" i="32" s="1"/>
  <c r="A866" i="32" s="1"/>
  <c r="A867" i="32" s="1"/>
  <c r="A868" i="32" s="1"/>
  <c r="A869" i="32" s="1"/>
  <c r="A870" i="32" s="1"/>
  <c r="A871" i="32" s="1"/>
  <c r="A872" i="32" s="1"/>
  <c r="A873" i="32" s="1"/>
  <c r="A874" i="32" s="1"/>
  <c r="A875" i="32" s="1"/>
  <c r="A876" i="32" s="1"/>
  <c r="A877" i="32" s="1"/>
  <c r="A878" i="32" s="1"/>
  <c r="A879" i="32" s="1"/>
  <c r="A880" i="32" s="1"/>
  <c r="A881" i="32" s="1"/>
  <c r="A882" i="32" s="1"/>
  <c r="A883" i="32" s="1"/>
  <c r="A884" i="32" s="1"/>
  <c r="A885" i="32" s="1"/>
  <c r="A886" i="32" s="1"/>
  <c r="A887" i="32" s="1"/>
  <c r="A888" i="32" s="1"/>
  <c r="A889" i="32" s="1"/>
  <c r="A890" i="32" s="1"/>
  <c r="A891" i="32" s="1"/>
  <c r="A892" i="32" s="1"/>
  <c r="A893" i="32" s="1"/>
  <c r="A894" i="32" s="1"/>
  <c r="A895" i="32" s="1"/>
  <c r="A896" i="32" s="1"/>
  <c r="A897" i="32" s="1"/>
  <c r="A898" i="32" s="1"/>
  <c r="A899" i="32" s="1"/>
  <c r="A900" i="32" s="1"/>
  <c r="A901" i="32" s="1"/>
  <c r="A902" i="32" s="1"/>
  <c r="A903" i="32" s="1"/>
  <c r="A904" i="32" s="1"/>
  <c r="A905" i="32" s="1"/>
  <c r="A906" i="32" s="1"/>
  <c r="A907" i="32" s="1"/>
  <c r="A908" i="32" s="1"/>
  <c r="A909" i="32" s="1"/>
  <c r="A910" i="32" s="1"/>
  <c r="A911" i="32" s="1"/>
  <c r="A912" i="32" s="1"/>
  <c r="A913" i="32" s="1"/>
  <c r="A914" i="32" s="1"/>
  <c r="A915" i="32" s="1"/>
  <c r="A916" i="32" s="1"/>
  <c r="A917" i="32" s="1"/>
  <c r="A918" i="32" s="1"/>
  <c r="A919" i="32" s="1"/>
  <c r="A920" i="32" s="1"/>
  <c r="A921" i="32" s="1"/>
  <c r="A922" i="32" s="1"/>
  <c r="A923" i="32" s="1"/>
  <c r="A924" i="32" s="1"/>
  <c r="A925" i="32" s="1"/>
  <c r="A926" i="32" s="1"/>
  <c r="A927" i="32" s="1"/>
  <c r="A928" i="32" s="1"/>
  <c r="A929" i="32" s="1"/>
  <c r="A930" i="32" s="1"/>
  <c r="A931" i="32" s="1"/>
  <c r="A932" i="32" s="1"/>
  <c r="A933" i="32" s="1"/>
  <c r="A934" i="32" s="1"/>
  <c r="A935" i="32" s="1"/>
  <c r="A936" i="32" s="1"/>
  <c r="A937" i="32" s="1"/>
  <c r="A938" i="32" s="1"/>
  <c r="A939" i="32" s="1"/>
  <c r="A940" i="32" s="1"/>
  <c r="A941" i="32" s="1"/>
  <c r="A942" i="32" s="1"/>
  <c r="A943" i="32" s="1"/>
  <c r="A944" i="32" s="1"/>
  <c r="A945" i="32" s="1"/>
  <c r="A946" i="32" s="1"/>
  <c r="A947" i="32" s="1"/>
  <c r="A948" i="32" s="1"/>
  <c r="A949" i="32" s="1"/>
  <c r="A950" i="32" s="1"/>
  <c r="A951" i="32" s="1"/>
  <c r="A952" i="32" s="1"/>
  <c r="A953" i="32" s="1"/>
  <c r="A954" i="32" s="1"/>
  <c r="A955" i="32" s="1"/>
  <c r="A956" i="32" s="1"/>
  <c r="A957" i="32" s="1"/>
  <c r="A958" i="32" s="1"/>
  <c r="A959" i="32" s="1"/>
  <c r="A960" i="32" s="1"/>
  <c r="A961" i="32" s="1"/>
  <c r="A962" i="32" s="1"/>
  <c r="A963" i="32" s="1"/>
  <c r="A964" i="32" s="1"/>
  <c r="A965" i="32" s="1"/>
  <c r="A966" i="32" s="1"/>
  <c r="A967" i="32" s="1"/>
  <c r="A968" i="32" s="1"/>
  <c r="A969" i="32" s="1"/>
  <c r="A970" i="32" s="1"/>
  <c r="A971" i="32" s="1"/>
  <c r="A972" i="32" s="1"/>
  <c r="A973" i="32" s="1"/>
  <c r="A974" i="32" s="1"/>
  <c r="A975" i="32" s="1"/>
  <c r="A976" i="32" s="1"/>
  <c r="A977" i="32" s="1"/>
  <c r="A978" i="32" s="1"/>
  <c r="A979" i="32" s="1"/>
  <c r="A980" i="32" s="1"/>
  <c r="A981" i="32" s="1"/>
  <c r="A982" i="32" s="1"/>
  <c r="A983" i="32" s="1"/>
  <c r="A984" i="32" s="1"/>
  <c r="A985" i="32" s="1"/>
  <c r="A986" i="32" s="1"/>
  <c r="A987" i="32" s="1"/>
  <c r="A988" i="32" s="1"/>
  <c r="A989" i="32" s="1"/>
  <c r="A990" i="32" s="1"/>
  <c r="A991" i="32" s="1"/>
  <c r="A992" i="32" s="1"/>
  <c r="A993" i="32" s="1"/>
  <c r="A994" i="32" s="1"/>
  <c r="A995" i="32" s="1"/>
  <c r="A996" i="32" s="1"/>
  <c r="A997" i="32" s="1"/>
  <c r="A998" i="32" s="1"/>
  <c r="A999" i="32" s="1"/>
  <c r="A1000" i="32" s="1"/>
  <c r="A1001" i="32" s="1"/>
  <c r="A1002" i="32" s="1"/>
  <c r="A1003" i="32" s="1"/>
  <c r="A1004" i="32" s="1"/>
  <c r="A1005" i="32" s="1"/>
  <c r="A1006" i="32" s="1"/>
  <c r="A1007" i="32" s="1"/>
  <c r="A1008" i="32" s="1"/>
  <c r="A1009" i="32" s="1"/>
  <c r="A1010" i="32" s="1"/>
  <c r="A1011" i="32" s="1"/>
  <c r="A1012" i="32" s="1"/>
  <c r="A1013" i="32" s="1"/>
  <c r="A1014" i="32" s="1"/>
  <c r="A1015" i="32" s="1"/>
  <c r="A1016" i="32" s="1"/>
  <c r="A1017" i="32" s="1"/>
  <c r="A1018" i="32" s="1"/>
  <c r="A1019" i="32" s="1"/>
  <c r="A1020" i="32" s="1"/>
  <c r="A1021" i="32" s="1"/>
  <c r="A1022" i="32" s="1"/>
  <c r="A1023" i="32" s="1"/>
  <c r="A1024" i="32" s="1"/>
  <c r="A1025" i="32" s="1"/>
  <c r="A1026" i="32" s="1"/>
  <c r="A1027" i="32" s="1"/>
  <c r="A1028" i="32" s="1"/>
  <c r="A1029" i="32" s="1"/>
  <c r="A1030" i="32" s="1"/>
  <c r="A1031" i="32" s="1"/>
  <c r="A1032" i="32" s="1"/>
  <c r="A1033" i="32" s="1"/>
  <c r="A1034" i="32" s="1"/>
  <c r="A1035" i="32" s="1"/>
  <c r="A1036" i="32" s="1"/>
  <c r="A1037" i="32" s="1"/>
  <c r="A1038" i="32" s="1"/>
  <c r="A1039" i="32" s="1"/>
  <c r="A1040" i="32" s="1"/>
  <c r="A1041" i="32" s="1"/>
  <c r="A1042" i="32" s="1"/>
  <c r="A1043" i="32" s="1"/>
  <c r="A1044" i="32" s="1"/>
  <c r="A1045" i="32" s="1"/>
  <c r="A1046" i="32" s="1"/>
  <c r="A1047" i="32" s="1"/>
  <c r="A1048" i="32" s="1"/>
  <c r="A1049" i="32" s="1"/>
  <c r="A1050" i="32" s="1"/>
  <c r="A1051" i="32" s="1"/>
  <c r="A1052" i="32" s="1"/>
  <c r="A1053" i="32" s="1"/>
  <c r="A1054" i="32" s="1"/>
  <c r="A1055" i="32" s="1"/>
  <c r="A1056" i="32" s="1"/>
  <c r="A1057" i="32" s="1"/>
  <c r="A1058" i="32" s="1"/>
  <c r="A1059" i="32" s="1"/>
  <c r="A1060" i="32" s="1"/>
  <c r="A1061" i="32" s="1"/>
  <c r="A1062" i="32" s="1"/>
  <c r="A1063" i="32" s="1"/>
  <c r="A1064" i="32" s="1"/>
  <c r="A1065" i="32" s="1"/>
  <c r="A1066" i="32" s="1"/>
  <c r="A1067" i="32" s="1"/>
  <c r="A1068" i="32" s="1"/>
  <c r="A1069" i="32" s="1"/>
  <c r="A1070" i="32" s="1"/>
  <c r="A1071" i="32" s="1"/>
  <c r="A1072" i="32" s="1"/>
  <c r="A1073" i="32" s="1"/>
  <c r="A1074" i="32" s="1"/>
  <c r="A1075" i="32" s="1"/>
  <c r="A1076" i="32" s="1"/>
  <c r="A1077" i="32" s="1"/>
  <c r="A1078" i="32" s="1"/>
  <c r="A1079" i="32" s="1"/>
  <c r="A1080" i="32" s="1"/>
  <c r="A1081" i="32" s="1"/>
  <c r="A1082" i="32" s="1"/>
  <c r="A1083" i="32" s="1"/>
  <c r="A1084" i="32" s="1"/>
  <c r="A1085" i="32" s="1"/>
  <c r="A1086" i="32" s="1"/>
  <c r="A1087" i="32" s="1"/>
  <c r="A1088" i="32" s="1"/>
  <c r="A1089" i="32" s="1"/>
  <c r="A1090" i="32" s="1"/>
  <c r="A1091" i="32" s="1"/>
  <c r="A1092" i="32" s="1"/>
  <c r="A1093" i="32" s="1"/>
  <c r="A1094" i="32" s="1"/>
  <c r="A1095" i="32" s="1"/>
  <c r="A1096" i="32" s="1"/>
  <c r="A1097" i="32" s="1"/>
  <c r="A1098" i="32" s="1"/>
  <c r="A1099" i="32" s="1"/>
  <c r="A1100" i="32" s="1"/>
  <c r="A1101" i="32" s="1"/>
  <c r="A1102" i="32" s="1"/>
  <c r="A1103" i="32" s="1"/>
  <c r="A1104" i="32" s="1"/>
  <c r="A1105" i="32" s="1"/>
  <c r="A1106" i="32" s="1"/>
  <c r="A1107" i="32" s="1"/>
  <c r="A1108" i="32" s="1"/>
  <c r="A1109" i="32" s="1"/>
  <c r="A1110" i="32" s="1"/>
  <c r="A1111" i="32" s="1"/>
  <c r="A1112" i="32" s="1"/>
  <c r="A1113" i="32" s="1"/>
  <c r="A1114" i="32" s="1"/>
  <c r="A1115" i="32" s="1"/>
  <c r="A1116" i="32" s="1"/>
  <c r="A1117" i="32" s="1"/>
  <c r="A1118" i="32" s="1"/>
  <c r="A1119" i="32" s="1"/>
  <c r="A1120" i="32" s="1"/>
  <c r="A1121" i="32" s="1"/>
  <c r="A1122" i="32" s="1"/>
  <c r="A1123" i="32" s="1"/>
  <c r="A1124" i="32" s="1"/>
  <c r="A1125" i="32" s="1"/>
  <c r="A1126" i="32" s="1"/>
  <c r="A1127" i="32" s="1"/>
  <c r="A1128" i="32" s="1"/>
  <c r="A1129" i="32" s="1"/>
  <c r="A1130" i="32" s="1"/>
  <c r="A1131" i="32" s="1"/>
  <c r="A1132" i="32" s="1"/>
  <c r="A1133" i="32" s="1"/>
  <c r="A1134" i="32" s="1"/>
  <c r="A1135" i="32" s="1"/>
  <c r="A1136" i="32" s="1"/>
  <c r="A1137" i="32" s="1"/>
  <c r="A1138" i="32" s="1"/>
  <c r="A1139" i="32" s="1"/>
  <c r="A1140" i="32" s="1"/>
  <c r="A1141" i="32" s="1"/>
  <c r="A1142" i="32" s="1"/>
  <c r="A1143" i="32" s="1"/>
  <c r="A1144" i="32" s="1"/>
  <c r="A1145" i="32" s="1"/>
  <c r="A1146" i="32" s="1"/>
  <c r="A1147" i="32" s="1"/>
  <c r="A1148" i="32" s="1"/>
  <c r="A1149" i="32" s="1"/>
  <c r="A1150" i="32" s="1"/>
  <c r="A1151" i="32" s="1"/>
  <c r="A1152" i="32" s="1"/>
  <c r="A1153" i="32" s="1"/>
  <c r="A1154" i="32" s="1"/>
  <c r="A1155" i="32" s="1"/>
  <c r="A1156" i="32" s="1"/>
  <c r="A1157" i="32" s="1"/>
  <c r="A1158" i="32" s="1"/>
  <c r="A1159" i="32" s="1"/>
  <c r="A1160" i="32" s="1"/>
  <c r="A1161" i="32" s="1"/>
  <c r="A1162" i="32" s="1"/>
  <c r="F16" i="32"/>
  <c r="D406" i="31"/>
  <c r="G406" i="31" s="1"/>
  <c r="J406" i="31" s="1"/>
  <c r="M406" i="31" s="1"/>
  <c r="D405" i="31"/>
  <c r="G405" i="31" s="1"/>
  <c r="J405" i="31" s="1"/>
  <c r="M405" i="31" s="1"/>
  <c r="D404" i="31"/>
  <c r="G404" i="31" s="1"/>
  <c r="J404" i="31" s="1"/>
  <c r="M404" i="31" s="1"/>
  <c r="D403" i="31"/>
  <c r="G403" i="31" s="1"/>
  <c r="J403" i="31" s="1"/>
  <c r="M403" i="31" s="1"/>
  <c r="D402" i="31"/>
  <c r="G402" i="31" s="1"/>
  <c r="J402" i="31" s="1"/>
  <c r="M402" i="31" s="1"/>
  <c r="D401" i="31"/>
  <c r="G401" i="31" s="1"/>
  <c r="J401" i="31" s="1"/>
  <c r="M401" i="31" s="1"/>
  <c r="D400" i="31"/>
  <c r="G400" i="31" s="1"/>
  <c r="J400" i="31" s="1"/>
  <c r="M400" i="31" s="1"/>
  <c r="D399" i="31"/>
  <c r="G399" i="31" s="1"/>
  <c r="J399" i="31" s="1"/>
  <c r="M399" i="31" s="1"/>
  <c r="D398" i="31"/>
  <c r="G398" i="31" s="1"/>
  <c r="J398" i="31" s="1"/>
  <c r="M398" i="31" s="1"/>
  <c r="D397" i="31"/>
  <c r="G397" i="31" s="1"/>
  <c r="J397" i="31" s="1"/>
  <c r="M397" i="31" s="1"/>
  <c r="D396" i="31"/>
  <c r="G396" i="31" s="1"/>
  <c r="J396" i="31" s="1"/>
  <c r="M396" i="31" s="1"/>
  <c r="D395" i="31"/>
  <c r="G395" i="31" s="1"/>
  <c r="J395" i="31" s="1"/>
  <c r="M395" i="31" s="1"/>
  <c r="D394" i="31"/>
  <c r="G394" i="31" s="1"/>
  <c r="J394" i="31" s="1"/>
  <c r="M394" i="31" s="1"/>
  <c r="D393" i="31"/>
  <c r="G393" i="31" s="1"/>
  <c r="J393" i="31" s="1"/>
  <c r="M393" i="31" s="1"/>
  <c r="D392" i="31"/>
  <c r="G392" i="31" s="1"/>
  <c r="J392" i="31" s="1"/>
  <c r="M392" i="31" s="1"/>
  <c r="D391" i="31"/>
  <c r="G391" i="31" s="1"/>
  <c r="J391" i="31" s="1"/>
  <c r="M391" i="31" s="1"/>
  <c r="D390" i="31"/>
  <c r="G390" i="31" s="1"/>
  <c r="J390" i="31" s="1"/>
  <c r="M390" i="31" s="1"/>
  <c r="D389" i="31"/>
  <c r="G389" i="31" s="1"/>
  <c r="J389" i="31" s="1"/>
  <c r="M389" i="31" s="1"/>
  <c r="D388" i="31"/>
  <c r="G388" i="31" s="1"/>
  <c r="J388" i="31" s="1"/>
  <c r="M388" i="31" s="1"/>
  <c r="D387" i="31"/>
  <c r="G387" i="31" s="1"/>
  <c r="J387" i="31" s="1"/>
  <c r="M387" i="31" s="1"/>
  <c r="D386" i="31"/>
  <c r="G386" i="31" s="1"/>
  <c r="J386" i="31" s="1"/>
  <c r="M386" i="31" s="1"/>
  <c r="D385" i="31"/>
  <c r="G385" i="31" s="1"/>
  <c r="J385" i="31" s="1"/>
  <c r="M385" i="31" s="1"/>
  <c r="D384" i="31"/>
  <c r="G384" i="31" s="1"/>
  <c r="J384" i="31" s="1"/>
  <c r="M384" i="31" s="1"/>
  <c r="D383" i="31"/>
  <c r="G383" i="31" s="1"/>
  <c r="J383" i="31" s="1"/>
  <c r="M383" i="31" s="1"/>
  <c r="D382" i="31"/>
  <c r="G382" i="31" s="1"/>
  <c r="J382" i="31" s="1"/>
  <c r="M382" i="31" s="1"/>
  <c r="D381" i="31"/>
  <c r="G381" i="31" s="1"/>
  <c r="J381" i="31" s="1"/>
  <c r="M381" i="31" s="1"/>
  <c r="D380" i="31"/>
  <c r="G380" i="31" s="1"/>
  <c r="J380" i="31" s="1"/>
  <c r="M380" i="31" s="1"/>
  <c r="D379" i="31"/>
  <c r="G379" i="31" s="1"/>
  <c r="J379" i="31" s="1"/>
  <c r="M379" i="31" s="1"/>
  <c r="D378" i="31"/>
  <c r="G378" i="31" s="1"/>
  <c r="J378" i="31" s="1"/>
  <c r="M378" i="31" s="1"/>
  <c r="D377" i="31"/>
  <c r="G377" i="31" s="1"/>
  <c r="J377" i="31" s="1"/>
  <c r="M377" i="31" s="1"/>
  <c r="D376" i="31"/>
  <c r="G376" i="31" s="1"/>
  <c r="J376" i="31" s="1"/>
  <c r="M376" i="31" s="1"/>
  <c r="D375" i="31"/>
  <c r="G375" i="31" s="1"/>
  <c r="J375" i="31" s="1"/>
  <c r="M375" i="31" s="1"/>
  <c r="D374" i="31"/>
  <c r="G374" i="31" s="1"/>
  <c r="J374" i="31" s="1"/>
  <c r="M374" i="31" s="1"/>
  <c r="D373" i="31"/>
  <c r="G373" i="31" s="1"/>
  <c r="J373" i="31" s="1"/>
  <c r="M373" i="31" s="1"/>
  <c r="D372" i="31"/>
  <c r="G372" i="31" s="1"/>
  <c r="J372" i="31" s="1"/>
  <c r="M372" i="31" s="1"/>
  <c r="D371" i="31"/>
  <c r="G371" i="31" s="1"/>
  <c r="J371" i="31" s="1"/>
  <c r="M371" i="31" s="1"/>
  <c r="D370" i="31"/>
  <c r="G370" i="31" s="1"/>
  <c r="J370" i="31" s="1"/>
  <c r="M370" i="31" s="1"/>
  <c r="D369" i="31"/>
  <c r="G369" i="31" s="1"/>
  <c r="J369" i="31" s="1"/>
  <c r="M369" i="31" s="1"/>
  <c r="D368" i="31"/>
  <c r="G368" i="31" s="1"/>
  <c r="J368" i="31" s="1"/>
  <c r="M368" i="31" s="1"/>
  <c r="D367" i="31"/>
  <c r="G367" i="31" s="1"/>
  <c r="J367" i="31" s="1"/>
  <c r="M367" i="31" s="1"/>
  <c r="D366" i="31"/>
  <c r="G366" i="31" s="1"/>
  <c r="J366" i="31" s="1"/>
  <c r="M366" i="31" s="1"/>
  <c r="D365" i="31"/>
  <c r="G365" i="31" s="1"/>
  <c r="J365" i="31" s="1"/>
  <c r="M365" i="31" s="1"/>
  <c r="D364" i="31"/>
  <c r="G364" i="31" s="1"/>
  <c r="J364" i="31" s="1"/>
  <c r="M364" i="31" s="1"/>
  <c r="D363" i="31"/>
  <c r="G363" i="31" s="1"/>
  <c r="J363" i="31" s="1"/>
  <c r="M363" i="31" s="1"/>
  <c r="D362" i="31"/>
  <c r="G362" i="31" s="1"/>
  <c r="J362" i="31" s="1"/>
  <c r="M362" i="31" s="1"/>
  <c r="D361" i="31"/>
  <c r="G361" i="31" s="1"/>
  <c r="J361" i="31" s="1"/>
  <c r="M361" i="31" s="1"/>
  <c r="D360" i="31"/>
  <c r="G360" i="31" s="1"/>
  <c r="J360" i="31" s="1"/>
  <c r="M360" i="31" s="1"/>
  <c r="D359" i="31"/>
  <c r="G359" i="31" s="1"/>
  <c r="J359" i="31" s="1"/>
  <c r="M359" i="31" s="1"/>
  <c r="D358" i="31"/>
  <c r="G358" i="31" s="1"/>
  <c r="D357" i="31"/>
  <c r="G357" i="31" s="1"/>
  <c r="J357" i="31" s="1"/>
  <c r="M357" i="31" s="1"/>
  <c r="D356" i="31"/>
  <c r="G356" i="31" s="1"/>
  <c r="J356" i="31" s="1"/>
  <c r="M356" i="31" s="1"/>
  <c r="D355" i="31"/>
  <c r="G355" i="31" s="1"/>
  <c r="J355" i="31" s="1"/>
  <c r="M355" i="31" s="1"/>
  <c r="D354" i="31"/>
  <c r="G354" i="31" s="1"/>
  <c r="J354" i="31" s="1"/>
  <c r="M354" i="31" s="1"/>
  <c r="D353" i="31"/>
  <c r="G353" i="31" s="1"/>
  <c r="J353" i="31" s="1"/>
  <c r="M353" i="31" s="1"/>
  <c r="D352" i="31"/>
  <c r="G352" i="31" s="1"/>
  <c r="J352" i="31" s="1"/>
  <c r="M352" i="31" s="1"/>
  <c r="D351" i="31"/>
  <c r="G351" i="31" s="1"/>
  <c r="J351" i="31" s="1"/>
  <c r="M351" i="31" s="1"/>
  <c r="D350" i="31"/>
  <c r="G350" i="31" s="1"/>
  <c r="J350" i="31" s="1"/>
  <c r="M350" i="31" s="1"/>
  <c r="D349" i="31"/>
  <c r="G349" i="31" s="1"/>
  <c r="J349" i="31" s="1"/>
  <c r="M349" i="31" s="1"/>
  <c r="D348" i="31"/>
  <c r="G348" i="31" s="1"/>
  <c r="J348" i="31" s="1"/>
  <c r="M348" i="31" s="1"/>
  <c r="D347" i="31"/>
  <c r="G347" i="31" s="1"/>
  <c r="J347" i="31" s="1"/>
  <c r="M347" i="31" s="1"/>
  <c r="D346" i="31"/>
  <c r="G346" i="31" s="1"/>
  <c r="J346" i="31" s="1"/>
  <c r="M346" i="31" s="1"/>
  <c r="D345" i="31"/>
  <c r="G345" i="31" s="1"/>
  <c r="J345" i="31" s="1"/>
  <c r="M345" i="31" s="1"/>
  <c r="D344" i="31"/>
  <c r="G344" i="31" s="1"/>
  <c r="J344" i="31" s="1"/>
  <c r="M344" i="31" s="1"/>
  <c r="D343" i="31"/>
  <c r="G343" i="31" s="1"/>
  <c r="J343" i="31" s="1"/>
  <c r="M343" i="31" s="1"/>
  <c r="D342" i="31"/>
  <c r="G342" i="31" s="1"/>
  <c r="J342" i="31" s="1"/>
  <c r="M342" i="31" s="1"/>
  <c r="D341" i="31"/>
  <c r="G341" i="31" s="1"/>
  <c r="J341" i="31" s="1"/>
  <c r="M341" i="31" s="1"/>
  <c r="D340" i="31"/>
  <c r="G340" i="31" s="1"/>
  <c r="J340" i="31" s="1"/>
  <c r="M340" i="31" s="1"/>
  <c r="D339" i="31"/>
  <c r="G339" i="31" s="1"/>
  <c r="J339" i="31" s="1"/>
  <c r="M339" i="31" s="1"/>
  <c r="D338" i="31"/>
  <c r="G338" i="31" s="1"/>
  <c r="J338" i="31" s="1"/>
  <c r="M338" i="31" s="1"/>
  <c r="D337" i="31"/>
  <c r="G337" i="31" s="1"/>
  <c r="J337" i="31" s="1"/>
  <c r="M337" i="31" s="1"/>
  <c r="D336" i="31"/>
  <c r="G336" i="31" s="1"/>
  <c r="J336" i="31" s="1"/>
  <c r="M336" i="31" s="1"/>
  <c r="D335" i="31"/>
  <c r="G335" i="31" s="1"/>
  <c r="J335" i="31" s="1"/>
  <c r="M335" i="31" s="1"/>
  <c r="D334" i="31"/>
  <c r="G334" i="31" s="1"/>
  <c r="J334" i="31" s="1"/>
  <c r="M334" i="31" s="1"/>
  <c r="D333" i="31"/>
  <c r="G333" i="31" s="1"/>
  <c r="J333" i="31" s="1"/>
  <c r="M333" i="31" s="1"/>
  <c r="D332" i="31"/>
  <c r="G332" i="31" s="1"/>
  <c r="J332" i="31" s="1"/>
  <c r="M332" i="31" s="1"/>
  <c r="D331" i="31"/>
  <c r="G331" i="31" s="1"/>
  <c r="J331" i="31" s="1"/>
  <c r="M331" i="31" s="1"/>
  <c r="D330" i="31"/>
  <c r="G330" i="31" s="1"/>
  <c r="J330" i="31" s="1"/>
  <c r="M330" i="31" s="1"/>
  <c r="D329" i="31"/>
  <c r="G329" i="31" s="1"/>
  <c r="J329" i="31" s="1"/>
  <c r="M329" i="31" s="1"/>
  <c r="D328" i="31"/>
  <c r="G328" i="31" s="1"/>
  <c r="J328" i="31" s="1"/>
  <c r="M328" i="31" s="1"/>
  <c r="D327" i="31"/>
  <c r="G327" i="31" s="1"/>
  <c r="J327" i="31" s="1"/>
  <c r="M327" i="31" s="1"/>
  <c r="D326" i="31"/>
  <c r="G326" i="31" s="1"/>
  <c r="J326" i="31" s="1"/>
  <c r="M326" i="31" s="1"/>
  <c r="D325" i="31"/>
  <c r="G325" i="31" s="1"/>
  <c r="J325" i="31" s="1"/>
  <c r="M325" i="31" s="1"/>
  <c r="D324" i="31"/>
  <c r="G324" i="31" s="1"/>
  <c r="J324" i="31" s="1"/>
  <c r="M324" i="31" s="1"/>
  <c r="D323" i="31"/>
  <c r="G323" i="31" s="1"/>
  <c r="J323" i="31" s="1"/>
  <c r="M323" i="31" s="1"/>
  <c r="D322" i="31"/>
  <c r="G322" i="31" s="1"/>
  <c r="J322" i="31" s="1"/>
  <c r="M322" i="31" s="1"/>
  <c r="D321" i="31"/>
  <c r="G321" i="31" s="1"/>
  <c r="J321" i="31" s="1"/>
  <c r="M321" i="31" s="1"/>
  <c r="D320" i="31"/>
  <c r="G320" i="31" s="1"/>
  <c r="J320" i="31" s="1"/>
  <c r="M320" i="31" s="1"/>
  <c r="D319" i="31"/>
  <c r="G319" i="31" s="1"/>
  <c r="J319" i="31" s="1"/>
  <c r="M319" i="31" s="1"/>
  <c r="D318" i="31"/>
  <c r="G318" i="31" s="1"/>
  <c r="J318" i="31" s="1"/>
  <c r="M318" i="31" s="1"/>
  <c r="D317" i="31"/>
  <c r="G317" i="31" s="1"/>
  <c r="J317" i="31" s="1"/>
  <c r="M317" i="31" s="1"/>
  <c r="D316" i="31"/>
  <c r="G316" i="31" s="1"/>
  <c r="J316" i="31" s="1"/>
  <c r="M316" i="31" s="1"/>
  <c r="D315" i="31"/>
  <c r="G315" i="31" s="1"/>
  <c r="J315" i="31" s="1"/>
  <c r="M315" i="31" s="1"/>
  <c r="D314" i="31"/>
  <c r="G314" i="31" s="1"/>
  <c r="J314" i="31" s="1"/>
  <c r="M314" i="31" s="1"/>
  <c r="D313" i="31"/>
  <c r="G313" i="31" s="1"/>
  <c r="J313" i="31" s="1"/>
  <c r="M313" i="31" s="1"/>
  <c r="D312" i="31"/>
  <c r="G312" i="31" s="1"/>
  <c r="J312" i="31" s="1"/>
  <c r="M312" i="31" s="1"/>
  <c r="D311" i="31"/>
  <c r="G311" i="31" s="1"/>
  <c r="J311" i="31" s="1"/>
  <c r="M311" i="31" s="1"/>
  <c r="D310" i="31"/>
  <c r="G310" i="31" s="1"/>
  <c r="J310" i="31" s="1"/>
  <c r="M310" i="31" s="1"/>
  <c r="D309" i="31"/>
  <c r="G309" i="31" s="1"/>
  <c r="J309" i="31" s="1"/>
  <c r="M309" i="31" s="1"/>
  <c r="D308" i="31"/>
  <c r="G308" i="31" s="1"/>
  <c r="J308" i="31" s="1"/>
  <c r="M308" i="31" s="1"/>
  <c r="P308" i="31" s="1"/>
  <c r="D307" i="31"/>
  <c r="G307" i="31" s="1"/>
  <c r="J307" i="31" s="1"/>
  <c r="M307" i="31" s="1"/>
  <c r="P307" i="31" s="1"/>
  <c r="D306" i="31"/>
  <c r="G306" i="31" s="1"/>
  <c r="J306" i="31" s="1"/>
  <c r="M306" i="31" s="1"/>
  <c r="P306" i="31" s="1"/>
  <c r="D305" i="31"/>
  <c r="G305" i="31" s="1"/>
  <c r="J305" i="31" s="1"/>
  <c r="M305" i="31" s="1"/>
  <c r="P305" i="31" s="1"/>
  <c r="D304" i="31"/>
  <c r="G304" i="31" s="1"/>
  <c r="J304" i="31" s="1"/>
  <c r="M304" i="31" s="1"/>
  <c r="P304" i="31" s="1"/>
  <c r="D303" i="31"/>
  <c r="G303" i="31" s="1"/>
  <c r="J303" i="31" s="1"/>
  <c r="M303" i="31" s="1"/>
  <c r="P303" i="31" s="1"/>
  <c r="D302" i="31"/>
  <c r="G302" i="31" s="1"/>
  <c r="J302" i="31" s="1"/>
  <c r="M302" i="31" s="1"/>
  <c r="P302" i="31" s="1"/>
  <c r="D301" i="31"/>
  <c r="G301" i="31" s="1"/>
  <c r="J301" i="31" s="1"/>
  <c r="M301" i="31" s="1"/>
  <c r="P301" i="31" s="1"/>
  <c r="D300" i="31"/>
  <c r="G300" i="31" s="1"/>
  <c r="J300" i="31" s="1"/>
  <c r="M300" i="31" s="1"/>
  <c r="P300" i="31" s="1"/>
  <c r="D299" i="31"/>
  <c r="G299" i="31" s="1"/>
  <c r="J299" i="31" s="1"/>
  <c r="M299" i="31" s="1"/>
  <c r="P299" i="31" s="1"/>
  <c r="D298" i="31"/>
  <c r="G298" i="31" s="1"/>
  <c r="J298" i="31" s="1"/>
  <c r="M298" i="31" s="1"/>
  <c r="P298" i="31" s="1"/>
  <c r="D297" i="31"/>
  <c r="G297" i="31" s="1"/>
  <c r="J297" i="31" s="1"/>
  <c r="M297" i="31" s="1"/>
  <c r="P297" i="31" s="1"/>
  <c r="D296" i="31"/>
  <c r="G296" i="31" s="1"/>
  <c r="J296" i="31" s="1"/>
  <c r="M296" i="31" s="1"/>
  <c r="P296" i="31" s="1"/>
  <c r="D295" i="31"/>
  <c r="G295" i="31" s="1"/>
  <c r="J295" i="31" s="1"/>
  <c r="M295" i="31" s="1"/>
  <c r="P295" i="31" s="1"/>
  <c r="D294" i="31"/>
  <c r="G294" i="31" s="1"/>
  <c r="J294" i="31" s="1"/>
  <c r="M294" i="31" s="1"/>
  <c r="P294" i="31" s="1"/>
  <c r="D293" i="31"/>
  <c r="G293" i="31" s="1"/>
  <c r="J293" i="31" s="1"/>
  <c r="M293" i="31" s="1"/>
  <c r="P293" i="31" s="1"/>
  <c r="D292" i="31"/>
  <c r="G292" i="31" s="1"/>
  <c r="J292" i="31" s="1"/>
  <c r="M292" i="31" s="1"/>
  <c r="P292" i="31" s="1"/>
  <c r="D291" i="31"/>
  <c r="G291" i="31" s="1"/>
  <c r="J291" i="31" s="1"/>
  <c r="M291" i="31" s="1"/>
  <c r="P291" i="31" s="1"/>
  <c r="D290" i="31"/>
  <c r="G290" i="31" s="1"/>
  <c r="J290" i="31" s="1"/>
  <c r="M290" i="31" s="1"/>
  <c r="P290" i="31" s="1"/>
  <c r="D289" i="31"/>
  <c r="G289" i="31" s="1"/>
  <c r="J289" i="31" s="1"/>
  <c r="M289" i="31" s="1"/>
  <c r="P289" i="31" s="1"/>
  <c r="D288" i="31"/>
  <c r="G288" i="31" s="1"/>
  <c r="J288" i="31" s="1"/>
  <c r="M288" i="31" s="1"/>
  <c r="P288" i="31" s="1"/>
  <c r="D287" i="31"/>
  <c r="G287" i="31" s="1"/>
  <c r="J287" i="31" s="1"/>
  <c r="M287" i="31" s="1"/>
  <c r="P287" i="31" s="1"/>
  <c r="D286" i="31"/>
  <c r="G286" i="31" s="1"/>
  <c r="J286" i="31" s="1"/>
  <c r="M286" i="31" s="1"/>
  <c r="P286" i="31" s="1"/>
  <c r="D285" i="31"/>
  <c r="G285" i="31" s="1"/>
  <c r="J285" i="31" s="1"/>
  <c r="M285" i="31" s="1"/>
  <c r="P285" i="31" s="1"/>
  <c r="D284" i="31"/>
  <c r="G284" i="31" s="1"/>
  <c r="J284" i="31" s="1"/>
  <c r="M284" i="31" s="1"/>
  <c r="P284" i="31" s="1"/>
  <c r="D283" i="31"/>
  <c r="G283" i="31" s="1"/>
  <c r="J283" i="31" s="1"/>
  <c r="M283" i="31" s="1"/>
  <c r="P283" i="31" s="1"/>
  <c r="D282" i="31"/>
  <c r="G282" i="31" s="1"/>
  <c r="J282" i="31" s="1"/>
  <c r="M282" i="31" s="1"/>
  <c r="P282" i="31" s="1"/>
  <c r="D281" i="31"/>
  <c r="G281" i="31" s="1"/>
  <c r="J281" i="31" s="1"/>
  <c r="M281" i="31" s="1"/>
  <c r="P281" i="31" s="1"/>
  <c r="D280" i="31"/>
  <c r="G280" i="31" s="1"/>
  <c r="J280" i="31" s="1"/>
  <c r="M280" i="31" s="1"/>
  <c r="P280" i="31" s="1"/>
  <c r="D279" i="31"/>
  <c r="G279" i="31" s="1"/>
  <c r="J279" i="31" s="1"/>
  <c r="M279" i="31" s="1"/>
  <c r="P279" i="31" s="1"/>
  <c r="D278" i="31"/>
  <c r="G278" i="31" s="1"/>
  <c r="J278" i="31" s="1"/>
  <c r="M278" i="31" s="1"/>
  <c r="P278" i="31" s="1"/>
  <c r="D277" i="31"/>
  <c r="G277" i="31" s="1"/>
  <c r="J277" i="31" s="1"/>
  <c r="M277" i="31" s="1"/>
  <c r="P277" i="31" s="1"/>
  <c r="D276" i="31"/>
  <c r="G276" i="31" s="1"/>
  <c r="J276" i="31" s="1"/>
  <c r="M276" i="31" s="1"/>
  <c r="P276" i="31" s="1"/>
  <c r="D275" i="31"/>
  <c r="G275" i="31" s="1"/>
  <c r="J275" i="31" s="1"/>
  <c r="M275" i="31" s="1"/>
  <c r="P275" i="31" s="1"/>
  <c r="D274" i="31"/>
  <c r="G274" i="31" s="1"/>
  <c r="J274" i="31" s="1"/>
  <c r="M274" i="31" s="1"/>
  <c r="P274" i="31" s="1"/>
  <c r="D273" i="31"/>
  <c r="G273" i="31" s="1"/>
  <c r="J273" i="31" s="1"/>
  <c r="M273" i="31" s="1"/>
  <c r="P273" i="31" s="1"/>
  <c r="D272" i="31"/>
  <c r="G272" i="31" s="1"/>
  <c r="J272" i="31" s="1"/>
  <c r="M272" i="31" s="1"/>
  <c r="P272" i="31" s="1"/>
  <c r="D271" i="31"/>
  <c r="G271" i="31" s="1"/>
  <c r="J271" i="31" s="1"/>
  <c r="M271" i="31" s="1"/>
  <c r="P271" i="31" s="1"/>
  <c r="D270" i="31"/>
  <c r="G270" i="31" s="1"/>
  <c r="J270" i="31" s="1"/>
  <c r="M270" i="31" s="1"/>
  <c r="P270" i="31" s="1"/>
  <c r="D269" i="31"/>
  <c r="G269" i="31" s="1"/>
  <c r="J269" i="31" s="1"/>
  <c r="M269" i="31" s="1"/>
  <c r="P269" i="31" s="1"/>
  <c r="D268" i="31"/>
  <c r="G268" i="31" s="1"/>
  <c r="J268" i="31" s="1"/>
  <c r="M268" i="31" s="1"/>
  <c r="P268" i="31" s="1"/>
  <c r="D267" i="31"/>
  <c r="G267" i="31" s="1"/>
  <c r="J267" i="31" s="1"/>
  <c r="M267" i="31" s="1"/>
  <c r="P267" i="31" s="1"/>
  <c r="D266" i="31"/>
  <c r="G266" i="31" s="1"/>
  <c r="J266" i="31" s="1"/>
  <c r="M266" i="31" s="1"/>
  <c r="P266" i="31" s="1"/>
  <c r="D265" i="31"/>
  <c r="G265" i="31" s="1"/>
  <c r="J265" i="31" s="1"/>
  <c r="M265" i="31" s="1"/>
  <c r="P265" i="31" s="1"/>
  <c r="D264" i="31"/>
  <c r="G264" i="31" s="1"/>
  <c r="J264" i="31" s="1"/>
  <c r="M264" i="31" s="1"/>
  <c r="P264" i="31" s="1"/>
  <c r="D263" i="31"/>
  <c r="G263" i="31" s="1"/>
  <c r="J263" i="31" s="1"/>
  <c r="M263" i="31" s="1"/>
  <c r="P263" i="31" s="1"/>
  <c r="D262" i="31"/>
  <c r="G262" i="31" s="1"/>
  <c r="J262" i="31" s="1"/>
  <c r="M262" i="31" s="1"/>
  <c r="P262" i="31" s="1"/>
  <c r="D261" i="31"/>
  <c r="G261" i="31" s="1"/>
  <c r="J261" i="31" s="1"/>
  <c r="M261" i="31" s="1"/>
  <c r="P261" i="31" s="1"/>
  <c r="D260" i="31"/>
  <c r="G260" i="31" s="1"/>
  <c r="J260" i="31" s="1"/>
  <c r="M260" i="31" s="1"/>
  <c r="P260" i="31" s="1"/>
  <c r="D259" i="31"/>
  <c r="G259" i="31" s="1"/>
  <c r="J259" i="31" s="1"/>
  <c r="M259" i="31" s="1"/>
  <c r="P259" i="31" s="1"/>
  <c r="D258" i="31"/>
  <c r="G258" i="31" s="1"/>
  <c r="J258" i="31" s="1"/>
  <c r="M258" i="31" s="1"/>
  <c r="P258" i="31" s="1"/>
  <c r="D257" i="31"/>
  <c r="G257" i="31" s="1"/>
  <c r="J257" i="31" s="1"/>
  <c r="M257" i="31" s="1"/>
  <c r="P257" i="31" s="1"/>
  <c r="D256" i="31"/>
  <c r="G256" i="31" s="1"/>
  <c r="J256" i="31" s="1"/>
  <c r="M256" i="31" s="1"/>
  <c r="P256" i="31" s="1"/>
  <c r="D255" i="31"/>
  <c r="G255" i="31" s="1"/>
  <c r="J255" i="31" s="1"/>
  <c r="M255" i="31" s="1"/>
  <c r="P255" i="31" s="1"/>
  <c r="D254" i="31"/>
  <c r="G254" i="31" s="1"/>
  <c r="J254" i="31" s="1"/>
  <c r="M254" i="31" s="1"/>
  <c r="P254" i="31" s="1"/>
  <c r="D253" i="31"/>
  <c r="G253" i="31" s="1"/>
  <c r="J253" i="31" s="1"/>
  <c r="M253" i="31" s="1"/>
  <c r="P253" i="31" s="1"/>
  <c r="D252" i="31"/>
  <c r="G252" i="31" s="1"/>
  <c r="J252" i="31" s="1"/>
  <c r="M252" i="31" s="1"/>
  <c r="P252" i="31" s="1"/>
  <c r="D251" i="31"/>
  <c r="G251" i="31" s="1"/>
  <c r="J251" i="31" s="1"/>
  <c r="M251" i="31" s="1"/>
  <c r="P251" i="31" s="1"/>
  <c r="D250" i="31"/>
  <c r="G250" i="31" s="1"/>
  <c r="J250" i="31" s="1"/>
  <c r="M250" i="31" s="1"/>
  <c r="P250" i="31" s="1"/>
  <c r="D249" i="31"/>
  <c r="G249" i="31" s="1"/>
  <c r="J249" i="31" s="1"/>
  <c r="M249" i="31" s="1"/>
  <c r="P249" i="31" s="1"/>
  <c r="D248" i="31"/>
  <c r="G248" i="31" s="1"/>
  <c r="J248" i="31" s="1"/>
  <c r="M248" i="31" s="1"/>
  <c r="P248" i="31" s="1"/>
  <c r="D247" i="31"/>
  <c r="G247" i="31" s="1"/>
  <c r="J247" i="31" s="1"/>
  <c r="M247" i="31" s="1"/>
  <c r="P247" i="31" s="1"/>
  <c r="D246" i="31"/>
  <c r="G246" i="31" s="1"/>
  <c r="J246" i="31" s="1"/>
  <c r="M246" i="31" s="1"/>
  <c r="P246" i="31" s="1"/>
  <c r="D245" i="31"/>
  <c r="G245" i="31" s="1"/>
  <c r="J245" i="31" s="1"/>
  <c r="M245" i="31" s="1"/>
  <c r="P245" i="31" s="1"/>
  <c r="D244" i="31"/>
  <c r="G244" i="31" s="1"/>
  <c r="J244" i="31" s="1"/>
  <c r="M244" i="31" s="1"/>
  <c r="P244" i="31" s="1"/>
  <c r="D243" i="31"/>
  <c r="G243" i="31" s="1"/>
  <c r="J243" i="31" s="1"/>
  <c r="M243" i="31" s="1"/>
  <c r="P243" i="31" s="1"/>
  <c r="D242" i="31"/>
  <c r="G242" i="31" s="1"/>
  <c r="J242" i="31" s="1"/>
  <c r="M242" i="31" s="1"/>
  <c r="P242" i="31" s="1"/>
  <c r="D241" i="31"/>
  <c r="G241" i="31" s="1"/>
  <c r="J241" i="31" s="1"/>
  <c r="M241" i="31" s="1"/>
  <c r="P241" i="31" s="1"/>
  <c r="D240" i="31"/>
  <c r="G240" i="31" s="1"/>
  <c r="J240" i="31" s="1"/>
  <c r="M240" i="31" s="1"/>
  <c r="P240" i="31" s="1"/>
  <c r="D239" i="31"/>
  <c r="G239" i="31" s="1"/>
  <c r="J239" i="31" s="1"/>
  <c r="M239" i="31" s="1"/>
  <c r="P239" i="31" s="1"/>
  <c r="D238" i="31"/>
  <c r="G238" i="31" s="1"/>
  <c r="J238" i="31" s="1"/>
  <c r="M238" i="31" s="1"/>
  <c r="P238" i="31" s="1"/>
  <c r="D237" i="31"/>
  <c r="G237" i="31" s="1"/>
  <c r="J237" i="31" s="1"/>
  <c r="M237" i="31" s="1"/>
  <c r="P237" i="31" s="1"/>
  <c r="D236" i="31"/>
  <c r="G236" i="31" s="1"/>
  <c r="J236" i="31" s="1"/>
  <c r="M236" i="31" s="1"/>
  <c r="P236" i="31" s="1"/>
  <c r="D235" i="31"/>
  <c r="G235" i="31" s="1"/>
  <c r="J235" i="31" s="1"/>
  <c r="M235" i="31" s="1"/>
  <c r="P235" i="31" s="1"/>
  <c r="D234" i="31"/>
  <c r="G234" i="31" s="1"/>
  <c r="J234" i="31" s="1"/>
  <c r="M234" i="31" s="1"/>
  <c r="P234" i="31" s="1"/>
  <c r="D233" i="31"/>
  <c r="G233" i="31" s="1"/>
  <c r="J233" i="31" s="1"/>
  <c r="M233" i="31" s="1"/>
  <c r="P233" i="31" s="1"/>
  <c r="D232" i="31"/>
  <c r="G232" i="31" s="1"/>
  <c r="J232" i="31" s="1"/>
  <c r="M232" i="31" s="1"/>
  <c r="P232" i="31" s="1"/>
  <c r="D231" i="31"/>
  <c r="G231" i="31" s="1"/>
  <c r="J231" i="31" s="1"/>
  <c r="M231" i="31" s="1"/>
  <c r="P231" i="31" s="1"/>
  <c r="D230" i="31"/>
  <c r="G230" i="31" s="1"/>
  <c r="J230" i="31" s="1"/>
  <c r="M230" i="31" s="1"/>
  <c r="P230" i="31" s="1"/>
  <c r="D229" i="31"/>
  <c r="G229" i="31" s="1"/>
  <c r="J229" i="31" s="1"/>
  <c r="M229" i="31" s="1"/>
  <c r="P229" i="31" s="1"/>
  <c r="D228" i="31"/>
  <c r="G228" i="31" s="1"/>
  <c r="J228" i="31" s="1"/>
  <c r="M228" i="31" s="1"/>
  <c r="P228" i="31" s="1"/>
  <c r="D227" i="31"/>
  <c r="G227" i="31" s="1"/>
  <c r="J227" i="31" s="1"/>
  <c r="M227" i="31" s="1"/>
  <c r="P227" i="31" s="1"/>
  <c r="D226" i="31"/>
  <c r="G226" i="31" s="1"/>
  <c r="J226" i="31" s="1"/>
  <c r="M226" i="31" s="1"/>
  <c r="P226" i="31" s="1"/>
  <c r="D225" i="31"/>
  <c r="G225" i="31" s="1"/>
  <c r="J225" i="31" s="1"/>
  <c r="M225" i="31" s="1"/>
  <c r="P225" i="31" s="1"/>
  <c r="D224" i="31"/>
  <c r="G224" i="31" s="1"/>
  <c r="J224" i="31" s="1"/>
  <c r="M224" i="31" s="1"/>
  <c r="P224" i="31" s="1"/>
  <c r="D223" i="31"/>
  <c r="G223" i="31" s="1"/>
  <c r="J223" i="31" s="1"/>
  <c r="M223" i="31" s="1"/>
  <c r="P223" i="31" s="1"/>
  <c r="D222" i="31"/>
  <c r="G222" i="31" s="1"/>
  <c r="J222" i="31" s="1"/>
  <c r="M222" i="31" s="1"/>
  <c r="P222" i="31" s="1"/>
  <c r="D221" i="31"/>
  <c r="G221" i="31" s="1"/>
  <c r="J221" i="31" s="1"/>
  <c r="M221" i="31" s="1"/>
  <c r="P221" i="31" s="1"/>
  <c r="D220" i="31"/>
  <c r="G220" i="31" s="1"/>
  <c r="J220" i="31" s="1"/>
  <c r="M220" i="31" s="1"/>
  <c r="P220" i="31" s="1"/>
  <c r="D219" i="31"/>
  <c r="G219" i="31" s="1"/>
  <c r="J219" i="31" s="1"/>
  <c r="M219" i="31" s="1"/>
  <c r="P219" i="31" s="1"/>
  <c r="D218" i="31"/>
  <c r="G218" i="31" s="1"/>
  <c r="J218" i="31" s="1"/>
  <c r="M218" i="31" s="1"/>
  <c r="P218" i="31" s="1"/>
  <c r="D217" i="31"/>
  <c r="G217" i="31" s="1"/>
  <c r="J217" i="31" s="1"/>
  <c r="M217" i="31" s="1"/>
  <c r="P217" i="31" s="1"/>
  <c r="D216" i="31"/>
  <c r="G216" i="31" s="1"/>
  <c r="J216" i="31" s="1"/>
  <c r="M216" i="31" s="1"/>
  <c r="P216" i="31" s="1"/>
  <c r="D215" i="31"/>
  <c r="G215" i="31" s="1"/>
  <c r="J215" i="31" s="1"/>
  <c r="M215" i="31" s="1"/>
  <c r="P215" i="31" s="1"/>
  <c r="D214" i="31"/>
  <c r="G214" i="31" s="1"/>
  <c r="J214" i="31" s="1"/>
  <c r="M214" i="31" s="1"/>
  <c r="P214" i="31" s="1"/>
  <c r="D213" i="31"/>
  <c r="G213" i="31" s="1"/>
  <c r="J213" i="31" s="1"/>
  <c r="M213" i="31" s="1"/>
  <c r="P213" i="31" s="1"/>
  <c r="D212" i="31"/>
  <c r="G212" i="31" s="1"/>
  <c r="J212" i="31" s="1"/>
  <c r="M212" i="31" s="1"/>
  <c r="P212" i="31" s="1"/>
  <c r="D211" i="31"/>
  <c r="G211" i="31" s="1"/>
  <c r="J211" i="31" s="1"/>
  <c r="M211" i="31" s="1"/>
  <c r="P211" i="31" s="1"/>
  <c r="D210" i="31"/>
  <c r="G210" i="31" s="1"/>
  <c r="J210" i="31" s="1"/>
  <c r="M210" i="31" s="1"/>
  <c r="P210" i="31" s="1"/>
  <c r="D209" i="31"/>
  <c r="G209" i="31" s="1"/>
  <c r="J209" i="31" s="1"/>
  <c r="M209" i="31" s="1"/>
  <c r="P209" i="31" s="1"/>
  <c r="D208" i="31"/>
  <c r="G208" i="31" s="1"/>
  <c r="J208" i="31" s="1"/>
  <c r="M208" i="31" s="1"/>
  <c r="P208" i="31" s="1"/>
  <c r="D207" i="31"/>
  <c r="G207" i="31" s="1"/>
  <c r="J207" i="31" s="1"/>
  <c r="M207" i="31" s="1"/>
  <c r="P207" i="31" s="1"/>
  <c r="D206" i="31"/>
  <c r="G206" i="31" s="1"/>
  <c r="J206" i="31" s="1"/>
  <c r="M206" i="31" s="1"/>
  <c r="P206" i="31" s="1"/>
  <c r="D205" i="31"/>
  <c r="G205" i="31" s="1"/>
  <c r="J205" i="31" s="1"/>
  <c r="M205" i="31" s="1"/>
  <c r="P205" i="31" s="1"/>
  <c r="D204" i="31"/>
  <c r="G204" i="31" s="1"/>
  <c r="J204" i="31" s="1"/>
  <c r="M204" i="31" s="1"/>
  <c r="P204" i="31" s="1"/>
  <c r="D203" i="31"/>
  <c r="G203" i="31" s="1"/>
  <c r="J203" i="31" s="1"/>
  <c r="M203" i="31" s="1"/>
  <c r="P203" i="31" s="1"/>
  <c r="D202" i="31"/>
  <c r="G202" i="31" s="1"/>
  <c r="J202" i="31" s="1"/>
  <c r="M202" i="31" s="1"/>
  <c r="P202" i="31" s="1"/>
  <c r="D201" i="31"/>
  <c r="G201" i="31" s="1"/>
  <c r="J201" i="31" s="1"/>
  <c r="M201" i="31" s="1"/>
  <c r="P201" i="31" s="1"/>
  <c r="D200" i="31"/>
  <c r="G200" i="31" s="1"/>
  <c r="J200" i="31" s="1"/>
  <c r="M200" i="31" s="1"/>
  <c r="P200" i="31" s="1"/>
  <c r="D199" i="31"/>
  <c r="G199" i="31" s="1"/>
  <c r="J199" i="31" s="1"/>
  <c r="M199" i="31" s="1"/>
  <c r="P199" i="31" s="1"/>
  <c r="D198" i="31"/>
  <c r="G198" i="31" s="1"/>
  <c r="J198" i="31" s="1"/>
  <c r="M198" i="31" s="1"/>
  <c r="P198" i="31" s="1"/>
  <c r="D197" i="31"/>
  <c r="G197" i="31" s="1"/>
  <c r="J197" i="31" s="1"/>
  <c r="M197" i="31" s="1"/>
  <c r="P197" i="31" s="1"/>
  <c r="D196" i="31"/>
  <c r="G196" i="31" s="1"/>
  <c r="J196" i="31" s="1"/>
  <c r="M196" i="31" s="1"/>
  <c r="P196" i="31" s="1"/>
  <c r="D195" i="31"/>
  <c r="G195" i="31" s="1"/>
  <c r="J195" i="31" s="1"/>
  <c r="M195" i="31" s="1"/>
  <c r="P195" i="31" s="1"/>
  <c r="D194" i="31"/>
  <c r="G194" i="31" s="1"/>
  <c r="J194" i="31" s="1"/>
  <c r="M194" i="31" s="1"/>
  <c r="P194" i="31" s="1"/>
  <c r="D193" i="31"/>
  <c r="G193" i="31" s="1"/>
  <c r="J193" i="31" s="1"/>
  <c r="M193" i="31" s="1"/>
  <c r="P193" i="31" s="1"/>
  <c r="D192" i="31"/>
  <c r="G192" i="31" s="1"/>
  <c r="J192" i="31" s="1"/>
  <c r="M192" i="31" s="1"/>
  <c r="P192" i="31" s="1"/>
  <c r="D191" i="31"/>
  <c r="G191" i="31" s="1"/>
  <c r="J191" i="31" s="1"/>
  <c r="M191" i="31" s="1"/>
  <c r="P191" i="31" s="1"/>
  <c r="D190" i="31"/>
  <c r="G190" i="31" s="1"/>
  <c r="J190" i="31" s="1"/>
  <c r="M190" i="31" s="1"/>
  <c r="P190" i="31" s="1"/>
  <c r="D189" i="31"/>
  <c r="G189" i="31" s="1"/>
  <c r="J189" i="31" s="1"/>
  <c r="M189" i="31" s="1"/>
  <c r="P189" i="31" s="1"/>
  <c r="D188" i="31"/>
  <c r="G188" i="31" s="1"/>
  <c r="J188" i="31" s="1"/>
  <c r="M188" i="31" s="1"/>
  <c r="P188" i="31" s="1"/>
  <c r="D187" i="31"/>
  <c r="G187" i="31" s="1"/>
  <c r="J187" i="31" s="1"/>
  <c r="M187" i="31" s="1"/>
  <c r="P187" i="31" s="1"/>
  <c r="D186" i="31"/>
  <c r="G186" i="31" s="1"/>
  <c r="J186" i="31" s="1"/>
  <c r="M186" i="31" s="1"/>
  <c r="P186" i="31" s="1"/>
  <c r="D185" i="31"/>
  <c r="G185" i="31" s="1"/>
  <c r="J185" i="31" s="1"/>
  <c r="M185" i="31" s="1"/>
  <c r="P185" i="31" s="1"/>
  <c r="D184" i="31"/>
  <c r="G184" i="31" s="1"/>
  <c r="J184" i="31" s="1"/>
  <c r="M184" i="31" s="1"/>
  <c r="P184" i="31" s="1"/>
  <c r="D183" i="31"/>
  <c r="G183" i="31" s="1"/>
  <c r="J183" i="31" s="1"/>
  <c r="M183" i="31" s="1"/>
  <c r="P183" i="31" s="1"/>
  <c r="D182" i="31"/>
  <c r="G182" i="31" s="1"/>
  <c r="J182" i="31" s="1"/>
  <c r="M182" i="31" s="1"/>
  <c r="P182" i="31" s="1"/>
  <c r="D181" i="31"/>
  <c r="G181" i="31" s="1"/>
  <c r="J181" i="31" s="1"/>
  <c r="M181" i="31" s="1"/>
  <c r="P181" i="31" s="1"/>
  <c r="D180" i="31"/>
  <c r="G180" i="31" s="1"/>
  <c r="J180" i="31" s="1"/>
  <c r="M180" i="31" s="1"/>
  <c r="P180" i="31" s="1"/>
  <c r="D179" i="31"/>
  <c r="G179" i="31" s="1"/>
  <c r="J179" i="31" s="1"/>
  <c r="M179" i="31" s="1"/>
  <c r="P179" i="31" s="1"/>
  <c r="D178" i="31"/>
  <c r="G178" i="31" s="1"/>
  <c r="J178" i="31" s="1"/>
  <c r="M178" i="31" s="1"/>
  <c r="P178" i="31" s="1"/>
  <c r="D177" i="31"/>
  <c r="G177" i="31" s="1"/>
  <c r="J177" i="31" s="1"/>
  <c r="M177" i="31" s="1"/>
  <c r="P177" i="31" s="1"/>
  <c r="D176" i="31"/>
  <c r="G176" i="31" s="1"/>
  <c r="J176" i="31" s="1"/>
  <c r="M176" i="31" s="1"/>
  <c r="P176" i="31" s="1"/>
  <c r="D175" i="31"/>
  <c r="G175" i="31" s="1"/>
  <c r="J175" i="31" s="1"/>
  <c r="M175" i="31" s="1"/>
  <c r="P175" i="31" s="1"/>
  <c r="D174" i="31"/>
  <c r="G174" i="31" s="1"/>
  <c r="J174" i="31" s="1"/>
  <c r="M174" i="31" s="1"/>
  <c r="P174" i="31" s="1"/>
  <c r="D173" i="31"/>
  <c r="G173" i="31" s="1"/>
  <c r="J173" i="31" s="1"/>
  <c r="M173" i="31" s="1"/>
  <c r="P173" i="31" s="1"/>
  <c r="D172" i="31"/>
  <c r="G172" i="31" s="1"/>
  <c r="J172" i="31" s="1"/>
  <c r="M172" i="31" s="1"/>
  <c r="P172" i="31" s="1"/>
  <c r="D171" i="31"/>
  <c r="G171" i="31" s="1"/>
  <c r="J171" i="31" s="1"/>
  <c r="M171" i="31" s="1"/>
  <c r="P171" i="31" s="1"/>
  <c r="D170" i="31"/>
  <c r="G170" i="31" s="1"/>
  <c r="J170" i="31" s="1"/>
  <c r="M170" i="31" s="1"/>
  <c r="P170" i="31" s="1"/>
  <c r="D169" i="31"/>
  <c r="G169" i="31" s="1"/>
  <c r="J169" i="31" s="1"/>
  <c r="M169" i="31" s="1"/>
  <c r="P169" i="31" s="1"/>
  <c r="D168" i="31"/>
  <c r="G168" i="31" s="1"/>
  <c r="J168" i="31" s="1"/>
  <c r="M168" i="31" s="1"/>
  <c r="P168" i="31" s="1"/>
  <c r="D167" i="31"/>
  <c r="G167" i="31" s="1"/>
  <c r="J167" i="31" s="1"/>
  <c r="M167" i="31" s="1"/>
  <c r="P167" i="31" s="1"/>
  <c r="D166" i="31"/>
  <c r="G166" i="31" s="1"/>
  <c r="J166" i="31" s="1"/>
  <c r="M166" i="31" s="1"/>
  <c r="P166" i="31" s="1"/>
  <c r="D165" i="31"/>
  <c r="G165" i="31" s="1"/>
  <c r="J165" i="31" s="1"/>
  <c r="M165" i="31" s="1"/>
  <c r="P165" i="31" s="1"/>
  <c r="D164" i="31"/>
  <c r="G164" i="31" s="1"/>
  <c r="J164" i="31" s="1"/>
  <c r="M164" i="31" s="1"/>
  <c r="P164" i="31" s="1"/>
  <c r="D163" i="31"/>
  <c r="G163" i="31" s="1"/>
  <c r="J163" i="31" s="1"/>
  <c r="M163" i="31" s="1"/>
  <c r="P163" i="31" s="1"/>
  <c r="D162" i="31"/>
  <c r="G162" i="31" s="1"/>
  <c r="J162" i="31" s="1"/>
  <c r="M162" i="31" s="1"/>
  <c r="P162" i="31" s="1"/>
  <c r="D161" i="31"/>
  <c r="G161" i="31" s="1"/>
  <c r="J161" i="31" s="1"/>
  <c r="M161" i="31" s="1"/>
  <c r="P161" i="31" s="1"/>
  <c r="D160" i="31"/>
  <c r="G160" i="31" s="1"/>
  <c r="J160" i="31" s="1"/>
  <c r="M160" i="31" s="1"/>
  <c r="P160" i="31" s="1"/>
  <c r="D159" i="31"/>
  <c r="G159" i="31" s="1"/>
  <c r="J159" i="31" s="1"/>
  <c r="M159" i="31" s="1"/>
  <c r="P159" i="31" s="1"/>
  <c r="D158" i="31"/>
  <c r="G158" i="31" s="1"/>
  <c r="J158" i="31" s="1"/>
  <c r="M158" i="31" s="1"/>
  <c r="P158" i="31" s="1"/>
  <c r="D157" i="31"/>
  <c r="G157" i="31" s="1"/>
  <c r="J157" i="31" s="1"/>
  <c r="M157" i="31" s="1"/>
  <c r="P157" i="31" s="1"/>
  <c r="D156" i="31"/>
  <c r="G156" i="31" s="1"/>
  <c r="J156" i="31" s="1"/>
  <c r="M156" i="31" s="1"/>
  <c r="P156" i="31" s="1"/>
  <c r="D155" i="31"/>
  <c r="G155" i="31" s="1"/>
  <c r="J155" i="31" s="1"/>
  <c r="M155" i="31" s="1"/>
  <c r="P155" i="31" s="1"/>
  <c r="D154" i="31"/>
  <c r="G154" i="31" s="1"/>
  <c r="J154" i="31" s="1"/>
  <c r="M154" i="31" s="1"/>
  <c r="P154" i="31" s="1"/>
  <c r="D153" i="31"/>
  <c r="G153" i="31" s="1"/>
  <c r="J153" i="31" s="1"/>
  <c r="M153" i="31" s="1"/>
  <c r="P153" i="31" s="1"/>
  <c r="D152" i="31"/>
  <c r="G152" i="31" s="1"/>
  <c r="J152" i="31" s="1"/>
  <c r="M152" i="31" s="1"/>
  <c r="P152" i="31" s="1"/>
  <c r="D151" i="31"/>
  <c r="G151" i="31" s="1"/>
  <c r="J151" i="31" s="1"/>
  <c r="M151" i="31" s="1"/>
  <c r="P151" i="31" s="1"/>
  <c r="D150" i="31"/>
  <c r="G150" i="31" s="1"/>
  <c r="J150" i="31" s="1"/>
  <c r="M150" i="31" s="1"/>
  <c r="P150" i="31" s="1"/>
  <c r="D149" i="31"/>
  <c r="G149" i="31" s="1"/>
  <c r="J149" i="31" s="1"/>
  <c r="M149" i="31" s="1"/>
  <c r="P149" i="31" s="1"/>
  <c r="D148" i="31"/>
  <c r="G148" i="31" s="1"/>
  <c r="J148" i="31" s="1"/>
  <c r="M148" i="31" s="1"/>
  <c r="P148" i="31" s="1"/>
  <c r="D147" i="31"/>
  <c r="G147" i="31" s="1"/>
  <c r="J147" i="31" s="1"/>
  <c r="M147" i="31" s="1"/>
  <c r="P147" i="31" s="1"/>
  <c r="D146" i="31"/>
  <c r="G146" i="31" s="1"/>
  <c r="J146" i="31" s="1"/>
  <c r="M146" i="31" s="1"/>
  <c r="P146" i="31" s="1"/>
  <c r="D145" i="31"/>
  <c r="G145" i="31" s="1"/>
  <c r="J145" i="31" s="1"/>
  <c r="M145" i="31" s="1"/>
  <c r="P145" i="31" s="1"/>
  <c r="D144" i="31"/>
  <c r="G144" i="31" s="1"/>
  <c r="J144" i="31" s="1"/>
  <c r="M144" i="31" s="1"/>
  <c r="P144" i="31" s="1"/>
  <c r="D143" i="31"/>
  <c r="G143" i="31" s="1"/>
  <c r="J143" i="31" s="1"/>
  <c r="M143" i="31" s="1"/>
  <c r="P143" i="31" s="1"/>
  <c r="D142" i="31"/>
  <c r="G142" i="31" s="1"/>
  <c r="J142" i="31" s="1"/>
  <c r="M142" i="31" s="1"/>
  <c r="P142" i="31" s="1"/>
  <c r="D141" i="31"/>
  <c r="G141" i="31" s="1"/>
  <c r="J141" i="31" s="1"/>
  <c r="M141" i="31" s="1"/>
  <c r="P141" i="31" s="1"/>
  <c r="D140" i="31"/>
  <c r="G140" i="31" s="1"/>
  <c r="J140" i="31" s="1"/>
  <c r="M140" i="31" s="1"/>
  <c r="P140" i="31" s="1"/>
  <c r="D139" i="31"/>
  <c r="G139" i="31" s="1"/>
  <c r="J139" i="31" s="1"/>
  <c r="M139" i="31" s="1"/>
  <c r="P139" i="31" s="1"/>
  <c r="D138" i="31"/>
  <c r="G138" i="31" s="1"/>
  <c r="J138" i="31" s="1"/>
  <c r="M138" i="31" s="1"/>
  <c r="P138" i="31" s="1"/>
  <c r="D137" i="31"/>
  <c r="G137" i="31" s="1"/>
  <c r="J137" i="31" s="1"/>
  <c r="M137" i="31" s="1"/>
  <c r="P137" i="31" s="1"/>
  <c r="D136" i="31"/>
  <c r="G136" i="31" s="1"/>
  <c r="J136" i="31" s="1"/>
  <c r="M136" i="31" s="1"/>
  <c r="P136" i="31" s="1"/>
  <c r="D135" i="31"/>
  <c r="G135" i="31" s="1"/>
  <c r="J135" i="31" s="1"/>
  <c r="M135" i="31" s="1"/>
  <c r="P135" i="31" s="1"/>
  <c r="D134" i="31"/>
  <c r="G134" i="31" s="1"/>
  <c r="J134" i="31" s="1"/>
  <c r="M134" i="31" s="1"/>
  <c r="P134" i="31" s="1"/>
  <c r="D133" i="31"/>
  <c r="G133" i="31" s="1"/>
  <c r="J133" i="31" s="1"/>
  <c r="M133" i="31" s="1"/>
  <c r="P133" i="31" s="1"/>
  <c r="D132" i="31"/>
  <c r="G132" i="31" s="1"/>
  <c r="J132" i="31" s="1"/>
  <c r="M132" i="31" s="1"/>
  <c r="P132" i="31" s="1"/>
  <c r="D131" i="31"/>
  <c r="G131" i="31" s="1"/>
  <c r="J131" i="31" s="1"/>
  <c r="M131" i="31" s="1"/>
  <c r="P131" i="31" s="1"/>
  <c r="D130" i="31"/>
  <c r="G130" i="31" s="1"/>
  <c r="J130" i="31" s="1"/>
  <c r="M130" i="31" s="1"/>
  <c r="P130" i="31" s="1"/>
  <c r="D129" i="31"/>
  <c r="G129" i="31" s="1"/>
  <c r="J129" i="31" s="1"/>
  <c r="M129" i="31" s="1"/>
  <c r="P129" i="31" s="1"/>
  <c r="D128" i="31"/>
  <c r="G128" i="31" s="1"/>
  <c r="J128" i="31" s="1"/>
  <c r="M128" i="31" s="1"/>
  <c r="P128" i="31" s="1"/>
  <c r="D127" i="31"/>
  <c r="G127" i="31" s="1"/>
  <c r="J127" i="31" s="1"/>
  <c r="M127" i="31" s="1"/>
  <c r="P127" i="31" s="1"/>
  <c r="D126" i="31"/>
  <c r="G126" i="31" s="1"/>
  <c r="J126" i="31" s="1"/>
  <c r="M126" i="31" s="1"/>
  <c r="P126" i="31" s="1"/>
  <c r="D125" i="31"/>
  <c r="G125" i="31" s="1"/>
  <c r="J125" i="31" s="1"/>
  <c r="M125" i="31" s="1"/>
  <c r="P125" i="31" s="1"/>
  <c r="D124" i="31"/>
  <c r="G124" i="31" s="1"/>
  <c r="J124" i="31" s="1"/>
  <c r="M124" i="31" s="1"/>
  <c r="P124" i="31" s="1"/>
  <c r="D123" i="31"/>
  <c r="G123" i="31" s="1"/>
  <c r="J123" i="31" s="1"/>
  <c r="M123" i="31" s="1"/>
  <c r="P123" i="31" s="1"/>
  <c r="D122" i="31"/>
  <c r="G122" i="31" s="1"/>
  <c r="J122" i="31" s="1"/>
  <c r="M122" i="31" s="1"/>
  <c r="P122" i="31" s="1"/>
  <c r="D121" i="31"/>
  <c r="G121" i="31" s="1"/>
  <c r="J121" i="31" s="1"/>
  <c r="M121" i="31" s="1"/>
  <c r="P121" i="31" s="1"/>
  <c r="D120" i="31"/>
  <c r="G120" i="31" s="1"/>
  <c r="J120" i="31" s="1"/>
  <c r="M120" i="31" s="1"/>
  <c r="P120" i="31" s="1"/>
  <c r="D119" i="31"/>
  <c r="G119" i="31" s="1"/>
  <c r="J119" i="31" s="1"/>
  <c r="M119" i="31" s="1"/>
  <c r="P119" i="31" s="1"/>
  <c r="D118" i="31"/>
  <c r="G118" i="31" s="1"/>
  <c r="J118" i="31" s="1"/>
  <c r="M118" i="31" s="1"/>
  <c r="P118" i="31" s="1"/>
  <c r="D117" i="31"/>
  <c r="G117" i="31" s="1"/>
  <c r="J117" i="31" s="1"/>
  <c r="M117" i="31" s="1"/>
  <c r="P117" i="31" s="1"/>
  <c r="D116" i="31"/>
  <c r="G116" i="31" s="1"/>
  <c r="J116" i="31" s="1"/>
  <c r="M116" i="31" s="1"/>
  <c r="P116" i="31" s="1"/>
  <c r="D115" i="31"/>
  <c r="G115" i="31" s="1"/>
  <c r="J115" i="31" s="1"/>
  <c r="M115" i="31" s="1"/>
  <c r="P115" i="31" s="1"/>
  <c r="D114" i="31"/>
  <c r="G114" i="31" s="1"/>
  <c r="J114" i="31" s="1"/>
  <c r="M114" i="31" s="1"/>
  <c r="P114" i="31" s="1"/>
  <c r="D113" i="31"/>
  <c r="G113" i="31" s="1"/>
  <c r="J113" i="31" s="1"/>
  <c r="M113" i="31" s="1"/>
  <c r="P113" i="31" s="1"/>
  <c r="D112" i="31"/>
  <c r="G112" i="31" s="1"/>
  <c r="J112" i="31" s="1"/>
  <c r="M112" i="31" s="1"/>
  <c r="P112" i="31" s="1"/>
  <c r="D111" i="31"/>
  <c r="G111" i="31" s="1"/>
  <c r="J111" i="31" s="1"/>
  <c r="M111" i="31" s="1"/>
  <c r="P111" i="31" s="1"/>
  <c r="D110" i="31"/>
  <c r="G110" i="31" s="1"/>
  <c r="J110" i="31" s="1"/>
  <c r="M110" i="31" s="1"/>
  <c r="P110" i="31" s="1"/>
  <c r="D109" i="31"/>
  <c r="G109" i="31" s="1"/>
  <c r="J109" i="31" s="1"/>
  <c r="M109" i="31" s="1"/>
  <c r="P109" i="31" s="1"/>
  <c r="D108" i="31"/>
  <c r="G108" i="31" s="1"/>
  <c r="J108" i="31" s="1"/>
  <c r="M108" i="31" s="1"/>
  <c r="P108" i="31" s="1"/>
  <c r="D107" i="31"/>
  <c r="G107" i="31" s="1"/>
  <c r="J107" i="31" s="1"/>
  <c r="M107" i="31" s="1"/>
  <c r="P107" i="31" s="1"/>
  <c r="D106" i="31"/>
  <c r="G106" i="31" s="1"/>
  <c r="J106" i="31" s="1"/>
  <c r="M106" i="31" s="1"/>
  <c r="P106" i="31" s="1"/>
  <c r="D105" i="31"/>
  <c r="G105" i="31" s="1"/>
  <c r="J105" i="31" s="1"/>
  <c r="M105" i="31" s="1"/>
  <c r="P105" i="31" s="1"/>
  <c r="D104" i="31"/>
  <c r="G104" i="31" s="1"/>
  <c r="J104" i="31" s="1"/>
  <c r="M104" i="31" s="1"/>
  <c r="P104" i="31" s="1"/>
  <c r="D103" i="31"/>
  <c r="G103" i="31" s="1"/>
  <c r="J103" i="31" s="1"/>
  <c r="M103" i="31" s="1"/>
  <c r="P103" i="31" s="1"/>
  <c r="D102" i="31"/>
  <c r="G102" i="31" s="1"/>
  <c r="J102" i="31" s="1"/>
  <c r="M102" i="31" s="1"/>
  <c r="P102" i="31" s="1"/>
  <c r="D101" i="31"/>
  <c r="G101" i="31" s="1"/>
  <c r="J101" i="31" s="1"/>
  <c r="M101" i="31" s="1"/>
  <c r="P101" i="31" s="1"/>
  <c r="D100" i="31"/>
  <c r="G100" i="31" s="1"/>
  <c r="J100" i="31" s="1"/>
  <c r="M100" i="31" s="1"/>
  <c r="P100" i="31" s="1"/>
  <c r="D99" i="31"/>
  <c r="G99" i="31" s="1"/>
  <c r="J99" i="31" s="1"/>
  <c r="M99" i="31" s="1"/>
  <c r="P99" i="31" s="1"/>
  <c r="D98" i="31"/>
  <c r="G98" i="31" s="1"/>
  <c r="J98" i="31" s="1"/>
  <c r="M98" i="31" s="1"/>
  <c r="P98" i="31" s="1"/>
  <c r="D97" i="31"/>
  <c r="G97" i="31" s="1"/>
  <c r="J97" i="31" s="1"/>
  <c r="M97" i="31" s="1"/>
  <c r="P97" i="31" s="1"/>
  <c r="D96" i="31"/>
  <c r="G96" i="31" s="1"/>
  <c r="J96" i="31" s="1"/>
  <c r="M96" i="31" s="1"/>
  <c r="P96" i="31" s="1"/>
  <c r="D95" i="31"/>
  <c r="G95" i="31" s="1"/>
  <c r="J95" i="31" s="1"/>
  <c r="M95" i="31" s="1"/>
  <c r="P95" i="31" s="1"/>
  <c r="D94" i="31"/>
  <c r="G94" i="31" s="1"/>
  <c r="J94" i="31" s="1"/>
  <c r="M94" i="31" s="1"/>
  <c r="P94" i="31" s="1"/>
  <c r="D93" i="31"/>
  <c r="G93" i="31" s="1"/>
  <c r="J93" i="31" s="1"/>
  <c r="M93" i="31" s="1"/>
  <c r="P93" i="31" s="1"/>
  <c r="D92" i="31"/>
  <c r="G92" i="31" s="1"/>
  <c r="J92" i="31" s="1"/>
  <c r="M92" i="31" s="1"/>
  <c r="P92" i="31" s="1"/>
  <c r="D91" i="31"/>
  <c r="G91" i="31" s="1"/>
  <c r="J91" i="31" s="1"/>
  <c r="M91" i="31" s="1"/>
  <c r="P91" i="31" s="1"/>
  <c r="D90" i="31"/>
  <c r="G90" i="31" s="1"/>
  <c r="J90" i="31" s="1"/>
  <c r="M90" i="31" s="1"/>
  <c r="P90" i="31" s="1"/>
  <c r="D89" i="31"/>
  <c r="G89" i="31" s="1"/>
  <c r="J89" i="31" s="1"/>
  <c r="M89" i="31" s="1"/>
  <c r="P89" i="31" s="1"/>
  <c r="D88" i="31"/>
  <c r="G88" i="31" s="1"/>
  <c r="J88" i="31" s="1"/>
  <c r="M88" i="31" s="1"/>
  <c r="P88" i="31" s="1"/>
  <c r="D87" i="31"/>
  <c r="G87" i="31" s="1"/>
  <c r="J87" i="31" s="1"/>
  <c r="M87" i="31" s="1"/>
  <c r="P87" i="31" s="1"/>
  <c r="D86" i="31"/>
  <c r="G86" i="31" s="1"/>
  <c r="J86" i="31" s="1"/>
  <c r="M86" i="31" s="1"/>
  <c r="P86" i="31" s="1"/>
  <c r="D85" i="31"/>
  <c r="G85" i="31" s="1"/>
  <c r="J85" i="31" s="1"/>
  <c r="M85" i="31" s="1"/>
  <c r="P85" i="31" s="1"/>
  <c r="D84" i="31"/>
  <c r="G84" i="31" s="1"/>
  <c r="J84" i="31" s="1"/>
  <c r="M84" i="31" s="1"/>
  <c r="P84" i="31" s="1"/>
  <c r="D83" i="31"/>
  <c r="G83" i="31" s="1"/>
  <c r="J83" i="31" s="1"/>
  <c r="M83" i="31" s="1"/>
  <c r="P83" i="31" s="1"/>
  <c r="D82" i="31"/>
  <c r="G82" i="31" s="1"/>
  <c r="J82" i="31" s="1"/>
  <c r="M82" i="31" s="1"/>
  <c r="P82" i="31" s="1"/>
  <c r="D81" i="31"/>
  <c r="G81" i="31" s="1"/>
  <c r="J81" i="31" s="1"/>
  <c r="M81" i="31" s="1"/>
  <c r="P81" i="31" s="1"/>
  <c r="D80" i="31"/>
  <c r="G80" i="31" s="1"/>
  <c r="J80" i="31" s="1"/>
  <c r="M80" i="31" s="1"/>
  <c r="P80" i="31" s="1"/>
  <c r="D79" i="31"/>
  <c r="G79" i="31" s="1"/>
  <c r="J79" i="31" s="1"/>
  <c r="M79" i="31" s="1"/>
  <c r="P79" i="31" s="1"/>
  <c r="T78" i="31"/>
  <c r="V78" i="31" s="1"/>
  <c r="X78" i="31" s="1"/>
  <c r="Z78" i="31" s="1"/>
  <c r="AB78" i="31" s="1"/>
  <c r="AD78" i="31" s="1"/>
  <c r="AF78" i="31" s="1"/>
  <c r="AH78" i="31" s="1"/>
  <c r="AJ78" i="31" s="1"/>
  <c r="D78" i="31"/>
  <c r="G78" i="31" s="1"/>
  <c r="J78" i="31" s="1"/>
  <c r="M78" i="31" s="1"/>
  <c r="P78" i="31" s="1"/>
  <c r="T77" i="31"/>
  <c r="V77" i="31" s="1"/>
  <c r="X77" i="31" s="1"/>
  <c r="Z77" i="31" s="1"/>
  <c r="AB77" i="31" s="1"/>
  <c r="AD77" i="31" s="1"/>
  <c r="AF77" i="31" s="1"/>
  <c r="AH77" i="31" s="1"/>
  <c r="AJ77" i="31" s="1"/>
  <c r="D77" i="31"/>
  <c r="G77" i="31" s="1"/>
  <c r="J77" i="31" s="1"/>
  <c r="M77" i="31" s="1"/>
  <c r="P77" i="31" s="1"/>
  <c r="T76" i="31"/>
  <c r="V76" i="31" s="1"/>
  <c r="X76" i="31" s="1"/>
  <c r="Z76" i="31" s="1"/>
  <c r="AB76" i="31" s="1"/>
  <c r="AD76" i="31" s="1"/>
  <c r="AF76" i="31" s="1"/>
  <c r="AH76" i="31" s="1"/>
  <c r="AJ76" i="31" s="1"/>
  <c r="D76" i="31"/>
  <c r="G76" i="31" s="1"/>
  <c r="J76" i="31" s="1"/>
  <c r="M76" i="31" s="1"/>
  <c r="P76" i="31" s="1"/>
  <c r="T75" i="31"/>
  <c r="V75" i="31" s="1"/>
  <c r="X75" i="31" s="1"/>
  <c r="Z75" i="31" s="1"/>
  <c r="AB75" i="31" s="1"/>
  <c r="AD75" i="31" s="1"/>
  <c r="AF75" i="31" s="1"/>
  <c r="AH75" i="31" s="1"/>
  <c r="AJ75" i="31" s="1"/>
  <c r="D75" i="31"/>
  <c r="G75" i="31" s="1"/>
  <c r="J75" i="31" s="1"/>
  <c r="M75" i="31" s="1"/>
  <c r="P75" i="31" s="1"/>
  <c r="T74" i="31"/>
  <c r="V74" i="31" s="1"/>
  <c r="X74" i="31" s="1"/>
  <c r="Z74" i="31" s="1"/>
  <c r="AB74" i="31" s="1"/>
  <c r="AD74" i="31" s="1"/>
  <c r="AF74" i="31" s="1"/>
  <c r="AH74" i="31" s="1"/>
  <c r="AJ74" i="31" s="1"/>
  <c r="D74" i="31"/>
  <c r="G74" i="31" s="1"/>
  <c r="J74" i="31" s="1"/>
  <c r="M74" i="31" s="1"/>
  <c r="P74" i="31" s="1"/>
  <c r="T73" i="31"/>
  <c r="V73" i="31" s="1"/>
  <c r="X73" i="31" s="1"/>
  <c r="Z73" i="31" s="1"/>
  <c r="AB73" i="31" s="1"/>
  <c r="AD73" i="31" s="1"/>
  <c r="AF73" i="31" s="1"/>
  <c r="AH73" i="31" s="1"/>
  <c r="AJ73" i="31" s="1"/>
  <c r="D73" i="31"/>
  <c r="G73" i="31" s="1"/>
  <c r="J73" i="31" s="1"/>
  <c r="M73" i="31" s="1"/>
  <c r="P73" i="31" s="1"/>
  <c r="T72" i="31"/>
  <c r="V72" i="31" s="1"/>
  <c r="X72" i="31" s="1"/>
  <c r="Z72" i="31" s="1"/>
  <c r="AB72" i="31" s="1"/>
  <c r="AD72" i="31" s="1"/>
  <c r="AF72" i="31" s="1"/>
  <c r="AH72" i="31" s="1"/>
  <c r="AJ72" i="31" s="1"/>
  <c r="D72" i="31"/>
  <c r="G72" i="31" s="1"/>
  <c r="J72" i="31" s="1"/>
  <c r="M72" i="31" s="1"/>
  <c r="P72" i="31" s="1"/>
  <c r="T71" i="31"/>
  <c r="V71" i="31" s="1"/>
  <c r="X71" i="31" s="1"/>
  <c r="Z71" i="31" s="1"/>
  <c r="AB71" i="31" s="1"/>
  <c r="AD71" i="31" s="1"/>
  <c r="AF71" i="31" s="1"/>
  <c r="AH71" i="31" s="1"/>
  <c r="AJ71" i="31" s="1"/>
  <c r="D71" i="31"/>
  <c r="G71" i="31" s="1"/>
  <c r="J71" i="31" s="1"/>
  <c r="M71" i="31" s="1"/>
  <c r="P71" i="31" s="1"/>
  <c r="T70" i="31"/>
  <c r="V70" i="31" s="1"/>
  <c r="X70" i="31" s="1"/>
  <c r="Z70" i="31" s="1"/>
  <c r="AB70" i="31" s="1"/>
  <c r="AD70" i="31" s="1"/>
  <c r="AF70" i="31" s="1"/>
  <c r="AH70" i="31" s="1"/>
  <c r="AJ70" i="31" s="1"/>
  <c r="D70" i="31"/>
  <c r="G70" i="31" s="1"/>
  <c r="J70" i="31" s="1"/>
  <c r="M70" i="31" s="1"/>
  <c r="P70" i="31" s="1"/>
  <c r="T69" i="31"/>
  <c r="V69" i="31" s="1"/>
  <c r="X69" i="31" s="1"/>
  <c r="Z69" i="31" s="1"/>
  <c r="AB69" i="31" s="1"/>
  <c r="AD69" i="31" s="1"/>
  <c r="AF69" i="31" s="1"/>
  <c r="AH69" i="31" s="1"/>
  <c r="AJ69" i="31" s="1"/>
  <c r="D69" i="31"/>
  <c r="G69" i="31" s="1"/>
  <c r="J69" i="31" s="1"/>
  <c r="M69" i="31" s="1"/>
  <c r="P69" i="31" s="1"/>
  <c r="T68" i="31"/>
  <c r="V68" i="31" s="1"/>
  <c r="X68" i="31" s="1"/>
  <c r="Z68" i="31" s="1"/>
  <c r="AB68" i="31" s="1"/>
  <c r="AD68" i="31" s="1"/>
  <c r="AF68" i="31" s="1"/>
  <c r="AH68" i="31" s="1"/>
  <c r="AJ68" i="31" s="1"/>
  <c r="D68" i="31"/>
  <c r="G68" i="31" s="1"/>
  <c r="J68" i="31" s="1"/>
  <c r="M68" i="31" s="1"/>
  <c r="P68" i="31" s="1"/>
  <c r="T67" i="31"/>
  <c r="V67" i="31" s="1"/>
  <c r="X67" i="31" s="1"/>
  <c r="Z67" i="31" s="1"/>
  <c r="AB67" i="31" s="1"/>
  <c r="AD67" i="31" s="1"/>
  <c r="AF67" i="31" s="1"/>
  <c r="AH67" i="31" s="1"/>
  <c r="AJ67" i="31" s="1"/>
  <c r="D67" i="31"/>
  <c r="G67" i="31" s="1"/>
  <c r="J67" i="31" s="1"/>
  <c r="M67" i="31" s="1"/>
  <c r="P67" i="31" s="1"/>
  <c r="T66" i="31"/>
  <c r="V66" i="31" s="1"/>
  <c r="X66" i="31" s="1"/>
  <c r="Z66" i="31" s="1"/>
  <c r="AB66" i="31" s="1"/>
  <c r="AD66" i="31" s="1"/>
  <c r="AF66" i="31" s="1"/>
  <c r="AH66" i="31" s="1"/>
  <c r="AJ66" i="31" s="1"/>
  <c r="D66" i="31"/>
  <c r="G66" i="31" s="1"/>
  <c r="J66" i="31" s="1"/>
  <c r="M66" i="31" s="1"/>
  <c r="P66" i="31" s="1"/>
  <c r="T65" i="31"/>
  <c r="V65" i="31" s="1"/>
  <c r="X65" i="31" s="1"/>
  <c r="Z65" i="31" s="1"/>
  <c r="AB65" i="31" s="1"/>
  <c r="AD65" i="31" s="1"/>
  <c r="AF65" i="31" s="1"/>
  <c r="AH65" i="31" s="1"/>
  <c r="AJ65" i="31" s="1"/>
  <c r="D65" i="31"/>
  <c r="G65" i="31" s="1"/>
  <c r="J65" i="31" s="1"/>
  <c r="M65" i="31" s="1"/>
  <c r="P65" i="31" s="1"/>
  <c r="T64" i="31"/>
  <c r="V64" i="31" s="1"/>
  <c r="X64" i="31" s="1"/>
  <c r="Z64" i="31" s="1"/>
  <c r="AB64" i="31" s="1"/>
  <c r="AD64" i="31" s="1"/>
  <c r="AF64" i="31" s="1"/>
  <c r="AH64" i="31" s="1"/>
  <c r="AJ64" i="31" s="1"/>
  <c r="D64" i="31"/>
  <c r="G64" i="31" s="1"/>
  <c r="J64" i="31" s="1"/>
  <c r="M64" i="31" s="1"/>
  <c r="P64" i="31" s="1"/>
  <c r="T63" i="31"/>
  <c r="V63" i="31" s="1"/>
  <c r="X63" i="31" s="1"/>
  <c r="Z63" i="31" s="1"/>
  <c r="AB63" i="31" s="1"/>
  <c r="AD63" i="31" s="1"/>
  <c r="AF63" i="31" s="1"/>
  <c r="AH63" i="31" s="1"/>
  <c r="AJ63" i="31" s="1"/>
  <c r="D63" i="31"/>
  <c r="G63" i="31" s="1"/>
  <c r="J63" i="31" s="1"/>
  <c r="M63" i="31" s="1"/>
  <c r="P63" i="31" s="1"/>
  <c r="T62" i="31"/>
  <c r="V62" i="31" s="1"/>
  <c r="X62" i="31" s="1"/>
  <c r="Z62" i="31" s="1"/>
  <c r="AB62" i="31" s="1"/>
  <c r="AD62" i="31" s="1"/>
  <c r="AF62" i="31" s="1"/>
  <c r="AH62" i="31" s="1"/>
  <c r="AJ62" i="31" s="1"/>
  <c r="D62" i="31"/>
  <c r="G62" i="31" s="1"/>
  <c r="J62" i="31" s="1"/>
  <c r="M62" i="31" s="1"/>
  <c r="P62" i="31" s="1"/>
  <c r="T61" i="31"/>
  <c r="V61" i="31" s="1"/>
  <c r="X61" i="31" s="1"/>
  <c r="Z61" i="31" s="1"/>
  <c r="AB61" i="31" s="1"/>
  <c r="AD61" i="31" s="1"/>
  <c r="AF61" i="31" s="1"/>
  <c r="AH61" i="31" s="1"/>
  <c r="AJ61" i="31" s="1"/>
  <c r="D61" i="31"/>
  <c r="G61" i="31" s="1"/>
  <c r="J61" i="31" s="1"/>
  <c r="M61" i="31" s="1"/>
  <c r="P61" i="31" s="1"/>
  <c r="T60" i="31"/>
  <c r="V60" i="31" s="1"/>
  <c r="X60" i="31" s="1"/>
  <c r="Z60" i="31" s="1"/>
  <c r="AB60" i="31" s="1"/>
  <c r="AD60" i="31" s="1"/>
  <c r="AF60" i="31" s="1"/>
  <c r="AH60" i="31" s="1"/>
  <c r="AJ60" i="31" s="1"/>
  <c r="D60" i="31"/>
  <c r="G60" i="31" s="1"/>
  <c r="J60" i="31" s="1"/>
  <c r="M60" i="31" s="1"/>
  <c r="P60" i="31" s="1"/>
  <c r="T59" i="31"/>
  <c r="V59" i="31" s="1"/>
  <c r="X59" i="31" s="1"/>
  <c r="Z59" i="31" s="1"/>
  <c r="AB59" i="31" s="1"/>
  <c r="AD59" i="31" s="1"/>
  <c r="AF59" i="31" s="1"/>
  <c r="AH59" i="31" s="1"/>
  <c r="AJ59" i="31" s="1"/>
  <c r="D59" i="31"/>
  <c r="G59" i="31" s="1"/>
  <c r="J59" i="31" s="1"/>
  <c r="M59" i="31" s="1"/>
  <c r="P59" i="31" s="1"/>
  <c r="T58" i="31"/>
  <c r="V58" i="31" s="1"/>
  <c r="X58" i="31" s="1"/>
  <c r="Z58" i="31" s="1"/>
  <c r="AB58" i="31" s="1"/>
  <c r="AD58" i="31" s="1"/>
  <c r="AF58" i="31" s="1"/>
  <c r="AH58" i="31" s="1"/>
  <c r="AJ58" i="31" s="1"/>
  <c r="D58" i="31"/>
  <c r="G58" i="31" s="1"/>
  <c r="J58" i="31" s="1"/>
  <c r="M58" i="31" s="1"/>
  <c r="P58" i="31" s="1"/>
  <c r="T57" i="31"/>
  <c r="V57" i="31" s="1"/>
  <c r="X57" i="31" s="1"/>
  <c r="Z57" i="31" s="1"/>
  <c r="AB57" i="31" s="1"/>
  <c r="AD57" i="31" s="1"/>
  <c r="AF57" i="31" s="1"/>
  <c r="AH57" i="31" s="1"/>
  <c r="AJ57" i="31" s="1"/>
  <c r="D57" i="31"/>
  <c r="G57" i="31" s="1"/>
  <c r="J57" i="31" s="1"/>
  <c r="M57" i="31" s="1"/>
  <c r="P57" i="31" s="1"/>
  <c r="T56" i="31"/>
  <c r="V56" i="31" s="1"/>
  <c r="X56" i="31" s="1"/>
  <c r="Z56" i="31" s="1"/>
  <c r="AB56" i="31" s="1"/>
  <c r="AD56" i="31" s="1"/>
  <c r="AF56" i="31" s="1"/>
  <c r="AH56" i="31" s="1"/>
  <c r="AJ56" i="31" s="1"/>
  <c r="D56" i="31"/>
  <c r="G56" i="31" s="1"/>
  <c r="J56" i="31" s="1"/>
  <c r="M56" i="31" s="1"/>
  <c r="P56" i="31" s="1"/>
  <c r="T55" i="31"/>
  <c r="V55" i="31" s="1"/>
  <c r="X55" i="31" s="1"/>
  <c r="Z55" i="31" s="1"/>
  <c r="AB55" i="31" s="1"/>
  <c r="AD55" i="31" s="1"/>
  <c r="AF55" i="31" s="1"/>
  <c r="AH55" i="31" s="1"/>
  <c r="AJ55" i="31" s="1"/>
  <c r="D55" i="31"/>
  <c r="G55" i="31" s="1"/>
  <c r="J55" i="31" s="1"/>
  <c r="M55" i="31" s="1"/>
  <c r="P55" i="31" s="1"/>
  <c r="T54" i="31"/>
  <c r="V54" i="31" s="1"/>
  <c r="X54" i="31" s="1"/>
  <c r="Z54" i="31" s="1"/>
  <c r="AB54" i="31" s="1"/>
  <c r="AD54" i="31" s="1"/>
  <c r="AF54" i="31" s="1"/>
  <c r="AH54" i="31" s="1"/>
  <c r="AJ54" i="31" s="1"/>
  <c r="D54" i="31"/>
  <c r="G54" i="31" s="1"/>
  <c r="J54" i="31" s="1"/>
  <c r="M54" i="31" s="1"/>
  <c r="P54" i="31" s="1"/>
  <c r="T53" i="31"/>
  <c r="V53" i="31" s="1"/>
  <c r="X53" i="31" s="1"/>
  <c r="Z53" i="31" s="1"/>
  <c r="AB53" i="31" s="1"/>
  <c r="AD53" i="31" s="1"/>
  <c r="AF53" i="31" s="1"/>
  <c r="AH53" i="31" s="1"/>
  <c r="AJ53" i="31" s="1"/>
  <c r="D53" i="31"/>
  <c r="G53" i="31" s="1"/>
  <c r="J53" i="31" s="1"/>
  <c r="M53" i="31" s="1"/>
  <c r="P53" i="31" s="1"/>
  <c r="T52" i="31"/>
  <c r="V52" i="31" s="1"/>
  <c r="X52" i="31" s="1"/>
  <c r="Z52" i="31" s="1"/>
  <c r="AB52" i="31" s="1"/>
  <c r="AD52" i="31" s="1"/>
  <c r="AF52" i="31" s="1"/>
  <c r="AH52" i="31" s="1"/>
  <c r="AJ52" i="31" s="1"/>
  <c r="D52" i="31"/>
  <c r="G52" i="31" s="1"/>
  <c r="J52" i="31" s="1"/>
  <c r="M52" i="31" s="1"/>
  <c r="P52" i="31" s="1"/>
  <c r="T51" i="31"/>
  <c r="V51" i="31" s="1"/>
  <c r="X51" i="31" s="1"/>
  <c r="Z51" i="31" s="1"/>
  <c r="AB51" i="31" s="1"/>
  <c r="AD51" i="31" s="1"/>
  <c r="AF51" i="31" s="1"/>
  <c r="AH51" i="31" s="1"/>
  <c r="AJ51" i="31" s="1"/>
  <c r="D51" i="31"/>
  <c r="G51" i="31" s="1"/>
  <c r="J51" i="31" s="1"/>
  <c r="M51" i="31" s="1"/>
  <c r="P51" i="31" s="1"/>
  <c r="T50" i="31"/>
  <c r="V50" i="31" s="1"/>
  <c r="X50" i="31" s="1"/>
  <c r="Z50" i="31" s="1"/>
  <c r="AB50" i="31" s="1"/>
  <c r="AD50" i="31" s="1"/>
  <c r="AF50" i="31" s="1"/>
  <c r="AH50" i="31" s="1"/>
  <c r="AJ50" i="31" s="1"/>
  <c r="D50" i="31"/>
  <c r="G50" i="31" s="1"/>
  <c r="J50" i="31" s="1"/>
  <c r="M50" i="31" s="1"/>
  <c r="P50" i="31" s="1"/>
  <c r="T49" i="31"/>
  <c r="V49" i="31" s="1"/>
  <c r="X49" i="31" s="1"/>
  <c r="Z49" i="31" s="1"/>
  <c r="AB49" i="31" s="1"/>
  <c r="AD49" i="31" s="1"/>
  <c r="AF49" i="31" s="1"/>
  <c r="AH49" i="31" s="1"/>
  <c r="AJ49" i="31" s="1"/>
  <c r="D49" i="31"/>
  <c r="G49" i="31" s="1"/>
  <c r="J49" i="31" s="1"/>
  <c r="M49" i="31" s="1"/>
  <c r="P49" i="31" s="1"/>
  <c r="T48" i="31"/>
  <c r="V48" i="31" s="1"/>
  <c r="X48" i="31" s="1"/>
  <c r="Z48" i="31" s="1"/>
  <c r="AB48" i="31" s="1"/>
  <c r="AD48" i="31" s="1"/>
  <c r="AF48" i="31" s="1"/>
  <c r="AH48" i="31" s="1"/>
  <c r="AJ48" i="31" s="1"/>
  <c r="D48" i="31"/>
  <c r="G48" i="31" s="1"/>
  <c r="J48" i="31" s="1"/>
  <c r="M48" i="31" s="1"/>
  <c r="P48" i="31" s="1"/>
  <c r="T47" i="31"/>
  <c r="V47" i="31" s="1"/>
  <c r="X47" i="31" s="1"/>
  <c r="Z47" i="31" s="1"/>
  <c r="AB47" i="31" s="1"/>
  <c r="AD47" i="31" s="1"/>
  <c r="AF47" i="31" s="1"/>
  <c r="AH47" i="31" s="1"/>
  <c r="AJ47" i="31" s="1"/>
  <c r="D47" i="31"/>
  <c r="G47" i="31" s="1"/>
  <c r="J47" i="31" s="1"/>
  <c r="M47" i="31" s="1"/>
  <c r="P47" i="31" s="1"/>
  <c r="T46" i="31"/>
  <c r="V46" i="31" s="1"/>
  <c r="X46" i="31" s="1"/>
  <c r="Z46" i="31" s="1"/>
  <c r="AB46" i="31" s="1"/>
  <c r="AD46" i="31" s="1"/>
  <c r="AF46" i="31" s="1"/>
  <c r="AH46" i="31" s="1"/>
  <c r="AJ46" i="31" s="1"/>
  <c r="D46" i="31"/>
  <c r="G46" i="31" s="1"/>
  <c r="J46" i="31" s="1"/>
  <c r="M46" i="31" s="1"/>
  <c r="P46" i="31" s="1"/>
  <c r="T45" i="31"/>
  <c r="V45" i="31" s="1"/>
  <c r="X45" i="31" s="1"/>
  <c r="Z45" i="31" s="1"/>
  <c r="AB45" i="31" s="1"/>
  <c r="AD45" i="31" s="1"/>
  <c r="AF45" i="31" s="1"/>
  <c r="AH45" i="31" s="1"/>
  <c r="AJ45" i="31" s="1"/>
  <c r="D45" i="31"/>
  <c r="G45" i="31" s="1"/>
  <c r="J45" i="31" s="1"/>
  <c r="M45" i="31" s="1"/>
  <c r="P45" i="31" s="1"/>
  <c r="T44" i="31"/>
  <c r="V44" i="31" s="1"/>
  <c r="X44" i="31" s="1"/>
  <c r="Z44" i="31" s="1"/>
  <c r="AB44" i="31" s="1"/>
  <c r="AD44" i="31" s="1"/>
  <c r="AF44" i="31" s="1"/>
  <c r="AH44" i="31" s="1"/>
  <c r="AJ44" i="31" s="1"/>
  <c r="D44" i="31"/>
  <c r="G44" i="31" s="1"/>
  <c r="J44" i="31" s="1"/>
  <c r="M44" i="31" s="1"/>
  <c r="P44" i="31" s="1"/>
  <c r="T43" i="31"/>
  <c r="V43" i="31" s="1"/>
  <c r="X43" i="31" s="1"/>
  <c r="Z43" i="31" s="1"/>
  <c r="AB43" i="31" s="1"/>
  <c r="AD43" i="31" s="1"/>
  <c r="AF43" i="31" s="1"/>
  <c r="AH43" i="31" s="1"/>
  <c r="AJ43" i="31" s="1"/>
  <c r="D43" i="31"/>
  <c r="G43" i="31" s="1"/>
  <c r="J43" i="31" s="1"/>
  <c r="M43" i="31" s="1"/>
  <c r="P43" i="31" s="1"/>
  <c r="T42" i="31"/>
  <c r="V42" i="31" s="1"/>
  <c r="X42" i="31" s="1"/>
  <c r="Z42" i="31" s="1"/>
  <c r="AB42" i="31" s="1"/>
  <c r="AD42" i="31" s="1"/>
  <c r="AF42" i="31" s="1"/>
  <c r="AH42" i="31" s="1"/>
  <c r="AJ42" i="31" s="1"/>
  <c r="D42" i="31"/>
  <c r="G42" i="31" s="1"/>
  <c r="J42" i="31" s="1"/>
  <c r="M42" i="31" s="1"/>
  <c r="P42" i="31" s="1"/>
  <c r="T41" i="31"/>
  <c r="V41" i="31" s="1"/>
  <c r="X41" i="31" s="1"/>
  <c r="Z41" i="31" s="1"/>
  <c r="AB41" i="31" s="1"/>
  <c r="AD41" i="31" s="1"/>
  <c r="AF41" i="31" s="1"/>
  <c r="AH41" i="31" s="1"/>
  <c r="AJ41" i="31" s="1"/>
  <c r="D41" i="31"/>
  <c r="G41" i="31" s="1"/>
  <c r="J41" i="31" s="1"/>
  <c r="M41" i="31" s="1"/>
  <c r="P41" i="31" s="1"/>
  <c r="T40" i="31"/>
  <c r="V40" i="31" s="1"/>
  <c r="X40" i="31" s="1"/>
  <c r="Z40" i="31" s="1"/>
  <c r="AB40" i="31" s="1"/>
  <c r="AD40" i="31" s="1"/>
  <c r="AF40" i="31" s="1"/>
  <c r="AH40" i="31" s="1"/>
  <c r="AJ40" i="31" s="1"/>
  <c r="D40" i="31"/>
  <c r="G40" i="31" s="1"/>
  <c r="J40" i="31" s="1"/>
  <c r="M40" i="31" s="1"/>
  <c r="P40" i="31" s="1"/>
  <c r="T39" i="31"/>
  <c r="V39" i="31" s="1"/>
  <c r="X39" i="31" s="1"/>
  <c r="Z39" i="31" s="1"/>
  <c r="AB39" i="31" s="1"/>
  <c r="AD39" i="31" s="1"/>
  <c r="AF39" i="31" s="1"/>
  <c r="AH39" i="31" s="1"/>
  <c r="AJ39" i="31" s="1"/>
  <c r="D39" i="31"/>
  <c r="G39" i="31" s="1"/>
  <c r="J39" i="31" s="1"/>
  <c r="M39" i="31" s="1"/>
  <c r="P39" i="31" s="1"/>
  <c r="T38" i="31"/>
  <c r="V38" i="31" s="1"/>
  <c r="X38" i="31" s="1"/>
  <c r="Z38" i="31" s="1"/>
  <c r="AB38" i="31" s="1"/>
  <c r="AD38" i="31" s="1"/>
  <c r="AF38" i="31" s="1"/>
  <c r="AH38" i="31" s="1"/>
  <c r="AJ38" i="31" s="1"/>
  <c r="D38" i="31"/>
  <c r="G38" i="31" s="1"/>
  <c r="J38" i="31" s="1"/>
  <c r="M38" i="31" s="1"/>
  <c r="P38" i="31" s="1"/>
  <c r="T37" i="31"/>
  <c r="V37" i="31" s="1"/>
  <c r="X37" i="31" s="1"/>
  <c r="Z37" i="31" s="1"/>
  <c r="AB37" i="31" s="1"/>
  <c r="AD37" i="31" s="1"/>
  <c r="AF37" i="31" s="1"/>
  <c r="AH37" i="31" s="1"/>
  <c r="AJ37" i="31" s="1"/>
  <c r="D37" i="31"/>
  <c r="G37" i="31" s="1"/>
  <c r="J37" i="31" s="1"/>
  <c r="M37" i="31" s="1"/>
  <c r="P37" i="31" s="1"/>
  <c r="T36" i="31"/>
  <c r="V36" i="31" s="1"/>
  <c r="X36" i="31" s="1"/>
  <c r="Z36" i="31" s="1"/>
  <c r="AB36" i="31" s="1"/>
  <c r="AD36" i="31" s="1"/>
  <c r="AF36" i="31" s="1"/>
  <c r="AH36" i="31" s="1"/>
  <c r="AJ36" i="31" s="1"/>
  <c r="D36" i="31"/>
  <c r="G36" i="31" s="1"/>
  <c r="J36" i="31" s="1"/>
  <c r="M36" i="31" s="1"/>
  <c r="P36" i="31" s="1"/>
  <c r="T35" i="31"/>
  <c r="V35" i="31" s="1"/>
  <c r="X35" i="31" s="1"/>
  <c r="Z35" i="31" s="1"/>
  <c r="AB35" i="31" s="1"/>
  <c r="AD35" i="31" s="1"/>
  <c r="AF35" i="31" s="1"/>
  <c r="AH35" i="31" s="1"/>
  <c r="AJ35" i="31" s="1"/>
  <c r="D35" i="31"/>
  <c r="G35" i="31" s="1"/>
  <c r="J35" i="31" s="1"/>
  <c r="M35" i="31" s="1"/>
  <c r="P35" i="31" s="1"/>
  <c r="T34" i="31"/>
  <c r="V34" i="31" s="1"/>
  <c r="X34" i="31" s="1"/>
  <c r="Z34" i="31" s="1"/>
  <c r="AB34" i="31" s="1"/>
  <c r="AD34" i="31" s="1"/>
  <c r="AF34" i="31" s="1"/>
  <c r="AH34" i="31" s="1"/>
  <c r="AJ34" i="31" s="1"/>
  <c r="D34" i="31"/>
  <c r="G34" i="31" s="1"/>
  <c r="J34" i="31" s="1"/>
  <c r="M34" i="31" s="1"/>
  <c r="P34" i="31" s="1"/>
  <c r="T33" i="31"/>
  <c r="V33" i="31" s="1"/>
  <c r="X33" i="31" s="1"/>
  <c r="Z33" i="31" s="1"/>
  <c r="AB33" i="31" s="1"/>
  <c r="AD33" i="31" s="1"/>
  <c r="AF33" i="31" s="1"/>
  <c r="AH33" i="31" s="1"/>
  <c r="AJ33" i="31" s="1"/>
  <c r="D33" i="31"/>
  <c r="G33" i="31" s="1"/>
  <c r="J33" i="31" s="1"/>
  <c r="M33" i="31" s="1"/>
  <c r="P33" i="31" s="1"/>
  <c r="T32" i="31"/>
  <c r="V32" i="31" s="1"/>
  <c r="X32" i="31" s="1"/>
  <c r="Z32" i="31" s="1"/>
  <c r="AB32" i="31" s="1"/>
  <c r="AD32" i="31" s="1"/>
  <c r="AF32" i="31" s="1"/>
  <c r="AH32" i="31" s="1"/>
  <c r="AJ32" i="31" s="1"/>
  <c r="D32" i="31"/>
  <c r="G32" i="31" s="1"/>
  <c r="J32" i="31" s="1"/>
  <c r="M32" i="31" s="1"/>
  <c r="P32" i="31" s="1"/>
  <c r="T31" i="31"/>
  <c r="V31" i="31" s="1"/>
  <c r="X31" i="31" s="1"/>
  <c r="Z31" i="31" s="1"/>
  <c r="AB31" i="31" s="1"/>
  <c r="AD31" i="31" s="1"/>
  <c r="AF31" i="31" s="1"/>
  <c r="AH31" i="31" s="1"/>
  <c r="AJ31" i="31" s="1"/>
  <c r="D31" i="31"/>
  <c r="G31" i="31" s="1"/>
  <c r="J31" i="31" s="1"/>
  <c r="M31" i="31" s="1"/>
  <c r="P31" i="31" s="1"/>
  <c r="T30" i="31"/>
  <c r="V30" i="31" s="1"/>
  <c r="X30" i="31" s="1"/>
  <c r="Z30" i="31" s="1"/>
  <c r="AB30" i="31" s="1"/>
  <c r="AD30" i="31" s="1"/>
  <c r="AF30" i="31" s="1"/>
  <c r="AH30" i="31" s="1"/>
  <c r="AJ30" i="31" s="1"/>
  <c r="D30" i="31"/>
  <c r="G30" i="31" s="1"/>
  <c r="J30" i="31" s="1"/>
  <c r="M30" i="31" s="1"/>
  <c r="P30" i="31" s="1"/>
  <c r="T29" i="31"/>
  <c r="V29" i="31" s="1"/>
  <c r="X29" i="31" s="1"/>
  <c r="Z29" i="31" s="1"/>
  <c r="AB29" i="31" s="1"/>
  <c r="AD29" i="31" s="1"/>
  <c r="AF29" i="31" s="1"/>
  <c r="AH29" i="31" s="1"/>
  <c r="AJ29" i="31" s="1"/>
  <c r="D29" i="31"/>
  <c r="G29" i="31" s="1"/>
  <c r="J29" i="31" s="1"/>
  <c r="M29" i="31" s="1"/>
  <c r="P29" i="31" s="1"/>
  <c r="T28" i="31"/>
  <c r="V28" i="31" s="1"/>
  <c r="X28" i="31" s="1"/>
  <c r="Z28" i="31" s="1"/>
  <c r="AB28" i="31" s="1"/>
  <c r="AD28" i="31" s="1"/>
  <c r="AF28" i="31" s="1"/>
  <c r="AH28" i="31" s="1"/>
  <c r="AJ28" i="31" s="1"/>
  <c r="D28" i="31"/>
  <c r="G28" i="31" s="1"/>
  <c r="J28" i="31" s="1"/>
  <c r="M28" i="31" s="1"/>
  <c r="P28" i="31" s="1"/>
  <c r="T27" i="31"/>
  <c r="V27" i="31" s="1"/>
  <c r="X27" i="31" s="1"/>
  <c r="Z27" i="31" s="1"/>
  <c r="AB27" i="31" s="1"/>
  <c r="AD27" i="31" s="1"/>
  <c r="AF27" i="31" s="1"/>
  <c r="AH27" i="31" s="1"/>
  <c r="AJ27" i="31" s="1"/>
  <c r="D27" i="31"/>
  <c r="G27" i="31" s="1"/>
  <c r="J27" i="31" s="1"/>
  <c r="M27" i="31" s="1"/>
  <c r="P27" i="31" s="1"/>
  <c r="T26" i="31"/>
  <c r="V26" i="31" s="1"/>
  <c r="X26" i="31" s="1"/>
  <c r="Z26" i="31" s="1"/>
  <c r="AB26" i="31" s="1"/>
  <c r="AD26" i="31" s="1"/>
  <c r="AF26" i="31" s="1"/>
  <c r="AH26" i="31" s="1"/>
  <c r="AJ26" i="31" s="1"/>
  <c r="D26" i="31"/>
  <c r="G26" i="31" s="1"/>
  <c r="J26" i="31" s="1"/>
  <c r="M26" i="31" s="1"/>
  <c r="P26" i="31" s="1"/>
  <c r="T25" i="31"/>
  <c r="V25" i="31" s="1"/>
  <c r="X25" i="31" s="1"/>
  <c r="Z25" i="31" s="1"/>
  <c r="AB25" i="31" s="1"/>
  <c r="AD25" i="31" s="1"/>
  <c r="AF25" i="31" s="1"/>
  <c r="AH25" i="31" s="1"/>
  <c r="AJ25" i="31" s="1"/>
  <c r="D25" i="31"/>
  <c r="G25" i="31" s="1"/>
  <c r="J25" i="31" s="1"/>
  <c r="M25" i="31" s="1"/>
  <c r="P25" i="31" s="1"/>
  <c r="T24" i="31"/>
  <c r="V24" i="31" s="1"/>
  <c r="X24" i="31" s="1"/>
  <c r="Z24" i="31" s="1"/>
  <c r="AB24" i="31" s="1"/>
  <c r="AD24" i="31" s="1"/>
  <c r="AF24" i="31" s="1"/>
  <c r="AH24" i="31" s="1"/>
  <c r="AJ24" i="31" s="1"/>
  <c r="D24" i="31"/>
  <c r="G24" i="31" s="1"/>
  <c r="J24" i="31" s="1"/>
  <c r="M24" i="31" s="1"/>
  <c r="P24" i="31" s="1"/>
  <c r="T23" i="31"/>
  <c r="V23" i="31" s="1"/>
  <c r="X23" i="31" s="1"/>
  <c r="Z23" i="31" s="1"/>
  <c r="AB23" i="31" s="1"/>
  <c r="AD23" i="31" s="1"/>
  <c r="AF23" i="31" s="1"/>
  <c r="AH23" i="31" s="1"/>
  <c r="AJ23" i="31" s="1"/>
  <c r="D23" i="31"/>
  <c r="G23" i="31" s="1"/>
  <c r="J23" i="31" s="1"/>
  <c r="M23" i="31" s="1"/>
  <c r="P23" i="31" s="1"/>
  <c r="T22" i="31"/>
  <c r="V22" i="31" s="1"/>
  <c r="X22" i="31" s="1"/>
  <c r="Z22" i="31" s="1"/>
  <c r="AB22" i="31" s="1"/>
  <c r="AD22" i="31" s="1"/>
  <c r="AF22" i="31" s="1"/>
  <c r="AH22" i="31" s="1"/>
  <c r="AJ22" i="31" s="1"/>
  <c r="D22" i="31"/>
  <c r="G22" i="31" s="1"/>
  <c r="J22" i="31" s="1"/>
  <c r="M22" i="31" s="1"/>
  <c r="P22" i="31" s="1"/>
  <c r="T21" i="31"/>
  <c r="V21" i="31" s="1"/>
  <c r="X21" i="31" s="1"/>
  <c r="Z21" i="31" s="1"/>
  <c r="AB21" i="31" s="1"/>
  <c r="AD21" i="31" s="1"/>
  <c r="AF21" i="31" s="1"/>
  <c r="AH21" i="31" s="1"/>
  <c r="AJ21" i="31" s="1"/>
  <c r="D21" i="31"/>
  <c r="G21" i="31" s="1"/>
  <c r="J21" i="31" s="1"/>
  <c r="M21" i="31" s="1"/>
  <c r="P21" i="31" s="1"/>
  <c r="T20" i="31"/>
  <c r="V20" i="31" s="1"/>
  <c r="X20" i="31" s="1"/>
  <c r="Z20" i="31" s="1"/>
  <c r="AB20" i="31" s="1"/>
  <c r="AD20" i="31" s="1"/>
  <c r="AF20" i="31" s="1"/>
  <c r="AH20" i="31" s="1"/>
  <c r="AJ20" i="31" s="1"/>
  <c r="D20" i="31"/>
  <c r="G20" i="31" s="1"/>
  <c r="J20" i="31" s="1"/>
  <c r="M20" i="31" s="1"/>
  <c r="P20" i="31" s="1"/>
  <c r="T19" i="31"/>
  <c r="V19" i="31" s="1"/>
  <c r="X19" i="31" s="1"/>
  <c r="Z19" i="31" s="1"/>
  <c r="AB19" i="31" s="1"/>
  <c r="AD19" i="31" s="1"/>
  <c r="AF19" i="31" s="1"/>
  <c r="AH19" i="31" s="1"/>
  <c r="AJ19" i="31" s="1"/>
  <c r="D19" i="31"/>
  <c r="G19" i="31" s="1"/>
  <c r="J19" i="31" s="1"/>
  <c r="M19" i="31" s="1"/>
  <c r="P19" i="31" s="1"/>
  <c r="T18" i="31"/>
  <c r="V18" i="31" s="1"/>
  <c r="X18" i="31" s="1"/>
  <c r="Z18" i="31" s="1"/>
  <c r="AB18" i="31" s="1"/>
  <c r="AD18" i="31" s="1"/>
  <c r="AF18" i="31" s="1"/>
  <c r="AH18" i="31" s="1"/>
  <c r="AJ18" i="31" s="1"/>
  <c r="D18" i="31"/>
  <c r="G18" i="31" s="1"/>
  <c r="J18" i="31" s="1"/>
  <c r="M18" i="31" s="1"/>
  <c r="P18" i="31" s="1"/>
  <c r="T17" i="31"/>
  <c r="V17" i="31" s="1"/>
  <c r="X17" i="31" s="1"/>
  <c r="Z17" i="31" s="1"/>
  <c r="AB17" i="31" s="1"/>
  <c r="AD17" i="31" s="1"/>
  <c r="AF17" i="31" s="1"/>
  <c r="AH17" i="31" s="1"/>
  <c r="AJ17" i="31" s="1"/>
  <c r="D17" i="31"/>
  <c r="G17" i="31" s="1"/>
  <c r="J17" i="31" s="1"/>
  <c r="M17" i="31" s="1"/>
  <c r="P17" i="31" s="1"/>
  <c r="T16" i="31"/>
  <c r="V16" i="31" s="1"/>
  <c r="X16" i="31" s="1"/>
  <c r="Z16" i="31" s="1"/>
  <c r="AB16" i="31" s="1"/>
  <c r="AD16" i="31" s="1"/>
  <c r="AF16" i="31" s="1"/>
  <c r="AH16" i="31" s="1"/>
  <c r="AJ16" i="31" s="1"/>
  <c r="D16" i="31"/>
  <c r="G16" i="31" s="1"/>
  <c r="J16" i="31" s="1"/>
  <c r="M16" i="31" s="1"/>
  <c r="P16" i="31" s="1"/>
  <c r="T15" i="31"/>
  <c r="V15" i="31" s="1"/>
  <c r="X15" i="31" s="1"/>
  <c r="Z15" i="31" s="1"/>
  <c r="AB15" i="31" s="1"/>
  <c r="AD15" i="31" s="1"/>
  <c r="AF15" i="31" s="1"/>
  <c r="AH15" i="31" s="1"/>
  <c r="AJ15" i="31" s="1"/>
  <c r="D15" i="31"/>
  <c r="G15" i="31" s="1"/>
  <c r="J15" i="31" s="1"/>
  <c r="M15" i="31" s="1"/>
  <c r="P15" i="31" s="1"/>
  <c r="T14" i="31"/>
  <c r="V14" i="31" s="1"/>
  <c r="X14" i="31" s="1"/>
  <c r="Z14" i="31" s="1"/>
  <c r="AB14" i="31" s="1"/>
  <c r="AD14" i="31" s="1"/>
  <c r="AF14" i="31" s="1"/>
  <c r="AH14" i="31" s="1"/>
  <c r="AJ14" i="31" s="1"/>
  <c r="D14" i="31"/>
  <c r="G14" i="31" s="1"/>
  <c r="J14" i="31" s="1"/>
  <c r="M14" i="31" s="1"/>
  <c r="P14" i="31" s="1"/>
  <c r="T13" i="31"/>
  <c r="V13" i="31" s="1"/>
  <c r="X13" i="31" s="1"/>
  <c r="Z13" i="31" s="1"/>
  <c r="AB13" i="31" s="1"/>
  <c r="AD13" i="31" s="1"/>
  <c r="AF13" i="31" s="1"/>
  <c r="AH13" i="31" s="1"/>
  <c r="AJ13" i="31" s="1"/>
  <c r="D13" i="31"/>
  <c r="G13" i="31" s="1"/>
  <c r="J13" i="31" s="1"/>
  <c r="M13" i="31" s="1"/>
  <c r="P13" i="31" s="1"/>
  <c r="T12" i="31"/>
  <c r="V12" i="31" s="1"/>
  <c r="X12" i="31" s="1"/>
  <c r="Z12" i="31" s="1"/>
  <c r="AB12" i="31" s="1"/>
  <c r="AD12" i="31" s="1"/>
  <c r="AF12" i="31" s="1"/>
  <c r="AH12" i="31" s="1"/>
  <c r="AJ12" i="31" s="1"/>
  <c r="AL12" i="31" s="1"/>
  <c r="D12" i="31"/>
  <c r="G12" i="31" s="1"/>
  <c r="J12" i="31" s="1"/>
  <c r="M12" i="31" s="1"/>
  <c r="P12" i="31" s="1"/>
  <c r="T11" i="31"/>
  <c r="V11" i="31" s="1"/>
  <c r="X11" i="31" s="1"/>
  <c r="Z11" i="31" s="1"/>
  <c r="AB11" i="31" s="1"/>
  <c r="AD11" i="31" s="1"/>
  <c r="AF11" i="31" s="1"/>
  <c r="AH11" i="31" s="1"/>
  <c r="AJ11" i="31" s="1"/>
  <c r="AL11" i="31" s="1"/>
  <c r="D11" i="31"/>
  <c r="G11" i="31" s="1"/>
  <c r="J11" i="31" s="1"/>
  <c r="M11" i="31" s="1"/>
  <c r="P11" i="31" s="1"/>
  <c r="T10" i="31"/>
  <c r="V10" i="31" s="1"/>
  <c r="X10" i="31" s="1"/>
  <c r="Z10" i="31" s="1"/>
  <c r="AB10" i="31" s="1"/>
  <c r="AD10" i="31" s="1"/>
  <c r="AF10" i="31" s="1"/>
  <c r="AH10" i="31" s="1"/>
  <c r="AJ10" i="31" s="1"/>
  <c r="AL10" i="31" s="1"/>
  <c r="D10" i="31"/>
  <c r="G10" i="31" s="1"/>
  <c r="J10" i="31" s="1"/>
  <c r="M10" i="31" s="1"/>
  <c r="P10" i="31" s="1"/>
  <c r="T9" i="31"/>
  <c r="V9" i="31" s="1"/>
  <c r="X9" i="31" s="1"/>
  <c r="Z9" i="31" s="1"/>
  <c r="AB9" i="31" s="1"/>
  <c r="AD9" i="31" s="1"/>
  <c r="AF9" i="31" s="1"/>
  <c r="AH9" i="31" s="1"/>
  <c r="AJ9" i="31" s="1"/>
  <c r="AL9" i="31" s="1"/>
  <c r="D9" i="31"/>
  <c r="G9" i="31" s="1"/>
  <c r="J9" i="31" s="1"/>
  <c r="M9" i="31" s="1"/>
  <c r="P9" i="31" s="1"/>
  <c r="T8" i="31"/>
  <c r="V8" i="31" s="1"/>
  <c r="X8" i="31" s="1"/>
  <c r="Z8" i="31" s="1"/>
  <c r="AB8" i="31" s="1"/>
  <c r="AD8" i="31" s="1"/>
  <c r="AF8" i="31" s="1"/>
  <c r="AH8" i="31" s="1"/>
  <c r="AJ8" i="31" s="1"/>
  <c r="AL8" i="31" s="1"/>
  <c r="D8" i="31"/>
  <c r="G8" i="31" s="1"/>
  <c r="J8" i="31" s="1"/>
  <c r="M8" i="31" s="1"/>
  <c r="P8" i="31" s="1"/>
  <c r="T7" i="31"/>
  <c r="V7" i="31" s="1"/>
  <c r="X7" i="31" s="1"/>
  <c r="Z7" i="31" s="1"/>
  <c r="AB7" i="31" s="1"/>
  <c r="AD7" i="31" s="1"/>
  <c r="AF7" i="31" s="1"/>
  <c r="AH7" i="31" s="1"/>
  <c r="AJ7" i="31" s="1"/>
  <c r="AL7" i="31" s="1"/>
  <c r="D7" i="31"/>
  <c r="G7" i="31" s="1"/>
  <c r="BF166" i="33" l="1"/>
  <c r="BJ166" i="33"/>
  <c r="BE166" i="33"/>
  <c r="BI166" i="33"/>
  <c r="BA167" i="33"/>
  <c r="BC167" i="33"/>
  <c r="AE167" i="33"/>
  <c r="AS167" i="33"/>
  <c r="K778" i="33"/>
  <c r="A182" i="33"/>
  <c r="N181" i="33"/>
  <c r="R20" i="33"/>
  <c r="X20" i="33" s="1"/>
  <c r="I22" i="33"/>
  <c r="L21" i="33"/>
  <c r="R21" i="33" s="1"/>
  <c r="X21" i="33" s="1"/>
  <c r="H24" i="33"/>
  <c r="AU167" i="33"/>
  <c r="AA167" i="33"/>
  <c r="AW167" i="33"/>
  <c r="AK167" i="33"/>
  <c r="AC167" i="33"/>
  <c r="AO167" i="33"/>
  <c r="AG167" i="33"/>
  <c r="AY167" i="33"/>
  <c r="AQ167" i="33"/>
  <c r="AI167" i="33"/>
  <c r="Y167" i="33"/>
  <c r="J169" i="33"/>
  <c r="R168" i="33"/>
  <c r="X168" i="33" s="1"/>
  <c r="AM168" i="33" s="1"/>
  <c r="L164" i="32"/>
  <c r="M394" i="32"/>
  <c r="M375" i="32"/>
  <c r="L360" i="32"/>
  <c r="L348" i="32"/>
  <c r="L332" i="32"/>
  <c r="M319" i="32"/>
  <c r="L300" i="32"/>
  <c r="L268" i="32"/>
  <c r="L244" i="32"/>
  <c r="L216" i="32"/>
  <c r="L184" i="32"/>
  <c r="M399" i="32"/>
  <c r="M380" i="32"/>
  <c r="M364" i="32"/>
  <c r="L349" i="32"/>
  <c r="M336" i="32"/>
  <c r="M320" i="32"/>
  <c r="M308" i="32"/>
  <c r="L283" i="32"/>
  <c r="L251" i="32"/>
  <c r="L223" i="32"/>
  <c r="L199" i="32"/>
  <c r="L167" i="32"/>
  <c r="M377" i="32"/>
  <c r="L350" i="32"/>
  <c r="L326" i="32"/>
  <c r="M309" i="32"/>
  <c r="L278" i="32"/>
  <c r="L246" i="32"/>
  <c r="L218" i="32"/>
  <c r="L190" i="32"/>
  <c r="L385" i="32"/>
  <c r="L415" i="32"/>
  <c r="L455" i="32"/>
  <c r="M486" i="32"/>
  <c r="L414" i="32"/>
  <c r="L454" i="32"/>
  <c r="L417" i="32"/>
  <c r="L402" i="32"/>
  <c r="L343" i="32"/>
  <c r="L399" i="32"/>
  <c r="L380" i="32"/>
  <c r="M351" i="32"/>
  <c r="L320" i="32"/>
  <c r="L280" i="32"/>
  <c r="L248" i="32"/>
  <c r="L196" i="32"/>
  <c r="L381" i="32"/>
  <c r="M368" i="32"/>
  <c r="M352" i="32"/>
  <c r="M340" i="32"/>
  <c r="L325" i="32"/>
  <c r="L309" i="32"/>
  <c r="L287" i="32"/>
  <c r="L263" i="32"/>
  <c r="L231" i="32"/>
  <c r="L203" i="32"/>
  <c r="L175" i="32"/>
  <c r="M381" i="32"/>
  <c r="M357" i="32"/>
  <c r="L334" i="32"/>
  <c r="M313" i="32"/>
  <c r="L282" i="32"/>
  <c r="L222" i="32"/>
  <c r="L198" i="32"/>
  <c r="L170" i="32"/>
  <c r="M414" i="32"/>
  <c r="M446" i="32"/>
  <c r="M474" i="32"/>
  <c r="M411" i="32"/>
  <c r="L442" i="32"/>
  <c r="M511" i="32"/>
  <c r="N523" i="32"/>
  <c r="N537" i="32"/>
  <c r="M383" i="32"/>
  <c r="L368" i="32"/>
  <c r="L352" i="32"/>
  <c r="L340" i="32"/>
  <c r="M327" i="32"/>
  <c r="M311" i="32"/>
  <c r="L284" i="32"/>
  <c r="L260" i="32"/>
  <c r="L228" i="32"/>
  <c r="L200" i="32"/>
  <c r="L172" i="32"/>
  <c r="M384" i="32"/>
  <c r="M372" i="32"/>
  <c r="L357" i="32"/>
  <c r="L341" i="32"/>
  <c r="M328" i="32"/>
  <c r="M316" i="32"/>
  <c r="L295" i="32"/>
  <c r="L267" i="32"/>
  <c r="L239" i="32"/>
  <c r="L207" i="32"/>
  <c r="L183" i="32"/>
  <c r="M398" i="32"/>
  <c r="M361" i="32"/>
  <c r="M337" i="32"/>
  <c r="L318" i="32"/>
  <c r="L286" i="32"/>
  <c r="L262" i="32"/>
  <c r="L234" i="32"/>
  <c r="L202" i="32"/>
  <c r="L174" i="32"/>
  <c r="M400" i="32"/>
  <c r="L439" i="32"/>
  <c r="M466" i="32"/>
  <c r="M514" i="32"/>
  <c r="M441" i="32"/>
  <c r="L490" i="32"/>
  <c r="M460" i="32"/>
  <c r="N486" i="32"/>
  <c r="L364" i="32"/>
  <c r="L336" i="32"/>
  <c r="L308" i="32"/>
  <c r="L220" i="32"/>
  <c r="L254" i="32"/>
  <c r="L384" i="32"/>
  <c r="L372" i="32"/>
  <c r="M359" i="32"/>
  <c r="M343" i="32"/>
  <c r="L328" i="32"/>
  <c r="L316" i="32"/>
  <c r="L292" i="32"/>
  <c r="L264" i="32"/>
  <c r="L236" i="32"/>
  <c r="L204" i="32"/>
  <c r="L180" i="32"/>
  <c r="L396" i="32"/>
  <c r="L373" i="32"/>
  <c r="M360" i="32"/>
  <c r="M348" i="32"/>
  <c r="M332" i="32"/>
  <c r="L317" i="32"/>
  <c r="L303" i="32"/>
  <c r="L271" i="32"/>
  <c r="L247" i="32"/>
  <c r="L219" i="32"/>
  <c r="L187" i="32"/>
  <c r="L403" i="32"/>
  <c r="M369" i="32"/>
  <c r="M341" i="32"/>
  <c r="M325" i="32"/>
  <c r="L302" i="32"/>
  <c r="L266" i="32"/>
  <c r="L238" i="32"/>
  <c r="L214" i="32"/>
  <c r="L182" i="32"/>
  <c r="L389" i="32"/>
  <c r="L427" i="32"/>
  <c r="L465" i="32"/>
  <c r="L493" i="32"/>
  <c r="M425" i="32"/>
  <c r="M483" i="32"/>
  <c r="L429" i="32"/>
  <c r="M465" i="32"/>
  <c r="L265" i="32"/>
  <c r="N501" i="32"/>
  <c r="N725" i="32"/>
  <c r="L391" i="32"/>
  <c r="L376" i="32"/>
  <c r="M367" i="32"/>
  <c r="L356" i="32"/>
  <c r="L344" i="32"/>
  <c r="M335" i="32"/>
  <c r="L324" i="32"/>
  <c r="L312" i="32"/>
  <c r="L296" i="32"/>
  <c r="L276" i="32"/>
  <c r="L252" i="32"/>
  <c r="L232" i="32"/>
  <c r="L212" i="32"/>
  <c r="L188" i="32"/>
  <c r="L168" i="32"/>
  <c r="M391" i="32"/>
  <c r="M376" i="32"/>
  <c r="L365" i="32"/>
  <c r="M356" i="32"/>
  <c r="M344" i="32"/>
  <c r="L333" i="32"/>
  <c r="M324" i="32"/>
  <c r="M312" i="32"/>
  <c r="L299" i="32"/>
  <c r="L279" i="32"/>
  <c r="L255" i="32"/>
  <c r="L235" i="32"/>
  <c r="L215" i="32"/>
  <c r="L191" i="32"/>
  <c r="L171" i="32"/>
  <c r="L382" i="32"/>
  <c r="L366" i="32"/>
  <c r="M349" i="32"/>
  <c r="M329" i="32"/>
  <c r="M317" i="32"/>
  <c r="L298" i="32"/>
  <c r="L270" i="32"/>
  <c r="L250" i="32"/>
  <c r="L230" i="32"/>
  <c r="L206" i="32"/>
  <c r="L186" i="32"/>
  <c r="L166" i="32"/>
  <c r="L405" i="32"/>
  <c r="M430" i="32"/>
  <c r="M458" i="32"/>
  <c r="L477" i="32"/>
  <c r="M522" i="32"/>
  <c r="L430" i="32"/>
  <c r="L462" i="32"/>
  <c r="M519" i="32"/>
  <c r="L467" i="32"/>
  <c r="M413" i="32"/>
  <c r="N547" i="32"/>
  <c r="L233" i="32"/>
  <c r="L393" i="32"/>
  <c r="M408" i="32"/>
  <c r="L419" i="32"/>
  <c r="L435" i="32"/>
  <c r="L447" i="32"/>
  <c r="N459" i="32"/>
  <c r="M470" i="32"/>
  <c r="N479" i="32"/>
  <c r="L501" i="32"/>
  <c r="M543" i="32"/>
  <c r="L418" i="32"/>
  <c r="M433" i="32"/>
  <c r="L446" i="32"/>
  <c r="N468" i="32"/>
  <c r="L498" i="32"/>
  <c r="M406" i="32"/>
  <c r="M440" i="32"/>
  <c r="N473" i="32"/>
  <c r="M389" i="32"/>
  <c r="M423" i="32"/>
  <c r="L508" i="32"/>
  <c r="N603" i="32"/>
  <c r="N639" i="32"/>
  <c r="N769" i="32"/>
  <c r="M601" i="32"/>
  <c r="N606" i="32"/>
  <c r="N774" i="32"/>
  <c r="L395" i="32"/>
  <c r="M373" i="32"/>
  <c r="Q373" i="32" s="1"/>
  <c r="L358" i="32"/>
  <c r="M345" i="32"/>
  <c r="L397" i="32"/>
  <c r="L409" i="32"/>
  <c r="L423" i="32"/>
  <c r="M438" i="32"/>
  <c r="L451" i="32"/>
  <c r="N463" i="32"/>
  <c r="N471" i="32"/>
  <c r="L481" i="32"/>
  <c r="N507" i="32"/>
  <c r="L408" i="32"/>
  <c r="L422" i="32"/>
  <c r="L434" i="32"/>
  <c r="L450" i="32"/>
  <c r="N476" i="32"/>
  <c r="N504" i="32"/>
  <c r="M416" i="32"/>
  <c r="L449" i="32"/>
  <c r="N481" i="32"/>
  <c r="L390" i="32"/>
  <c r="M439" i="32"/>
  <c r="N540" i="32"/>
  <c r="N538" i="32"/>
  <c r="O738" i="32"/>
  <c r="O883" i="32"/>
  <c r="T883" i="32" s="1"/>
  <c r="V883" i="32" s="1"/>
  <c r="AQ883" i="32" s="1"/>
  <c r="L201" i="32"/>
  <c r="N487" i="32"/>
  <c r="N495" i="32"/>
  <c r="M502" i="32"/>
  <c r="L509" i="32"/>
  <c r="L517" i="32"/>
  <c r="L525" i="32"/>
  <c r="N544" i="32"/>
  <c r="N456" i="32"/>
  <c r="M463" i="32"/>
  <c r="M471" i="32"/>
  <c r="L478" i="32"/>
  <c r="N484" i="32"/>
  <c r="N492" i="32"/>
  <c r="M499" i="32"/>
  <c r="L506" i="32"/>
  <c r="L514" i="32"/>
  <c r="N520" i="32"/>
  <c r="L407" i="32"/>
  <c r="L421" i="32"/>
  <c r="M432" i="32"/>
  <c r="L441" i="32"/>
  <c r="L453" i="32"/>
  <c r="N461" i="32"/>
  <c r="M468" i="32"/>
  <c r="M476" i="32"/>
  <c r="N485" i="32"/>
  <c r="L507" i="32"/>
  <c r="N536" i="32"/>
  <c r="L394" i="32"/>
  <c r="M405" i="32"/>
  <c r="M415" i="32"/>
  <c r="M427" i="32"/>
  <c r="M447" i="32"/>
  <c r="N470" i="32"/>
  <c r="L492" i="32"/>
  <c r="M513" i="32"/>
  <c r="M555" i="32"/>
  <c r="N624" i="32"/>
  <c r="M548" i="32"/>
  <c r="M624" i="32"/>
  <c r="M549" i="32"/>
  <c r="O627" i="32"/>
  <c r="M558" i="32"/>
  <c r="O665" i="32"/>
  <c r="O780" i="32"/>
  <c r="T780" i="32" s="1"/>
  <c r="V780" i="32" s="1"/>
  <c r="AQ780" i="32" s="1"/>
  <c r="O802" i="32"/>
  <c r="T802" i="32" s="1"/>
  <c r="V802" i="32" s="1"/>
  <c r="AQ802" i="32" s="1"/>
  <c r="O767" i="32"/>
  <c r="T767" i="32" s="1"/>
  <c r="V767" i="32" s="1"/>
  <c r="AQ767" i="32" s="1"/>
  <c r="N832" i="32"/>
  <c r="O950" i="32"/>
  <c r="T950" i="32" s="1"/>
  <c r="V950" i="32" s="1"/>
  <c r="AQ950" i="32" s="1"/>
  <c r="M322" i="32"/>
  <c r="L485" i="32"/>
  <c r="N491" i="32"/>
  <c r="M498" i="32"/>
  <c r="M506" i="32"/>
  <c r="L513" i="32"/>
  <c r="N519" i="32"/>
  <c r="L542" i="32"/>
  <c r="N460" i="32"/>
  <c r="M467" i="32"/>
  <c r="L474" i="32"/>
  <c r="L482" i="32"/>
  <c r="N488" i="32"/>
  <c r="M495" i="32"/>
  <c r="M503" i="32"/>
  <c r="L510" i="32"/>
  <c r="N516" i="32"/>
  <c r="M531" i="32"/>
  <c r="L425" i="32"/>
  <c r="Q425" i="32" s="1"/>
  <c r="V425" i="32" s="1"/>
  <c r="AQ425" i="32" s="1"/>
  <c r="L437" i="32"/>
  <c r="M448" i="32"/>
  <c r="N457" i="32"/>
  <c r="N465" i="32"/>
  <c r="M472" i="32"/>
  <c r="L479" i="32"/>
  <c r="M496" i="32"/>
  <c r="N517" i="32"/>
  <c r="L398" i="32"/>
  <c r="L410" i="32"/>
  <c r="L420" i="32"/>
  <c r="M435" i="32"/>
  <c r="L460" i="32"/>
  <c r="M481" i="32"/>
  <c r="N502" i="32"/>
  <c r="M523" i="32"/>
  <c r="M585" i="32"/>
  <c r="L527" i="32"/>
  <c r="N571" i="32"/>
  <c r="L528" i="32"/>
  <c r="M575" i="32"/>
  <c r="L537" i="32"/>
  <c r="M618" i="32"/>
  <c r="N699" i="32"/>
  <c r="O733" i="32"/>
  <c r="O690" i="32"/>
  <c r="O719" i="32"/>
  <c r="N853" i="32"/>
  <c r="L363" i="32"/>
  <c r="L387" i="32"/>
  <c r="L374" i="32"/>
  <c r="M365" i="32"/>
  <c r="Q365" i="32" s="1"/>
  <c r="M353" i="32"/>
  <c r="L342" i="32"/>
  <c r="M333" i="32"/>
  <c r="Q333" i="32" s="1"/>
  <c r="M321" i="32"/>
  <c r="L310" i="32"/>
  <c r="L294" i="32"/>
  <c r="M392" i="32"/>
  <c r="L401" i="32"/>
  <c r="L413" i="32"/>
  <c r="M422" i="32"/>
  <c r="L431" i="32"/>
  <c r="L443" i="32"/>
  <c r="M454" i="32"/>
  <c r="L461" i="32"/>
  <c r="L469" i="32"/>
  <c r="N475" i="32"/>
  <c r="M482" i="32"/>
  <c r="Q482" i="32" s="1"/>
  <c r="V482" i="32" s="1"/>
  <c r="AQ482" i="32" s="1"/>
  <c r="M490" i="32"/>
  <c r="L497" i="32"/>
  <c r="N503" i="32"/>
  <c r="R503" i="32" s="1"/>
  <c r="N511" i="32"/>
  <c r="M518" i="32"/>
  <c r="M526" i="32"/>
  <c r="M407" i="32"/>
  <c r="M417" i="32"/>
  <c r="L426" i="32"/>
  <c r="L438" i="32"/>
  <c r="M449" i="32"/>
  <c r="Q449" i="32" s="1"/>
  <c r="V449" i="32" s="1"/>
  <c r="AQ449" i="32" s="1"/>
  <c r="L458" i="32"/>
  <c r="L466" i="32"/>
  <c r="N472" i="32"/>
  <c r="M479" i="32"/>
  <c r="M487" i="32"/>
  <c r="L494" i="32"/>
  <c r="N500" i="32"/>
  <c r="N508" i="32"/>
  <c r="M515" i="32"/>
  <c r="L526" i="32"/>
  <c r="L411" i="32"/>
  <c r="M424" i="32"/>
  <c r="L433" i="32"/>
  <c r="L445" i="32"/>
  <c r="M456" i="32"/>
  <c r="L463" i="32"/>
  <c r="L471" i="32"/>
  <c r="N477" i="32"/>
  <c r="L491" i="32"/>
  <c r="M512" i="32"/>
  <c r="L386" i="32"/>
  <c r="M397" i="32"/>
  <c r="L406" i="32"/>
  <c r="M419" i="32"/>
  <c r="M431" i="32"/>
  <c r="M455" i="32"/>
  <c r="L476" i="32"/>
  <c r="M497" i="32"/>
  <c r="N518" i="32"/>
  <c r="M569" i="32"/>
  <c r="O645" i="32"/>
  <c r="L559" i="32"/>
  <c r="N645" i="32"/>
  <c r="M560" i="32"/>
  <c r="M649" i="32"/>
  <c r="N593" i="32"/>
  <c r="M674" i="32"/>
  <c r="N696" i="32"/>
  <c r="O662" i="32"/>
  <c r="N686" i="32"/>
  <c r="N789" i="32"/>
  <c r="M387" i="32"/>
  <c r="Q387" i="32" s="1"/>
  <c r="L297" i="32"/>
  <c r="L169" i="32"/>
  <c r="L483" i="32"/>
  <c r="N493" i="32"/>
  <c r="M504" i="32"/>
  <c r="L515" i="32"/>
  <c r="L534" i="32"/>
  <c r="L428" i="32"/>
  <c r="L436" i="32"/>
  <c r="M451" i="32"/>
  <c r="N462" i="32"/>
  <c r="M473" i="32"/>
  <c r="L484" i="32"/>
  <c r="N494" i="32"/>
  <c r="M505" i="32"/>
  <c r="L516" i="32"/>
  <c r="L538" i="32"/>
  <c r="N563" i="32"/>
  <c r="M593" i="32"/>
  <c r="M619" i="32"/>
  <c r="N640" i="32"/>
  <c r="O667" i="32"/>
  <c r="L543" i="32"/>
  <c r="M563" i="32"/>
  <c r="N595" i="32"/>
  <c r="O618" i="32"/>
  <c r="M640" i="32"/>
  <c r="O669" i="32"/>
  <c r="L544" i="32"/>
  <c r="M567" i="32"/>
  <c r="M599" i="32"/>
  <c r="N622" i="32"/>
  <c r="O643" i="32"/>
  <c r="N531" i="32"/>
  <c r="L553" i="32"/>
  <c r="N585" i="32"/>
  <c r="O612" i="32"/>
  <c r="M634" i="32"/>
  <c r="N656" i="32"/>
  <c r="O668" i="32"/>
  <c r="N691" i="32"/>
  <c r="N727" i="32"/>
  <c r="O770" i="32"/>
  <c r="T770" i="32" s="1"/>
  <c r="V770" i="32" s="1"/>
  <c r="AQ770" i="32" s="1"/>
  <c r="N688" i="32"/>
  <c r="N722" i="32"/>
  <c r="N764" i="32"/>
  <c r="O796" i="32"/>
  <c r="T796" i="32" s="1"/>
  <c r="V796" i="32" s="1"/>
  <c r="AQ796" i="32" s="1"/>
  <c r="M656" i="32"/>
  <c r="M684" i="32"/>
  <c r="N713" i="32"/>
  <c r="N757" i="32"/>
  <c r="O679" i="32"/>
  <c r="O707" i="32"/>
  <c r="N752" i="32"/>
  <c r="N816" i="32"/>
  <c r="O841" i="32"/>
  <c r="T841" i="32" s="1"/>
  <c r="V841" i="32" s="1"/>
  <c r="AQ841" i="32" s="1"/>
  <c r="N837" i="32"/>
  <c r="O872" i="32"/>
  <c r="T872" i="32" s="1"/>
  <c r="V872" i="32" s="1"/>
  <c r="AQ872" i="32" s="1"/>
  <c r="O931" i="32"/>
  <c r="T931" i="32" s="1"/>
  <c r="V931" i="32" s="1"/>
  <c r="AQ931" i="32" s="1"/>
  <c r="O998" i="32"/>
  <c r="T998" i="32" s="1"/>
  <c r="V998" i="32" s="1"/>
  <c r="M354" i="32"/>
  <c r="L311" i="32"/>
  <c r="L249" i="32"/>
  <c r="L185" i="32"/>
  <c r="O613" i="32"/>
  <c r="M635" i="32"/>
  <c r="N658" i="32"/>
  <c r="N587" i="32"/>
  <c r="N613" i="32"/>
  <c r="O634" i="32"/>
  <c r="N660" i="32"/>
  <c r="M591" i="32"/>
  <c r="M617" i="32"/>
  <c r="N638" i="32"/>
  <c r="O663" i="32"/>
  <c r="N577" i="32"/>
  <c r="N607" i="32"/>
  <c r="O628" i="32"/>
  <c r="M650" i="32"/>
  <c r="N663" i="32"/>
  <c r="O684" i="32"/>
  <c r="N715" i="32"/>
  <c r="N759" i="32"/>
  <c r="O681" i="32"/>
  <c r="N710" i="32"/>
  <c r="N754" i="32"/>
  <c r="O791" i="32"/>
  <c r="T791" i="32" s="1"/>
  <c r="V791" i="32" s="1"/>
  <c r="AQ791" i="32" s="1"/>
  <c r="O812" i="32"/>
  <c r="T812" i="32" s="1"/>
  <c r="V812" i="32" s="1"/>
  <c r="AQ812" i="32" s="1"/>
  <c r="N677" i="32"/>
  <c r="N705" i="32"/>
  <c r="N745" i="32"/>
  <c r="M673" i="32"/>
  <c r="M701" i="32"/>
  <c r="O739" i="32"/>
  <c r="N800" i="32"/>
  <c r="O825" i="32"/>
  <c r="T825" i="32" s="1"/>
  <c r="V825" i="32" s="1"/>
  <c r="AQ825" i="32" s="1"/>
  <c r="N821" i="32"/>
  <c r="O856" i="32"/>
  <c r="T856" i="32" s="1"/>
  <c r="V856" i="32" s="1"/>
  <c r="AQ856" i="32" s="1"/>
  <c r="O915" i="32"/>
  <c r="T915" i="32" s="1"/>
  <c r="V915" i="32" s="1"/>
  <c r="AQ915" i="32" s="1"/>
  <c r="O982" i="32"/>
  <c r="T982" i="32" s="1"/>
  <c r="V982" i="32" s="1"/>
  <c r="M402" i="32"/>
  <c r="M386" i="32"/>
  <c r="M379" i="32"/>
  <c r="M371" i="32"/>
  <c r="M363" i="32"/>
  <c r="M355" i="32"/>
  <c r="M347" i="32"/>
  <c r="M339" i="32"/>
  <c r="M331" i="32"/>
  <c r="M323" i="32"/>
  <c r="M315" i="32"/>
  <c r="L304" i="32"/>
  <c r="L288" i="32"/>
  <c r="L272" i="32"/>
  <c r="L256" i="32"/>
  <c r="L240" i="32"/>
  <c r="L224" i="32"/>
  <c r="L208" i="32"/>
  <c r="L192" i="32"/>
  <c r="L176" i="32"/>
  <c r="L160" i="32"/>
  <c r="L388" i="32"/>
  <c r="L377" i="32"/>
  <c r="L369" i="32"/>
  <c r="L361" i="32"/>
  <c r="L353" i="32"/>
  <c r="L345" i="32"/>
  <c r="L337" i="32"/>
  <c r="L329" i="32"/>
  <c r="L321" i="32"/>
  <c r="L313" i="32"/>
  <c r="L307" i="32"/>
  <c r="L291" i="32"/>
  <c r="L275" i="32"/>
  <c r="L259" i="32"/>
  <c r="L243" i="32"/>
  <c r="L227" i="32"/>
  <c r="L211" i="32"/>
  <c r="L195" i="32"/>
  <c r="L179" i="32"/>
  <c r="L163" i="32"/>
  <c r="M390" i="32"/>
  <c r="L378" i="32"/>
  <c r="L370" i="32"/>
  <c r="L362" i="32"/>
  <c r="L354" i="32"/>
  <c r="L346" i="32"/>
  <c r="L338" i="32"/>
  <c r="L330" i="32"/>
  <c r="L322" i="32"/>
  <c r="L314" i="32"/>
  <c r="L306" i="32"/>
  <c r="L290" i="32"/>
  <c r="L274" i="32"/>
  <c r="L258" i="32"/>
  <c r="L242" i="32"/>
  <c r="L226" i="32"/>
  <c r="L210" i="32"/>
  <c r="L194" i="32"/>
  <c r="L178" i="32"/>
  <c r="L162" i="32"/>
  <c r="M388" i="32"/>
  <c r="Q388" i="32" s="1"/>
  <c r="M396" i="32"/>
  <c r="M404" i="32"/>
  <c r="M412" i="32"/>
  <c r="M418" i="32"/>
  <c r="M426" i="32"/>
  <c r="M434" i="32"/>
  <c r="M442" i="32"/>
  <c r="M450" i="32"/>
  <c r="L457" i="32"/>
  <c r="M462" i="32"/>
  <c r="N467" i="32"/>
  <c r="L473" i="32"/>
  <c r="M478" i="32"/>
  <c r="N483" i="32"/>
  <c r="L489" i="32"/>
  <c r="M494" i="32"/>
  <c r="N499" i="32"/>
  <c r="L505" i="32"/>
  <c r="M510" i="32"/>
  <c r="N515" i="32"/>
  <c r="L521" i="32"/>
  <c r="N527" i="32"/>
  <c r="L404" i="32"/>
  <c r="L412" i="32"/>
  <c r="M421" i="32"/>
  <c r="M429" i="32"/>
  <c r="M437" i="32"/>
  <c r="M445" i="32"/>
  <c r="M453" i="32"/>
  <c r="M459" i="32"/>
  <c r="N464" i="32"/>
  <c r="L470" i="32"/>
  <c r="M475" i="32"/>
  <c r="N480" i="32"/>
  <c r="L486" i="32"/>
  <c r="M491" i="32"/>
  <c r="N496" i="32"/>
  <c r="L502" i="32"/>
  <c r="M507" i="32"/>
  <c r="N512" i="32"/>
  <c r="L518" i="32"/>
  <c r="N528" i="32"/>
  <c r="M410" i="32"/>
  <c r="M420" i="32"/>
  <c r="M428" i="32"/>
  <c r="M436" i="32"/>
  <c r="M444" i="32"/>
  <c r="M452" i="32"/>
  <c r="L459" i="32"/>
  <c r="M464" i="32"/>
  <c r="N469" i="32"/>
  <c r="L475" i="32"/>
  <c r="M480" i="32"/>
  <c r="M488" i="32"/>
  <c r="L499" i="32"/>
  <c r="N509" i="32"/>
  <c r="M520" i="32"/>
  <c r="M385" i="32"/>
  <c r="M393" i="32"/>
  <c r="M401" i="32"/>
  <c r="M409" i="32"/>
  <c r="L416" i="32"/>
  <c r="L424" i="32"/>
  <c r="L432" i="32"/>
  <c r="M443" i="32"/>
  <c r="M457" i="32"/>
  <c r="L468" i="32"/>
  <c r="N478" i="32"/>
  <c r="M489" i="32"/>
  <c r="L500" i="32"/>
  <c r="N510" i="32"/>
  <c r="M521" i="32"/>
  <c r="L550" i="32"/>
  <c r="M577" i="32"/>
  <c r="N608" i="32"/>
  <c r="O629" i="32"/>
  <c r="M651" i="32"/>
  <c r="M532" i="32"/>
  <c r="N553" i="32"/>
  <c r="N579" i="32"/>
  <c r="M608" i="32"/>
  <c r="N629" i="32"/>
  <c r="O650" i="32"/>
  <c r="M533" i="32"/>
  <c r="N554" i="32"/>
  <c r="M583" i="32"/>
  <c r="O611" i="32"/>
  <c r="M633" i="32"/>
  <c r="N654" i="32"/>
  <c r="M542" i="32"/>
  <c r="N569" i="32"/>
  <c r="N601" i="32"/>
  <c r="N623" i="32"/>
  <c r="O644" i="32"/>
  <c r="M658" i="32"/>
  <c r="N679" i="32"/>
  <c r="M706" i="32"/>
  <c r="N747" i="32"/>
  <c r="M675" i="32"/>
  <c r="M703" i="32"/>
  <c r="N742" i="32"/>
  <c r="O786" i="32"/>
  <c r="T786" i="32" s="1"/>
  <c r="V786" i="32" s="1"/>
  <c r="AQ786" i="32" s="1"/>
  <c r="O807" i="32"/>
  <c r="T807" i="32" s="1"/>
  <c r="V807" i="32" s="1"/>
  <c r="AQ807" i="32" s="1"/>
  <c r="N669" i="32"/>
  <c r="O698" i="32"/>
  <c r="O736" i="32"/>
  <c r="O777" i="32"/>
  <c r="T777" i="32" s="1"/>
  <c r="V777" i="32" s="1"/>
  <c r="AQ777" i="32" s="1"/>
  <c r="N694" i="32"/>
  <c r="N728" i="32"/>
  <c r="N785" i="32"/>
  <c r="N848" i="32"/>
  <c r="N805" i="32"/>
  <c r="O832" i="32"/>
  <c r="T832" i="32" s="1"/>
  <c r="V832" i="32" s="1"/>
  <c r="AQ832" i="32" s="1"/>
  <c r="O899" i="32"/>
  <c r="T899" i="32" s="1"/>
  <c r="V899" i="32" s="1"/>
  <c r="AQ899" i="32" s="1"/>
  <c r="O966" i="32"/>
  <c r="T966" i="32" s="1"/>
  <c r="V966" i="32" s="1"/>
  <c r="L375" i="32"/>
  <c r="L331" i="32"/>
  <c r="L281" i="32"/>
  <c r="L217" i="32"/>
  <c r="M547" i="32"/>
  <c r="N552" i="32"/>
  <c r="L558" i="32"/>
  <c r="M565" i="32"/>
  <c r="M573" i="32"/>
  <c r="M581" i="32"/>
  <c r="M589" i="32"/>
  <c r="M597" i="32"/>
  <c r="O605" i="32"/>
  <c r="M611" i="32"/>
  <c r="N616" i="32"/>
  <c r="O621" i="32"/>
  <c r="M627" i="32"/>
  <c r="N632" i="32"/>
  <c r="O637" i="32"/>
  <c r="M643" i="32"/>
  <c r="N648" i="32"/>
  <c r="O653" i="32"/>
  <c r="M665" i="32"/>
  <c r="M524" i="32"/>
  <c r="N529" i="32"/>
  <c r="L535" i="32"/>
  <c r="M540" i="32"/>
  <c r="N545" i="32"/>
  <c r="L551" i="32"/>
  <c r="M556" i="32"/>
  <c r="N561" i="32"/>
  <c r="N567" i="32"/>
  <c r="N575" i="32"/>
  <c r="N583" i="32"/>
  <c r="N591" i="32"/>
  <c r="R591" i="32" s="1"/>
  <c r="N599" i="32"/>
  <c r="N605" i="32"/>
  <c r="O610" i="32"/>
  <c r="M616" i="32"/>
  <c r="N621" i="32"/>
  <c r="S621" i="32" s="1"/>
  <c r="V621" i="32" s="1"/>
  <c r="AQ621" i="32" s="1"/>
  <c r="O626" i="32"/>
  <c r="M632" i="32"/>
  <c r="N637" i="32"/>
  <c r="S637" i="32" s="1"/>
  <c r="V637" i="32" s="1"/>
  <c r="AQ637" i="32" s="1"/>
  <c r="O642" i="32"/>
  <c r="M648" i="32"/>
  <c r="N653" i="32"/>
  <c r="S653" i="32" s="1"/>
  <c r="V653" i="32" s="1"/>
  <c r="AQ653" i="32" s="1"/>
  <c r="M667" i="32"/>
  <c r="M525" i="32"/>
  <c r="N530" i="32"/>
  <c r="L536" i="32"/>
  <c r="M541" i="32"/>
  <c r="N546" i="32"/>
  <c r="L552" i="32"/>
  <c r="M557" i="32"/>
  <c r="M562" i="32"/>
  <c r="M571" i="32"/>
  <c r="M579" i="32"/>
  <c r="M587" i="32"/>
  <c r="M595" i="32"/>
  <c r="M603" i="32"/>
  <c r="M609" i="32"/>
  <c r="N614" i="32"/>
  <c r="O619" i="32"/>
  <c r="M625" i="32"/>
  <c r="N630" i="32"/>
  <c r="O635" i="32"/>
  <c r="M641" i="32"/>
  <c r="N646" i="32"/>
  <c r="O651" i="32"/>
  <c r="M661" i="32"/>
  <c r="N670" i="32"/>
  <c r="M534" i="32"/>
  <c r="N539" i="32"/>
  <c r="L545" i="32"/>
  <c r="M550" i="32"/>
  <c r="N555" i="32"/>
  <c r="N565" i="32"/>
  <c r="N573" i="32"/>
  <c r="N581" i="32"/>
  <c r="N589" i="32"/>
  <c r="N597" i="32"/>
  <c r="O604" i="32"/>
  <c r="M610" i="32"/>
  <c r="N615" i="32"/>
  <c r="O620" i="32"/>
  <c r="M626" i="32"/>
  <c r="N631" i="32"/>
  <c r="O636" i="32"/>
  <c r="M642" i="32"/>
  <c r="N647" i="32"/>
  <c r="O652" i="32"/>
  <c r="M663" i="32"/>
  <c r="N655" i="32"/>
  <c r="O660" i="32"/>
  <c r="M666" i="32"/>
  <c r="N671" i="32"/>
  <c r="O676" i="32"/>
  <c r="M682" i="32"/>
  <c r="O688" i="32"/>
  <c r="N695" i="32"/>
  <c r="M702" i="32"/>
  <c r="N711" i="32"/>
  <c r="O722" i="32"/>
  <c r="N731" i="32"/>
  <c r="N743" i="32"/>
  <c r="O754" i="32"/>
  <c r="O764" i="32"/>
  <c r="T764" i="32" s="1"/>
  <c r="V764" i="32" s="1"/>
  <c r="AQ764" i="32" s="1"/>
  <c r="O776" i="32"/>
  <c r="T776" i="32" s="1"/>
  <c r="V776" i="32" s="1"/>
  <c r="AQ776" i="32" s="1"/>
  <c r="M671" i="32"/>
  <c r="O677" i="32"/>
  <c r="O685" i="32"/>
  <c r="N692" i="32"/>
  <c r="M699" i="32"/>
  <c r="M707" i="32"/>
  <c r="O717" i="32"/>
  <c r="N726" i="32"/>
  <c r="N738" i="32"/>
  <c r="O749" i="32"/>
  <c r="N758" i="32"/>
  <c r="N770" i="32"/>
  <c r="N780" i="32"/>
  <c r="O788" i="32"/>
  <c r="T788" i="32" s="1"/>
  <c r="V788" i="32" s="1"/>
  <c r="AQ788" i="32" s="1"/>
  <c r="O794" i="32"/>
  <c r="T794" i="32" s="1"/>
  <c r="V794" i="32" s="1"/>
  <c r="AQ794" i="32" s="1"/>
  <c r="O799" i="32"/>
  <c r="T799" i="32" s="1"/>
  <c r="V799" i="32" s="1"/>
  <c r="AQ799" i="32" s="1"/>
  <c r="O804" i="32"/>
  <c r="T804" i="32" s="1"/>
  <c r="V804" i="32" s="1"/>
  <c r="AQ804" i="32" s="1"/>
  <c r="O810" i="32"/>
  <c r="T810" i="32" s="1"/>
  <c r="V810" i="32" s="1"/>
  <c r="AQ810" i="32" s="1"/>
  <c r="O815" i="32"/>
  <c r="T815" i="32" s="1"/>
  <c r="V815" i="32" s="1"/>
  <c r="AQ815" i="32" s="1"/>
  <c r="O658" i="32"/>
  <c r="O666" i="32"/>
  <c r="N673" i="32"/>
  <c r="M680" i="32"/>
  <c r="M688" i="32"/>
  <c r="O694" i="32"/>
  <c r="N701" i="32"/>
  <c r="N709" i="32"/>
  <c r="O720" i="32"/>
  <c r="N729" i="32"/>
  <c r="N741" i="32"/>
  <c r="O752" i="32"/>
  <c r="N761" i="32"/>
  <c r="O773" i="32"/>
  <c r="T773" i="32" s="1"/>
  <c r="V773" i="32" s="1"/>
  <c r="AQ773" i="32" s="1"/>
  <c r="O783" i="32"/>
  <c r="T783" i="32" s="1"/>
  <c r="V783" i="32" s="1"/>
  <c r="AQ783" i="32" s="1"/>
  <c r="O675" i="32"/>
  <c r="O683" i="32"/>
  <c r="N690" i="32"/>
  <c r="M697" i="32"/>
  <c r="M705" i="32"/>
  <c r="N712" i="32"/>
  <c r="O723" i="32"/>
  <c r="O735" i="32"/>
  <c r="N744" i="32"/>
  <c r="N760" i="32"/>
  <c r="N777" i="32"/>
  <c r="N792" i="32"/>
  <c r="N808" i="32"/>
  <c r="N824" i="32"/>
  <c r="N840" i="32"/>
  <c r="O817" i="32"/>
  <c r="T817" i="32" s="1"/>
  <c r="V817" i="32" s="1"/>
  <c r="AQ817" i="32" s="1"/>
  <c r="O833" i="32"/>
  <c r="T833" i="32" s="1"/>
  <c r="V833" i="32" s="1"/>
  <c r="AQ833" i="32" s="1"/>
  <c r="O849" i="32"/>
  <c r="T849" i="32" s="1"/>
  <c r="V849" i="32" s="1"/>
  <c r="AQ849" i="32" s="1"/>
  <c r="N797" i="32"/>
  <c r="N813" i="32"/>
  <c r="N829" i="32"/>
  <c r="N845" i="32"/>
  <c r="O824" i="32"/>
  <c r="T824" i="32" s="1"/>
  <c r="V824" i="32" s="1"/>
  <c r="AQ824" i="32" s="1"/>
  <c r="O840" i="32"/>
  <c r="T840" i="32" s="1"/>
  <c r="V840" i="32" s="1"/>
  <c r="AQ840" i="32" s="1"/>
  <c r="O864" i="32"/>
  <c r="T864" i="32" s="1"/>
  <c r="V864" i="32" s="1"/>
  <c r="AQ864" i="32" s="1"/>
  <c r="O854" i="32"/>
  <c r="T854" i="32" s="1"/>
  <c r="V854" i="32" s="1"/>
  <c r="AQ854" i="32" s="1"/>
  <c r="O891" i="32"/>
  <c r="T891" i="32" s="1"/>
  <c r="V891" i="32" s="1"/>
  <c r="AQ891" i="32" s="1"/>
  <c r="O907" i="32"/>
  <c r="T907" i="32" s="1"/>
  <c r="V907" i="32" s="1"/>
  <c r="AQ907" i="32" s="1"/>
  <c r="O923" i="32"/>
  <c r="T923" i="32" s="1"/>
  <c r="V923" i="32" s="1"/>
  <c r="AQ923" i="32" s="1"/>
  <c r="O939" i="32"/>
  <c r="T939" i="32" s="1"/>
  <c r="V939" i="32" s="1"/>
  <c r="AQ939" i="32" s="1"/>
  <c r="O963" i="32"/>
  <c r="T963" i="32" s="1"/>
  <c r="V963" i="32" s="1"/>
  <c r="O974" i="32"/>
  <c r="T974" i="32" s="1"/>
  <c r="V974" i="32" s="1"/>
  <c r="O990" i="32"/>
  <c r="T990" i="32" s="1"/>
  <c r="V990" i="32" s="1"/>
  <c r="L400" i="32"/>
  <c r="L379" i="32"/>
  <c r="M370" i="32"/>
  <c r="L359" i="32"/>
  <c r="L347" i="32"/>
  <c r="M338" i="32"/>
  <c r="L327" i="32"/>
  <c r="L315" i="32"/>
  <c r="L305" i="32"/>
  <c r="L289" i="32"/>
  <c r="L273" i="32"/>
  <c r="L257" i="32"/>
  <c r="L241" i="32"/>
  <c r="L225" i="32"/>
  <c r="L209" i="32"/>
  <c r="L193" i="32"/>
  <c r="L177" i="32"/>
  <c r="L161" i="32"/>
  <c r="P161" i="32" s="1"/>
  <c r="V161" i="32" s="1"/>
  <c r="AQ161" i="32" s="1"/>
  <c r="K15" i="32"/>
  <c r="M527" i="32"/>
  <c r="N532" i="32"/>
  <c r="L487" i="32"/>
  <c r="M492" i="32"/>
  <c r="N497" i="32"/>
  <c r="L503" i="32"/>
  <c r="M508" i="32"/>
  <c r="N513" i="32"/>
  <c r="L519" i="32"/>
  <c r="L529" i="32"/>
  <c r="L440" i="32"/>
  <c r="L448" i="32"/>
  <c r="L456" i="32"/>
  <c r="M461" i="32"/>
  <c r="N466" i="32"/>
  <c r="L472" i="32"/>
  <c r="M477" i="32"/>
  <c r="N482" i="32"/>
  <c r="L488" i="32"/>
  <c r="M493" i="32"/>
  <c r="N498" i="32"/>
  <c r="L504" i="32"/>
  <c r="M509" i="32"/>
  <c r="N514" i="32"/>
  <c r="L520" i="32"/>
  <c r="N524" i="32"/>
  <c r="L546" i="32"/>
  <c r="M551" i="32"/>
  <c r="N556" i="32"/>
  <c r="N564" i="32"/>
  <c r="N572" i="32"/>
  <c r="N580" i="32"/>
  <c r="N588" i="32"/>
  <c r="N596" i="32"/>
  <c r="N604" i="32"/>
  <c r="O609" i="32"/>
  <c r="M615" i="32"/>
  <c r="N620" i="32"/>
  <c r="O625" i="32"/>
  <c r="M631" i="32"/>
  <c r="N636" i="32"/>
  <c r="O641" i="32"/>
  <c r="M647" i="32"/>
  <c r="N652" i="32"/>
  <c r="O659" i="32"/>
  <c r="L523" i="32"/>
  <c r="M528" i="32"/>
  <c r="N533" i="32"/>
  <c r="L539" i="32"/>
  <c r="M544" i="32"/>
  <c r="N549" i="32"/>
  <c r="L555" i="32"/>
  <c r="N560" i="32"/>
  <c r="M564" i="32"/>
  <c r="M572" i="32"/>
  <c r="M580" i="32"/>
  <c r="M588" i="32"/>
  <c r="M596" i="32"/>
  <c r="M604" i="32"/>
  <c r="N609" i="32"/>
  <c r="S609" i="32" s="1"/>
  <c r="V609" i="32" s="1"/>
  <c r="AQ609" i="32" s="1"/>
  <c r="O614" i="32"/>
  <c r="M620" i="32"/>
  <c r="N625" i="32"/>
  <c r="O630" i="32"/>
  <c r="M636" i="32"/>
  <c r="N641" i="32"/>
  <c r="S641" i="32" s="1"/>
  <c r="V641" i="32" s="1"/>
  <c r="AQ641" i="32" s="1"/>
  <c r="O646" i="32"/>
  <c r="M652" i="32"/>
  <c r="O661" i="32"/>
  <c r="L524" i="32"/>
  <c r="M529" i="32"/>
  <c r="N534" i="32"/>
  <c r="L540" i="32"/>
  <c r="M545" i="32"/>
  <c r="N550" i="32"/>
  <c r="L556" i="32"/>
  <c r="Q556" i="32" s="1"/>
  <c r="V556" i="32" s="1"/>
  <c r="AQ556" i="32" s="1"/>
  <c r="M561" i="32"/>
  <c r="N570" i="32"/>
  <c r="N578" i="32"/>
  <c r="N586" i="32"/>
  <c r="N594" i="32"/>
  <c r="N602" i="32"/>
  <c r="O607" i="32"/>
  <c r="M613" i="32"/>
  <c r="N618" i="32"/>
  <c r="O623" i="32"/>
  <c r="M629" i="32"/>
  <c r="N634" i="32"/>
  <c r="O639" i="32"/>
  <c r="M645" i="32"/>
  <c r="N650" i="32"/>
  <c r="O655" i="32"/>
  <c r="M669" i="32"/>
  <c r="L533" i="32"/>
  <c r="M538" i="32"/>
  <c r="N543" i="32"/>
  <c r="L549" i="32"/>
  <c r="M554" i="32"/>
  <c r="N559" i="32"/>
  <c r="M570" i="32"/>
  <c r="M578" i="32"/>
  <c r="M586" i="32"/>
  <c r="M594" i="32"/>
  <c r="M602" i="32"/>
  <c r="O608" i="32"/>
  <c r="M614" i="32"/>
  <c r="N619" i="32"/>
  <c r="O624" i="32"/>
  <c r="M630" i="32"/>
  <c r="N635" i="32"/>
  <c r="O640" i="32"/>
  <c r="M646" i="32"/>
  <c r="N651" i="32"/>
  <c r="O657" i="32"/>
  <c r="M654" i="32"/>
  <c r="N659" i="32"/>
  <c r="O664" i="32"/>
  <c r="M670" i="32"/>
  <c r="N675" i="32"/>
  <c r="O680" i="32"/>
  <c r="M686" i="32"/>
  <c r="M694" i="32"/>
  <c r="O700" i="32"/>
  <c r="N707" i="32"/>
  <c r="N719" i="32"/>
  <c r="O730" i="32"/>
  <c r="N739" i="32"/>
  <c r="N751" i="32"/>
  <c r="O762" i="32"/>
  <c r="O772" i="32"/>
  <c r="T772" i="32" s="1"/>
  <c r="V772" i="32" s="1"/>
  <c r="AQ772" i="32" s="1"/>
  <c r="O784" i="32"/>
  <c r="T784" i="32" s="1"/>
  <c r="V784" i="32" s="1"/>
  <c r="AQ784" i="32" s="1"/>
  <c r="N676" i="32"/>
  <c r="M683" i="32"/>
  <c r="M691" i="32"/>
  <c r="O697" i="32"/>
  <c r="N704" i="32"/>
  <c r="N714" i="32"/>
  <c r="O725" i="32"/>
  <c r="N734" i="32"/>
  <c r="N746" i="32"/>
  <c r="O757" i="32"/>
  <c r="N766" i="32"/>
  <c r="N778" i="32"/>
  <c r="O787" i="32"/>
  <c r="T787" i="32" s="1"/>
  <c r="V787" i="32" s="1"/>
  <c r="AQ787" i="32" s="1"/>
  <c r="O792" i="32"/>
  <c r="T792" i="32" s="1"/>
  <c r="V792" i="32" s="1"/>
  <c r="AQ792" i="32" s="1"/>
  <c r="O798" i="32"/>
  <c r="T798" i="32" s="1"/>
  <c r="V798" i="32" s="1"/>
  <c r="AQ798" i="32" s="1"/>
  <c r="O803" i="32"/>
  <c r="T803" i="32" s="1"/>
  <c r="V803" i="32" s="1"/>
  <c r="AQ803" i="32" s="1"/>
  <c r="O808" i="32"/>
  <c r="T808" i="32" s="1"/>
  <c r="V808" i="32" s="1"/>
  <c r="AQ808" i="32" s="1"/>
  <c r="O814" i="32"/>
  <c r="T814" i="32" s="1"/>
  <c r="V814" i="32" s="1"/>
  <c r="AQ814" i="32" s="1"/>
  <c r="N657" i="32"/>
  <c r="M664" i="32"/>
  <c r="M672" i="32"/>
  <c r="O678" i="32"/>
  <c r="N685" i="32"/>
  <c r="N693" i="32"/>
  <c r="M700" i="32"/>
  <c r="O706" i="32"/>
  <c r="N717" i="32"/>
  <c r="O728" i="32"/>
  <c r="N737" i="32"/>
  <c r="N749" i="32"/>
  <c r="O760" i="32"/>
  <c r="O769" i="32"/>
  <c r="T769" i="32" s="1"/>
  <c r="V769" i="32" s="1"/>
  <c r="AQ769" i="32" s="1"/>
  <c r="O781" i="32"/>
  <c r="T781" i="32" s="1"/>
  <c r="V781" i="32" s="1"/>
  <c r="AQ781" i="32" s="1"/>
  <c r="N674" i="32"/>
  <c r="M681" i="32"/>
  <c r="M689" i="32"/>
  <c r="O695" i="32"/>
  <c r="N702" i="32"/>
  <c r="O711" i="32"/>
  <c r="N720" i="32"/>
  <c r="O731" i="32"/>
  <c r="O743" i="32"/>
  <c r="O755" i="32"/>
  <c r="N771" i="32"/>
  <c r="N786" i="32"/>
  <c r="N802" i="32"/>
  <c r="N818" i="32"/>
  <c r="N834" i="32"/>
  <c r="N850" i="32"/>
  <c r="O827" i="32"/>
  <c r="T827" i="32" s="1"/>
  <c r="V827" i="32" s="1"/>
  <c r="AQ827" i="32" s="1"/>
  <c r="O843" i="32"/>
  <c r="T843" i="32" s="1"/>
  <c r="V843" i="32" s="1"/>
  <c r="AQ843" i="32" s="1"/>
  <c r="N791" i="32"/>
  <c r="N807" i="32"/>
  <c r="N823" i="32"/>
  <c r="N839" i="32"/>
  <c r="O818" i="32"/>
  <c r="T818" i="32" s="1"/>
  <c r="V818" i="32" s="1"/>
  <c r="AQ818" i="32" s="1"/>
  <c r="O834" i="32"/>
  <c r="T834" i="32" s="1"/>
  <c r="V834" i="32" s="1"/>
  <c r="AQ834" i="32" s="1"/>
  <c r="O860" i="32"/>
  <c r="T860" i="32" s="1"/>
  <c r="V860" i="32" s="1"/>
  <c r="AQ860" i="32" s="1"/>
  <c r="O876" i="32"/>
  <c r="T876" i="32" s="1"/>
  <c r="V876" i="32" s="1"/>
  <c r="AQ876" i="32" s="1"/>
  <c r="O887" i="32"/>
  <c r="T887" i="32" s="1"/>
  <c r="V887" i="32" s="1"/>
  <c r="AQ887" i="32" s="1"/>
  <c r="O903" i="32"/>
  <c r="T903" i="32" s="1"/>
  <c r="V903" i="32" s="1"/>
  <c r="AQ903" i="32" s="1"/>
  <c r="O919" i="32"/>
  <c r="T919" i="32" s="1"/>
  <c r="V919" i="32" s="1"/>
  <c r="AQ919" i="32" s="1"/>
  <c r="O935" i="32"/>
  <c r="T935" i="32" s="1"/>
  <c r="V935" i="32" s="1"/>
  <c r="AQ935" i="32" s="1"/>
  <c r="O947" i="32"/>
  <c r="T947" i="32" s="1"/>
  <c r="V947" i="32" s="1"/>
  <c r="AQ947" i="32" s="1"/>
  <c r="O970" i="32"/>
  <c r="T970" i="32" s="1"/>
  <c r="V970" i="32" s="1"/>
  <c r="O986" i="32"/>
  <c r="T986" i="32" s="1"/>
  <c r="V986" i="32" s="1"/>
  <c r="O1002" i="32"/>
  <c r="T1002" i="32" s="1"/>
  <c r="V1002" i="32" s="1"/>
  <c r="L383" i="32"/>
  <c r="M374" i="32"/>
  <c r="M362" i="32"/>
  <c r="L351" i="32"/>
  <c r="M342" i="32"/>
  <c r="M330" i="32"/>
  <c r="L319" i="32"/>
  <c r="M310" i="32"/>
  <c r="L293" i="32"/>
  <c r="L277" i="32"/>
  <c r="L261" i="32"/>
  <c r="L245" i="32"/>
  <c r="L229" i="32"/>
  <c r="L213" i="32"/>
  <c r="L197" i="32"/>
  <c r="L181" i="32"/>
  <c r="L165" i="32"/>
  <c r="L522" i="32"/>
  <c r="L530" i="32"/>
  <c r="M484" i="32"/>
  <c r="N489" i="32"/>
  <c r="L495" i="32"/>
  <c r="M500" i="32"/>
  <c r="N505" i="32"/>
  <c r="L511" i="32"/>
  <c r="M516" i="32"/>
  <c r="N521" i="32"/>
  <c r="M535" i="32"/>
  <c r="L444" i="32"/>
  <c r="L452" i="32"/>
  <c r="N458" i="32"/>
  <c r="L464" i="32"/>
  <c r="M469" i="32"/>
  <c r="N474" i="32"/>
  <c r="L480" i="32"/>
  <c r="M485" i="32"/>
  <c r="N490" i="32"/>
  <c r="L496" i="32"/>
  <c r="M501" i="32"/>
  <c r="N506" i="32"/>
  <c r="L512" i="32"/>
  <c r="M517" i="32"/>
  <c r="N522" i="32"/>
  <c r="M539" i="32"/>
  <c r="N548" i="32"/>
  <c r="L554" i="32"/>
  <c r="M559" i="32"/>
  <c r="N568" i="32"/>
  <c r="N576" i="32"/>
  <c r="N584" i="32"/>
  <c r="N592" i="32"/>
  <c r="N600" i="32"/>
  <c r="M607" i="32"/>
  <c r="N612" i="32"/>
  <c r="O617" i="32"/>
  <c r="M623" i="32"/>
  <c r="N628" i="32"/>
  <c r="O633" i="32"/>
  <c r="M639" i="32"/>
  <c r="N644" i="32"/>
  <c r="O649" i="32"/>
  <c r="M657" i="32"/>
  <c r="N666" i="32"/>
  <c r="N525" i="32"/>
  <c r="L531" i="32"/>
  <c r="M536" i="32"/>
  <c r="N541" i="32"/>
  <c r="L547" i="32"/>
  <c r="M552" i="32"/>
  <c r="N557" i="32"/>
  <c r="R557" i="32" s="1"/>
  <c r="N562" i="32"/>
  <c r="M568" i="32"/>
  <c r="M576" i="32"/>
  <c r="M584" i="32"/>
  <c r="M592" i="32"/>
  <c r="M600" i="32"/>
  <c r="O606" i="32"/>
  <c r="M612" i="32"/>
  <c r="N617" i="32"/>
  <c r="S617" i="32" s="1"/>
  <c r="V617" i="32" s="1"/>
  <c r="AQ617" i="32" s="1"/>
  <c r="O622" i="32"/>
  <c r="M628" i="32"/>
  <c r="N633" i="32"/>
  <c r="S633" i="32" s="1"/>
  <c r="V633" i="32" s="1"/>
  <c r="AQ633" i="32" s="1"/>
  <c r="O638" i="32"/>
  <c r="M644" i="32"/>
  <c r="N649" i="32"/>
  <c r="M659" i="32"/>
  <c r="N668" i="32"/>
  <c r="N526" i="32"/>
  <c r="L532" i="32"/>
  <c r="M537" i="32"/>
  <c r="N542" i="32"/>
  <c r="L548" i="32"/>
  <c r="M553" i="32"/>
  <c r="N558" i="32"/>
  <c r="N566" i="32"/>
  <c r="N574" i="32"/>
  <c r="N582" i="32"/>
  <c r="N590" i="32"/>
  <c r="N598" i="32"/>
  <c r="M605" i="32"/>
  <c r="N610" i="32"/>
  <c r="O615" i="32"/>
  <c r="M621" i="32"/>
  <c r="N626" i="32"/>
  <c r="O631" i="32"/>
  <c r="M637" i="32"/>
  <c r="N642" i="32"/>
  <c r="O647" i="32"/>
  <c r="M653" i="32"/>
  <c r="N662" i="32"/>
  <c r="M530" i="32"/>
  <c r="N535" i="32"/>
  <c r="L541" i="32"/>
  <c r="M546" i="32"/>
  <c r="N551" i="32"/>
  <c r="L557" i="32"/>
  <c r="M566" i="32"/>
  <c r="M574" i="32"/>
  <c r="M582" i="32"/>
  <c r="M590" i="32"/>
  <c r="M598" i="32"/>
  <c r="M606" i="32"/>
  <c r="N611" i="32"/>
  <c r="O616" i="32"/>
  <c r="M622" i="32"/>
  <c r="N627" i="32"/>
  <c r="O632" i="32"/>
  <c r="M638" i="32"/>
  <c r="N643" i="32"/>
  <c r="O648" i="32"/>
  <c r="M655" i="32"/>
  <c r="N664" i="32"/>
  <c r="O656" i="32"/>
  <c r="M662" i="32"/>
  <c r="N667" i="32"/>
  <c r="O672" i="32"/>
  <c r="M678" i="32"/>
  <c r="N683" i="32"/>
  <c r="M690" i="32"/>
  <c r="O696" i="32"/>
  <c r="O704" i="32"/>
  <c r="O714" i="32"/>
  <c r="N723" i="32"/>
  <c r="N735" i="32"/>
  <c r="O746" i="32"/>
  <c r="N755" i="32"/>
  <c r="O768" i="32"/>
  <c r="T768" i="32" s="1"/>
  <c r="V768" i="32" s="1"/>
  <c r="AQ768" i="32" s="1"/>
  <c r="O778" i="32"/>
  <c r="T778" i="32" s="1"/>
  <c r="V778" i="32" s="1"/>
  <c r="AQ778" i="32" s="1"/>
  <c r="N672" i="32"/>
  <c r="N680" i="32"/>
  <c r="M687" i="32"/>
  <c r="O693" i="32"/>
  <c r="O701" i="32"/>
  <c r="O709" i="32"/>
  <c r="N718" i="32"/>
  <c r="N730" i="32"/>
  <c r="O741" i="32"/>
  <c r="N750" i="32"/>
  <c r="N762" i="32"/>
  <c r="N772" i="32"/>
  <c r="N782" i="32"/>
  <c r="O790" i="32"/>
  <c r="T790" i="32" s="1"/>
  <c r="V790" i="32" s="1"/>
  <c r="AQ790" i="32" s="1"/>
  <c r="O795" i="32"/>
  <c r="T795" i="32" s="1"/>
  <c r="V795" i="32" s="1"/>
  <c r="AQ795" i="32" s="1"/>
  <c r="O800" i="32"/>
  <c r="T800" i="32" s="1"/>
  <c r="V800" i="32" s="1"/>
  <c r="AQ800" i="32" s="1"/>
  <c r="O806" i="32"/>
  <c r="T806" i="32" s="1"/>
  <c r="V806" i="32" s="1"/>
  <c r="AQ806" i="32" s="1"/>
  <c r="O811" i="32"/>
  <c r="T811" i="32" s="1"/>
  <c r="V811" i="32" s="1"/>
  <c r="AQ811" i="32" s="1"/>
  <c r="O816" i="32"/>
  <c r="T816" i="32" s="1"/>
  <c r="V816" i="32" s="1"/>
  <c r="AQ816" i="32" s="1"/>
  <c r="N661" i="32"/>
  <c r="M668" i="32"/>
  <c r="O674" i="32"/>
  <c r="O682" i="32"/>
  <c r="N689" i="32"/>
  <c r="M696" i="32"/>
  <c r="M704" i="32"/>
  <c r="O712" i="32"/>
  <c r="N721" i="32"/>
  <c r="N733" i="32"/>
  <c r="O744" i="32"/>
  <c r="N753" i="32"/>
  <c r="O765" i="32"/>
  <c r="T765" i="32" s="1"/>
  <c r="V765" i="32" s="1"/>
  <c r="AQ765" i="32" s="1"/>
  <c r="O775" i="32"/>
  <c r="T775" i="32" s="1"/>
  <c r="V775" i="32" s="1"/>
  <c r="AQ775" i="32" s="1"/>
  <c r="O785" i="32"/>
  <c r="T785" i="32" s="1"/>
  <c r="V785" i="32" s="1"/>
  <c r="AQ785" i="32" s="1"/>
  <c r="N678" i="32"/>
  <c r="M685" i="32"/>
  <c r="O691" i="32"/>
  <c r="O699" i="32"/>
  <c r="N706" i="32"/>
  <c r="O715" i="32"/>
  <c r="O727" i="32"/>
  <c r="N736" i="32"/>
  <c r="O747" i="32"/>
  <c r="N763" i="32"/>
  <c r="N779" i="32"/>
  <c r="N794" i="32"/>
  <c r="N810" i="32"/>
  <c r="N826" i="32"/>
  <c r="N842" i="32"/>
  <c r="O819" i="32"/>
  <c r="T819" i="32" s="1"/>
  <c r="V819" i="32" s="1"/>
  <c r="AQ819" i="32" s="1"/>
  <c r="O835" i="32"/>
  <c r="T835" i="32" s="1"/>
  <c r="V835" i="32" s="1"/>
  <c r="AQ835" i="32" s="1"/>
  <c r="O851" i="32"/>
  <c r="T851" i="32" s="1"/>
  <c r="V851" i="32" s="1"/>
  <c r="AQ851" i="32" s="1"/>
  <c r="N799" i="32"/>
  <c r="N815" i="32"/>
  <c r="N831" i="32"/>
  <c r="N847" i="32"/>
  <c r="O826" i="32"/>
  <c r="T826" i="32" s="1"/>
  <c r="V826" i="32" s="1"/>
  <c r="AQ826" i="32" s="1"/>
  <c r="O848" i="32"/>
  <c r="T848" i="32" s="1"/>
  <c r="V848" i="32" s="1"/>
  <c r="AQ848" i="32" s="1"/>
  <c r="O868" i="32"/>
  <c r="T868" i="32" s="1"/>
  <c r="V868" i="32" s="1"/>
  <c r="AQ868" i="32" s="1"/>
  <c r="O961" i="32"/>
  <c r="T961" i="32" s="1"/>
  <c r="V961" i="32" s="1"/>
  <c r="O895" i="32"/>
  <c r="T895" i="32" s="1"/>
  <c r="V895" i="32" s="1"/>
  <c r="AQ895" i="32" s="1"/>
  <c r="O911" i="32"/>
  <c r="T911" i="32" s="1"/>
  <c r="V911" i="32" s="1"/>
  <c r="AQ911" i="32" s="1"/>
  <c r="O927" i="32"/>
  <c r="T927" i="32" s="1"/>
  <c r="V927" i="32" s="1"/>
  <c r="AQ927" i="32" s="1"/>
  <c r="O943" i="32"/>
  <c r="T943" i="32" s="1"/>
  <c r="V943" i="32" s="1"/>
  <c r="AQ943" i="32" s="1"/>
  <c r="O956" i="32"/>
  <c r="T956" i="32" s="1"/>
  <c r="V956" i="32" s="1"/>
  <c r="AQ956" i="32" s="1"/>
  <c r="O978" i="32"/>
  <c r="T978" i="32" s="1"/>
  <c r="V978" i="32" s="1"/>
  <c r="O994" i="32"/>
  <c r="T994" i="32" s="1"/>
  <c r="V994" i="32" s="1"/>
  <c r="M395" i="32"/>
  <c r="M378" i="32"/>
  <c r="L367" i="32"/>
  <c r="M358" i="32"/>
  <c r="M346" i="32"/>
  <c r="L335" i="32"/>
  <c r="M326" i="32"/>
  <c r="M314" i="32"/>
  <c r="L301" i="32"/>
  <c r="L285" i="32"/>
  <c r="L269" i="32"/>
  <c r="L253" i="32"/>
  <c r="L237" i="32"/>
  <c r="L221" i="32"/>
  <c r="L205" i="32"/>
  <c r="L189" i="32"/>
  <c r="L173" i="32"/>
  <c r="O842" i="32"/>
  <c r="T842" i="32" s="1"/>
  <c r="V842" i="32" s="1"/>
  <c r="AQ842" i="32" s="1"/>
  <c r="O850" i="32"/>
  <c r="T850" i="32" s="1"/>
  <c r="V850" i="32" s="1"/>
  <c r="AQ850" i="32" s="1"/>
  <c r="O857" i="32"/>
  <c r="T857" i="32" s="1"/>
  <c r="V857" i="32" s="1"/>
  <c r="AQ857" i="32" s="1"/>
  <c r="O861" i="32"/>
  <c r="T861" i="32" s="1"/>
  <c r="V861" i="32" s="1"/>
  <c r="AQ861" i="32" s="1"/>
  <c r="O865" i="32"/>
  <c r="T865" i="32" s="1"/>
  <c r="V865" i="32" s="1"/>
  <c r="AQ865" i="32" s="1"/>
  <c r="O869" i="32"/>
  <c r="T869" i="32" s="1"/>
  <c r="V869" i="32" s="1"/>
  <c r="AQ869" i="32" s="1"/>
  <c r="O873" i="32"/>
  <c r="T873" i="32" s="1"/>
  <c r="V873" i="32" s="1"/>
  <c r="AQ873" i="32" s="1"/>
  <c r="O877" i="32"/>
  <c r="T877" i="32" s="1"/>
  <c r="V877" i="32" s="1"/>
  <c r="AQ877" i="32" s="1"/>
  <c r="O949" i="32"/>
  <c r="T949" i="32" s="1"/>
  <c r="V949" i="32" s="1"/>
  <c r="AQ949" i="32" s="1"/>
  <c r="O880" i="32"/>
  <c r="T880" i="32" s="1"/>
  <c r="V880" i="32" s="1"/>
  <c r="AQ880" i="32" s="1"/>
  <c r="O884" i="32"/>
  <c r="T884" i="32" s="1"/>
  <c r="V884" i="32" s="1"/>
  <c r="AQ884" i="32" s="1"/>
  <c r="O888" i="32"/>
  <c r="T888" i="32" s="1"/>
  <c r="V888" i="32" s="1"/>
  <c r="AQ888" i="32" s="1"/>
  <c r="O892" i="32"/>
  <c r="T892" i="32" s="1"/>
  <c r="V892" i="32" s="1"/>
  <c r="AQ892" i="32" s="1"/>
  <c r="O896" i="32"/>
  <c r="T896" i="32" s="1"/>
  <c r="V896" i="32" s="1"/>
  <c r="AQ896" i="32" s="1"/>
  <c r="O900" i="32"/>
  <c r="T900" i="32" s="1"/>
  <c r="V900" i="32" s="1"/>
  <c r="AQ900" i="32" s="1"/>
  <c r="O904" i="32"/>
  <c r="T904" i="32" s="1"/>
  <c r="V904" i="32" s="1"/>
  <c r="AQ904" i="32" s="1"/>
  <c r="O908" i="32"/>
  <c r="T908" i="32" s="1"/>
  <c r="V908" i="32" s="1"/>
  <c r="AQ908" i="32" s="1"/>
  <c r="O912" i="32"/>
  <c r="T912" i="32" s="1"/>
  <c r="V912" i="32" s="1"/>
  <c r="AQ912" i="32" s="1"/>
  <c r="O916" i="32"/>
  <c r="T916" i="32" s="1"/>
  <c r="V916" i="32" s="1"/>
  <c r="AQ916" i="32" s="1"/>
  <c r="O920" i="32"/>
  <c r="T920" i="32" s="1"/>
  <c r="V920" i="32" s="1"/>
  <c r="AQ920" i="32" s="1"/>
  <c r="O924" i="32"/>
  <c r="T924" i="32" s="1"/>
  <c r="V924" i="32" s="1"/>
  <c r="AQ924" i="32" s="1"/>
  <c r="O928" i="32"/>
  <c r="T928" i="32" s="1"/>
  <c r="V928" i="32" s="1"/>
  <c r="AQ928" i="32" s="1"/>
  <c r="O932" i="32"/>
  <c r="T932" i="32" s="1"/>
  <c r="V932" i="32" s="1"/>
  <c r="AQ932" i="32" s="1"/>
  <c r="O936" i="32"/>
  <c r="T936" i="32" s="1"/>
  <c r="V936" i="32" s="1"/>
  <c r="AQ936" i="32" s="1"/>
  <c r="O940" i="32"/>
  <c r="T940" i="32" s="1"/>
  <c r="V940" i="32" s="1"/>
  <c r="AQ940" i="32" s="1"/>
  <c r="O944" i="32"/>
  <c r="T944" i="32" s="1"/>
  <c r="V944" i="32" s="1"/>
  <c r="AQ944" i="32" s="1"/>
  <c r="O954" i="32"/>
  <c r="T954" i="32" s="1"/>
  <c r="V954" i="32" s="1"/>
  <c r="AQ954" i="32" s="1"/>
  <c r="O951" i="32"/>
  <c r="T951" i="32" s="1"/>
  <c r="V951" i="32" s="1"/>
  <c r="AQ951" i="32" s="1"/>
  <c r="N855" i="32"/>
  <c r="O960" i="32"/>
  <c r="T960" i="32" s="1"/>
  <c r="V960" i="32" s="1"/>
  <c r="O967" i="32"/>
  <c r="T967" i="32" s="1"/>
  <c r="V967" i="32" s="1"/>
  <c r="O971" i="32"/>
  <c r="T971" i="32" s="1"/>
  <c r="V971" i="32" s="1"/>
  <c r="O975" i="32"/>
  <c r="T975" i="32" s="1"/>
  <c r="V975" i="32" s="1"/>
  <c r="O979" i="32"/>
  <c r="T979" i="32" s="1"/>
  <c r="V979" i="32" s="1"/>
  <c r="O983" i="32"/>
  <c r="T983" i="32" s="1"/>
  <c r="V983" i="32" s="1"/>
  <c r="O987" i="32"/>
  <c r="T987" i="32" s="1"/>
  <c r="V987" i="32" s="1"/>
  <c r="O991" i="32"/>
  <c r="T991" i="32" s="1"/>
  <c r="V991" i="32" s="1"/>
  <c r="O995" i="32"/>
  <c r="T995" i="32" s="1"/>
  <c r="V995" i="32" s="1"/>
  <c r="O999" i="32"/>
  <c r="T999" i="32" s="1"/>
  <c r="V999" i="32" s="1"/>
  <c r="O1003" i="32"/>
  <c r="T1003" i="32" s="1"/>
  <c r="V1003" i="32" s="1"/>
  <c r="J16" i="32"/>
  <c r="F17" i="32"/>
  <c r="H162" i="32"/>
  <c r="O751" i="32"/>
  <c r="O759" i="32"/>
  <c r="N767" i="32"/>
  <c r="N775" i="32"/>
  <c r="N783" i="32"/>
  <c r="N790" i="32"/>
  <c r="N798" i="32"/>
  <c r="N806" i="32"/>
  <c r="N814" i="32"/>
  <c r="N822" i="32"/>
  <c r="N830" i="32"/>
  <c r="N838" i="32"/>
  <c r="N846" i="32"/>
  <c r="O855" i="32"/>
  <c r="T855" i="32" s="1"/>
  <c r="V855" i="32" s="1"/>
  <c r="AQ855" i="32" s="1"/>
  <c r="O823" i="32"/>
  <c r="T823" i="32" s="1"/>
  <c r="V823" i="32" s="1"/>
  <c r="AQ823" i="32" s="1"/>
  <c r="O831" i="32"/>
  <c r="T831" i="32" s="1"/>
  <c r="V831" i="32" s="1"/>
  <c r="AQ831" i="32" s="1"/>
  <c r="O839" i="32"/>
  <c r="T839" i="32" s="1"/>
  <c r="V839" i="32" s="1"/>
  <c r="AQ839" i="32" s="1"/>
  <c r="O847" i="32"/>
  <c r="T847" i="32" s="1"/>
  <c r="V847" i="32" s="1"/>
  <c r="AQ847" i="32" s="1"/>
  <c r="N787" i="32"/>
  <c r="N795" i="32"/>
  <c r="N803" i="32"/>
  <c r="N811" i="32"/>
  <c r="N819" i="32"/>
  <c r="N827" i="32"/>
  <c r="N835" i="32"/>
  <c r="N843" i="32"/>
  <c r="N851" i="32"/>
  <c r="O822" i="32"/>
  <c r="T822" i="32" s="1"/>
  <c r="V822" i="32" s="1"/>
  <c r="AQ822" i="32" s="1"/>
  <c r="O830" i="32"/>
  <c r="T830" i="32" s="1"/>
  <c r="V830" i="32" s="1"/>
  <c r="AQ830" i="32" s="1"/>
  <c r="O838" i="32"/>
  <c r="T838" i="32" s="1"/>
  <c r="V838" i="32" s="1"/>
  <c r="AQ838" i="32" s="1"/>
  <c r="O846" i="32"/>
  <c r="T846" i="32" s="1"/>
  <c r="V846" i="32" s="1"/>
  <c r="AQ846" i="32" s="1"/>
  <c r="N854" i="32"/>
  <c r="O859" i="32"/>
  <c r="T859" i="32" s="1"/>
  <c r="V859" i="32" s="1"/>
  <c r="AQ859" i="32" s="1"/>
  <c r="O863" i="32"/>
  <c r="T863" i="32" s="1"/>
  <c r="V863" i="32" s="1"/>
  <c r="AQ863" i="32" s="1"/>
  <c r="O867" i="32"/>
  <c r="T867" i="32" s="1"/>
  <c r="V867" i="32" s="1"/>
  <c r="AQ867" i="32" s="1"/>
  <c r="O871" i="32"/>
  <c r="T871" i="32" s="1"/>
  <c r="V871" i="32" s="1"/>
  <c r="AQ871" i="32" s="1"/>
  <c r="O875" i="32"/>
  <c r="T875" i="32" s="1"/>
  <c r="V875" i="32" s="1"/>
  <c r="AQ875" i="32" s="1"/>
  <c r="O879" i="32"/>
  <c r="T879" i="32" s="1"/>
  <c r="V879" i="32" s="1"/>
  <c r="AQ879" i="32" s="1"/>
  <c r="O957" i="32"/>
  <c r="T957" i="32" s="1"/>
  <c r="V957" i="32" s="1"/>
  <c r="AQ957" i="32" s="1"/>
  <c r="O882" i="32"/>
  <c r="T882" i="32" s="1"/>
  <c r="V882" i="32" s="1"/>
  <c r="AQ882" i="32" s="1"/>
  <c r="O886" i="32"/>
  <c r="T886" i="32" s="1"/>
  <c r="V886" i="32" s="1"/>
  <c r="AQ886" i="32" s="1"/>
  <c r="O890" i="32"/>
  <c r="T890" i="32" s="1"/>
  <c r="V890" i="32" s="1"/>
  <c r="AQ890" i="32" s="1"/>
  <c r="O894" i="32"/>
  <c r="T894" i="32" s="1"/>
  <c r="V894" i="32" s="1"/>
  <c r="AQ894" i="32" s="1"/>
  <c r="O898" i="32"/>
  <c r="T898" i="32" s="1"/>
  <c r="V898" i="32" s="1"/>
  <c r="AQ898" i="32" s="1"/>
  <c r="O902" i="32"/>
  <c r="T902" i="32" s="1"/>
  <c r="V902" i="32" s="1"/>
  <c r="AQ902" i="32" s="1"/>
  <c r="O906" i="32"/>
  <c r="T906" i="32" s="1"/>
  <c r="V906" i="32" s="1"/>
  <c r="AQ906" i="32" s="1"/>
  <c r="O910" i="32"/>
  <c r="T910" i="32" s="1"/>
  <c r="V910" i="32" s="1"/>
  <c r="AQ910" i="32" s="1"/>
  <c r="O914" i="32"/>
  <c r="T914" i="32" s="1"/>
  <c r="V914" i="32" s="1"/>
  <c r="AQ914" i="32" s="1"/>
  <c r="O918" i="32"/>
  <c r="T918" i="32" s="1"/>
  <c r="V918" i="32" s="1"/>
  <c r="AQ918" i="32" s="1"/>
  <c r="O922" i="32"/>
  <c r="T922" i="32" s="1"/>
  <c r="V922" i="32" s="1"/>
  <c r="AQ922" i="32" s="1"/>
  <c r="O926" i="32"/>
  <c r="T926" i="32" s="1"/>
  <c r="V926" i="32" s="1"/>
  <c r="AQ926" i="32" s="1"/>
  <c r="O930" i="32"/>
  <c r="T930" i="32" s="1"/>
  <c r="V930" i="32" s="1"/>
  <c r="AQ930" i="32" s="1"/>
  <c r="O934" i="32"/>
  <c r="T934" i="32" s="1"/>
  <c r="V934" i="32" s="1"/>
  <c r="AQ934" i="32" s="1"/>
  <c r="O938" i="32"/>
  <c r="T938" i="32" s="1"/>
  <c r="V938" i="32" s="1"/>
  <c r="AQ938" i="32" s="1"/>
  <c r="O942" i="32"/>
  <c r="T942" i="32" s="1"/>
  <c r="V942" i="32" s="1"/>
  <c r="AQ942" i="32" s="1"/>
  <c r="O946" i="32"/>
  <c r="T946" i="32" s="1"/>
  <c r="V946" i="32" s="1"/>
  <c r="AQ946" i="32" s="1"/>
  <c r="O962" i="32"/>
  <c r="T962" i="32" s="1"/>
  <c r="V962" i="32" s="1"/>
  <c r="O959" i="32"/>
  <c r="T959" i="32" s="1"/>
  <c r="V959" i="32" s="1"/>
  <c r="O952" i="32"/>
  <c r="T952" i="32" s="1"/>
  <c r="V952" i="32" s="1"/>
  <c r="AQ952" i="32" s="1"/>
  <c r="O965" i="32"/>
  <c r="T965" i="32" s="1"/>
  <c r="V965" i="32" s="1"/>
  <c r="O969" i="32"/>
  <c r="T969" i="32" s="1"/>
  <c r="V969" i="32" s="1"/>
  <c r="O973" i="32"/>
  <c r="T973" i="32" s="1"/>
  <c r="V973" i="32" s="1"/>
  <c r="O977" i="32"/>
  <c r="T977" i="32" s="1"/>
  <c r="V977" i="32" s="1"/>
  <c r="O981" i="32"/>
  <c r="T981" i="32" s="1"/>
  <c r="V981" i="32" s="1"/>
  <c r="O985" i="32"/>
  <c r="T985" i="32" s="1"/>
  <c r="V985" i="32" s="1"/>
  <c r="O989" i="32"/>
  <c r="T989" i="32" s="1"/>
  <c r="V989" i="32" s="1"/>
  <c r="O993" i="32"/>
  <c r="T993" i="32" s="1"/>
  <c r="V993" i="32" s="1"/>
  <c r="O997" i="32"/>
  <c r="T997" i="32" s="1"/>
  <c r="V997" i="32" s="1"/>
  <c r="O1001" i="32"/>
  <c r="T1001" i="32" s="1"/>
  <c r="V1001" i="32" s="1"/>
  <c r="N687" i="32"/>
  <c r="O692" i="32"/>
  <c r="M698" i="32"/>
  <c r="N703" i="32"/>
  <c r="O710" i="32"/>
  <c r="O718" i="32"/>
  <c r="O726" i="32"/>
  <c r="O734" i="32"/>
  <c r="O742" i="32"/>
  <c r="O750" i="32"/>
  <c r="O758" i="32"/>
  <c r="O766" i="32"/>
  <c r="T766" i="32" s="1"/>
  <c r="V766" i="32" s="1"/>
  <c r="AQ766" i="32" s="1"/>
  <c r="O774" i="32"/>
  <c r="T774" i="32" s="1"/>
  <c r="V774" i="32" s="1"/>
  <c r="AQ774" i="32" s="1"/>
  <c r="O782" i="32"/>
  <c r="T782" i="32" s="1"/>
  <c r="V782" i="32" s="1"/>
  <c r="AQ782" i="32" s="1"/>
  <c r="O673" i="32"/>
  <c r="M679" i="32"/>
  <c r="N684" i="32"/>
  <c r="O689" i="32"/>
  <c r="M695" i="32"/>
  <c r="N700" i="32"/>
  <c r="O705" i="32"/>
  <c r="O713" i="32"/>
  <c r="O721" i="32"/>
  <c r="O729" i="32"/>
  <c r="O737" i="32"/>
  <c r="O745" i="32"/>
  <c r="O753" i="32"/>
  <c r="O761" i="32"/>
  <c r="N768" i="32"/>
  <c r="N776" i="32"/>
  <c r="N784" i="32"/>
  <c r="O789" i="32"/>
  <c r="T789" i="32" s="1"/>
  <c r="V789" i="32" s="1"/>
  <c r="AQ789" i="32" s="1"/>
  <c r="O793" i="32"/>
  <c r="T793" i="32" s="1"/>
  <c r="V793" i="32" s="1"/>
  <c r="AQ793" i="32" s="1"/>
  <c r="O797" i="32"/>
  <c r="T797" i="32" s="1"/>
  <c r="V797" i="32" s="1"/>
  <c r="AQ797" i="32" s="1"/>
  <c r="O801" i="32"/>
  <c r="T801" i="32" s="1"/>
  <c r="V801" i="32" s="1"/>
  <c r="AQ801" i="32" s="1"/>
  <c r="O805" i="32"/>
  <c r="T805" i="32" s="1"/>
  <c r="V805" i="32" s="1"/>
  <c r="AQ805" i="32" s="1"/>
  <c r="O809" i="32"/>
  <c r="T809" i="32" s="1"/>
  <c r="V809" i="32" s="1"/>
  <c r="AQ809" i="32" s="1"/>
  <c r="O813" i="32"/>
  <c r="T813" i="32" s="1"/>
  <c r="V813" i="32" s="1"/>
  <c r="AQ813" i="32" s="1"/>
  <c r="O654" i="32"/>
  <c r="M660" i="32"/>
  <c r="N665" i="32"/>
  <c r="O670" i="32"/>
  <c r="M676" i="32"/>
  <c r="N681" i="32"/>
  <c r="O686" i="32"/>
  <c r="M692" i="32"/>
  <c r="N697" i="32"/>
  <c r="O702" i="32"/>
  <c r="O708" i="32"/>
  <c r="O716" i="32"/>
  <c r="O724" i="32"/>
  <c r="O732" i="32"/>
  <c r="O740" i="32"/>
  <c r="O748" i="32"/>
  <c r="O756" i="32"/>
  <c r="O763" i="32"/>
  <c r="T763" i="32" s="1"/>
  <c r="V763" i="32" s="1"/>
  <c r="AQ763" i="32" s="1"/>
  <c r="O771" i="32"/>
  <c r="T771" i="32" s="1"/>
  <c r="V771" i="32" s="1"/>
  <c r="AQ771" i="32" s="1"/>
  <c r="O779" i="32"/>
  <c r="T779" i="32" s="1"/>
  <c r="V779" i="32" s="1"/>
  <c r="AQ779" i="32" s="1"/>
  <c r="O671" i="32"/>
  <c r="M677" i="32"/>
  <c r="N682" i="32"/>
  <c r="O687" i="32"/>
  <c r="M693" i="32"/>
  <c r="N698" i="32"/>
  <c r="O703" i="32"/>
  <c r="N708" i="32"/>
  <c r="N716" i="32"/>
  <c r="N724" i="32"/>
  <c r="N732" i="32"/>
  <c r="N740" i="32"/>
  <c r="N748" i="32"/>
  <c r="N756" i="32"/>
  <c r="N765" i="32"/>
  <c r="N773" i="32"/>
  <c r="N781" i="32"/>
  <c r="N788" i="32"/>
  <c r="N796" i="32"/>
  <c r="N804" i="32"/>
  <c r="N812" i="32"/>
  <c r="N820" i="32"/>
  <c r="N828" i="32"/>
  <c r="N836" i="32"/>
  <c r="N844" i="32"/>
  <c r="N852" i="32"/>
  <c r="O821" i="32"/>
  <c r="T821" i="32" s="1"/>
  <c r="V821" i="32" s="1"/>
  <c r="AQ821" i="32" s="1"/>
  <c r="O829" i="32"/>
  <c r="T829" i="32" s="1"/>
  <c r="V829" i="32" s="1"/>
  <c r="AQ829" i="32" s="1"/>
  <c r="O837" i="32"/>
  <c r="T837" i="32" s="1"/>
  <c r="V837" i="32" s="1"/>
  <c r="AQ837" i="32" s="1"/>
  <c r="O845" i="32"/>
  <c r="T845" i="32" s="1"/>
  <c r="V845" i="32" s="1"/>
  <c r="AQ845" i="32" s="1"/>
  <c r="O853" i="32"/>
  <c r="T853" i="32" s="1"/>
  <c r="V853" i="32" s="1"/>
  <c r="AQ853" i="32" s="1"/>
  <c r="N793" i="32"/>
  <c r="N801" i="32"/>
  <c r="S801" i="32" s="1"/>
  <c r="N809" i="32"/>
  <c r="N817" i="32"/>
  <c r="N825" i="32"/>
  <c r="N833" i="32"/>
  <c r="N841" i="32"/>
  <c r="N849" i="32"/>
  <c r="O820" i="32"/>
  <c r="T820" i="32" s="1"/>
  <c r="V820" i="32" s="1"/>
  <c r="AQ820" i="32" s="1"/>
  <c r="O828" i="32"/>
  <c r="T828" i="32" s="1"/>
  <c r="V828" i="32" s="1"/>
  <c r="AQ828" i="32" s="1"/>
  <c r="O836" i="32"/>
  <c r="T836" i="32" s="1"/>
  <c r="V836" i="32" s="1"/>
  <c r="AQ836" i="32" s="1"/>
  <c r="O844" i="32"/>
  <c r="T844" i="32" s="1"/>
  <c r="V844" i="32" s="1"/>
  <c r="AQ844" i="32" s="1"/>
  <c r="O852" i="32"/>
  <c r="T852" i="32" s="1"/>
  <c r="V852" i="32" s="1"/>
  <c r="AQ852" i="32" s="1"/>
  <c r="O858" i="32"/>
  <c r="T858" i="32" s="1"/>
  <c r="V858" i="32" s="1"/>
  <c r="AQ858" i="32" s="1"/>
  <c r="O862" i="32"/>
  <c r="T862" i="32" s="1"/>
  <c r="V862" i="32" s="1"/>
  <c r="AQ862" i="32" s="1"/>
  <c r="O866" i="32"/>
  <c r="T866" i="32" s="1"/>
  <c r="V866" i="32" s="1"/>
  <c r="AQ866" i="32" s="1"/>
  <c r="O870" i="32"/>
  <c r="T870" i="32" s="1"/>
  <c r="V870" i="32" s="1"/>
  <c r="AQ870" i="32" s="1"/>
  <c r="O874" i="32"/>
  <c r="T874" i="32" s="1"/>
  <c r="V874" i="32" s="1"/>
  <c r="AQ874" i="32" s="1"/>
  <c r="O878" i="32"/>
  <c r="T878" i="32" s="1"/>
  <c r="V878" i="32" s="1"/>
  <c r="AQ878" i="32" s="1"/>
  <c r="O953" i="32"/>
  <c r="T953" i="32" s="1"/>
  <c r="V953" i="32" s="1"/>
  <c r="AQ953" i="32" s="1"/>
  <c r="O881" i="32"/>
  <c r="T881" i="32" s="1"/>
  <c r="V881" i="32" s="1"/>
  <c r="AQ881" i="32" s="1"/>
  <c r="O885" i="32"/>
  <c r="T885" i="32" s="1"/>
  <c r="V885" i="32" s="1"/>
  <c r="AQ885" i="32" s="1"/>
  <c r="O889" i="32"/>
  <c r="T889" i="32" s="1"/>
  <c r="V889" i="32" s="1"/>
  <c r="AQ889" i="32" s="1"/>
  <c r="O893" i="32"/>
  <c r="T893" i="32" s="1"/>
  <c r="V893" i="32" s="1"/>
  <c r="AQ893" i="32" s="1"/>
  <c r="O897" i="32"/>
  <c r="T897" i="32" s="1"/>
  <c r="V897" i="32" s="1"/>
  <c r="AQ897" i="32" s="1"/>
  <c r="O901" i="32"/>
  <c r="T901" i="32" s="1"/>
  <c r="V901" i="32" s="1"/>
  <c r="AQ901" i="32" s="1"/>
  <c r="O905" i="32"/>
  <c r="T905" i="32" s="1"/>
  <c r="V905" i="32" s="1"/>
  <c r="AQ905" i="32" s="1"/>
  <c r="O909" i="32"/>
  <c r="T909" i="32" s="1"/>
  <c r="V909" i="32" s="1"/>
  <c r="AQ909" i="32" s="1"/>
  <c r="O913" i="32"/>
  <c r="T913" i="32" s="1"/>
  <c r="V913" i="32" s="1"/>
  <c r="AQ913" i="32" s="1"/>
  <c r="O917" i="32"/>
  <c r="T917" i="32" s="1"/>
  <c r="V917" i="32" s="1"/>
  <c r="AQ917" i="32" s="1"/>
  <c r="O921" i="32"/>
  <c r="T921" i="32" s="1"/>
  <c r="V921" i="32" s="1"/>
  <c r="AQ921" i="32" s="1"/>
  <c r="O925" i="32"/>
  <c r="T925" i="32" s="1"/>
  <c r="V925" i="32" s="1"/>
  <c r="AQ925" i="32" s="1"/>
  <c r="O929" i="32"/>
  <c r="T929" i="32" s="1"/>
  <c r="V929" i="32" s="1"/>
  <c r="AQ929" i="32" s="1"/>
  <c r="O933" i="32"/>
  <c r="T933" i="32" s="1"/>
  <c r="V933" i="32" s="1"/>
  <c r="AQ933" i="32" s="1"/>
  <c r="O937" i="32"/>
  <c r="T937" i="32" s="1"/>
  <c r="V937" i="32" s="1"/>
  <c r="AQ937" i="32" s="1"/>
  <c r="O941" i="32"/>
  <c r="T941" i="32" s="1"/>
  <c r="V941" i="32" s="1"/>
  <c r="AQ941" i="32" s="1"/>
  <c r="O945" i="32"/>
  <c r="T945" i="32" s="1"/>
  <c r="V945" i="32" s="1"/>
  <c r="AQ945" i="32" s="1"/>
  <c r="O958" i="32"/>
  <c r="T958" i="32" s="1"/>
  <c r="V958" i="32" s="1"/>
  <c r="AQ958" i="32" s="1"/>
  <c r="O955" i="32"/>
  <c r="T955" i="32" s="1"/>
  <c r="V955" i="32" s="1"/>
  <c r="AQ955" i="32" s="1"/>
  <c r="O948" i="32"/>
  <c r="T948" i="32" s="1"/>
  <c r="V948" i="32" s="1"/>
  <c r="AQ948" i="32" s="1"/>
  <c r="O964" i="32"/>
  <c r="T964" i="32" s="1"/>
  <c r="V964" i="32" s="1"/>
  <c r="O968" i="32"/>
  <c r="T968" i="32" s="1"/>
  <c r="V968" i="32" s="1"/>
  <c r="O972" i="32"/>
  <c r="T972" i="32" s="1"/>
  <c r="V972" i="32" s="1"/>
  <c r="O976" i="32"/>
  <c r="T976" i="32" s="1"/>
  <c r="V976" i="32" s="1"/>
  <c r="O980" i="32"/>
  <c r="T980" i="32" s="1"/>
  <c r="V980" i="32" s="1"/>
  <c r="O984" i="32"/>
  <c r="T984" i="32" s="1"/>
  <c r="V984" i="32" s="1"/>
  <c r="O988" i="32"/>
  <c r="T988" i="32" s="1"/>
  <c r="V988" i="32" s="1"/>
  <c r="O992" i="32"/>
  <c r="T992" i="32" s="1"/>
  <c r="V992" i="32" s="1"/>
  <c r="O996" i="32"/>
  <c r="T996" i="32" s="1"/>
  <c r="V996" i="32" s="1"/>
  <c r="O1000" i="32"/>
  <c r="T1000" i="32" s="1"/>
  <c r="V1000" i="32" s="1"/>
  <c r="O1004" i="32"/>
  <c r="L392" i="32"/>
  <c r="M382" i="32"/>
  <c r="L371" i="32"/>
  <c r="M366" i="32"/>
  <c r="L355" i="32"/>
  <c r="M350" i="32"/>
  <c r="L339" i="32"/>
  <c r="M334" i="32"/>
  <c r="L323" i="32"/>
  <c r="M318" i="32"/>
  <c r="M403" i="32"/>
  <c r="J358" i="31"/>
  <c r="J7" i="31"/>
  <c r="BF167" i="33" l="1"/>
  <c r="BJ167" i="33"/>
  <c r="BE167" i="33"/>
  <c r="BI167" i="33"/>
  <c r="AM21" i="33"/>
  <c r="BE21" i="33" s="1"/>
  <c r="BC21" i="33"/>
  <c r="AM20" i="33"/>
  <c r="BC20" i="33"/>
  <c r="BA168" i="33"/>
  <c r="BC168" i="33"/>
  <c r="AS21" i="33"/>
  <c r="BA21" i="33"/>
  <c r="AU20" i="33"/>
  <c r="AG20" i="33"/>
  <c r="AK20" i="33"/>
  <c r="AQ20" i="33"/>
  <c r="AS20" i="33"/>
  <c r="AE168" i="33"/>
  <c r="AS168" i="33"/>
  <c r="AO21" i="33"/>
  <c r="AE21" i="33"/>
  <c r="AQ21" i="33"/>
  <c r="M20" i="33"/>
  <c r="Y20" i="33"/>
  <c r="AO20" i="33"/>
  <c r="AA20" i="33"/>
  <c r="Q435" i="32"/>
  <c r="V435" i="32" s="1"/>
  <c r="AQ435" i="32" s="1"/>
  <c r="R519" i="32"/>
  <c r="AW21" i="33"/>
  <c r="AU21" i="33"/>
  <c r="K779" i="33"/>
  <c r="Y21" i="33"/>
  <c r="AC21" i="33"/>
  <c r="AA21" i="33"/>
  <c r="AK21" i="33"/>
  <c r="I23" i="33"/>
  <c r="L22" i="33"/>
  <c r="AY21" i="33"/>
  <c r="S8" i="33"/>
  <c r="R8" i="33"/>
  <c r="U8" i="33"/>
  <c r="V8" i="33"/>
  <c r="T8" i="33"/>
  <c r="R502" i="32"/>
  <c r="R535" i="32"/>
  <c r="S657" i="32"/>
  <c r="V657" i="32" s="1"/>
  <c r="Q415" i="32"/>
  <c r="V415" i="32" s="1"/>
  <c r="AQ415" i="32" s="1"/>
  <c r="AG21" i="33"/>
  <c r="AI21" i="33"/>
  <c r="M21" i="33"/>
  <c r="Q530" i="32"/>
  <c r="V530" i="32" s="1"/>
  <c r="R560" i="32"/>
  <c r="A183" i="33"/>
  <c r="N182" i="33"/>
  <c r="J170" i="33"/>
  <c r="R169" i="33"/>
  <c r="X169" i="33" s="1"/>
  <c r="AM169" i="33" s="1"/>
  <c r="AW168" i="33"/>
  <c r="AK168" i="33"/>
  <c r="AC168" i="33"/>
  <c r="AO168" i="33"/>
  <c r="AG168" i="33"/>
  <c r="AY168" i="33"/>
  <c r="AQ168" i="33"/>
  <c r="AI168" i="33"/>
  <c r="AU168" i="33"/>
  <c r="BJ168" i="33" s="1"/>
  <c r="AA168" i="33"/>
  <c r="Y168" i="33"/>
  <c r="H25" i="33"/>
  <c r="P160" i="32"/>
  <c r="V160" i="32" s="1"/>
  <c r="AQ160" i="32" s="1"/>
  <c r="AG1000" i="32"/>
  <c r="AQ1000" i="32"/>
  <c r="AG968" i="32"/>
  <c r="AQ968" i="32"/>
  <c r="AG933" i="32"/>
  <c r="AG901" i="32"/>
  <c r="AG885" i="32"/>
  <c r="AG874" i="32"/>
  <c r="AG858" i="32"/>
  <c r="AG828" i="32"/>
  <c r="AG837" i="32"/>
  <c r="AG801" i="32"/>
  <c r="AG997" i="32"/>
  <c r="AQ997" i="32"/>
  <c r="AG981" i="32"/>
  <c r="AQ981" i="32"/>
  <c r="AG965" i="32"/>
  <c r="AQ965" i="32"/>
  <c r="AG946" i="32"/>
  <c r="AG930" i="32"/>
  <c r="AG914" i="32"/>
  <c r="AG898" i="32"/>
  <c r="AG882" i="32"/>
  <c r="AG871" i="32"/>
  <c r="AG822" i="32"/>
  <c r="AG831" i="32"/>
  <c r="AG999" i="32"/>
  <c r="AQ999" i="32"/>
  <c r="AG983" i="32"/>
  <c r="AQ983" i="32"/>
  <c r="AG967" i="32"/>
  <c r="AQ967" i="32"/>
  <c r="AG954" i="32"/>
  <c r="AG932" i="32"/>
  <c r="AG916" i="32"/>
  <c r="AG900" i="32"/>
  <c r="AG884" i="32"/>
  <c r="AG873" i="32"/>
  <c r="AG857" i="32"/>
  <c r="AG994" i="32"/>
  <c r="AQ994" i="32"/>
  <c r="AG927" i="32"/>
  <c r="AG868" i="32"/>
  <c r="AG835" i="32"/>
  <c r="AG816" i="32"/>
  <c r="AG795" i="32"/>
  <c r="AG768" i="32"/>
  <c r="AG617" i="32"/>
  <c r="AG986" i="32"/>
  <c r="AQ986" i="32"/>
  <c r="AG919" i="32"/>
  <c r="AG860" i="32"/>
  <c r="AG827" i="32"/>
  <c r="AG814" i="32"/>
  <c r="AG792" i="32"/>
  <c r="AG990" i="32"/>
  <c r="AQ990" i="32"/>
  <c r="AG923" i="32"/>
  <c r="AG864" i="32"/>
  <c r="AG833" i="32"/>
  <c r="AG815" i="32"/>
  <c r="AG794" i="32"/>
  <c r="AG764" i="32"/>
  <c r="AG637" i="32"/>
  <c r="AG899" i="32"/>
  <c r="AG786" i="32"/>
  <c r="AG982" i="32"/>
  <c r="AQ982" i="32"/>
  <c r="AG825" i="32"/>
  <c r="AG812" i="32"/>
  <c r="AG998" i="32"/>
  <c r="AQ998" i="32"/>
  <c r="AG841" i="32"/>
  <c r="AG802" i="32"/>
  <c r="AG984" i="32"/>
  <c r="AQ984" i="32"/>
  <c r="AG958" i="32"/>
  <c r="AG917" i="32"/>
  <c r="AG988" i="32"/>
  <c r="AQ988" i="32"/>
  <c r="AG972" i="32"/>
  <c r="AQ972" i="32"/>
  <c r="AG955" i="32"/>
  <c r="AG937" i="32"/>
  <c r="AG921" i="32"/>
  <c r="AG905" i="32"/>
  <c r="AG889" i="32"/>
  <c r="AG878" i="32"/>
  <c r="AG862" i="32"/>
  <c r="AG836" i="32"/>
  <c r="AG845" i="32"/>
  <c r="AG763" i="32"/>
  <c r="AG805" i="32"/>
  <c r="AG789" i="32"/>
  <c r="AG766" i="32"/>
  <c r="AG1001" i="32"/>
  <c r="AQ1001" i="32"/>
  <c r="AG985" i="32"/>
  <c r="AQ985" i="32"/>
  <c r="AG969" i="32"/>
  <c r="AQ969" i="32"/>
  <c r="AG962" i="32"/>
  <c r="AQ962" i="32"/>
  <c r="AG934" i="32"/>
  <c r="AG918" i="32"/>
  <c r="AG902" i="32"/>
  <c r="AG886" i="32"/>
  <c r="AG875" i="32"/>
  <c r="AG859" i="32"/>
  <c r="AG830" i="32"/>
  <c r="AG839" i="32"/>
  <c r="AG1003" i="32"/>
  <c r="AQ1003" i="32"/>
  <c r="AG987" i="32"/>
  <c r="AQ987" i="32"/>
  <c r="AG971" i="32"/>
  <c r="AQ971" i="32"/>
  <c r="AG951" i="32"/>
  <c r="AG936" i="32"/>
  <c r="AG920" i="32"/>
  <c r="AG904" i="32"/>
  <c r="AG888" i="32"/>
  <c r="AG877" i="32"/>
  <c r="AG861" i="32"/>
  <c r="AG943" i="32"/>
  <c r="AG961" i="32"/>
  <c r="AQ961" i="32"/>
  <c r="AG851" i="32"/>
  <c r="AG765" i="32"/>
  <c r="AG800" i="32"/>
  <c r="AG778" i="32"/>
  <c r="AG1002" i="32"/>
  <c r="AQ1002" i="32"/>
  <c r="AG935" i="32"/>
  <c r="AG876" i="32"/>
  <c r="AG843" i="32"/>
  <c r="AG798" i="32"/>
  <c r="AG772" i="32"/>
  <c r="AG641" i="32"/>
  <c r="AG939" i="32"/>
  <c r="AG854" i="32"/>
  <c r="AG849" i="32"/>
  <c r="AG799" i="32"/>
  <c r="AG776" i="32"/>
  <c r="AG621" i="32"/>
  <c r="AG966" i="32"/>
  <c r="AQ966" i="32"/>
  <c r="AG777" i="32"/>
  <c r="AG807" i="32"/>
  <c r="AG767" i="32"/>
  <c r="AG883" i="32"/>
  <c r="AG992" i="32"/>
  <c r="AQ992" i="32"/>
  <c r="AG948" i="32"/>
  <c r="AG925" i="32"/>
  <c r="AG893" i="32"/>
  <c r="AG953" i="32"/>
  <c r="AG866" i="32"/>
  <c r="AG844" i="32"/>
  <c r="AG853" i="32"/>
  <c r="AG821" i="32"/>
  <c r="AG771" i="32"/>
  <c r="AG809" i="32"/>
  <c r="AG793" i="32"/>
  <c r="AG774" i="32"/>
  <c r="AG989" i="32"/>
  <c r="AQ989" i="32"/>
  <c r="AG973" i="32"/>
  <c r="AQ973" i="32"/>
  <c r="AG959" i="32"/>
  <c r="AQ959" i="32"/>
  <c r="AG938" i="32"/>
  <c r="AG922" i="32"/>
  <c r="AG906" i="32"/>
  <c r="AG890" i="32"/>
  <c r="AG879" i="32"/>
  <c r="AG863" i="32"/>
  <c r="AG838" i="32"/>
  <c r="AG847" i="32"/>
  <c r="AG855" i="32"/>
  <c r="AG991" i="32"/>
  <c r="AQ991" i="32"/>
  <c r="AG975" i="32"/>
  <c r="AQ975" i="32"/>
  <c r="AG940" i="32"/>
  <c r="AG924" i="32"/>
  <c r="AG908" i="32"/>
  <c r="AG892" i="32"/>
  <c r="AG949" i="32"/>
  <c r="AG865" i="32"/>
  <c r="AG842" i="32"/>
  <c r="AG956" i="32"/>
  <c r="AG895" i="32"/>
  <c r="AG826" i="32"/>
  <c r="AG775" i="32"/>
  <c r="AG806" i="32"/>
  <c r="AG947" i="32"/>
  <c r="AG887" i="32"/>
  <c r="AG818" i="32"/>
  <c r="AG769" i="32"/>
  <c r="AG803" i="32"/>
  <c r="AG784" i="32"/>
  <c r="AG161" i="32"/>
  <c r="AG963" i="32"/>
  <c r="AQ963" i="32"/>
  <c r="AG891" i="32"/>
  <c r="AG824" i="32"/>
  <c r="AG773" i="32"/>
  <c r="AG804" i="32"/>
  <c r="AG856" i="32"/>
  <c r="AG872" i="32"/>
  <c r="AG449" i="32"/>
  <c r="AG425" i="32"/>
  <c r="AG976" i="32"/>
  <c r="AQ976" i="32"/>
  <c r="AG941" i="32"/>
  <c r="AG909" i="32"/>
  <c r="AG996" i="32"/>
  <c r="AQ996" i="32"/>
  <c r="AG980" i="32"/>
  <c r="AQ980" i="32"/>
  <c r="AG964" i="32"/>
  <c r="AQ964" i="32"/>
  <c r="AG945" i="32"/>
  <c r="AG929" i="32"/>
  <c r="AG913" i="32"/>
  <c r="AG897" i="32"/>
  <c r="AG881" i="32"/>
  <c r="AG870" i="32"/>
  <c r="AG852" i="32"/>
  <c r="AG820" i="32"/>
  <c r="AG829" i="32"/>
  <c r="AG779" i="32"/>
  <c r="AG813" i="32"/>
  <c r="AG797" i="32"/>
  <c r="AG782" i="32"/>
  <c r="AG993" i="32"/>
  <c r="AQ993" i="32"/>
  <c r="AG977" i="32"/>
  <c r="AQ977" i="32"/>
  <c r="AG952" i="32"/>
  <c r="AG942" i="32"/>
  <c r="AG926" i="32"/>
  <c r="AG910" i="32"/>
  <c r="AG894" i="32"/>
  <c r="AG957" i="32"/>
  <c r="AG867" i="32"/>
  <c r="AG846" i="32"/>
  <c r="AG823" i="32"/>
  <c r="AG995" i="32"/>
  <c r="AQ995" i="32"/>
  <c r="AG979" i="32"/>
  <c r="AQ979" i="32"/>
  <c r="AG960" i="32"/>
  <c r="AQ960" i="32"/>
  <c r="AG944" i="32"/>
  <c r="AG928" i="32"/>
  <c r="AG912" i="32"/>
  <c r="AG896" i="32"/>
  <c r="AG880" i="32"/>
  <c r="AG869" i="32"/>
  <c r="AG850" i="32"/>
  <c r="AG978" i="32"/>
  <c r="AQ978" i="32"/>
  <c r="AG911" i="32"/>
  <c r="AG848" i="32"/>
  <c r="AG819" i="32"/>
  <c r="AG785" i="32"/>
  <c r="AG811" i="32"/>
  <c r="AG790" i="32"/>
  <c r="AG633" i="32"/>
  <c r="AG970" i="32"/>
  <c r="AQ970" i="32"/>
  <c r="AG903" i="32"/>
  <c r="AG834" i="32"/>
  <c r="AG781" i="32"/>
  <c r="AG808" i="32"/>
  <c r="AG787" i="32"/>
  <c r="AG556" i="32"/>
  <c r="AG609" i="32"/>
  <c r="AG974" i="32"/>
  <c r="AQ974" i="32"/>
  <c r="AG907" i="32"/>
  <c r="AG840" i="32"/>
  <c r="AG817" i="32"/>
  <c r="AG783" i="32"/>
  <c r="AG810" i="32"/>
  <c r="AG788" i="32"/>
  <c r="AG653" i="32"/>
  <c r="AG832" i="32"/>
  <c r="AG915" i="32"/>
  <c r="AG791" i="32"/>
  <c r="AG931" i="32"/>
  <c r="AG796" i="32"/>
  <c r="AG770" i="32"/>
  <c r="AG482" i="32"/>
  <c r="AG950" i="32"/>
  <c r="AG780" i="32"/>
  <c r="AO955" i="32"/>
  <c r="AE955" i="32"/>
  <c r="AO905" i="32"/>
  <c r="AE905" i="32"/>
  <c r="AO862" i="32"/>
  <c r="AE862" i="32"/>
  <c r="AO763" i="32"/>
  <c r="AE763" i="32"/>
  <c r="AO1001" i="32"/>
  <c r="AE1001" i="32"/>
  <c r="AO962" i="32"/>
  <c r="AE962" i="32"/>
  <c r="AO886" i="32"/>
  <c r="AE886" i="32"/>
  <c r="AO830" i="32"/>
  <c r="AE830" i="32"/>
  <c r="AO987" i="32"/>
  <c r="AE987" i="32"/>
  <c r="AO936" i="32"/>
  <c r="AE936" i="32"/>
  <c r="AO888" i="32"/>
  <c r="AE888" i="32"/>
  <c r="AO943" i="32"/>
  <c r="AE943" i="32"/>
  <c r="AO800" i="32"/>
  <c r="AE800" i="32"/>
  <c r="AO935" i="32"/>
  <c r="AE935" i="32"/>
  <c r="AO798" i="32"/>
  <c r="AE798" i="32"/>
  <c r="AO939" i="32"/>
  <c r="AE939" i="32"/>
  <c r="AO1000" i="32"/>
  <c r="AE1000" i="32"/>
  <c r="AO984" i="32"/>
  <c r="AE984" i="32"/>
  <c r="AO968" i="32"/>
  <c r="AE968" i="32"/>
  <c r="AO958" i="32"/>
  <c r="AE958" i="32"/>
  <c r="AO933" i="32"/>
  <c r="AE933" i="32"/>
  <c r="AO917" i="32"/>
  <c r="AE917" i="32"/>
  <c r="AO901" i="32"/>
  <c r="AE901" i="32"/>
  <c r="AO885" i="32"/>
  <c r="AE885" i="32"/>
  <c r="AO874" i="32"/>
  <c r="AE874" i="32"/>
  <c r="AO858" i="32"/>
  <c r="AE858" i="32"/>
  <c r="AO828" i="32"/>
  <c r="AE828" i="32"/>
  <c r="AO837" i="32"/>
  <c r="AE837" i="32"/>
  <c r="AO801" i="32"/>
  <c r="AE801" i="32"/>
  <c r="AO997" i="32"/>
  <c r="AE997" i="32"/>
  <c r="AO981" i="32"/>
  <c r="AE981" i="32"/>
  <c r="AO965" i="32"/>
  <c r="AE965" i="32"/>
  <c r="AO946" i="32"/>
  <c r="AE946" i="32"/>
  <c r="AO930" i="32"/>
  <c r="AE930" i="32"/>
  <c r="AO914" i="32"/>
  <c r="AE914" i="32"/>
  <c r="AO898" i="32"/>
  <c r="AE898" i="32"/>
  <c r="AO882" i="32"/>
  <c r="AE882" i="32"/>
  <c r="AO871" i="32"/>
  <c r="AE871" i="32"/>
  <c r="AO822" i="32"/>
  <c r="AE822" i="32"/>
  <c r="AO831" i="32"/>
  <c r="AE831" i="32"/>
  <c r="AO999" i="32"/>
  <c r="AE999" i="32"/>
  <c r="AO983" i="32"/>
  <c r="AE983" i="32"/>
  <c r="AO967" i="32"/>
  <c r="AE967" i="32"/>
  <c r="AO954" i="32"/>
  <c r="AE954" i="32"/>
  <c r="AO932" i="32"/>
  <c r="AE932" i="32"/>
  <c r="AO916" i="32"/>
  <c r="AE916" i="32"/>
  <c r="AO900" i="32"/>
  <c r="AE900" i="32"/>
  <c r="AO884" i="32"/>
  <c r="AE884" i="32"/>
  <c r="AO873" i="32"/>
  <c r="AE873" i="32"/>
  <c r="AO857" i="32"/>
  <c r="AE857" i="32"/>
  <c r="AO994" i="32"/>
  <c r="AE994" i="32"/>
  <c r="AO927" i="32"/>
  <c r="AE927" i="32"/>
  <c r="AO868" i="32"/>
  <c r="AE868" i="32"/>
  <c r="AO835" i="32"/>
  <c r="AE835" i="32"/>
  <c r="AO816" i="32"/>
  <c r="AE816" i="32"/>
  <c r="AO795" i="32"/>
  <c r="AE795" i="32"/>
  <c r="AO768" i="32"/>
  <c r="AE768" i="32"/>
  <c r="AO617" i="32"/>
  <c r="AE617" i="32"/>
  <c r="AO986" i="32"/>
  <c r="AE986" i="32"/>
  <c r="AO919" i="32"/>
  <c r="AE919" i="32"/>
  <c r="AO860" i="32"/>
  <c r="AE860" i="32"/>
  <c r="AO827" i="32"/>
  <c r="AE827" i="32"/>
  <c r="AO814" i="32"/>
  <c r="AE814" i="32"/>
  <c r="AO792" i="32"/>
  <c r="AE792" i="32"/>
  <c r="AO990" i="32"/>
  <c r="AE990" i="32"/>
  <c r="AO923" i="32"/>
  <c r="AE923" i="32"/>
  <c r="AO864" i="32"/>
  <c r="AE864" i="32"/>
  <c r="AO833" i="32"/>
  <c r="AE833" i="32"/>
  <c r="AO815" i="32"/>
  <c r="AE815" i="32"/>
  <c r="AO794" i="32"/>
  <c r="AE794" i="32"/>
  <c r="AO764" i="32"/>
  <c r="AE764" i="32"/>
  <c r="AO637" i="32"/>
  <c r="AE637" i="32"/>
  <c r="AO899" i="32"/>
  <c r="AE899" i="32"/>
  <c r="AO786" i="32"/>
  <c r="AE786" i="32"/>
  <c r="AO982" i="32"/>
  <c r="AE982" i="32"/>
  <c r="AO825" i="32"/>
  <c r="AE825" i="32"/>
  <c r="AO812" i="32"/>
  <c r="AE812" i="32"/>
  <c r="AO998" i="32"/>
  <c r="AE998" i="32"/>
  <c r="AO841" i="32"/>
  <c r="AE841" i="32"/>
  <c r="AO802" i="32"/>
  <c r="AE802" i="32"/>
  <c r="AO972" i="32"/>
  <c r="AE972" i="32"/>
  <c r="AO921" i="32"/>
  <c r="AE921" i="32"/>
  <c r="AO878" i="32"/>
  <c r="AE878" i="32"/>
  <c r="AO845" i="32"/>
  <c r="AE845" i="32"/>
  <c r="AO789" i="32"/>
  <c r="AE789" i="32"/>
  <c r="AO985" i="32"/>
  <c r="AE985" i="32"/>
  <c r="AO934" i="32"/>
  <c r="AE934" i="32"/>
  <c r="AO902" i="32"/>
  <c r="AE902" i="32"/>
  <c r="AO859" i="32"/>
  <c r="AE859" i="32"/>
  <c r="AO971" i="32"/>
  <c r="AE971" i="32"/>
  <c r="AO920" i="32"/>
  <c r="AE920" i="32"/>
  <c r="AO877" i="32"/>
  <c r="AE877" i="32"/>
  <c r="AO851" i="32"/>
  <c r="AE851" i="32"/>
  <c r="AO765" i="32"/>
  <c r="AE765" i="32"/>
  <c r="AO1002" i="32"/>
  <c r="AE1002" i="32"/>
  <c r="AO843" i="32"/>
  <c r="AE843" i="32"/>
  <c r="AO849" i="32"/>
  <c r="AE849" i="32"/>
  <c r="AO621" i="32"/>
  <c r="AE621" i="32"/>
  <c r="AO807" i="32"/>
  <c r="AE807" i="32"/>
  <c r="AO767" i="32"/>
  <c r="AE767" i="32"/>
  <c r="AO883" i="32"/>
  <c r="AE883" i="32"/>
  <c r="AO992" i="32"/>
  <c r="AE992" i="32"/>
  <c r="AO976" i="32"/>
  <c r="AE976" i="32"/>
  <c r="AO948" i="32"/>
  <c r="AE948" i="32"/>
  <c r="AO941" i="32"/>
  <c r="AE941" i="32"/>
  <c r="AO925" i="32"/>
  <c r="AE925" i="32"/>
  <c r="AO909" i="32"/>
  <c r="AE909" i="32"/>
  <c r="AO893" i="32"/>
  <c r="AE893" i="32"/>
  <c r="AO953" i="32"/>
  <c r="AE953" i="32"/>
  <c r="AO866" i="32"/>
  <c r="AE866" i="32"/>
  <c r="AO844" i="32"/>
  <c r="AE844" i="32"/>
  <c r="AO853" i="32"/>
  <c r="AE853" i="32"/>
  <c r="AO821" i="32"/>
  <c r="AE821" i="32"/>
  <c r="AO771" i="32"/>
  <c r="AE771" i="32"/>
  <c r="AO809" i="32"/>
  <c r="AE809" i="32"/>
  <c r="AO793" i="32"/>
  <c r="AE793" i="32"/>
  <c r="AO774" i="32"/>
  <c r="AE774" i="32"/>
  <c r="AO989" i="32"/>
  <c r="AE989" i="32"/>
  <c r="AO973" i="32"/>
  <c r="AE973" i="32"/>
  <c r="AO959" i="32"/>
  <c r="AE959" i="32"/>
  <c r="AO938" i="32"/>
  <c r="AE938" i="32"/>
  <c r="AO922" i="32"/>
  <c r="AE922" i="32"/>
  <c r="AO906" i="32"/>
  <c r="AE906" i="32"/>
  <c r="AO890" i="32"/>
  <c r="AE890" i="32"/>
  <c r="AO879" i="32"/>
  <c r="AE879" i="32"/>
  <c r="AO863" i="32"/>
  <c r="AE863" i="32"/>
  <c r="AO838" i="32"/>
  <c r="AE838" i="32"/>
  <c r="AO847" i="32"/>
  <c r="AE847" i="32"/>
  <c r="AO855" i="32"/>
  <c r="AE855" i="32"/>
  <c r="AO991" i="32"/>
  <c r="AE991" i="32"/>
  <c r="AO975" i="32"/>
  <c r="AE975" i="32"/>
  <c r="AO940" i="32"/>
  <c r="AE940" i="32"/>
  <c r="AO924" i="32"/>
  <c r="AE924" i="32"/>
  <c r="AO908" i="32"/>
  <c r="AE908" i="32"/>
  <c r="AO892" i="32"/>
  <c r="AE892" i="32"/>
  <c r="AO949" i="32"/>
  <c r="AE949" i="32"/>
  <c r="AO865" i="32"/>
  <c r="AE865" i="32"/>
  <c r="AO842" i="32"/>
  <c r="AE842" i="32"/>
  <c r="AO956" i="32"/>
  <c r="AE956" i="32"/>
  <c r="AO895" i="32"/>
  <c r="AE895" i="32"/>
  <c r="AO826" i="32"/>
  <c r="AE826" i="32"/>
  <c r="AO775" i="32"/>
  <c r="AE775" i="32"/>
  <c r="AO806" i="32"/>
  <c r="AE806" i="32"/>
  <c r="AO947" i="32"/>
  <c r="AE947" i="32"/>
  <c r="AO887" i="32"/>
  <c r="AE887" i="32"/>
  <c r="AO818" i="32"/>
  <c r="AE818" i="32"/>
  <c r="AO769" i="32"/>
  <c r="AE769" i="32"/>
  <c r="AO803" i="32"/>
  <c r="AE803" i="32"/>
  <c r="AO784" i="32"/>
  <c r="AE784" i="32"/>
  <c r="AO161" i="32"/>
  <c r="AE161" i="32"/>
  <c r="AO963" i="32"/>
  <c r="AE963" i="32"/>
  <c r="AO891" i="32"/>
  <c r="AE891" i="32"/>
  <c r="AO824" i="32"/>
  <c r="AE824" i="32"/>
  <c r="AO773" i="32"/>
  <c r="AE773" i="32"/>
  <c r="AO804" i="32"/>
  <c r="AE804" i="32"/>
  <c r="AO856" i="32"/>
  <c r="AE856" i="32"/>
  <c r="AO872" i="32"/>
  <c r="AE872" i="32"/>
  <c r="AO449" i="32"/>
  <c r="AE449" i="32"/>
  <c r="AO425" i="32"/>
  <c r="AE425" i="32"/>
  <c r="AO988" i="32"/>
  <c r="AE988" i="32"/>
  <c r="AO937" i="32"/>
  <c r="AE937" i="32"/>
  <c r="AO889" i="32"/>
  <c r="AE889" i="32"/>
  <c r="AO836" i="32"/>
  <c r="AE836" i="32"/>
  <c r="AO805" i="32"/>
  <c r="AE805" i="32"/>
  <c r="AO766" i="32"/>
  <c r="AE766" i="32"/>
  <c r="AO969" i="32"/>
  <c r="AE969" i="32"/>
  <c r="AO918" i="32"/>
  <c r="AE918" i="32"/>
  <c r="AO875" i="32"/>
  <c r="AE875" i="32"/>
  <c r="AO839" i="32"/>
  <c r="AE839" i="32"/>
  <c r="AO1003" i="32"/>
  <c r="AE1003" i="32"/>
  <c r="AO951" i="32"/>
  <c r="AE951" i="32"/>
  <c r="AO904" i="32"/>
  <c r="AE904" i="32"/>
  <c r="AO861" i="32"/>
  <c r="AE861" i="32"/>
  <c r="AO961" i="32"/>
  <c r="AE961" i="32"/>
  <c r="AO778" i="32"/>
  <c r="AE778" i="32"/>
  <c r="AO876" i="32"/>
  <c r="AE876" i="32"/>
  <c r="AO772" i="32"/>
  <c r="AE772" i="32"/>
  <c r="AO641" i="32"/>
  <c r="AE641" i="32"/>
  <c r="AO854" i="32"/>
  <c r="AE854" i="32"/>
  <c r="AO799" i="32"/>
  <c r="AE799" i="32"/>
  <c r="AO776" i="32"/>
  <c r="AE776" i="32"/>
  <c r="AO966" i="32"/>
  <c r="AE966" i="32"/>
  <c r="AO777" i="32"/>
  <c r="AE777" i="32"/>
  <c r="AO996" i="32"/>
  <c r="AE996" i="32"/>
  <c r="AO980" i="32"/>
  <c r="AE980" i="32"/>
  <c r="AO964" i="32"/>
  <c r="AE964" i="32"/>
  <c r="AO945" i="32"/>
  <c r="AE945" i="32"/>
  <c r="AO929" i="32"/>
  <c r="AE929" i="32"/>
  <c r="AO913" i="32"/>
  <c r="AE913" i="32"/>
  <c r="AO897" i="32"/>
  <c r="AE897" i="32"/>
  <c r="AO881" i="32"/>
  <c r="AE881" i="32"/>
  <c r="AO870" i="32"/>
  <c r="AE870" i="32"/>
  <c r="AO852" i="32"/>
  <c r="AE852" i="32"/>
  <c r="AO820" i="32"/>
  <c r="AE820" i="32"/>
  <c r="AO829" i="32"/>
  <c r="AE829" i="32"/>
  <c r="AO779" i="32"/>
  <c r="AE779" i="32"/>
  <c r="AO813" i="32"/>
  <c r="AE813" i="32"/>
  <c r="AO797" i="32"/>
  <c r="AE797" i="32"/>
  <c r="AO782" i="32"/>
  <c r="AE782" i="32"/>
  <c r="AO993" i="32"/>
  <c r="AE993" i="32"/>
  <c r="AO977" i="32"/>
  <c r="AE977" i="32"/>
  <c r="AO952" i="32"/>
  <c r="AE952" i="32"/>
  <c r="AO942" i="32"/>
  <c r="AE942" i="32"/>
  <c r="AO926" i="32"/>
  <c r="AE926" i="32"/>
  <c r="AO910" i="32"/>
  <c r="AE910" i="32"/>
  <c r="AO894" i="32"/>
  <c r="AE894" i="32"/>
  <c r="AO957" i="32"/>
  <c r="AE957" i="32"/>
  <c r="AO867" i="32"/>
  <c r="AE867" i="32"/>
  <c r="AO846" i="32"/>
  <c r="AE846" i="32"/>
  <c r="AO823" i="32"/>
  <c r="AE823" i="32"/>
  <c r="AO995" i="32"/>
  <c r="AE995" i="32"/>
  <c r="AO979" i="32"/>
  <c r="AE979" i="32"/>
  <c r="AO960" i="32"/>
  <c r="AE960" i="32"/>
  <c r="AO944" i="32"/>
  <c r="AE944" i="32"/>
  <c r="AO928" i="32"/>
  <c r="AE928" i="32"/>
  <c r="AO912" i="32"/>
  <c r="AE912" i="32"/>
  <c r="AO896" i="32"/>
  <c r="AE896" i="32"/>
  <c r="AO880" i="32"/>
  <c r="AE880" i="32"/>
  <c r="AO869" i="32"/>
  <c r="AE869" i="32"/>
  <c r="AO850" i="32"/>
  <c r="AE850" i="32"/>
  <c r="AO978" i="32"/>
  <c r="AE978" i="32"/>
  <c r="AO911" i="32"/>
  <c r="AE911" i="32"/>
  <c r="AO848" i="32"/>
  <c r="AE848" i="32"/>
  <c r="AO819" i="32"/>
  <c r="AE819" i="32"/>
  <c r="AO785" i="32"/>
  <c r="AE785" i="32"/>
  <c r="AO811" i="32"/>
  <c r="AE811" i="32"/>
  <c r="AO790" i="32"/>
  <c r="AE790" i="32"/>
  <c r="AO633" i="32"/>
  <c r="AE633" i="32"/>
  <c r="AO970" i="32"/>
  <c r="AE970" i="32"/>
  <c r="AO903" i="32"/>
  <c r="AE903" i="32"/>
  <c r="AO834" i="32"/>
  <c r="AE834" i="32"/>
  <c r="AO781" i="32"/>
  <c r="AE781" i="32"/>
  <c r="AO808" i="32"/>
  <c r="AE808" i="32"/>
  <c r="AO787" i="32"/>
  <c r="AE787" i="32"/>
  <c r="AO556" i="32"/>
  <c r="AE556" i="32"/>
  <c r="AO609" i="32"/>
  <c r="AE609" i="32"/>
  <c r="AO974" i="32"/>
  <c r="AE974" i="32"/>
  <c r="AO907" i="32"/>
  <c r="AE907" i="32"/>
  <c r="AO840" i="32"/>
  <c r="AE840" i="32"/>
  <c r="AO817" i="32"/>
  <c r="AE817" i="32"/>
  <c r="AO783" i="32"/>
  <c r="AE783" i="32"/>
  <c r="AO810" i="32"/>
  <c r="AE810" i="32"/>
  <c r="AO788" i="32"/>
  <c r="AE788" i="32"/>
  <c r="AO653" i="32"/>
  <c r="AE653" i="32"/>
  <c r="AO832" i="32"/>
  <c r="AE832" i="32"/>
  <c r="AO915" i="32"/>
  <c r="AE915" i="32"/>
  <c r="AO791" i="32"/>
  <c r="AE791" i="32"/>
  <c r="AO931" i="32"/>
  <c r="AE931" i="32"/>
  <c r="AO796" i="32"/>
  <c r="AE796" i="32"/>
  <c r="AO770" i="32"/>
  <c r="AE770" i="32"/>
  <c r="AO482" i="32"/>
  <c r="AE482" i="32"/>
  <c r="AO950" i="32"/>
  <c r="AE950" i="32"/>
  <c r="AO780" i="32"/>
  <c r="AE780" i="32"/>
  <c r="Q366" i="32"/>
  <c r="Q322" i="32"/>
  <c r="Q390" i="32"/>
  <c r="S613" i="32"/>
  <c r="V613" i="32" s="1"/>
  <c r="AQ613" i="32" s="1"/>
  <c r="AC984" i="32"/>
  <c r="AM984" i="32"/>
  <c r="AC958" i="32"/>
  <c r="AM958" i="32"/>
  <c r="AC874" i="32"/>
  <c r="AM874" i="32"/>
  <c r="AC962" i="32"/>
  <c r="AM962" i="32"/>
  <c r="AC886" i="32"/>
  <c r="AM886" i="32"/>
  <c r="AC839" i="32"/>
  <c r="AM839" i="32"/>
  <c r="AC987" i="32"/>
  <c r="AM987" i="32"/>
  <c r="AC920" i="32"/>
  <c r="AM920" i="32"/>
  <c r="AC861" i="32"/>
  <c r="AM861" i="32"/>
  <c r="AC778" i="32"/>
  <c r="AM778" i="32"/>
  <c r="AC988" i="32"/>
  <c r="AM988" i="32"/>
  <c r="AC937" i="32"/>
  <c r="AM937" i="32"/>
  <c r="AC905" i="32"/>
  <c r="AM905" i="32"/>
  <c r="AC862" i="32"/>
  <c r="AM862" i="32"/>
  <c r="AC845" i="32"/>
  <c r="AM845" i="32"/>
  <c r="AC763" i="32"/>
  <c r="AM763" i="32"/>
  <c r="AC789" i="32"/>
  <c r="AM789" i="32"/>
  <c r="AC989" i="32"/>
  <c r="AM989" i="32"/>
  <c r="AC959" i="32"/>
  <c r="AM959" i="32"/>
  <c r="AC906" i="32"/>
  <c r="AM906" i="32"/>
  <c r="AC879" i="32"/>
  <c r="AM879" i="32"/>
  <c r="AC838" i="32"/>
  <c r="AM838" i="32"/>
  <c r="AC847" i="32"/>
  <c r="AM847" i="32"/>
  <c r="AC975" i="32"/>
  <c r="AM975" i="32"/>
  <c r="AC908" i="32"/>
  <c r="AM908" i="32"/>
  <c r="AC949" i="32"/>
  <c r="AM949" i="32"/>
  <c r="AC842" i="32"/>
  <c r="AM842" i="32"/>
  <c r="AC956" i="32"/>
  <c r="AM956" i="32"/>
  <c r="AC826" i="32"/>
  <c r="AM826" i="32"/>
  <c r="AC806" i="32"/>
  <c r="AM806" i="32"/>
  <c r="AC996" i="32"/>
  <c r="AM996" i="32"/>
  <c r="AC980" i="32"/>
  <c r="AM980" i="32"/>
  <c r="AC964" i="32"/>
  <c r="AM964" i="32"/>
  <c r="AC945" i="32"/>
  <c r="AM945" i="32"/>
  <c r="AC929" i="32"/>
  <c r="AM929" i="32"/>
  <c r="AC913" i="32"/>
  <c r="AM913" i="32"/>
  <c r="AC897" i="32"/>
  <c r="AM897" i="32"/>
  <c r="AC881" i="32"/>
  <c r="AM881" i="32"/>
  <c r="AC870" i="32"/>
  <c r="AM870" i="32"/>
  <c r="AC852" i="32"/>
  <c r="AM852" i="32"/>
  <c r="AC820" i="32"/>
  <c r="AM820" i="32"/>
  <c r="AC829" i="32"/>
  <c r="AM829" i="32"/>
  <c r="AC779" i="32"/>
  <c r="AM779" i="32"/>
  <c r="AC813" i="32"/>
  <c r="AM813" i="32"/>
  <c r="AC797" i="32"/>
  <c r="AM797" i="32"/>
  <c r="AC782" i="32"/>
  <c r="AM782" i="32"/>
  <c r="AC997" i="32"/>
  <c r="AM997" i="32"/>
  <c r="AC981" i="32"/>
  <c r="AM981" i="32"/>
  <c r="AC965" i="32"/>
  <c r="AM965" i="32"/>
  <c r="AC946" i="32"/>
  <c r="AM946" i="32"/>
  <c r="AC930" i="32"/>
  <c r="AM930" i="32"/>
  <c r="AC914" i="32"/>
  <c r="AM914" i="32"/>
  <c r="AC898" i="32"/>
  <c r="AM898" i="32"/>
  <c r="AC882" i="32"/>
  <c r="AM882" i="32"/>
  <c r="AC871" i="32"/>
  <c r="AM871" i="32"/>
  <c r="AC822" i="32"/>
  <c r="AM822" i="32"/>
  <c r="AC831" i="32"/>
  <c r="AM831" i="32"/>
  <c r="AC999" i="32"/>
  <c r="AM999" i="32"/>
  <c r="AC983" i="32"/>
  <c r="AM983" i="32"/>
  <c r="AC967" i="32"/>
  <c r="AM967" i="32"/>
  <c r="AC954" i="32"/>
  <c r="AM954" i="32"/>
  <c r="AC932" i="32"/>
  <c r="AM932" i="32"/>
  <c r="AC916" i="32"/>
  <c r="AM916" i="32"/>
  <c r="AC900" i="32"/>
  <c r="AM900" i="32"/>
  <c r="AC884" i="32"/>
  <c r="AM884" i="32"/>
  <c r="AC873" i="32"/>
  <c r="AM873" i="32"/>
  <c r="AC857" i="32"/>
  <c r="AM857" i="32"/>
  <c r="AC994" i="32"/>
  <c r="AM994" i="32"/>
  <c r="AC927" i="32"/>
  <c r="AM927" i="32"/>
  <c r="AC868" i="32"/>
  <c r="AM868" i="32"/>
  <c r="AC835" i="32"/>
  <c r="AM835" i="32"/>
  <c r="AC816" i="32"/>
  <c r="AM816" i="32"/>
  <c r="AC795" i="32"/>
  <c r="AM795" i="32"/>
  <c r="AC768" i="32"/>
  <c r="AM768" i="32"/>
  <c r="AC617" i="32"/>
  <c r="AM617" i="32"/>
  <c r="AC986" i="32"/>
  <c r="AM986" i="32"/>
  <c r="AC919" i="32"/>
  <c r="AM919" i="32"/>
  <c r="AC860" i="32"/>
  <c r="AM860" i="32"/>
  <c r="AC827" i="32"/>
  <c r="AM827" i="32"/>
  <c r="AC814" i="32"/>
  <c r="AM814" i="32"/>
  <c r="AC792" i="32"/>
  <c r="AM792" i="32"/>
  <c r="AC990" i="32"/>
  <c r="AM990" i="32"/>
  <c r="AC923" i="32"/>
  <c r="AM923" i="32"/>
  <c r="AC864" i="32"/>
  <c r="AM864" i="32"/>
  <c r="AC833" i="32"/>
  <c r="AM833" i="32"/>
  <c r="AC815" i="32"/>
  <c r="AM815" i="32"/>
  <c r="AC794" i="32"/>
  <c r="AM794" i="32"/>
  <c r="AC764" i="32"/>
  <c r="AM764" i="32"/>
  <c r="AC637" i="32"/>
  <c r="AM637" i="32"/>
  <c r="AC899" i="32"/>
  <c r="AM899" i="32"/>
  <c r="AC786" i="32"/>
  <c r="AM786" i="32"/>
  <c r="AC982" i="32"/>
  <c r="AM982" i="32"/>
  <c r="AC825" i="32"/>
  <c r="AM825" i="32"/>
  <c r="AC812" i="32"/>
  <c r="AM812" i="32"/>
  <c r="AC998" i="32"/>
  <c r="AM998" i="32"/>
  <c r="AC841" i="32"/>
  <c r="AM841" i="32"/>
  <c r="AC802" i="32"/>
  <c r="AM802" i="32"/>
  <c r="AC1000" i="32"/>
  <c r="AM1000" i="32"/>
  <c r="AC917" i="32"/>
  <c r="AM917" i="32"/>
  <c r="AC858" i="32"/>
  <c r="AM858" i="32"/>
  <c r="AC1001" i="32"/>
  <c r="AM1001" i="32"/>
  <c r="AC934" i="32"/>
  <c r="AM934" i="32"/>
  <c r="AC859" i="32"/>
  <c r="AM859" i="32"/>
  <c r="AC951" i="32"/>
  <c r="AM951" i="32"/>
  <c r="AC877" i="32"/>
  <c r="AM877" i="32"/>
  <c r="AC943" i="32"/>
  <c r="AM943" i="32"/>
  <c r="AC1002" i="32"/>
  <c r="AM1002" i="32"/>
  <c r="AC935" i="32"/>
  <c r="AM935" i="32"/>
  <c r="AC876" i="32"/>
  <c r="AM876" i="32"/>
  <c r="AC843" i="32"/>
  <c r="AM843" i="32"/>
  <c r="AC798" i="32"/>
  <c r="AM798" i="32"/>
  <c r="AC772" i="32"/>
  <c r="AM772" i="32"/>
  <c r="AC641" i="32"/>
  <c r="AM641" i="32"/>
  <c r="AC939" i="32"/>
  <c r="AM939" i="32"/>
  <c r="AC854" i="32"/>
  <c r="AM854" i="32"/>
  <c r="AC849" i="32"/>
  <c r="AM849" i="32"/>
  <c r="AC799" i="32"/>
  <c r="AM799" i="32"/>
  <c r="AC776" i="32"/>
  <c r="AM776" i="32"/>
  <c r="AC621" i="32"/>
  <c r="AM621" i="32"/>
  <c r="AC966" i="32"/>
  <c r="AM966" i="32"/>
  <c r="AC777" i="32"/>
  <c r="AM777" i="32"/>
  <c r="AC807" i="32"/>
  <c r="AM807" i="32"/>
  <c r="AC767" i="32"/>
  <c r="AM767" i="32"/>
  <c r="AC883" i="32"/>
  <c r="AM883" i="32"/>
  <c r="AC933" i="32"/>
  <c r="AM933" i="32"/>
  <c r="AC885" i="32"/>
  <c r="AM885" i="32"/>
  <c r="AC837" i="32"/>
  <c r="AM837" i="32"/>
  <c r="AC985" i="32"/>
  <c r="AM985" i="32"/>
  <c r="AC918" i="32"/>
  <c r="AM918" i="32"/>
  <c r="AC875" i="32"/>
  <c r="AM875" i="32"/>
  <c r="AC971" i="32"/>
  <c r="AM971" i="32"/>
  <c r="AC904" i="32"/>
  <c r="AM904" i="32"/>
  <c r="AC961" i="32"/>
  <c r="AM961" i="32"/>
  <c r="AC765" i="32"/>
  <c r="AM765" i="32"/>
  <c r="AC955" i="32"/>
  <c r="AM955" i="32"/>
  <c r="AC805" i="32"/>
  <c r="AM805" i="32"/>
  <c r="AC922" i="32"/>
  <c r="AM922" i="32"/>
  <c r="AC924" i="32"/>
  <c r="AM924" i="32"/>
  <c r="AC947" i="32"/>
  <c r="AM947" i="32"/>
  <c r="AC887" i="32"/>
  <c r="AM887" i="32"/>
  <c r="AC818" i="32"/>
  <c r="AM818" i="32"/>
  <c r="AC769" i="32"/>
  <c r="AM769" i="32"/>
  <c r="AC803" i="32"/>
  <c r="AM803" i="32"/>
  <c r="AC784" i="32"/>
  <c r="AM784" i="32"/>
  <c r="AC161" i="32"/>
  <c r="AM161" i="32"/>
  <c r="AC963" i="32"/>
  <c r="AM963" i="32"/>
  <c r="AC891" i="32"/>
  <c r="AM891" i="32"/>
  <c r="AC824" i="32"/>
  <c r="AM824" i="32"/>
  <c r="AC773" i="32"/>
  <c r="AM773" i="32"/>
  <c r="AC804" i="32"/>
  <c r="AM804" i="32"/>
  <c r="AC856" i="32"/>
  <c r="AM856" i="32"/>
  <c r="AC872" i="32"/>
  <c r="AM872" i="32"/>
  <c r="AC449" i="32"/>
  <c r="AM449" i="32"/>
  <c r="AC425" i="32"/>
  <c r="AM425" i="32"/>
  <c r="AC968" i="32"/>
  <c r="AM968" i="32"/>
  <c r="AC901" i="32"/>
  <c r="AM901" i="32"/>
  <c r="AC828" i="32"/>
  <c r="AM828" i="32"/>
  <c r="AC801" i="32"/>
  <c r="AM801" i="32"/>
  <c r="AC969" i="32"/>
  <c r="AM969" i="32"/>
  <c r="AC902" i="32"/>
  <c r="AM902" i="32"/>
  <c r="AC830" i="32"/>
  <c r="AM830" i="32"/>
  <c r="AC1003" i="32"/>
  <c r="AM1003" i="32"/>
  <c r="AC936" i="32"/>
  <c r="AM936" i="32"/>
  <c r="AC888" i="32"/>
  <c r="AM888" i="32"/>
  <c r="AC851" i="32"/>
  <c r="AM851" i="32"/>
  <c r="AC800" i="32"/>
  <c r="AM800" i="32"/>
  <c r="AC972" i="32"/>
  <c r="AM972" i="32"/>
  <c r="AC921" i="32"/>
  <c r="AM921" i="32"/>
  <c r="AC889" i="32"/>
  <c r="AM889" i="32"/>
  <c r="AC878" i="32"/>
  <c r="AM878" i="32"/>
  <c r="AC836" i="32"/>
  <c r="AM836" i="32"/>
  <c r="AC766" i="32"/>
  <c r="AM766" i="32"/>
  <c r="AC973" i="32"/>
  <c r="AM973" i="32"/>
  <c r="AC938" i="32"/>
  <c r="AM938" i="32"/>
  <c r="AC890" i="32"/>
  <c r="AM890" i="32"/>
  <c r="AC863" i="32"/>
  <c r="AM863" i="32"/>
  <c r="AC855" i="32"/>
  <c r="AM855" i="32"/>
  <c r="AC991" i="32"/>
  <c r="AM991" i="32"/>
  <c r="AC940" i="32"/>
  <c r="AM940" i="32"/>
  <c r="AC892" i="32"/>
  <c r="AM892" i="32"/>
  <c r="AC865" i="32"/>
  <c r="AM865" i="32"/>
  <c r="AC895" i="32"/>
  <c r="AM895" i="32"/>
  <c r="AC775" i="32"/>
  <c r="AM775" i="32"/>
  <c r="AC992" i="32"/>
  <c r="AM992" i="32"/>
  <c r="AC976" i="32"/>
  <c r="AM976" i="32"/>
  <c r="AC948" i="32"/>
  <c r="AM948" i="32"/>
  <c r="AC941" i="32"/>
  <c r="AM941" i="32"/>
  <c r="AC925" i="32"/>
  <c r="AM925" i="32"/>
  <c r="AC909" i="32"/>
  <c r="AM909" i="32"/>
  <c r="AC893" i="32"/>
  <c r="AM893" i="32"/>
  <c r="AC953" i="32"/>
  <c r="AM953" i="32"/>
  <c r="AC866" i="32"/>
  <c r="AM866" i="32"/>
  <c r="AC844" i="32"/>
  <c r="AM844" i="32"/>
  <c r="AC853" i="32"/>
  <c r="AM853" i="32"/>
  <c r="AC821" i="32"/>
  <c r="AM821" i="32"/>
  <c r="AC771" i="32"/>
  <c r="AM771" i="32"/>
  <c r="AC809" i="32"/>
  <c r="AM809" i="32"/>
  <c r="AC793" i="32"/>
  <c r="AM793" i="32"/>
  <c r="AC774" i="32"/>
  <c r="AM774" i="32"/>
  <c r="AC993" i="32"/>
  <c r="AM993" i="32"/>
  <c r="AC977" i="32"/>
  <c r="AM977" i="32"/>
  <c r="AC952" i="32"/>
  <c r="AM952" i="32"/>
  <c r="AC942" i="32"/>
  <c r="AM942" i="32"/>
  <c r="AC926" i="32"/>
  <c r="AM926" i="32"/>
  <c r="AC910" i="32"/>
  <c r="AM910" i="32"/>
  <c r="AC894" i="32"/>
  <c r="AM894" i="32"/>
  <c r="AC957" i="32"/>
  <c r="AM957" i="32"/>
  <c r="AC867" i="32"/>
  <c r="AM867" i="32"/>
  <c r="AC846" i="32"/>
  <c r="AM846" i="32"/>
  <c r="AC823" i="32"/>
  <c r="AM823" i="32"/>
  <c r="AC995" i="32"/>
  <c r="AM995" i="32"/>
  <c r="AC979" i="32"/>
  <c r="AM979" i="32"/>
  <c r="AC960" i="32"/>
  <c r="AM960" i="32"/>
  <c r="AC944" i="32"/>
  <c r="AM944" i="32"/>
  <c r="AC928" i="32"/>
  <c r="AM928" i="32"/>
  <c r="AC912" i="32"/>
  <c r="AM912" i="32"/>
  <c r="AC896" i="32"/>
  <c r="AM896" i="32"/>
  <c r="AC880" i="32"/>
  <c r="AM880" i="32"/>
  <c r="AC869" i="32"/>
  <c r="AM869" i="32"/>
  <c r="AC850" i="32"/>
  <c r="AM850" i="32"/>
  <c r="AC978" i="32"/>
  <c r="AM978" i="32"/>
  <c r="AC911" i="32"/>
  <c r="AM911" i="32"/>
  <c r="AC848" i="32"/>
  <c r="AM848" i="32"/>
  <c r="AC819" i="32"/>
  <c r="AM819" i="32"/>
  <c r="AC785" i="32"/>
  <c r="AM785" i="32"/>
  <c r="AC811" i="32"/>
  <c r="AM811" i="32"/>
  <c r="AC790" i="32"/>
  <c r="AM790" i="32"/>
  <c r="AC633" i="32"/>
  <c r="AM633" i="32"/>
  <c r="AC970" i="32"/>
  <c r="AM970" i="32"/>
  <c r="AC903" i="32"/>
  <c r="AM903" i="32"/>
  <c r="AC834" i="32"/>
  <c r="AM834" i="32"/>
  <c r="AC781" i="32"/>
  <c r="AM781" i="32"/>
  <c r="AC808" i="32"/>
  <c r="AM808" i="32"/>
  <c r="AC787" i="32"/>
  <c r="AM787" i="32"/>
  <c r="AC556" i="32"/>
  <c r="AM556" i="32"/>
  <c r="AC609" i="32"/>
  <c r="AM609" i="32"/>
  <c r="AC974" i="32"/>
  <c r="AM974" i="32"/>
  <c r="AC907" i="32"/>
  <c r="AM907" i="32"/>
  <c r="AC840" i="32"/>
  <c r="AM840" i="32"/>
  <c r="AC817" i="32"/>
  <c r="AM817" i="32"/>
  <c r="AC783" i="32"/>
  <c r="AM783" i="32"/>
  <c r="AC810" i="32"/>
  <c r="AM810" i="32"/>
  <c r="AC788" i="32"/>
  <c r="AM788" i="32"/>
  <c r="AC653" i="32"/>
  <c r="AM653" i="32"/>
  <c r="AC832" i="32"/>
  <c r="AM832" i="32"/>
  <c r="AC915" i="32"/>
  <c r="AM915" i="32"/>
  <c r="AC791" i="32"/>
  <c r="AM791" i="32"/>
  <c r="AC931" i="32"/>
  <c r="AM931" i="32"/>
  <c r="AC796" i="32"/>
  <c r="AM796" i="32"/>
  <c r="AC770" i="32"/>
  <c r="AM770" i="32"/>
  <c r="AC482" i="32"/>
  <c r="AM482" i="32"/>
  <c r="AC950" i="32"/>
  <c r="AM950" i="32"/>
  <c r="AC780" i="32"/>
  <c r="AM780" i="32"/>
  <c r="S690" i="32"/>
  <c r="V690" i="32" s="1"/>
  <c r="AQ690" i="32" s="1"/>
  <c r="Q317" i="32"/>
  <c r="Q447" i="32"/>
  <c r="V447" i="32" s="1"/>
  <c r="AQ447" i="32" s="1"/>
  <c r="R696" i="32"/>
  <c r="R490" i="32"/>
  <c r="Q342" i="32"/>
  <c r="Q544" i="32"/>
  <c r="V544" i="32" s="1"/>
  <c r="R510" i="32"/>
  <c r="Q358" i="32"/>
  <c r="Q527" i="32"/>
  <c r="V527" i="32" s="1"/>
  <c r="R459" i="32"/>
  <c r="Q325" i="32"/>
  <c r="Q445" i="32"/>
  <c r="V445" i="32" s="1"/>
  <c r="AQ445" i="32" s="1"/>
  <c r="Q494" i="32"/>
  <c r="V494" i="32" s="1"/>
  <c r="Q430" i="32"/>
  <c r="V430" i="32" s="1"/>
  <c r="AQ430" i="32" s="1"/>
  <c r="S696" i="32"/>
  <c r="V696" i="32" s="1"/>
  <c r="AQ696" i="32" s="1"/>
  <c r="R506" i="32"/>
  <c r="S725" i="32"/>
  <c r="V725" i="32" s="1"/>
  <c r="AQ725" i="32" s="1"/>
  <c r="Q461" i="32"/>
  <c r="V461" i="32" s="1"/>
  <c r="AQ461" i="32" s="1"/>
  <c r="R603" i="32"/>
  <c r="Q525" i="32"/>
  <c r="V525" i="32" s="1"/>
  <c r="R569" i="32"/>
  <c r="Q499" i="32"/>
  <c r="V499" i="32" s="1"/>
  <c r="Q410" i="32"/>
  <c r="R504" i="32"/>
  <c r="Q399" i="32"/>
  <c r="R606" i="32"/>
  <c r="R516" i="32"/>
  <c r="S624" i="32"/>
  <c r="V624" i="32" s="1"/>
  <c r="AQ624" i="32" s="1"/>
  <c r="R543" i="32"/>
  <c r="Q448" i="32"/>
  <c r="V448" i="32" s="1"/>
  <c r="AQ448" i="32" s="1"/>
  <c r="Q518" i="32"/>
  <c r="V518" i="32" s="1"/>
  <c r="Q426" i="32"/>
  <c r="V426" i="32" s="1"/>
  <c r="AQ426" i="32" s="1"/>
  <c r="R511" i="32"/>
  <c r="AA893" i="32"/>
  <c r="AK893" i="32"/>
  <c r="AA853" i="32"/>
  <c r="AK853" i="32"/>
  <c r="AA771" i="32"/>
  <c r="AK771" i="32"/>
  <c r="AA809" i="32"/>
  <c r="AK809" i="32"/>
  <c r="AA793" i="32"/>
  <c r="AK793" i="32"/>
  <c r="AA774" i="32"/>
  <c r="AK774" i="32"/>
  <c r="AA997" i="32"/>
  <c r="AK997" i="32"/>
  <c r="AA981" i="32"/>
  <c r="AK981" i="32"/>
  <c r="AA965" i="32"/>
  <c r="AK965" i="32"/>
  <c r="AA946" i="32"/>
  <c r="AK946" i="32"/>
  <c r="AA930" i="32"/>
  <c r="AK930" i="32"/>
  <c r="AA914" i="32"/>
  <c r="AK914" i="32"/>
  <c r="AA898" i="32"/>
  <c r="AK898" i="32"/>
  <c r="AA882" i="32"/>
  <c r="AK882" i="32"/>
  <c r="AA871" i="32"/>
  <c r="AK871" i="32"/>
  <c r="AA822" i="32"/>
  <c r="AK822" i="32"/>
  <c r="AA831" i="32"/>
  <c r="AK831" i="32"/>
  <c r="AA999" i="32"/>
  <c r="AK999" i="32"/>
  <c r="AA983" i="32"/>
  <c r="AK983" i="32"/>
  <c r="AA967" i="32"/>
  <c r="AK967" i="32"/>
  <c r="AA954" i="32"/>
  <c r="AK954" i="32"/>
  <c r="AA932" i="32"/>
  <c r="AK932" i="32"/>
  <c r="AA916" i="32"/>
  <c r="AK916" i="32"/>
  <c r="AA900" i="32"/>
  <c r="AK900" i="32"/>
  <c r="AA884" i="32"/>
  <c r="AK884" i="32"/>
  <c r="AA873" i="32"/>
  <c r="AK873" i="32"/>
  <c r="AA857" i="32"/>
  <c r="AK857" i="32"/>
  <c r="AA994" i="32"/>
  <c r="AK994" i="32"/>
  <c r="AA927" i="32"/>
  <c r="AK927" i="32"/>
  <c r="AA868" i="32"/>
  <c r="AK868" i="32"/>
  <c r="AA835" i="32"/>
  <c r="AK835" i="32"/>
  <c r="AA816" i="32"/>
  <c r="AK816" i="32"/>
  <c r="AA795" i="32"/>
  <c r="AK795" i="32"/>
  <c r="AA768" i="32"/>
  <c r="AK768" i="32"/>
  <c r="AA617" i="32"/>
  <c r="AK617" i="32"/>
  <c r="AA986" i="32"/>
  <c r="AK986" i="32"/>
  <c r="AA919" i="32"/>
  <c r="AK919" i="32"/>
  <c r="AA860" i="32"/>
  <c r="AK860" i="32"/>
  <c r="AA827" i="32"/>
  <c r="AK827" i="32"/>
  <c r="AA814" i="32"/>
  <c r="AK814" i="32"/>
  <c r="AA792" i="32"/>
  <c r="AK792" i="32"/>
  <c r="AA990" i="32"/>
  <c r="AK990" i="32"/>
  <c r="AA923" i="32"/>
  <c r="AK923" i="32"/>
  <c r="AA864" i="32"/>
  <c r="AK864" i="32"/>
  <c r="AA833" i="32"/>
  <c r="AK833" i="32"/>
  <c r="AA815" i="32"/>
  <c r="AK815" i="32"/>
  <c r="AA794" i="32"/>
  <c r="AK794" i="32"/>
  <c r="AA764" i="32"/>
  <c r="AK764" i="32"/>
  <c r="AA637" i="32"/>
  <c r="AK637" i="32"/>
  <c r="AA899" i="32"/>
  <c r="AK899" i="32"/>
  <c r="AA786" i="32"/>
  <c r="AK786" i="32"/>
  <c r="AA982" i="32"/>
  <c r="AK982" i="32"/>
  <c r="AA825" i="32"/>
  <c r="AK825" i="32"/>
  <c r="AA812" i="32"/>
  <c r="AK812" i="32"/>
  <c r="AA998" i="32"/>
  <c r="AK998" i="32"/>
  <c r="AA841" i="32"/>
  <c r="AK841" i="32"/>
  <c r="AA802" i="32"/>
  <c r="AK802" i="32"/>
  <c r="AA955" i="32"/>
  <c r="AK955" i="32"/>
  <c r="AA905" i="32"/>
  <c r="AK905" i="32"/>
  <c r="AA976" i="32"/>
  <c r="AK976" i="32"/>
  <c r="AA941" i="32"/>
  <c r="AK941" i="32"/>
  <c r="AA909" i="32"/>
  <c r="AK909" i="32"/>
  <c r="AA866" i="32"/>
  <c r="AK866" i="32"/>
  <c r="AA821" i="32"/>
  <c r="AK821" i="32"/>
  <c r="AA996" i="32"/>
  <c r="AK996" i="32"/>
  <c r="AA980" i="32"/>
  <c r="AK980" i="32"/>
  <c r="AA964" i="32"/>
  <c r="AK964" i="32"/>
  <c r="AA945" i="32"/>
  <c r="AK945" i="32"/>
  <c r="AA929" i="32"/>
  <c r="AK929" i="32"/>
  <c r="AA913" i="32"/>
  <c r="AK913" i="32"/>
  <c r="AA897" i="32"/>
  <c r="AK897" i="32"/>
  <c r="AA881" i="32"/>
  <c r="AK881" i="32"/>
  <c r="AA870" i="32"/>
  <c r="AK870" i="32"/>
  <c r="AA852" i="32"/>
  <c r="AK852" i="32"/>
  <c r="AA820" i="32"/>
  <c r="AK820" i="32"/>
  <c r="AA829" i="32"/>
  <c r="AK829" i="32"/>
  <c r="AA779" i="32"/>
  <c r="AK779" i="32"/>
  <c r="AA813" i="32"/>
  <c r="AK813" i="32"/>
  <c r="AA797" i="32"/>
  <c r="AK797" i="32"/>
  <c r="AA782" i="32"/>
  <c r="AK782" i="32"/>
  <c r="AA1001" i="32"/>
  <c r="AK1001" i="32"/>
  <c r="AA985" i="32"/>
  <c r="AK985" i="32"/>
  <c r="AA969" i="32"/>
  <c r="AK969" i="32"/>
  <c r="AA962" i="32"/>
  <c r="AK962" i="32"/>
  <c r="AA934" i="32"/>
  <c r="AK934" i="32"/>
  <c r="AA918" i="32"/>
  <c r="AK918" i="32"/>
  <c r="AA902" i="32"/>
  <c r="AK902" i="32"/>
  <c r="AA886" i="32"/>
  <c r="AK886" i="32"/>
  <c r="AA875" i="32"/>
  <c r="AK875" i="32"/>
  <c r="AA859" i="32"/>
  <c r="AK859" i="32"/>
  <c r="AA830" i="32"/>
  <c r="AK830" i="32"/>
  <c r="AA839" i="32"/>
  <c r="AK839" i="32"/>
  <c r="AA1003" i="32"/>
  <c r="AK1003" i="32"/>
  <c r="AA987" i="32"/>
  <c r="AK987" i="32"/>
  <c r="AA971" i="32"/>
  <c r="AK971" i="32"/>
  <c r="AA951" i="32"/>
  <c r="AK951" i="32"/>
  <c r="AA936" i="32"/>
  <c r="AK936" i="32"/>
  <c r="AA920" i="32"/>
  <c r="AK920" i="32"/>
  <c r="AA904" i="32"/>
  <c r="AK904" i="32"/>
  <c r="AA888" i="32"/>
  <c r="AK888" i="32"/>
  <c r="AA877" i="32"/>
  <c r="AK877" i="32"/>
  <c r="AA861" i="32"/>
  <c r="AK861" i="32"/>
  <c r="AA943" i="32"/>
  <c r="AK943" i="32"/>
  <c r="AA961" i="32"/>
  <c r="AK961" i="32"/>
  <c r="AA851" i="32"/>
  <c r="AK851" i="32"/>
  <c r="AA765" i="32"/>
  <c r="AK765" i="32"/>
  <c r="AA800" i="32"/>
  <c r="AK800" i="32"/>
  <c r="AA778" i="32"/>
  <c r="AK778" i="32"/>
  <c r="AA1002" i="32"/>
  <c r="AK1002" i="32"/>
  <c r="AA935" i="32"/>
  <c r="AK935" i="32"/>
  <c r="AA876" i="32"/>
  <c r="AK876" i="32"/>
  <c r="AA843" i="32"/>
  <c r="AK843" i="32"/>
  <c r="AA798" i="32"/>
  <c r="AK798" i="32"/>
  <c r="AA772" i="32"/>
  <c r="AK772" i="32"/>
  <c r="AA641" i="32"/>
  <c r="AK641" i="32"/>
  <c r="AA939" i="32"/>
  <c r="AK939" i="32"/>
  <c r="AA854" i="32"/>
  <c r="AK854" i="32"/>
  <c r="AA849" i="32"/>
  <c r="AK849" i="32"/>
  <c r="AA799" i="32"/>
  <c r="AK799" i="32"/>
  <c r="AA776" i="32"/>
  <c r="AK776" i="32"/>
  <c r="AA621" i="32"/>
  <c r="AK621" i="32"/>
  <c r="AA966" i="32"/>
  <c r="AK966" i="32"/>
  <c r="AA777" i="32"/>
  <c r="AK777" i="32"/>
  <c r="AA807" i="32"/>
  <c r="AK807" i="32"/>
  <c r="AA767" i="32"/>
  <c r="AK767" i="32"/>
  <c r="AA883" i="32"/>
  <c r="AK883" i="32"/>
  <c r="AA972" i="32"/>
  <c r="AK972" i="32"/>
  <c r="AA921" i="32"/>
  <c r="AK921" i="32"/>
  <c r="AA992" i="32"/>
  <c r="AK992" i="32"/>
  <c r="AA948" i="32"/>
  <c r="AK948" i="32"/>
  <c r="AA925" i="32"/>
  <c r="AK925" i="32"/>
  <c r="AA953" i="32"/>
  <c r="AK953" i="32"/>
  <c r="AA844" i="32"/>
  <c r="AK844" i="32"/>
  <c r="AA1000" i="32"/>
  <c r="AK1000" i="32"/>
  <c r="AA984" i="32"/>
  <c r="AK984" i="32"/>
  <c r="AA968" i="32"/>
  <c r="AK968" i="32"/>
  <c r="AA958" i="32"/>
  <c r="AK958" i="32"/>
  <c r="AA933" i="32"/>
  <c r="AK933" i="32"/>
  <c r="AA917" i="32"/>
  <c r="AK917" i="32"/>
  <c r="AA901" i="32"/>
  <c r="AK901" i="32"/>
  <c r="AA885" i="32"/>
  <c r="AK885" i="32"/>
  <c r="AA874" i="32"/>
  <c r="AK874" i="32"/>
  <c r="AA858" i="32"/>
  <c r="AK858" i="32"/>
  <c r="AA828" i="32"/>
  <c r="AK828" i="32"/>
  <c r="AA837" i="32"/>
  <c r="AK837" i="32"/>
  <c r="AA801" i="32"/>
  <c r="AK801" i="32"/>
  <c r="AA989" i="32"/>
  <c r="AK989" i="32"/>
  <c r="AA973" i="32"/>
  <c r="AK973" i="32"/>
  <c r="AA959" i="32"/>
  <c r="AK959" i="32"/>
  <c r="AA938" i="32"/>
  <c r="AK938" i="32"/>
  <c r="AA922" i="32"/>
  <c r="AK922" i="32"/>
  <c r="AA906" i="32"/>
  <c r="AK906" i="32"/>
  <c r="AA890" i="32"/>
  <c r="AK890" i="32"/>
  <c r="AA879" i="32"/>
  <c r="AK879" i="32"/>
  <c r="AA863" i="32"/>
  <c r="AK863" i="32"/>
  <c r="AA838" i="32"/>
  <c r="AK838" i="32"/>
  <c r="AA847" i="32"/>
  <c r="AK847" i="32"/>
  <c r="AA855" i="32"/>
  <c r="AK855" i="32"/>
  <c r="AA991" i="32"/>
  <c r="AK991" i="32"/>
  <c r="AA975" i="32"/>
  <c r="AK975" i="32"/>
  <c r="AA940" i="32"/>
  <c r="AK940" i="32"/>
  <c r="AA924" i="32"/>
  <c r="AK924" i="32"/>
  <c r="AA908" i="32"/>
  <c r="AK908" i="32"/>
  <c r="AA892" i="32"/>
  <c r="AK892" i="32"/>
  <c r="AA949" i="32"/>
  <c r="AK949" i="32"/>
  <c r="AA865" i="32"/>
  <c r="AK865" i="32"/>
  <c r="AA842" i="32"/>
  <c r="AK842" i="32"/>
  <c r="AA956" i="32"/>
  <c r="AK956" i="32"/>
  <c r="AA895" i="32"/>
  <c r="AK895" i="32"/>
  <c r="AA826" i="32"/>
  <c r="AK826" i="32"/>
  <c r="AA775" i="32"/>
  <c r="AK775" i="32"/>
  <c r="AA806" i="32"/>
  <c r="AK806" i="32"/>
  <c r="AA947" i="32"/>
  <c r="AK947" i="32"/>
  <c r="AA887" i="32"/>
  <c r="AK887" i="32"/>
  <c r="AA818" i="32"/>
  <c r="AK818" i="32"/>
  <c r="AA769" i="32"/>
  <c r="AK769" i="32"/>
  <c r="AA803" i="32"/>
  <c r="AK803" i="32"/>
  <c r="AA784" i="32"/>
  <c r="AK784" i="32"/>
  <c r="AA161" i="32"/>
  <c r="AK161" i="32"/>
  <c r="AA963" i="32"/>
  <c r="AK963" i="32"/>
  <c r="AA891" i="32"/>
  <c r="AK891" i="32"/>
  <c r="AA824" i="32"/>
  <c r="AK824" i="32"/>
  <c r="AA773" i="32"/>
  <c r="AK773" i="32"/>
  <c r="AA804" i="32"/>
  <c r="AK804" i="32"/>
  <c r="AA856" i="32"/>
  <c r="AK856" i="32"/>
  <c r="AA872" i="32"/>
  <c r="AK872" i="32"/>
  <c r="AA449" i="32"/>
  <c r="AK449" i="32"/>
  <c r="AA425" i="32"/>
  <c r="AK425" i="32"/>
  <c r="AA988" i="32"/>
  <c r="AK988" i="32"/>
  <c r="AA937" i="32"/>
  <c r="AK937" i="32"/>
  <c r="AA889" i="32"/>
  <c r="AK889" i="32"/>
  <c r="AA878" i="32"/>
  <c r="AK878" i="32"/>
  <c r="AA862" i="32"/>
  <c r="AK862" i="32"/>
  <c r="AA836" i="32"/>
  <c r="AK836" i="32"/>
  <c r="AA845" i="32"/>
  <c r="AK845" i="32"/>
  <c r="AA763" i="32"/>
  <c r="AK763" i="32"/>
  <c r="AA805" i="32"/>
  <c r="AK805" i="32"/>
  <c r="AA789" i="32"/>
  <c r="AK789" i="32"/>
  <c r="AA766" i="32"/>
  <c r="AK766" i="32"/>
  <c r="AA993" i="32"/>
  <c r="AK993" i="32"/>
  <c r="AA977" i="32"/>
  <c r="AK977" i="32"/>
  <c r="AA952" i="32"/>
  <c r="AK952" i="32"/>
  <c r="AA942" i="32"/>
  <c r="AK942" i="32"/>
  <c r="AA926" i="32"/>
  <c r="AK926" i="32"/>
  <c r="AA910" i="32"/>
  <c r="AK910" i="32"/>
  <c r="AA894" i="32"/>
  <c r="AK894" i="32"/>
  <c r="AA957" i="32"/>
  <c r="AK957" i="32"/>
  <c r="AA867" i="32"/>
  <c r="AK867" i="32"/>
  <c r="AA846" i="32"/>
  <c r="AK846" i="32"/>
  <c r="AA823" i="32"/>
  <c r="AK823" i="32"/>
  <c r="AA995" i="32"/>
  <c r="AK995" i="32"/>
  <c r="AA979" i="32"/>
  <c r="AK979" i="32"/>
  <c r="AA960" i="32"/>
  <c r="AK960" i="32"/>
  <c r="AA944" i="32"/>
  <c r="AK944" i="32"/>
  <c r="AA928" i="32"/>
  <c r="AK928" i="32"/>
  <c r="AA912" i="32"/>
  <c r="AK912" i="32"/>
  <c r="AA896" i="32"/>
  <c r="AK896" i="32"/>
  <c r="AA880" i="32"/>
  <c r="AK880" i="32"/>
  <c r="AA869" i="32"/>
  <c r="AK869" i="32"/>
  <c r="AA850" i="32"/>
  <c r="AK850" i="32"/>
  <c r="AA978" i="32"/>
  <c r="AK978" i="32"/>
  <c r="AA911" i="32"/>
  <c r="AK911" i="32"/>
  <c r="AA848" i="32"/>
  <c r="AK848" i="32"/>
  <c r="AA819" i="32"/>
  <c r="AK819" i="32"/>
  <c r="AA785" i="32"/>
  <c r="AK785" i="32"/>
  <c r="AA811" i="32"/>
  <c r="AK811" i="32"/>
  <c r="AA790" i="32"/>
  <c r="AK790" i="32"/>
  <c r="AA633" i="32"/>
  <c r="AK633" i="32"/>
  <c r="AA970" i="32"/>
  <c r="AK970" i="32"/>
  <c r="AA903" i="32"/>
  <c r="AK903" i="32"/>
  <c r="AA834" i="32"/>
  <c r="AK834" i="32"/>
  <c r="AA781" i="32"/>
  <c r="AK781" i="32"/>
  <c r="AA808" i="32"/>
  <c r="AK808" i="32"/>
  <c r="AA787" i="32"/>
  <c r="AK787" i="32"/>
  <c r="AA556" i="32"/>
  <c r="AK556" i="32"/>
  <c r="AA609" i="32"/>
  <c r="AK609" i="32"/>
  <c r="AA974" i="32"/>
  <c r="AK974" i="32"/>
  <c r="AA907" i="32"/>
  <c r="AK907" i="32"/>
  <c r="AA840" i="32"/>
  <c r="AK840" i="32"/>
  <c r="AA817" i="32"/>
  <c r="AK817" i="32"/>
  <c r="AA783" i="32"/>
  <c r="AK783" i="32"/>
  <c r="AA810" i="32"/>
  <c r="AK810" i="32"/>
  <c r="AA788" i="32"/>
  <c r="AK788" i="32"/>
  <c r="AA653" i="32"/>
  <c r="AK653" i="32"/>
  <c r="AA832" i="32"/>
  <c r="AK832" i="32"/>
  <c r="AA915" i="32"/>
  <c r="AK915" i="32"/>
  <c r="AA791" i="32"/>
  <c r="AK791" i="32"/>
  <c r="AA931" i="32"/>
  <c r="AK931" i="32"/>
  <c r="AA796" i="32"/>
  <c r="AK796" i="32"/>
  <c r="AA770" i="32"/>
  <c r="AK770" i="32"/>
  <c r="AA482" i="32"/>
  <c r="AK482" i="32"/>
  <c r="AA950" i="32"/>
  <c r="AK950" i="32"/>
  <c r="AA780" i="32"/>
  <c r="AK780" i="32"/>
  <c r="AI992" i="32"/>
  <c r="Y992" i="32"/>
  <c r="AI948" i="32"/>
  <c r="Y948" i="32"/>
  <c r="AI925" i="32"/>
  <c r="Y925" i="32"/>
  <c r="AI953" i="32"/>
  <c r="Y953" i="32"/>
  <c r="AI844" i="32"/>
  <c r="Y844" i="32"/>
  <c r="AI821" i="32"/>
  <c r="Y821" i="32"/>
  <c r="AI793" i="32"/>
  <c r="Y793" i="32"/>
  <c r="AI997" i="32"/>
  <c r="Y997" i="32"/>
  <c r="AI965" i="32"/>
  <c r="Y965" i="32"/>
  <c r="AI930" i="32"/>
  <c r="Y930" i="32"/>
  <c r="AI882" i="32"/>
  <c r="Y882" i="32"/>
  <c r="AI822" i="32"/>
  <c r="Y822" i="32"/>
  <c r="AI999" i="32"/>
  <c r="Y999" i="32"/>
  <c r="AI954" i="32"/>
  <c r="Y954" i="32"/>
  <c r="AI916" i="32"/>
  <c r="Y916" i="32"/>
  <c r="AI884" i="32"/>
  <c r="Y884" i="32"/>
  <c r="AI873" i="32"/>
  <c r="Y873" i="32"/>
  <c r="AI857" i="32"/>
  <c r="Y857" i="32"/>
  <c r="AI994" i="32"/>
  <c r="Y994" i="32"/>
  <c r="W927" i="32"/>
  <c r="AI927" i="32"/>
  <c r="Y927" i="32"/>
  <c r="AI868" i="32"/>
  <c r="Y868" i="32"/>
  <c r="AI835" i="32"/>
  <c r="Y835" i="32"/>
  <c r="W816" i="32"/>
  <c r="AI816" i="32"/>
  <c r="Y816" i="32"/>
  <c r="AI795" i="32"/>
  <c r="Y795" i="32"/>
  <c r="W768" i="32"/>
  <c r="AI768" i="32"/>
  <c r="Y768" i="32"/>
  <c r="AI617" i="32"/>
  <c r="Y617" i="32"/>
  <c r="AI986" i="32"/>
  <c r="Y986" i="32"/>
  <c r="W919" i="32"/>
  <c r="AI919" i="32"/>
  <c r="Y919" i="32"/>
  <c r="AI860" i="32"/>
  <c r="Y860" i="32"/>
  <c r="AI827" i="32"/>
  <c r="Y827" i="32"/>
  <c r="W814" i="32"/>
  <c r="AI814" i="32"/>
  <c r="Y814" i="32"/>
  <c r="AI792" i="32"/>
  <c r="Y792" i="32"/>
  <c r="AI990" i="32"/>
  <c r="Y990" i="32"/>
  <c r="AI923" i="32"/>
  <c r="Y923" i="32"/>
  <c r="AI864" i="32"/>
  <c r="Y864" i="32"/>
  <c r="AI833" i="32"/>
  <c r="Y833" i="32"/>
  <c r="W815" i="32"/>
  <c r="AI815" i="32"/>
  <c r="Y815" i="32"/>
  <c r="AI794" i="32"/>
  <c r="Y794" i="32"/>
  <c r="AI764" i="32"/>
  <c r="Y764" i="32"/>
  <c r="AI637" i="32"/>
  <c r="Y637" i="32"/>
  <c r="AI899" i="32"/>
  <c r="Y899" i="32"/>
  <c r="AI786" i="32"/>
  <c r="Y786" i="32"/>
  <c r="W982" i="32"/>
  <c r="AI982" i="32"/>
  <c r="Y982" i="32"/>
  <c r="AI825" i="32"/>
  <c r="Y825" i="32"/>
  <c r="AI812" i="32"/>
  <c r="Y812" i="32"/>
  <c r="AI998" i="32"/>
  <c r="Y998" i="32"/>
  <c r="W841" i="32"/>
  <c r="AI841" i="32"/>
  <c r="Y841" i="32"/>
  <c r="W802" i="32"/>
  <c r="AI802" i="32"/>
  <c r="Y802" i="32"/>
  <c r="AI976" i="32"/>
  <c r="Y976" i="32"/>
  <c r="AI941" i="32"/>
  <c r="Y941" i="32"/>
  <c r="AI909" i="32"/>
  <c r="Y909" i="32"/>
  <c r="AI893" i="32"/>
  <c r="Y893" i="32"/>
  <c r="AI866" i="32"/>
  <c r="Y866" i="32"/>
  <c r="AI853" i="32"/>
  <c r="Y853" i="32"/>
  <c r="AI771" i="32"/>
  <c r="Y771" i="32"/>
  <c r="AI809" i="32"/>
  <c r="Y809" i="32"/>
  <c r="AI774" i="32"/>
  <c r="Y774" i="32"/>
  <c r="AI981" i="32"/>
  <c r="Y981" i="32"/>
  <c r="AI946" i="32"/>
  <c r="Y946" i="32"/>
  <c r="AI914" i="32"/>
  <c r="Y914" i="32"/>
  <c r="AI898" i="32"/>
  <c r="Y898" i="32"/>
  <c r="AI871" i="32"/>
  <c r="Y871" i="32"/>
  <c r="AI831" i="32"/>
  <c r="Y831" i="32"/>
  <c r="AI983" i="32"/>
  <c r="Y983" i="32"/>
  <c r="AI967" i="32"/>
  <c r="Y967" i="32"/>
  <c r="AI932" i="32"/>
  <c r="Y932" i="32"/>
  <c r="AI900" i="32"/>
  <c r="Y900" i="32"/>
  <c r="AI996" i="32"/>
  <c r="Y996" i="32"/>
  <c r="AI980" i="32"/>
  <c r="Y980" i="32"/>
  <c r="AI964" i="32"/>
  <c r="Y964" i="32"/>
  <c r="AI945" i="32"/>
  <c r="Y945" i="32"/>
  <c r="AI929" i="32"/>
  <c r="Y929" i="32"/>
  <c r="AI913" i="32"/>
  <c r="Y913" i="32"/>
  <c r="AI897" i="32"/>
  <c r="Y897" i="32"/>
  <c r="AI881" i="32"/>
  <c r="Y881" i="32"/>
  <c r="AI870" i="32"/>
  <c r="Y870" i="32"/>
  <c r="AI852" i="32"/>
  <c r="Y852" i="32"/>
  <c r="AI820" i="32"/>
  <c r="Y820" i="32"/>
  <c r="AI829" i="32"/>
  <c r="Y829" i="32"/>
  <c r="AI779" i="32"/>
  <c r="Y779" i="32"/>
  <c r="AI813" i="32"/>
  <c r="Y813" i="32"/>
  <c r="AI797" i="32"/>
  <c r="Y797" i="32"/>
  <c r="AI782" i="32"/>
  <c r="Y782" i="32"/>
  <c r="AI1001" i="32"/>
  <c r="Y1001" i="32"/>
  <c r="AI985" i="32"/>
  <c r="Y985" i="32"/>
  <c r="AI969" i="32"/>
  <c r="Y969" i="32"/>
  <c r="AI962" i="32"/>
  <c r="Y962" i="32"/>
  <c r="AI934" i="32"/>
  <c r="Y934" i="32"/>
  <c r="AI918" i="32"/>
  <c r="Y918" i="32"/>
  <c r="AI902" i="32"/>
  <c r="Y902" i="32"/>
  <c r="AI886" i="32"/>
  <c r="Y886" i="32"/>
  <c r="AI875" i="32"/>
  <c r="Y875" i="32"/>
  <c r="AI859" i="32"/>
  <c r="Y859" i="32"/>
  <c r="AI830" i="32"/>
  <c r="Y830" i="32"/>
  <c r="AI839" i="32"/>
  <c r="Y839" i="32"/>
  <c r="AI1003" i="32"/>
  <c r="Y1003" i="32"/>
  <c r="AI987" i="32"/>
  <c r="Y987" i="32"/>
  <c r="AI971" i="32"/>
  <c r="Y971" i="32"/>
  <c r="AI951" i="32"/>
  <c r="Y951" i="32"/>
  <c r="AI936" i="32"/>
  <c r="Y936" i="32"/>
  <c r="AI920" i="32"/>
  <c r="Y920" i="32"/>
  <c r="AI904" i="32"/>
  <c r="Y904" i="32"/>
  <c r="AI888" i="32"/>
  <c r="Y888" i="32"/>
  <c r="AI877" i="32"/>
  <c r="Y877" i="32"/>
  <c r="AI861" i="32"/>
  <c r="Y861" i="32"/>
  <c r="AI943" i="32"/>
  <c r="Y943" i="32"/>
  <c r="W961" i="32"/>
  <c r="AI961" i="32"/>
  <c r="Y961" i="32"/>
  <c r="AI851" i="32"/>
  <c r="Y851" i="32"/>
  <c r="AI765" i="32"/>
  <c r="Y765" i="32"/>
  <c r="W800" i="32"/>
  <c r="AI800" i="32"/>
  <c r="Y800" i="32"/>
  <c r="AI778" i="32"/>
  <c r="Y778" i="32"/>
  <c r="AI1002" i="32"/>
  <c r="Y1002" i="32"/>
  <c r="W935" i="32"/>
  <c r="AI935" i="32"/>
  <c r="Y935" i="32"/>
  <c r="W876" i="32"/>
  <c r="AI876" i="32"/>
  <c r="Y876" i="32"/>
  <c r="W843" i="32"/>
  <c r="AI843" i="32"/>
  <c r="Y843" i="32"/>
  <c r="AI798" i="32"/>
  <c r="Y798" i="32"/>
  <c r="AI772" i="32"/>
  <c r="Y772" i="32"/>
  <c r="AI641" i="32"/>
  <c r="Y641" i="32"/>
  <c r="AI939" i="32"/>
  <c r="Y939" i="32"/>
  <c r="W854" i="32"/>
  <c r="AI854" i="32"/>
  <c r="Y854" i="32"/>
  <c r="AI849" i="32"/>
  <c r="Y849" i="32"/>
  <c r="AI799" i="32"/>
  <c r="Y799" i="32"/>
  <c r="W776" i="32"/>
  <c r="AI776" i="32"/>
  <c r="Y776" i="32"/>
  <c r="AI621" i="32"/>
  <c r="Y621" i="32"/>
  <c r="W966" i="32"/>
  <c r="AI966" i="32"/>
  <c r="Y966" i="32"/>
  <c r="AI777" i="32"/>
  <c r="Y777" i="32"/>
  <c r="W807" i="32"/>
  <c r="AI807" i="32"/>
  <c r="Y807" i="32"/>
  <c r="AI767" i="32"/>
  <c r="Y767" i="32"/>
  <c r="AI883" i="32"/>
  <c r="Y883" i="32"/>
  <c r="AI1000" i="32"/>
  <c r="Y1000" i="32"/>
  <c r="AI968" i="32"/>
  <c r="Y968" i="32"/>
  <c r="AI917" i="32"/>
  <c r="Y917" i="32"/>
  <c r="AI874" i="32"/>
  <c r="Y874" i="32"/>
  <c r="AI989" i="32"/>
  <c r="Y989" i="32"/>
  <c r="AI938" i="32"/>
  <c r="Y938" i="32"/>
  <c r="AI879" i="32"/>
  <c r="Y879" i="32"/>
  <c r="AI847" i="32"/>
  <c r="Y847" i="32"/>
  <c r="AI991" i="32"/>
  <c r="Y991" i="32"/>
  <c r="AI940" i="32"/>
  <c r="Y940" i="32"/>
  <c r="AI908" i="32"/>
  <c r="Y908" i="32"/>
  <c r="AI949" i="32"/>
  <c r="Y949" i="32"/>
  <c r="AI865" i="32"/>
  <c r="Y865" i="32"/>
  <c r="AI842" i="32"/>
  <c r="Y842" i="32"/>
  <c r="W956" i="32"/>
  <c r="AI956" i="32"/>
  <c r="Y956" i="32"/>
  <c r="W895" i="32"/>
  <c r="AI895" i="32"/>
  <c r="Y895" i="32"/>
  <c r="W826" i="32"/>
  <c r="AI826" i="32"/>
  <c r="Y826" i="32"/>
  <c r="AI775" i="32"/>
  <c r="Y775" i="32"/>
  <c r="W806" i="32"/>
  <c r="AI806" i="32"/>
  <c r="Y806" i="32"/>
  <c r="W947" i="32"/>
  <c r="AI947" i="32"/>
  <c r="Y947" i="32"/>
  <c r="AI887" i="32"/>
  <c r="Y887" i="32"/>
  <c r="W818" i="32"/>
  <c r="AI818" i="32"/>
  <c r="Y818" i="32"/>
  <c r="AI769" i="32"/>
  <c r="Y769" i="32"/>
  <c r="AI803" i="32"/>
  <c r="Y803" i="32"/>
  <c r="W784" i="32"/>
  <c r="AI784" i="32"/>
  <c r="Y784" i="32"/>
  <c r="AI161" i="32"/>
  <c r="Y161" i="32"/>
  <c r="W963" i="32"/>
  <c r="AI963" i="32"/>
  <c r="Y963" i="32"/>
  <c r="W891" i="32"/>
  <c r="AI891" i="32"/>
  <c r="Y891" i="32"/>
  <c r="W824" i="32"/>
  <c r="AI824" i="32"/>
  <c r="Y824" i="32"/>
  <c r="AI773" i="32"/>
  <c r="Y773" i="32"/>
  <c r="W804" i="32"/>
  <c r="AI804" i="32"/>
  <c r="Y804" i="32"/>
  <c r="W856" i="32"/>
  <c r="AI856" i="32"/>
  <c r="Y856" i="32"/>
  <c r="AI872" i="32"/>
  <c r="Y872" i="32"/>
  <c r="AI449" i="32"/>
  <c r="Y449" i="32"/>
  <c r="AI425" i="32"/>
  <c r="Y425" i="32"/>
  <c r="AI984" i="32"/>
  <c r="Y984" i="32"/>
  <c r="AI958" i="32"/>
  <c r="Y958" i="32"/>
  <c r="AI933" i="32"/>
  <c r="Y933" i="32"/>
  <c r="AI901" i="32"/>
  <c r="Y901" i="32"/>
  <c r="AI885" i="32"/>
  <c r="Y885" i="32"/>
  <c r="AI858" i="32"/>
  <c r="Y858" i="32"/>
  <c r="AI828" i="32"/>
  <c r="Y828" i="32"/>
  <c r="AI837" i="32"/>
  <c r="Y837" i="32"/>
  <c r="AI801" i="32"/>
  <c r="Y801" i="32"/>
  <c r="AI973" i="32"/>
  <c r="Y973" i="32"/>
  <c r="AI959" i="32"/>
  <c r="Y959" i="32"/>
  <c r="AI922" i="32"/>
  <c r="Y922" i="32"/>
  <c r="AI906" i="32"/>
  <c r="Y906" i="32"/>
  <c r="AI890" i="32"/>
  <c r="Y890" i="32"/>
  <c r="AI863" i="32"/>
  <c r="Y863" i="32"/>
  <c r="AI838" i="32"/>
  <c r="Y838" i="32"/>
  <c r="AI855" i="32"/>
  <c r="Y855" i="32"/>
  <c r="AI975" i="32"/>
  <c r="Y975" i="32"/>
  <c r="AI924" i="32"/>
  <c r="Y924" i="32"/>
  <c r="AI892" i="32"/>
  <c r="Y892" i="32"/>
  <c r="AI988" i="32"/>
  <c r="Y988" i="32"/>
  <c r="AI972" i="32"/>
  <c r="Y972" i="32"/>
  <c r="AI955" i="32"/>
  <c r="Y955" i="32"/>
  <c r="AI937" i="32"/>
  <c r="Y937" i="32"/>
  <c r="AI921" i="32"/>
  <c r="Y921" i="32"/>
  <c r="AI905" i="32"/>
  <c r="Y905" i="32"/>
  <c r="AI889" i="32"/>
  <c r="Y889" i="32"/>
  <c r="AI878" i="32"/>
  <c r="Y878" i="32"/>
  <c r="AI862" i="32"/>
  <c r="Y862" i="32"/>
  <c r="AI836" i="32"/>
  <c r="Y836" i="32"/>
  <c r="AI845" i="32"/>
  <c r="Y845" i="32"/>
  <c r="AI763" i="32"/>
  <c r="Y763" i="32"/>
  <c r="AI805" i="32"/>
  <c r="Y805" i="32"/>
  <c r="AI789" i="32"/>
  <c r="Y789" i="32"/>
  <c r="AI766" i="32"/>
  <c r="Y766" i="32"/>
  <c r="AI993" i="32"/>
  <c r="Y993" i="32"/>
  <c r="AI977" i="32"/>
  <c r="Y977" i="32"/>
  <c r="AI952" i="32"/>
  <c r="Y952" i="32"/>
  <c r="AI942" i="32"/>
  <c r="Y942" i="32"/>
  <c r="AI926" i="32"/>
  <c r="Y926" i="32"/>
  <c r="AI910" i="32"/>
  <c r="Y910" i="32"/>
  <c r="AI894" i="32"/>
  <c r="Y894" i="32"/>
  <c r="AI957" i="32"/>
  <c r="Y957" i="32"/>
  <c r="AI867" i="32"/>
  <c r="Y867" i="32"/>
  <c r="AI846" i="32"/>
  <c r="Y846" i="32"/>
  <c r="AI823" i="32"/>
  <c r="Y823" i="32"/>
  <c r="AI995" i="32"/>
  <c r="Y995" i="32"/>
  <c r="AI979" i="32"/>
  <c r="Y979" i="32"/>
  <c r="AI960" i="32"/>
  <c r="Y960" i="32"/>
  <c r="AI944" i="32"/>
  <c r="Y944" i="32"/>
  <c r="AI928" i="32"/>
  <c r="Y928" i="32"/>
  <c r="AI912" i="32"/>
  <c r="Y912" i="32"/>
  <c r="AI896" i="32"/>
  <c r="Y896" i="32"/>
  <c r="AI880" i="32"/>
  <c r="Y880" i="32"/>
  <c r="AI869" i="32"/>
  <c r="Y869" i="32"/>
  <c r="AI850" i="32"/>
  <c r="Y850" i="32"/>
  <c r="W978" i="32"/>
  <c r="AI978" i="32"/>
  <c r="Y978" i="32"/>
  <c r="AI911" i="32"/>
  <c r="Y911" i="32"/>
  <c r="W848" i="32"/>
  <c r="AI848" i="32"/>
  <c r="Y848" i="32"/>
  <c r="AI819" i="32"/>
  <c r="Y819" i="32"/>
  <c r="AI785" i="32"/>
  <c r="Y785" i="32"/>
  <c r="AI811" i="32"/>
  <c r="Y811" i="32"/>
  <c r="AI790" i="32"/>
  <c r="Y790" i="32"/>
  <c r="AI633" i="32"/>
  <c r="Y633" i="32"/>
  <c r="AI970" i="32"/>
  <c r="Y970" i="32"/>
  <c r="AI903" i="32"/>
  <c r="Y903" i="32"/>
  <c r="W834" i="32"/>
  <c r="AI834" i="32"/>
  <c r="Y834" i="32"/>
  <c r="AI781" i="32"/>
  <c r="Y781" i="32"/>
  <c r="W808" i="32"/>
  <c r="AI808" i="32"/>
  <c r="Y808" i="32"/>
  <c r="AI787" i="32"/>
  <c r="Y787" i="32"/>
  <c r="AI556" i="32"/>
  <c r="Y556" i="32"/>
  <c r="AI609" i="32"/>
  <c r="Y609" i="32"/>
  <c r="AI974" i="32"/>
  <c r="Y974" i="32"/>
  <c r="W907" i="32"/>
  <c r="AI907" i="32"/>
  <c r="Y907" i="32"/>
  <c r="W840" i="32"/>
  <c r="AI840" i="32"/>
  <c r="Y840" i="32"/>
  <c r="AI817" i="32"/>
  <c r="Y817" i="32"/>
  <c r="AI783" i="32"/>
  <c r="Y783" i="32"/>
  <c r="W810" i="32"/>
  <c r="AI810" i="32"/>
  <c r="Y810" i="32"/>
  <c r="AI788" i="32"/>
  <c r="Y788" i="32"/>
  <c r="AI653" i="32"/>
  <c r="Y653" i="32"/>
  <c r="W832" i="32"/>
  <c r="AI832" i="32"/>
  <c r="Y832" i="32"/>
  <c r="W915" i="32"/>
  <c r="AI915" i="32"/>
  <c r="Y915" i="32"/>
  <c r="AI791" i="32"/>
  <c r="Y791" i="32"/>
  <c r="AI931" i="32"/>
  <c r="Y931" i="32"/>
  <c r="W796" i="32"/>
  <c r="AI796" i="32"/>
  <c r="Y796" i="32"/>
  <c r="W770" i="32"/>
  <c r="AI770" i="32"/>
  <c r="Y770" i="32"/>
  <c r="AI482" i="32"/>
  <c r="Y482" i="32"/>
  <c r="W950" i="32"/>
  <c r="AI950" i="32"/>
  <c r="Y950" i="32"/>
  <c r="AI780" i="32"/>
  <c r="Y780" i="32"/>
  <c r="S625" i="32"/>
  <c r="V625" i="32" s="1"/>
  <c r="AQ625" i="32" s="1"/>
  <c r="Q479" i="32"/>
  <c r="V479" i="32" s="1"/>
  <c r="AQ479" i="32" s="1"/>
  <c r="Q407" i="32"/>
  <c r="Q455" i="32"/>
  <c r="V455" i="32" s="1"/>
  <c r="AQ455" i="32" s="1"/>
  <c r="R487" i="32"/>
  <c r="W931" i="32"/>
  <c r="R495" i="32"/>
  <c r="W783" i="32"/>
  <c r="S817" i="32"/>
  <c r="S796" i="32"/>
  <c r="S742" i="32"/>
  <c r="V742" i="32" s="1"/>
  <c r="AQ742" i="32" s="1"/>
  <c r="W817" i="32"/>
  <c r="R632" i="32"/>
  <c r="S660" i="32"/>
  <c r="V660" i="32" s="1"/>
  <c r="AQ660" i="32" s="1"/>
  <c r="S788" i="32"/>
  <c r="R660" i="32"/>
  <c r="W791" i="32"/>
  <c r="W788" i="32"/>
  <c r="W974" i="32"/>
  <c r="Q378" i="32"/>
  <c r="S741" i="32"/>
  <c r="V741" i="32" s="1"/>
  <c r="AQ741" i="32" s="1"/>
  <c r="S701" i="32"/>
  <c r="V701" i="32" s="1"/>
  <c r="AQ701" i="32" s="1"/>
  <c r="S656" i="32"/>
  <c r="V656" i="32" s="1"/>
  <c r="AQ656" i="32" s="1"/>
  <c r="R653" i="32"/>
  <c r="Q553" i="32"/>
  <c r="V553" i="32" s="1"/>
  <c r="AQ553" i="32" s="1"/>
  <c r="R552" i="32"/>
  <c r="R489" i="32"/>
  <c r="S791" i="32"/>
  <c r="S728" i="32"/>
  <c r="V728" i="32" s="1"/>
  <c r="AQ728" i="32" s="1"/>
  <c r="R654" i="32"/>
  <c r="R650" i="32"/>
  <c r="R647" i="32"/>
  <c r="S780" i="32"/>
  <c r="R601" i="32"/>
  <c r="Q521" i="32"/>
  <c r="V521" i="32" s="1"/>
  <c r="R478" i="32"/>
  <c r="R593" i="32"/>
  <c r="Q396" i="32"/>
  <c r="S759" i="32"/>
  <c r="V759" i="32" s="1"/>
  <c r="AQ759" i="32" s="1"/>
  <c r="Q346" i="32"/>
  <c r="R661" i="32"/>
  <c r="S735" i="32"/>
  <c r="V735" i="32" s="1"/>
  <c r="AQ735" i="32" s="1"/>
  <c r="Q557" i="32"/>
  <c r="V557" i="32" s="1"/>
  <c r="AQ557" i="32" s="1"/>
  <c r="S647" i="32"/>
  <c r="V647" i="32" s="1"/>
  <c r="AQ647" i="32" s="1"/>
  <c r="R626" i="32"/>
  <c r="R623" i="32"/>
  <c r="Q535" i="32"/>
  <c r="V535" i="32" s="1"/>
  <c r="R505" i="32"/>
  <c r="S635" i="32"/>
  <c r="V635" i="32" s="1"/>
  <c r="AQ635" i="32" s="1"/>
  <c r="R614" i="32"/>
  <c r="R554" i="32"/>
  <c r="S623" i="32"/>
  <c r="V623" i="32" s="1"/>
  <c r="AQ623" i="32" s="1"/>
  <c r="Q545" i="32"/>
  <c r="V545" i="32" s="1"/>
  <c r="Q347" i="32"/>
  <c r="S658" i="32"/>
  <c r="V658" i="32" s="1"/>
  <c r="AQ658" i="32" s="1"/>
  <c r="S770" i="32"/>
  <c r="R599" i="32"/>
  <c r="R658" i="32"/>
  <c r="R608" i="32"/>
  <c r="Q467" i="32"/>
  <c r="V467" i="32" s="1"/>
  <c r="AQ467" i="32" s="1"/>
  <c r="Q379" i="32"/>
  <c r="S654" i="32"/>
  <c r="V654" i="32" s="1"/>
  <c r="AQ654" i="32" s="1"/>
  <c r="S673" i="32"/>
  <c r="V673" i="32" s="1"/>
  <c r="AQ673" i="32" s="1"/>
  <c r="S745" i="32"/>
  <c r="V745" i="32" s="1"/>
  <c r="AQ745" i="32" s="1"/>
  <c r="S783" i="32"/>
  <c r="Q314" i="32"/>
  <c r="S810" i="32"/>
  <c r="R706" i="32"/>
  <c r="S632" i="32"/>
  <c r="V632" i="32" s="1"/>
  <c r="AQ632" i="32" s="1"/>
  <c r="R611" i="32"/>
  <c r="Q480" i="32"/>
  <c r="V480" i="32" s="1"/>
  <c r="AQ480" i="32" s="1"/>
  <c r="S749" i="32"/>
  <c r="V749" i="32" s="1"/>
  <c r="AQ749" i="32" s="1"/>
  <c r="S757" i="32"/>
  <c r="V757" i="32" s="1"/>
  <c r="AQ757" i="32" s="1"/>
  <c r="S614" i="32"/>
  <c r="V614" i="32" s="1"/>
  <c r="AQ614" i="32" s="1"/>
  <c r="R556" i="32"/>
  <c r="Q520" i="32"/>
  <c r="V520" i="32" s="1"/>
  <c r="Q315" i="32"/>
  <c r="R484" i="32"/>
  <c r="Q523" i="32"/>
  <c r="V523" i="32" s="1"/>
  <c r="Q424" i="32"/>
  <c r="V424" i="32" s="1"/>
  <c r="AQ424" i="32" s="1"/>
  <c r="Q329" i="32"/>
  <c r="Q361" i="32"/>
  <c r="Q395" i="32"/>
  <c r="Q503" i="32"/>
  <c r="V503" i="32" s="1"/>
  <c r="Q400" i="32"/>
  <c r="Q468" i="32"/>
  <c r="V468" i="32" s="1"/>
  <c r="AQ468" i="32" s="1"/>
  <c r="Q462" i="32"/>
  <c r="V462" i="32" s="1"/>
  <c r="AQ462" i="32" s="1"/>
  <c r="Q434" i="32"/>
  <c r="V434" i="32" s="1"/>
  <c r="AQ434" i="32" s="1"/>
  <c r="Q338" i="32"/>
  <c r="S777" i="32"/>
  <c r="R699" i="32"/>
  <c r="R573" i="32"/>
  <c r="S669" i="32"/>
  <c r="V669" i="32" s="1"/>
  <c r="AQ669" i="32" s="1"/>
  <c r="S679" i="32"/>
  <c r="V679" i="32" s="1"/>
  <c r="AQ679" i="32" s="1"/>
  <c r="S629" i="32"/>
  <c r="V629" i="32" s="1"/>
  <c r="AQ629" i="32" s="1"/>
  <c r="Q432" i="32"/>
  <c r="V432" i="32" s="1"/>
  <c r="AQ432" i="32" s="1"/>
  <c r="Q401" i="32"/>
  <c r="Q420" i="32"/>
  <c r="V420" i="32" s="1"/>
  <c r="AQ420" i="32" s="1"/>
  <c r="R512" i="32"/>
  <c r="Q491" i="32"/>
  <c r="V491" i="32" s="1"/>
  <c r="AQ491" i="32" s="1"/>
  <c r="Q470" i="32"/>
  <c r="V470" i="32" s="1"/>
  <c r="AQ470" i="32" s="1"/>
  <c r="Q473" i="32"/>
  <c r="V473" i="32" s="1"/>
  <c r="AQ473" i="32" s="1"/>
  <c r="Q450" i="32"/>
  <c r="V450" i="32" s="1"/>
  <c r="AQ450" i="32" s="1"/>
  <c r="Q418" i="32"/>
  <c r="V418" i="32" s="1"/>
  <c r="AQ418" i="32" s="1"/>
  <c r="Q321" i="32"/>
  <c r="S754" i="32"/>
  <c r="V754" i="32" s="1"/>
  <c r="AQ754" i="32" s="1"/>
  <c r="R531" i="32"/>
  <c r="S645" i="32"/>
  <c r="V645" i="32" s="1"/>
  <c r="AQ645" i="32" s="1"/>
  <c r="Q431" i="32"/>
  <c r="V431" i="32" s="1"/>
  <c r="AQ431" i="32" s="1"/>
  <c r="Q458" i="32"/>
  <c r="V458" i="32" s="1"/>
  <c r="AQ458" i="32" s="1"/>
  <c r="Q454" i="32"/>
  <c r="V454" i="32" s="1"/>
  <c r="AQ454" i="32" s="1"/>
  <c r="Q398" i="32"/>
  <c r="Q498" i="32"/>
  <c r="V498" i="32" s="1"/>
  <c r="R481" i="32"/>
  <c r="Q409" i="32"/>
  <c r="Q405" i="32"/>
  <c r="Q341" i="32"/>
  <c r="Q490" i="32"/>
  <c r="V490" i="32" s="1"/>
  <c r="AQ490" i="32" s="1"/>
  <c r="Q327" i="32"/>
  <c r="Q559" i="32"/>
  <c r="V559" i="32" s="1"/>
  <c r="AQ559" i="32" s="1"/>
  <c r="Q319" i="32"/>
  <c r="R686" i="32"/>
  <c r="Q477" i="32"/>
  <c r="V477" i="32" s="1"/>
  <c r="AQ477" i="32" s="1"/>
  <c r="Q519" i="32"/>
  <c r="V519" i="32" s="1"/>
  <c r="R497" i="32"/>
  <c r="W860" i="32"/>
  <c r="R664" i="32"/>
  <c r="Q539" i="32"/>
  <c r="V539" i="32" s="1"/>
  <c r="R532" i="32"/>
  <c r="R475" i="32"/>
  <c r="Q443" i="32"/>
  <c r="V443" i="32" s="1"/>
  <c r="AQ443" i="32" s="1"/>
  <c r="R540" i="32"/>
  <c r="Q397" i="32"/>
  <c r="R479" i="32"/>
  <c r="Q313" i="32"/>
  <c r="Q364" i="32"/>
  <c r="R549" i="32"/>
  <c r="W803" i="32"/>
  <c r="R693" i="32"/>
  <c r="S784" i="32"/>
  <c r="R462" i="32"/>
  <c r="W887" i="32"/>
  <c r="Q546" i="32"/>
  <c r="V546" i="32" s="1"/>
  <c r="Q375" i="32"/>
  <c r="Q451" i="32"/>
  <c r="V451" i="32" s="1"/>
  <c r="AQ451" i="32" s="1"/>
  <c r="Q433" i="32"/>
  <c r="V433" i="32" s="1"/>
  <c r="AQ433" i="32" s="1"/>
  <c r="Q417" i="32"/>
  <c r="V417" i="32" s="1"/>
  <c r="AQ417" i="32" s="1"/>
  <c r="Q441" i="32"/>
  <c r="V441" i="32" s="1"/>
  <c r="AQ441" i="32" s="1"/>
  <c r="Q324" i="32"/>
  <c r="Q427" i="32"/>
  <c r="V427" i="32" s="1"/>
  <c r="AQ427" i="32" s="1"/>
  <c r="Q328" i="32"/>
  <c r="Q384" i="32"/>
  <c r="Q340" i="32"/>
  <c r="S686" i="32"/>
  <c r="V686" i="32" s="1"/>
  <c r="AQ686" i="32" s="1"/>
  <c r="Q326" i="32"/>
  <c r="S699" i="32"/>
  <c r="V699" i="32" s="1"/>
  <c r="AQ699" i="32" s="1"/>
  <c r="R537" i="32"/>
  <c r="R536" i="32"/>
  <c r="S612" i="32"/>
  <c r="V612" i="32" s="1"/>
  <c r="AQ612" i="32" s="1"/>
  <c r="R517" i="32"/>
  <c r="Q330" i="32"/>
  <c r="S707" i="32"/>
  <c r="V707" i="32" s="1"/>
  <c r="AQ707" i="32" s="1"/>
  <c r="R659" i="32"/>
  <c r="R513" i="32"/>
  <c r="R581" i="32"/>
  <c r="R550" i="32"/>
  <c r="R589" i="32"/>
  <c r="R583" i="32"/>
  <c r="Q457" i="32"/>
  <c r="V457" i="32" s="1"/>
  <c r="AQ457" i="32" s="1"/>
  <c r="R488" i="32"/>
  <c r="Q436" i="32"/>
  <c r="V436" i="32" s="1"/>
  <c r="AQ436" i="32" s="1"/>
  <c r="Q505" i="32"/>
  <c r="V505" i="32" s="1"/>
  <c r="Q370" i="32"/>
  <c r="Q369" i="32"/>
  <c r="R673" i="32"/>
  <c r="S663" i="32"/>
  <c r="V663" i="32" s="1"/>
  <c r="AQ663" i="32" s="1"/>
  <c r="R587" i="32"/>
  <c r="R656" i="32"/>
  <c r="Q428" i="32"/>
  <c r="V428" i="32" s="1"/>
  <c r="AQ428" i="32" s="1"/>
  <c r="Q406" i="32"/>
  <c r="Q411" i="32"/>
  <c r="Q526" i="32"/>
  <c r="V526" i="32" s="1"/>
  <c r="Q497" i="32"/>
  <c r="V497" i="32" s="1"/>
  <c r="S719" i="32"/>
  <c r="V719" i="32" s="1"/>
  <c r="AQ719" i="32" s="1"/>
  <c r="Q513" i="32"/>
  <c r="V513" i="32" s="1"/>
  <c r="Q506" i="32"/>
  <c r="V506" i="32" s="1"/>
  <c r="Q481" i="32"/>
  <c r="V481" i="32" s="1"/>
  <c r="AQ481" i="32" s="1"/>
  <c r="Q345" i="32"/>
  <c r="Q389" i="32"/>
  <c r="R470" i="32"/>
  <c r="Q419" i="32"/>
  <c r="V419" i="32" s="1"/>
  <c r="AQ419" i="32" s="1"/>
  <c r="Q376" i="32"/>
  <c r="R465" i="32"/>
  <c r="Q514" i="32"/>
  <c r="V514" i="32" s="1"/>
  <c r="Q352" i="32"/>
  <c r="Q474" i="32"/>
  <c r="V474" i="32" s="1"/>
  <c r="AQ474" i="32" s="1"/>
  <c r="Q368" i="32"/>
  <c r="Q380" i="32"/>
  <c r="Q332" i="32"/>
  <c r="S702" i="32"/>
  <c r="V702" i="32" s="1"/>
  <c r="AQ702" i="32" s="1"/>
  <c r="Q335" i="32"/>
  <c r="Q512" i="32"/>
  <c r="V512" i="32" s="1"/>
  <c r="Q538" i="32"/>
  <c r="V538" i="32" s="1"/>
  <c r="Q528" i="32"/>
  <c r="V528" i="32" s="1"/>
  <c r="Q509" i="32"/>
  <c r="V509" i="32" s="1"/>
  <c r="R508" i="32"/>
  <c r="Q423" i="32"/>
  <c r="V423" i="32" s="1"/>
  <c r="AQ423" i="32" s="1"/>
  <c r="Q308" i="32"/>
  <c r="Q350" i="32"/>
  <c r="S825" i="32"/>
  <c r="S670" i="32"/>
  <c r="V670" i="32" s="1"/>
  <c r="AQ670" i="32" s="1"/>
  <c r="Q334" i="32"/>
  <c r="S841" i="32"/>
  <c r="S729" i="32"/>
  <c r="V729" i="32" s="1"/>
  <c r="AQ729" i="32" s="1"/>
  <c r="R679" i="32"/>
  <c r="S843" i="32"/>
  <c r="S811" i="32"/>
  <c r="S790" i="32"/>
  <c r="R685" i="32"/>
  <c r="W851" i="32"/>
  <c r="R542" i="32"/>
  <c r="Q550" i="32"/>
  <c r="V550" i="32" s="1"/>
  <c r="AQ550" i="32" s="1"/>
  <c r="W970" i="32"/>
  <c r="W899" i="32"/>
  <c r="W923" i="32"/>
  <c r="W990" i="32"/>
  <c r="S815" i="32"/>
  <c r="S794" i="32"/>
  <c r="S736" i="32"/>
  <c r="V736" i="32" s="1"/>
  <c r="AQ736" i="32" s="1"/>
  <c r="S744" i="32"/>
  <c r="V744" i="32" s="1"/>
  <c r="AQ744" i="32" s="1"/>
  <c r="R704" i="32"/>
  <c r="S709" i="32"/>
  <c r="V709" i="32" s="1"/>
  <c r="AQ709" i="32" s="1"/>
  <c r="S680" i="32"/>
  <c r="V680" i="32" s="1"/>
  <c r="AQ680" i="32" s="1"/>
  <c r="S755" i="32"/>
  <c r="V755" i="32" s="1"/>
  <c r="AQ755" i="32" s="1"/>
  <c r="S662" i="32"/>
  <c r="V662" i="32" s="1"/>
  <c r="AQ662" i="32" s="1"/>
  <c r="R637" i="32"/>
  <c r="R558" i="32"/>
  <c r="Q554" i="32"/>
  <c r="V554" i="32" s="1"/>
  <c r="AQ554" i="32" s="1"/>
  <c r="Q496" i="32"/>
  <c r="V496" i="32" s="1"/>
  <c r="R474" i="32"/>
  <c r="Q495" i="32"/>
  <c r="V495" i="32" s="1"/>
  <c r="R620" i="32"/>
  <c r="R655" i="32"/>
  <c r="R670" i="32"/>
  <c r="R616" i="32"/>
  <c r="R461" i="32"/>
  <c r="Q416" i="32"/>
  <c r="V416" i="32" s="1"/>
  <c r="AQ416" i="32" s="1"/>
  <c r="R476" i="32"/>
  <c r="R641" i="32"/>
  <c r="S620" i="32"/>
  <c r="V620" i="32" s="1"/>
  <c r="AQ620" i="32" s="1"/>
  <c r="W786" i="32"/>
  <c r="W868" i="32"/>
  <c r="S772" i="32"/>
  <c r="S730" i="32"/>
  <c r="V730" i="32" s="1"/>
  <c r="AQ730" i="32" s="1"/>
  <c r="S616" i="32"/>
  <c r="V616" i="32" s="1"/>
  <c r="AQ616" i="32" s="1"/>
  <c r="Q548" i="32"/>
  <c r="V548" i="32" s="1"/>
  <c r="R526" i="32"/>
  <c r="Q485" i="32"/>
  <c r="V485" i="32" s="1"/>
  <c r="AQ485" i="32" s="1"/>
  <c r="R657" i="32"/>
  <c r="Q551" i="32"/>
  <c r="V551" i="32" s="1"/>
  <c r="AQ551" i="32" s="1"/>
  <c r="R705" i="32"/>
  <c r="R635" i="32"/>
  <c r="R585" i="32"/>
  <c r="Q394" i="32"/>
  <c r="Q439" i="32"/>
  <c r="V439" i="32" s="1"/>
  <c r="AQ439" i="32" s="1"/>
  <c r="Q337" i="32"/>
  <c r="Q351" i="32"/>
  <c r="R486" i="32"/>
  <c r="Q309" i="32"/>
  <c r="Q349" i="32"/>
  <c r="Q392" i="32"/>
  <c r="S798" i="32"/>
  <c r="Q516" i="32"/>
  <c r="V516" i="32" s="1"/>
  <c r="W767" i="32"/>
  <c r="W1002" i="32"/>
  <c r="W825" i="32"/>
  <c r="W798" i="32"/>
  <c r="W998" i="32"/>
  <c r="W772" i="32"/>
  <c r="R702" i="32"/>
  <c r="S674" i="32"/>
  <c r="V674" i="32" s="1"/>
  <c r="AQ674" i="32" s="1"/>
  <c r="S714" i="32"/>
  <c r="V714" i="32" s="1"/>
  <c r="AQ714" i="32" s="1"/>
  <c r="S651" i="32"/>
  <c r="V651" i="32" s="1"/>
  <c r="AQ651" i="32" s="1"/>
  <c r="Q549" i="32"/>
  <c r="V549" i="32" s="1"/>
  <c r="AQ549" i="32" s="1"/>
  <c r="S639" i="32"/>
  <c r="V639" i="32" s="1"/>
  <c r="AQ639" i="32" s="1"/>
  <c r="R618" i="32"/>
  <c r="Q540" i="32"/>
  <c r="V540" i="32" s="1"/>
  <c r="Q456" i="32"/>
  <c r="V456" i="32" s="1"/>
  <c r="AQ456" i="32" s="1"/>
  <c r="R644" i="32"/>
  <c r="S717" i="32"/>
  <c r="V717" i="32" s="1"/>
  <c r="AQ717" i="32" s="1"/>
  <c r="S685" i="32"/>
  <c r="V685" i="32" s="1"/>
  <c r="AQ685" i="32" s="1"/>
  <c r="Q464" i="32"/>
  <c r="V464" i="32" s="1"/>
  <c r="AQ464" i="32" s="1"/>
  <c r="R577" i="32"/>
  <c r="S688" i="32"/>
  <c r="V688" i="32" s="1"/>
  <c r="AQ688" i="32" s="1"/>
  <c r="S622" i="32"/>
  <c r="V622" i="32" s="1"/>
  <c r="AQ622" i="32" s="1"/>
  <c r="R457" i="32"/>
  <c r="Q558" i="32"/>
  <c r="V558" i="32" s="1"/>
  <c r="AQ558" i="32" s="1"/>
  <c r="R544" i="32"/>
  <c r="Q502" i="32"/>
  <c r="V502" i="32" s="1"/>
  <c r="Q438" i="32"/>
  <c r="V438" i="32" s="1"/>
  <c r="AQ438" i="32" s="1"/>
  <c r="Q493" i="32"/>
  <c r="V493" i="32" s="1"/>
  <c r="Q359" i="32"/>
  <c r="Q403" i="32"/>
  <c r="Q339" i="32"/>
  <c r="Q371" i="32"/>
  <c r="S833" i="32"/>
  <c r="S812" i="32"/>
  <c r="S758" i="32"/>
  <c r="V758" i="32" s="1"/>
  <c r="AQ758" i="32" s="1"/>
  <c r="R690" i="32"/>
  <c r="W864" i="32"/>
  <c r="S619" i="32"/>
  <c r="V619" i="32" s="1"/>
  <c r="AQ619" i="32" s="1"/>
  <c r="R629" i="32"/>
  <c r="W778" i="32"/>
  <c r="W883" i="32"/>
  <c r="W812" i="32"/>
  <c r="W764" i="32"/>
  <c r="W794" i="32"/>
  <c r="W911" i="32"/>
  <c r="W833" i="32"/>
  <c r="R485" i="32"/>
  <c r="S747" i="32"/>
  <c r="V747" i="32" s="1"/>
  <c r="AQ747" i="32" s="1"/>
  <c r="S678" i="32"/>
  <c r="V678" i="32" s="1"/>
  <c r="AQ678" i="32" s="1"/>
  <c r="R667" i="32"/>
  <c r="S668" i="32"/>
  <c r="V668" i="32" s="1"/>
  <c r="AQ668" i="32" s="1"/>
  <c r="R562" i="32"/>
  <c r="R541" i="32"/>
  <c r="R666" i="32"/>
  <c r="R639" i="32"/>
  <c r="R458" i="32"/>
  <c r="R500" i="32"/>
  <c r="Q374" i="32"/>
  <c r="S786" i="32"/>
  <c r="S652" i="32"/>
  <c r="V652" i="32" s="1"/>
  <c r="AQ652" i="32" s="1"/>
  <c r="R631" i="32"/>
  <c r="R514" i="32"/>
  <c r="R493" i="32"/>
  <c r="R688" i="32"/>
  <c r="R663" i="32"/>
  <c r="R571" i="32"/>
  <c r="Q507" i="32"/>
  <c r="V507" i="32" s="1"/>
  <c r="R467" i="32"/>
  <c r="R523" i="32"/>
  <c r="S664" i="32"/>
  <c r="V664" i="32" s="1"/>
  <c r="AQ664" i="32" s="1"/>
  <c r="S661" i="32"/>
  <c r="V661" i="32" s="1"/>
  <c r="AQ661" i="32" s="1"/>
  <c r="R539" i="32"/>
  <c r="R605" i="32"/>
  <c r="S689" i="32"/>
  <c r="V689" i="32" s="1"/>
  <c r="AQ689" i="32" s="1"/>
  <c r="Q484" i="32"/>
  <c r="V484" i="32" s="1"/>
  <c r="AQ484" i="32" s="1"/>
  <c r="W943" i="32"/>
  <c r="S626" i="32"/>
  <c r="V626" i="32" s="1"/>
  <c r="AQ626" i="32" s="1"/>
  <c r="Q547" i="32"/>
  <c r="V547" i="32" s="1"/>
  <c r="R463" i="32"/>
  <c r="S721" i="32"/>
  <c r="V721" i="32" s="1"/>
  <c r="AQ721" i="32" s="1"/>
  <c r="S644" i="32"/>
  <c r="V644" i="32" s="1"/>
  <c r="AQ644" i="32" s="1"/>
  <c r="S765" i="32"/>
  <c r="Q488" i="32"/>
  <c r="V488" i="32" s="1"/>
  <c r="AQ488" i="32" s="1"/>
  <c r="S851" i="32"/>
  <c r="S767" i="32"/>
  <c r="Q537" i="32"/>
  <c r="V537" i="32" s="1"/>
  <c r="W765" i="32"/>
  <c r="R622" i="32"/>
  <c r="Q541" i="32"/>
  <c r="V541" i="32" s="1"/>
  <c r="S631" i="32"/>
  <c r="V631" i="32" s="1"/>
  <c r="AQ631" i="32" s="1"/>
  <c r="R610" i="32"/>
  <c r="Q532" i="32"/>
  <c r="V532" i="32" s="1"/>
  <c r="R649" i="32"/>
  <c r="Q531" i="32"/>
  <c r="V531" i="32" s="1"/>
  <c r="R548" i="32"/>
  <c r="Q469" i="32"/>
  <c r="V469" i="32" s="1"/>
  <c r="AQ469" i="32" s="1"/>
  <c r="R496" i="32"/>
  <c r="Q421" i="32"/>
  <c r="V421" i="32" s="1"/>
  <c r="AQ421" i="32" s="1"/>
  <c r="Q478" i="32"/>
  <c r="V478" i="32" s="1"/>
  <c r="AQ478" i="32" s="1"/>
  <c r="Q344" i="32"/>
  <c r="Q391" i="32"/>
  <c r="Q320" i="32"/>
  <c r="R642" i="32"/>
  <c r="S694" i="32"/>
  <c r="V694" i="32" s="1"/>
  <c r="AQ694" i="32" s="1"/>
  <c r="R579" i="32"/>
  <c r="S638" i="32"/>
  <c r="V638" i="32" s="1"/>
  <c r="AQ638" i="32" s="1"/>
  <c r="R501" i="32"/>
  <c r="S835" i="32"/>
  <c r="S814" i="32"/>
  <c r="R559" i="32"/>
  <c r="Q500" i="32"/>
  <c r="V500" i="32" s="1"/>
  <c r="W986" i="32"/>
  <c r="W795" i="32"/>
  <c r="R527" i="32"/>
  <c r="R636" i="32"/>
  <c r="S723" i="32"/>
  <c r="V723" i="32" s="1"/>
  <c r="AQ723" i="32" s="1"/>
  <c r="R630" i="32"/>
  <c r="R530" i="32"/>
  <c r="R648" i="32"/>
  <c r="R522" i="32"/>
  <c r="R638" i="32"/>
  <c r="Q476" i="32"/>
  <c r="V476" i="32" s="1"/>
  <c r="AQ476" i="32" s="1"/>
  <c r="R547" i="32"/>
  <c r="W827" i="32"/>
  <c r="W773" i="32"/>
  <c r="S727" i="32"/>
  <c r="V727" i="32" s="1"/>
  <c r="AQ727" i="32" s="1"/>
  <c r="R668" i="32"/>
  <c r="Q552" i="32"/>
  <c r="V552" i="32" s="1"/>
  <c r="AQ552" i="32" s="1"/>
  <c r="S628" i="32"/>
  <c r="V628" i="32" s="1"/>
  <c r="AQ628" i="32" s="1"/>
  <c r="S706" i="32"/>
  <c r="V706" i="32" s="1"/>
  <c r="AQ706" i="32" s="1"/>
  <c r="S762" i="32"/>
  <c r="V762" i="32" s="1"/>
  <c r="AQ762" i="32" s="1"/>
  <c r="S666" i="32"/>
  <c r="V666" i="32" s="1"/>
  <c r="AQ666" i="32" s="1"/>
  <c r="Q501" i="32"/>
  <c r="V501" i="32" s="1"/>
  <c r="S753" i="32"/>
  <c r="V753" i="32" s="1"/>
  <c r="AQ753" i="32" s="1"/>
  <c r="S718" i="32"/>
  <c r="V718" i="32" s="1"/>
  <c r="AQ718" i="32" s="1"/>
  <c r="S795" i="32"/>
  <c r="S768" i="32"/>
  <c r="W792" i="32"/>
  <c r="R624" i="32"/>
  <c r="S605" i="32"/>
  <c r="V605" i="32" s="1"/>
  <c r="AQ605" i="32" s="1"/>
  <c r="S827" i="32"/>
  <c r="R628" i="32"/>
  <c r="R669" i="32"/>
  <c r="R521" i="32"/>
  <c r="W780" i="32"/>
  <c r="W835" i="32"/>
  <c r="S715" i="32"/>
  <c r="V715" i="32" s="1"/>
  <c r="AQ715" i="32" s="1"/>
  <c r="S676" i="32"/>
  <c r="V676" i="32" s="1"/>
  <c r="AQ676" i="32" s="1"/>
  <c r="S659" i="32"/>
  <c r="V659" i="32" s="1"/>
  <c r="AQ659" i="32" s="1"/>
  <c r="S655" i="32"/>
  <c r="V655" i="32" s="1"/>
  <c r="AQ655" i="32" s="1"/>
  <c r="S634" i="32"/>
  <c r="V634" i="32" s="1"/>
  <c r="AQ634" i="32" s="1"/>
  <c r="S630" i="32"/>
  <c r="V630" i="32" s="1"/>
  <c r="AQ630" i="32" s="1"/>
  <c r="R609" i="32"/>
  <c r="Q555" i="32"/>
  <c r="V555" i="32" s="1"/>
  <c r="AQ555" i="32" s="1"/>
  <c r="R533" i="32"/>
  <c r="R492" i="32"/>
  <c r="R555" i="32"/>
  <c r="R567" i="32"/>
  <c r="Q393" i="32"/>
  <c r="Q486" i="32"/>
  <c r="V486" i="32" s="1"/>
  <c r="AQ486" i="32" s="1"/>
  <c r="Q437" i="32"/>
  <c r="V437" i="32" s="1"/>
  <c r="AQ437" i="32" s="1"/>
  <c r="Q510" i="32"/>
  <c r="V510" i="32" s="1"/>
  <c r="Q442" i="32"/>
  <c r="V442" i="32" s="1"/>
  <c r="AQ442" i="32" s="1"/>
  <c r="Q363" i="32"/>
  <c r="Q402" i="32"/>
  <c r="S804" i="32"/>
  <c r="S773" i="32"/>
  <c r="R561" i="32"/>
  <c r="R477" i="32"/>
  <c r="R491" i="32"/>
  <c r="R694" i="32"/>
  <c r="R651" i="32"/>
  <c r="Q383" i="32"/>
  <c r="S739" i="32"/>
  <c r="V739" i="32" s="1"/>
  <c r="AQ739" i="32" s="1"/>
  <c r="R538" i="32"/>
  <c r="Q440" i="32"/>
  <c r="V440" i="32" s="1"/>
  <c r="AQ440" i="32" s="1"/>
  <c r="R483" i="32"/>
  <c r="Q382" i="32"/>
  <c r="Q323" i="32"/>
  <c r="Q355" i="32"/>
  <c r="S705" i="32"/>
  <c r="V705" i="32" s="1"/>
  <c r="AQ705" i="32" s="1"/>
  <c r="S792" i="32"/>
  <c r="W994" i="32"/>
  <c r="Q367" i="32"/>
  <c r="R683" i="32"/>
  <c r="S648" i="32"/>
  <c r="V648" i="32" s="1"/>
  <c r="AQ648" i="32" s="1"/>
  <c r="R627" i="32"/>
  <c r="R633" i="32"/>
  <c r="Q452" i="32"/>
  <c r="V452" i="32" s="1"/>
  <c r="AQ452" i="32" s="1"/>
  <c r="Q522" i="32"/>
  <c r="V522" i="32" s="1"/>
  <c r="Q533" i="32"/>
  <c r="V533" i="32" s="1"/>
  <c r="R520" i="32"/>
  <c r="Q483" i="32"/>
  <c r="V483" i="32" s="1"/>
  <c r="AQ483" i="32" s="1"/>
  <c r="Q312" i="32"/>
  <c r="Q356" i="32"/>
  <c r="Q465" i="32"/>
  <c r="V465" i="32" s="1"/>
  <c r="AQ465" i="32" s="1"/>
  <c r="Q360" i="32"/>
  <c r="Q316" i="32"/>
  <c r="Q372" i="32"/>
  <c r="Q381" i="32"/>
  <c r="R612" i="32"/>
  <c r="S738" i="32"/>
  <c r="V738" i="32" s="1"/>
  <c r="AQ738" i="32" s="1"/>
  <c r="Q422" i="32"/>
  <c r="V422" i="32" s="1"/>
  <c r="AQ422" i="32" s="1"/>
  <c r="R471" i="32"/>
  <c r="R473" i="32"/>
  <c r="R468" i="32"/>
  <c r="Q543" i="32"/>
  <c r="V543" i="32" s="1"/>
  <c r="Q413" i="32"/>
  <c r="V413" i="32" s="1"/>
  <c r="AQ413" i="32" s="1"/>
  <c r="Q460" i="32"/>
  <c r="V460" i="32" s="1"/>
  <c r="AQ460" i="32" s="1"/>
  <c r="Q466" i="32"/>
  <c r="V466" i="32" s="1"/>
  <c r="AQ466" i="32" s="1"/>
  <c r="Q446" i="32"/>
  <c r="V446" i="32" s="1"/>
  <c r="AQ446" i="32" s="1"/>
  <c r="Q357" i="32"/>
  <c r="Q343" i="32"/>
  <c r="Q385" i="32"/>
  <c r="Q377" i="32"/>
  <c r="Q336" i="32"/>
  <c r="Q348" i="32"/>
  <c r="R551" i="32"/>
  <c r="S712" i="32"/>
  <c r="V712" i="32" s="1"/>
  <c r="AQ712" i="32" s="1"/>
  <c r="S695" i="32"/>
  <c r="V695" i="32" s="1"/>
  <c r="AQ695" i="32" s="1"/>
  <c r="R625" i="32"/>
  <c r="R545" i="32"/>
  <c r="R701" i="32"/>
  <c r="Q354" i="32"/>
  <c r="S722" i="32"/>
  <c r="V722" i="32" s="1"/>
  <c r="AQ722" i="32" s="1"/>
  <c r="R691" i="32"/>
  <c r="R595" i="32"/>
  <c r="S640" i="32"/>
  <c r="V640" i="32" s="1"/>
  <c r="AQ640" i="32" s="1"/>
  <c r="R582" i="32"/>
  <c r="R674" i="32"/>
  <c r="R518" i="32"/>
  <c r="Q386" i="32"/>
  <c r="R482" i="32"/>
  <c r="Q310" i="32"/>
  <c r="Q353" i="32"/>
  <c r="R575" i="32"/>
  <c r="Q472" i="32"/>
  <c r="V472" i="32" s="1"/>
  <c r="AQ472" i="32" s="1"/>
  <c r="Q542" i="32"/>
  <c r="V542" i="32" s="1"/>
  <c r="S737" i="32"/>
  <c r="V737" i="32" s="1"/>
  <c r="AQ737" i="32" s="1"/>
  <c r="R621" i="32"/>
  <c r="S819" i="32"/>
  <c r="S787" i="32"/>
  <c r="R680" i="32"/>
  <c r="S627" i="32"/>
  <c r="V627" i="32" s="1"/>
  <c r="AQ627" i="32" s="1"/>
  <c r="R645" i="32"/>
  <c r="R640" i="32"/>
  <c r="R498" i="32"/>
  <c r="R652" i="32"/>
  <c r="W781" i="32"/>
  <c r="R515" i="32"/>
  <c r="Q311" i="32"/>
  <c r="Q515" i="32"/>
  <c r="V515" i="32" s="1"/>
  <c r="R472" i="32"/>
  <c r="R460" i="32"/>
  <c r="Q318" i="32"/>
  <c r="S750" i="32"/>
  <c r="V750" i="32" s="1"/>
  <c r="AQ750" i="32" s="1"/>
  <c r="Q414" i="32"/>
  <c r="V414" i="32" s="1"/>
  <c r="AQ414" i="32" s="1"/>
  <c r="R662" i="32"/>
  <c r="S608" i="32"/>
  <c r="V608" i="32" s="1"/>
  <c r="AQ608" i="32" s="1"/>
  <c r="S808" i="32"/>
  <c r="Q536" i="32"/>
  <c r="V536" i="32" s="1"/>
  <c r="W790" i="32"/>
  <c r="W787" i="32"/>
  <c r="W785" i="32"/>
  <c r="W903" i="32"/>
  <c r="Q453" i="32"/>
  <c r="V453" i="32" s="1"/>
  <c r="AQ453" i="32" s="1"/>
  <c r="R499" i="32"/>
  <c r="S781" i="32"/>
  <c r="S671" i="32"/>
  <c r="V671" i="32" s="1"/>
  <c r="AQ671" i="32" s="1"/>
  <c r="R676" i="32"/>
  <c r="R695" i="32"/>
  <c r="S726" i="32"/>
  <c r="V726" i="32" s="1"/>
  <c r="AQ726" i="32" s="1"/>
  <c r="Q504" i="32"/>
  <c r="V504" i="32" s="1"/>
  <c r="S751" i="32"/>
  <c r="V751" i="32" s="1"/>
  <c r="AQ751" i="32" s="1"/>
  <c r="Q517" i="32"/>
  <c r="V517" i="32" s="1"/>
  <c r="Q492" i="32"/>
  <c r="V492" i="32" s="1"/>
  <c r="AQ492" i="32" s="1"/>
  <c r="S802" i="32"/>
  <c r="W819" i="32"/>
  <c r="S799" i="32"/>
  <c r="S691" i="32"/>
  <c r="V691" i="32" s="1"/>
  <c r="AQ691" i="32" s="1"/>
  <c r="S733" i="32"/>
  <c r="V733" i="32" s="1"/>
  <c r="AQ733" i="32" s="1"/>
  <c r="R672" i="32"/>
  <c r="S746" i="32"/>
  <c r="V746" i="32" s="1"/>
  <c r="AQ746" i="32" s="1"/>
  <c r="S704" i="32"/>
  <c r="V704" i="32" s="1"/>
  <c r="AQ704" i="32" s="1"/>
  <c r="S643" i="32"/>
  <c r="V643" i="32" s="1"/>
  <c r="AQ643" i="32" s="1"/>
  <c r="S606" i="32"/>
  <c r="V606" i="32" s="1"/>
  <c r="AQ606" i="32" s="1"/>
  <c r="Q511" i="32"/>
  <c r="V511" i="32" s="1"/>
  <c r="S720" i="32"/>
  <c r="V720" i="32" s="1"/>
  <c r="AQ720" i="32" s="1"/>
  <c r="R675" i="32"/>
  <c r="S650" i="32"/>
  <c r="V650" i="32" s="1"/>
  <c r="AQ650" i="32" s="1"/>
  <c r="R466" i="32"/>
  <c r="Q487" i="32"/>
  <c r="V487" i="32" s="1"/>
  <c r="AQ487" i="32" s="1"/>
  <c r="Q429" i="32"/>
  <c r="V429" i="32" s="1"/>
  <c r="AQ429" i="32" s="1"/>
  <c r="R563" i="32"/>
  <c r="W811" i="32"/>
  <c r="R578" i="32"/>
  <c r="Q408" i="32"/>
  <c r="R678" i="32"/>
  <c r="Q463" i="32"/>
  <c r="V463" i="32" s="1"/>
  <c r="AQ463" i="32" s="1"/>
  <c r="Q529" i="32"/>
  <c r="V529" i="32" s="1"/>
  <c r="R671" i="32"/>
  <c r="R464" i="32"/>
  <c r="Q471" i="32"/>
  <c r="V471" i="32" s="1"/>
  <c r="AQ471" i="32" s="1"/>
  <c r="R586" i="32"/>
  <c r="R456" i="32"/>
  <c r="R689" i="32"/>
  <c r="S693" i="32"/>
  <c r="V693" i="32" s="1"/>
  <c r="AQ693" i="32" s="1"/>
  <c r="S778" i="32"/>
  <c r="R604" i="32"/>
  <c r="S760" i="32"/>
  <c r="V760" i="32" s="1"/>
  <c r="AQ760" i="32" s="1"/>
  <c r="S683" i="32"/>
  <c r="V683" i="32" s="1"/>
  <c r="AQ683" i="32" s="1"/>
  <c r="S636" i="32"/>
  <c r="V636" i="32" s="1"/>
  <c r="AQ636" i="32" s="1"/>
  <c r="R615" i="32"/>
  <c r="R534" i="32"/>
  <c r="R646" i="32"/>
  <c r="R546" i="32"/>
  <c r="R525" i="32"/>
  <c r="S642" i="32"/>
  <c r="V642" i="32" s="1"/>
  <c r="AQ642" i="32" s="1"/>
  <c r="Q524" i="32"/>
  <c r="V524" i="32" s="1"/>
  <c r="R597" i="32"/>
  <c r="R565" i="32"/>
  <c r="S611" i="32"/>
  <c r="V611" i="32" s="1"/>
  <c r="AQ611" i="32" s="1"/>
  <c r="R553" i="32"/>
  <c r="R469" i="32"/>
  <c r="Q444" i="32"/>
  <c r="V444" i="32" s="1"/>
  <c r="AQ444" i="32" s="1"/>
  <c r="Q489" i="32"/>
  <c r="V489" i="32" s="1"/>
  <c r="AQ489" i="32" s="1"/>
  <c r="Q412" i="32"/>
  <c r="Q362" i="32"/>
  <c r="Q331" i="32"/>
  <c r="S677" i="32"/>
  <c r="V677" i="32" s="1"/>
  <c r="AQ677" i="32" s="1"/>
  <c r="R607" i="32"/>
  <c r="R617" i="32"/>
  <c r="R613" i="32"/>
  <c r="S752" i="32"/>
  <c r="V752" i="32" s="1"/>
  <c r="AQ752" i="32" s="1"/>
  <c r="S764" i="32"/>
  <c r="R634" i="32"/>
  <c r="S618" i="32"/>
  <c r="V618" i="32" s="1"/>
  <c r="AQ618" i="32" s="1"/>
  <c r="S667" i="32"/>
  <c r="V667" i="32" s="1"/>
  <c r="AQ667" i="32" s="1"/>
  <c r="R494" i="32"/>
  <c r="S769" i="32"/>
  <c r="R480" i="32"/>
  <c r="Q459" i="32"/>
  <c r="V459" i="32" s="1"/>
  <c r="AQ459" i="32" s="1"/>
  <c r="S761" i="32"/>
  <c r="V761" i="32" s="1"/>
  <c r="AQ761" i="32" s="1"/>
  <c r="S734" i="32"/>
  <c r="V734" i="32" s="1"/>
  <c r="AQ734" i="32" s="1"/>
  <c r="Q534" i="32"/>
  <c r="V534" i="32" s="1"/>
  <c r="R528" i="32"/>
  <c r="R692" i="32"/>
  <c r="S776" i="32"/>
  <c r="S713" i="32"/>
  <c r="V713" i="32" s="1"/>
  <c r="AQ713" i="32" s="1"/>
  <c r="S692" i="32"/>
  <c r="V692" i="32" s="1"/>
  <c r="AQ692" i="32" s="1"/>
  <c r="R509" i="32"/>
  <c r="S646" i="32"/>
  <c r="V646" i="32" s="1"/>
  <c r="AQ646" i="32" s="1"/>
  <c r="R643" i="32"/>
  <c r="S610" i="32"/>
  <c r="V610" i="32" s="1"/>
  <c r="AQ610" i="32" s="1"/>
  <c r="S649" i="32"/>
  <c r="V649" i="32" s="1"/>
  <c r="AQ649" i="32" s="1"/>
  <c r="S807" i="32"/>
  <c r="Q508" i="32"/>
  <c r="V508" i="32" s="1"/>
  <c r="S672" i="32"/>
  <c r="V672" i="32" s="1"/>
  <c r="AQ672" i="32" s="1"/>
  <c r="S675" i="32"/>
  <c r="V675" i="32" s="1"/>
  <c r="AQ675" i="32" s="1"/>
  <c r="R619" i="32"/>
  <c r="S604" i="32"/>
  <c r="V604" i="32" s="1"/>
  <c r="AQ604" i="32" s="1"/>
  <c r="R524" i="32"/>
  <c r="W777" i="32"/>
  <c r="W872" i="32"/>
  <c r="W799" i="32"/>
  <c r="W849" i="32"/>
  <c r="R574" i="32"/>
  <c r="Q404" i="32"/>
  <c r="S832" i="32"/>
  <c r="S854" i="32"/>
  <c r="S806" i="32"/>
  <c r="S775" i="32"/>
  <c r="S607" i="32"/>
  <c r="V607" i="32" s="1"/>
  <c r="AQ607" i="32" s="1"/>
  <c r="W775" i="32"/>
  <c r="W939" i="32"/>
  <c r="W769" i="32"/>
  <c r="R677" i="32"/>
  <c r="R507" i="32"/>
  <c r="S615" i="32"/>
  <c r="V615" i="32" s="1"/>
  <c r="AQ615" i="32" s="1"/>
  <c r="S849" i="32"/>
  <c r="S710" i="32"/>
  <c r="V710" i="32" s="1"/>
  <c r="AQ710" i="32" s="1"/>
  <c r="R529" i="32"/>
  <c r="S803" i="32"/>
  <c r="Q475" i="32"/>
  <c r="V475" i="32" s="1"/>
  <c r="AQ475" i="32" s="1"/>
  <c r="S826" i="32"/>
  <c r="R600" i="32"/>
  <c r="R568" i="32"/>
  <c r="S848" i="32"/>
  <c r="S834" i="32"/>
  <c r="R572" i="32"/>
  <c r="S711" i="32"/>
  <c r="V711" i="32" s="1"/>
  <c r="AQ711" i="32" s="1"/>
  <c r="R576" i="32"/>
  <c r="S785" i="32"/>
  <c r="R580" i="32"/>
  <c r="R590" i="32"/>
  <c r="R584" i="32"/>
  <c r="S800" i="32"/>
  <c r="R594" i="32"/>
  <c r="R588" i="32"/>
  <c r="S824" i="32"/>
  <c r="S731" i="32"/>
  <c r="V731" i="32" s="1"/>
  <c r="AQ731" i="32" s="1"/>
  <c r="R598" i="32"/>
  <c r="R566" i="32"/>
  <c r="R592" i="32"/>
  <c r="S816" i="32"/>
  <c r="S818" i="32"/>
  <c r="R602" i="32"/>
  <c r="R570" i="32"/>
  <c r="R596" i="32"/>
  <c r="R564" i="32"/>
  <c r="S840" i="32"/>
  <c r="S743" i="32"/>
  <c r="V743" i="32" s="1"/>
  <c r="AQ743" i="32" s="1"/>
  <c r="W980" i="32"/>
  <c r="W929" i="32"/>
  <c r="W897" i="32"/>
  <c r="W870" i="32"/>
  <c r="W820" i="32"/>
  <c r="W829" i="32"/>
  <c r="W779" i="32"/>
  <c r="W797" i="32"/>
  <c r="W1000" i="32"/>
  <c r="W984" i="32"/>
  <c r="W968" i="32"/>
  <c r="W958" i="32"/>
  <c r="W933" i="32"/>
  <c r="W917" i="32"/>
  <c r="W901" i="32"/>
  <c r="W885" i="32"/>
  <c r="W874" i="32"/>
  <c r="W858" i="32"/>
  <c r="W828" i="32"/>
  <c r="W837" i="32"/>
  <c r="W801" i="32"/>
  <c r="W449" i="32"/>
  <c r="W993" i="32"/>
  <c r="W977" i="32"/>
  <c r="W952" i="32"/>
  <c r="W942" i="32"/>
  <c r="W926" i="32"/>
  <c r="W910" i="32"/>
  <c r="W894" i="32"/>
  <c r="W957" i="32"/>
  <c r="W867" i="32"/>
  <c r="W846" i="32"/>
  <c r="W823" i="32"/>
  <c r="W1003" i="32"/>
  <c r="W987" i="32"/>
  <c r="W971" i="32"/>
  <c r="W951" i="32"/>
  <c r="W936" i="32"/>
  <c r="W920" i="32"/>
  <c r="W904" i="32"/>
  <c r="W888" i="32"/>
  <c r="W877" i="32"/>
  <c r="W861" i="32"/>
  <c r="W955" i="32"/>
  <c r="W905" i="32"/>
  <c r="W862" i="32"/>
  <c r="W766" i="32"/>
  <c r="W556" i="32"/>
  <c r="W425" i="32"/>
  <c r="W653" i="32"/>
  <c r="W621" i="32"/>
  <c r="W997" i="32"/>
  <c r="W981" i="32"/>
  <c r="W965" i="32"/>
  <c r="W946" i="32"/>
  <c r="W930" i="32"/>
  <c r="W914" i="32"/>
  <c r="W898" i="32"/>
  <c r="W882" i="32"/>
  <c r="W871" i="32"/>
  <c r="W822" i="32"/>
  <c r="W831" i="32"/>
  <c r="W633" i="32"/>
  <c r="W991" i="32"/>
  <c r="W975" i="32"/>
  <c r="W940" i="32"/>
  <c r="W924" i="32"/>
  <c r="W908" i="32"/>
  <c r="W892" i="32"/>
  <c r="W949" i="32"/>
  <c r="W865" i="32"/>
  <c r="W842" i="32"/>
  <c r="W964" i="32"/>
  <c r="W988" i="32"/>
  <c r="W972" i="32"/>
  <c r="W937" i="32"/>
  <c r="W921" i="32"/>
  <c r="W889" i="32"/>
  <c r="W878" i="32"/>
  <c r="W836" i="32"/>
  <c r="W845" i="32"/>
  <c r="W763" i="32"/>
  <c r="W805" i="32"/>
  <c r="W789" i="32"/>
  <c r="W992" i="32"/>
  <c r="W976" i="32"/>
  <c r="W948" i="32"/>
  <c r="W941" i="32"/>
  <c r="W925" i="32"/>
  <c r="W909" i="32"/>
  <c r="W893" i="32"/>
  <c r="W953" i="32"/>
  <c r="W866" i="32"/>
  <c r="W844" i="32"/>
  <c r="W853" i="32"/>
  <c r="W821" i="32"/>
  <c r="W771" i="32"/>
  <c r="W809" i="32"/>
  <c r="W793" i="32"/>
  <c r="W774" i="32"/>
  <c r="W1001" i="32"/>
  <c r="W985" i="32"/>
  <c r="W969" i="32"/>
  <c r="W962" i="32"/>
  <c r="W934" i="32"/>
  <c r="W918" i="32"/>
  <c r="W902" i="32"/>
  <c r="W886" i="32"/>
  <c r="W875" i="32"/>
  <c r="W859" i="32"/>
  <c r="W830" i="32"/>
  <c r="W839" i="32"/>
  <c r="W161" i="32"/>
  <c r="W995" i="32"/>
  <c r="W979" i="32"/>
  <c r="W960" i="32"/>
  <c r="W944" i="32"/>
  <c r="W928" i="32"/>
  <c r="W912" i="32"/>
  <c r="W896" i="32"/>
  <c r="W880" i="32"/>
  <c r="W869" i="32"/>
  <c r="W850" i="32"/>
  <c r="W996" i="32"/>
  <c r="W945" i="32"/>
  <c r="W913" i="32"/>
  <c r="W881" i="32"/>
  <c r="W852" i="32"/>
  <c r="W813" i="32"/>
  <c r="W782" i="32"/>
  <c r="W637" i="32"/>
  <c r="W989" i="32"/>
  <c r="W973" i="32"/>
  <c r="W959" i="32"/>
  <c r="W938" i="32"/>
  <c r="W922" i="32"/>
  <c r="W906" i="32"/>
  <c r="W890" i="32"/>
  <c r="W879" i="32"/>
  <c r="W863" i="32"/>
  <c r="W838" i="32"/>
  <c r="W847" i="32"/>
  <c r="W855" i="32"/>
  <c r="W617" i="32"/>
  <c r="W999" i="32"/>
  <c r="W983" i="32"/>
  <c r="W967" i="32"/>
  <c r="W954" i="32"/>
  <c r="W932" i="32"/>
  <c r="W916" i="32"/>
  <c r="W900" i="32"/>
  <c r="W884" i="32"/>
  <c r="W873" i="32"/>
  <c r="W857" i="32"/>
  <c r="W641" i="32"/>
  <c r="W609" i="32"/>
  <c r="W482" i="32"/>
  <c r="S836" i="32"/>
  <c r="S748" i="32"/>
  <c r="V748" i="32" s="1"/>
  <c r="AQ748" i="32" s="1"/>
  <c r="S716" i="32"/>
  <c r="V716" i="32" s="1"/>
  <c r="AQ716" i="32" s="1"/>
  <c r="S732" i="32"/>
  <c r="V732" i="32" s="1"/>
  <c r="AQ732" i="32" s="1"/>
  <c r="S682" i="32"/>
  <c r="V682" i="32" s="1"/>
  <c r="AQ682" i="32" s="1"/>
  <c r="R682" i="32"/>
  <c r="J17" i="32"/>
  <c r="F18" i="32"/>
  <c r="S793" i="32"/>
  <c r="S740" i="32"/>
  <c r="V740" i="32" s="1"/>
  <c r="AQ740" i="32" s="1"/>
  <c r="S708" i="32"/>
  <c r="V708" i="32" s="1"/>
  <c r="AQ708" i="32" s="1"/>
  <c r="S846" i="32"/>
  <c r="S837" i="32"/>
  <c r="S805" i="32"/>
  <c r="S855" i="32"/>
  <c r="S823" i="32"/>
  <c r="S771" i="32"/>
  <c r="S822" i="32"/>
  <c r="S845" i="32"/>
  <c r="S813" i="32"/>
  <c r="S831" i="32"/>
  <c r="S779" i="32"/>
  <c r="S766" i="32"/>
  <c r="R697" i="32"/>
  <c r="S697" i="32"/>
  <c r="V697" i="32" s="1"/>
  <c r="AQ697" i="32" s="1"/>
  <c r="S698" i="32"/>
  <c r="V698" i="32" s="1"/>
  <c r="AQ698" i="32" s="1"/>
  <c r="R698" i="32"/>
  <c r="R681" i="32"/>
  <c r="S681" i="32"/>
  <c r="V681" i="32" s="1"/>
  <c r="AQ681" i="32" s="1"/>
  <c r="R700" i="32"/>
  <c r="S700" i="32"/>
  <c r="V700" i="32" s="1"/>
  <c r="AQ700" i="32" s="1"/>
  <c r="R703" i="32"/>
  <c r="S703" i="32"/>
  <c r="V703" i="32" s="1"/>
  <c r="AQ703" i="32" s="1"/>
  <c r="S844" i="32"/>
  <c r="S809" i="32"/>
  <c r="S852" i="32"/>
  <c r="S820" i="32"/>
  <c r="S756" i="32"/>
  <c r="V756" i="32" s="1"/>
  <c r="AQ756" i="32" s="1"/>
  <c r="S724" i="32"/>
  <c r="V724" i="32" s="1"/>
  <c r="AQ724" i="32" s="1"/>
  <c r="S830" i="32"/>
  <c r="S853" i="32"/>
  <c r="S821" i="32"/>
  <c r="S789" i="32"/>
  <c r="S839" i="32"/>
  <c r="S842" i="32"/>
  <c r="S774" i="32"/>
  <c r="S665" i="32"/>
  <c r="V665" i="32" s="1"/>
  <c r="AQ665" i="32" s="1"/>
  <c r="R665" i="32"/>
  <c r="R684" i="32"/>
  <c r="S684" i="32"/>
  <c r="V684" i="32" s="1"/>
  <c r="AQ684" i="32" s="1"/>
  <c r="R687" i="32"/>
  <c r="S687" i="32"/>
  <c r="V687" i="32" s="1"/>
  <c r="AQ687" i="32" s="1"/>
  <c r="H163" i="32"/>
  <c r="P162" i="32"/>
  <c r="V162" i="32" s="1"/>
  <c r="AQ162" i="32" s="1"/>
  <c r="P16" i="32"/>
  <c r="U16" i="32" s="1"/>
  <c r="S828" i="32"/>
  <c r="S838" i="32"/>
  <c r="S829" i="32"/>
  <c r="S797" i="32"/>
  <c r="S847" i="32"/>
  <c r="S850" i="32"/>
  <c r="S763" i="32"/>
  <c r="S782" i="32"/>
  <c r="M7" i="31"/>
  <c r="M358" i="31"/>
  <c r="BE20" i="33" l="1"/>
  <c r="BF168" i="33"/>
  <c r="BF21" i="33"/>
  <c r="BJ21" i="33"/>
  <c r="BF20" i="33"/>
  <c r="BJ20" i="33"/>
  <c r="BI20" i="33"/>
  <c r="BI21" i="33"/>
  <c r="BE168" i="33"/>
  <c r="BI168" i="33"/>
  <c r="AG415" i="32"/>
  <c r="AQ537" i="32"/>
  <c r="AG537" i="32"/>
  <c r="AG523" i="32"/>
  <c r="AQ523" i="32"/>
  <c r="AQ518" i="32"/>
  <c r="AG518" i="32"/>
  <c r="AQ524" i="32"/>
  <c r="AG524" i="32"/>
  <c r="AQ511" i="32"/>
  <c r="AG511" i="32"/>
  <c r="AQ517" i="32"/>
  <c r="AG517" i="32"/>
  <c r="AQ543" i="32"/>
  <c r="AG543" i="32"/>
  <c r="AQ533" i="32"/>
  <c r="AG533" i="32"/>
  <c r="AQ500" i="32"/>
  <c r="AG500" i="32"/>
  <c r="AQ507" i="32"/>
  <c r="AG507" i="32"/>
  <c r="AQ548" i="32"/>
  <c r="AG548" i="32"/>
  <c r="AQ528" i="32"/>
  <c r="AG528" i="32"/>
  <c r="AQ505" i="32"/>
  <c r="AG505" i="32"/>
  <c r="AG539" i="32"/>
  <c r="AQ539" i="32"/>
  <c r="AQ519" i="32"/>
  <c r="AG519" i="32"/>
  <c r="AQ503" i="32"/>
  <c r="AG503" i="32"/>
  <c r="AQ520" i="32"/>
  <c r="AG520" i="32"/>
  <c r="AA435" i="32"/>
  <c r="AQ525" i="32"/>
  <c r="AG525" i="32"/>
  <c r="AQ542" i="32"/>
  <c r="AG542" i="32"/>
  <c r="AQ522" i="32"/>
  <c r="AG522" i="32"/>
  <c r="AG531" i="32"/>
  <c r="AQ531" i="32"/>
  <c r="AQ502" i="32"/>
  <c r="AG502" i="32"/>
  <c r="AQ540" i="32"/>
  <c r="AG540" i="32"/>
  <c r="AQ496" i="32"/>
  <c r="AG496" i="32"/>
  <c r="AQ538" i="32"/>
  <c r="AG538" i="32"/>
  <c r="AQ497" i="32"/>
  <c r="AG497" i="32"/>
  <c r="AQ546" i="32"/>
  <c r="AG546" i="32"/>
  <c r="AQ521" i="32"/>
  <c r="AG521" i="32"/>
  <c r="AQ508" i="32"/>
  <c r="AG508" i="32"/>
  <c r="AQ534" i="32"/>
  <c r="AG534" i="32"/>
  <c r="AQ504" i="32"/>
  <c r="AG504" i="32"/>
  <c r="AQ536" i="32"/>
  <c r="AG536" i="32"/>
  <c r="AQ501" i="32"/>
  <c r="AG501" i="32"/>
  <c r="AQ541" i="32"/>
  <c r="AG541" i="32"/>
  <c r="AQ512" i="32"/>
  <c r="AG512" i="32"/>
  <c r="AQ514" i="32"/>
  <c r="AG514" i="32"/>
  <c r="AQ506" i="32"/>
  <c r="AG506" i="32"/>
  <c r="AQ526" i="32"/>
  <c r="AG526" i="32"/>
  <c r="AQ499" i="32"/>
  <c r="AG499" i="32"/>
  <c r="AQ544" i="32"/>
  <c r="AG544" i="32"/>
  <c r="Y657" i="32"/>
  <c r="AQ657" i="32"/>
  <c r="AG510" i="32"/>
  <c r="AQ510" i="32"/>
  <c r="AG547" i="32"/>
  <c r="AQ547" i="32"/>
  <c r="AQ535" i="32"/>
  <c r="AG535" i="32"/>
  <c r="AQ530" i="32"/>
  <c r="AG530" i="32"/>
  <c r="AQ529" i="32"/>
  <c r="AG529" i="32"/>
  <c r="AQ515" i="32"/>
  <c r="AG515" i="32"/>
  <c r="AQ532" i="32"/>
  <c r="AG532" i="32"/>
  <c r="AQ493" i="32"/>
  <c r="AG493" i="32"/>
  <c r="AQ516" i="32"/>
  <c r="AG516" i="32"/>
  <c r="AQ495" i="32"/>
  <c r="AG495" i="32"/>
  <c r="AQ509" i="32"/>
  <c r="AG509" i="32"/>
  <c r="AQ513" i="32"/>
  <c r="AG513" i="32"/>
  <c r="AQ498" i="32"/>
  <c r="AG498" i="32"/>
  <c r="AQ545" i="32"/>
  <c r="AG545" i="32"/>
  <c r="AQ494" i="32"/>
  <c r="AG494" i="32"/>
  <c r="AQ527" i="32"/>
  <c r="AG527" i="32"/>
  <c r="BA169" i="33"/>
  <c r="BC169" i="33"/>
  <c r="AI415" i="32"/>
  <c r="AI435" i="32"/>
  <c r="AE435" i="32"/>
  <c r="W435" i="32"/>
  <c r="Y435" i="32"/>
  <c r="AG435" i="32"/>
  <c r="AM435" i="32"/>
  <c r="AM530" i="32"/>
  <c r="AO435" i="32"/>
  <c r="AK435" i="32"/>
  <c r="AC435" i="32"/>
  <c r="AE169" i="33"/>
  <c r="AS169" i="33"/>
  <c r="AK657" i="32"/>
  <c r="AO415" i="32"/>
  <c r="AE657" i="32"/>
  <c r="AE415" i="32"/>
  <c r="W657" i="32"/>
  <c r="AA415" i="32"/>
  <c r="AM657" i="32"/>
  <c r="AI657" i="32"/>
  <c r="W415" i="32"/>
  <c r="AG657" i="32"/>
  <c r="AA657" i="32"/>
  <c r="AM415" i="32"/>
  <c r="AC657" i="32"/>
  <c r="AO657" i="32"/>
  <c r="Y415" i="32"/>
  <c r="AK415" i="32"/>
  <c r="AC415" i="32"/>
  <c r="K780" i="33"/>
  <c r="AK530" i="32"/>
  <c r="W530" i="32"/>
  <c r="AA530" i="32"/>
  <c r="A184" i="33"/>
  <c r="N183" i="33"/>
  <c r="R22" i="33"/>
  <c r="X22" i="33" s="1"/>
  <c r="AC530" i="32"/>
  <c r="I24" i="33"/>
  <c r="L23" i="33"/>
  <c r="Y530" i="32"/>
  <c r="AE530" i="32"/>
  <c r="AI530" i="32"/>
  <c r="AO530" i="32"/>
  <c r="X7" i="33"/>
  <c r="H26" i="33"/>
  <c r="R170" i="33"/>
  <c r="X170" i="33" s="1"/>
  <c r="AM170" i="33" s="1"/>
  <c r="J171" i="33"/>
  <c r="AO169" i="33"/>
  <c r="AG169" i="33"/>
  <c r="AY169" i="33"/>
  <c r="AQ169" i="33"/>
  <c r="AI169" i="33"/>
  <c r="AU169" i="33"/>
  <c r="AA169" i="33"/>
  <c r="AW169" i="33"/>
  <c r="AK169" i="33"/>
  <c r="AC169" i="33"/>
  <c r="Y169" i="33"/>
  <c r="AE160" i="32"/>
  <c r="AM160" i="32"/>
  <c r="W160" i="32"/>
  <c r="AO160" i="32"/>
  <c r="AC160" i="32"/>
  <c r="AK160" i="32"/>
  <c r="Y160" i="32"/>
  <c r="AA160" i="32"/>
  <c r="AI160" i="32"/>
  <c r="AG160" i="32"/>
  <c r="AG703" i="32"/>
  <c r="AG681" i="32"/>
  <c r="AG697" i="32"/>
  <c r="AG682" i="32"/>
  <c r="AG711" i="32"/>
  <c r="AG615" i="32"/>
  <c r="AG675" i="32"/>
  <c r="AG649" i="32"/>
  <c r="AG761" i="32"/>
  <c r="AG683" i="32"/>
  <c r="AG693" i="32"/>
  <c r="AG471" i="32"/>
  <c r="AG463" i="32"/>
  <c r="AG746" i="32"/>
  <c r="AG608" i="32"/>
  <c r="AG737" i="32"/>
  <c r="AG712" i="32"/>
  <c r="AG446" i="32"/>
  <c r="AG422" i="32"/>
  <c r="AG442" i="32"/>
  <c r="AG634" i="32"/>
  <c r="AG715" i="32"/>
  <c r="AG718" i="32"/>
  <c r="AG762" i="32"/>
  <c r="AG478" i="32"/>
  <c r="AG488" i="32"/>
  <c r="AG484" i="32"/>
  <c r="AG661" i="32"/>
  <c r="AG668" i="32"/>
  <c r="AG758" i="32"/>
  <c r="AG438" i="32"/>
  <c r="AG464" i="32"/>
  <c r="AG456" i="32"/>
  <c r="AG549" i="32"/>
  <c r="AG551" i="32"/>
  <c r="AG709" i="32"/>
  <c r="AG702" i="32"/>
  <c r="AG474" i="32"/>
  <c r="AG719" i="32"/>
  <c r="AG663" i="32"/>
  <c r="AG699" i="32"/>
  <c r="AG441" i="32"/>
  <c r="AG559" i="32"/>
  <c r="AG645" i="32"/>
  <c r="AG418" i="32"/>
  <c r="AG491" i="32"/>
  <c r="AG432" i="32"/>
  <c r="AG434" i="32"/>
  <c r="AG424" i="32"/>
  <c r="AG749" i="32"/>
  <c r="AG745" i="32"/>
  <c r="AG467" i="32"/>
  <c r="AG623" i="32"/>
  <c r="AG647" i="32"/>
  <c r="AG162" i="32"/>
  <c r="AG684" i="32"/>
  <c r="AG756" i="32"/>
  <c r="AG698" i="32"/>
  <c r="AG740" i="32"/>
  <c r="AG748" i="32"/>
  <c r="AG743" i="32"/>
  <c r="AG475" i="32"/>
  <c r="AG646" i="32"/>
  <c r="AG734" i="32"/>
  <c r="AG636" i="32"/>
  <c r="AG487" i="32"/>
  <c r="AG720" i="32"/>
  <c r="AG704" i="32"/>
  <c r="AG691" i="32"/>
  <c r="AG492" i="32"/>
  <c r="AG726" i="32"/>
  <c r="AG750" i="32"/>
  <c r="AG627" i="32"/>
  <c r="AG640" i="32"/>
  <c r="AG695" i="32"/>
  <c r="AG413" i="32"/>
  <c r="AG465" i="32"/>
  <c r="AG440" i="32"/>
  <c r="AG486" i="32"/>
  <c r="AG630" i="32"/>
  <c r="AG676" i="32"/>
  <c r="AG605" i="32"/>
  <c r="AG666" i="32"/>
  <c r="AG552" i="32"/>
  <c r="AG723" i="32"/>
  <c r="AG694" i="32"/>
  <c r="AG469" i="32"/>
  <c r="AG721" i="32"/>
  <c r="AG652" i="32"/>
  <c r="AG747" i="32"/>
  <c r="AG558" i="32"/>
  <c r="AG639" i="32"/>
  <c r="AG674" i="32"/>
  <c r="AG439" i="32"/>
  <c r="AG680" i="32"/>
  <c r="AG736" i="32"/>
  <c r="AG457" i="32"/>
  <c r="AG451" i="32"/>
  <c r="AG431" i="32"/>
  <c r="AG470" i="32"/>
  <c r="AG669" i="32"/>
  <c r="AG757" i="32"/>
  <c r="AG632" i="32"/>
  <c r="AG635" i="32"/>
  <c r="AG728" i="32"/>
  <c r="AG553" i="32"/>
  <c r="AG741" i="32"/>
  <c r="AG665" i="32"/>
  <c r="AG724" i="32"/>
  <c r="AG700" i="32"/>
  <c r="AG708" i="32"/>
  <c r="AG716" i="32"/>
  <c r="AG731" i="32"/>
  <c r="AG710" i="32"/>
  <c r="AG607" i="32"/>
  <c r="AG604" i="32"/>
  <c r="AG713" i="32"/>
  <c r="AG618" i="32"/>
  <c r="AG444" i="32"/>
  <c r="AG429" i="32"/>
  <c r="AG643" i="32"/>
  <c r="AG733" i="32"/>
  <c r="AG671" i="32"/>
  <c r="AG414" i="32"/>
  <c r="AG472" i="32"/>
  <c r="AG722" i="32"/>
  <c r="AG460" i="32"/>
  <c r="AG483" i="32"/>
  <c r="AG452" i="32"/>
  <c r="AG705" i="32"/>
  <c r="AG437" i="32"/>
  <c r="AG659" i="32"/>
  <c r="AG628" i="32"/>
  <c r="AG644" i="32"/>
  <c r="AG626" i="32"/>
  <c r="AG678" i="32"/>
  <c r="AG688" i="32"/>
  <c r="AG717" i="32"/>
  <c r="AG714" i="32"/>
  <c r="AG485" i="32"/>
  <c r="AG730" i="32"/>
  <c r="AG620" i="32"/>
  <c r="AG554" i="32"/>
  <c r="AG755" i="32"/>
  <c r="AG744" i="32"/>
  <c r="AG550" i="32"/>
  <c r="AG729" i="32"/>
  <c r="AG707" i="32"/>
  <c r="AG686" i="32"/>
  <c r="AG427" i="32"/>
  <c r="AG433" i="32"/>
  <c r="AG490" i="32"/>
  <c r="AG458" i="32"/>
  <c r="AG754" i="32"/>
  <c r="AG473" i="32"/>
  <c r="AG420" i="32"/>
  <c r="AG679" i="32"/>
  <c r="AG468" i="32"/>
  <c r="AG614" i="32"/>
  <c r="AG654" i="32"/>
  <c r="AG735" i="32"/>
  <c r="AG701" i="32"/>
  <c r="AG660" i="32"/>
  <c r="AG479" i="32"/>
  <c r="AG687" i="32"/>
  <c r="AG732" i="32"/>
  <c r="AG672" i="32"/>
  <c r="AG610" i="32"/>
  <c r="AG692" i="32"/>
  <c r="AG459" i="32"/>
  <c r="AG667" i="32"/>
  <c r="AG752" i="32"/>
  <c r="AG677" i="32"/>
  <c r="AG489" i="32"/>
  <c r="AG611" i="32"/>
  <c r="AG642" i="32"/>
  <c r="AG760" i="32"/>
  <c r="AG650" i="32"/>
  <c r="AG606" i="32"/>
  <c r="AG751" i="32"/>
  <c r="AG453" i="32"/>
  <c r="AG466" i="32"/>
  <c r="AG738" i="32"/>
  <c r="AG648" i="32"/>
  <c r="AG739" i="32"/>
  <c r="AG555" i="32"/>
  <c r="AG655" i="32"/>
  <c r="AG753" i="32"/>
  <c r="AG706" i="32"/>
  <c r="AG727" i="32"/>
  <c r="AG476" i="32"/>
  <c r="AG638" i="32"/>
  <c r="AG421" i="32"/>
  <c r="AG631" i="32"/>
  <c r="AG689" i="32"/>
  <c r="AG664" i="32"/>
  <c r="AG619" i="32"/>
  <c r="AG622" i="32"/>
  <c r="AG685" i="32"/>
  <c r="AG651" i="32"/>
  <c r="AG616" i="32"/>
  <c r="AG416" i="32"/>
  <c r="AG662" i="32"/>
  <c r="AG670" i="32"/>
  <c r="AG423" i="32"/>
  <c r="AG419" i="32"/>
  <c r="AG481" i="32"/>
  <c r="AG428" i="32"/>
  <c r="AG436" i="32"/>
  <c r="AG612" i="32"/>
  <c r="AG417" i="32"/>
  <c r="AG443" i="32"/>
  <c r="AG477" i="32"/>
  <c r="AG454" i="32"/>
  <c r="AG450" i="32"/>
  <c r="AG629" i="32"/>
  <c r="AG462" i="32"/>
  <c r="AG480" i="32"/>
  <c r="AG658" i="32"/>
  <c r="AG557" i="32"/>
  <c r="AG759" i="32"/>
  <c r="AG656" i="32"/>
  <c r="AG742" i="32"/>
  <c r="AE455" i="32"/>
  <c r="AG455" i="32"/>
  <c r="AE518" i="32"/>
  <c r="AE696" i="32"/>
  <c r="AG696" i="32"/>
  <c r="AE625" i="32"/>
  <c r="AG625" i="32"/>
  <c r="AE426" i="32"/>
  <c r="AG426" i="32"/>
  <c r="AE624" i="32"/>
  <c r="AG624" i="32"/>
  <c r="AE525" i="32"/>
  <c r="AE445" i="32"/>
  <c r="AG445" i="32"/>
  <c r="AE690" i="32"/>
  <c r="AG690" i="32"/>
  <c r="AE725" i="32"/>
  <c r="AG725" i="32"/>
  <c r="AE494" i="32"/>
  <c r="AE527" i="32"/>
  <c r="AE673" i="32"/>
  <c r="AG673" i="32"/>
  <c r="AE448" i="32"/>
  <c r="AG448" i="32"/>
  <c r="AE499" i="32"/>
  <c r="AE461" i="32"/>
  <c r="AG461" i="32"/>
  <c r="AE430" i="32"/>
  <c r="AG430" i="32"/>
  <c r="AE544" i="32"/>
  <c r="AE447" i="32"/>
  <c r="AG447" i="32"/>
  <c r="AI613" i="32"/>
  <c r="AG613" i="32"/>
  <c r="AA613" i="32"/>
  <c r="AM613" i="32"/>
  <c r="AC613" i="32"/>
  <c r="Y613" i="32"/>
  <c r="W613" i="32"/>
  <c r="AK613" i="32"/>
  <c r="AO724" i="32"/>
  <c r="AE724" i="32"/>
  <c r="AO708" i="32"/>
  <c r="AE708" i="32"/>
  <c r="AO672" i="32"/>
  <c r="AE672" i="32"/>
  <c r="AO752" i="32"/>
  <c r="AE752" i="32"/>
  <c r="AO489" i="32"/>
  <c r="AE489" i="32"/>
  <c r="AO453" i="32"/>
  <c r="AE453" i="32"/>
  <c r="AO542" i="32"/>
  <c r="AE542" i="32"/>
  <c r="AO522" i="32"/>
  <c r="AE522" i="32"/>
  <c r="AO739" i="32"/>
  <c r="AE739" i="32"/>
  <c r="AO510" i="32"/>
  <c r="AE510" i="32"/>
  <c r="AO655" i="32"/>
  <c r="AE655" i="32"/>
  <c r="AO727" i="32"/>
  <c r="AE727" i="32"/>
  <c r="AO531" i="32"/>
  <c r="AE531" i="32"/>
  <c r="AO664" i="32"/>
  <c r="AE664" i="32"/>
  <c r="AO619" i="32"/>
  <c r="AE619" i="32"/>
  <c r="AO502" i="32"/>
  <c r="AE502" i="32"/>
  <c r="AO651" i="32"/>
  <c r="AE651" i="32"/>
  <c r="AO496" i="32"/>
  <c r="AE496" i="32"/>
  <c r="AO670" i="32"/>
  <c r="AE670" i="32"/>
  <c r="AO497" i="32"/>
  <c r="AE497" i="32"/>
  <c r="AO436" i="32"/>
  <c r="AE436" i="32"/>
  <c r="AO612" i="32"/>
  <c r="AE612" i="32"/>
  <c r="AO417" i="32"/>
  <c r="AE417" i="32"/>
  <c r="AO450" i="32"/>
  <c r="AE450" i="32"/>
  <c r="AO523" i="32"/>
  <c r="AE523" i="32"/>
  <c r="AO535" i="32"/>
  <c r="AE535" i="32"/>
  <c r="AO521" i="32"/>
  <c r="AE521" i="32"/>
  <c r="AO656" i="32"/>
  <c r="AE656" i="32"/>
  <c r="AO162" i="32"/>
  <c r="AE162" i="32"/>
  <c r="AO684" i="32"/>
  <c r="AE684" i="32"/>
  <c r="AO756" i="32"/>
  <c r="AE756" i="32"/>
  <c r="AO698" i="32"/>
  <c r="AE698" i="32"/>
  <c r="AO740" i="32"/>
  <c r="AE740" i="32"/>
  <c r="AO748" i="32"/>
  <c r="AE748" i="32"/>
  <c r="AO731" i="32"/>
  <c r="AE731" i="32"/>
  <c r="AO710" i="32"/>
  <c r="AE710" i="32"/>
  <c r="AO607" i="32"/>
  <c r="AE607" i="32"/>
  <c r="AO604" i="32"/>
  <c r="AE604" i="32"/>
  <c r="AO508" i="32"/>
  <c r="AE508" i="32"/>
  <c r="AO713" i="32"/>
  <c r="AE713" i="32"/>
  <c r="AO534" i="32"/>
  <c r="AE534" i="32"/>
  <c r="AO618" i="32"/>
  <c r="AE618" i="32"/>
  <c r="AO444" i="32"/>
  <c r="AE444" i="32"/>
  <c r="AO429" i="32"/>
  <c r="AE429" i="32"/>
  <c r="AO643" i="32"/>
  <c r="AE643" i="32"/>
  <c r="AO733" i="32"/>
  <c r="AE733" i="32"/>
  <c r="AO504" i="32"/>
  <c r="AE504" i="32"/>
  <c r="AO671" i="32"/>
  <c r="AE671" i="32"/>
  <c r="AO536" i="32"/>
  <c r="AE536" i="32"/>
  <c r="AO414" i="32"/>
  <c r="AE414" i="32"/>
  <c r="AO472" i="32"/>
  <c r="AE472" i="32"/>
  <c r="AO722" i="32"/>
  <c r="AE722" i="32"/>
  <c r="AO460" i="32"/>
  <c r="AE460" i="32"/>
  <c r="AO483" i="32"/>
  <c r="AE483" i="32"/>
  <c r="AO452" i="32"/>
  <c r="AE452" i="32"/>
  <c r="AO705" i="32"/>
  <c r="AE705" i="32"/>
  <c r="AO437" i="32"/>
  <c r="AE437" i="32"/>
  <c r="AO659" i="32"/>
  <c r="AE659" i="32"/>
  <c r="AO501" i="32"/>
  <c r="AE501" i="32"/>
  <c r="AO628" i="32"/>
  <c r="AE628" i="32"/>
  <c r="AO541" i="32"/>
  <c r="AE541" i="32"/>
  <c r="AO644" i="32"/>
  <c r="AE644" i="32"/>
  <c r="AO626" i="32"/>
  <c r="AE626" i="32"/>
  <c r="AO678" i="32"/>
  <c r="AE678" i="32"/>
  <c r="AO688" i="32"/>
  <c r="AE688" i="32"/>
  <c r="AO717" i="32"/>
  <c r="AE717" i="32"/>
  <c r="AO714" i="32"/>
  <c r="AE714" i="32"/>
  <c r="AO485" i="32"/>
  <c r="AE485" i="32"/>
  <c r="AO730" i="32"/>
  <c r="AE730" i="32"/>
  <c r="AO620" i="32"/>
  <c r="AE620" i="32"/>
  <c r="AO554" i="32"/>
  <c r="AE554" i="32"/>
  <c r="AO755" i="32"/>
  <c r="AE755" i="32"/>
  <c r="AO744" i="32"/>
  <c r="AE744" i="32"/>
  <c r="AO550" i="32"/>
  <c r="AE550" i="32"/>
  <c r="AO729" i="32"/>
  <c r="AE729" i="32"/>
  <c r="AO512" i="32"/>
  <c r="AE512" i="32"/>
  <c r="AO514" i="32"/>
  <c r="AE514" i="32"/>
  <c r="AO506" i="32"/>
  <c r="AE506" i="32"/>
  <c r="AO526" i="32"/>
  <c r="AE526" i="32"/>
  <c r="AO707" i="32"/>
  <c r="AE707" i="32"/>
  <c r="AO686" i="32"/>
  <c r="AE686" i="32"/>
  <c r="AO427" i="32"/>
  <c r="AE427" i="32"/>
  <c r="AO433" i="32"/>
  <c r="AE433" i="32"/>
  <c r="AO490" i="32"/>
  <c r="AE490" i="32"/>
  <c r="AO458" i="32"/>
  <c r="AE458" i="32"/>
  <c r="AO754" i="32"/>
  <c r="AE754" i="32"/>
  <c r="AO473" i="32"/>
  <c r="AE473" i="32"/>
  <c r="AO420" i="32"/>
  <c r="AE420" i="32"/>
  <c r="AO679" i="32"/>
  <c r="AE679" i="32"/>
  <c r="AO468" i="32"/>
  <c r="AE468" i="32"/>
  <c r="AO614" i="32"/>
  <c r="AE614" i="32"/>
  <c r="AO654" i="32"/>
  <c r="AE654" i="32"/>
  <c r="AO735" i="32"/>
  <c r="AE735" i="32"/>
  <c r="AO701" i="32"/>
  <c r="AE701" i="32"/>
  <c r="AO660" i="32"/>
  <c r="AE660" i="32"/>
  <c r="AO479" i="32"/>
  <c r="AE479" i="32"/>
  <c r="AO716" i="32"/>
  <c r="AE716" i="32"/>
  <c r="AO610" i="32"/>
  <c r="AE610" i="32"/>
  <c r="AO459" i="32"/>
  <c r="AE459" i="32"/>
  <c r="AO677" i="32"/>
  <c r="AE677" i="32"/>
  <c r="AO642" i="32"/>
  <c r="AE642" i="32"/>
  <c r="AO606" i="32"/>
  <c r="AE606" i="32"/>
  <c r="AO738" i="32"/>
  <c r="AE738" i="32"/>
  <c r="AO648" i="32"/>
  <c r="AE648" i="32"/>
  <c r="AO555" i="32"/>
  <c r="AE555" i="32"/>
  <c r="AO753" i="32"/>
  <c r="AE753" i="32"/>
  <c r="AO476" i="32"/>
  <c r="AE476" i="32"/>
  <c r="AO421" i="32"/>
  <c r="AE421" i="32"/>
  <c r="AO631" i="32"/>
  <c r="AE631" i="32"/>
  <c r="AO547" i="32"/>
  <c r="AE547" i="32"/>
  <c r="AO622" i="32"/>
  <c r="AE622" i="32"/>
  <c r="AO540" i="32"/>
  <c r="AE540" i="32"/>
  <c r="AO416" i="32"/>
  <c r="AE416" i="32"/>
  <c r="AO662" i="32"/>
  <c r="AE662" i="32"/>
  <c r="AO423" i="32"/>
  <c r="AE423" i="32"/>
  <c r="AO481" i="32"/>
  <c r="AE481" i="32"/>
  <c r="AO546" i="32"/>
  <c r="AE546" i="32"/>
  <c r="AO443" i="32"/>
  <c r="AE443" i="32"/>
  <c r="AO629" i="32"/>
  <c r="AE629" i="32"/>
  <c r="AO759" i="32"/>
  <c r="AE759" i="32"/>
  <c r="AO687" i="32"/>
  <c r="AE687" i="32"/>
  <c r="AO732" i="32"/>
  <c r="AE732" i="32"/>
  <c r="AO711" i="32"/>
  <c r="AE711" i="32"/>
  <c r="AO615" i="32"/>
  <c r="AE615" i="32"/>
  <c r="AO675" i="32"/>
  <c r="AE675" i="32"/>
  <c r="AO649" i="32"/>
  <c r="AE649" i="32"/>
  <c r="AO761" i="32"/>
  <c r="AE761" i="32"/>
  <c r="AO524" i="32"/>
  <c r="AE524" i="32"/>
  <c r="AO683" i="32"/>
  <c r="AE683" i="32"/>
  <c r="AO693" i="32"/>
  <c r="AE693" i="32"/>
  <c r="AO471" i="32"/>
  <c r="AE471" i="32"/>
  <c r="AO463" i="32"/>
  <c r="AE463" i="32"/>
  <c r="AO511" i="32"/>
  <c r="AE511" i="32"/>
  <c r="AO746" i="32"/>
  <c r="AE746" i="32"/>
  <c r="AO517" i="32"/>
  <c r="AE517" i="32"/>
  <c r="AO608" i="32"/>
  <c r="AE608" i="32"/>
  <c r="AO737" i="32"/>
  <c r="AE737" i="32"/>
  <c r="AO712" i="32"/>
  <c r="AE712" i="32"/>
  <c r="AO446" i="32"/>
  <c r="AE446" i="32"/>
  <c r="AO543" i="32"/>
  <c r="AE543" i="32"/>
  <c r="AO422" i="32"/>
  <c r="AE422" i="32"/>
  <c r="AO533" i="32"/>
  <c r="AE533" i="32"/>
  <c r="AO442" i="32"/>
  <c r="AE442" i="32"/>
  <c r="AO634" i="32"/>
  <c r="AE634" i="32"/>
  <c r="AO715" i="32"/>
  <c r="AE715" i="32"/>
  <c r="AO718" i="32"/>
  <c r="AE718" i="32"/>
  <c r="AO762" i="32"/>
  <c r="AE762" i="32"/>
  <c r="AO500" i="32"/>
  <c r="AE500" i="32"/>
  <c r="AO478" i="32"/>
  <c r="AE478" i="32"/>
  <c r="AO488" i="32"/>
  <c r="AE488" i="32"/>
  <c r="AO484" i="32"/>
  <c r="AE484" i="32"/>
  <c r="AO661" i="32"/>
  <c r="AE661" i="32"/>
  <c r="AO507" i="32"/>
  <c r="AE507" i="32"/>
  <c r="AO668" i="32"/>
  <c r="AE668" i="32"/>
  <c r="AO758" i="32"/>
  <c r="AE758" i="32"/>
  <c r="AO438" i="32"/>
  <c r="AE438" i="32"/>
  <c r="AO464" i="32"/>
  <c r="AE464" i="32"/>
  <c r="AO456" i="32"/>
  <c r="AE456" i="32"/>
  <c r="AO549" i="32"/>
  <c r="AE549" i="32"/>
  <c r="AO551" i="32"/>
  <c r="AE551" i="32"/>
  <c r="AO548" i="32"/>
  <c r="AE548" i="32"/>
  <c r="AO709" i="32"/>
  <c r="AE709" i="32"/>
  <c r="AO528" i="32"/>
  <c r="AE528" i="32"/>
  <c r="AO702" i="32"/>
  <c r="AE702" i="32"/>
  <c r="AO474" i="32"/>
  <c r="AE474" i="32"/>
  <c r="AO719" i="32"/>
  <c r="AE719" i="32"/>
  <c r="AO663" i="32"/>
  <c r="AE663" i="32"/>
  <c r="AO505" i="32"/>
  <c r="AE505" i="32"/>
  <c r="AO699" i="32"/>
  <c r="AE699" i="32"/>
  <c r="AO441" i="32"/>
  <c r="AE441" i="32"/>
  <c r="AO539" i="32"/>
  <c r="AE539" i="32"/>
  <c r="AO519" i="32"/>
  <c r="AE519" i="32"/>
  <c r="AO559" i="32"/>
  <c r="AE559" i="32"/>
  <c r="AO645" i="32"/>
  <c r="AE645" i="32"/>
  <c r="AO418" i="32"/>
  <c r="AE418" i="32"/>
  <c r="AO491" i="32"/>
  <c r="AE491" i="32"/>
  <c r="AO432" i="32"/>
  <c r="AE432" i="32"/>
  <c r="AO434" i="32"/>
  <c r="AE434" i="32"/>
  <c r="AO503" i="32"/>
  <c r="AE503" i="32"/>
  <c r="AO424" i="32"/>
  <c r="AE424" i="32"/>
  <c r="AO520" i="32"/>
  <c r="AE520" i="32"/>
  <c r="AO749" i="32"/>
  <c r="AE749" i="32"/>
  <c r="AO745" i="32"/>
  <c r="AE745" i="32"/>
  <c r="AO467" i="32"/>
  <c r="AE467" i="32"/>
  <c r="AO623" i="32"/>
  <c r="AE623" i="32"/>
  <c r="AO647" i="32"/>
  <c r="AE647" i="32"/>
  <c r="AO665" i="32"/>
  <c r="AE665" i="32"/>
  <c r="AO700" i="32"/>
  <c r="AE700" i="32"/>
  <c r="AO692" i="32"/>
  <c r="AE692" i="32"/>
  <c r="AO667" i="32"/>
  <c r="AE667" i="32"/>
  <c r="AO611" i="32"/>
  <c r="AE611" i="32"/>
  <c r="AO760" i="32"/>
  <c r="AE760" i="32"/>
  <c r="AO650" i="32"/>
  <c r="AE650" i="32"/>
  <c r="AO751" i="32"/>
  <c r="AE751" i="32"/>
  <c r="AO466" i="32"/>
  <c r="AE466" i="32"/>
  <c r="AO706" i="32"/>
  <c r="AE706" i="32"/>
  <c r="AO638" i="32"/>
  <c r="AE638" i="32"/>
  <c r="AO537" i="32"/>
  <c r="AE537" i="32"/>
  <c r="AO689" i="32"/>
  <c r="AE689" i="32"/>
  <c r="AO685" i="32"/>
  <c r="AE685" i="32"/>
  <c r="AO616" i="32"/>
  <c r="AE616" i="32"/>
  <c r="AO538" i="32"/>
  <c r="AE538" i="32"/>
  <c r="AO419" i="32"/>
  <c r="AE419" i="32"/>
  <c r="AO428" i="32"/>
  <c r="AE428" i="32"/>
  <c r="AO477" i="32"/>
  <c r="AE477" i="32"/>
  <c r="AO454" i="32"/>
  <c r="AE454" i="32"/>
  <c r="AO462" i="32"/>
  <c r="AE462" i="32"/>
  <c r="AO480" i="32"/>
  <c r="AE480" i="32"/>
  <c r="AO658" i="32"/>
  <c r="AE658" i="32"/>
  <c r="AO557" i="32"/>
  <c r="AE557" i="32"/>
  <c r="AO742" i="32"/>
  <c r="AE742" i="32"/>
  <c r="AO703" i="32"/>
  <c r="AE703" i="32"/>
  <c r="AO681" i="32"/>
  <c r="AE681" i="32"/>
  <c r="AO697" i="32"/>
  <c r="AE697" i="32"/>
  <c r="AO682" i="32"/>
  <c r="AE682" i="32"/>
  <c r="AO743" i="32"/>
  <c r="AE743" i="32"/>
  <c r="AO475" i="32"/>
  <c r="AE475" i="32"/>
  <c r="AO646" i="32"/>
  <c r="AE646" i="32"/>
  <c r="AO734" i="32"/>
  <c r="AE734" i="32"/>
  <c r="AO636" i="32"/>
  <c r="AE636" i="32"/>
  <c r="AO529" i="32"/>
  <c r="AE529" i="32"/>
  <c r="AO487" i="32"/>
  <c r="AE487" i="32"/>
  <c r="AO720" i="32"/>
  <c r="AE720" i="32"/>
  <c r="AO704" i="32"/>
  <c r="AE704" i="32"/>
  <c r="AO691" i="32"/>
  <c r="AE691" i="32"/>
  <c r="AO492" i="32"/>
  <c r="AE492" i="32"/>
  <c r="AO726" i="32"/>
  <c r="AE726" i="32"/>
  <c r="AO750" i="32"/>
  <c r="AE750" i="32"/>
  <c r="AO515" i="32"/>
  <c r="AE515" i="32"/>
  <c r="AO627" i="32"/>
  <c r="AE627" i="32"/>
  <c r="AO640" i="32"/>
  <c r="AE640" i="32"/>
  <c r="AO695" i="32"/>
  <c r="AE695" i="32"/>
  <c r="AO413" i="32"/>
  <c r="AE413" i="32"/>
  <c r="AO465" i="32"/>
  <c r="AE465" i="32"/>
  <c r="AO440" i="32"/>
  <c r="AE440" i="32"/>
  <c r="AO486" i="32"/>
  <c r="AE486" i="32"/>
  <c r="AO630" i="32"/>
  <c r="AE630" i="32"/>
  <c r="AO676" i="32"/>
  <c r="AE676" i="32"/>
  <c r="AO605" i="32"/>
  <c r="AE605" i="32"/>
  <c r="AO666" i="32"/>
  <c r="AE666" i="32"/>
  <c r="AO552" i="32"/>
  <c r="AE552" i="32"/>
  <c r="AO723" i="32"/>
  <c r="AE723" i="32"/>
  <c r="AO694" i="32"/>
  <c r="AE694" i="32"/>
  <c r="AO469" i="32"/>
  <c r="AE469" i="32"/>
  <c r="AO532" i="32"/>
  <c r="AE532" i="32"/>
  <c r="AO721" i="32"/>
  <c r="AE721" i="32"/>
  <c r="AO652" i="32"/>
  <c r="AE652" i="32"/>
  <c r="AO747" i="32"/>
  <c r="AE747" i="32"/>
  <c r="AO493" i="32"/>
  <c r="AE493" i="32"/>
  <c r="AO558" i="32"/>
  <c r="AE558" i="32"/>
  <c r="AO639" i="32"/>
  <c r="AE639" i="32"/>
  <c r="AO674" i="32"/>
  <c r="AE674" i="32"/>
  <c r="AO516" i="32"/>
  <c r="AE516" i="32"/>
  <c r="AO439" i="32"/>
  <c r="AE439" i="32"/>
  <c r="AO495" i="32"/>
  <c r="AE495" i="32"/>
  <c r="AO680" i="32"/>
  <c r="AE680" i="32"/>
  <c r="AO736" i="32"/>
  <c r="AE736" i="32"/>
  <c r="AO509" i="32"/>
  <c r="AE509" i="32"/>
  <c r="AO513" i="32"/>
  <c r="AE513" i="32"/>
  <c r="AO457" i="32"/>
  <c r="AE457" i="32"/>
  <c r="AO451" i="32"/>
  <c r="AE451" i="32"/>
  <c r="AO498" i="32"/>
  <c r="AE498" i="32"/>
  <c r="AO431" i="32"/>
  <c r="AE431" i="32"/>
  <c r="AO470" i="32"/>
  <c r="AE470" i="32"/>
  <c r="AO669" i="32"/>
  <c r="AE669" i="32"/>
  <c r="AO757" i="32"/>
  <c r="AE757" i="32"/>
  <c r="AO632" i="32"/>
  <c r="AE632" i="32"/>
  <c r="AO545" i="32"/>
  <c r="AE545" i="32"/>
  <c r="AO635" i="32"/>
  <c r="AE635" i="32"/>
  <c r="AO728" i="32"/>
  <c r="AE728" i="32"/>
  <c r="AO553" i="32"/>
  <c r="AE553" i="32"/>
  <c r="AO741" i="32"/>
  <c r="AE741" i="32"/>
  <c r="AO613" i="32"/>
  <c r="AE613" i="32"/>
  <c r="AM725" i="32"/>
  <c r="AO725" i="32"/>
  <c r="AM494" i="32"/>
  <c r="AO494" i="32"/>
  <c r="AM527" i="32"/>
  <c r="AO527" i="32"/>
  <c r="AM673" i="32"/>
  <c r="AO673" i="32"/>
  <c r="AM448" i="32"/>
  <c r="AO448" i="32"/>
  <c r="AM499" i="32"/>
  <c r="AO499" i="32"/>
  <c r="AM461" i="32"/>
  <c r="AO461" i="32"/>
  <c r="AM430" i="32"/>
  <c r="AO430" i="32"/>
  <c r="AM544" i="32"/>
  <c r="AO544" i="32"/>
  <c r="AM447" i="32"/>
  <c r="AO447" i="32"/>
  <c r="AM455" i="32"/>
  <c r="AO455" i="32"/>
  <c r="AM518" i="32"/>
  <c r="AO518" i="32"/>
  <c r="AM696" i="32"/>
  <c r="AO696" i="32"/>
  <c r="AM625" i="32"/>
  <c r="AO625" i="32"/>
  <c r="AM426" i="32"/>
  <c r="AO426" i="32"/>
  <c r="AM624" i="32"/>
  <c r="AO624" i="32"/>
  <c r="AM525" i="32"/>
  <c r="AO525" i="32"/>
  <c r="AM445" i="32"/>
  <c r="AO445" i="32"/>
  <c r="AM690" i="32"/>
  <c r="AO690" i="32"/>
  <c r="AC162" i="32"/>
  <c r="AM162" i="32"/>
  <c r="AC684" i="32"/>
  <c r="AM684" i="32"/>
  <c r="AC756" i="32"/>
  <c r="AM756" i="32"/>
  <c r="AC698" i="32"/>
  <c r="AM698" i="32"/>
  <c r="AC740" i="32"/>
  <c r="AM740" i="32"/>
  <c r="AC748" i="32"/>
  <c r="AM748" i="32"/>
  <c r="AC731" i="32"/>
  <c r="AM731" i="32"/>
  <c r="AC710" i="32"/>
  <c r="AM710" i="32"/>
  <c r="AC607" i="32"/>
  <c r="AM607" i="32"/>
  <c r="AC604" i="32"/>
  <c r="AM604" i="32"/>
  <c r="AC508" i="32"/>
  <c r="AM508" i="32"/>
  <c r="AC713" i="32"/>
  <c r="AM713" i="32"/>
  <c r="AC534" i="32"/>
  <c r="AM534" i="32"/>
  <c r="AC618" i="32"/>
  <c r="AM618" i="32"/>
  <c r="AC444" i="32"/>
  <c r="AM444" i="32"/>
  <c r="AC429" i="32"/>
  <c r="AM429" i="32"/>
  <c r="AC643" i="32"/>
  <c r="AM643" i="32"/>
  <c r="AC733" i="32"/>
  <c r="AM733" i="32"/>
  <c r="AC504" i="32"/>
  <c r="AM504" i="32"/>
  <c r="AC671" i="32"/>
  <c r="AM671" i="32"/>
  <c r="AC536" i="32"/>
  <c r="AM536" i="32"/>
  <c r="AC414" i="32"/>
  <c r="AM414" i="32"/>
  <c r="AC472" i="32"/>
  <c r="AM472" i="32"/>
  <c r="AC722" i="32"/>
  <c r="AM722" i="32"/>
  <c r="AC460" i="32"/>
  <c r="AM460" i="32"/>
  <c r="AC483" i="32"/>
  <c r="AM483" i="32"/>
  <c r="AC452" i="32"/>
  <c r="AM452" i="32"/>
  <c r="AC705" i="32"/>
  <c r="AM705" i="32"/>
  <c r="AC437" i="32"/>
  <c r="AM437" i="32"/>
  <c r="AC659" i="32"/>
  <c r="AM659" i="32"/>
  <c r="AC501" i="32"/>
  <c r="AM501" i="32"/>
  <c r="AC628" i="32"/>
  <c r="AM628" i="32"/>
  <c r="AC541" i="32"/>
  <c r="AM541" i="32"/>
  <c r="AC644" i="32"/>
  <c r="AM644" i="32"/>
  <c r="AC626" i="32"/>
  <c r="AM626" i="32"/>
  <c r="AC678" i="32"/>
  <c r="AM678" i="32"/>
  <c r="AC688" i="32"/>
  <c r="AM688" i="32"/>
  <c r="AC717" i="32"/>
  <c r="AM717" i="32"/>
  <c r="AC714" i="32"/>
  <c r="AM714" i="32"/>
  <c r="AC485" i="32"/>
  <c r="AM485" i="32"/>
  <c r="AC730" i="32"/>
  <c r="AM730" i="32"/>
  <c r="AC620" i="32"/>
  <c r="AM620" i="32"/>
  <c r="AC554" i="32"/>
  <c r="AM554" i="32"/>
  <c r="AC755" i="32"/>
  <c r="AM755" i="32"/>
  <c r="AC744" i="32"/>
  <c r="AM744" i="32"/>
  <c r="AC550" i="32"/>
  <c r="AM550" i="32"/>
  <c r="AC729" i="32"/>
  <c r="AM729" i="32"/>
  <c r="AC512" i="32"/>
  <c r="AM512" i="32"/>
  <c r="AC514" i="32"/>
  <c r="AM514" i="32"/>
  <c r="AC506" i="32"/>
  <c r="AM506" i="32"/>
  <c r="AC526" i="32"/>
  <c r="AM526" i="32"/>
  <c r="AC707" i="32"/>
  <c r="AM707" i="32"/>
  <c r="AC686" i="32"/>
  <c r="AM686" i="32"/>
  <c r="AC427" i="32"/>
  <c r="AM427" i="32"/>
  <c r="AC433" i="32"/>
  <c r="AM433" i="32"/>
  <c r="AC490" i="32"/>
  <c r="AM490" i="32"/>
  <c r="AC458" i="32"/>
  <c r="AM458" i="32"/>
  <c r="AC754" i="32"/>
  <c r="AM754" i="32"/>
  <c r="AC473" i="32"/>
  <c r="AM473" i="32"/>
  <c r="AC420" i="32"/>
  <c r="AM420" i="32"/>
  <c r="AC679" i="32"/>
  <c r="AM679" i="32"/>
  <c r="AC468" i="32"/>
  <c r="AM468" i="32"/>
  <c r="AC614" i="32"/>
  <c r="AM614" i="32"/>
  <c r="AC654" i="32"/>
  <c r="AM654" i="32"/>
  <c r="AC735" i="32"/>
  <c r="AM735" i="32"/>
  <c r="AC701" i="32"/>
  <c r="AM701" i="32"/>
  <c r="AC660" i="32"/>
  <c r="AM660" i="32"/>
  <c r="AC479" i="32"/>
  <c r="AM479" i="32"/>
  <c r="AC665" i="32"/>
  <c r="AM665" i="32"/>
  <c r="AC724" i="32"/>
  <c r="AM724" i="32"/>
  <c r="AC700" i="32"/>
  <c r="AM700" i="32"/>
  <c r="AC708" i="32"/>
  <c r="AM708" i="32"/>
  <c r="AC716" i="32"/>
  <c r="AM716" i="32"/>
  <c r="AC672" i="32"/>
  <c r="AM672" i="32"/>
  <c r="AC610" i="32"/>
  <c r="AM610" i="32"/>
  <c r="AC692" i="32"/>
  <c r="AM692" i="32"/>
  <c r="AC459" i="32"/>
  <c r="AM459" i="32"/>
  <c r="AC667" i="32"/>
  <c r="AM667" i="32"/>
  <c r="AC752" i="32"/>
  <c r="AM752" i="32"/>
  <c r="AC677" i="32"/>
  <c r="AM677" i="32"/>
  <c r="AC489" i="32"/>
  <c r="AM489" i="32"/>
  <c r="AC611" i="32"/>
  <c r="AM611" i="32"/>
  <c r="AC642" i="32"/>
  <c r="AM642" i="32"/>
  <c r="AC760" i="32"/>
  <c r="AM760" i="32"/>
  <c r="AC650" i="32"/>
  <c r="AM650" i="32"/>
  <c r="AC606" i="32"/>
  <c r="AM606" i="32"/>
  <c r="AC751" i="32"/>
  <c r="AM751" i="32"/>
  <c r="AC453" i="32"/>
  <c r="AM453" i="32"/>
  <c r="AC542" i="32"/>
  <c r="AM542" i="32"/>
  <c r="AC466" i="32"/>
  <c r="AM466" i="32"/>
  <c r="AC738" i="32"/>
  <c r="AM738" i="32"/>
  <c r="AC522" i="32"/>
  <c r="AM522" i="32"/>
  <c r="AC648" i="32"/>
  <c r="AM648" i="32"/>
  <c r="AC739" i="32"/>
  <c r="AM739" i="32"/>
  <c r="AC510" i="32"/>
  <c r="AM510" i="32"/>
  <c r="AC555" i="32"/>
  <c r="AM555" i="32"/>
  <c r="AC655" i="32"/>
  <c r="AM655" i="32"/>
  <c r="AC753" i="32"/>
  <c r="AM753" i="32"/>
  <c r="AC706" i="32"/>
  <c r="AM706" i="32"/>
  <c r="AC727" i="32"/>
  <c r="AM727" i="32"/>
  <c r="AC476" i="32"/>
  <c r="AM476" i="32"/>
  <c r="AC638" i="32"/>
  <c r="AM638" i="32"/>
  <c r="AC421" i="32"/>
  <c r="AM421" i="32"/>
  <c r="AC531" i="32"/>
  <c r="AM531" i="32"/>
  <c r="AC631" i="32"/>
  <c r="AM631" i="32"/>
  <c r="AC537" i="32"/>
  <c r="AM537" i="32"/>
  <c r="AC547" i="32"/>
  <c r="AM547" i="32"/>
  <c r="AC689" i="32"/>
  <c r="AM689" i="32"/>
  <c r="AC664" i="32"/>
  <c r="AM664" i="32"/>
  <c r="AC619" i="32"/>
  <c r="AM619" i="32"/>
  <c r="AC502" i="32"/>
  <c r="AM502" i="32"/>
  <c r="AC622" i="32"/>
  <c r="AM622" i="32"/>
  <c r="AC685" i="32"/>
  <c r="AM685" i="32"/>
  <c r="AC540" i="32"/>
  <c r="AM540" i="32"/>
  <c r="AC651" i="32"/>
  <c r="AM651" i="32"/>
  <c r="AC616" i="32"/>
  <c r="AM616" i="32"/>
  <c r="AC416" i="32"/>
  <c r="AM416" i="32"/>
  <c r="AC496" i="32"/>
  <c r="AM496" i="32"/>
  <c r="AC662" i="32"/>
  <c r="AM662" i="32"/>
  <c r="AC670" i="32"/>
  <c r="AM670" i="32"/>
  <c r="AC423" i="32"/>
  <c r="AM423" i="32"/>
  <c r="AC538" i="32"/>
  <c r="AM538" i="32"/>
  <c r="AC419" i="32"/>
  <c r="AM419" i="32"/>
  <c r="AC481" i="32"/>
  <c r="AM481" i="32"/>
  <c r="AC497" i="32"/>
  <c r="AM497" i="32"/>
  <c r="AC428" i="32"/>
  <c r="AM428" i="32"/>
  <c r="AC436" i="32"/>
  <c r="AM436" i="32"/>
  <c r="AC612" i="32"/>
  <c r="AM612" i="32"/>
  <c r="AC417" i="32"/>
  <c r="AM417" i="32"/>
  <c r="AC546" i="32"/>
  <c r="AM546" i="32"/>
  <c r="AC443" i="32"/>
  <c r="AM443" i="32"/>
  <c r="AC477" i="32"/>
  <c r="AM477" i="32"/>
  <c r="AC454" i="32"/>
  <c r="AM454" i="32"/>
  <c r="AC450" i="32"/>
  <c r="AM450" i="32"/>
  <c r="AC629" i="32"/>
  <c r="AM629" i="32"/>
  <c r="AC462" i="32"/>
  <c r="AM462" i="32"/>
  <c r="AC523" i="32"/>
  <c r="AM523" i="32"/>
  <c r="AC480" i="32"/>
  <c r="AM480" i="32"/>
  <c r="AC658" i="32"/>
  <c r="AM658" i="32"/>
  <c r="AC535" i="32"/>
  <c r="AM535" i="32"/>
  <c r="AC557" i="32"/>
  <c r="AM557" i="32"/>
  <c r="AC759" i="32"/>
  <c r="AM759" i="32"/>
  <c r="AC521" i="32"/>
  <c r="AM521" i="32"/>
  <c r="AC656" i="32"/>
  <c r="AM656" i="32"/>
  <c r="AC742" i="32"/>
  <c r="AM742" i="32"/>
  <c r="AC687" i="32"/>
  <c r="AM687" i="32"/>
  <c r="AC732" i="32"/>
  <c r="AM732" i="32"/>
  <c r="AC711" i="32"/>
  <c r="AM711" i="32"/>
  <c r="AC615" i="32"/>
  <c r="AM615" i="32"/>
  <c r="AC675" i="32"/>
  <c r="AM675" i="32"/>
  <c r="AC649" i="32"/>
  <c r="AM649" i="32"/>
  <c r="AC761" i="32"/>
  <c r="AM761" i="32"/>
  <c r="AC524" i="32"/>
  <c r="AM524" i="32"/>
  <c r="AC683" i="32"/>
  <c r="AM683" i="32"/>
  <c r="AC693" i="32"/>
  <c r="AM693" i="32"/>
  <c r="AC471" i="32"/>
  <c r="AM471" i="32"/>
  <c r="AC463" i="32"/>
  <c r="AM463" i="32"/>
  <c r="AC511" i="32"/>
  <c r="AM511" i="32"/>
  <c r="AC746" i="32"/>
  <c r="AM746" i="32"/>
  <c r="AC517" i="32"/>
  <c r="AM517" i="32"/>
  <c r="AC608" i="32"/>
  <c r="AM608" i="32"/>
  <c r="AC737" i="32"/>
  <c r="AM737" i="32"/>
  <c r="AC712" i="32"/>
  <c r="AM712" i="32"/>
  <c r="AC446" i="32"/>
  <c r="AM446" i="32"/>
  <c r="AC543" i="32"/>
  <c r="AM543" i="32"/>
  <c r="AC422" i="32"/>
  <c r="AM422" i="32"/>
  <c r="AC533" i="32"/>
  <c r="AM533" i="32"/>
  <c r="AC442" i="32"/>
  <c r="AM442" i="32"/>
  <c r="AC634" i="32"/>
  <c r="AM634" i="32"/>
  <c r="AC715" i="32"/>
  <c r="AM715" i="32"/>
  <c r="AC718" i="32"/>
  <c r="AM718" i="32"/>
  <c r="AC762" i="32"/>
  <c r="AM762" i="32"/>
  <c r="AC500" i="32"/>
  <c r="AM500" i="32"/>
  <c r="AC478" i="32"/>
  <c r="AM478" i="32"/>
  <c r="AC488" i="32"/>
  <c r="AM488" i="32"/>
  <c r="AC484" i="32"/>
  <c r="AM484" i="32"/>
  <c r="AC661" i="32"/>
  <c r="AM661" i="32"/>
  <c r="AC507" i="32"/>
  <c r="AM507" i="32"/>
  <c r="AC668" i="32"/>
  <c r="AM668" i="32"/>
  <c r="AC758" i="32"/>
  <c r="AM758" i="32"/>
  <c r="AC438" i="32"/>
  <c r="AM438" i="32"/>
  <c r="AC464" i="32"/>
  <c r="AM464" i="32"/>
  <c r="AC456" i="32"/>
  <c r="AM456" i="32"/>
  <c r="AC549" i="32"/>
  <c r="AM549" i="32"/>
  <c r="AC551" i="32"/>
  <c r="AM551" i="32"/>
  <c r="AC548" i="32"/>
  <c r="AM548" i="32"/>
  <c r="AC709" i="32"/>
  <c r="AM709" i="32"/>
  <c r="AC528" i="32"/>
  <c r="AM528" i="32"/>
  <c r="AC702" i="32"/>
  <c r="AM702" i="32"/>
  <c r="AC474" i="32"/>
  <c r="AM474" i="32"/>
  <c r="AC719" i="32"/>
  <c r="AM719" i="32"/>
  <c r="AC663" i="32"/>
  <c r="AM663" i="32"/>
  <c r="AC505" i="32"/>
  <c r="AM505" i="32"/>
  <c r="AC699" i="32"/>
  <c r="AM699" i="32"/>
  <c r="AC441" i="32"/>
  <c r="AM441" i="32"/>
  <c r="AC539" i="32"/>
  <c r="AM539" i="32"/>
  <c r="AC519" i="32"/>
  <c r="AM519" i="32"/>
  <c r="AC559" i="32"/>
  <c r="AM559" i="32"/>
  <c r="AC645" i="32"/>
  <c r="AM645" i="32"/>
  <c r="AC418" i="32"/>
  <c r="AM418" i="32"/>
  <c r="AC491" i="32"/>
  <c r="AM491" i="32"/>
  <c r="AC432" i="32"/>
  <c r="AM432" i="32"/>
  <c r="AC434" i="32"/>
  <c r="AM434" i="32"/>
  <c r="AC503" i="32"/>
  <c r="AM503" i="32"/>
  <c r="AC424" i="32"/>
  <c r="AM424" i="32"/>
  <c r="AC520" i="32"/>
  <c r="AM520" i="32"/>
  <c r="AC749" i="32"/>
  <c r="AM749" i="32"/>
  <c r="AC745" i="32"/>
  <c r="AM745" i="32"/>
  <c r="AC467" i="32"/>
  <c r="AM467" i="32"/>
  <c r="AC623" i="32"/>
  <c r="AM623" i="32"/>
  <c r="AC647" i="32"/>
  <c r="AM647" i="32"/>
  <c r="AC703" i="32"/>
  <c r="AM703" i="32"/>
  <c r="AC681" i="32"/>
  <c r="AM681" i="32"/>
  <c r="AC697" i="32"/>
  <c r="AM697" i="32"/>
  <c r="AC682" i="32"/>
  <c r="AM682" i="32"/>
  <c r="AC743" i="32"/>
  <c r="AM743" i="32"/>
  <c r="AC475" i="32"/>
  <c r="AM475" i="32"/>
  <c r="AC646" i="32"/>
  <c r="AM646" i="32"/>
  <c r="AC734" i="32"/>
  <c r="AM734" i="32"/>
  <c r="AC636" i="32"/>
  <c r="AM636" i="32"/>
  <c r="AC529" i="32"/>
  <c r="AM529" i="32"/>
  <c r="AC487" i="32"/>
  <c r="AM487" i="32"/>
  <c r="AC720" i="32"/>
  <c r="AM720" i="32"/>
  <c r="AC704" i="32"/>
  <c r="AM704" i="32"/>
  <c r="AC691" i="32"/>
  <c r="AM691" i="32"/>
  <c r="AC492" i="32"/>
  <c r="AM492" i="32"/>
  <c r="AC726" i="32"/>
  <c r="AM726" i="32"/>
  <c r="AC750" i="32"/>
  <c r="AM750" i="32"/>
  <c r="AC515" i="32"/>
  <c r="AM515" i="32"/>
  <c r="AC627" i="32"/>
  <c r="AM627" i="32"/>
  <c r="AC640" i="32"/>
  <c r="AM640" i="32"/>
  <c r="AC695" i="32"/>
  <c r="AM695" i="32"/>
  <c r="AC413" i="32"/>
  <c r="AM413" i="32"/>
  <c r="AC465" i="32"/>
  <c r="AM465" i="32"/>
  <c r="AC440" i="32"/>
  <c r="AM440" i="32"/>
  <c r="AC486" i="32"/>
  <c r="AM486" i="32"/>
  <c r="AC630" i="32"/>
  <c r="AM630" i="32"/>
  <c r="AC676" i="32"/>
  <c r="AM676" i="32"/>
  <c r="AC605" i="32"/>
  <c r="AM605" i="32"/>
  <c r="AC666" i="32"/>
  <c r="AM666" i="32"/>
  <c r="AC552" i="32"/>
  <c r="AM552" i="32"/>
  <c r="AC723" i="32"/>
  <c r="AM723" i="32"/>
  <c r="AC694" i="32"/>
  <c r="AM694" i="32"/>
  <c r="AC469" i="32"/>
  <c r="AM469" i="32"/>
  <c r="AC532" i="32"/>
  <c r="AM532" i="32"/>
  <c r="AC721" i="32"/>
  <c r="AM721" i="32"/>
  <c r="AC652" i="32"/>
  <c r="AM652" i="32"/>
  <c r="AC747" i="32"/>
  <c r="AM747" i="32"/>
  <c r="AC493" i="32"/>
  <c r="AM493" i="32"/>
  <c r="AC558" i="32"/>
  <c r="AM558" i="32"/>
  <c r="AC639" i="32"/>
  <c r="AM639" i="32"/>
  <c r="AC674" i="32"/>
  <c r="AM674" i="32"/>
  <c r="AC516" i="32"/>
  <c r="AM516" i="32"/>
  <c r="AC439" i="32"/>
  <c r="AM439" i="32"/>
  <c r="AC495" i="32"/>
  <c r="AM495" i="32"/>
  <c r="AC680" i="32"/>
  <c r="AM680" i="32"/>
  <c r="AC736" i="32"/>
  <c r="AM736" i="32"/>
  <c r="AC509" i="32"/>
  <c r="AM509" i="32"/>
  <c r="AC513" i="32"/>
  <c r="AM513" i="32"/>
  <c r="AC457" i="32"/>
  <c r="AM457" i="32"/>
  <c r="AC451" i="32"/>
  <c r="AM451" i="32"/>
  <c r="AC498" i="32"/>
  <c r="AM498" i="32"/>
  <c r="AC431" i="32"/>
  <c r="AM431" i="32"/>
  <c r="AC470" i="32"/>
  <c r="AM470" i="32"/>
  <c r="AC669" i="32"/>
  <c r="AM669" i="32"/>
  <c r="AC757" i="32"/>
  <c r="AM757" i="32"/>
  <c r="AC632" i="32"/>
  <c r="AM632" i="32"/>
  <c r="AC545" i="32"/>
  <c r="AM545" i="32"/>
  <c r="AC635" i="32"/>
  <c r="AM635" i="32"/>
  <c r="AC728" i="32"/>
  <c r="AM728" i="32"/>
  <c r="AC553" i="32"/>
  <c r="AM553" i="32"/>
  <c r="AC741" i="32"/>
  <c r="AM741" i="32"/>
  <c r="W455" i="32"/>
  <c r="AC455" i="32"/>
  <c r="AI518" i="32"/>
  <c r="AC518" i="32"/>
  <c r="AK696" i="32"/>
  <c r="AC696" i="32"/>
  <c r="W625" i="32"/>
  <c r="AC625" i="32"/>
  <c r="AK426" i="32"/>
  <c r="AC426" i="32"/>
  <c r="AK624" i="32"/>
  <c r="AC624" i="32"/>
  <c r="AK525" i="32"/>
  <c r="AC525" i="32"/>
  <c r="Y445" i="32"/>
  <c r="AC445" i="32"/>
  <c r="AA690" i="32"/>
  <c r="AC690" i="32"/>
  <c r="AA725" i="32"/>
  <c r="AC725" i="32"/>
  <c r="AA494" i="32"/>
  <c r="AC494" i="32"/>
  <c r="AA527" i="32"/>
  <c r="AC527" i="32"/>
  <c r="W673" i="32"/>
  <c r="AC673" i="32"/>
  <c r="AK448" i="32"/>
  <c r="AC448" i="32"/>
  <c r="AK499" i="32"/>
  <c r="AC499" i="32"/>
  <c r="Y461" i="32"/>
  <c r="AC461" i="32"/>
  <c r="AI430" i="32"/>
  <c r="AC430" i="32"/>
  <c r="AI544" i="32"/>
  <c r="AC544" i="32"/>
  <c r="AA447" i="32"/>
  <c r="AC447" i="32"/>
  <c r="Y527" i="32"/>
  <c r="AA544" i="32"/>
  <c r="AA624" i="32"/>
  <c r="W544" i="32"/>
  <c r="AA445" i="32"/>
  <c r="AI445" i="32"/>
  <c r="AK544" i="32"/>
  <c r="AK527" i="32"/>
  <c r="AI527" i="32"/>
  <c r="W527" i="32"/>
  <c r="AI447" i="32"/>
  <c r="Y690" i="32"/>
  <c r="W690" i="32"/>
  <c r="AI690" i="32"/>
  <c r="AK690" i="32"/>
  <c r="AK447" i="32"/>
  <c r="W447" i="32"/>
  <c r="W445" i="32"/>
  <c r="Y447" i="32"/>
  <c r="AK445" i="32"/>
  <c r="W624" i="32"/>
  <c r="Y544" i="32"/>
  <c r="Y494" i="32"/>
  <c r="AI494" i="32"/>
  <c r="AK494" i="32"/>
  <c r="W494" i="32"/>
  <c r="Y430" i="32"/>
  <c r="AA448" i="32"/>
  <c r="W430" i="32"/>
  <c r="AI696" i="32"/>
  <c r="AK430" i="32"/>
  <c r="AA696" i="32"/>
  <c r="W696" i="32"/>
  <c r="Y518" i="32"/>
  <c r="AA518" i="32"/>
  <c r="AA430" i="32"/>
  <c r="Y696" i="32"/>
  <c r="AK518" i="32"/>
  <c r="W518" i="32"/>
  <c r="AA499" i="32"/>
  <c r="Y624" i="32"/>
  <c r="W725" i="32"/>
  <c r="AK725" i="32"/>
  <c r="AI525" i="32"/>
  <c r="AI725" i="32"/>
  <c r="Y725" i="32"/>
  <c r="W525" i="32"/>
  <c r="W426" i="32"/>
  <c r="Y426" i="32"/>
  <c r="AA426" i="32"/>
  <c r="AA525" i="32"/>
  <c r="AI426" i="32"/>
  <c r="AI624" i="32"/>
  <c r="Y499" i="32"/>
  <c r="Y525" i="32"/>
  <c r="AK461" i="32"/>
  <c r="W448" i="32"/>
  <c r="Y448" i="32"/>
  <c r="AI499" i="32"/>
  <c r="AA461" i="32"/>
  <c r="AI461" i="32"/>
  <c r="W461" i="32"/>
  <c r="W499" i="32"/>
  <c r="AI448" i="32"/>
  <c r="AA665" i="32"/>
  <c r="AK665" i="32"/>
  <c r="AA724" i="32"/>
  <c r="AK724" i="32"/>
  <c r="AA700" i="32"/>
  <c r="AK700" i="32"/>
  <c r="AA708" i="32"/>
  <c r="AK708" i="32"/>
  <c r="AA716" i="32"/>
  <c r="AK716" i="32"/>
  <c r="AA731" i="32"/>
  <c r="AK731" i="32"/>
  <c r="AA710" i="32"/>
  <c r="AK710" i="32"/>
  <c r="AA607" i="32"/>
  <c r="AK607" i="32"/>
  <c r="AA604" i="32"/>
  <c r="AK604" i="32"/>
  <c r="AA508" i="32"/>
  <c r="AK508" i="32"/>
  <c r="AA713" i="32"/>
  <c r="AK713" i="32"/>
  <c r="AA534" i="32"/>
  <c r="AK534" i="32"/>
  <c r="AA459" i="32"/>
  <c r="AK459" i="32"/>
  <c r="AA667" i="32"/>
  <c r="AK667" i="32"/>
  <c r="AA752" i="32"/>
  <c r="AK752" i="32"/>
  <c r="AA677" i="32"/>
  <c r="AK677" i="32"/>
  <c r="AA489" i="32"/>
  <c r="AK489" i="32"/>
  <c r="AA611" i="32"/>
  <c r="AK611" i="32"/>
  <c r="AA642" i="32"/>
  <c r="AK642" i="32"/>
  <c r="AA760" i="32"/>
  <c r="AK760" i="32"/>
  <c r="AA650" i="32"/>
  <c r="AK650" i="32"/>
  <c r="AA606" i="32"/>
  <c r="AK606" i="32"/>
  <c r="AA751" i="32"/>
  <c r="AK751" i="32"/>
  <c r="AA453" i="32"/>
  <c r="AK453" i="32"/>
  <c r="AA542" i="32"/>
  <c r="AK542" i="32"/>
  <c r="AA466" i="32"/>
  <c r="AK466" i="32"/>
  <c r="AA738" i="32"/>
  <c r="AK738" i="32"/>
  <c r="AA533" i="32"/>
  <c r="AK533" i="32"/>
  <c r="AA442" i="32"/>
  <c r="AK442" i="32"/>
  <c r="AA634" i="32"/>
  <c r="AK634" i="32"/>
  <c r="AA715" i="32"/>
  <c r="AK715" i="32"/>
  <c r="AA605" i="32"/>
  <c r="AK605" i="32"/>
  <c r="AA666" i="32"/>
  <c r="AK666" i="32"/>
  <c r="AA552" i="32"/>
  <c r="AK552" i="32"/>
  <c r="AA723" i="32"/>
  <c r="AK723" i="32"/>
  <c r="AA694" i="32"/>
  <c r="AK694" i="32"/>
  <c r="AA469" i="32"/>
  <c r="AK469" i="32"/>
  <c r="AA532" i="32"/>
  <c r="AK532" i="32"/>
  <c r="AA721" i="32"/>
  <c r="AK721" i="32"/>
  <c r="AA652" i="32"/>
  <c r="AK652" i="32"/>
  <c r="AA747" i="32"/>
  <c r="AK747" i="32"/>
  <c r="AA493" i="32"/>
  <c r="AK493" i="32"/>
  <c r="AA558" i="32"/>
  <c r="AK558" i="32"/>
  <c r="AA639" i="32"/>
  <c r="AK639" i="32"/>
  <c r="AA674" i="32"/>
  <c r="AK674" i="32"/>
  <c r="AA516" i="32"/>
  <c r="AK516" i="32"/>
  <c r="AA439" i="32"/>
  <c r="AK439" i="32"/>
  <c r="AA495" i="32"/>
  <c r="AK495" i="32"/>
  <c r="AA680" i="32"/>
  <c r="AK680" i="32"/>
  <c r="AA736" i="32"/>
  <c r="AK736" i="32"/>
  <c r="AA509" i="32"/>
  <c r="AK509" i="32"/>
  <c r="AA513" i="32"/>
  <c r="AK513" i="32"/>
  <c r="AA457" i="32"/>
  <c r="AK457" i="32"/>
  <c r="AA451" i="32"/>
  <c r="AK451" i="32"/>
  <c r="AA498" i="32"/>
  <c r="AK498" i="32"/>
  <c r="AA431" i="32"/>
  <c r="AK431" i="32"/>
  <c r="AA470" i="32"/>
  <c r="AK470" i="32"/>
  <c r="AA669" i="32"/>
  <c r="AK669" i="32"/>
  <c r="AA757" i="32"/>
  <c r="AK757" i="32"/>
  <c r="AA632" i="32"/>
  <c r="AK632" i="32"/>
  <c r="AA545" i="32"/>
  <c r="AK545" i="32"/>
  <c r="AA635" i="32"/>
  <c r="AK635" i="32"/>
  <c r="AA728" i="32"/>
  <c r="AK728" i="32"/>
  <c r="AA553" i="32"/>
  <c r="AK553" i="32"/>
  <c r="AA741" i="32"/>
  <c r="AK741" i="32"/>
  <c r="AA660" i="32"/>
  <c r="AK660" i="32"/>
  <c r="AA479" i="32"/>
  <c r="AK479" i="32"/>
  <c r="AA687" i="32"/>
  <c r="AK687" i="32"/>
  <c r="AA732" i="32"/>
  <c r="AK732" i="32"/>
  <c r="AA672" i="32"/>
  <c r="AK672" i="32"/>
  <c r="AA610" i="32"/>
  <c r="AK610" i="32"/>
  <c r="AA692" i="32"/>
  <c r="AK692" i="32"/>
  <c r="AA524" i="32"/>
  <c r="AK524" i="32"/>
  <c r="AA683" i="32"/>
  <c r="AK683" i="32"/>
  <c r="AA693" i="32"/>
  <c r="AK693" i="32"/>
  <c r="AA471" i="32"/>
  <c r="AK471" i="32"/>
  <c r="AA463" i="32"/>
  <c r="AK463" i="32"/>
  <c r="AA511" i="32"/>
  <c r="AK511" i="32"/>
  <c r="AA746" i="32"/>
  <c r="AK746" i="32"/>
  <c r="AA517" i="32"/>
  <c r="AK517" i="32"/>
  <c r="AA608" i="32"/>
  <c r="AK608" i="32"/>
  <c r="AA737" i="32"/>
  <c r="AK737" i="32"/>
  <c r="AA712" i="32"/>
  <c r="AK712" i="32"/>
  <c r="AA446" i="32"/>
  <c r="AK446" i="32"/>
  <c r="AA543" i="32"/>
  <c r="AK543" i="32"/>
  <c r="AA422" i="32"/>
  <c r="AK422" i="32"/>
  <c r="AA465" i="32"/>
  <c r="AK465" i="32"/>
  <c r="AA440" i="32"/>
  <c r="AK440" i="32"/>
  <c r="AA486" i="32"/>
  <c r="AK486" i="32"/>
  <c r="AA630" i="32"/>
  <c r="AK630" i="32"/>
  <c r="AA676" i="32"/>
  <c r="AK676" i="32"/>
  <c r="AA501" i="32"/>
  <c r="AK501" i="32"/>
  <c r="AA628" i="32"/>
  <c r="AK628" i="32"/>
  <c r="AA541" i="32"/>
  <c r="AK541" i="32"/>
  <c r="AA644" i="32"/>
  <c r="AK644" i="32"/>
  <c r="AA626" i="32"/>
  <c r="AK626" i="32"/>
  <c r="AA678" i="32"/>
  <c r="AK678" i="32"/>
  <c r="AA688" i="32"/>
  <c r="AK688" i="32"/>
  <c r="AA717" i="32"/>
  <c r="AK717" i="32"/>
  <c r="AA714" i="32"/>
  <c r="AK714" i="32"/>
  <c r="AA485" i="32"/>
  <c r="AK485" i="32"/>
  <c r="AA730" i="32"/>
  <c r="AK730" i="32"/>
  <c r="AA620" i="32"/>
  <c r="AK620" i="32"/>
  <c r="AA554" i="32"/>
  <c r="AK554" i="32"/>
  <c r="AA755" i="32"/>
  <c r="AK755" i="32"/>
  <c r="AA744" i="32"/>
  <c r="AK744" i="32"/>
  <c r="AA550" i="32"/>
  <c r="AK550" i="32"/>
  <c r="AA729" i="32"/>
  <c r="AK729" i="32"/>
  <c r="AA512" i="32"/>
  <c r="AK512" i="32"/>
  <c r="AA514" i="32"/>
  <c r="AK514" i="32"/>
  <c r="AA506" i="32"/>
  <c r="AK506" i="32"/>
  <c r="AA526" i="32"/>
  <c r="AK526" i="32"/>
  <c r="AA707" i="32"/>
  <c r="AK707" i="32"/>
  <c r="AA686" i="32"/>
  <c r="AK686" i="32"/>
  <c r="AA427" i="32"/>
  <c r="AK427" i="32"/>
  <c r="AA433" i="32"/>
  <c r="AK433" i="32"/>
  <c r="AA490" i="32"/>
  <c r="AK490" i="32"/>
  <c r="AA458" i="32"/>
  <c r="AK458" i="32"/>
  <c r="AA754" i="32"/>
  <c r="AK754" i="32"/>
  <c r="AA473" i="32"/>
  <c r="AK473" i="32"/>
  <c r="AA420" i="32"/>
  <c r="AK420" i="32"/>
  <c r="AA679" i="32"/>
  <c r="AK679" i="32"/>
  <c r="AA468" i="32"/>
  <c r="AK468" i="32"/>
  <c r="AA614" i="32"/>
  <c r="AK614" i="32"/>
  <c r="AA654" i="32"/>
  <c r="AK654" i="32"/>
  <c r="AA735" i="32"/>
  <c r="AK735" i="32"/>
  <c r="AA701" i="32"/>
  <c r="AK701" i="32"/>
  <c r="AA742" i="32"/>
  <c r="AK742" i="32"/>
  <c r="AA703" i="32"/>
  <c r="AK703" i="32"/>
  <c r="AA681" i="32"/>
  <c r="AK681" i="32"/>
  <c r="AA697" i="32"/>
  <c r="AK697" i="32"/>
  <c r="AA682" i="32"/>
  <c r="AK682" i="32"/>
  <c r="AA711" i="32"/>
  <c r="AK711" i="32"/>
  <c r="AA615" i="32"/>
  <c r="AK615" i="32"/>
  <c r="AA675" i="32"/>
  <c r="AK675" i="32"/>
  <c r="AA649" i="32"/>
  <c r="AK649" i="32"/>
  <c r="AA761" i="32"/>
  <c r="AK761" i="32"/>
  <c r="AA636" i="32"/>
  <c r="AK636" i="32"/>
  <c r="AA529" i="32"/>
  <c r="AK529" i="32"/>
  <c r="AA487" i="32"/>
  <c r="AK487" i="32"/>
  <c r="AA720" i="32"/>
  <c r="AK720" i="32"/>
  <c r="AA704" i="32"/>
  <c r="AK704" i="32"/>
  <c r="AA691" i="32"/>
  <c r="AK691" i="32"/>
  <c r="AA492" i="32"/>
  <c r="AK492" i="32"/>
  <c r="AA726" i="32"/>
  <c r="AK726" i="32"/>
  <c r="AA750" i="32"/>
  <c r="AK750" i="32"/>
  <c r="AA515" i="32"/>
  <c r="AK515" i="32"/>
  <c r="AA627" i="32"/>
  <c r="AK627" i="32"/>
  <c r="AA640" i="32"/>
  <c r="AK640" i="32"/>
  <c r="AA695" i="32"/>
  <c r="AK695" i="32"/>
  <c r="AA413" i="32"/>
  <c r="AK413" i="32"/>
  <c r="AA483" i="32"/>
  <c r="AK483" i="32"/>
  <c r="AA452" i="32"/>
  <c r="AK452" i="32"/>
  <c r="AA705" i="32"/>
  <c r="AK705" i="32"/>
  <c r="AA437" i="32"/>
  <c r="AK437" i="32"/>
  <c r="AA659" i="32"/>
  <c r="AK659" i="32"/>
  <c r="AA753" i="32"/>
  <c r="AK753" i="32"/>
  <c r="AA706" i="32"/>
  <c r="AK706" i="32"/>
  <c r="AA727" i="32"/>
  <c r="AK727" i="32"/>
  <c r="AA476" i="32"/>
  <c r="AK476" i="32"/>
  <c r="AA638" i="32"/>
  <c r="AK638" i="32"/>
  <c r="AA421" i="32"/>
  <c r="AK421" i="32"/>
  <c r="AA531" i="32"/>
  <c r="AK531" i="32"/>
  <c r="AA631" i="32"/>
  <c r="AK631" i="32"/>
  <c r="AA537" i="32"/>
  <c r="AK537" i="32"/>
  <c r="AA547" i="32"/>
  <c r="AK547" i="32"/>
  <c r="AA689" i="32"/>
  <c r="AK689" i="32"/>
  <c r="AA664" i="32"/>
  <c r="AK664" i="32"/>
  <c r="AA619" i="32"/>
  <c r="AK619" i="32"/>
  <c r="AA502" i="32"/>
  <c r="AK502" i="32"/>
  <c r="AA622" i="32"/>
  <c r="AK622" i="32"/>
  <c r="AA685" i="32"/>
  <c r="AK685" i="32"/>
  <c r="AA540" i="32"/>
  <c r="AK540" i="32"/>
  <c r="AA651" i="32"/>
  <c r="AK651" i="32"/>
  <c r="AA616" i="32"/>
  <c r="AK616" i="32"/>
  <c r="AA416" i="32"/>
  <c r="AK416" i="32"/>
  <c r="AA496" i="32"/>
  <c r="AK496" i="32"/>
  <c r="AA662" i="32"/>
  <c r="AK662" i="32"/>
  <c r="AA670" i="32"/>
  <c r="AK670" i="32"/>
  <c r="AA423" i="32"/>
  <c r="AK423" i="32"/>
  <c r="AA538" i="32"/>
  <c r="AK538" i="32"/>
  <c r="AA419" i="32"/>
  <c r="AK419" i="32"/>
  <c r="AA481" i="32"/>
  <c r="AK481" i="32"/>
  <c r="AA497" i="32"/>
  <c r="AK497" i="32"/>
  <c r="AA428" i="32"/>
  <c r="AK428" i="32"/>
  <c r="AA436" i="32"/>
  <c r="AK436" i="32"/>
  <c r="AA612" i="32"/>
  <c r="AK612" i="32"/>
  <c r="AA417" i="32"/>
  <c r="AK417" i="32"/>
  <c r="AA546" i="32"/>
  <c r="AK546" i="32"/>
  <c r="AA443" i="32"/>
  <c r="AK443" i="32"/>
  <c r="AA477" i="32"/>
  <c r="AK477" i="32"/>
  <c r="AA454" i="32"/>
  <c r="AK454" i="32"/>
  <c r="AA450" i="32"/>
  <c r="AK450" i="32"/>
  <c r="AA629" i="32"/>
  <c r="AK629" i="32"/>
  <c r="AA462" i="32"/>
  <c r="AK462" i="32"/>
  <c r="AA523" i="32"/>
  <c r="AK523" i="32"/>
  <c r="AA480" i="32"/>
  <c r="AK480" i="32"/>
  <c r="AA673" i="32"/>
  <c r="AK673" i="32"/>
  <c r="AA658" i="32"/>
  <c r="AK658" i="32"/>
  <c r="AA535" i="32"/>
  <c r="AK535" i="32"/>
  <c r="AA557" i="32"/>
  <c r="AK557" i="32"/>
  <c r="AA759" i="32"/>
  <c r="AK759" i="32"/>
  <c r="AA521" i="32"/>
  <c r="AK521" i="32"/>
  <c r="AA656" i="32"/>
  <c r="AK656" i="32"/>
  <c r="AA455" i="32"/>
  <c r="AK455" i="32"/>
  <c r="AA162" i="32"/>
  <c r="AK162" i="32"/>
  <c r="AA684" i="32"/>
  <c r="AK684" i="32"/>
  <c r="AA756" i="32"/>
  <c r="AK756" i="32"/>
  <c r="AA698" i="32"/>
  <c r="AK698" i="32"/>
  <c r="AA740" i="32"/>
  <c r="AK740" i="32"/>
  <c r="AA748" i="32"/>
  <c r="AK748" i="32"/>
  <c r="AA743" i="32"/>
  <c r="AK743" i="32"/>
  <c r="AA475" i="32"/>
  <c r="AK475" i="32"/>
  <c r="AA646" i="32"/>
  <c r="AK646" i="32"/>
  <c r="AA734" i="32"/>
  <c r="AK734" i="32"/>
  <c r="AA618" i="32"/>
  <c r="AK618" i="32"/>
  <c r="AA444" i="32"/>
  <c r="AK444" i="32"/>
  <c r="AA429" i="32"/>
  <c r="AK429" i="32"/>
  <c r="AA643" i="32"/>
  <c r="AK643" i="32"/>
  <c r="AA733" i="32"/>
  <c r="AK733" i="32"/>
  <c r="AA504" i="32"/>
  <c r="AK504" i="32"/>
  <c r="AA671" i="32"/>
  <c r="AK671" i="32"/>
  <c r="AA536" i="32"/>
  <c r="AK536" i="32"/>
  <c r="AA414" i="32"/>
  <c r="AK414" i="32"/>
  <c r="AA472" i="32"/>
  <c r="AK472" i="32"/>
  <c r="AA722" i="32"/>
  <c r="AK722" i="32"/>
  <c r="AA460" i="32"/>
  <c r="AK460" i="32"/>
  <c r="AA522" i="32"/>
  <c r="AK522" i="32"/>
  <c r="AA648" i="32"/>
  <c r="AK648" i="32"/>
  <c r="AA739" i="32"/>
  <c r="AK739" i="32"/>
  <c r="AA510" i="32"/>
  <c r="AK510" i="32"/>
  <c r="AA555" i="32"/>
  <c r="AK555" i="32"/>
  <c r="AA655" i="32"/>
  <c r="AK655" i="32"/>
  <c r="AA718" i="32"/>
  <c r="AK718" i="32"/>
  <c r="AA762" i="32"/>
  <c r="AK762" i="32"/>
  <c r="AA500" i="32"/>
  <c r="AK500" i="32"/>
  <c r="AA478" i="32"/>
  <c r="AK478" i="32"/>
  <c r="AA488" i="32"/>
  <c r="AK488" i="32"/>
  <c r="AA484" i="32"/>
  <c r="AK484" i="32"/>
  <c r="AA661" i="32"/>
  <c r="AK661" i="32"/>
  <c r="AA507" i="32"/>
  <c r="AK507" i="32"/>
  <c r="AA668" i="32"/>
  <c r="AK668" i="32"/>
  <c r="AA758" i="32"/>
  <c r="AK758" i="32"/>
  <c r="AA438" i="32"/>
  <c r="AK438" i="32"/>
  <c r="AA464" i="32"/>
  <c r="AK464" i="32"/>
  <c r="AA456" i="32"/>
  <c r="AK456" i="32"/>
  <c r="AA549" i="32"/>
  <c r="AK549" i="32"/>
  <c r="AA551" i="32"/>
  <c r="AK551" i="32"/>
  <c r="AA548" i="32"/>
  <c r="AK548" i="32"/>
  <c r="AA709" i="32"/>
  <c r="AK709" i="32"/>
  <c r="AA528" i="32"/>
  <c r="AK528" i="32"/>
  <c r="AA702" i="32"/>
  <c r="AK702" i="32"/>
  <c r="AA474" i="32"/>
  <c r="AK474" i="32"/>
  <c r="AA719" i="32"/>
  <c r="AK719" i="32"/>
  <c r="AA663" i="32"/>
  <c r="AK663" i="32"/>
  <c r="AA505" i="32"/>
  <c r="AK505" i="32"/>
  <c r="AA699" i="32"/>
  <c r="AK699" i="32"/>
  <c r="AA441" i="32"/>
  <c r="AK441" i="32"/>
  <c r="AA539" i="32"/>
  <c r="AK539" i="32"/>
  <c r="AA519" i="32"/>
  <c r="AK519" i="32"/>
  <c r="AA559" i="32"/>
  <c r="AK559" i="32"/>
  <c r="AA645" i="32"/>
  <c r="AK645" i="32"/>
  <c r="AA418" i="32"/>
  <c r="AK418" i="32"/>
  <c r="AA491" i="32"/>
  <c r="AK491" i="32"/>
  <c r="AA432" i="32"/>
  <c r="AK432" i="32"/>
  <c r="AA434" i="32"/>
  <c r="AK434" i="32"/>
  <c r="AA503" i="32"/>
  <c r="AK503" i="32"/>
  <c r="AA424" i="32"/>
  <c r="AK424" i="32"/>
  <c r="AA520" i="32"/>
  <c r="AK520" i="32"/>
  <c r="AA749" i="32"/>
  <c r="AK749" i="32"/>
  <c r="AA745" i="32"/>
  <c r="AK745" i="32"/>
  <c r="AA467" i="32"/>
  <c r="AK467" i="32"/>
  <c r="AA623" i="32"/>
  <c r="AK623" i="32"/>
  <c r="AA647" i="32"/>
  <c r="AK647" i="32"/>
  <c r="AA625" i="32"/>
  <c r="AK625" i="32"/>
  <c r="AI703" i="32"/>
  <c r="Y703" i="32"/>
  <c r="AI681" i="32"/>
  <c r="Y681" i="32"/>
  <c r="AI697" i="32"/>
  <c r="Y697" i="32"/>
  <c r="AI682" i="32"/>
  <c r="Y682" i="32"/>
  <c r="AI711" i="32"/>
  <c r="Y711" i="32"/>
  <c r="AI615" i="32"/>
  <c r="Y615" i="32"/>
  <c r="AI675" i="32"/>
  <c r="Y675" i="32"/>
  <c r="W649" i="32"/>
  <c r="AI649" i="32"/>
  <c r="Y649" i="32"/>
  <c r="W761" i="32"/>
  <c r="AI761" i="32"/>
  <c r="Y761" i="32"/>
  <c r="AI636" i="32"/>
  <c r="Y636" i="32"/>
  <c r="AI529" i="32"/>
  <c r="Y529" i="32"/>
  <c r="W487" i="32"/>
  <c r="AI487" i="32"/>
  <c r="Y487" i="32"/>
  <c r="W720" i="32"/>
  <c r="AI720" i="32"/>
  <c r="Y720" i="32"/>
  <c r="AI704" i="32"/>
  <c r="Y704" i="32"/>
  <c r="W691" i="32"/>
  <c r="AI691" i="32"/>
  <c r="Y691" i="32"/>
  <c r="W492" i="32"/>
  <c r="AI492" i="32"/>
  <c r="Y492" i="32"/>
  <c r="AI726" i="32"/>
  <c r="Y726" i="32"/>
  <c r="W750" i="32"/>
  <c r="AI750" i="32"/>
  <c r="Y750" i="32"/>
  <c r="AI515" i="32"/>
  <c r="Y515" i="32"/>
  <c r="W627" i="32"/>
  <c r="AI627" i="32"/>
  <c r="Y627" i="32"/>
  <c r="AI640" i="32"/>
  <c r="Y640" i="32"/>
  <c r="AI695" i="32"/>
  <c r="Y695" i="32"/>
  <c r="AI413" i="32"/>
  <c r="Y413" i="32"/>
  <c r="AI483" i="32"/>
  <c r="Y483" i="32"/>
  <c r="AI452" i="32"/>
  <c r="Y452" i="32"/>
  <c r="AI705" i="32"/>
  <c r="Y705" i="32"/>
  <c r="AI437" i="32"/>
  <c r="Y437" i="32"/>
  <c r="AI659" i="32"/>
  <c r="Y659" i="32"/>
  <c r="AI753" i="32"/>
  <c r="Y753" i="32"/>
  <c r="AI706" i="32"/>
  <c r="Y706" i="32"/>
  <c r="AI727" i="32"/>
  <c r="Y727" i="32"/>
  <c r="AI476" i="32"/>
  <c r="Y476" i="32"/>
  <c r="W638" i="32"/>
  <c r="AI638" i="32"/>
  <c r="Y638" i="32"/>
  <c r="AI421" i="32"/>
  <c r="Y421" i="32"/>
  <c r="W531" i="32"/>
  <c r="AI531" i="32"/>
  <c r="Y531" i="32"/>
  <c r="W631" i="32"/>
  <c r="AI631" i="32"/>
  <c r="Y631" i="32"/>
  <c r="W537" i="32"/>
  <c r="AI537" i="32"/>
  <c r="Y537" i="32"/>
  <c r="AI547" i="32"/>
  <c r="Y547" i="32"/>
  <c r="AI689" i="32"/>
  <c r="Y689" i="32"/>
  <c r="AI664" i="32"/>
  <c r="Y664" i="32"/>
  <c r="AI619" i="32"/>
  <c r="Y619" i="32"/>
  <c r="W502" i="32"/>
  <c r="AI502" i="32"/>
  <c r="Y502" i="32"/>
  <c r="AI622" i="32"/>
  <c r="Y622" i="32"/>
  <c r="AI685" i="32"/>
  <c r="Y685" i="32"/>
  <c r="W540" i="32"/>
  <c r="AI540" i="32"/>
  <c r="Y540" i="32"/>
  <c r="AI651" i="32"/>
  <c r="Y651" i="32"/>
  <c r="W616" i="32"/>
  <c r="AI616" i="32"/>
  <c r="Y616" i="32"/>
  <c r="AI416" i="32"/>
  <c r="Y416" i="32"/>
  <c r="AI496" i="32"/>
  <c r="Y496" i="32"/>
  <c r="AI662" i="32"/>
  <c r="Y662" i="32"/>
  <c r="AI670" i="32"/>
  <c r="Y670" i="32"/>
  <c r="AI423" i="32"/>
  <c r="Y423" i="32"/>
  <c r="AI538" i="32"/>
  <c r="Y538" i="32"/>
  <c r="W419" i="32"/>
  <c r="AI419" i="32"/>
  <c r="Y419" i="32"/>
  <c r="W481" i="32"/>
  <c r="AI481" i="32"/>
  <c r="Y481" i="32"/>
  <c r="AI497" i="32"/>
  <c r="Y497" i="32"/>
  <c r="W428" i="32"/>
  <c r="AI428" i="32"/>
  <c r="Y428" i="32"/>
  <c r="AI436" i="32"/>
  <c r="Y436" i="32"/>
  <c r="AI612" i="32"/>
  <c r="Y612" i="32"/>
  <c r="AI417" i="32"/>
  <c r="Y417" i="32"/>
  <c r="AI546" i="32"/>
  <c r="Y546" i="32"/>
  <c r="AI443" i="32"/>
  <c r="Y443" i="32"/>
  <c r="AI477" i="32"/>
  <c r="Y477" i="32"/>
  <c r="W454" i="32"/>
  <c r="AI454" i="32"/>
  <c r="Y454" i="32"/>
  <c r="AI450" i="32"/>
  <c r="Y450" i="32"/>
  <c r="W629" i="32"/>
  <c r="AI629" i="32"/>
  <c r="Y629" i="32"/>
  <c r="W462" i="32"/>
  <c r="AI462" i="32"/>
  <c r="Y462" i="32"/>
  <c r="AI523" i="32"/>
  <c r="Y523" i="32"/>
  <c r="AI480" i="32"/>
  <c r="Y480" i="32"/>
  <c r="AI673" i="32"/>
  <c r="Y673" i="32"/>
  <c r="W658" i="32"/>
  <c r="AI658" i="32"/>
  <c r="Y658" i="32"/>
  <c r="W535" i="32"/>
  <c r="AI535" i="32"/>
  <c r="Y535" i="32"/>
  <c r="AI557" i="32"/>
  <c r="Y557" i="32"/>
  <c r="AI759" i="32"/>
  <c r="Y759" i="32"/>
  <c r="W521" i="32"/>
  <c r="AI521" i="32"/>
  <c r="Y521" i="32"/>
  <c r="AI656" i="32"/>
  <c r="Y656" i="32"/>
  <c r="AI455" i="32"/>
  <c r="Y455" i="32"/>
  <c r="AI162" i="32"/>
  <c r="Y162" i="32"/>
  <c r="AI684" i="32"/>
  <c r="Y684" i="32"/>
  <c r="AI756" i="32"/>
  <c r="Y756" i="32"/>
  <c r="AI698" i="32"/>
  <c r="Y698" i="32"/>
  <c r="AI740" i="32"/>
  <c r="Y740" i="32"/>
  <c r="AI748" i="32"/>
  <c r="Y748" i="32"/>
  <c r="AI743" i="32"/>
  <c r="Y743" i="32"/>
  <c r="AI475" i="32"/>
  <c r="Y475" i="32"/>
  <c r="AI646" i="32"/>
  <c r="Y646" i="32"/>
  <c r="AI734" i="32"/>
  <c r="Y734" i="32"/>
  <c r="AI618" i="32"/>
  <c r="Y618" i="32"/>
  <c r="W444" i="32"/>
  <c r="AI444" i="32"/>
  <c r="Y444" i="32"/>
  <c r="AI429" i="32"/>
  <c r="Y429" i="32"/>
  <c r="AI643" i="32"/>
  <c r="Y643" i="32"/>
  <c r="W733" i="32"/>
  <c r="AI733" i="32"/>
  <c r="Y733" i="32"/>
  <c r="AI504" i="32"/>
  <c r="Y504" i="32"/>
  <c r="W671" i="32"/>
  <c r="AI671" i="32"/>
  <c r="Y671" i="32"/>
  <c r="W536" i="32"/>
  <c r="AI536" i="32"/>
  <c r="Y536" i="32"/>
  <c r="W414" i="32"/>
  <c r="AI414" i="32"/>
  <c r="Y414" i="32"/>
  <c r="AI472" i="32"/>
  <c r="Y472" i="32"/>
  <c r="AI722" i="32"/>
  <c r="Y722" i="32"/>
  <c r="W460" i="32"/>
  <c r="AI460" i="32"/>
  <c r="Y460" i="32"/>
  <c r="AI522" i="32"/>
  <c r="Y522" i="32"/>
  <c r="AI648" i="32"/>
  <c r="Y648" i="32"/>
  <c r="AI739" i="32"/>
  <c r="Y739" i="32"/>
  <c r="AI510" i="32"/>
  <c r="Y510" i="32"/>
  <c r="AI555" i="32"/>
  <c r="Y555" i="32"/>
  <c r="AI655" i="32"/>
  <c r="Y655" i="32"/>
  <c r="AI718" i="32"/>
  <c r="Y718" i="32"/>
  <c r="W762" i="32"/>
  <c r="AI762" i="32"/>
  <c r="Y762" i="32"/>
  <c r="AI500" i="32"/>
  <c r="Y500" i="32"/>
  <c r="AI478" i="32"/>
  <c r="Y478" i="32"/>
  <c r="AI488" i="32"/>
  <c r="Y488" i="32"/>
  <c r="AI484" i="32"/>
  <c r="Y484" i="32"/>
  <c r="AI661" i="32"/>
  <c r="Y661" i="32"/>
  <c r="W507" i="32"/>
  <c r="AI507" i="32"/>
  <c r="Y507" i="32"/>
  <c r="AI668" i="32"/>
  <c r="Y668" i="32"/>
  <c r="AI758" i="32"/>
  <c r="Y758" i="32"/>
  <c r="AI438" i="32"/>
  <c r="Y438" i="32"/>
  <c r="AI464" i="32"/>
  <c r="Y464" i="32"/>
  <c r="AI456" i="32"/>
  <c r="Y456" i="32"/>
  <c r="AI549" i="32"/>
  <c r="Y549" i="32"/>
  <c r="AI551" i="32"/>
  <c r="Y551" i="32"/>
  <c r="AI548" i="32"/>
  <c r="Y548" i="32"/>
  <c r="W709" i="32"/>
  <c r="AI709" i="32"/>
  <c r="Y709" i="32"/>
  <c r="AI528" i="32"/>
  <c r="Y528" i="32"/>
  <c r="AI702" i="32"/>
  <c r="Y702" i="32"/>
  <c r="AI474" i="32"/>
  <c r="Y474" i="32"/>
  <c r="AI719" i="32"/>
  <c r="Y719" i="32"/>
  <c r="AI663" i="32"/>
  <c r="Y663" i="32"/>
  <c r="AI505" i="32"/>
  <c r="Y505" i="32"/>
  <c r="W699" i="32"/>
  <c r="AI699" i="32"/>
  <c r="Y699" i="32"/>
  <c r="AI441" i="32"/>
  <c r="Y441" i="32"/>
  <c r="AI539" i="32"/>
  <c r="Y539" i="32"/>
  <c r="AI519" i="32"/>
  <c r="Y519" i="32"/>
  <c r="AI559" i="32"/>
  <c r="Y559" i="32"/>
  <c r="AI645" i="32"/>
  <c r="Y645" i="32"/>
  <c r="W418" i="32"/>
  <c r="AI418" i="32"/>
  <c r="Y418" i="32"/>
  <c r="W491" i="32"/>
  <c r="AI491" i="32"/>
  <c r="Y491" i="32"/>
  <c r="AI432" i="32"/>
  <c r="Y432" i="32"/>
  <c r="AI434" i="32"/>
  <c r="Y434" i="32"/>
  <c r="AI503" i="32"/>
  <c r="Y503" i="32"/>
  <c r="AI424" i="32"/>
  <c r="Y424" i="32"/>
  <c r="AI520" i="32"/>
  <c r="Y520" i="32"/>
  <c r="W749" i="32"/>
  <c r="AI749" i="32"/>
  <c r="Y749" i="32"/>
  <c r="AI745" i="32"/>
  <c r="Y745" i="32"/>
  <c r="AI467" i="32"/>
  <c r="Y467" i="32"/>
  <c r="AI623" i="32"/>
  <c r="Y623" i="32"/>
  <c r="AI647" i="32"/>
  <c r="Y647" i="32"/>
  <c r="AI625" i="32"/>
  <c r="Y625" i="32"/>
  <c r="AI665" i="32"/>
  <c r="Y665" i="32"/>
  <c r="AI724" i="32"/>
  <c r="Y724" i="32"/>
  <c r="AI700" i="32"/>
  <c r="Y700" i="32"/>
  <c r="AI708" i="32"/>
  <c r="Y708" i="32"/>
  <c r="AI716" i="32"/>
  <c r="Y716" i="32"/>
  <c r="AI731" i="32"/>
  <c r="Y731" i="32"/>
  <c r="AI710" i="32"/>
  <c r="Y710" i="32"/>
  <c r="AI607" i="32"/>
  <c r="Y607" i="32"/>
  <c r="AI604" i="32"/>
  <c r="Y604" i="32"/>
  <c r="AI508" i="32"/>
  <c r="Y508" i="32"/>
  <c r="AI713" i="32"/>
  <c r="Y713" i="32"/>
  <c r="AI534" i="32"/>
  <c r="Y534" i="32"/>
  <c r="AI459" i="32"/>
  <c r="Y459" i="32"/>
  <c r="AI667" i="32"/>
  <c r="Y667" i="32"/>
  <c r="W752" i="32"/>
  <c r="AI752" i="32"/>
  <c r="Y752" i="32"/>
  <c r="W677" i="32"/>
  <c r="AI677" i="32"/>
  <c r="Y677" i="32"/>
  <c r="W489" i="32"/>
  <c r="AI489" i="32"/>
  <c r="Y489" i="32"/>
  <c r="W611" i="32"/>
  <c r="AI611" i="32"/>
  <c r="Y611" i="32"/>
  <c r="AI642" i="32"/>
  <c r="Y642" i="32"/>
  <c r="W760" i="32"/>
  <c r="AI760" i="32"/>
  <c r="Y760" i="32"/>
  <c r="W650" i="32"/>
  <c r="AI650" i="32"/>
  <c r="Y650" i="32"/>
  <c r="AI606" i="32"/>
  <c r="Y606" i="32"/>
  <c r="AI751" i="32"/>
  <c r="Y751" i="32"/>
  <c r="AI453" i="32"/>
  <c r="Y453" i="32"/>
  <c r="AI542" i="32"/>
  <c r="Y542" i="32"/>
  <c r="W466" i="32"/>
  <c r="AI466" i="32"/>
  <c r="Y466" i="32"/>
  <c r="AI738" i="32"/>
  <c r="Y738" i="32"/>
  <c r="AI533" i="32"/>
  <c r="Y533" i="32"/>
  <c r="AI442" i="32"/>
  <c r="Y442" i="32"/>
  <c r="AI634" i="32"/>
  <c r="Y634" i="32"/>
  <c r="AI715" i="32"/>
  <c r="Y715" i="32"/>
  <c r="AI605" i="32"/>
  <c r="Y605" i="32"/>
  <c r="AI666" i="32"/>
  <c r="Y666" i="32"/>
  <c r="AI552" i="32"/>
  <c r="Y552" i="32"/>
  <c r="AI723" i="32"/>
  <c r="Y723" i="32"/>
  <c r="AI694" i="32"/>
  <c r="Y694" i="32"/>
  <c r="AI469" i="32"/>
  <c r="Y469" i="32"/>
  <c r="AI532" i="32"/>
  <c r="Y532" i="32"/>
  <c r="W721" i="32"/>
  <c r="AI721" i="32"/>
  <c r="Y721" i="32"/>
  <c r="W652" i="32"/>
  <c r="AI652" i="32"/>
  <c r="Y652" i="32"/>
  <c r="W747" i="32"/>
  <c r="AI747" i="32"/>
  <c r="Y747" i="32"/>
  <c r="AI493" i="32"/>
  <c r="Y493" i="32"/>
  <c r="AI558" i="32"/>
  <c r="Y558" i="32"/>
  <c r="AI639" i="32"/>
  <c r="Y639" i="32"/>
  <c r="AI674" i="32"/>
  <c r="Y674" i="32"/>
  <c r="W516" i="32"/>
  <c r="AI516" i="32"/>
  <c r="Y516" i="32"/>
  <c r="AI439" i="32"/>
  <c r="Y439" i="32"/>
  <c r="AI495" i="32"/>
  <c r="Y495" i="32"/>
  <c r="AI680" i="32"/>
  <c r="Y680" i="32"/>
  <c r="W736" i="32"/>
  <c r="AI736" i="32"/>
  <c r="Y736" i="32"/>
  <c r="W509" i="32"/>
  <c r="AI509" i="32"/>
  <c r="Y509" i="32"/>
  <c r="W513" i="32"/>
  <c r="AI513" i="32"/>
  <c r="Y513" i="32"/>
  <c r="W457" i="32"/>
  <c r="AI457" i="32"/>
  <c r="Y457" i="32"/>
  <c r="AI451" i="32"/>
  <c r="Y451" i="32"/>
  <c r="AI498" i="32"/>
  <c r="Y498" i="32"/>
  <c r="AI431" i="32"/>
  <c r="Y431" i="32"/>
  <c r="AI470" i="32"/>
  <c r="Y470" i="32"/>
  <c r="W669" i="32"/>
  <c r="AI669" i="32"/>
  <c r="Y669" i="32"/>
  <c r="W757" i="32"/>
  <c r="AI757" i="32"/>
  <c r="Y757" i="32"/>
  <c r="W632" i="32"/>
  <c r="AI632" i="32"/>
  <c r="Y632" i="32"/>
  <c r="AI545" i="32"/>
  <c r="Y545" i="32"/>
  <c r="AI635" i="32"/>
  <c r="Y635" i="32"/>
  <c r="W728" i="32"/>
  <c r="AI728" i="32"/>
  <c r="Y728" i="32"/>
  <c r="AI553" i="32"/>
  <c r="Y553" i="32"/>
  <c r="AI741" i="32"/>
  <c r="Y741" i="32"/>
  <c r="AI660" i="32"/>
  <c r="Y660" i="32"/>
  <c r="W479" i="32"/>
  <c r="AI479" i="32"/>
  <c r="Y479" i="32"/>
  <c r="AI687" i="32"/>
  <c r="Y687" i="32"/>
  <c r="AI732" i="32"/>
  <c r="Y732" i="32"/>
  <c r="AI672" i="32"/>
  <c r="Y672" i="32"/>
  <c r="AI610" i="32"/>
  <c r="Y610" i="32"/>
  <c r="AI692" i="32"/>
  <c r="Y692" i="32"/>
  <c r="AI524" i="32"/>
  <c r="Y524" i="32"/>
  <c r="AI683" i="32"/>
  <c r="Y683" i="32"/>
  <c r="W693" i="32"/>
  <c r="AI693" i="32"/>
  <c r="Y693" i="32"/>
  <c r="AI471" i="32"/>
  <c r="Y471" i="32"/>
  <c r="AI463" i="32"/>
  <c r="Y463" i="32"/>
  <c r="W511" i="32"/>
  <c r="AI511" i="32"/>
  <c r="Y511" i="32"/>
  <c r="AI746" i="32"/>
  <c r="Y746" i="32"/>
  <c r="W517" i="32"/>
  <c r="AI517" i="32"/>
  <c r="Y517" i="32"/>
  <c r="W608" i="32"/>
  <c r="AI608" i="32"/>
  <c r="Y608" i="32"/>
  <c r="AI737" i="32"/>
  <c r="Y737" i="32"/>
  <c r="W712" i="32"/>
  <c r="AI712" i="32"/>
  <c r="Y712" i="32"/>
  <c r="AI446" i="32"/>
  <c r="Y446" i="32"/>
  <c r="W543" i="32"/>
  <c r="AI543" i="32"/>
  <c r="Y543" i="32"/>
  <c r="AI422" i="32"/>
  <c r="Y422" i="32"/>
  <c r="AI465" i="32"/>
  <c r="Y465" i="32"/>
  <c r="W440" i="32"/>
  <c r="AI440" i="32"/>
  <c r="Y440" i="32"/>
  <c r="W486" i="32"/>
  <c r="AI486" i="32"/>
  <c r="Y486" i="32"/>
  <c r="W630" i="32"/>
  <c r="AI630" i="32"/>
  <c r="Y630" i="32"/>
  <c r="AI676" i="32"/>
  <c r="Y676" i="32"/>
  <c r="AI501" i="32"/>
  <c r="Y501" i="32"/>
  <c r="AI628" i="32"/>
  <c r="Y628" i="32"/>
  <c r="W541" i="32"/>
  <c r="AI541" i="32"/>
  <c r="Y541" i="32"/>
  <c r="W644" i="32"/>
  <c r="AI644" i="32"/>
  <c r="Y644" i="32"/>
  <c r="W626" i="32"/>
  <c r="AI626" i="32"/>
  <c r="Y626" i="32"/>
  <c r="AI678" i="32"/>
  <c r="Y678" i="32"/>
  <c r="AI688" i="32"/>
  <c r="Y688" i="32"/>
  <c r="W717" i="32"/>
  <c r="AI717" i="32"/>
  <c r="Y717" i="32"/>
  <c r="AI714" i="32"/>
  <c r="Y714" i="32"/>
  <c r="AI485" i="32"/>
  <c r="Y485" i="32"/>
  <c r="AI730" i="32"/>
  <c r="Y730" i="32"/>
  <c r="AI620" i="32"/>
  <c r="Y620" i="32"/>
  <c r="W554" i="32"/>
  <c r="AI554" i="32"/>
  <c r="Y554" i="32"/>
  <c r="W755" i="32"/>
  <c r="AI755" i="32"/>
  <c r="Y755" i="32"/>
  <c r="AI744" i="32"/>
  <c r="Y744" i="32"/>
  <c r="W550" i="32"/>
  <c r="AI550" i="32"/>
  <c r="Y550" i="32"/>
  <c r="AI729" i="32"/>
  <c r="Y729" i="32"/>
  <c r="W512" i="32"/>
  <c r="AI512" i="32"/>
  <c r="Y512" i="32"/>
  <c r="AI514" i="32"/>
  <c r="Y514" i="32"/>
  <c r="W506" i="32"/>
  <c r="AI506" i="32"/>
  <c r="Y506" i="32"/>
  <c r="W526" i="32"/>
  <c r="AI526" i="32"/>
  <c r="Y526" i="32"/>
  <c r="AI707" i="32"/>
  <c r="Y707" i="32"/>
  <c r="AI686" i="32"/>
  <c r="Y686" i="32"/>
  <c r="AI427" i="32"/>
  <c r="Y427" i="32"/>
  <c r="AI433" i="32"/>
  <c r="Y433" i="32"/>
  <c r="W490" i="32"/>
  <c r="AI490" i="32"/>
  <c r="Y490" i="32"/>
  <c r="W458" i="32"/>
  <c r="AI458" i="32"/>
  <c r="Y458" i="32"/>
  <c r="AI754" i="32"/>
  <c r="Y754" i="32"/>
  <c r="AI473" i="32"/>
  <c r="Y473" i="32"/>
  <c r="AI420" i="32"/>
  <c r="Y420" i="32"/>
  <c r="W679" i="32"/>
  <c r="AI679" i="32"/>
  <c r="Y679" i="32"/>
  <c r="AI468" i="32"/>
  <c r="Y468" i="32"/>
  <c r="W614" i="32"/>
  <c r="AI614" i="32"/>
  <c r="Y614" i="32"/>
  <c r="W654" i="32"/>
  <c r="AI654" i="32"/>
  <c r="Y654" i="32"/>
  <c r="AI735" i="32"/>
  <c r="Y735" i="32"/>
  <c r="AI701" i="32"/>
  <c r="Y701" i="32"/>
  <c r="AI742" i="32"/>
  <c r="Y742" i="32"/>
  <c r="W656" i="32"/>
  <c r="W467" i="32"/>
  <c r="W741" i="32"/>
  <c r="W605" i="32"/>
  <c r="W735" i="32"/>
  <c r="W660" i="32"/>
  <c r="W523" i="32"/>
  <c r="W742" i="32"/>
  <c r="W431" i="32"/>
  <c r="W623" i="32"/>
  <c r="W759" i="32"/>
  <c r="W745" i="32"/>
  <c r="W647" i="32"/>
  <c r="W645" i="32"/>
  <c r="W635" i="32"/>
  <c r="W441" i="32"/>
  <c r="W498" i="32"/>
  <c r="W539" i="32"/>
  <c r="W707" i="32"/>
  <c r="W470" i="32"/>
  <c r="W520" i="32"/>
  <c r="W503" i="32"/>
  <c r="W545" i="32"/>
  <c r="W424" i="32"/>
  <c r="W480" i="32"/>
  <c r="W754" i="32"/>
  <c r="W553" i="32"/>
  <c r="W701" i="32"/>
  <c r="W557" i="32"/>
  <c r="W473" i="32"/>
  <c r="W548" i="32"/>
  <c r="W468" i="32"/>
  <c r="W432" i="32"/>
  <c r="W519" i="32"/>
  <c r="W559" i="32"/>
  <c r="W420" i="32"/>
  <c r="W434" i="32"/>
  <c r="W546" i="32"/>
  <c r="W417" i="32"/>
  <c r="W651" i="32"/>
  <c r="W450" i="32"/>
  <c r="W680" i="32"/>
  <c r="W663" i="32"/>
  <c r="W423" i="32"/>
  <c r="W427" i="32"/>
  <c r="W495" i="32"/>
  <c r="W416" i="32"/>
  <c r="W477" i="32"/>
  <c r="W469" i="32"/>
  <c r="W433" i="32"/>
  <c r="W686" i="32"/>
  <c r="W528" i="32"/>
  <c r="W443" i="32"/>
  <c r="W612" i="32"/>
  <c r="W714" i="32"/>
  <c r="W648" i="32"/>
  <c r="W685" i="32"/>
  <c r="W497" i="32"/>
  <c r="W438" i="32"/>
  <c r="W451" i="32"/>
  <c r="W474" i="32"/>
  <c r="W719" i="32"/>
  <c r="W729" i="32"/>
  <c r="W662" i="32"/>
  <c r="W505" i="32"/>
  <c r="W522" i="32"/>
  <c r="W676" i="32"/>
  <c r="W666" i="32"/>
  <c r="W552" i="32"/>
  <c r="W436" i="32"/>
  <c r="W514" i="32"/>
  <c r="W476" i="32"/>
  <c r="W674" i="32"/>
  <c r="W689" i="32"/>
  <c r="W643" i="32"/>
  <c r="W751" i="32"/>
  <c r="W702" i="32"/>
  <c r="W607" i="32"/>
  <c r="W538" i="32"/>
  <c r="W744" i="32"/>
  <c r="W437" i="32"/>
  <c r="W622" i="32"/>
  <c r="W533" i="32"/>
  <c r="W547" i="32"/>
  <c r="W694" i="32"/>
  <c r="W746" i="32"/>
  <c r="W620" i="32"/>
  <c r="W439" i="32"/>
  <c r="W695" i="32"/>
  <c r="W670" i="32"/>
  <c r="W493" i="32"/>
  <c r="W639" i="32"/>
  <c r="W413" i="32"/>
  <c r="W726" i="32"/>
  <c r="W485" i="32"/>
  <c r="W730" i="32"/>
  <c r="W727" i="32"/>
  <c r="W496" i="32"/>
  <c r="W739" i="32"/>
  <c r="W472" i="32"/>
  <c r="W688" i="32"/>
  <c r="W551" i="32"/>
  <c r="W456" i="32"/>
  <c r="W549" i="32"/>
  <c r="W722" i="32"/>
  <c r="W619" i="32"/>
  <c r="W501" i="32"/>
  <c r="W628" i="32"/>
  <c r="W664" i="32"/>
  <c r="W558" i="32"/>
  <c r="W532" i="32"/>
  <c r="W723" i="32"/>
  <c r="W524" i="32"/>
  <c r="W713" i="32"/>
  <c r="W683" i="32"/>
  <c r="W465" i="32"/>
  <c r="W508" i="32"/>
  <c r="W529" i="32"/>
  <c r="W705" i="32"/>
  <c r="W758" i="32"/>
  <c r="W753" i="32"/>
  <c r="W706" i="32"/>
  <c r="W515" i="32"/>
  <c r="W672" i="32"/>
  <c r="W692" i="32"/>
  <c r="W500" i="32"/>
  <c r="W668" i="32"/>
  <c r="W738" i="32"/>
  <c r="W640" i="32"/>
  <c r="W678" i="32"/>
  <c r="W464" i="32"/>
  <c r="W484" i="32"/>
  <c r="W634" i="32"/>
  <c r="W704" i="32"/>
  <c r="W610" i="32"/>
  <c r="W542" i="32"/>
  <c r="W667" i="32"/>
  <c r="W659" i="32"/>
  <c r="W661" i="32"/>
  <c r="W488" i="32"/>
  <c r="W715" i="32"/>
  <c r="W483" i="32"/>
  <c r="W452" i="32"/>
  <c r="W606" i="32"/>
  <c r="W478" i="32"/>
  <c r="W421" i="32"/>
  <c r="W642" i="32"/>
  <c r="W718" i="32"/>
  <c r="W422" i="32"/>
  <c r="W710" i="32"/>
  <c r="W737" i="32"/>
  <c r="W446" i="32"/>
  <c r="W636" i="32"/>
  <c r="W655" i="32"/>
  <c r="W504" i="32"/>
  <c r="W555" i="32"/>
  <c r="W646" i="32"/>
  <c r="W510" i="32"/>
  <c r="W442" i="32"/>
  <c r="W429" i="32"/>
  <c r="W453" i="32"/>
  <c r="W675" i="32"/>
  <c r="W734" i="32"/>
  <c r="W618" i="32"/>
  <c r="W615" i="32"/>
  <c r="W463" i="32"/>
  <c r="W471" i="32"/>
  <c r="W459" i="32"/>
  <c r="W475" i="32"/>
  <c r="W534" i="32"/>
  <c r="W604" i="32"/>
  <c r="W711" i="32"/>
  <c r="W743" i="32"/>
  <c r="W731" i="32"/>
  <c r="K16" i="32"/>
  <c r="W687" i="32"/>
  <c r="W732" i="32"/>
  <c r="W703" i="32"/>
  <c r="W681" i="32"/>
  <c r="W697" i="32"/>
  <c r="W682" i="32"/>
  <c r="W162" i="32"/>
  <c r="W684" i="32"/>
  <c r="W756" i="32"/>
  <c r="W698" i="32"/>
  <c r="W740" i="32"/>
  <c r="W748" i="32"/>
  <c r="W665" i="32"/>
  <c r="W724" i="32"/>
  <c r="W700" i="32"/>
  <c r="W708" i="32"/>
  <c r="W716" i="32"/>
  <c r="H164" i="32"/>
  <c r="P163" i="32"/>
  <c r="V163" i="32" s="1"/>
  <c r="AQ163" i="32" s="1"/>
  <c r="P17" i="32"/>
  <c r="U17" i="32" s="1"/>
  <c r="J18" i="32"/>
  <c r="F19" i="32"/>
  <c r="P7" i="31"/>
  <c r="BF169" i="33" l="1"/>
  <c r="BJ169" i="33"/>
  <c r="BE169" i="33"/>
  <c r="BI169" i="33"/>
  <c r="BA22" i="33"/>
  <c r="AM22" i="33"/>
  <c r="BE22" i="33" s="1"/>
  <c r="BC22" i="33"/>
  <c r="BA170" i="33"/>
  <c r="BC170" i="33"/>
  <c r="AE22" i="33"/>
  <c r="AS22" i="33"/>
  <c r="AE170" i="33"/>
  <c r="AS170" i="33"/>
  <c r="K781" i="33"/>
  <c r="A185" i="33"/>
  <c r="N184" i="33"/>
  <c r="AY22" i="33"/>
  <c r="AU22" i="33"/>
  <c r="AQ22" i="33"/>
  <c r="AA22" i="33"/>
  <c r="AI22" i="33"/>
  <c r="AK22" i="33"/>
  <c r="AW22" i="33"/>
  <c r="Y22" i="33"/>
  <c r="AC22" i="33"/>
  <c r="AO22" i="33"/>
  <c r="AG22" i="33"/>
  <c r="R23" i="33"/>
  <c r="X23" i="33" s="1"/>
  <c r="M22" i="33"/>
  <c r="I25" i="33"/>
  <c r="L24" i="33"/>
  <c r="R24" i="33" s="1"/>
  <c r="X24" i="33" s="1"/>
  <c r="H27" i="33"/>
  <c r="AY170" i="33"/>
  <c r="AQ170" i="33"/>
  <c r="AI170" i="33"/>
  <c r="AU170" i="33"/>
  <c r="AA170" i="33"/>
  <c r="AW170" i="33"/>
  <c r="AK170" i="33"/>
  <c r="AC170" i="33"/>
  <c r="AO170" i="33"/>
  <c r="AG170" i="33"/>
  <c r="Y170" i="33"/>
  <c r="R171" i="33"/>
  <c r="X171" i="33" s="1"/>
  <c r="AM171" i="33" s="1"/>
  <c r="J172" i="33"/>
  <c r="AG163" i="32"/>
  <c r="AO163" i="32"/>
  <c r="AE163" i="32"/>
  <c r="AC163" i="32"/>
  <c r="AM163" i="32"/>
  <c r="AA163" i="32"/>
  <c r="AK163" i="32"/>
  <c r="AI163" i="32"/>
  <c r="Y163" i="32"/>
  <c r="W163" i="32"/>
  <c r="P164" i="32"/>
  <c r="V164" i="32" s="1"/>
  <c r="AQ164" i="32" s="1"/>
  <c r="H165" i="32"/>
  <c r="P18" i="32"/>
  <c r="U18" i="32" s="1"/>
  <c r="J19" i="32"/>
  <c r="F20" i="32"/>
  <c r="K17" i="32"/>
  <c r="BF170" i="33" l="1"/>
  <c r="BJ170" i="33"/>
  <c r="BJ22" i="33"/>
  <c r="BF22" i="33"/>
  <c r="BI22" i="33"/>
  <c r="BE170" i="33"/>
  <c r="BI170" i="33"/>
  <c r="BA23" i="33"/>
  <c r="AM23" i="33"/>
  <c r="BE23" i="33" s="1"/>
  <c r="BC23" i="33"/>
  <c r="AM24" i="33"/>
  <c r="BE24" i="33" s="1"/>
  <c r="BC24" i="33"/>
  <c r="BA171" i="33"/>
  <c r="BC171" i="33"/>
  <c r="AS24" i="33"/>
  <c r="BA24" i="33"/>
  <c r="AE23" i="33"/>
  <c r="AS23" i="33"/>
  <c r="AE171" i="33"/>
  <c r="AS171" i="33"/>
  <c r="AU24" i="33"/>
  <c r="AE24" i="33"/>
  <c r="AA24" i="33"/>
  <c r="AO24" i="33"/>
  <c r="AQ24" i="33"/>
  <c r="M24" i="33"/>
  <c r="AI24" i="33"/>
  <c r="Y24" i="33"/>
  <c r="AG24" i="33"/>
  <c r="AC24" i="33"/>
  <c r="AY24" i="33"/>
  <c r="AK24" i="33"/>
  <c r="AW24" i="33"/>
  <c r="K782" i="33"/>
  <c r="AY23" i="33"/>
  <c r="AO23" i="33"/>
  <c r="AK23" i="33"/>
  <c r="AC23" i="33"/>
  <c r="AQ23" i="33"/>
  <c r="AG23" i="33"/>
  <c r="BI23" i="33" s="1"/>
  <c r="AI23" i="33"/>
  <c r="Y23" i="33"/>
  <c r="AA23" i="33"/>
  <c r="AU23" i="33"/>
  <c r="AW23" i="33"/>
  <c r="M23" i="33"/>
  <c r="I26" i="33"/>
  <c r="L25" i="33"/>
  <c r="R25" i="33" s="1"/>
  <c r="X25" i="33" s="1"/>
  <c r="A186" i="33"/>
  <c r="N185" i="33"/>
  <c r="AU171" i="33"/>
  <c r="BJ171" i="33" s="1"/>
  <c r="AA171" i="33"/>
  <c r="AW171" i="33"/>
  <c r="AK171" i="33"/>
  <c r="AC171" i="33"/>
  <c r="AO171" i="33"/>
  <c r="AG171" i="33"/>
  <c r="AY171" i="33"/>
  <c r="AQ171" i="33"/>
  <c r="AI171" i="33"/>
  <c r="Y171" i="33"/>
  <c r="J173" i="33"/>
  <c r="R172" i="33"/>
  <c r="X172" i="33" s="1"/>
  <c r="AM172" i="33" s="1"/>
  <c r="H28" i="33"/>
  <c r="AG164" i="32"/>
  <c r="AO164" i="32"/>
  <c r="AE164" i="32"/>
  <c r="AC164" i="32"/>
  <c r="AM164" i="32"/>
  <c r="AA164" i="32"/>
  <c r="AK164" i="32"/>
  <c r="AI164" i="32"/>
  <c r="Y164" i="32"/>
  <c r="W164" i="32"/>
  <c r="P19" i="32"/>
  <c r="U19" i="32" s="1"/>
  <c r="F21" i="32"/>
  <c r="J20" i="32"/>
  <c r="P165" i="32"/>
  <c r="V165" i="32" s="1"/>
  <c r="AQ165" i="32" s="1"/>
  <c r="H166" i="32"/>
  <c r="K18" i="32"/>
  <c r="BF171" i="33" l="1"/>
  <c r="BF24" i="33"/>
  <c r="BJ24" i="33"/>
  <c r="BF23" i="33"/>
  <c r="BJ23" i="33"/>
  <c r="BI24" i="33"/>
  <c r="BE171" i="33"/>
  <c r="BI171" i="33"/>
  <c r="AM25" i="33"/>
  <c r="BE25" i="33" s="1"/>
  <c r="BC25" i="33"/>
  <c r="BA172" i="33"/>
  <c r="BC172" i="33"/>
  <c r="AS25" i="33"/>
  <c r="BA25" i="33"/>
  <c r="AE172" i="33"/>
  <c r="AS172" i="33"/>
  <c r="AY25" i="33"/>
  <c r="AE25" i="33"/>
  <c r="AA25" i="33"/>
  <c r="AU25" i="33"/>
  <c r="AW25" i="33"/>
  <c r="AO25" i="33"/>
  <c r="Y25" i="33"/>
  <c r="AK25" i="33"/>
  <c r="AI25" i="33"/>
  <c r="M25" i="33"/>
  <c r="AG25" i="33"/>
  <c r="AC25" i="33"/>
  <c r="AQ25" i="33"/>
  <c r="K783" i="33"/>
  <c r="A187" i="33"/>
  <c r="N186" i="33"/>
  <c r="I27" i="33"/>
  <c r="L26" i="33"/>
  <c r="J174" i="33"/>
  <c r="R173" i="33"/>
  <c r="X173" i="33" s="1"/>
  <c r="AM173" i="33" s="1"/>
  <c r="AW172" i="33"/>
  <c r="AK172" i="33"/>
  <c r="AC172" i="33"/>
  <c r="AO172" i="33"/>
  <c r="AG172" i="33"/>
  <c r="AY172" i="33"/>
  <c r="AQ172" i="33"/>
  <c r="AI172" i="33"/>
  <c r="AU172" i="33"/>
  <c r="AA172" i="33"/>
  <c r="Y172" i="33"/>
  <c r="H29" i="33"/>
  <c r="AG165" i="32"/>
  <c r="AO165" i="32"/>
  <c r="AE165" i="32"/>
  <c r="AC165" i="32"/>
  <c r="AM165" i="32"/>
  <c r="S7" i="32"/>
  <c r="AA165" i="32"/>
  <c r="AK165" i="32"/>
  <c r="AI165" i="32"/>
  <c r="Y165" i="32"/>
  <c r="Q7" i="32"/>
  <c r="T7" i="32"/>
  <c r="W165" i="32"/>
  <c r="H167" i="32"/>
  <c r="P166" i="32"/>
  <c r="V166" i="32" s="1"/>
  <c r="AQ166" i="32" s="1"/>
  <c r="P7" i="32"/>
  <c r="K19" i="32"/>
  <c r="F22" i="32"/>
  <c r="J21" i="32"/>
  <c r="R7" i="32"/>
  <c r="P20" i="32"/>
  <c r="V20" i="32" s="1"/>
  <c r="AQ20" i="32" s="1"/>
  <c r="BF172" i="33" l="1"/>
  <c r="BJ172" i="33"/>
  <c r="BF25" i="33"/>
  <c r="BJ25" i="33"/>
  <c r="BI25" i="33"/>
  <c r="BE172" i="33"/>
  <c r="BI172" i="33"/>
  <c r="BA173" i="33"/>
  <c r="BC173" i="33"/>
  <c r="AE173" i="33"/>
  <c r="AS173" i="33"/>
  <c r="K784" i="33"/>
  <c r="I28" i="33"/>
  <c r="L27" i="33"/>
  <c r="R27" i="33" s="1"/>
  <c r="X27" i="33" s="1"/>
  <c r="R26" i="33"/>
  <c r="X26" i="33" s="1"/>
  <c r="A188" i="33"/>
  <c r="N187" i="33"/>
  <c r="R174" i="33"/>
  <c r="X174" i="33" s="1"/>
  <c r="AM174" i="33" s="1"/>
  <c r="J175" i="33"/>
  <c r="AO173" i="33"/>
  <c r="AG173" i="33"/>
  <c r="AY173" i="33"/>
  <c r="AQ173" i="33"/>
  <c r="AI173" i="33"/>
  <c r="AU173" i="33"/>
  <c r="BJ173" i="33" s="1"/>
  <c r="AA173" i="33"/>
  <c r="AW173" i="33"/>
  <c r="AK173" i="33"/>
  <c r="AC173" i="33"/>
  <c r="Y173" i="33"/>
  <c r="H30" i="33"/>
  <c r="AG20" i="32"/>
  <c r="AG166" i="32"/>
  <c r="AE20" i="32"/>
  <c r="AO20" i="32"/>
  <c r="AO166" i="32"/>
  <c r="AE166" i="32"/>
  <c r="AM20" i="32"/>
  <c r="AC20" i="32"/>
  <c r="AC166" i="32"/>
  <c r="AM166" i="32"/>
  <c r="AK20" i="32"/>
  <c r="AA20" i="32"/>
  <c r="AI20" i="32"/>
  <c r="Y20" i="32"/>
  <c r="AA166" i="32"/>
  <c r="AK166" i="32"/>
  <c r="AI166" i="32"/>
  <c r="Y166" i="32"/>
  <c r="W20" i="32"/>
  <c r="K20" i="32"/>
  <c r="W166" i="32"/>
  <c r="J22" i="32"/>
  <c r="F23" i="32"/>
  <c r="H168" i="32"/>
  <c r="P167" i="32"/>
  <c r="V167" i="32" s="1"/>
  <c r="AQ167" i="32" s="1"/>
  <c r="P21" i="32"/>
  <c r="V21" i="32" s="1"/>
  <c r="AQ21" i="32" s="1"/>
  <c r="V6" i="32"/>
  <c r="BF173" i="33" l="1"/>
  <c r="BE173" i="33"/>
  <c r="BI173" i="33"/>
  <c r="AM27" i="33"/>
  <c r="BE27" i="33" s="1"/>
  <c r="BC27" i="33"/>
  <c r="BA26" i="33"/>
  <c r="AM26" i="33"/>
  <c r="BE26" i="33" s="1"/>
  <c r="BC26" i="33"/>
  <c r="BA174" i="33"/>
  <c r="BC174" i="33"/>
  <c r="AS27" i="33"/>
  <c r="BA27" i="33"/>
  <c r="AE26" i="33"/>
  <c r="AS26" i="33"/>
  <c r="AE174" i="33"/>
  <c r="AS174" i="33"/>
  <c r="AU27" i="33"/>
  <c r="AE27" i="33"/>
  <c r="Y27" i="33"/>
  <c r="AA27" i="33"/>
  <c r="M27" i="33"/>
  <c r="AI27" i="33"/>
  <c r="AQ27" i="33"/>
  <c r="AG27" i="33"/>
  <c r="BI27" i="33" s="1"/>
  <c r="AY27" i="33"/>
  <c r="AO27" i="33"/>
  <c r="AK27" i="33"/>
  <c r="AC27" i="33"/>
  <c r="AW27" i="33"/>
  <c r="K785" i="33"/>
  <c r="A189" i="33"/>
  <c r="N188" i="33"/>
  <c r="AY26" i="33"/>
  <c r="AU26" i="33"/>
  <c r="AQ26" i="33"/>
  <c r="AW26" i="33"/>
  <c r="Y26" i="33"/>
  <c r="AA26" i="33"/>
  <c r="AI26" i="33"/>
  <c r="AC26" i="33"/>
  <c r="AO26" i="33"/>
  <c r="AG26" i="33"/>
  <c r="AK26" i="33"/>
  <c r="I29" i="33"/>
  <c r="L28" i="33"/>
  <c r="M26" i="33"/>
  <c r="AY174" i="33"/>
  <c r="AQ174" i="33"/>
  <c r="AI174" i="33"/>
  <c r="AU174" i="33"/>
  <c r="BJ174" i="33" s="1"/>
  <c r="AA174" i="33"/>
  <c r="AW174" i="33"/>
  <c r="AK174" i="33"/>
  <c r="AC174" i="33"/>
  <c r="AO174" i="33"/>
  <c r="AG174" i="33"/>
  <c r="Y174" i="33"/>
  <c r="R175" i="33"/>
  <c r="X175" i="33" s="1"/>
  <c r="AM175" i="33" s="1"/>
  <c r="J176" i="33"/>
  <c r="H31" i="33"/>
  <c r="AG21" i="32"/>
  <c r="AG167" i="32"/>
  <c r="AE21" i="32"/>
  <c r="AO21" i="32"/>
  <c r="AO167" i="32"/>
  <c r="AE167" i="32"/>
  <c r="AC21" i="32"/>
  <c r="AM21" i="32"/>
  <c r="AC167" i="32"/>
  <c r="AM167" i="32"/>
  <c r="AK21" i="32"/>
  <c r="AA21" i="32"/>
  <c r="Y21" i="32"/>
  <c r="AI21" i="32"/>
  <c r="AA167" i="32"/>
  <c r="AK167" i="32"/>
  <c r="Y167" i="32"/>
  <c r="AI167" i="32"/>
  <c r="W21" i="32"/>
  <c r="K21" i="32"/>
  <c r="W167" i="32"/>
  <c r="P22" i="32"/>
  <c r="V22" i="32" s="1"/>
  <c r="AQ22" i="32" s="1"/>
  <c r="J23" i="32"/>
  <c r="F24" i="32"/>
  <c r="P168" i="32"/>
  <c r="V168" i="32" s="1"/>
  <c r="AQ168" i="32" s="1"/>
  <c r="H169" i="32"/>
  <c r="BF174" i="33" l="1"/>
  <c r="BF27" i="33"/>
  <c r="BJ27" i="33"/>
  <c r="BJ26" i="33"/>
  <c r="BF26" i="33"/>
  <c r="BI26" i="33"/>
  <c r="BE174" i="33"/>
  <c r="BI174" i="33"/>
  <c r="BA175" i="33"/>
  <c r="BC175" i="33"/>
  <c r="AE175" i="33"/>
  <c r="AS175" i="33"/>
  <c r="K786" i="33"/>
  <c r="R28" i="33"/>
  <c r="X28" i="33" s="1"/>
  <c r="I30" i="33"/>
  <c r="L29" i="33"/>
  <c r="R29" i="33" s="1"/>
  <c r="X29" i="33" s="1"/>
  <c r="A190" i="33"/>
  <c r="N189" i="33"/>
  <c r="H32" i="33"/>
  <c r="AU175" i="33"/>
  <c r="BJ175" i="33" s="1"/>
  <c r="AA175" i="33"/>
  <c r="AW175" i="33"/>
  <c r="AK175" i="33"/>
  <c r="AC175" i="33"/>
  <c r="AO175" i="33"/>
  <c r="AG175" i="33"/>
  <c r="AY175" i="33"/>
  <c r="AQ175" i="33"/>
  <c r="AI175" i="33"/>
  <c r="Y175" i="33"/>
  <c r="J177" i="33"/>
  <c r="R176" i="33"/>
  <c r="X176" i="33" s="1"/>
  <c r="AM176" i="33" s="1"/>
  <c r="AG22" i="32"/>
  <c r="AG168" i="32"/>
  <c r="AO22" i="32"/>
  <c r="AE22" i="32"/>
  <c r="AO168" i="32"/>
  <c r="AE168" i="32"/>
  <c r="AM22" i="32"/>
  <c r="AC22" i="32"/>
  <c r="AC168" i="32"/>
  <c r="AM168" i="32"/>
  <c r="AK22" i="32"/>
  <c r="AA22" i="32"/>
  <c r="Y22" i="32"/>
  <c r="AI22" i="32"/>
  <c r="AA168" i="32"/>
  <c r="AK168" i="32"/>
  <c r="AI168" i="32"/>
  <c r="Y168" i="32"/>
  <c r="W22" i="32"/>
  <c r="K22" i="32"/>
  <c r="W168" i="32"/>
  <c r="P169" i="32"/>
  <c r="V169" i="32" s="1"/>
  <c r="AQ169" i="32" s="1"/>
  <c r="H170" i="32"/>
  <c r="P23" i="32"/>
  <c r="V23" i="32" s="1"/>
  <c r="AQ23" i="32" s="1"/>
  <c r="F25" i="32"/>
  <c r="J24" i="32"/>
  <c r="BF175" i="33" l="1"/>
  <c r="BE175" i="33"/>
  <c r="BI175" i="33"/>
  <c r="AM29" i="33"/>
  <c r="BE29" i="33" s="1"/>
  <c r="BC29" i="33"/>
  <c r="BA28" i="33"/>
  <c r="BC28" i="33"/>
  <c r="AM28" i="33"/>
  <c r="BE28" i="33" s="1"/>
  <c r="BA176" i="33"/>
  <c r="BC176" i="33"/>
  <c r="AS29" i="33"/>
  <c r="BA29" i="33"/>
  <c r="AE28" i="33"/>
  <c r="AS28" i="33"/>
  <c r="AE176" i="33"/>
  <c r="AS176" i="33"/>
  <c r="AY29" i="33"/>
  <c r="AE29" i="33"/>
  <c r="Y29" i="33"/>
  <c r="AA29" i="33"/>
  <c r="M29" i="33"/>
  <c r="AG29" i="33"/>
  <c r="AO29" i="33"/>
  <c r="AC29" i="33"/>
  <c r="M28" i="33"/>
  <c r="AK29" i="33"/>
  <c r="K787" i="33"/>
  <c r="A191" i="33"/>
  <c r="N190" i="33"/>
  <c r="AU29" i="33"/>
  <c r="AW29" i="33"/>
  <c r="AI29" i="33"/>
  <c r="I31" i="33"/>
  <c r="L30" i="33"/>
  <c r="AQ29" i="33"/>
  <c r="AU28" i="33"/>
  <c r="AO28" i="33"/>
  <c r="AK28" i="33"/>
  <c r="AA28" i="33"/>
  <c r="AG28" i="33"/>
  <c r="AC28" i="33"/>
  <c r="AY28" i="33"/>
  <c r="Y28" i="33"/>
  <c r="AQ28" i="33"/>
  <c r="AW28" i="33"/>
  <c r="AI28" i="33"/>
  <c r="H33" i="33"/>
  <c r="J178" i="33"/>
  <c r="R177" i="33"/>
  <c r="X177" i="33" s="1"/>
  <c r="AM177" i="33" s="1"/>
  <c r="AW176" i="33"/>
  <c r="AK176" i="33"/>
  <c r="AC176" i="33"/>
  <c r="AO176" i="33"/>
  <c r="AG176" i="33"/>
  <c r="AY176" i="33"/>
  <c r="AQ176" i="33"/>
  <c r="AI176" i="33"/>
  <c r="AU176" i="33"/>
  <c r="BJ176" i="33" s="1"/>
  <c r="AA176" i="33"/>
  <c r="Y176" i="33"/>
  <c r="AG23" i="32"/>
  <c r="AG169" i="32"/>
  <c r="AE23" i="32"/>
  <c r="AO23" i="32"/>
  <c r="AO169" i="32"/>
  <c r="AE169" i="32"/>
  <c r="AM23" i="32"/>
  <c r="AC23" i="32"/>
  <c r="AC169" i="32"/>
  <c r="AM169" i="32"/>
  <c r="AK23" i="32"/>
  <c r="AI23" i="32"/>
  <c r="AA23" i="32"/>
  <c r="Y23" i="32"/>
  <c r="AA169" i="32"/>
  <c r="AK169" i="32"/>
  <c r="AI169" i="32"/>
  <c r="Y169" i="32"/>
  <c r="K23" i="32"/>
  <c r="W23" i="32"/>
  <c r="W169" i="32"/>
  <c r="F26" i="32"/>
  <c r="J25" i="32"/>
  <c r="P24" i="32"/>
  <c r="V24" i="32" s="1"/>
  <c r="AQ24" i="32" s="1"/>
  <c r="H171" i="32"/>
  <c r="P170" i="32"/>
  <c r="V170" i="32" s="1"/>
  <c r="AQ170" i="32" s="1"/>
  <c r="BF176" i="33" l="1"/>
  <c r="BF28" i="33"/>
  <c r="BJ28" i="33"/>
  <c r="BF29" i="33"/>
  <c r="BJ29" i="33"/>
  <c r="BI28" i="33"/>
  <c r="BI29" i="33"/>
  <c r="BE176" i="33"/>
  <c r="BI176" i="33"/>
  <c r="BA177" i="33"/>
  <c r="BC177" i="33"/>
  <c r="AE177" i="33"/>
  <c r="AS177" i="33"/>
  <c r="K788" i="33"/>
  <c r="R30" i="33"/>
  <c r="X30" i="33" s="1"/>
  <c r="I32" i="33"/>
  <c r="L31" i="33"/>
  <c r="R31" i="33" s="1"/>
  <c r="X31" i="33" s="1"/>
  <c r="A192" i="33"/>
  <c r="N191" i="33"/>
  <c r="R178" i="33"/>
  <c r="X178" i="33" s="1"/>
  <c r="AM178" i="33" s="1"/>
  <c r="J179" i="33"/>
  <c r="AO177" i="33"/>
  <c r="AG177" i="33"/>
  <c r="AY177" i="33"/>
  <c r="AQ177" i="33"/>
  <c r="AI177" i="33"/>
  <c r="AU177" i="33"/>
  <c r="AA177" i="33"/>
  <c r="AW177" i="33"/>
  <c r="AK177" i="33"/>
  <c r="AC177" i="33"/>
  <c r="Y177" i="33"/>
  <c r="H34" i="33"/>
  <c r="AG24" i="32"/>
  <c r="AG170" i="32"/>
  <c r="AE24" i="32"/>
  <c r="AO24" i="32"/>
  <c r="AO170" i="32"/>
  <c r="AE170" i="32"/>
  <c r="AM24" i="32"/>
  <c r="AC24" i="32"/>
  <c r="AC170" i="32"/>
  <c r="AM170" i="32"/>
  <c r="AK24" i="32"/>
  <c r="AA24" i="32"/>
  <c r="AI24" i="32"/>
  <c r="Y24" i="32"/>
  <c r="AA170" i="32"/>
  <c r="AK170" i="32"/>
  <c r="AI170" i="32"/>
  <c r="Y170" i="32"/>
  <c r="W24" i="32"/>
  <c r="W170" i="32"/>
  <c r="H172" i="32"/>
  <c r="P171" i="32"/>
  <c r="V171" i="32" s="1"/>
  <c r="AQ171" i="32" s="1"/>
  <c r="J26" i="32"/>
  <c r="F27" i="32"/>
  <c r="P25" i="32"/>
  <c r="V25" i="32" s="1"/>
  <c r="AQ25" i="32" s="1"/>
  <c r="K24" i="32"/>
  <c r="BF177" i="33" l="1"/>
  <c r="BJ177" i="33"/>
  <c r="BE177" i="33"/>
  <c r="BI177" i="33"/>
  <c r="BA30" i="33"/>
  <c r="AM30" i="33"/>
  <c r="BE30" i="33" s="1"/>
  <c r="BC30" i="33"/>
  <c r="AM31" i="33"/>
  <c r="BE31" i="33" s="1"/>
  <c r="BC31" i="33"/>
  <c r="BA178" i="33"/>
  <c r="BC178" i="33"/>
  <c r="AS31" i="33"/>
  <c r="BA31" i="33"/>
  <c r="AE30" i="33"/>
  <c r="AS30" i="33"/>
  <c r="AE178" i="33"/>
  <c r="AS178" i="33"/>
  <c r="AI31" i="33"/>
  <c r="AE31" i="33"/>
  <c r="AG31" i="33"/>
  <c r="BI31" i="33" s="1"/>
  <c r="AY31" i="33"/>
  <c r="M30" i="33"/>
  <c r="AO31" i="33"/>
  <c r="AK31" i="33"/>
  <c r="AW31" i="33"/>
  <c r="AQ31" i="33"/>
  <c r="AC31" i="33"/>
  <c r="K789" i="33"/>
  <c r="AA31" i="33"/>
  <c r="I33" i="33"/>
  <c r="L32" i="33"/>
  <c r="A193" i="33"/>
  <c r="N192" i="33"/>
  <c r="AU31" i="33"/>
  <c r="AO30" i="33"/>
  <c r="AG30" i="33"/>
  <c r="BI30" i="33" s="1"/>
  <c r="AC30" i="33"/>
  <c r="AY30" i="33"/>
  <c r="AU30" i="33"/>
  <c r="AQ30" i="33"/>
  <c r="AA30" i="33"/>
  <c r="AI30" i="33"/>
  <c r="AW30" i="33"/>
  <c r="Y30" i="33"/>
  <c r="AK30" i="33"/>
  <c r="Y31" i="33"/>
  <c r="M31" i="33"/>
  <c r="AY178" i="33"/>
  <c r="AQ178" i="33"/>
  <c r="AI178" i="33"/>
  <c r="AU178" i="33"/>
  <c r="BJ178" i="33" s="1"/>
  <c r="AA178" i="33"/>
  <c r="AW178" i="33"/>
  <c r="AK178" i="33"/>
  <c r="AC178" i="33"/>
  <c r="AO178" i="33"/>
  <c r="AG178" i="33"/>
  <c r="Y178" i="33"/>
  <c r="R179" i="33"/>
  <c r="X179" i="33" s="1"/>
  <c r="AM179" i="33" s="1"/>
  <c r="J180" i="33"/>
  <c r="H35" i="33"/>
  <c r="AG25" i="32"/>
  <c r="AG171" i="32"/>
  <c r="AE25" i="32"/>
  <c r="AO25" i="32"/>
  <c r="AO171" i="32"/>
  <c r="AE171" i="32"/>
  <c r="AC25" i="32"/>
  <c r="AM25" i="32"/>
  <c r="AC171" i="32"/>
  <c r="AM171" i="32"/>
  <c r="AK25" i="32"/>
  <c r="AA25" i="32"/>
  <c r="AI25" i="32"/>
  <c r="Y25" i="32"/>
  <c r="AA171" i="32"/>
  <c r="AK171" i="32"/>
  <c r="AI171" i="32"/>
  <c r="Y171" i="32"/>
  <c r="K25" i="32"/>
  <c r="W25" i="32"/>
  <c r="W171" i="32"/>
  <c r="P172" i="32"/>
  <c r="V172" i="32" s="1"/>
  <c r="AQ172" i="32" s="1"/>
  <c r="H173" i="32"/>
  <c r="P26" i="32"/>
  <c r="V26" i="32" s="1"/>
  <c r="AQ26" i="32" s="1"/>
  <c r="J27" i="32"/>
  <c r="F28" i="32"/>
  <c r="BF178" i="33" l="1"/>
  <c r="BF31" i="33"/>
  <c r="BJ31" i="33"/>
  <c r="BJ30" i="33"/>
  <c r="BF30" i="33"/>
  <c r="BE178" i="33"/>
  <c r="BI178" i="33"/>
  <c r="BA179" i="33"/>
  <c r="BC179" i="33"/>
  <c r="AE179" i="33"/>
  <c r="AS179" i="33"/>
  <c r="K790" i="33"/>
  <c r="R32" i="33"/>
  <c r="X32" i="33" s="1"/>
  <c r="A194" i="33"/>
  <c r="N193" i="33"/>
  <c r="I34" i="33"/>
  <c r="L33" i="33"/>
  <c r="R33" i="33" s="1"/>
  <c r="X33" i="33" s="1"/>
  <c r="H36" i="33"/>
  <c r="AU179" i="33"/>
  <c r="AA179" i="33"/>
  <c r="AW179" i="33"/>
  <c r="AK179" i="33"/>
  <c r="AC179" i="33"/>
  <c r="AO179" i="33"/>
  <c r="AG179" i="33"/>
  <c r="AY179" i="33"/>
  <c r="AQ179" i="33"/>
  <c r="AI179" i="33"/>
  <c r="Y179" i="33"/>
  <c r="J181" i="33"/>
  <c r="R180" i="33"/>
  <c r="X180" i="33" s="1"/>
  <c r="AM180" i="33" s="1"/>
  <c r="AG26" i="32"/>
  <c r="AG172" i="32"/>
  <c r="AE26" i="32"/>
  <c r="AO26" i="32"/>
  <c r="AO172" i="32"/>
  <c r="AE172" i="32"/>
  <c r="AM26" i="32"/>
  <c r="AC26" i="32"/>
  <c r="AC172" i="32"/>
  <c r="AM172" i="32"/>
  <c r="AK26" i="32"/>
  <c r="AA26" i="32"/>
  <c r="AI26" i="32"/>
  <c r="Y26" i="32"/>
  <c r="AA172" i="32"/>
  <c r="AK172" i="32"/>
  <c r="AI172" i="32"/>
  <c r="Y172" i="32"/>
  <c r="K26" i="32"/>
  <c r="W26" i="32"/>
  <c r="W172" i="32"/>
  <c r="F29" i="32"/>
  <c r="J28" i="32"/>
  <c r="P173" i="32"/>
  <c r="V173" i="32" s="1"/>
  <c r="AQ173" i="32" s="1"/>
  <c r="H174" i="32"/>
  <c r="P27" i="32"/>
  <c r="V27" i="32" s="1"/>
  <c r="AQ27" i="32" s="1"/>
  <c r="BF179" i="33" l="1"/>
  <c r="BJ179" i="33"/>
  <c r="BE179" i="33"/>
  <c r="BI179" i="33"/>
  <c r="AM33" i="33"/>
  <c r="BE33" i="33" s="1"/>
  <c r="BC33" i="33"/>
  <c r="BA32" i="33"/>
  <c r="BC32" i="33"/>
  <c r="AM32" i="33"/>
  <c r="BE32" i="33" s="1"/>
  <c r="BA180" i="33"/>
  <c r="BC180" i="33"/>
  <c r="AS33" i="33"/>
  <c r="BA33" i="33"/>
  <c r="AE32" i="33"/>
  <c r="AS32" i="33"/>
  <c r="AE180" i="33"/>
  <c r="AS180" i="33"/>
  <c r="AQ33" i="33"/>
  <c r="AE33" i="33"/>
  <c r="AY33" i="33"/>
  <c r="AG33" i="33"/>
  <c r="BI33" i="33" s="1"/>
  <c r="AI33" i="33"/>
  <c r="K791" i="33"/>
  <c r="AC33" i="33"/>
  <c r="AA33" i="33"/>
  <c r="AK33" i="33"/>
  <c r="AO33" i="33"/>
  <c r="Y33" i="33"/>
  <c r="I35" i="33"/>
  <c r="L34" i="33"/>
  <c r="M33" i="33"/>
  <c r="AU33" i="33"/>
  <c r="AW33" i="33"/>
  <c r="A195" i="33"/>
  <c r="N194" i="33"/>
  <c r="AY32" i="33"/>
  <c r="Y32" i="33"/>
  <c r="AO32" i="33"/>
  <c r="AK32" i="33"/>
  <c r="AC32" i="33"/>
  <c r="AQ32" i="33"/>
  <c r="AI32" i="33"/>
  <c r="AU32" i="33"/>
  <c r="AA32" i="33"/>
  <c r="AW32" i="33"/>
  <c r="AG32" i="33"/>
  <c r="M32" i="33"/>
  <c r="H37" i="33"/>
  <c r="J182" i="33"/>
  <c r="R181" i="33"/>
  <c r="X181" i="33" s="1"/>
  <c r="AM181" i="33" s="1"/>
  <c r="AW180" i="33"/>
  <c r="AK180" i="33"/>
  <c r="AC180" i="33"/>
  <c r="AO180" i="33"/>
  <c r="AG180" i="33"/>
  <c r="AY180" i="33"/>
  <c r="AQ180" i="33"/>
  <c r="AI180" i="33"/>
  <c r="AU180" i="33"/>
  <c r="AA180" i="33"/>
  <c r="Y180" i="33"/>
  <c r="AG27" i="32"/>
  <c r="AG173" i="32"/>
  <c r="AE27" i="32"/>
  <c r="AO27" i="32"/>
  <c r="AO173" i="32"/>
  <c r="AE173" i="32"/>
  <c r="AM27" i="32"/>
  <c r="AC27" i="32"/>
  <c r="AC173" i="32"/>
  <c r="AM173" i="32"/>
  <c r="AK27" i="32"/>
  <c r="AI27" i="32"/>
  <c r="AA27" i="32"/>
  <c r="Y27" i="32"/>
  <c r="AA173" i="32"/>
  <c r="AK173" i="32"/>
  <c r="AI173" i="32"/>
  <c r="Y173" i="32"/>
  <c r="K27" i="32"/>
  <c r="W27" i="32"/>
  <c r="W173" i="32"/>
  <c r="F30" i="32"/>
  <c r="J29" i="32"/>
  <c r="P28" i="32"/>
  <c r="V28" i="32" s="1"/>
  <c r="AQ28" i="32" s="1"/>
  <c r="H175" i="32"/>
  <c r="P174" i="32"/>
  <c r="V174" i="32" s="1"/>
  <c r="AQ174" i="32" s="1"/>
  <c r="BF180" i="33" l="1"/>
  <c r="BJ180" i="33"/>
  <c r="BF33" i="33"/>
  <c r="BJ33" i="33"/>
  <c r="BF32" i="33"/>
  <c r="BJ32" i="33"/>
  <c r="BI32" i="33"/>
  <c r="BE180" i="33"/>
  <c r="BI180" i="33"/>
  <c r="BA181" i="33"/>
  <c r="BC181" i="33"/>
  <c r="AE181" i="33"/>
  <c r="AS181" i="33"/>
  <c r="K792" i="33"/>
  <c r="R34" i="33"/>
  <c r="X34" i="33" s="1"/>
  <c r="I36" i="33"/>
  <c r="L35" i="33"/>
  <c r="R35" i="33" s="1"/>
  <c r="X35" i="33" s="1"/>
  <c r="A196" i="33"/>
  <c r="N195" i="33"/>
  <c r="R182" i="33"/>
  <c r="X182" i="33" s="1"/>
  <c r="AM182" i="33" s="1"/>
  <c r="J183" i="33"/>
  <c r="AO181" i="33"/>
  <c r="AG181" i="33"/>
  <c r="AY181" i="33"/>
  <c r="AQ181" i="33"/>
  <c r="AI181" i="33"/>
  <c r="AU181" i="33"/>
  <c r="AA181" i="33"/>
  <c r="AW181" i="33"/>
  <c r="AK181" i="33"/>
  <c r="AC181" i="33"/>
  <c r="Y181" i="33"/>
  <c r="H38" i="33"/>
  <c r="AG28" i="32"/>
  <c r="AG174" i="32"/>
  <c r="AE28" i="32"/>
  <c r="AO28" i="32"/>
  <c r="AO174" i="32"/>
  <c r="AE174" i="32"/>
  <c r="AM28" i="32"/>
  <c r="AC28" i="32"/>
  <c r="AC174" i="32"/>
  <c r="AM174" i="32"/>
  <c r="AK28" i="32"/>
  <c r="AA28" i="32"/>
  <c r="AI28" i="32"/>
  <c r="Y28" i="32"/>
  <c r="AA174" i="32"/>
  <c r="AK174" i="32"/>
  <c r="AI174" i="32"/>
  <c r="Y174" i="32"/>
  <c r="W28" i="32"/>
  <c r="W174" i="32"/>
  <c r="J30" i="32"/>
  <c r="F31" i="32"/>
  <c r="P29" i="32"/>
  <c r="V29" i="32" s="1"/>
  <c r="AQ29" i="32" s="1"/>
  <c r="H176" i="32"/>
  <c r="P175" i="32"/>
  <c r="V175" i="32" s="1"/>
  <c r="AQ175" i="32" s="1"/>
  <c r="K28" i="32"/>
  <c r="BF181" i="33" l="1"/>
  <c r="BJ181" i="33"/>
  <c r="BE181" i="33"/>
  <c r="BI181" i="33"/>
  <c r="BA34" i="33"/>
  <c r="AM34" i="33"/>
  <c r="BE34" i="33" s="1"/>
  <c r="BC34" i="33"/>
  <c r="AM35" i="33"/>
  <c r="BE35" i="33" s="1"/>
  <c r="BC35" i="33"/>
  <c r="BA182" i="33"/>
  <c r="BC182" i="33"/>
  <c r="AS35" i="33"/>
  <c r="BA35" i="33"/>
  <c r="AE34" i="33"/>
  <c r="AS34" i="33"/>
  <c r="AE182" i="33"/>
  <c r="AS182" i="33"/>
  <c r="AA35" i="33"/>
  <c r="AE35" i="33"/>
  <c r="AY35" i="33"/>
  <c r="AI35" i="33"/>
  <c r="M35" i="33"/>
  <c r="AQ35" i="33"/>
  <c r="Y35" i="33"/>
  <c r="AC35" i="33"/>
  <c r="AU35" i="33"/>
  <c r="AG35" i="33"/>
  <c r="AO35" i="33"/>
  <c r="K793" i="33"/>
  <c r="AK35" i="33"/>
  <c r="I37" i="33"/>
  <c r="L36" i="33"/>
  <c r="AW35" i="33"/>
  <c r="AU34" i="33"/>
  <c r="AQ34" i="33"/>
  <c r="AA34" i="33"/>
  <c r="AI34" i="33"/>
  <c r="AW34" i="33"/>
  <c r="Y34" i="33"/>
  <c r="AO34" i="33"/>
  <c r="AG34" i="33"/>
  <c r="AY34" i="33"/>
  <c r="AK34" i="33"/>
  <c r="AC34" i="33"/>
  <c r="A197" i="33"/>
  <c r="N196" i="33"/>
  <c r="M34" i="33"/>
  <c r="AY182" i="33"/>
  <c r="AQ182" i="33"/>
  <c r="AI182" i="33"/>
  <c r="AU182" i="33"/>
  <c r="BJ182" i="33" s="1"/>
  <c r="AA182" i="33"/>
  <c r="AW182" i="33"/>
  <c r="AK182" i="33"/>
  <c r="AC182" i="33"/>
  <c r="AO182" i="33"/>
  <c r="AG182" i="33"/>
  <c r="Y182" i="33"/>
  <c r="R183" i="33"/>
  <c r="X183" i="33" s="1"/>
  <c r="AM183" i="33" s="1"/>
  <c r="J184" i="33"/>
  <c r="H39" i="33"/>
  <c r="AG29" i="32"/>
  <c r="AG175" i="32"/>
  <c r="AE29" i="32"/>
  <c r="AO29" i="32"/>
  <c r="AO175" i="32"/>
  <c r="AE175" i="32"/>
  <c r="AM29" i="32"/>
  <c r="AC29" i="32"/>
  <c r="AC175" i="32"/>
  <c r="AM175" i="32"/>
  <c r="AK29" i="32"/>
  <c r="AA29" i="32"/>
  <c r="AI29" i="32"/>
  <c r="Y29" i="32"/>
  <c r="AA175" i="32"/>
  <c r="AK175" i="32"/>
  <c r="Y175" i="32"/>
  <c r="AI175" i="32"/>
  <c r="K29" i="32"/>
  <c r="W29" i="32"/>
  <c r="W175" i="32"/>
  <c r="P176" i="32"/>
  <c r="V176" i="32" s="1"/>
  <c r="AQ176" i="32" s="1"/>
  <c r="H177" i="32"/>
  <c r="J31" i="32"/>
  <c r="F32" i="32"/>
  <c r="P30" i="32"/>
  <c r="V30" i="32" s="1"/>
  <c r="AQ30" i="32" s="1"/>
  <c r="BF182" i="33" l="1"/>
  <c r="BJ34" i="33"/>
  <c r="BF34" i="33"/>
  <c r="BF35" i="33"/>
  <c r="BJ35" i="33"/>
  <c r="BI34" i="33"/>
  <c r="BI35" i="33"/>
  <c r="BE182" i="33"/>
  <c r="BI182" i="33"/>
  <c r="BA183" i="33"/>
  <c r="BC183" i="33"/>
  <c r="AE183" i="33"/>
  <c r="AS183" i="33"/>
  <c r="K794" i="33"/>
  <c r="A198" i="33"/>
  <c r="N197" i="33"/>
  <c r="R36" i="33"/>
  <c r="X36" i="33" s="1"/>
  <c r="I38" i="33"/>
  <c r="L37" i="33"/>
  <c r="R37" i="33" s="1"/>
  <c r="X37" i="33" s="1"/>
  <c r="H40" i="33"/>
  <c r="AU183" i="33"/>
  <c r="BJ183" i="33" s="1"/>
  <c r="AA183" i="33"/>
  <c r="AW183" i="33"/>
  <c r="AK183" i="33"/>
  <c r="AC183" i="33"/>
  <c r="AO183" i="33"/>
  <c r="AG183" i="33"/>
  <c r="AY183" i="33"/>
  <c r="AQ183" i="33"/>
  <c r="AI183" i="33"/>
  <c r="Y183" i="33"/>
  <c r="J185" i="33"/>
  <c r="R184" i="33"/>
  <c r="X184" i="33" s="1"/>
  <c r="AM184" i="33" s="1"/>
  <c r="AG30" i="32"/>
  <c r="AG176" i="32"/>
  <c r="AE30" i="32"/>
  <c r="AO30" i="32"/>
  <c r="AO176" i="32"/>
  <c r="AE176" i="32"/>
  <c r="AM30" i="32"/>
  <c r="AC30" i="32"/>
  <c r="AC176" i="32"/>
  <c r="AM176" i="32"/>
  <c r="AK30" i="32"/>
  <c r="AA30" i="32"/>
  <c r="AI30" i="32"/>
  <c r="Y30" i="32"/>
  <c r="AA176" i="32"/>
  <c r="AK176" i="32"/>
  <c r="AI176" i="32"/>
  <c r="Y176" i="32"/>
  <c r="K30" i="32"/>
  <c r="W30" i="32"/>
  <c r="W176" i="32"/>
  <c r="P177" i="32"/>
  <c r="V177" i="32" s="1"/>
  <c r="AQ177" i="32" s="1"/>
  <c r="H178" i="32"/>
  <c r="P31" i="32"/>
  <c r="V31" i="32" s="1"/>
  <c r="AQ31" i="32" s="1"/>
  <c r="F33" i="32"/>
  <c r="J32" i="32"/>
  <c r="B15" i="31"/>
  <c r="Q300" i="31"/>
  <c r="BF183" i="33" l="1"/>
  <c r="BE183" i="33"/>
  <c r="BI183" i="33"/>
  <c r="BA36" i="33"/>
  <c r="AM36" i="33"/>
  <c r="BE36" i="33" s="1"/>
  <c r="BC36" i="33"/>
  <c r="AM37" i="33"/>
  <c r="BE37" i="33" s="1"/>
  <c r="BC37" i="33"/>
  <c r="BA184" i="33"/>
  <c r="BC184" i="33"/>
  <c r="AS37" i="33"/>
  <c r="BA37" i="33"/>
  <c r="AE36" i="33"/>
  <c r="AS36" i="33"/>
  <c r="AE184" i="33"/>
  <c r="AS184" i="33"/>
  <c r="AQ37" i="33"/>
  <c r="AE37" i="33"/>
  <c r="M36" i="33"/>
  <c r="K795" i="33"/>
  <c r="M37" i="33"/>
  <c r="AU37" i="33"/>
  <c r="AW37" i="33"/>
  <c r="AQ36" i="33"/>
  <c r="AW36" i="33"/>
  <c r="AO36" i="33"/>
  <c r="AI36" i="33"/>
  <c r="AU36" i="33"/>
  <c r="AA36" i="33"/>
  <c r="AG36" i="33"/>
  <c r="AC36" i="33"/>
  <c r="AY36" i="33"/>
  <c r="Y36" i="33"/>
  <c r="AK36" i="33"/>
  <c r="AY37" i="33"/>
  <c r="AG37" i="33"/>
  <c r="BI37" i="33" s="1"/>
  <c r="AO37" i="33"/>
  <c r="Y37" i="33"/>
  <c r="I39" i="33"/>
  <c r="L38" i="33"/>
  <c r="AC37" i="33"/>
  <c r="AA37" i="33"/>
  <c r="AK37" i="33"/>
  <c r="AI37" i="33"/>
  <c r="A199" i="33"/>
  <c r="N198" i="33"/>
  <c r="H41" i="33"/>
  <c r="J186" i="33"/>
  <c r="R185" i="33"/>
  <c r="X185" i="33" s="1"/>
  <c r="AM185" i="33" s="1"/>
  <c r="AW184" i="33"/>
  <c r="AK184" i="33"/>
  <c r="AC184" i="33"/>
  <c r="AO184" i="33"/>
  <c r="AG184" i="33"/>
  <c r="AY184" i="33"/>
  <c r="AQ184" i="33"/>
  <c r="AI184" i="33"/>
  <c r="AU184" i="33"/>
  <c r="BJ184" i="33" s="1"/>
  <c r="AA184" i="33"/>
  <c r="Y184" i="33"/>
  <c r="AG31" i="32"/>
  <c r="AG177" i="32"/>
  <c r="AE31" i="32"/>
  <c r="AO31" i="32"/>
  <c r="AO177" i="32"/>
  <c r="AE177" i="32"/>
  <c r="AM31" i="32"/>
  <c r="AC31" i="32"/>
  <c r="AC177" i="32"/>
  <c r="AM177" i="32"/>
  <c r="AK31" i="32"/>
  <c r="AI31" i="32"/>
  <c r="Y31" i="32"/>
  <c r="AA31" i="32"/>
  <c r="AA177" i="32"/>
  <c r="AK177" i="32"/>
  <c r="AI177" i="32"/>
  <c r="Y177" i="32"/>
  <c r="K31" i="32"/>
  <c r="W31" i="32"/>
  <c r="W177" i="32"/>
  <c r="F34" i="32"/>
  <c r="J33" i="32"/>
  <c r="P32" i="32"/>
  <c r="V32" i="32" s="1"/>
  <c r="AQ32" i="32" s="1"/>
  <c r="H179" i="32"/>
  <c r="P178" i="32"/>
  <c r="V178" i="32" s="1"/>
  <c r="AQ178" i="32" s="1"/>
  <c r="B16" i="31"/>
  <c r="Q299" i="31"/>
  <c r="BF184" i="33" l="1"/>
  <c r="BF36" i="33"/>
  <c r="BJ36" i="33"/>
  <c r="BF37" i="33"/>
  <c r="BJ37" i="33"/>
  <c r="BI36" i="33"/>
  <c r="BE184" i="33"/>
  <c r="BI184" i="33"/>
  <c r="BA185" i="33"/>
  <c r="BC185" i="33"/>
  <c r="AE185" i="33"/>
  <c r="AS185" i="33"/>
  <c r="K796" i="33"/>
  <c r="R38" i="33"/>
  <c r="X38" i="33" s="1"/>
  <c r="I40" i="33"/>
  <c r="L39" i="33"/>
  <c r="R39" i="33" s="1"/>
  <c r="X39" i="33" s="1"/>
  <c r="AY39" i="33" s="1"/>
  <c r="A200" i="33"/>
  <c r="N199" i="33"/>
  <c r="R186" i="33"/>
  <c r="X186" i="33" s="1"/>
  <c r="AM186" i="33" s="1"/>
  <c r="J187" i="33"/>
  <c r="AO185" i="33"/>
  <c r="AG185" i="33"/>
  <c r="AY185" i="33"/>
  <c r="AQ185" i="33"/>
  <c r="AI185" i="33"/>
  <c r="AU185" i="33"/>
  <c r="BJ185" i="33" s="1"/>
  <c r="AA185" i="33"/>
  <c r="AW185" i="33"/>
  <c r="AK185" i="33"/>
  <c r="AC185" i="33"/>
  <c r="Y185" i="33"/>
  <c r="H42" i="33"/>
  <c r="AG32" i="32"/>
  <c r="AG178" i="32"/>
  <c r="AE32" i="32"/>
  <c r="AO32" i="32"/>
  <c r="AO178" i="32"/>
  <c r="AE178" i="32"/>
  <c r="AM32" i="32"/>
  <c r="AC32" i="32"/>
  <c r="AC178" i="32"/>
  <c r="AM178" i="32"/>
  <c r="AK32" i="32"/>
  <c r="AA32" i="32"/>
  <c r="AI32" i="32"/>
  <c r="Y32" i="32"/>
  <c r="AA178" i="32"/>
  <c r="AK178" i="32"/>
  <c r="AI178" i="32"/>
  <c r="Y178" i="32"/>
  <c r="W32" i="32"/>
  <c r="W178" i="32"/>
  <c r="H180" i="32"/>
  <c r="P179" i="32"/>
  <c r="V179" i="32" s="1"/>
  <c r="AQ179" i="32" s="1"/>
  <c r="J34" i="32"/>
  <c r="F35" i="32"/>
  <c r="P33" i="32"/>
  <c r="V33" i="32" s="1"/>
  <c r="AQ33" i="32" s="1"/>
  <c r="K32" i="32"/>
  <c r="B18" i="31"/>
  <c r="Q298" i="31"/>
  <c r="B17" i="31"/>
  <c r="BF185" i="33" l="1"/>
  <c r="BE185" i="33"/>
  <c r="BI185" i="33"/>
  <c r="BA38" i="33"/>
  <c r="BC38" i="33"/>
  <c r="AM38" i="33"/>
  <c r="BE38" i="33" s="1"/>
  <c r="BC39" i="33"/>
  <c r="AM39" i="33"/>
  <c r="BE39" i="33" s="1"/>
  <c r="BA186" i="33"/>
  <c r="BC186" i="33"/>
  <c r="AS39" i="33"/>
  <c r="BA39" i="33"/>
  <c r="AE38" i="33"/>
  <c r="AS38" i="33"/>
  <c r="AE186" i="33"/>
  <c r="AS186" i="33"/>
  <c r="AA39" i="33"/>
  <c r="AE39" i="33"/>
  <c r="AG39" i="33"/>
  <c r="M38" i="33"/>
  <c r="AO39" i="33"/>
  <c r="AQ39" i="33"/>
  <c r="K797" i="33"/>
  <c r="AU39" i="33"/>
  <c r="Y39" i="33"/>
  <c r="AI39" i="33"/>
  <c r="M39" i="33"/>
  <c r="AC39" i="33"/>
  <c r="AK39" i="33"/>
  <c r="I41" i="33"/>
  <c r="L40" i="33"/>
  <c r="R40" i="33" s="1"/>
  <c r="X40" i="33" s="1"/>
  <c r="AW39" i="33"/>
  <c r="AG38" i="33"/>
  <c r="BI38" i="33" s="1"/>
  <c r="AA38" i="33"/>
  <c r="AW38" i="33"/>
  <c r="AK38" i="33"/>
  <c r="AC38" i="33"/>
  <c r="AO38" i="33"/>
  <c r="AY38" i="33"/>
  <c r="AI38" i="33"/>
  <c r="Y38" i="33"/>
  <c r="AU38" i="33"/>
  <c r="AQ38" i="33"/>
  <c r="A201" i="33"/>
  <c r="N200" i="33"/>
  <c r="AY186" i="33"/>
  <c r="AQ186" i="33"/>
  <c r="AI186" i="33"/>
  <c r="AU186" i="33"/>
  <c r="BJ186" i="33" s="1"/>
  <c r="AA186" i="33"/>
  <c r="AW186" i="33"/>
  <c r="AK186" i="33"/>
  <c r="AC186" i="33"/>
  <c r="AO186" i="33"/>
  <c r="AG186" i="33"/>
  <c r="Y186" i="33"/>
  <c r="R187" i="33"/>
  <c r="X187" i="33" s="1"/>
  <c r="AM187" i="33" s="1"/>
  <c r="J188" i="33"/>
  <c r="H43" i="33"/>
  <c r="AG33" i="32"/>
  <c r="AG179" i="32"/>
  <c r="AE33" i="32"/>
  <c r="AO33" i="32"/>
  <c r="AO179" i="32"/>
  <c r="AE179" i="32"/>
  <c r="AC33" i="32"/>
  <c r="AM33" i="32"/>
  <c r="AC179" i="32"/>
  <c r="AM179" i="32"/>
  <c r="AK33" i="32"/>
  <c r="AA33" i="32"/>
  <c r="AI33" i="32"/>
  <c r="Y33" i="32"/>
  <c r="AA179" i="32"/>
  <c r="AK179" i="32"/>
  <c r="AI179" i="32"/>
  <c r="Y179" i="32"/>
  <c r="W33" i="32"/>
  <c r="W179" i="32"/>
  <c r="P180" i="32"/>
  <c r="V180" i="32" s="1"/>
  <c r="AQ180" i="32" s="1"/>
  <c r="H181" i="32"/>
  <c r="K33" i="32"/>
  <c r="P34" i="32"/>
  <c r="V34" i="32" s="1"/>
  <c r="AQ34" i="32" s="1"/>
  <c r="J35" i="32"/>
  <c r="F36" i="32"/>
  <c r="BF186" i="33" l="1"/>
  <c r="BF39" i="33"/>
  <c r="BJ39" i="33"/>
  <c r="BJ38" i="33"/>
  <c r="BF38" i="33"/>
  <c r="BI39" i="33"/>
  <c r="BE186" i="33"/>
  <c r="BI186" i="33"/>
  <c r="AM40" i="33"/>
  <c r="BE40" i="33" s="1"/>
  <c r="BC40" i="33"/>
  <c r="BA187" i="33"/>
  <c r="BC187" i="33"/>
  <c r="AS40" i="33"/>
  <c r="BA40" i="33"/>
  <c r="AE187" i="33"/>
  <c r="AS187" i="33"/>
  <c r="AA40" i="33"/>
  <c r="AE40" i="33"/>
  <c r="K798" i="33"/>
  <c r="M40" i="33"/>
  <c r="Y40" i="33"/>
  <c r="A202" i="33"/>
  <c r="N201" i="33"/>
  <c r="AC40" i="33"/>
  <c r="AG40" i="33"/>
  <c r="BI40" i="33" s="1"/>
  <c r="AK40" i="33"/>
  <c r="AO40" i="33"/>
  <c r="I42" i="33"/>
  <c r="L41" i="33"/>
  <c r="R41" i="33" s="1"/>
  <c r="X41" i="33" s="1"/>
  <c r="AQ40" i="33"/>
  <c r="AY40" i="33"/>
  <c r="AW40" i="33"/>
  <c r="AU40" i="33"/>
  <c r="AI40" i="33"/>
  <c r="H44" i="33"/>
  <c r="AU187" i="33"/>
  <c r="AA187" i="33"/>
  <c r="AW187" i="33"/>
  <c r="AK187" i="33"/>
  <c r="AC187" i="33"/>
  <c r="AO187" i="33"/>
  <c r="AG187" i="33"/>
  <c r="AY187" i="33"/>
  <c r="AQ187" i="33"/>
  <c r="AI187" i="33"/>
  <c r="Y187" i="33"/>
  <c r="J189" i="33"/>
  <c r="R188" i="33"/>
  <c r="X188" i="33" s="1"/>
  <c r="AM188" i="33" s="1"/>
  <c r="AG34" i="32"/>
  <c r="AG180" i="32"/>
  <c r="AE34" i="32"/>
  <c r="AO34" i="32"/>
  <c r="AO180" i="32"/>
  <c r="AE180" i="32"/>
  <c r="AM34" i="32"/>
  <c r="AC34" i="32"/>
  <c r="AC180" i="32"/>
  <c r="AM180" i="32"/>
  <c r="AK34" i="32"/>
  <c r="AA34" i="32"/>
  <c r="AI34" i="32"/>
  <c r="Y34" i="32"/>
  <c r="AA180" i="32"/>
  <c r="AK180" i="32"/>
  <c r="AI180" i="32"/>
  <c r="Y180" i="32"/>
  <c r="K34" i="32"/>
  <c r="W34" i="32"/>
  <c r="W180" i="32"/>
  <c r="P35" i="32"/>
  <c r="V35" i="32" s="1"/>
  <c r="AQ35" i="32" s="1"/>
  <c r="P181" i="32"/>
  <c r="V181" i="32" s="1"/>
  <c r="AQ181" i="32" s="1"/>
  <c r="H182" i="32"/>
  <c r="F37" i="32"/>
  <c r="J36" i="32"/>
  <c r="BF187" i="33" l="1"/>
  <c r="BJ187" i="33"/>
  <c r="BF40" i="33"/>
  <c r="BJ40" i="33"/>
  <c r="BE187" i="33"/>
  <c r="BI187" i="33"/>
  <c r="AM41" i="33"/>
  <c r="BE41" i="33" s="1"/>
  <c r="BC41" i="33"/>
  <c r="BA188" i="33"/>
  <c r="BC188" i="33"/>
  <c r="AS41" i="33"/>
  <c r="BA41" i="33"/>
  <c r="AE188" i="33"/>
  <c r="AS188" i="33"/>
  <c r="AG41" i="33"/>
  <c r="BI41" i="33" s="1"/>
  <c r="AE41" i="33"/>
  <c r="AC41" i="33"/>
  <c r="AI41" i="33"/>
  <c r="M41" i="33"/>
  <c r="AQ41" i="33"/>
  <c r="Y41" i="33"/>
  <c r="AK41" i="33"/>
  <c r="AA41" i="33"/>
  <c r="AY41" i="33"/>
  <c r="AW41" i="33"/>
  <c r="AU41" i="33"/>
  <c r="AO41" i="33"/>
  <c r="K799" i="33"/>
  <c r="A203" i="33"/>
  <c r="N202" i="33"/>
  <c r="I43" i="33"/>
  <c r="L42" i="33"/>
  <c r="H45" i="33"/>
  <c r="J190" i="33"/>
  <c r="R189" i="33"/>
  <c r="X189" i="33" s="1"/>
  <c r="AM189" i="33" s="1"/>
  <c r="AW188" i="33"/>
  <c r="AK188" i="33"/>
  <c r="AC188" i="33"/>
  <c r="AO188" i="33"/>
  <c r="AG188" i="33"/>
  <c r="AY188" i="33"/>
  <c r="AQ188" i="33"/>
  <c r="AI188" i="33"/>
  <c r="AU188" i="33"/>
  <c r="BJ188" i="33" s="1"/>
  <c r="AA188" i="33"/>
  <c r="Y188" i="33"/>
  <c r="AG35" i="32"/>
  <c r="AG181" i="32"/>
  <c r="AE35" i="32"/>
  <c r="AO35" i="32"/>
  <c r="AO181" i="32"/>
  <c r="AE181" i="32"/>
  <c r="AM35" i="32"/>
  <c r="AC35" i="32"/>
  <c r="AC181" i="32"/>
  <c r="AM181" i="32"/>
  <c r="AK35" i="32"/>
  <c r="AI35" i="32"/>
  <c r="Y35" i="32"/>
  <c r="AA35" i="32"/>
  <c r="AA181" i="32"/>
  <c r="AK181" i="32"/>
  <c r="AI181" i="32"/>
  <c r="Y181" i="32"/>
  <c r="W35" i="32"/>
  <c r="W181" i="32"/>
  <c r="F38" i="32"/>
  <c r="J37" i="32"/>
  <c r="K35" i="32"/>
  <c r="P36" i="32"/>
  <c r="V36" i="32" s="1"/>
  <c r="AQ36" i="32" s="1"/>
  <c r="H183" i="32"/>
  <c r="P182" i="32"/>
  <c r="V182" i="32" s="1"/>
  <c r="AQ182" i="32" s="1"/>
  <c r="BF188" i="33" l="1"/>
  <c r="BF41" i="33"/>
  <c r="BJ41" i="33"/>
  <c r="BE188" i="33"/>
  <c r="BI188" i="33"/>
  <c r="BA189" i="33"/>
  <c r="BC189" i="33"/>
  <c r="AE189" i="33"/>
  <c r="AS189" i="33"/>
  <c r="K800" i="33"/>
  <c r="R42" i="33"/>
  <c r="X42" i="33" s="1"/>
  <c r="I44" i="33"/>
  <c r="L43" i="33"/>
  <c r="R43" i="33" s="1"/>
  <c r="X43" i="33" s="1"/>
  <c r="AY43" i="33" s="1"/>
  <c r="A204" i="33"/>
  <c r="N203" i="33"/>
  <c r="R190" i="33"/>
  <c r="X190" i="33" s="1"/>
  <c r="AM190" i="33" s="1"/>
  <c r="J191" i="33"/>
  <c r="AO189" i="33"/>
  <c r="AG189" i="33"/>
  <c r="AY189" i="33"/>
  <c r="AQ189" i="33"/>
  <c r="AI189" i="33"/>
  <c r="AU189" i="33"/>
  <c r="AA189" i="33"/>
  <c r="AW189" i="33"/>
  <c r="AK189" i="33"/>
  <c r="AC189" i="33"/>
  <c r="Y189" i="33"/>
  <c r="H46" i="33"/>
  <c r="AG36" i="32"/>
  <c r="AG182" i="32"/>
  <c r="AE36" i="32"/>
  <c r="AO36" i="32"/>
  <c r="AO182" i="32"/>
  <c r="AE182" i="32"/>
  <c r="AM36" i="32"/>
  <c r="AC36" i="32"/>
  <c r="AC182" i="32"/>
  <c r="AM182" i="32"/>
  <c r="AK36" i="32"/>
  <c r="AA36" i="32"/>
  <c r="AI36" i="32"/>
  <c r="Y36" i="32"/>
  <c r="AA182" i="32"/>
  <c r="AK182" i="32"/>
  <c r="AI182" i="32"/>
  <c r="Y182" i="32"/>
  <c r="W36" i="32"/>
  <c r="W182" i="32"/>
  <c r="J38" i="32"/>
  <c r="F39" i="32"/>
  <c r="K36" i="32"/>
  <c r="H184" i="32"/>
  <c r="P183" i="32"/>
  <c r="V183" i="32" s="1"/>
  <c r="AQ183" i="32" s="1"/>
  <c r="P37" i="32"/>
  <c r="V37" i="32" s="1"/>
  <c r="AQ37" i="32" s="1"/>
  <c r="BF189" i="33" l="1"/>
  <c r="BJ189" i="33"/>
  <c r="BE189" i="33"/>
  <c r="BI189" i="33"/>
  <c r="AM43" i="33"/>
  <c r="BE43" i="33" s="1"/>
  <c r="BC43" i="33"/>
  <c r="BA42" i="33"/>
  <c r="AM42" i="33"/>
  <c r="BE42" i="33" s="1"/>
  <c r="BC42" i="33"/>
  <c r="BA190" i="33"/>
  <c r="BC190" i="33"/>
  <c r="AS43" i="33"/>
  <c r="BA43" i="33"/>
  <c r="AE42" i="33"/>
  <c r="AS42" i="33"/>
  <c r="AE190" i="33"/>
  <c r="AS190" i="33"/>
  <c r="AA43" i="33"/>
  <c r="AE43" i="33"/>
  <c r="Y43" i="33"/>
  <c r="AI43" i="33"/>
  <c r="M43" i="33"/>
  <c r="AQ43" i="33"/>
  <c r="AG43" i="33"/>
  <c r="BI43" i="33" s="1"/>
  <c r="AU43" i="33"/>
  <c r="AO43" i="33"/>
  <c r="AC43" i="33"/>
  <c r="K801" i="33"/>
  <c r="A205" i="33"/>
  <c r="N204" i="33"/>
  <c r="AK43" i="33"/>
  <c r="I45" i="33"/>
  <c r="L44" i="33"/>
  <c r="AW43" i="33"/>
  <c r="AC42" i="33"/>
  <c r="AU42" i="33"/>
  <c r="AO42" i="33"/>
  <c r="AG42" i="33"/>
  <c r="AY42" i="33"/>
  <c r="AA42" i="33"/>
  <c r="AW42" i="33"/>
  <c r="Y42" i="33"/>
  <c r="AK42" i="33"/>
  <c r="AQ42" i="33"/>
  <c r="AI42" i="33"/>
  <c r="M42" i="33"/>
  <c r="AY190" i="33"/>
  <c r="AQ190" i="33"/>
  <c r="AI190" i="33"/>
  <c r="AU190" i="33"/>
  <c r="AA190" i="33"/>
  <c r="AW190" i="33"/>
  <c r="AK190" i="33"/>
  <c r="AC190" i="33"/>
  <c r="AO190" i="33"/>
  <c r="AG190" i="33"/>
  <c r="Y190" i="33"/>
  <c r="R191" i="33"/>
  <c r="X191" i="33" s="1"/>
  <c r="AM191" i="33" s="1"/>
  <c r="J192" i="33"/>
  <c r="H47" i="33"/>
  <c r="AG37" i="32"/>
  <c r="AG183" i="32"/>
  <c r="AE37" i="32"/>
  <c r="AO37" i="32"/>
  <c r="AO183" i="32"/>
  <c r="AE183" i="32"/>
  <c r="AC37" i="32"/>
  <c r="AM37" i="32"/>
  <c r="AC183" i="32"/>
  <c r="AM183" i="32"/>
  <c r="AK37" i="32"/>
  <c r="AA37" i="32"/>
  <c r="Y37" i="32"/>
  <c r="AI37" i="32"/>
  <c r="AA183" i="32"/>
  <c r="AK183" i="32"/>
  <c r="Y183" i="32"/>
  <c r="AI183" i="32"/>
  <c r="W37" i="32"/>
  <c r="K37" i="32"/>
  <c r="W183" i="32"/>
  <c r="P38" i="32"/>
  <c r="V38" i="32" s="1"/>
  <c r="AQ38" i="32" s="1"/>
  <c r="J39" i="32"/>
  <c r="F40" i="32"/>
  <c r="P184" i="32"/>
  <c r="V184" i="32" s="1"/>
  <c r="AQ184" i="32" s="1"/>
  <c r="H185" i="32"/>
  <c r="BF190" i="33" l="1"/>
  <c r="BJ190" i="33"/>
  <c r="BJ42" i="33"/>
  <c r="BF42" i="33"/>
  <c r="BF43" i="33"/>
  <c r="BJ43" i="33"/>
  <c r="BI42" i="33"/>
  <c r="BE190" i="33"/>
  <c r="BI190" i="33"/>
  <c r="BA191" i="33"/>
  <c r="BC191" i="33"/>
  <c r="AE191" i="33"/>
  <c r="AS191" i="33"/>
  <c r="K802" i="33"/>
  <c r="R44" i="33"/>
  <c r="X44" i="33" s="1"/>
  <c r="I46" i="33"/>
  <c r="L45" i="33"/>
  <c r="R45" i="33" s="1"/>
  <c r="X45" i="33" s="1"/>
  <c r="A206" i="33"/>
  <c r="N205" i="33"/>
  <c r="H48" i="33"/>
  <c r="AU191" i="33"/>
  <c r="AA191" i="33"/>
  <c r="AW191" i="33"/>
  <c r="AK191" i="33"/>
  <c r="AC191" i="33"/>
  <c r="AO191" i="33"/>
  <c r="AG191" i="33"/>
  <c r="AY191" i="33"/>
  <c r="AQ191" i="33"/>
  <c r="AI191" i="33"/>
  <c r="Y191" i="33"/>
  <c r="J193" i="33"/>
  <c r="R192" i="33"/>
  <c r="X192" i="33" s="1"/>
  <c r="AM192" i="33" s="1"/>
  <c r="AG38" i="32"/>
  <c r="AG184" i="32"/>
  <c r="AI38" i="32"/>
  <c r="AO38" i="32"/>
  <c r="AE38" i="32"/>
  <c r="AO184" i="32"/>
  <c r="AE184" i="32"/>
  <c r="AM38" i="32"/>
  <c r="AC38" i="32"/>
  <c r="AC184" i="32"/>
  <c r="AM184" i="32"/>
  <c r="AK38" i="32"/>
  <c r="AA38" i="32"/>
  <c r="Y38" i="32"/>
  <c r="AA184" i="32"/>
  <c r="AK184" i="32"/>
  <c r="AI184" i="32"/>
  <c r="Y184" i="32"/>
  <c r="W38" i="32"/>
  <c r="K38" i="32"/>
  <c r="W184" i="32"/>
  <c r="P39" i="32"/>
  <c r="V39" i="32" s="1"/>
  <c r="AQ39" i="32" s="1"/>
  <c r="P185" i="32"/>
  <c r="V185" i="32" s="1"/>
  <c r="AQ185" i="32" s="1"/>
  <c r="H186" i="32"/>
  <c r="F41" i="32"/>
  <c r="J40" i="32"/>
  <c r="BF191" i="33" l="1"/>
  <c r="BJ191" i="33"/>
  <c r="BE191" i="33"/>
  <c r="BI191" i="33"/>
  <c r="BA44" i="33"/>
  <c r="AM44" i="33"/>
  <c r="BE44" i="33" s="1"/>
  <c r="BC44" i="33"/>
  <c r="AM45" i="33"/>
  <c r="BE45" i="33" s="1"/>
  <c r="BC45" i="33"/>
  <c r="BA192" i="33"/>
  <c r="BC192" i="33"/>
  <c r="AS45" i="33"/>
  <c r="BA45" i="33"/>
  <c r="AE44" i="33"/>
  <c r="AS44" i="33"/>
  <c r="AE192" i="33"/>
  <c r="AS192" i="33"/>
  <c r="AQ45" i="33"/>
  <c r="AE45" i="33"/>
  <c r="Y45" i="33"/>
  <c r="AC45" i="33"/>
  <c r="AO45" i="33"/>
  <c r="K803" i="33"/>
  <c r="AY45" i="33"/>
  <c r="AG45" i="33"/>
  <c r="A207" i="33"/>
  <c r="N206" i="33"/>
  <c r="M45" i="33"/>
  <c r="AU45" i="33"/>
  <c r="AW45" i="33"/>
  <c r="I47" i="33"/>
  <c r="L46" i="33"/>
  <c r="AI45" i="33"/>
  <c r="M44" i="33"/>
  <c r="AA45" i="33"/>
  <c r="AK45" i="33"/>
  <c r="AQ44" i="33"/>
  <c r="AG44" i="33"/>
  <c r="BI44" i="33" s="1"/>
  <c r="AI44" i="33"/>
  <c r="AC44" i="33"/>
  <c r="AY44" i="33"/>
  <c r="Y44" i="33"/>
  <c r="AU44" i="33"/>
  <c r="AA44" i="33"/>
  <c r="AW44" i="33"/>
  <c r="AO44" i="33"/>
  <c r="AK44" i="33"/>
  <c r="H49" i="33"/>
  <c r="J194" i="33"/>
  <c r="R193" i="33"/>
  <c r="X193" i="33" s="1"/>
  <c r="AM193" i="33" s="1"/>
  <c r="AW192" i="33"/>
  <c r="AK192" i="33"/>
  <c r="AC192" i="33"/>
  <c r="AO192" i="33"/>
  <c r="AG192" i="33"/>
  <c r="AY192" i="33"/>
  <c r="AQ192" i="33"/>
  <c r="AI192" i="33"/>
  <c r="AU192" i="33"/>
  <c r="BJ192" i="33" s="1"/>
  <c r="AA192" i="33"/>
  <c r="Y192" i="33"/>
  <c r="AG39" i="32"/>
  <c r="AG185" i="32"/>
  <c r="AE39" i="32"/>
  <c r="AO39" i="32"/>
  <c r="AO185" i="32"/>
  <c r="AE185" i="32"/>
  <c r="AM39" i="32"/>
  <c r="AC39" i="32"/>
  <c r="AC185" i="32"/>
  <c r="AM185" i="32"/>
  <c r="AK39" i="32"/>
  <c r="AI39" i="32"/>
  <c r="AA39" i="32"/>
  <c r="Y39" i="32"/>
  <c r="AA185" i="32"/>
  <c r="AK185" i="32"/>
  <c r="AI185" i="32"/>
  <c r="Y185" i="32"/>
  <c r="W39" i="32"/>
  <c r="K39" i="32"/>
  <c r="W185" i="32"/>
  <c r="F42" i="32"/>
  <c r="J41" i="32"/>
  <c r="P40" i="32"/>
  <c r="V40" i="32" s="1"/>
  <c r="AQ40" i="32" s="1"/>
  <c r="H187" i="32"/>
  <c r="P186" i="32"/>
  <c r="V186" i="32" s="1"/>
  <c r="AQ186" i="32" s="1"/>
  <c r="BF192" i="33" l="1"/>
  <c r="BF45" i="33"/>
  <c r="BJ45" i="33"/>
  <c r="BF44" i="33"/>
  <c r="BJ44" i="33"/>
  <c r="BI45" i="33"/>
  <c r="BE192" i="33"/>
  <c r="BI192" i="33"/>
  <c r="BA193" i="33"/>
  <c r="BC193" i="33"/>
  <c r="AE193" i="33"/>
  <c r="AS193" i="33"/>
  <c r="K804" i="33"/>
  <c r="R46" i="33"/>
  <c r="X46" i="33" s="1"/>
  <c r="I48" i="33"/>
  <c r="L47" i="33"/>
  <c r="R47" i="33" s="1"/>
  <c r="X47" i="33" s="1"/>
  <c r="AC47" i="33" s="1"/>
  <c r="A208" i="33"/>
  <c r="N207" i="33"/>
  <c r="R194" i="33"/>
  <c r="X194" i="33" s="1"/>
  <c r="AM194" i="33" s="1"/>
  <c r="J195" i="33"/>
  <c r="AO193" i="33"/>
  <c r="AG193" i="33"/>
  <c r="AY193" i="33"/>
  <c r="AQ193" i="33"/>
  <c r="AI193" i="33"/>
  <c r="AU193" i="33"/>
  <c r="BJ193" i="33" s="1"/>
  <c r="AA193" i="33"/>
  <c r="AW193" i="33"/>
  <c r="AK193" i="33"/>
  <c r="AC193" i="33"/>
  <c r="Y193" i="33"/>
  <c r="H50" i="33"/>
  <c r="AG40" i="32"/>
  <c r="AG186" i="32"/>
  <c r="AE40" i="32"/>
  <c r="AO40" i="32"/>
  <c r="AO186" i="32"/>
  <c r="AE186" i="32"/>
  <c r="AM40" i="32"/>
  <c r="AC40" i="32"/>
  <c r="AC186" i="32"/>
  <c r="AM186" i="32"/>
  <c r="AK40" i="32"/>
  <c r="AA40" i="32"/>
  <c r="AI40" i="32"/>
  <c r="Y40" i="32"/>
  <c r="AA186" i="32"/>
  <c r="AK186" i="32"/>
  <c r="AI186" i="32"/>
  <c r="Y186" i="32"/>
  <c r="W40" i="32"/>
  <c r="W186" i="32"/>
  <c r="H188" i="32"/>
  <c r="P187" i="32"/>
  <c r="V187" i="32" s="1"/>
  <c r="AQ187" i="32" s="1"/>
  <c r="J42" i="32"/>
  <c r="F43" i="32"/>
  <c r="P41" i="32"/>
  <c r="V41" i="32" s="1"/>
  <c r="AQ41" i="32" s="1"/>
  <c r="K40" i="32"/>
  <c r="BF193" i="33" l="1"/>
  <c r="BE193" i="33"/>
  <c r="BI193" i="33"/>
  <c r="AM47" i="33"/>
  <c r="BE47" i="33" s="1"/>
  <c r="BC47" i="33"/>
  <c r="BA46" i="33"/>
  <c r="AM46" i="33"/>
  <c r="BE46" i="33" s="1"/>
  <c r="BC46" i="33"/>
  <c r="BA194" i="33"/>
  <c r="BC194" i="33"/>
  <c r="AS47" i="33"/>
  <c r="BA47" i="33"/>
  <c r="AE46" i="33"/>
  <c r="AS46" i="33"/>
  <c r="AE194" i="33"/>
  <c r="AS194" i="33"/>
  <c r="AA47" i="33"/>
  <c r="AE47" i="33"/>
  <c r="M46" i="33"/>
  <c r="AY47" i="33"/>
  <c r="AG47" i="33"/>
  <c r="AO47" i="33"/>
  <c r="AQ47" i="33"/>
  <c r="K805" i="33"/>
  <c r="AU47" i="33"/>
  <c r="Y47" i="33"/>
  <c r="AI47" i="33"/>
  <c r="M47" i="33"/>
  <c r="AK47" i="33"/>
  <c r="I49" i="33"/>
  <c r="L48" i="33"/>
  <c r="AW47" i="33"/>
  <c r="AA46" i="33"/>
  <c r="AI46" i="33"/>
  <c r="AW46" i="33"/>
  <c r="Y46" i="33"/>
  <c r="AK46" i="33"/>
  <c r="AC46" i="33"/>
  <c r="AO46" i="33"/>
  <c r="AG46" i="33"/>
  <c r="BI46" i="33" s="1"/>
  <c r="AY46" i="33"/>
  <c r="AU46" i="33"/>
  <c r="AQ46" i="33"/>
  <c r="A209" i="33"/>
  <c r="N208" i="33"/>
  <c r="AY194" i="33"/>
  <c r="AQ194" i="33"/>
  <c r="AI194" i="33"/>
  <c r="AU194" i="33"/>
  <c r="BJ194" i="33" s="1"/>
  <c r="AA194" i="33"/>
  <c r="AW194" i="33"/>
  <c r="AK194" i="33"/>
  <c r="AC194" i="33"/>
  <c r="AO194" i="33"/>
  <c r="AG194" i="33"/>
  <c r="Y194" i="33"/>
  <c r="R195" i="33"/>
  <c r="X195" i="33" s="1"/>
  <c r="AM195" i="33" s="1"/>
  <c r="J196" i="33"/>
  <c r="H51" i="33"/>
  <c r="AG41" i="32"/>
  <c r="AG187" i="32"/>
  <c r="AE41" i="32"/>
  <c r="AO41" i="32"/>
  <c r="AO187" i="32"/>
  <c r="AE187" i="32"/>
  <c r="AC41" i="32"/>
  <c r="AM41" i="32"/>
  <c r="AC187" i="32"/>
  <c r="AM187" i="32"/>
  <c r="AK41" i="32"/>
  <c r="AA41" i="32"/>
  <c r="AI41" i="32"/>
  <c r="Y41" i="32"/>
  <c r="AA187" i="32"/>
  <c r="AK187" i="32"/>
  <c r="AI187" i="32"/>
  <c r="Y187" i="32"/>
  <c r="K41" i="32"/>
  <c r="W41" i="32"/>
  <c r="W187" i="32"/>
  <c r="P188" i="32"/>
  <c r="V188" i="32" s="1"/>
  <c r="AQ188" i="32" s="1"/>
  <c r="H189" i="32"/>
  <c r="P42" i="32"/>
  <c r="V42" i="32" s="1"/>
  <c r="AQ42" i="32" s="1"/>
  <c r="J43" i="32"/>
  <c r="F44" i="32"/>
  <c r="BF194" i="33" l="1"/>
  <c r="BF47" i="33"/>
  <c r="BJ47" i="33"/>
  <c r="BJ46" i="33"/>
  <c r="BF46" i="33"/>
  <c r="BI47" i="33"/>
  <c r="BE194" i="33"/>
  <c r="BI194" i="33"/>
  <c r="BA195" i="33"/>
  <c r="BC195" i="33"/>
  <c r="AE195" i="33"/>
  <c r="AS195" i="33"/>
  <c r="K806" i="33"/>
  <c r="R48" i="33"/>
  <c r="X48" i="33" s="1"/>
  <c r="A210" i="33"/>
  <c r="N209" i="33"/>
  <c r="I50" i="33"/>
  <c r="L49" i="33"/>
  <c r="R49" i="33" s="1"/>
  <c r="X49" i="33" s="1"/>
  <c r="H52" i="33"/>
  <c r="AU195" i="33"/>
  <c r="BJ195" i="33" s="1"/>
  <c r="AA195" i="33"/>
  <c r="AW195" i="33"/>
  <c r="AK195" i="33"/>
  <c r="AC195" i="33"/>
  <c r="AO195" i="33"/>
  <c r="AG195" i="33"/>
  <c r="AY195" i="33"/>
  <c r="AQ195" i="33"/>
  <c r="AI195" i="33"/>
  <c r="Y195" i="33"/>
  <c r="J197" i="33"/>
  <c r="R196" i="33"/>
  <c r="X196" i="33" s="1"/>
  <c r="AM196" i="33" s="1"/>
  <c r="AG42" i="32"/>
  <c r="AG188" i="32"/>
  <c r="AE42" i="32"/>
  <c r="AO42" i="32"/>
  <c r="AO188" i="32"/>
  <c r="AE188" i="32"/>
  <c r="AM42" i="32"/>
  <c r="AC42" i="32"/>
  <c r="AC188" i="32"/>
  <c r="AM188" i="32"/>
  <c r="AK42" i="32"/>
  <c r="AA42" i="32"/>
  <c r="AI42" i="32"/>
  <c r="Y42" i="32"/>
  <c r="AA188" i="32"/>
  <c r="AK188" i="32"/>
  <c r="AI188" i="32"/>
  <c r="Y188" i="32"/>
  <c r="K42" i="32"/>
  <c r="W42" i="32"/>
  <c r="W188" i="32"/>
  <c r="P43" i="32"/>
  <c r="V43" i="32" s="1"/>
  <c r="AQ43" i="32" s="1"/>
  <c r="F45" i="32"/>
  <c r="J44" i="32"/>
  <c r="P189" i="32"/>
  <c r="V189" i="32" s="1"/>
  <c r="AQ189" i="32" s="1"/>
  <c r="H190" i="32"/>
  <c r="BF195" i="33" l="1"/>
  <c r="BE195" i="33"/>
  <c r="BI195" i="33"/>
  <c r="AM49" i="33"/>
  <c r="BE49" i="33" s="1"/>
  <c r="BC49" i="33"/>
  <c r="BA48" i="33"/>
  <c r="BC48" i="33"/>
  <c r="AM48" i="33"/>
  <c r="BE48" i="33" s="1"/>
  <c r="BA196" i="33"/>
  <c r="BC196" i="33"/>
  <c r="AS49" i="33"/>
  <c r="BA49" i="33"/>
  <c r="AE48" i="33"/>
  <c r="AS48" i="33"/>
  <c r="AE196" i="33"/>
  <c r="AS196" i="33"/>
  <c r="AQ49" i="33"/>
  <c r="AE49" i="33"/>
  <c r="M48" i="33"/>
  <c r="AG49" i="33"/>
  <c r="BI49" i="33" s="1"/>
  <c r="AY49" i="33"/>
  <c r="K807" i="33"/>
  <c r="AO49" i="33"/>
  <c r="Y49" i="33"/>
  <c r="AC49" i="33"/>
  <c r="I51" i="33"/>
  <c r="L50" i="33"/>
  <c r="AA49" i="33"/>
  <c r="AK49" i="33"/>
  <c r="M49" i="33"/>
  <c r="AU49" i="33"/>
  <c r="AI49" i="33"/>
  <c r="AW49" i="33"/>
  <c r="A211" i="33"/>
  <c r="N210" i="33"/>
  <c r="AO48" i="33"/>
  <c r="AK48" i="33"/>
  <c r="AI48" i="33"/>
  <c r="AG48" i="33"/>
  <c r="AC48" i="33"/>
  <c r="AU48" i="33"/>
  <c r="AY48" i="33"/>
  <c r="Y48" i="33"/>
  <c r="AQ48" i="33"/>
  <c r="AA48" i="33"/>
  <c r="AW48" i="33"/>
  <c r="H53" i="33"/>
  <c r="J198" i="33"/>
  <c r="R197" i="33"/>
  <c r="X197" i="33" s="1"/>
  <c r="AM197" i="33" s="1"/>
  <c r="AW196" i="33"/>
  <c r="AK196" i="33"/>
  <c r="AC196" i="33"/>
  <c r="AO196" i="33"/>
  <c r="AG196" i="33"/>
  <c r="AY196" i="33"/>
  <c r="AQ196" i="33"/>
  <c r="AI196" i="33"/>
  <c r="AU196" i="33"/>
  <c r="BJ196" i="33" s="1"/>
  <c r="AA196" i="33"/>
  <c r="Y196" i="33"/>
  <c r="AG43" i="32"/>
  <c r="AG189" i="32"/>
  <c r="AE43" i="32"/>
  <c r="AO43" i="32"/>
  <c r="AO189" i="32"/>
  <c r="AE189" i="32"/>
  <c r="AM43" i="32"/>
  <c r="AC43" i="32"/>
  <c r="AC189" i="32"/>
  <c r="AM189" i="32"/>
  <c r="AK43" i="32"/>
  <c r="AI43" i="32"/>
  <c r="AA43" i="32"/>
  <c r="Y43" i="32"/>
  <c r="AA189" i="32"/>
  <c r="AK189" i="32"/>
  <c r="AI189" i="32"/>
  <c r="Y189" i="32"/>
  <c r="W43" i="32"/>
  <c r="K43" i="32"/>
  <c r="W189" i="32"/>
  <c r="H191" i="32"/>
  <c r="P190" i="32"/>
  <c r="V190" i="32" s="1"/>
  <c r="AQ190" i="32" s="1"/>
  <c r="F46" i="32"/>
  <c r="J45" i="32"/>
  <c r="P44" i="32"/>
  <c r="V44" i="32" s="1"/>
  <c r="AQ44" i="32" s="1"/>
  <c r="BF196" i="33" l="1"/>
  <c r="BF48" i="33"/>
  <c r="BJ48" i="33"/>
  <c r="BF49" i="33"/>
  <c r="BJ49" i="33"/>
  <c r="BI48" i="33"/>
  <c r="BE196" i="33"/>
  <c r="BI196" i="33"/>
  <c r="BA197" i="33"/>
  <c r="BC197" i="33"/>
  <c r="AE197" i="33"/>
  <c r="AS197" i="33"/>
  <c r="K808" i="33"/>
  <c r="R50" i="33"/>
  <c r="X50" i="33" s="1"/>
  <c r="A212" i="33"/>
  <c r="N211" i="33"/>
  <c r="I52" i="33"/>
  <c r="L51" i="33"/>
  <c r="R51" i="33" s="1"/>
  <c r="X51" i="33" s="1"/>
  <c r="R198" i="33"/>
  <c r="X198" i="33" s="1"/>
  <c r="AM198" i="33" s="1"/>
  <c r="J199" i="33"/>
  <c r="AO197" i="33"/>
  <c r="AG197" i="33"/>
  <c r="AY197" i="33"/>
  <c r="AQ197" i="33"/>
  <c r="AI197" i="33"/>
  <c r="AU197" i="33"/>
  <c r="BJ197" i="33" s="1"/>
  <c r="AA197" i="33"/>
  <c r="AW197" i="33"/>
  <c r="AK197" i="33"/>
  <c r="AC197" i="33"/>
  <c r="Y197" i="33"/>
  <c r="H54" i="33"/>
  <c r="AG44" i="32"/>
  <c r="AG190" i="32"/>
  <c r="AE44" i="32"/>
  <c r="AO44" i="32"/>
  <c r="AO190" i="32"/>
  <c r="AE190" i="32"/>
  <c r="AM44" i="32"/>
  <c r="AC44" i="32"/>
  <c r="AC190" i="32"/>
  <c r="AM190" i="32"/>
  <c r="AK44" i="32"/>
  <c r="AA44" i="32"/>
  <c r="AI44" i="32"/>
  <c r="Y44" i="32"/>
  <c r="AA190" i="32"/>
  <c r="AK190" i="32"/>
  <c r="AI190" i="32"/>
  <c r="Y190" i="32"/>
  <c r="W44" i="32"/>
  <c r="W190" i="32"/>
  <c r="K44" i="32"/>
  <c r="H192" i="32"/>
  <c r="P191" i="32"/>
  <c r="V191" i="32" s="1"/>
  <c r="AQ191" i="32" s="1"/>
  <c r="J46" i="32"/>
  <c r="F47" i="32"/>
  <c r="P45" i="32"/>
  <c r="V45" i="32" s="1"/>
  <c r="AQ45" i="32" s="1"/>
  <c r="BF197" i="33" l="1"/>
  <c r="BE197" i="33"/>
  <c r="BI197" i="33"/>
  <c r="AM51" i="33"/>
  <c r="BE51" i="33" s="1"/>
  <c r="BC51" i="33"/>
  <c r="BA50" i="33"/>
  <c r="AM50" i="33"/>
  <c r="BE50" i="33" s="1"/>
  <c r="BC50" i="33"/>
  <c r="BA198" i="33"/>
  <c r="BC198" i="33"/>
  <c r="AS51" i="33"/>
  <c r="BA51" i="33"/>
  <c r="AE50" i="33"/>
  <c r="AS50" i="33"/>
  <c r="AE198" i="33"/>
  <c r="AS198" i="33"/>
  <c r="AA51" i="33"/>
  <c r="AE51" i="33"/>
  <c r="M51" i="33"/>
  <c r="Y51" i="33"/>
  <c r="AU51" i="33"/>
  <c r="AI51" i="33"/>
  <c r="K809" i="33"/>
  <c r="AO51" i="33"/>
  <c r="AY51" i="33"/>
  <c r="I53" i="33"/>
  <c r="L52" i="33"/>
  <c r="AC51" i="33"/>
  <c r="AG51" i="33"/>
  <c r="AQ51" i="33"/>
  <c r="AU50" i="33"/>
  <c r="AQ50" i="33"/>
  <c r="AI50" i="33"/>
  <c r="AW50" i="33"/>
  <c r="Y50" i="33"/>
  <c r="AA50" i="33"/>
  <c r="AC50" i="33"/>
  <c r="AO50" i="33"/>
  <c r="AY50" i="33"/>
  <c r="AK50" i="33"/>
  <c r="AG50" i="33"/>
  <c r="BI50" i="33" s="1"/>
  <c r="AK51" i="33"/>
  <c r="A213" i="33"/>
  <c r="N212" i="33"/>
  <c r="AW51" i="33"/>
  <c r="M50" i="33"/>
  <c r="AY198" i="33"/>
  <c r="AQ198" i="33"/>
  <c r="AI198" i="33"/>
  <c r="AU198" i="33"/>
  <c r="BJ198" i="33" s="1"/>
  <c r="AA198" i="33"/>
  <c r="AW198" i="33"/>
  <c r="AK198" i="33"/>
  <c r="AC198" i="33"/>
  <c r="AO198" i="33"/>
  <c r="AG198" i="33"/>
  <c r="Y198" i="33"/>
  <c r="R199" i="33"/>
  <c r="X199" i="33" s="1"/>
  <c r="AM199" i="33" s="1"/>
  <c r="J200" i="33"/>
  <c r="H55" i="33"/>
  <c r="AG45" i="32"/>
  <c r="AG191" i="32"/>
  <c r="AE45" i="32"/>
  <c r="AO45" i="32"/>
  <c r="AO191" i="32"/>
  <c r="AE191" i="32"/>
  <c r="AC45" i="32"/>
  <c r="AM45" i="32"/>
  <c r="AC191" i="32"/>
  <c r="AM191" i="32"/>
  <c r="AK45" i="32"/>
  <c r="AA45" i="32"/>
  <c r="Y45" i="32"/>
  <c r="AI45" i="32"/>
  <c r="AA191" i="32"/>
  <c r="AK191" i="32"/>
  <c r="Y191" i="32"/>
  <c r="AI191" i="32"/>
  <c r="W45" i="32"/>
  <c r="W191" i="32"/>
  <c r="J47" i="32"/>
  <c r="F48" i="32"/>
  <c r="P192" i="32"/>
  <c r="V192" i="32" s="1"/>
  <c r="AQ192" i="32" s="1"/>
  <c r="H193" i="32"/>
  <c r="K45" i="32"/>
  <c r="P46" i="32"/>
  <c r="V46" i="32" s="1"/>
  <c r="AQ46" i="32" s="1"/>
  <c r="BF198" i="33" l="1"/>
  <c r="BF51" i="33"/>
  <c r="BJ51" i="33"/>
  <c r="BJ50" i="33"/>
  <c r="BF50" i="33"/>
  <c r="BI51" i="33"/>
  <c r="BE198" i="33"/>
  <c r="BI198" i="33"/>
  <c r="BA199" i="33"/>
  <c r="BC199" i="33"/>
  <c r="AE199" i="33"/>
  <c r="AS199" i="33"/>
  <c r="K810" i="33"/>
  <c r="A214" i="33"/>
  <c r="N213" i="33"/>
  <c r="R52" i="33"/>
  <c r="X52" i="33" s="1"/>
  <c r="I54" i="33"/>
  <c r="L53" i="33"/>
  <c r="R53" i="33" s="1"/>
  <c r="X53" i="33" s="1"/>
  <c r="H56" i="33"/>
  <c r="AU199" i="33"/>
  <c r="BJ199" i="33" s="1"/>
  <c r="AA199" i="33"/>
  <c r="AW199" i="33"/>
  <c r="AK199" i="33"/>
  <c r="AC199" i="33"/>
  <c r="AO199" i="33"/>
  <c r="AG199" i="33"/>
  <c r="AY199" i="33"/>
  <c r="AQ199" i="33"/>
  <c r="AI199" i="33"/>
  <c r="Y199" i="33"/>
  <c r="J201" i="33"/>
  <c r="R200" i="33"/>
  <c r="X200" i="33" s="1"/>
  <c r="AM200" i="33" s="1"/>
  <c r="AG46" i="32"/>
  <c r="AG192" i="32"/>
  <c r="AO46" i="32"/>
  <c r="AE46" i="32"/>
  <c r="AO192" i="32"/>
  <c r="AE192" i="32"/>
  <c r="AM46" i="32"/>
  <c r="AC46" i="32"/>
  <c r="AC192" i="32"/>
  <c r="AM192" i="32"/>
  <c r="AK46" i="32"/>
  <c r="AA46" i="32"/>
  <c r="Y46" i="32"/>
  <c r="AI46" i="32"/>
  <c r="AA192" i="32"/>
  <c r="AK192" i="32"/>
  <c r="AI192" i="32"/>
  <c r="Y192" i="32"/>
  <c r="W46" i="32"/>
  <c r="K46" i="32"/>
  <c r="W192" i="32"/>
  <c r="P47" i="32"/>
  <c r="V47" i="32" s="1"/>
  <c r="AQ47" i="32" s="1"/>
  <c r="F49" i="32"/>
  <c r="J48" i="32"/>
  <c r="P193" i="32"/>
  <c r="V193" i="32" s="1"/>
  <c r="AQ193" i="32" s="1"/>
  <c r="H194" i="32"/>
  <c r="BF199" i="33" l="1"/>
  <c r="BE199" i="33"/>
  <c r="BI199" i="33"/>
  <c r="BA52" i="33"/>
  <c r="AM52" i="33"/>
  <c r="BE52" i="33" s="1"/>
  <c r="BC52" i="33"/>
  <c r="AM53" i="33"/>
  <c r="BE53" i="33" s="1"/>
  <c r="BC53" i="33"/>
  <c r="BA200" i="33"/>
  <c r="BC200" i="33"/>
  <c r="AS53" i="33"/>
  <c r="BA53" i="33"/>
  <c r="AE52" i="33"/>
  <c r="AS52" i="33"/>
  <c r="AE200" i="33"/>
  <c r="AS200" i="33"/>
  <c r="AQ53" i="33"/>
  <c r="AE53" i="33"/>
  <c r="M52" i="33"/>
  <c r="AY53" i="33"/>
  <c r="AG53" i="33"/>
  <c r="BI53" i="33" s="1"/>
  <c r="K811" i="33"/>
  <c r="Y53" i="33"/>
  <c r="AC53" i="33"/>
  <c r="I55" i="33"/>
  <c r="L54" i="33"/>
  <c r="AA53" i="33"/>
  <c r="AK53" i="33"/>
  <c r="M53" i="33"/>
  <c r="AU53" i="33"/>
  <c r="AW53" i="33"/>
  <c r="AA52" i="33"/>
  <c r="AW52" i="33"/>
  <c r="Y52" i="33"/>
  <c r="AQ52" i="33"/>
  <c r="AO52" i="33"/>
  <c r="AK52" i="33"/>
  <c r="AG52" i="33"/>
  <c r="AC52" i="33"/>
  <c r="AY52" i="33"/>
  <c r="AI52" i="33"/>
  <c r="AU52" i="33"/>
  <c r="AO53" i="33"/>
  <c r="AI53" i="33"/>
  <c r="A215" i="33"/>
  <c r="N214" i="33"/>
  <c r="H57" i="33"/>
  <c r="J202" i="33"/>
  <c r="R201" i="33"/>
  <c r="X201" i="33" s="1"/>
  <c r="AM201" i="33" s="1"/>
  <c r="AW200" i="33"/>
  <c r="AK200" i="33"/>
  <c r="AC200" i="33"/>
  <c r="AO200" i="33"/>
  <c r="AG200" i="33"/>
  <c r="AY200" i="33"/>
  <c r="AQ200" i="33"/>
  <c r="AI200" i="33"/>
  <c r="AU200" i="33"/>
  <c r="BJ200" i="33" s="1"/>
  <c r="AA200" i="33"/>
  <c r="Y200" i="33"/>
  <c r="AG47" i="32"/>
  <c r="AG193" i="32"/>
  <c r="AE47" i="32"/>
  <c r="AO47" i="32"/>
  <c r="AO193" i="32"/>
  <c r="AE193" i="32"/>
  <c r="AM47" i="32"/>
  <c r="AC47" i="32"/>
  <c r="AC193" i="32"/>
  <c r="AM193" i="32"/>
  <c r="AK47" i="32"/>
  <c r="AI47" i="32"/>
  <c r="Y47" i="32"/>
  <c r="AA47" i="32"/>
  <c r="AA193" i="32"/>
  <c r="AK193" i="32"/>
  <c r="AI193" i="32"/>
  <c r="Y193" i="32"/>
  <c r="W47" i="32"/>
  <c r="W193" i="32"/>
  <c r="K47" i="32"/>
  <c r="H195" i="32"/>
  <c r="P194" i="32"/>
  <c r="V194" i="32" s="1"/>
  <c r="AQ194" i="32" s="1"/>
  <c r="F50" i="32"/>
  <c r="J49" i="32"/>
  <c r="P48" i="32"/>
  <c r="V48" i="32" s="1"/>
  <c r="AQ48" i="32" s="1"/>
  <c r="BF200" i="33" l="1"/>
  <c r="BF52" i="33"/>
  <c r="BJ52" i="33"/>
  <c r="BF53" i="33"/>
  <c r="BJ53" i="33"/>
  <c r="BI52" i="33"/>
  <c r="BE200" i="33"/>
  <c r="BI200" i="33"/>
  <c r="BA201" i="33"/>
  <c r="BC201" i="33"/>
  <c r="AE201" i="33"/>
  <c r="AS201" i="33"/>
  <c r="K812" i="33"/>
  <c r="A216" i="33"/>
  <c r="N215" i="33"/>
  <c r="R54" i="33"/>
  <c r="X54" i="33" s="1"/>
  <c r="I56" i="33"/>
  <c r="L55" i="33"/>
  <c r="R55" i="33" s="1"/>
  <c r="X55" i="33" s="1"/>
  <c r="R202" i="33"/>
  <c r="X202" i="33" s="1"/>
  <c r="AM202" i="33" s="1"/>
  <c r="J203" i="33"/>
  <c r="AO201" i="33"/>
  <c r="AG201" i="33"/>
  <c r="AY201" i="33"/>
  <c r="AQ201" i="33"/>
  <c r="AI201" i="33"/>
  <c r="AU201" i="33"/>
  <c r="BJ201" i="33" s="1"/>
  <c r="AA201" i="33"/>
  <c r="AW201" i="33"/>
  <c r="AK201" i="33"/>
  <c r="AC201" i="33"/>
  <c r="Y201" i="33"/>
  <c r="H58" i="33"/>
  <c r="AG48" i="32"/>
  <c r="AG194" i="32"/>
  <c r="AE48" i="32"/>
  <c r="AO48" i="32"/>
  <c r="AO194" i="32"/>
  <c r="AE194" i="32"/>
  <c r="AM48" i="32"/>
  <c r="AC48" i="32"/>
  <c r="AC194" i="32"/>
  <c r="AM194" i="32"/>
  <c r="AK48" i="32"/>
  <c r="AA48" i="32"/>
  <c r="AI48" i="32"/>
  <c r="Y48" i="32"/>
  <c r="AA194" i="32"/>
  <c r="AK194" i="32"/>
  <c r="AI194" i="32"/>
  <c r="Y194" i="32"/>
  <c r="K48" i="32"/>
  <c r="W48" i="32"/>
  <c r="W194" i="32"/>
  <c r="P49" i="32"/>
  <c r="V49" i="32" s="1"/>
  <c r="AQ49" i="32" s="1"/>
  <c r="H196" i="32"/>
  <c r="P195" i="32"/>
  <c r="V195" i="32" s="1"/>
  <c r="AQ195" i="32" s="1"/>
  <c r="J50" i="32"/>
  <c r="F51" i="32"/>
  <c r="BF201" i="33" l="1"/>
  <c r="BE201" i="33"/>
  <c r="BI201" i="33"/>
  <c r="BA54" i="33"/>
  <c r="AM54" i="33"/>
  <c r="BE54" i="33" s="1"/>
  <c r="BC54" i="33"/>
  <c r="AM55" i="33"/>
  <c r="BE55" i="33" s="1"/>
  <c r="BC55" i="33"/>
  <c r="BA202" i="33"/>
  <c r="BC202" i="33"/>
  <c r="AS55" i="33"/>
  <c r="BA55" i="33"/>
  <c r="AE54" i="33"/>
  <c r="AS54" i="33"/>
  <c r="AE202" i="33"/>
  <c r="AS202" i="33"/>
  <c r="AA55" i="33"/>
  <c r="AE55" i="33"/>
  <c r="AU55" i="33"/>
  <c r="Y55" i="33"/>
  <c r="M55" i="33"/>
  <c r="AI55" i="33"/>
  <c r="K813" i="33"/>
  <c r="AO55" i="33"/>
  <c r="AY55" i="33"/>
  <c r="I57" i="33"/>
  <c r="L56" i="33"/>
  <c r="AC55" i="33"/>
  <c r="AU54" i="33"/>
  <c r="AQ54" i="33"/>
  <c r="AA54" i="33"/>
  <c r="AI54" i="33"/>
  <c r="AO54" i="33"/>
  <c r="AG54" i="33"/>
  <c r="AW54" i="33"/>
  <c r="Y54" i="33"/>
  <c r="AK54" i="33"/>
  <c r="AC54" i="33"/>
  <c r="AY54" i="33"/>
  <c r="AK55" i="33"/>
  <c r="M54" i="33"/>
  <c r="AG55" i="33"/>
  <c r="AQ55" i="33"/>
  <c r="AW55" i="33"/>
  <c r="A217" i="33"/>
  <c r="N216" i="33"/>
  <c r="AY202" i="33"/>
  <c r="AQ202" i="33"/>
  <c r="AI202" i="33"/>
  <c r="AU202" i="33"/>
  <c r="BJ202" i="33" s="1"/>
  <c r="AA202" i="33"/>
  <c r="AW202" i="33"/>
  <c r="AK202" i="33"/>
  <c r="AC202" i="33"/>
  <c r="AO202" i="33"/>
  <c r="AG202" i="33"/>
  <c r="Y202" i="33"/>
  <c r="R203" i="33"/>
  <c r="X203" i="33" s="1"/>
  <c r="AM203" i="33" s="1"/>
  <c r="J204" i="33"/>
  <c r="H59" i="33"/>
  <c r="AG49" i="32"/>
  <c r="AG195" i="32"/>
  <c r="AE49" i="32"/>
  <c r="AO49" i="32"/>
  <c r="AO195" i="32"/>
  <c r="AE195" i="32"/>
  <c r="AC49" i="32"/>
  <c r="AM49" i="32"/>
  <c r="AC195" i="32"/>
  <c r="AM195" i="32"/>
  <c r="AK49" i="32"/>
  <c r="AA49" i="32"/>
  <c r="AI49" i="32"/>
  <c r="Y49" i="32"/>
  <c r="AA195" i="32"/>
  <c r="AK195" i="32"/>
  <c r="AI195" i="32"/>
  <c r="Y195" i="32"/>
  <c r="W49" i="32"/>
  <c r="W195" i="32"/>
  <c r="P50" i="32"/>
  <c r="V50" i="32" s="1"/>
  <c r="AQ50" i="32" s="1"/>
  <c r="K49" i="32"/>
  <c r="J51" i="32"/>
  <c r="F52" i="32"/>
  <c r="P196" i="32"/>
  <c r="V196" i="32" s="1"/>
  <c r="AQ196" i="32" s="1"/>
  <c r="H197" i="32"/>
  <c r="BF202" i="33" l="1"/>
  <c r="BJ54" i="33"/>
  <c r="BF54" i="33"/>
  <c r="BF55" i="33"/>
  <c r="BJ55" i="33"/>
  <c r="BI55" i="33"/>
  <c r="BI54" i="33"/>
  <c r="BE202" i="33"/>
  <c r="BI202" i="33"/>
  <c r="BA203" i="33"/>
  <c r="BC203" i="33"/>
  <c r="AE203" i="33"/>
  <c r="AS203" i="33"/>
  <c r="K814" i="33"/>
  <c r="A218" i="33"/>
  <c r="N217" i="33"/>
  <c r="R56" i="33"/>
  <c r="X56" i="33" s="1"/>
  <c r="I58" i="33"/>
  <c r="L57" i="33"/>
  <c r="R57" i="33" s="1"/>
  <c r="X57" i="33" s="1"/>
  <c r="H60" i="33"/>
  <c r="AU203" i="33"/>
  <c r="AA203" i="33"/>
  <c r="AW203" i="33"/>
  <c r="AK203" i="33"/>
  <c r="AC203" i="33"/>
  <c r="AO203" i="33"/>
  <c r="AG203" i="33"/>
  <c r="AY203" i="33"/>
  <c r="AQ203" i="33"/>
  <c r="AI203" i="33"/>
  <c r="Y203" i="33"/>
  <c r="J205" i="33"/>
  <c r="R204" i="33"/>
  <c r="X204" i="33" s="1"/>
  <c r="AM204" i="33" s="1"/>
  <c r="AG50" i="32"/>
  <c r="AG196" i="32"/>
  <c r="AE50" i="32"/>
  <c r="AO50" i="32"/>
  <c r="AO196" i="32"/>
  <c r="AE196" i="32"/>
  <c r="AM50" i="32"/>
  <c r="AC50" i="32"/>
  <c r="AC196" i="32"/>
  <c r="AM196" i="32"/>
  <c r="AK50" i="32"/>
  <c r="AA50" i="32"/>
  <c r="AI50" i="32"/>
  <c r="Y50" i="32"/>
  <c r="AA196" i="32"/>
  <c r="AK196" i="32"/>
  <c r="AI196" i="32"/>
  <c r="Y196" i="32"/>
  <c r="W50" i="32"/>
  <c r="W196" i="32"/>
  <c r="F53" i="32"/>
  <c r="J52" i="32"/>
  <c r="K50" i="32"/>
  <c r="P197" i="32"/>
  <c r="V197" i="32" s="1"/>
  <c r="AQ197" i="32" s="1"/>
  <c r="H198" i="32"/>
  <c r="P51" i="32"/>
  <c r="V51" i="32" s="1"/>
  <c r="AQ51" i="32" s="1"/>
  <c r="BF203" i="33" l="1"/>
  <c r="BJ203" i="33"/>
  <c r="BE203" i="33"/>
  <c r="BI203" i="33"/>
  <c r="BA56" i="33"/>
  <c r="AM56" i="33"/>
  <c r="BE56" i="33" s="1"/>
  <c r="BC56" i="33"/>
  <c r="AM57" i="33"/>
  <c r="BE57" i="33" s="1"/>
  <c r="BC57" i="33"/>
  <c r="BA204" i="33"/>
  <c r="BC204" i="33"/>
  <c r="AS57" i="33"/>
  <c r="BA57" i="33"/>
  <c r="AE56" i="33"/>
  <c r="AS56" i="33"/>
  <c r="AE204" i="33"/>
  <c r="AS204" i="33"/>
  <c r="AQ57" i="33"/>
  <c r="AE57" i="33"/>
  <c r="M56" i="33"/>
  <c r="AG57" i="33"/>
  <c r="AY57" i="33"/>
  <c r="K815" i="33"/>
  <c r="Y57" i="33"/>
  <c r="AC57" i="33"/>
  <c r="I59" i="33"/>
  <c r="L58" i="33"/>
  <c r="AA57" i="33"/>
  <c r="AK57" i="33"/>
  <c r="M57" i="33"/>
  <c r="AU57" i="33"/>
  <c r="AW57" i="33"/>
  <c r="AA56" i="33"/>
  <c r="AI56" i="33"/>
  <c r="AW56" i="33"/>
  <c r="AU56" i="33"/>
  <c r="AO56" i="33"/>
  <c r="AK56" i="33"/>
  <c r="AG56" i="33"/>
  <c r="AC56" i="33"/>
  <c r="AY56" i="33"/>
  <c r="Y56" i="33"/>
  <c r="AQ56" i="33"/>
  <c r="AO57" i="33"/>
  <c r="AI57" i="33"/>
  <c r="A219" i="33"/>
  <c r="N218" i="33"/>
  <c r="H61" i="33"/>
  <c r="J206" i="33"/>
  <c r="R205" i="33"/>
  <c r="X205" i="33" s="1"/>
  <c r="AM205" i="33" s="1"/>
  <c r="AW204" i="33"/>
  <c r="AK204" i="33"/>
  <c r="AC204" i="33"/>
  <c r="AO204" i="33"/>
  <c r="AG204" i="33"/>
  <c r="AY204" i="33"/>
  <c r="AQ204" i="33"/>
  <c r="AI204" i="33"/>
  <c r="AU204" i="33"/>
  <c r="BJ204" i="33" s="1"/>
  <c r="AA204" i="33"/>
  <c r="Y204" i="33"/>
  <c r="AG51" i="32"/>
  <c r="AG197" i="32"/>
  <c r="AE51" i="32"/>
  <c r="AO51" i="32"/>
  <c r="AO197" i="32"/>
  <c r="AE197" i="32"/>
  <c r="AM51" i="32"/>
  <c r="AC51" i="32"/>
  <c r="AC197" i="32"/>
  <c r="AM197" i="32"/>
  <c r="AK51" i="32"/>
  <c r="AI51" i="32"/>
  <c r="Y51" i="32"/>
  <c r="AA51" i="32"/>
  <c r="AA197" i="32"/>
  <c r="AK197" i="32"/>
  <c r="AI197" i="32"/>
  <c r="Y197" i="32"/>
  <c r="W51" i="32"/>
  <c r="K51" i="32"/>
  <c r="W197" i="32"/>
  <c r="H199" i="32"/>
  <c r="P198" i="32"/>
  <c r="V198" i="32" s="1"/>
  <c r="AQ198" i="32" s="1"/>
  <c r="F54" i="32"/>
  <c r="J53" i="32"/>
  <c r="P52" i="32"/>
  <c r="V52" i="32" s="1"/>
  <c r="AQ52" i="32" s="1"/>
  <c r="BF204" i="33" l="1"/>
  <c r="BF56" i="33"/>
  <c r="BJ56" i="33"/>
  <c r="BF57" i="33"/>
  <c r="BJ57" i="33"/>
  <c r="BI57" i="33"/>
  <c r="BI56" i="33"/>
  <c r="BE204" i="33"/>
  <c r="BI204" i="33"/>
  <c r="BA205" i="33"/>
  <c r="BC205" i="33"/>
  <c r="AE205" i="33"/>
  <c r="AS205" i="33"/>
  <c r="K816" i="33"/>
  <c r="A220" i="33"/>
  <c r="N219" i="33"/>
  <c r="R58" i="33"/>
  <c r="X58" i="33" s="1"/>
  <c r="I60" i="33"/>
  <c r="L59" i="33"/>
  <c r="R59" i="33" s="1"/>
  <c r="X59" i="33" s="1"/>
  <c r="R206" i="33"/>
  <c r="X206" i="33" s="1"/>
  <c r="AM206" i="33" s="1"/>
  <c r="J207" i="33"/>
  <c r="AO205" i="33"/>
  <c r="AG205" i="33"/>
  <c r="AY205" i="33"/>
  <c r="AQ205" i="33"/>
  <c r="AI205" i="33"/>
  <c r="AU205" i="33"/>
  <c r="AA205" i="33"/>
  <c r="AW205" i="33"/>
  <c r="AK205" i="33"/>
  <c r="AC205" i="33"/>
  <c r="Y205" i="33"/>
  <c r="H62" i="33"/>
  <c r="AG52" i="32"/>
  <c r="AG198" i="32"/>
  <c r="AE52" i="32"/>
  <c r="AO52" i="32"/>
  <c r="AO198" i="32"/>
  <c r="AE198" i="32"/>
  <c r="AM52" i="32"/>
  <c r="AC52" i="32"/>
  <c r="AC198" i="32"/>
  <c r="AM198" i="32"/>
  <c r="AK52" i="32"/>
  <c r="AA52" i="32"/>
  <c r="AI52" i="32"/>
  <c r="Y52" i="32"/>
  <c r="AA198" i="32"/>
  <c r="AK198" i="32"/>
  <c r="AI198" i="32"/>
  <c r="Y198" i="32"/>
  <c r="K52" i="32"/>
  <c r="W52" i="32"/>
  <c r="W198" i="32"/>
  <c r="H200" i="32"/>
  <c r="P199" i="32"/>
  <c r="V199" i="32" s="1"/>
  <c r="AQ199" i="32" s="1"/>
  <c r="J54" i="32"/>
  <c r="F55" i="32"/>
  <c r="P53" i="32"/>
  <c r="V53" i="32" s="1"/>
  <c r="AQ53" i="32" s="1"/>
  <c r="BF205" i="33" l="1"/>
  <c r="BJ205" i="33"/>
  <c r="BE205" i="33"/>
  <c r="BI205" i="33"/>
  <c r="BA58" i="33"/>
  <c r="AM58" i="33"/>
  <c r="BE58" i="33" s="1"/>
  <c r="BC58" i="33"/>
  <c r="BC59" i="33"/>
  <c r="AM59" i="33"/>
  <c r="BE59" i="33" s="1"/>
  <c r="BA206" i="33"/>
  <c r="BC206" i="33"/>
  <c r="AS59" i="33"/>
  <c r="BA59" i="33"/>
  <c r="AE58" i="33"/>
  <c r="AS58" i="33"/>
  <c r="AE206" i="33"/>
  <c r="AS206" i="33"/>
  <c r="AA59" i="33"/>
  <c r="AE59" i="33"/>
  <c r="AU59" i="33"/>
  <c r="Y59" i="33"/>
  <c r="M59" i="33"/>
  <c r="AI59" i="33"/>
  <c r="K817" i="33"/>
  <c r="AO59" i="33"/>
  <c r="AY59" i="33"/>
  <c r="I61" i="33"/>
  <c r="L60" i="33"/>
  <c r="AC59" i="33"/>
  <c r="AU58" i="33"/>
  <c r="AQ58" i="33"/>
  <c r="AC58" i="33"/>
  <c r="AA58" i="33"/>
  <c r="AI58" i="33"/>
  <c r="AO58" i="33"/>
  <c r="AG58" i="33"/>
  <c r="AW58" i="33"/>
  <c r="Y58" i="33"/>
  <c r="AK58" i="33"/>
  <c r="AY58" i="33"/>
  <c r="AK59" i="33"/>
  <c r="M58" i="33"/>
  <c r="AG59" i="33"/>
  <c r="AQ59" i="33"/>
  <c r="AW59" i="33"/>
  <c r="A221" i="33"/>
  <c r="N220" i="33"/>
  <c r="AY206" i="33"/>
  <c r="AQ206" i="33"/>
  <c r="AI206" i="33"/>
  <c r="AU206" i="33"/>
  <c r="AA206" i="33"/>
  <c r="AW206" i="33"/>
  <c r="AK206" i="33"/>
  <c r="AC206" i="33"/>
  <c r="AO206" i="33"/>
  <c r="AG206" i="33"/>
  <c r="Y206" i="33"/>
  <c r="R207" i="33"/>
  <c r="X207" i="33" s="1"/>
  <c r="AM207" i="33" s="1"/>
  <c r="J208" i="33"/>
  <c r="H63" i="33"/>
  <c r="AG53" i="32"/>
  <c r="AG199" i="32"/>
  <c r="AE53" i="32"/>
  <c r="AO53" i="32"/>
  <c r="AO199" i="32"/>
  <c r="AE199" i="32"/>
  <c r="AC53" i="32"/>
  <c r="AM53" i="32"/>
  <c r="AC199" i="32"/>
  <c r="AM199" i="32"/>
  <c r="AK53" i="32"/>
  <c r="AA53" i="32"/>
  <c r="Y53" i="32"/>
  <c r="AI53" i="32"/>
  <c r="AA199" i="32"/>
  <c r="AK199" i="32"/>
  <c r="Y199" i="32"/>
  <c r="AI199" i="32"/>
  <c r="W53" i="32"/>
  <c r="W199" i="32"/>
  <c r="P200" i="32"/>
  <c r="V200" i="32" s="1"/>
  <c r="AQ200" i="32" s="1"/>
  <c r="H201" i="32"/>
  <c r="K53" i="32"/>
  <c r="P54" i="32"/>
  <c r="V54" i="32" s="1"/>
  <c r="AQ54" i="32" s="1"/>
  <c r="J55" i="32"/>
  <c r="F56" i="32"/>
  <c r="BF206" i="33" l="1"/>
  <c r="BJ206" i="33"/>
  <c r="BJ58" i="33"/>
  <c r="BF58" i="33"/>
  <c r="BF59" i="33"/>
  <c r="BJ59" i="33"/>
  <c r="BI58" i="33"/>
  <c r="BI59" i="33"/>
  <c r="BE206" i="33"/>
  <c r="BI206" i="33"/>
  <c r="BA207" i="33"/>
  <c r="BC207" i="33"/>
  <c r="AE207" i="33"/>
  <c r="AS207" i="33"/>
  <c r="K818" i="33"/>
  <c r="R60" i="33"/>
  <c r="X60" i="33" s="1"/>
  <c r="I62" i="33"/>
  <c r="L61" i="33"/>
  <c r="R61" i="33" s="1"/>
  <c r="X61" i="33" s="1"/>
  <c r="A222" i="33"/>
  <c r="N221" i="33"/>
  <c r="H64" i="33"/>
  <c r="AU207" i="33"/>
  <c r="AA207" i="33"/>
  <c r="AW207" i="33"/>
  <c r="AK207" i="33"/>
  <c r="AC207" i="33"/>
  <c r="AO207" i="33"/>
  <c r="AG207" i="33"/>
  <c r="AY207" i="33"/>
  <c r="AQ207" i="33"/>
  <c r="AI207" i="33"/>
  <c r="Y207" i="33"/>
  <c r="J209" i="33"/>
  <c r="R208" i="33"/>
  <c r="X208" i="33" s="1"/>
  <c r="AM208" i="33" s="1"/>
  <c r="AG54" i="32"/>
  <c r="AG200" i="32"/>
  <c r="AO54" i="32"/>
  <c r="AE54" i="32"/>
  <c r="AO200" i="32"/>
  <c r="AE200" i="32"/>
  <c r="AM54" i="32"/>
  <c r="AC54" i="32"/>
  <c r="AC200" i="32"/>
  <c r="AM200" i="32"/>
  <c r="AK54" i="32"/>
  <c r="AA54" i="32"/>
  <c r="Y54" i="32"/>
  <c r="AI54" i="32"/>
  <c r="AA200" i="32"/>
  <c r="AK200" i="32"/>
  <c r="AI200" i="32"/>
  <c r="Y200" i="32"/>
  <c r="W54" i="32"/>
  <c r="W200" i="32"/>
  <c r="P55" i="32"/>
  <c r="V55" i="32" s="1"/>
  <c r="AQ55" i="32" s="1"/>
  <c r="P201" i="32"/>
  <c r="V201" i="32" s="1"/>
  <c r="AQ201" i="32" s="1"/>
  <c r="H202" i="32"/>
  <c r="F57" i="32"/>
  <c r="J56" i="32"/>
  <c r="K54" i="32"/>
  <c r="BF207" i="33" l="1"/>
  <c r="BJ207" i="33"/>
  <c r="BE207" i="33"/>
  <c r="BI207" i="33"/>
  <c r="AM61" i="33"/>
  <c r="BE61" i="33" s="1"/>
  <c r="BC61" i="33"/>
  <c r="BA60" i="33"/>
  <c r="BC60" i="33"/>
  <c r="AM60" i="33"/>
  <c r="BE60" i="33" s="1"/>
  <c r="BA208" i="33"/>
  <c r="BC208" i="33"/>
  <c r="AS61" i="33"/>
  <c r="BA61" i="33"/>
  <c r="AE60" i="33"/>
  <c r="AS60" i="33"/>
  <c r="AE208" i="33"/>
  <c r="AS208" i="33"/>
  <c r="AQ61" i="33"/>
  <c r="AE61" i="33"/>
  <c r="AO61" i="33"/>
  <c r="Y61" i="33"/>
  <c r="AA61" i="33"/>
  <c r="AY61" i="33"/>
  <c r="AK61" i="33"/>
  <c r="AG61" i="33"/>
  <c r="BI61" i="33" s="1"/>
  <c r="AC61" i="33"/>
  <c r="K819" i="33"/>
  <c r="A223" i="33"/>
  <c r="N222" i="33"/>
  <c r="M61" i="33"/>
  <c r="AU61" i="33"/>
  <c r="AW61" i="33"/>
  <c r="I63" i="33"/>
  <c r="L62" i="33"/>
  <c r="AI61" i="33"/>
  <c r="M60" i="33"/>
  <c r="AA60" i="33"/>
  <c r="Y60" i="33"/>
  <c r="AU60" i="33"/>
  <c r="AW60" i="33"/>
  <c r="AO60" i="33"/>
  <c r="AK60" i="33"/>
  <c r="AG60" i="33"/>
  <c r="AC60" i="33"/>
  <c r="AY60" i="33"/>
  <c r="AQ60" i="33"/>
  <c r="AI60" i="33"/>
  <c r="H65" i="33"/>
  <c r="J210" i="33"/>
  <c r="R209" i="33"/>
  <c r="X209" i="33" s="1"/>
  <c r="AM209" i="33" s="1"/>
  <c r="AW208" i="33"/>
  <c r="AK208" i="33"/>
  <c r="AC208" i="33"/>
  <c r="AO208" i="33"/>
  <c r="AG208" i="33"/>
  <c r="AY208" i="33"/>
  <c r="AQ208" i="33"/>
  <c r="AI208" i="33"/>
  <c r="AU208" i="33"/>
  <c r="BJ208" i="33" s="1"/>
  <c r="AA208" i="33"/>
  <c r="Y208" i="33"/>
  <c r="AG55" i="32"/>
  <c r="AG201" i="32"/>
  <c r="AE55" i="32"/>
  <c r="AO55" i="32"/>
  <c r="AO201" i="32"/>
  <c r="AE201" i="32"/>
  <c r="AM55" i="32"/>
  <c r="AC55" i="32"/>
  <c r="AC201" i="32"/>
  <c r="AM201" i="32"/>
  <c r="AK55" i="32"/>
  <c r="AI55" i="32"/>
  <c r="AA55" i="32"/>
  <c r="Y55" i="32"/>
  <c r="AA201" i="32"/>
  <c r="AK201" i="32"/>
  <c r="AI201" i="32"/>
  <c r="Y201" i="32"/>
  <c r="W55" i="32"/>
  <c r="W201" i="32"/>
  <c r="F58" i="32"/>
  <c r="J57" i="32"/>
  <c r="K55" i="32"/>
  <c r="P56" i="32"/>
  <c r="V56" i="32" s="1"/>
  <c r="AQ56" i="32" s="1"/>
  <c r="H203" i="32"/>
  <c r="P202" i="32"/>
  <c r="V202" i="32" s="1"/>
  <c r="AQ202" i="32" s="1"/>
  <c r="BF208" i="33" l="1"/>
  <c r="BF60" i="33"/>
  <c r="BJ60" i="33"/>
  <c r="BF61" i="33"/>
  <c r="BJ61" i="33"/>
  <c r="BI60" i="33"/>
  <c r="BE208" i="33"/>
  <c r="BI208" i="33"/>
  <c r="BA209" i="33"/>
  <c r="BC209" i="33"/>
  <c r="AE209" i="33"/>
  <c r="AS209" i="33"/>
  <c r="K820" i="33"/>
  <c r="R62" i="33"/>
  <c r="X62" i="33" s="1"/>
  <c r="I64" i="33"/>
  <c r="L63" i="33"/>
  <c r="R63" i="33" s="1"/>
  <c r="X63" i="33" s="1"/>
  <c r="A224" i="33"/>
  <c r="N223" i="33"/>
  <c r="R210" i="33"/>
  <c r="X210" i="33" s="1"/>
  <c r="AM210" i="33" s="1"/>
  <c r="J211" i="33"/>
  <c r="AO209" i="33"/>
  <c r="AG209" i="33"/>
  <c r="AY209" i="33"/>
  <c r="AQ209" i="33"/>
  <c r="AI209" i="33"/>
  <c r="AU209" i="33"/>
  <c r="BJ209" i="33" s="1"/>
  <c r="AA209" i="33"/>
  <c r="AW209" i="33"/>
  <c r="AK209" i="33"/>
  <c r="AC209" i="33"/>
  <c r="Y209" i="33"/>
  <c r="H66" i="33"/>
  <c r="AG56" i="32"/>
  <c r="AG202" i="32"/>
  <c r="AE56" i="32"/>
  <c r="AO56" i="32"/>
  <c r="AO202" i="32"/>
  <c r="AE202" i="32"/>
  <c r="AM56" i="32"/>
  <c r="AC56" i="32"/>
  <c r="AC202" i="32"/>
  <c r="AM202" i="32"/>
  <c r="AK56" i="32"/>
  <c r="AA56" i="32"/>
  <c r="AI56" i="32"/>
  <c r="Y56" i="32"/>
  <c r="AA202" i="32"/>
  <c r="AK202" i="32"/>
  <c r="AI202" i="32"/>
  <c r="Y202" i="32"/>
  <c r="W56" i="32"/>
  <c r="K56" i="32"/>
  <c r="W202" i="32"/>
  <c r="J58" i="32"/>
  <c r="F59" i="32"/>
  <c r="H204" i="32"/>
  <c r="P203" i="32"/>
  <c r="V203" i="32" s="1"/>
  <c r="AQ203" i="32" s="1"/>
  <c r="P57" i="32"/>
  <c r="V57" i="32" s="1"/>
  <c r="AQ57" i="32" s="1"/>
  <c r="BF209" i="33" l="1"/>
  <c r="BE209" i="33"/>
  <c r="BI209" i="33"/>
  <c r="AM63" i="33"/>
  <c r="BE63" i="33" s="1"/>
  <c r="BC63" i="33"/>
  <c r="BA62" i="33"/>
  <c r="AM62" i="33"/>
  <c r="BE62" i="33" s="1"/>
  <c r="BC62" i="33"/>
  <c r="BA210" i="33"/>
  <c r="BC210" i="33"/>
  <c r="AS63" i="33"/>
  <c r="BA63" i="33"/>
  <c r="AY63" i="33"/>
  <c r="AE62" i="33"/>
  <c r="AS62" i="33"/>
  <c r="AE210" i="33"/>
  <c r="AS210" i="33"/>
  <c r="AA63" i="33"/>
  <c r="AE63" i="33"/>
  <c r="AQ63" i="33"/>
  <c r="AG63" i="33"/>
  <c r="AC63" i="33"/>
  <c r="AW63" i="33"/>
  <c r="Y63" i="33"/>
  <c r="AU63" i="33"/>
  <c r="AI63" i="33"/>
  <c r="M63" i="33"/>
  <c r="AO63" i="33"/>
  <c r="K821" i="33"/>
  <c r="A225" i="33"/>
  <c r="N224" i="33"/>
  <c r="AK63" i="33"/>
  <c r="I65" i="33"/>
  <c r="L64" i="33"/>
  <c r="AC62" i="33"/>
  <c r="AW62" i="33"/>
  <c r="AO62" i="33"/>
  <c r="AI62" i="33"/>
  <c r="AG62" i="33"/>
  <c r="BI62" i="33" s="1"/>
  <c r="AY62" i="33"/>
  <c r="AU62" i="33"/>
  <c r="AQ62" i="33"/>
  <c r="AA62" i="33"/>
  <c r="Y62" i="33"/>
  <c r="AK62" i="33"/>
  <c r="M62" i="33"/>
  <c r="AY210" i="33"/>
  <c r="AQ210" i="33"/>
  <c r="AI210" i="33"/>
  <c r="AU210" i="33"/>
  <c r="BJ210" i="33" s="1"/>
  <c r="AA210" i="33"/>
  <c r="AW210" i="33"/>
  <c r="AK210" i="33"/>
  <c r="AC210" i="33"/>
  <c r="AO210" i="33"/>
  <c r="AG210" i="33"/>
  <c r="Y210" i="33"/>
  <c r="R211" i="33"/>
  <c r="X211" i="33" s="1"/>
  <c r="AM211" i="33" s="1"/>
  <c r="J212" i="33"/>
  <c r="H67" i="33"/>
  <c r="AG57" i="32"/>
  <c r="AG203" i="32"/>
  <c r="AE57" i="32"/>
  <c r="AO57" i="32"/>
  <c r="AO203" i="32"/>
  <c r="AE203" i="32"/>
  <c r="AC57" i="32"/>
  <c r="AM57" i="32"/>
  <c r="AC203" i="32"/>
  <c r="AM203" i="32"/>
  <c r="AK57" i="32"/>
  <c r="AA57" i="32"/>
  <c r="AI57" i="32"/>
  <c r="Y57" i="32"/>
  <c r="AA203" i="32"/>
  <c r="AK203" i="32"/>
  <c r="Y203" i="32"/>
  <c r="AI203" i="32"/>
  <c r="W57" i="32"/>
  <c r="W203" i="32"/>
  <c r="P58" i="32"/>
  <c r="V58" i="32" s="1"/>
  <c r="AQ58" i="32" s="1"/>
  <c r="K57" i="32"/>
  <c r="J59" i="32"/>
  <c r="F60" i="32"/>
  <c r="P204" i="32"/>
  <c r="V204" i="32" s="1"/>
  <c r="AQ204" i="32" s="1"/>
  <c r="H205" i="32"/>
  <c r="BF210" i="33" l="1"/>
  <c r="BJ62" i="33"/>
  <c r="BF62" i="33"/>
  <c r="BF63" i="33"/>
  <c r="BJ63" i="33"/>
  <c r="BI63" i="33"/>
  <c r="BE210" i="33"/>
  <c r="BI210" i="33"/>
  <c r="BA211" i="33"/>
  <c r="BC211" i="33"/>
  <c r="AE211" i="33"/>
  <c r="AS211" i="33"/>
  <c r="K822" i="33"/>
  <c r="R64" i="33"/>
  <c r="X64" i="33" s="1"/>
  <c r="I66" i="33"/>
  <c r="L65" i="33"/>
  <c r="R65" i="33" s="1"/>
  <c r="X65" i="33" s="1"/>
  <c r="A226" i="33"/>
  <c r="N225" i="33"/>
  <c r="H68" i="33"/>
  <c r="AU211" i="33"/>
  <c r="BJ211" i="33" s="1"/>
  <c r="AA211" i="33"/>
  <c r="AW211" i="33"/>
  <c r="AK211" i="33"/>
  <c r="AC211" i="33"/>
  <c r="AO211" i="33"/>
  <c r="AG211" i="33"/>
  <c r="AY211" i="33"/>
  <c r="AQ211" i="33"/>
  <c r="AI211" i="33"/>
  <c r="Y211" i="33"/>
  <c r="J213" i="33"/>
  <c r="R212" i="33"/>
  <c r="X212" i="33" s="1"/>
  <c r="AM212" i="33" s="1"/>
  <c r="AG58" i="32"/>
  <c r="AG204" i="32"/>
  <c r="AE58" i="32"/>
  <c r="AO58" i="32"/>
  <c r="AO204" i="32"/>
  <c r="AE204" i="32"/>
  <c r="AM58" i="32"/>
  <c r="AC58" i="32"/>
  <c r="AC204" i="32"/>
  <c r="AM204" i="32"/>
  <c r="AK58" i="32"/>
  <c r="AA58" i="32"/>
  <c r="AI58" i="32"/>
  <c r="Y58" i="32"/>
  <c r="AA204" i="32"/>
  <c r="AK204" i="32"/>
  <c r="AI204" i="32"/>
  <c r="Y204" i="32"/>
  <c r="W58" i="32"/>
  <c r="W204" i="32"/>
  <c r="F61" i="32"/>
  <c r="J60" i="32"/>
  <c r="K58" i="32"/>
  <c r="P205" i="32"/>
  <c r="V205" i="32" s="1"/>
  <c r="AQ205" i="32" s="1"/>
  <c r="H206" i="32"/>
  <c r="P59" i="32"/>
  <c r="V59" i="32" s="1"/>
  <c r="AQ59" i="32" s="1"/>
  <c r="BF211" i="33" l="1"/>
  <c r="BE211" i="33"/>
  <c r="BI211" i="33"/>
  <c r="AM65" i="33"/>
  <c r="BC65" i="33"/>
  <c r="BA64" i="33"/>
  <c r="BC64" i="33"/>
  <c r="AM64" i="33"/>
  <c r="BE64" i="33" s="1"/>
  <c r="BA212" i="33"/>
  <c r="BC212" i="33"/>
  <c r="AS65" i="33"/>
  <c r="BA65" i="33"/>
  <c r="AE64" i="33"/>
  <c r="AS64" i="33"/>
  <c r="AE212" i="33"/>
  <c r="AS212" i="33"/>
  <c r="AW65" i="33"/>
  <c r="AE65" i="33"/>
  <c r="AQ65" i="33"/>
  <c r="AY65" i="33"/>
  <c r="AA65" i="33"/>
  <c r="AI65" i="33"/>
  <c r="AG65" i="33"/>
  <c r="AO65" i="33"/>
  <c r="M64" i="33"/>
  <c r="AC65" i="33"/>
  <c r="Y65" i="33"/>
  <c r="AK65" i="33"/>
  <c r="K823" i="33"/>
  <c r="M65" i="33"/>
  <c r="AU65" i="33"/>
  <c r="I67" i="33"/>
  <c r="L66" i="33"/>
  <c r="A227" i="33"/>
  <c r="N226" i="33"/>
  <c r="AI64" i="33"/>
  <c r="AU64" i="33"/>
  <c r="AC64" i="33"/>
  <c r="AA64" i="33"/>
  <c r="AW64" i="33"/>
  <c r="AO64" i="33"/>
  <c r="AK64" i="33"/>
  <c r="AG64" i="33"/>
  <c r="AY64" i="33"/>
  <c r="Y64" i="33"/>
  <c r="AQ64" i="33"/>
  <c r="H69" i="33"/>
  <c r="J214" i="33"/>
  <c r="R213" i="33"/>
  <c r="X213" i="33" s="1"/>
  <c r="AM213" i="33" s="1"/>
  <c r="AW212" i="33"/>
  <c r="AK212" i="33"/>
  <c r="AC212" i="33"/>
  <c r="AO212" i="33"/>
  <c r="AG212" i="33"/>
  <c r="AY212" i="33"/>
  <c r="AQ212" i="33"/>
  <c r="AI212" i="33"/>
  <c r="AU212" i="33"/>
  <c r="BJ212" i="33" s="1"/>
  <c r="AA212" i="33"/>
  <c r="Y212" i="33"/>
  <c r="AG59" i="32"/>
  <c r="AG205" i="32"/>
  <c r="AE59" i="32"/>
  <c r="AO59" i="32"/>
  <c r="AO205" i="32"/>
  <c r="AE205" i="32"/>
  <c r="AM59" i="32"/>
  <c r="AC59" i="32"/>
  <c r="AC205" i="32"/>
  <c r="AM205" i="32"/>
  <c r="AK59" i="32"/>
  <c r="AI59" i="32"/>
  <c r="AA59" i="32"/>
  <c r="Y59" i="32"/>
  <c r="AA205" i="32"/>
  <c r="AK205" i="32"/>
  <c r="AI205" i="32"/>
  <c r="Y205" i="32"/>
  <c r="W59" i="32"/>
  <c r="K59" i="32"/>
  <c r="W205" i="32"/>
  <c r="H207" i="32"/>
  <c r="P206" i="32"/>
  <c r="V206" i="32" s="1"/>
  <c r="AQ206" i="32" s="1"/>
  <c r="F62" i="32"/>
  <c r="J61" i="32"/>
  <c r="P60" i="32"/>
  <c r="V60" i="32" s="1"/>
  <c r="AQ60" i="32" s="1"/>
  <c r="BE65" i="33" l="1"/>
  <c r="BF212" i="33"/>
  <c r="BF64" i="33"/>
  <c r="BJ64" i="33"/>
  <c r="BF65" i="33"/>
  <c r="BJ65" i="33"/>
  <c r="BI64" i="33"/>
  <c r="BI65" i="33"/>
  <c r="BE212" i="33"/>
  <c r="BI212" i="33"/>
  <c r="BA213" i="33"/>
  <c r="BC213" i="33"/>
  <c r="AE213" i="33"/>
  <c r="AS213" i="33"/>
  <c r="K824" i="33"/>
  <c r="A228" i="33"/>
  <c r="N227" i="33"/>
  <c r="R66" i="33"/>
  <c r="X66" i="33" s="1"/>
  <c r="I68" i="33"/>
  <c r="L67" i="33"/>
  <c r="R67" i="33" s="1"/>
  <c r="X67" i="33" s="1"/>
  <c r="R214" i="33"/>
  <c r="X214" i="33" s="1"/>
  <c r="AM214" i="33" s="1"/>
  <c r="J215" i="33"/>
  <c r="AO213" i="33"/>
  <c r="AG213" i="33"/>
  <c r="AY213" i="33"/>
  <c r="AQ213" i="33"/>
  <c r="AI213" i="33"/>
  <c r="AU213" i="33"/>
  <c r="AA213" i="33"/>
  <c r="AW213" i="33"/>
  <c r="AK213" i="33"/>
  <c r="AC213" i="33"/>
  <c r="Y213" i="33"/>
  <c r="H70" i="33"/>
  <c r="AG60" i="32"/>
  <c r="AG206" i="32"/>
  <c r="AE60" i="32"/>
  <c r="AO60" i="32"/>
  <c r="AO206" i="32"/>
  <c r="AE206" i="32"/>
  <c r="AM60" i="32"/>
  <c r="AC60" i="32"/>
  <c r="AC206" i="32"/>
  <c r="AM206" i="32"/>
  <c r="AK60" i="32"/>
  <c r="AA60" i="32"/>
  <c r="AI60" i="32"/>
  <c r="Y60" i="32"/>
  <c r="AA206" i="32"/>
  <c r="AK206" i="32"/>
  <c r="Y206" i="32"/>
  <c r="AI206" i="32"/>
  <c r="W60" i="32"/>
  <c r="W206" i="32"/>
  <c r="H208" i="32"/>
  <c r="P207" i="32"/>
  <c r="V207" i="32" s="1"/>
  <c r="AQ207" i="32" s="1"/>
  <c r="J62" i="32"/>
  <c r="F63" i="32"/>
  <c r="P61" i="32"/>
  <c r="V61" i="32" s="1"/>
  <c r="AQ61" i="32" s="1"/>
  <c r="K60" i="32"/>
  <c r="BF213" i="33" l="1"/>
  <c r="BJ213" i="33"/>
  <c r="BE213" i="33"/>
  <c r="BI213" i="33"/>
  <c r="BA66" i="33"/>
  <c r="AM66" i="33"/>
  <c r="BC66" i="33"/>
  <c r="AM67" i="33"/>
  <c r="BC67" i="33"/>
  <c r="BA214" i="33"/>
  <c r="BC214" i="33"/>
  <c r="AS67" i="33"/>
  <c r="BA67" i="33"/>
  <c r="AE66" i="33"/>
  <c r="AS66" i="33"/>
  <c r="AE214" i="33"/>
  <c r="AS214" i="33"/>
  <c r="AA67" i="33"/>
  <c r="AE67" i="33"/>
  <c r="AG67" i="33"/>
  <c r="BI67" i="33" s="1"/>
  <c r="AI67" i="33"/>
  <c r="Y67" i="33"/>
  <c r="AU67" i="33"/>
  <c r="M67" i="33"/>
  <c r="AQ67" i="33"/>
  <c r="M66" i="33"/>
  <c r="K825" i="33"/>
  <c r="AO67" i="33"/>
  <c r="AY67" i="33"/>
  <c r="I69" i="33"/>
  <c r="L68" i="33"/>
  <c r="AC67" i="33"/>
  <c r="AY66" i="33"/>
  <c r="AC66" i="33"/>
  <c r="AG66" i="33"/>
  <c r="AU66" i="33"/>
  <c r="AQ66" i="33"/>
  <c r="AA66" i="33"/>
  <c r="AI66" i="33"/>
  <c r="AW66" i="33"/>
  <c r="Y66" i="33"/>
  <c r="AK66" i="33"/>
  <c r="AO66" i="33"/>
  <c r="AK67" i="33"/>
  <c r="AW67" i="33"/>
  <c r="A229" i="33"/>
  <c r="N228" i="33"/>
  <c r="AY214" i="33"/>
  <c r="AQ214" i="33"/>
  <c r="AI214" i="33"/>
  <c r="AU214" i="33"/>
  <c r="BJ214" i="33" s="1"/>
  <c r="AA214" i="33"/>
  <c r="AW214" i="33"/>
  <c r="AK214" i="33"/>
  <c r="AC214" i="33"/>
  <c r="AO214" i="33"/>
  <c r="AG214" i="33"/>
  <c r="Y214" i="33"/>
  <c r="R215" i="33"/>
  <c r="X215" i="33" s="1"/>
  <c r="AM215" i="33" s="1"/>
  <c r="J216" i="33"/>
  <c r="H71" i="33"/>
  <c r="AG61" i="32"/>
  <c r="AG207" i="32"/>
  <c r="AE61" i="32"/>
  <c r="AO61" i="32"/>
  <c r="AO207" i="32"/>
  <c r="AE207" i="32"/>
  <c r="AC61" i="32"/>
  <c r="AM61" i="32"/>
  <c r="AC207" i="32"/>
  <c r="AM207" i="32"/>
  <c r="AK61" i="32"/>
  <c r="AA61" i="32"/>
  <c r="Y61" i="32"/>
  <c r="AI61" i="32"/>
  <c r="AA207" i="32"/>
  <c r="AK207" i="32"/>
  <c r="Y207" i="32"/>
  <c r="AI207" i="32"/>
  <c r="K61" i="32"/>
  <c r="W61" i="32"/>
  <c r="W207" i="32"/>
  <c r="P208" i="32"/>
  <c r="V208" i="32" s="1"/>
  <c r="AQ208" i="32" s="1"/>
  <c r="H209" i="32"/>
  <c r="P62" i="32"/>
  <c r="V62" i="32" s="1"/>
  <c r="AQ62" i="32" s="1"/>
  <c r="J63" i="32"/>
  <c r="F64" i="32"/>
  <c r="BE67" i="33" l="1"/>
  <c r="BE66" i="33"/>
  <c r="BF214" i="33"/>
  <c r="BJ66" i="33"/>
  <c r="BF66" i="33"/>
  <c r="BF67" i="33"/>
  <c r="BJ67" i="33"/>
  <c r="BI66" i="33"/>
  <c r="BE214" i="33"/>
  <c r="BI214" i="33"/>
  <c r="BA215" i="33"/>
  <c r="BC215" i="33"/>
  <c r="AE215" i="33"/>
  <c r="AS215" i="33"/>
  <c r="K826" i="33"/>
  <c r="R68" i="33"/>
  <c r="X68" i="33" s="1"/>
  <c r="A230" i="33"/>
  <c r="N229" i="33"/>
  <c r="I70" i="33"/>
  <c r="L69" i="33"/>
  <c r="R69" i="33" s="1"/>
  <c r="X69" i="33" s="1"/>
  <c r="H72" i="33"/>
  <c r="AU215" i="33"/>
  <c r="BJ215" i="33" s="1"/>
  <c r="AA215" i="33"/>
  <c r="AW215" i="33"/>
  <c r="AK215" i="33"/>
  <c r="AC215" i="33"/>
  <c r="AO215" i="33"/>
  <c r="AG215" i="33"/>
  <c r="AY215" i="33"/>
  <c r="AQ215" i="33"/>
  <c r="AI215" i="33"/>
  <c r="Y215" i="33"/>
  <c r="J217" i="33"/>
  <c r="R216" i="33"/>
  <c r="X216" i="33" s="1"/>
  <c r="AM216" i="33" s="1"/>
  <c r="AG62" i="32"/>
  <c r="AG208" i="32"/>
  <c r="AE62" i="32"/>
  <c r="AO62" i="32"/>
  <c r="AO208" i="32"/>
  <c r="AE208" i="32"/>
  <c r="AM62" i="32"/>
  <c r="AC62" i="32"/>
  <c r="AC208" i="32"/>
  <c r="AM208" i="32"/>
  <c r="AK62" i="32"/>
  <c r="AA62" i="32"/>
  <c r="Y62" i="32"/>
  <c r="AI62" i="32"/>
  <c r="AA208" i="32"/>
  <c r="AK208" i="32"/>
  <c r="AI208" i="32"/>
  <c r="Y208" i="32"/>
  <c r="K62" i="32"/>
  <c r="W62" i="32"/>
  <c r="W208" i="32"/>
  <c r="P63" i="32"/>
  <c r="V63" i="32" s="1"/>
  <c r="AQ63" i="32" s="1"/>
  <c r="F65" i="32"/>
  <c r="J64" i="32"/>
  <c r="P209" i="32"/>
  <c r="V209" i="32" s="1"/>
  <c r="AQ209" i="32" s="1"/>
  <c r="H210" i="32"/>
  <c r="BF215" i="33" l="1"/>
  <c r="BE215" i="33"/>
  <c r="BI215" i="33"/>
  <c r="AM69" i="33"/>
  <c r="BC69" i="33"/>
  <c r="BA68" i="33"/>
  <c r="AM68" i="33"/>
  <c r="BC68" i="33"/>
  <c r="BA216" i="33"/>
  <c r="BC216" i="33"/>
  <c r="AS69" i="33"/>
  <c r="BA69" i="33"/>
  <c r="AE68" i="33"/>
  <c r="AS68" i="33"/>
  <c r="AE216" i="33"/>
  <c r="AS216" i="33"/>
  <c r="AQ69" i="33"/>
  <c r="AE69" i="33"/>
  <c r="AY69" i="33"/>
  <c r="AG69" i="33"/>
  <c r="BI69" i="33" s="1"/>
  <c r="M68" i="33"/>
  <c r="K827" i="33"/>
  <c r="Y69" i="33"/>
  <c r="AC69" i="33"/>
  <c r="I71" i="33"/>
  <c r="L70" i="33"/>
  <c r="AA69" i="33"/>
  <c r="AK69" i="33"/>
  <c r="M69" i="33"/>
  <c r="AU69" i="33"/>
  <c r="AW69" i="33"/>
  <c r="A231" i="33"/>
  <c r="N230" i="33"/>
  <c r="AO69" i="33"/>
  <c r="AI69" i="33"/>
  <c r="AG68" i="33"/>
  <c r="BI68" i="33" s="1"/>
  <c r="AC68" i="33"/>
  <c r="AA68" i="33"/>
  <c r="AW68" i="33"/>
  <c r="AO68" i="33"/>
  <c r="AY68" i="33"/>
  <c r="Y68" i="33"/>
  <c r="AK68" i="33"/>
  <c r="AQ68" i="33"/>
  <c r="AI68" i="33"/>
  <c r="AU68" i="33"/>
  <c r="H73" i="33"/>
  <c r="J218" i="33"/>
  <c r="R217" i="33"/>
  <c r="X217" i="33" s="1"/>
  <c r="AM217" i="33" s="1"/>
  <c r="AW216" i="33"/>
  <c r="AK216" i="33"/>
  <c r="AC216" i="33"/>
  <c r="AO216" i="33"/>
  <c r="AG216" i="33"/>
  <c r="AY216" i="33"/>
  <c r="AQ216" i="33"/>
  <c r="AI216" i="33"/>
  <c r="AU216" i="33"/>
  <c r="BJ216" i="33" s="1"/>
  <c r="AA216" i="33"/>
  <c r="Y216" i="33"/>
  <c r="AG63" i="32"/>
  <c r="AG209" i="32"/>
  <c r="AE63" i="32"/>
  <c r="AO63" i="32"/>
  <c r="AO209" i="32"/>
  <c r="AE209" i="32"/>
  <c r="AM63" i="32"/>
  <c r="AC63" i="32"/>
  <c r="AC209" i="32"/>
  <c r="AM209" i="32"/>
  <c r="AK63" i="32"/>
  <c r="AI63" i="32"/>
  <c r="Y63" i="32"/>
  <c r="AA63" i="32"/>
  <c r="AA209" i="32"/>
  <c r="AK209" i="32"/>
  <c r="AI209" i="32"/>
  <c r="Y209" i="32"/>
  <c r="W63" i="32"/>
  <c r="W209" i="32"/>
  <c r="K63" i="32"/>
  <c r="H211" i="32"/>
  <c r="P210" i="32"/>
  <c r="V210" i="32" s="1"/>
  <c r="AQ210" i="32" s="1"/>
  <c r="F66" i="32"/>
  <c r="J65" i="32"/>
  <c r="P64" i="32"/>
  <c r="V64" i="32" s="1"/>
  <c r="AQ64" i="32" s="1"/>
  <c r="BE69" i="33" l="1"/>
  <c r="BE68" i="33"/>
  <c r="BF216" i="33"/>
  <c r="BF68" i="33"/>
  <c r="BJ68" i="33"/>
  <c r="BF69" i="33"/>
  <c r="BJ69" i="33"/>
  <c r="BE216" i="33"/>
  <c r="BI216" i="33"/>
  <c r="BA217" i="33"/>
  <c r="BC217" i="33"/>
  <c r="AE217" i="33"/>
  <c r="AS217" i="33"/>
  <c r="K828" i="33"/>
  <c r="R70" i="33"/>
  <c r="X70" i="33" s="1"/>
  <c r="I72" i="33"/>
  <c r="L71" i="33"/>
  <c r="R71" i="33" s="1"/>
  <c r="X71" i="33" s="1"/>
  <c r="AQ71" i="33" s="1"/>
  <c r="A232" i="33"/>
  <c r="N231" i="33"/>
  <c r="R218" i="33"/>
  <c r="X218" i="33" s="1"/>
  <c r="AM218" i="33" s="1"/>
  <c r="J219" i="33"/>
  <c r="AO217" i="33"/>
  <c r="AG217" i="33"/>
  <c r="AY217" i="33"/>
  <c r="AQ217" i="33"/>
  <c r="AI217" i="33"/>
  <c r="AU217" i="33"/>
  <c r="BJ217" i="33" s="1"/>
  <c r="AA217" i="33"/>
  <c r="AW217" i="33"/>
  <c r="AK217" i="33"/>
  <c r="AC217" i="33"/>
  <c r="Y217" i="33"/>
  <c r="H74" i="33"/>
  <c r="AG64" i="32"/>
  <c r="AG210" i="32"/>
  <c r="AE64" i="32"/>
  <c r="AO64" i="32"/>
  <c r="AO210" i="32"/>
  <c r="AE210" i="32"/>
  <c r="AM64" i="32"/>
  <c r="AC64" i="32"/>
  <c r="AC210" i="32"/>
  <c r="AM210" i="32"/>
  <c r="AK64" i="32"/>
  <c r="AA64" i="32"/>
  <c r="AI64" i="32"/>
  <c r="Y64" i="32"/>
  <c r="AA210" i="32"/>
  <c r="AK210" i="32"/>
  <c r="AI210" i="32"/>
  <c r="Y210" i="32"/>
  <c r="K64" i="32"/>
  <c r="W64" i="32"/>
  <c r="W210" i="32"/>
  <c r="P65" i="32"/>
  <c r="V65" i="32" s="1"/>
  <c r="AQ65" i="32" s="1"/>
  <c r="H212" i="32"/>
  <c r="P211" i="32"/>
  <c r="V211" i="32" s="1"/>
  <c r="AQ211" i="32" s="1"/>
  <c r="J66" i="32"/>
  <c r="F67" i="32"/>
  <c r="BF217" i="33" l="1"/>
  <c r="BE217" i="33"/>
  <c r="BI217" i="33"/>
  <c r="AM71" i="33"/>
  <c r="BC71" i="33"/>
  <c r="BA70" i="33"/>
  <c r="AM70" i="33"/>
  <c r="BC70" i="33"/>
  <c r="BA218" i="33"/>
  <c r="BC218" i="33"/>
  <c r="AS71" i="33"/>
  <c r="BA71" i="33"/>
  <c r="AI71" i="33"/>
  <c r="AE70" i="33"/>
  <c r="AS70" i="33"/>
  <c r="AE218" i="33"/>
  <c r="AS218" i="33"/>
  <c r="AA71" i="33"/>
  <c r="AE71" i="33"/>
  <c r="AC71" i="33"/>
  <c r="AO71" i="33"/>
  <c r="M70" i="33"/>
  <c r="AY71" i="33"/>
  <c r="AG71" i="33"/>
  <c r="BI71" i="33" s="1"/>
  <c r="K829" i="33"/>
  <c r="A233" i="33"/>
  <c r="N232" i="33"/>
  <c r="AU71" i="33"/>
  <c r="Y71" i="33"/>
  <c r="M71" i="33"/>
  <c r="AK71" i="33"/>
  <c r="I73" i="33"/>
  <c r="L72" i="33"/>
  <c r="AW71" i="33"/>
  <c r="AU70" i="33"/>
  <c r="AQ70" i="33"/>
  <c r="AY70" i="33"/>
  <c r="AA70" i="33"/>
  <c r="AI70" i="33"/>
  <c r="AC70" i="33"/>
  <c r="AO70" i="33"/>
  <c r="AW70" i="33"/>
  <c r="Y70" i="33"/>
  <c r="AK70" i="33"/>
  <c r="AG70" i="33"/>
  <c r="AY218" i="33"/>
  <c r="AQ218" i="33"/>
  <c r="AI218" i="33"/>
  <c r="AU218" i="33"/>
  <c r="BJ218" i="33" s="1"/>
  <c r="AA218" i="33"/>
  <c r="AW218" i="33"/>
  <c r="AK218" i="33"/>
  <c r="AC218" i="33"/>
  <c r="AO218" i="33"/>
  <c r="AG218" i="33"/>
  <c r="Y218" i="33"/>
  <c r="R219" i="33"/>
  <c r="X219" i="33" s="1"/>
  <c r="AM219" i="33" s="1"/>
  <c r="J220" i="33"/>
  <c r="H75" i="33"/>
  <c r="AG65" i="32"/>
  <c r="AG211" i="32"/>
  <c r="AE65" i="32"/>
  <c r="AO65" i="32"/>
  <c r="AO211" i="32"/>
  <c r="AE211" i="32"/>
  <c r="AM65" i="32"/>
  <c r="AC65" i="32"/>
  <c r="AC211" i="32"/>
  <c r="AM211" i="32"/>
  <c r="AK65" i="32"/>
  <c r="AA65" i="32"/>
  <c r="AI65" i="32"/>
  <c r="Y65" i="32"/>
  <c r="AA211" i="32"/>
  <c r="AK211" i="32"/>
  <c r="Y211" i="32"/>
  <c r="AI211" i="32"/>
  <c r="W65" i="32"/>
  <c r="W211" i="32"/>
  <c r="P66" i="32"/>
  <c r="V66" i="32" s="1"/>
  <c r="AQ66" i="32" s="1"/>
  <c r="K65" i="32"/>
  <c r="J67" i="32"/>
  <c r="F68" i="32"/>
  <c r="P212" i="32"/>
  <c r="V212" i="32" s="1"/>
  <c r="AQ212" i="32" s="1"/>
  <c r="H213" i="32"/>
  <c r="BE71" i="33" l="1"/>
  <c r="BE70" i="33"/>
  <c r="BF218" i="33"/>
  <c r="BF71" i="33"/>
  <c r="BJ71" i="33"/>
  <c r="BJ70" i="33"/>
  <c r="BF70" i="33"/>
  <c r="BI70" i="33"/>
  <c r="BE218" i="33"/>
  <c r="BI218" i="33"/>
  <c r="BA219" i="33"/>
  <c r="BC219" i="33"/>
  <c r="AE219" i="33"/>
  <c r="AS219" i="33"/>
  <c r="K830" i="33"/>
  <c r="I74" i="33"/>
  <c r="L73" i="33"/>
  <c r="R73" i="33" s="1"/>
  <c r="X73" i="33" s="1"/>
  <c r="R72" i="33"/>
  <c r="X72" i="33" s="1"/>
  <c r="A234" i="33"/>
  <c r="N233" i="33"/>
  <c r="H76" i="33"/>
  <c r="AU219" i="33"/>
  <c r="BJ219" i="33" s="1"/>
  <c r="AA219" i="33"/>
  <c r="AW219" i="33"/>
  <c r="AK219" i="33"/>
  <c r="AC219" i="33"/>
  <c r="AO219" i="33"/>
  <c r="AG219" i="33"/>
  <c r="AY219" i="33"/>
  <c r="AQ219" i="33"/>
  <c r="AI219" i="33"/>
  <c r="Y219" i="33"/>
  <c r="J221" i="33"/>
  <c r="R220" i="33"/>
  <c r="X220" i="33" s="1"/>
  <c r="AM220" i="33" s="1"/>
  <c r="AG66" i="32"/>
  <c r="AG212" i="32"/>
  <c r="AE66" i="32"/>
  <c r="AO66" i="32"/>
  <c r="AO212" i="32"/>
  <c r="AE212" i="32"/>
  <c r="AM66" i="32"/>
  <c r="AC66" i="32"/>
  <c r="AC212" i="32"/>
  <c r="AM212" i="32"/>
  <c r="AK66" i="32"/>
  <c r="AA66" i="32"/>
  <c r="AI66" i="32"/>
  <c r="Y66" i="32"/>
  <c r="AA212" i="32"/>
  <c r="AK212" i="32"/>
  <c r="AI212" i="32"/>
  <c r="Y212" i="32"/>
  <c r="W66" i="32"/>
  <c r="W212" i="32"/>
  <c r="F69" i="32"/>
  <c r="J68" i="32"/>
  <c r="K66" i="32"/>
  <c r="P213" i="32"/>
  <c r="V213" i="32" s="1"/>
  <c r="AQ213" i="32" s="1"/>
  <c r="H214" i="32"/>
  <c r="P67" i="32"/>
  <c r="V67" i="32" s="1"/>
  <c r="AQ67" i="32" s="1"/>
  <c r="BF219" i="33" l="1"/>
  <c r="BE219" i="33"/>
  <c r="BI219" i="33"/>
  <c r="AM73" i="33"/>
  <c r="BC73" i="33"/>
  <c r="AM72" i="33"/>
  <c r="BC72" i="33"/>
  <c r="BA220" i="33"/>
  <c r="BC220" i="33"/>
  <c r="BA72" i="33"/>
  <c r="AI72" i="33"/>
  <c r="AS73" i="33"/>
  <c r="BA73" i="33"/>
  <c r="AI73" i="33"/>
  <c r="AE72" i="33"/>
  <c r="AS72" i="33"/>
  <c r="AE220" i="33"/>
  <c r="AS220" i="33"/>
  <c r="AQ73" i="33"/>
  <c r="AE73" i="33"/>
  <c r="AY73" i="33"/>
  <c r="AG73" i="33"/>
  <c r="M72" i="33"/>
  <c r="Y73" i="33"/>
  <c r="AO73" i="33"/>
  <c r="AC73" i="33"/>
  <c r="K831" i="33"/>
  <c r="A235" i="33"/>
  <c r="N234" i="33"/>
  <c r="AA73" i="33"/>
  <c r="AK73" i="33"/>
  <c r="M73" i="33"/>
  <c r="AU73" i="33"/>
  <c r="BJ73" i="33" s="1"/>
  <c r="AW73" i="33"/>
  <c r="AO72" i="33"/>
  <c r="AK72" i="33"/>
  <c r="AQ72" i="33"/>
  <c r="AU72" i="33"/>
  <c r="AG72" i="33"/>
  <c r="BI72" i="33" s="1"/>
  <c r="AC72" i="33"/>
  <c r="AY72" i="33"/>
  <c r="Y72" i="33"/>
  <c r="AA72" i="33"/>
  <c r="AW72" i="33"/>
  <c r="I75" i="33"/>
  <c r="L74" i="33"/>
  <c r="H77" i="33"/>
  <c r="J222" i="33"/>
  <c r="R221" i="33"/>
  <c r="X221" i="33" s="1"/>
  <c r="AM221" i="33" s="1"/>
  <c r="AW220" i="33"/>
  <c r="AK220" i="33"/>
  <c r="AC220" i="33"/>
  <c r="AO220" i="33"/>
  <c r="AG220" i="33"/>
  <c r="AY220" i="33"/>
  <c r="AQ220" i="33"/>
  <c r="AI220" i="33"/>
  <c r="AU220" i="33"/>
  <c r="AA220" i="33"/>
  <c r="Y220" i="33"/>
  <c r="AG67" i="32"/>
  <c r="AG213" i="32"/>
  <c r="AE67" i="32"/>
  <c r="AO67" i="32"/>
  <c r="AO213" i="32"/>
  <c r="AE213" i="32"/>
  <c r="AM67" i="32"/>
  <c r="AC67" i="32"/>
  <c r="AC213" i="32"/>
  <c r="AM213" i="32"/>
  <c r="AK67" i="32"/>
  <c r="AI67" i="32"/>
  <c r="Y67" i="32"/>
  <c r="AA67" i="32"/>
  <c r="AA213" i="32"/>
  <c r="AK213" i="32"/>
  <c r="AI213" i="32"/>
  <c r="Y213" i="32"/>
  <c r="W67" i="32"/>
  <c r="K67" i="32"/>
  <c r="W213" i="32"/>
  <c r="H215" i="32"/>
  <c r="P214" i="32"/>
  <c r="V214" i="32" s="1"/>
  <c r="AQ214" i="32" s="1"/>
  <c r="F70" i="32"/>
  <c r="J69" i="32"/>
  <c r="P68" i="32"/>
  <c r="V68" i="32" s="1"/>
  <c r="AQ68" i="32" s="1"/>
  <c r="BE73" i="33" l="1"/>
  <c r="BE72" i="33"/>
  <c r="BF220" i="33"/>
  <c r="BF73" i="33"/>
  <c r="BJ220" i="33"/>
  <c r="BF72" i="33"/>
  <c r="BJ72" i="33"/>
  <c r="BI73" i="33"/>
  <c r="BE220" i="33"/>
  <c r="BI220" i="33"/>
  <c r="BA221" i="33"/>
  <c r="BC221" i="33"/>
  <c r="AE221" i="33"/>
  <c r="AS221" i="33"/>
  <c r="K832" i="33"/>
  <c r="R74" i="33"/>
  <c r="X74" i="33" s="1"/>
  <c r="I76" i="33"/>
  <c r="L75" i="33"/>
  <c r="R75" i="33" s="1"/>
  <c r="X75" i="33" s="1"/>
  <c r="A236" i="33"/>
  <c r="N235" i="33"/>
  <c r="R222" i="33"/>
  <c r="X222" i="33" s="1"/>
  <c r="AM222" i="33" s="1"/>
  <c r="J223" i="33"/>
  <c r="AO221" i="33"/>
  <c r="AG221" i="33"/>
  <c r="AY221" i="33"/>
  <c r="AQ221" i="33"/>
  <c r="AI221" i="33"/>
  <c r="AU221" i="33"/>
  <c r="AA221" i="33"/>
  <c r="AW221" i="33"/>
  <c r="AK221" i="33"/>
  <c r="AC221" i="33"/>
  <c r="Y221" i="33"/>
  <c r="H78" i="33"/>
  <c r="AG68" i="32"/>
  <c r="AG214" i="32"/>
  <c r="AE68" i="32"/>
  <c r="AO68" i="32"/>
  <c r="AO214" i="32"/>
  <c r="AE214" i="32"/>
  <c r="AM68" i="32"/>
  <c r="AC68" i="32"/>
  <c r="AC214" i="32"/>
  <c r="AM214" i="32"/>
  <c r="AK68" i="32"/>
  <c r="AA68" i="32"/>
  <c r="AI68" i="32"/>
  <c r="Y68" i="32"/>
  <c r="AA214" i="32"/>
  <c r="AK214" i="32"/>
  <c r="Y214" i="32"/>
  <c r="AI214" i="32"/>
  <c r="W68" i="32"/>
  <c r="W214" i="32"/>
  <c r="H216" i="32"/>
  <c r="P215" i="32"/>
  <c r="V215" i="32" s="1"/>
  <c r="AQ215" i="32" s="1"/>
  <c r="J70" i="32"/>
  <c r="F71" i="32"/>
  <c r="P69" i="32"/>
  <c r="V69" i="32" s="1"/>
  <c r="K68" i="32"/>
  <c r="BF221" i="33" l="1"/>
  <c r="BJ221" i="33"/>
  <c r="BE221" i="33"/>
  <c r="BI221" i="33"/>
  <c r="AM75" i="33"/>
  <c r="BC75" i="33"/>
  <c r="AM74" i="33"/>
  <c r="BC74" i="33"/>
  <c r="BA222" i="33"/>
  <c r="BC222" i="33"/>
  <c r="AS75" i="33"/>
  <c r="BA75" i="33"/>
  <c r="BA74" i="33"/>
  <c r="AI74" i="33"/>
  <c r="AY75" i="33"/>
  <c r="AE74" i="33"/>
  <c r="AS74" i="33"/>
  <c r="AE222" i="33"/>
  <c r="AS222" i="33"/>
  <c r="AK75" i="33"/>
  <c r="AE75" i="33"/>
  <c r="AO75" i="33"/>
  <c r="AW75" i="33"/>
  <c r="Y75" i="33"/>
  <c r="AU75" i="33"/>
  <c r="AG75" i="33"/>
  <c r="BI75" i="33" s="1"/>
  <c r="AQ75" i="33"/>
  <c r="M75" i="33"/>
  <c r="AC75" i="33"/>
  <c r="AA75" i="33"/>
  <c r="K833" i="33"/>
  <c r="A237" i="33"/>
  <c r="N236" i="33"/>
  <c r="I77" i="33"/>
  <c r="L76" i="33"/>
  <c r="AC74" i="33"/>
  <c r="AA74" i="33"/>
  <c r="Y74" i="33"/>
  <c r="AO74" i="33"/>
  <c r="AU74" i="33"/>
  <c r="AQ74" i="33"/>
  <c r="AW74" i="33"/>
  <c r="AG74" i="33"/>
  <c r="BI74" i="33" s="1"/>
  <c r="AY74" i="33"/>
  <c r="AK74" i="33"/>
  <c r="M74" i="33"/>
  <c r="AY222" i="33"/>
  <c r="AQ222" i="33"/>
  <c r="AI222" i="33"/>
  <c r="AU222" i="33"/>
  <c r="BJ222" i="33" s="1"/>
  <c r="AA222" i="33"/>
  <c r="AW222" i="33"/>
  <c r="AK222" i="33"/>
  <c r="AC222" i="33"/>
  <c r="AO222" i="33"/>
  <c r="AG222" i="33"/>
  <c r="Y222" i="33"/>
  <c r="R223" i="33"/>
  <c r="X223" i="33" s="1"/>
  <c r="AM223" i="33" s="1"/>
  <c r="J224" i="33"/>
  <c r="H79" i="33"/>
  <c r="AG69" i="32"/>
  <c r="AG215" i="32"/>
  <c r="AE69" i="32"/>
  <c r="AO69" i="32"/>
  <c r="AO215" i="32"/>
  <c r="AE215" i="32"/>
  <c r="AC69" i="32"/>
  <c r="AM69" i="32"/>
  <c r="AC215" i="32"/>
  <c r="AM215" i="32"/>
  <c r="AK69" i="32"/>
  <c r="AA69" i="32"/>
  <c r="AI69" i="32"/>
  <c r="Y69" i="32"/>
  <c r="AA215" i="32"/>
  <c r="AK215" i="32"/>
  <c r="Y215" i="32"/>
  <c r="AI215" i="32"/>
  <c r="K69" i="32"/>
  <c r="W69" i="32"/>
  <c r="W215" i="32"/>
  <c r="P70" i="32"/>
  <c r="V70" i="32" s="1"/>
  <c r="AQ70" i="32" s="1"/>
  <c r="P216" i="32"/>
  <c r="V216" i="32" s="1"/>
  <c r="AQ216" i="32" s="1"/>
  <c r="H217" i="32"/>
  <c r="J71" i="32"/>
  <c r="F72" i="32"/>
  <c r="BE75" i="33" l="1"/>
  <c r="BE74" i="33"/>
  <c r="BF222" i="33"/>
  <c r="BF75" i="33"/>
  <c r="BJ75" i="33"/>
  <c r="BF74" i="33"/>
  <c r="BJ74" i="33"/>
  <c r="BE222" i="33"/>
  <c r="BI222" i="33"/>
  <c r="BA223" i="33"/>
  <c r="BC223" i="33"/>
  <c r="AE223" i="33"/>
  <c r="AS223" i="33"/>
  <c r="K834" i="33"/>
  <c r="R76" i="33"/>
  <c r="X76" i="33" s="1"/>
  <c r="I78" i="33"/>
  <c r="L77" i="33"/>
  <c r="R77" i="33" s="1"/>
  <c r="X77" i="33" s="1"/>
  <c r="A238" i="33"/>
  <c r="N237" i="33"/>
  <c r="H80" i="33"/>
  <c r="AU223" i="33"/>
  <c r="AA223" i="33"/>
  <c r="AW223" i="33"/>
  <c r="AK223" i="33"/>
  <c r="AC223" i="33"/>
  <c r="AO223" i="33"/>
  <c r="AG223" i="33"/>
  <c r="AY223" i="33"/>
  <c r="AQ223" i="33"/>
  <c r="AI223" i="33"/>
  <c r="Y223" i="33"/>
  <c r="J225" i="33"/>
  <c r="R224" i="33"/>
  <c r="X224" i="33" s="1"/>
  <c r="AM224" i="33" s="1"/>
  <c r="AG70" i="32"/>
  <c r="AG216" i="32"/>
  <c r="AO70" i="32"/>
  <c r="AE70" i="32"/>
  <c r="AO216" i="32"/>
  <c r="AE216" i="32"/>
  <c r="AM70" i="32"/>
  <c r="AC70" i="32"/>
  <c r="AC216" i="32"/>
  <c r="AM216" i="32"/>
  <c r="AK70" i="32"/>
  <c r="AA70" i="32"/>
  <c r="Y70" i="32"/>
  <c r="AI70" i="32"/>
  <c r="AA216" i="32"/>
  <c r="AK216" i="32"/>
  <c r="AI216" i="32"/>
  <c r="Y216" i="32"/>
  <c r="W70" i="32"/>
  <c r="W216" i="32"/>
  <c r="P71" i="32"/>
  <c r="V71" i="32" s="1"/>
  <c r="AQ71" i="32" s="1"/>
  <c r="K70" i="32"/>
  <c r="F73" i="32"/>
  <c r="J72" i="32"/>
  <c r="P217" i="32"/>
  <c r="V217" i="32" s="1"/>
  <c r="AQ217" i="32" s="1"/>
  <c r="H218" i="32"/>
  <c r="BF223" i="33" l="1"/>
  <c r="BJ223" i="33"/>
  <c r="BE223" i="33"/>
  <c r="BI223" i="33"/>
  <c r="AM77" i="33"/>
  <c r="BC77" i="33"/>
  <c r="BA76" i="33"/>
  <c r="AM76" i="33"/>
  <c r="BC76" i="33"/>
  <c r="BA224" i="33"/>
  <c r="BC224" i="33"/>
  <c r="AS77" i="33"/>
  <c r="BA77" i="33"/>
  <c r="AE76" i="33"/>
  <c r="AS76" i="33"/>
  <c r="AE224" i="33"/>
  <c r="AS224" i="33"/>
  <c r="AQ77" i="33"/>
  <c r="AE77" i="33"/>
  <c r="AY77" i="33"/>
  <c r="AI77" i="33"/>
  <c r="Y77" i="33"/>
  <c r="AA77" i="33"/>
  <c r="AG77" i="33"/>
  <c r="BI77" i="33" s="1"/>
  <c r="AO77" i="33"/>
  <c r="M76" i="33"/>
  <c r="AC77" i="33"/>
  <c r="AK77" i="33"/>
  <c r="K835" i="33"/>
  <c r="A239" i="33"/>
  <c r="N238" i="33"/>
  <c r="M77" i="33"/>
  <c r="AU77" i="33"/>
  <c r="AW77" i="33"/>
  <c r="I79" i="33"/>
  <c r="L78" i="33"/>
  <c r="AU76" i="33"/>
  <c r="AI76" i="33"/>
  <c r="AA76" i="33"/>
  <c r="AG76" i="33"/>
  <c r="BI76" i="33" s="1"/>
  <c r="Y76" i="33"/>
  <c r="AQ76" i="33"/>
  <c r="AW76" i="33"/>
  <c r="AO76" i="33"/>
  <c r="AK76" i="33"/>
  <c r="AC76" i="33"/>
  <c r="AY76" i="33"/>
  <c r="H81" i="33"/>
  <c r="J226" i="33"/>
  <c r="R225" i="33"/>
  <c r="X225" i="33" s="1"/>
  <c r="AM225" i="33" s="1"/>
  <c r="AW224" i="33"/>
  <c r="AK224" i="33"/>
  <c r="AC224" i="33"/>
  <c r="AO224" i="33"/>
  <c r="AG224" i="33"/>
  <c r="AY224" i="33"/>
  <c r="AQ224" i="33"/>
  <c r="AI224" i="33"/>
  <c r="AU224" i="33"/>
  <c r="BJ224" i="33" s="1"/>
  <c r="AA224" i="33"/>
  <c r="Y224" i="33"/>
  <c r="AG71" i="32"/>
  <c r="AG217" i="32"/>
  <c r="AE71" i="32"/>
  <c r="AO71" i="32"/>
  <c r="AO217" i="32"/>
  <c r="AE217" i="32"/>
  <c r="AM71" i="32"/>
  <c r="AC71" i="32"/>
  <c r="AC217" i="32"/>
  <c r="AM217" i="32"/>
  <c r="AK71" i="32"/>
  <c r="AI71" i="32"/>
  <c r="AA71" i="32"/>
  <c r="Y71" i="32"/>
  <c r="AA217" i="32"/>
  <c r="AK217" i="32"/>
  <c r="AI217" i="32"/>
  <c r="Y217" i="32"/>
  <c r="W71" i="32"/>
  <c r="W217" i="32"/>
  <c r="P72" i="32"/>
  <c r="V72" i="32" s="1"/>
  <c r="AQ72" i="32" s="1"/>
  <c r="K71" i="32"/>
  <c r="H219" i="32"/>
  <c r="P218" i="32"/>
  <c r="V218" i="32" s="1"/>
  <c r="AQ218" i="32" s="1"/>
  <c r="F74" i="32"/>
  <c r="J73" i="32"/>
  <c r="BE77" i="33" l="1"/>
  <c r="BE76" i="33"/>
  <c r="BF224" i="33"/>
  <c r="BF76" i="33"/>
  <c r="BJ76" i="33"/>
  <c r="BF77" i="33"/>
  <c r="BJ77" i="33"/>
  <c r="BE224" i="33"/>
  <c r="BI224" i="33"/>
  <c r="BA225" i="33"/>
  <c r="BC225" i="33"/>
  <c r="AE225" i="33"/>
  <c r="AS225" i="33"/>
  <c r="K836" i="33"/>
  <c r="R78" i="33"/>
  <c r="X78" i="33" s="1"/>
  <c r="I80" i="33"/>
  <c r="L79" i="33"/>
  <c r="R79" i="33" s="1"/>
  <c r="X79" i="33" s="1"/>
  <c r="A240" i="33"/>
  <c r="N239" i="33"/>
  <c r="R226" i="33"/>
  <c r="X226" i="33" s="1"/>
  <c r="AM226" i="33" s="1"/>
  <c r="J227" i="33"/>
  <c r="AO225" i="33"/>
  <c r="AG225" i="33"/>
  <c r="AY225" i="33"/>
  <c r="AQ225" i="33"/>
  <c r="AI225" i="33"/>
  <c r="AU225" i="33"/>
  <c r="BJ225" i="33" s="1"/>
  <c r="AA225" i="33"/>
  <c r="AW225" i="33"/>
  <c r="AK225" i="33"/>
  <c r="AC225" i="33"/>
  <c r="Y225" i="33"/>
  <c r="H82" i="33"/>
  <c r="AG72" i="32"/>
  <c r="AG218" i="32"/>
  <c r="AE72" i="32"/>
  <c r="AO72" i="32"/>
  <c r="AO218" i="32"/>
  <c r="AE218" i="32"/>
  <c r="AM72" i="32"/>
  <c r="AC72" i="32"/>
  <c r="AC218" i="32"/>
  <c r="AM218" i="32"/>
  <c r="AK72" i="32"/>
  <c r="AA72" i="32"/>
  <c r="AI72" i="32"/>
  <c r="Y72" i="32"/>
  <c r="AA218" i="32"/>
  <c r="AK218" i="32"/>
  <c r="AI218" i="32"/>
  <c r="Y218" i="32"/>
  <c r="W72" i="32"/>
  <c r="K72" i="32"/>
  <c r="W218" i="32"/>
  <c r="J74" i="32"/>
  <c r="F75" i="32"/>
  <c r="P73" i="32"/>
  <c r="V73" i="32" s="1"/>
  <c r="AQ73" i="32" s="1"/>
  <c r="H220" i="32"/>
  <c r="P219" i="32"/>
  <c r="V219" i="32" s="1"/>
  <c r="AQ219" i="32" s="1"/>
  <c r="BF225" i="33" l="1"/>
  <c r="BE225" i="33"/>
  <c r="BI225" i="33"/>
  <c r="BA78" i="33"/>
  <c r="AM78" i="33"/>
  <c r="BC78" i="33"/>
  <c r="AM79" i="33"/>
  <c r="BC79" i="33"/>
  <c r="BA226" i="33"/>
  <c r="BC226" i="33"/>
  <c r="AS79" i="33"/>
  <c r="BA79" i="33"/>
  <c r="AE78" i="33"/>
  <c r="AS78" i="33"/>
  <c r="AE226" i="33"/>
  <c r="AS226" i="33"/>
  <c r="AK79" i="33"/>
  <c r="AE79" i="33"/>
  <c r="AQ79" i="33"/>
  <c r="M78" i="33"/>
  <c r="AY79" i="33"/>
  <c r="AC79" i="33"/>
  <c r="AA79" i="33"/>
  <c r="AU79" i="33"/>
  <c r="AG79" i="33"/>
  <c r="BI79" i="33" s="1"/>
  <c r="AO79" i="33"/>
  <c r="AW79" i="33"/>
  <c r="K837" i="33"/>
  <c r="Y79" i="33"/>
  <c r="AI79" i="33"/>
  <c r="M79" i="33"/>
  <c r="A241" i="33"/>
  <c r="N240" i="33"/>
  <c r="I81" i="33"/>
  <c r="L80" i="33"/>
  <c r="AG78" i="33"/>
  <c r="AU78" i="33"/>
  <c r="AQ78" i="33"/>
  <c r="AA78" i="33"/>
  <c r="AI78" i="33"/>
  <c r="AW78" i="33"/>
  <c r="Y78" i="33"/>
  <c r="AK78" i="33"/>
  <c r="AC78" i="33"/>
  <c r="AO78" i="33"/>
  <c r="AY78" i="33"/>
  <c r="AY226" i="33"/>
  <c r="AQ226" i="33"/>
  <c r="AI226" i="33"/>
  <c r="AU226" i="33"/>
  <c r="BJ226" i="33" s="1"/>
  <c r="AA226" i="33"/>
  <c r="AW226" i="33"/>
  <c r="AK226" i="33"/>
  <c r="AC226" i="33"/>
  <c r="AO226" i="33"/>
  <c r="AG226" i="33"/>
  <c r="Y226" i="33"/>
  <c r="R227" i="33"/>
  <c r="X227" i="33" s="1"/>
  <c r="AM227" i="33" s="1"/>
  <c r="J228" i="33"/>
  <c r="H83" i="33"/>
  <c r="AG73" i="32"/>
  <c r="AG219" i="32"/>
  <c r="AE73" i="32"/>
  <c r="AO73" i="32"/>
  <c r="AO219" i="32"/>
  <c r="AE219" i="32"/>
  <c r="AC73" i="32"/>
  <c r="AM73" i="32"/>
  <c r="AC219" i="32"/>
  <c r="AM219" i="32"/>
  <c r="AK73" i="32"/>
  <c r="AA73" i="32"/>
  <c r="AI73" i="32"/>
  <c r="Y73" i="32"/>
  <c r="AA219" i="32"/>
  <c r="AK219" i="32"/>
  <c r="Y219" i="32"/>
  <c r="AI219" i="32"/>
  <c r="K73" i="32"/>
  <c r="W73" i="32"/>
  <c r="W219" i="32"/>
  <c r="P220" i="32"/>
  <c r="V220" i="32" s="1"/>
  <c r="AQ220" i="32" s="1"/>
  <c r="H221" i="32"/>
  <c r="P74" i="32"/>
  <c r="V74" i="32" s="1"/>
  <c r="AQ74" i="32" s="1"/>
  <c r="J75" i="32"/>
  <c r="F76" i="32"/>
  <c r="BE79" i="33" l="1"/>
  <c r="BE78" i="33"/>
  <c r="BF226" i="33"/>
  <c r="BF78" i="33"/>
  <c r="BJ78" i="33"/>
  <c r="BF79" i="33"/>
  <c r="BJ79" i="33"/>
  <c r="BI78" i="33"/>
  <c r="BE226" i="33"/>
  <c r="BI226" i="33"/>
  <c r="BA227" i="33"/>
  <c r="BC227" i="33"/>
  <c r="AE227" i="33"/>
  <c r="AS227" i="33"/>
  <c r="K838" i="33"/>
  <c r="R80" i="33"/>
  <c r="X80" i="33" s="1"/>
  <c r="I82" i="33"/>
  <c r="L81" i="33"/>
  <c r="R81" i="33" s="1"/>
  <c r="X81" i="33" s="1"/>
  <c r="A242" i="33"/>
  <c r="N241" i="33"/>
  <c r="H84" i="33"/>
  <c r="AU227" i="33"/>
  <c r="BJ227" i="33" s="1"/>
  <c r="AA227" i="33"/>
  <c r="AW227" i="33"/>
  <c r="AK227" i="33"/>
  <c r="AC227" i="33"/>
  <c r="AO227" i="33"/>
  <c r="AG227" i="33"/>
  <c r="AY227" i="33"/>
  <c r="AQ227" i="33"/>
  <c r="AI227" i="33"/>
  <c r="Y227" i="33"/>
  <c r="J229" i="33"/>
  <c r="R228" i="33"/>
  <c r="X228" i="33" s="1"/>
  <c r="AM228" i="33" s="1"/>
  <c r="AG74" i="32"/>
  <c r="AG220" i="32"/>
  <c r="AE74" i="32"/>
  <c r="AO74" i="32"/>
  <c r="AO220" i="32"/>
  <c r="AE220" i="32"/>
  <c r="AM74" i="32"/>
  <c r="AC74" i="32"/>
  <c r="AC220" i="32"/>
  <c r="AM220" i="32"/>
  <c r="AK74" i="32"/>
  <c r="AA74" i="32"/>
  <c r="AI74" i="32"/>
  <c r="Y74" i="32"/>
  <c r="AA220" i="32"/>
  <c r="AK220" i="32"/>
  <c r="AI220" i="32"/>
  <c r="Y220" i="32"/>
  <c r="W74" i="32"/>
  <c r="K74" i="32"/>
  <c r="W220" i="32"/>
  <c r="P75" i="32"/>
  <c r="V75" i="32" s="1"/>
  <c r="AQ75" i="32" s="1"/>
  <c r="F77" i="32"/>
  <c r="J76" i="32"/>
  <c r="P221" i="32"/>
  <c r="V221" i="32" s="1"/>
  <c r="AQ221" i="32" s="1"/>
  <c r="H222" i="32"/>
  <c r="BF227" i="33" l="1"/>
  <c r="BE227" i="33"/>
  <c r="BI227" i="33"/>
  <c r="AM81" i="33"/>
  <c r="BC81" i="33"/>
  <c r="BA80" i="33"/>
  <c r="BC80" i="33"/>
  <c r="AM80" i="33"/>
  <c r="BA228" i="33"/>
  <c r="BC228" i="33"/>
  <c r="AS81" i="33"/>
  <c r="BA81" i="33"/>
  <c r="AE80" i="33"/>
  <c r="AS80" i="33"/>
  <c r="AE228" i="33"/>
  <c r="AS228" i="33"/>
  <c r="AW81" i="33"/>
  <c r="AE81" i="33"/>
  <c r="AI81" i="33"/>
  <c r="M80" i="33"/>
  <c r="AQ81" i="33"/>
  <c r="Y81" i="33"/>
  <c r="AA81" i="33"/>
  <c r="AY81" i="33"/>
  <c r="AO81" i="33"/>
  <c r="AC81" i="33"/>
  <c r="AK81" i="33"/>
  <c r="K839" i="33"/>
  <c r="AG81" i="33"/>
  <c r="BI81" i="33" s="1"/>
  <c r="A243" i="33"/>
  <c r="N242" i="33"/>
  <c r="M81" i="33"/>
  <c r="AU81" i="33"/>
  <c r="I83" i="33"/>
  <c r="L82" i="33"/>
  <c r="AI80" i="33"/>
  <c r="AU80" i="33"/>
  <c r="AA80" i="33"/>
  <c r="AW80" i="33"/>
  <c r="AO80" i="33"/>
  <c r="AK80" i="33"/>
  <c r="AG80" i="33"/>
  <c r="BI80" i="33" s="1"/>
  <c r="AC80" i="33"/>
  <c r="AY80" i="33"/>
  <c r="Y80" i="33"/>
  <c r="AQ80" i="33"/>
  <c r="H85" i="33"/>
  <c r="J230" i="33"/>
  <c r="R229" i="33"/>
  <c r="X229" i="33" s="1"/>
  <c r="AM229" i="33" s="1"/>
  <c r="AW228" i="33"/>
  <c r="AK228" i="33"/>
  <c r="AC228" i="33"/>
  <c r="AO228" i="33"/>
  <c r="AG228" i="33"/>
  <c r="AY228" i="33"/>
  <c r="AQ228" i="33"/>
  <c r="AI228" i="33"/>
  <c r="AU228" i="33"/>
  <c r="BJ228" i="33" s="1"/>
  <c r="AA228" i="33"/>
  <c r="Y228" i="33"/>
  <c r="AG75" i="32"/>
  <c r="AG221" i="32"/>
  <c r="AE75" i="32"/>
  <c r="AO75" i="32"/>
  <c r="AO221" i="32"/>
  <c r="AE221" i="32"/>
  <c r="AM75" i="32"/>
  <c r="AC75" i="32"/>
  <c r="AC221" i="32"/>
  <c r="AM221" i="32"/>
  <c r="AK75" i="32"/>
  <c r="AI75" i="32"/>
  <c r="AA75" i="32"/>
  <c r="Y75" i="32"/>
  <c r="AA221" i="32"/>
  <c r="AK221" i="32"/>
  <c r="AI221" i="32"/>
  <c r="Y221" i="32"/>
  <c r="W75" i="32"/>
  <c r="W221" i="32"/>
  <c r="H223" i="32"/>
  <c r="P222" i="32"/>
  <c r="V222" i="32" s="1"/>
  <c r="AQ222" i="32" s="1"/>
  <c r="K75" i="32"/>
  <c r="F78" i="32"/>
  <c r="J77" i="32"/>
  <c r="P76" i="32"/>
  <c r="V76" i="32" s="1"/>
  <c r="AQ76" i="32" s="1"/>
  <c r="BE81" i="33" l="1"/>
  <c r="BE80" i="33"/>
  <c r="BF228" i="33"/>
  <c r="BF80" i="33"/>
  <c r="BJ80" i="33"/>
  <c r="BF81" i="33"/>
  <c r="BJ81" i="33"/>
  <c r="BE228" i="33"/>
  <c r="BI228" i="33"/>
  <c r="BA229" i="33"/>
  <c r="BC229" i="33"/>
  <c r="AE229" i="33"/>
  <c r="AS229" i="33"/>
  <c r="K840" i="33"/>
  <c r="I84" i="33"/>
  <c r="L83" i="33"/>
  <c r="R82" i="33"/>
  <c r="X82" i="33" s="1"/>
  <c r="A244" i="33"/>
  <c r="N243" i="33"/>
  <c r="R230" i="33"/>
  <c r="X230" i="33" s="1"/>
  <c r="AM230" i="33" s="1"/>
  <c r="J231" i="33"/>
  <c r="AO229" i="33"/>
  <c r="AG229" i="33"/>
  <c r="AY229" i="33"/>
  <c r="AQ229" i="33"/>
  <c r="AI229" i="33"/>
  <c r="AU229" i="33"/>
  <c r="BJ229" i="33" s="1"/>
  <c r="AA229" i="33"/>
  <c r="AW229" i="33"/>
  <c r="AK229" i="33"/>
  <c r="AC229" i="33"/>
  <c r="Y229" i="33"/>
  <c r="H86" i="33"/>
  <c r="AG76" i="32"/>
  <c r="AG222" i="32"/>
  <c r="AE76" i="32"/>
  <c r="AO76" i="32"/>
  <c r="AO222" i="32"/>
  <c r="AE222" i="32"/>
  <c r="AM76" i="32"/>
  <c r="AC76" i="32"/>
  <c r="AC222" i="32"/>
  <c r="AM222" i="32"/>
  <c r="AK76" i="32"/>
  <c r="AA76" i="32"/>
  <c r="AI76" i="32"/>
  <c r="Y76" i="32"/>
  <c r="AA222" i="32"/>
  <c r="AK222" i="32"/>
  <c r="Y222" i="32"/>
  <c r="AI222" i="32"/>
  <c r="W76" i="32"/>
  <c r="W222" i="32"/>
  <c r="P77" i="32"/>
  <c r="V77" i="32" s="1"/>
  <c r="AQ77" i="32" s="1"/>
  <c r="H224" i="32"/>
  <c r="P223" i="32"/>
  <c r="V223" i="32" s="1"/>
  <c r="AQ223" i="32" s="1"/>
  <c r="K76" i="32"/>
  <c r="J78" i="32"/>
  <c r="F79" i="32"/>
  <c r="BF229" i="33" l="1"/>
  <c r="BE229" i="33"/>
  <c r="BI229" i="33"/>
  <c r="BA82" i="33"/>
  <c r="AM82" i="33"/>
  <c r="BC82" i="33"/>
  <c r="BA230" i="33"/>
  <c r="BC230" i="33"/>
  <c r="AE82" i="33"/>
  <c r="AS82" i="33"/>
  <c r="AE230" i="33"/>
  <c r="AS230" i="33"/>
  <c r="K841" i="33"/>
  <c r="A245" i="33"/>
  <c r="N244" i="33"/>
  <c r="M82" i="33"/>
  <c r="R83" i="33"/>
  <c r="X83" i="33" s="1"/>
  <c r="AU82" i="33"/>
  <c r="AW82" i="33"/>
  <c r="AY82" i="33"/>
  <c r="AK82" i="33"/>
  <c r="AA82" i="33"/>
  <c r="AC82" i="33"/>
  <c r="AO82" i="33"/>
  <c r="AI82" i="33"/>
  <c r="AG82" i="33"/>
  <c r="BI82" i="33" s="1"/>
  <c r="AQ82" i="33"/>
  <c r="Y82" i="33"/>
  <c r="I85" i="33"/>
  <c r="L84" i="33"/>
  <c r="H87" i="33"/>
  <c r="AY230" i="33"/>
  <c r="AQ230" i="33"/>
  <c r="AI230" i="33"/>
  <c r="AU230" i="33"/>
  <c r="AA230" i="33"/>
  <c r="AW230" i="33"/>
  <c r="AK230" i="33"/>
  <c r="AC230" i="33"/>
  <c r="AO230" i="33"/>
  <c r="AG230" i="33"/>
  <c r="Y230" i="33"/>
  <c r="R231" i="33"/>
  <c r="X231" i="33" s="1"/>
  <c r="AM231" i="33" s="1"/>
  <c r="J232" i="33"/>
  <c r="AG77" i="32"/>
  <c r="AG223" i="32"/>
  <c r="AE77" i="32"/>
  <c r="AO77" i="32"/>
  <c r="AO223" i="32"/>
  <c r="AE223" i="32"/>
  <c r="AC77" i="32"/>
  <c r="AM77" i="32"/>
  <c r="AC223" i="32"/>
  <c r="AM223" i="32"/>
  <c r="AK77" i="32"/>
  <c r="AA77" i="32"/>
  <c r="Y77" i="32"/>
  <c r="AI77" i="32"/>
  <c r="AA223" i="32"/>
  <c r="AK223" i="32"/>
  <c r="Y223" i="32"/>
  <c r="AI223" i="32"/>
  <c r="W77" i="32"/>
  <c r="W223" i="32"/>
  <c r="K77" i="32"/>
  <c r="P78" i="32"/>
  <c r="V78" i="32" s="1"/>
  <c r="AQ78" i="32" s="1"/>
  <c r="J79" i="32"/>
  <c r="F80" i="32"/>
  <c r="P224" i="32"/>
  <c r="V224" i="32" s="1"/>
  <c r="AQ224" i="32" s="1"/>
  <c r="H225" i="32"/>
  <c r="BE82" i="33" l="1"/>
  <c r="BF230" i="33"/>
  <c r="BJ230" i="33"/>
  <c r="BF82" i="33"/>
  <c r="BJ82" i="33"/>
  <c r="BE230" i="33"/>
  <c r="BI230" i="33"/>
  <c r="BA83" i="33"/>
  <c r="AM83" i="33"/>
  <c r="BC83" i="33"/>
  <c r="BA231" i="33"/>
  <c r="BC231" i="33"/>
  <c r="AE83" i="33"/>
  <c r="AS83" i="33"/>
  <c r="AE231" i="33"/>
  <c r="AS231" i="33"/>
  <c r="K842" i="33"/>
  <c r="M83" i="33"/>
  <c r="I86" i="33"/>
  <c r="L85" i="33"/>
  <c r="R85" i="33" s="1"/>
  <c r="X85" i="33" s="1"/>
  <c r="R84" i="33"/>
  <c r="X84" i="33" s="1"/>
  <c r="AC83" i="33"/>
  <c r="AW83" i="33"/>
  <c r="Y83" i="33"/>
  <c r="AI83" i="33"/>
  <c r="AG83" i="33"/>
  <c r="AU83" i="33"/>
  <c r="AY83" i="33"/>
  <c r="AA83" i="33"/>
  <c r="AO83" i="33"/>
  <c r="AK83" i="33"/>
  <c r="AQ83" i="33"/>
  <c r="A246" i="33"/>
  <c r="N245" i="33"/>
  <c r="H88" i="33"/>
  <c r="AU231" i="33"/>
  <c r="AA231" i="33"/>
  <c r="AW231" i="33"/>
  <c r="AK231" i="33"/>
  <c r="AC231" i="33"/>
  <c r="AO231" i="33"/>
  <c r="AG231" i="33"/>
  <c r="AY231" i="33"/>
  <c r="AQ231" i="33"/>
  <c r="AI231" i="33"/>
  <c r="Y231" i="33"/>
  <c r="J233" i="33"/>
  <c r="R232" i="33"/>
  <c r="X232" i="33" s="1"/>
  <c r="AM232" i="33" s="1"/>
  <c r="AG78" i="32"/>
  <c r="AG224" i="32"/>
  <c r="AO78" i="32"/>
  <c r="AE78" i="32"/>
  <c r="AO224" i="32"/>
  <c r="AE224" i="32"/>
  <c r="AM78" i="32"/>
  <c r="AC78" i="32"/>
  <c r="AC224" i="32"/>
  <c r="AM224" i="32"/>
  <c r="AK78" i="32"/>
  <c r="AA78" i="32"/>
  <c r="Y78" i="32"/>
  <c r="AI78" i="32"/>
  <c r="AA224" i="32"/>
  <c r="AK224" i="32"/>
  <c r="AI224" i="32"/>
  <c r="Y224" i="32"/>
  <c r="K78" i="32"/>
  <c r="W78" i="32"/>
  <c r="W224" i="32"/>
  <c r="F81" i="32"/>
  <c r="J80" i="32"/>
  <c r="P225" i="32"/>
  <c r="V225" i="32" s="1"/>
  <c r="AQ225" i="32" s="1"/>
  <c r="H226" i="32"/>
  <c r="P79" i="32"/>
  <c r="V79" i="32" s="1"/>
  <c r="AQ79" i="32" s="1"/>
  <c r="BE83" i="33" l="1"/>
  <c r="BF231" i="33"/>
  <c r="BJ231" i="33"/>
  <c r="BF83" i="33"/>
  <c r="BJ83" i="33"/>
  <c r="BI83" i="33"/>
  <c r="BE231" i="33"/>
  <c r="BI231" i="33"/>
  <c r="BA84" i="33"/>
  <c r="AM84" i="33"/>
  <c r="BC84" i="33"/>
  <c r="AM85" i="33"/>
  <c r="BC85" i="33"/>
  <c r="BA232" i="33"/>
  <c r="BC232" i="33"/>
  <c r="AS85" i="33"/>
  <c r="BA85" i="33"/>
  <c r="AE84" i="33"/>
  <c r="AS84" i="33"/>
  <c r="AE232" i="33"/>
  <c r="AS232" i="33"/>
  <c r="AU85" i="33"/>
  <c r="AE85" i="33"/>
  <c r="M85" i="33"/>
  <c r="AY85" i="33"/>
  <c r="AG85" i="33"/>
  <c r="AQ85" i="33"/>
  <c r="Y85" i="33"/>
  <c r="AW85" i="33"/>
  <c r="AI85" i="33"/>
  <c r="AO85" i="33"/>
  <c r="AC85" i="33"/>
  <c r="K843" i="33"/>
  <c r="AK85" i="33"/>
  <c r="AQ84" i="33"/>
  <c r="AI84" i="33"/>
  <c r="AK84" i="33"/>
  <c r="AC84" i="33"/>
  <c r="AY84" i="33"/>
  <c r="AO84" i="33"/>
  <c r="AW84" i="33"/>
  <c r="AG84" i="33"/>
  <c r="BI84" i="33" s="1"/>
  <c r="Y84" i="33"/>
  <c r="AU84" i="33"/>
  <c r="AA84" i="33"/>
  <c r="AA85" i="33"/>
  <c r="I87" i="33"/>
  <c r="L86" i="33"/>
  <c r="R86" i="33" s="1"/>
  <c r="X86" i="33" s="1"/>
  <c r="M84" i="33"/>
  <c r="A247" i="33"/>
  <c r="N246" i="33"/>
  <c r="J234" i="33"/>
  <c r="R233" i="33"/>
  <c r="X233" i="33" s="1"/>
  <c r="AM233" i="33" s="1"/>
  <c r="AW232" i="33"/>
  <c r="AK232" i="33"/>
  <c r="AC232" i="33"/>
  <c r="AO232" i="33"/>
  <c r="AG232" i="33"/>
  <c r="AY232" i="33"/>
  <c r="AQ232" i="33"/>
  <c r="AI232" i="33"/>
  <c r="AU232" i="33"/>
  <c r="BJ232" i="33" s="1"/>
  <c r="AA232" i="33"/>
  <c r="Y232" i="33"/>
  <c r="H89" i="33"/>
  <c r="AG79" i="32"/>
  <c r="AG225" i="32"/>
  <c r="AE79" i="32"/>
  <c r="AO79" i="32"/>
  <c r="AO225" i="32"/>
  <c r="AE225" i="32"/>
  <c r="AM79" i="32"/>
  <c r="AC79" i="32"/>
  <c r="AC225" i="32"/>
  <c r="AM225" i="32"/>
  <c r="AK79" i="32"/>
  <c r="AI79" i="32"/>
  <c r="Y79" i="32"/>
  <c r="AA79" i="32"/>
  <c r="AA225" i="32"/>
  <c r="AK225" i="32"/>
  <c r="AI225" i="32"/>
  <c r="Y225" i="32"/>
  <c r="K79" i="32"/>
  <c r="W79" i="32"/>
  <c r="W225" i="32"/>
  <c r="F82" i="32"/>
  <c r="J81" i="32"/>
  <c r="P80" i="32"/>
  <c r="V80" i="32" s="1"/>
  <c r="AQ80" i="32" s="1"/>
  <c r="H227" i="32"/>
  <c r="P226" i="32"/>
  <c r="V226" i="32" s="1"/>
  <c r="AQ226" i="32" s="1"/>
  <c r="BE85" i="33" l="1"/>
  <c r="BE84" i="33"/>
  <c r="BF232" i="33"/>
  <c r="BF85" i="33"/>
  <c r="BJ85" i="33"/>
  <c r="BF84" i="33"/>
  <c r="BJ84" i="33"/>
  <c r="BI85" i="33"/>
  <c r="BE232" i="33"/>
  <c r="BI232" i="33"/>
  <c r="BC86" i="33"/>
  <c r="AM86" i="33"/>
  <c r="BA233" i="33"/>
  <c r="BC233" i="33"/>
  <c r="AS86" i="33"/>
  <c r="BA86" i="33"/>
  <c r="AE233" i="33"/>
  <c r="AS233" i="33"/>
  <c r="AQ86" i="33"/>
  <c r="AE86" i="33"/>
  <c r="K844" i="33"/>
  <c r="AO86" i="33"/>
  <c r="I88" i="33"/>
  <c r="L87" i="33"/>
  <c r="R87" i="33" s="1"/>
  <c r="X87" i="33" s="1"/>
  <c r="AA86" i="33"/>
  <c r="AY86" i="33"/>
  <c r="AG86" i="33"/>
  <c r="BI86" i="33" s="1"/>
  <c r="AC86" i="33"/>
  <c r="AK86" i="33"/>
  <c r="AU86" i="33"/>
  <c r="M86" i="33"/>
  <c r="Y86" i="33"/>
  <c r="AI86" i="33"/>
  <c r="AW86" i="33"/>
  <c r="A248" i="33"/>
  <c r="N247" i="33"/>
  <c r="R234" i="33"/>
  <c r="X234" i="33" s="1"/>
  <c r="AM234" i="33" s="1"/>
  <c r="J235" i="33"/>
  <c r="AO233" i="33"/>
  <c r="AG233" i="33"/>
  <c r="AY233" i="33"/>
  <c r="AQ233" i="33"/>
  <c r="AI233" i="33"/>
  <c r="AU233" i="33"/>
  <c r="AA233" i="33"/>
  <c r="AW233" i="33"/>
  <c r="AK233" i="33"/>
  <c r="AC233" i="33"/>
  <c r="Y233" i="33"/>
  <c r="H90" i="33"/>
  <c r="AG80" i="32"/>
  <c r="AG226" i="32"/>
  <c r="AE80" i="32"/>
  <c r="AO80" i="32"/>
  <c r="AO226" i="32"/>
  <c r="AE226" i="32"/>
  <c r="AM80" i="32"/>
  <c r="AC80" i="32"/>
  <c r="AC226" i="32"/>
  <c r="AM226" i="32"/>
  <c r="AK80" i="32"/>
  <c r="AA80" i="32"/>
  <c r="AI80" i="32"/>
  <c r="Y80" i="32"/>
  <c r="AA226" i="32"/>
  <c r="AK226" i="32"/>
  <c r="AI226" i="32"/>
  <c r="Y226" i="32"/>
  <c r="W80" i="32"/>
  <c r="W226" i="32"/>
  <c r="H228" i="32"/>
  <c r="P227" i="32"/>
  <c r="V227" i="32" s="1"/>
  <c r="AQ227" i="32" s="1"/>
  <c r="J82" i="32"/>
  <c r="F83" i="32"/>
  <c r="P81" i="32"/>
  <c r="V81" i="32" s="1"/>
  <c r="AQ81" i="32" s="1"/>
  <c r="K80" i="32"/>
  <c r="BE86" i="33" l="1"/>
  <c r="BF233" i="33"/>
  <c r="BJ233" i="33"/>
  <c r="BF86" i="33"/>
  <c r="BJ86" i="33"/>
  <c r="BE233" i="33"/>
  <c r="BI233" i="33"/>
  <c r="BC87" i="33"/>
  <c r="AM87" i="33"/>
  <c r="BA234" i="33"/>
  <c r="BC234" i="33"/>
  <c r="AS87" i="33"/>
  <c r="BA87" i="33"/>
  <c r="AE234" i="33"/>
  <c r="AS234" i="33"/>
  <c r="AU87" i="33"/>
  <c r="AE87" i="33"/>
  <c r="M87" i="33"/>
  <c r="AY87" i="33"/>
  <c r="AK87" i="33"/>
  <c r="AC87" i="33"/>
  <c r="AI87" i="33"/>
  <c r="AA87" i="33"/>
  <c r="AQ87" i="33"/>
  <c r="AO87" i="33"/>
  <c r="Y87" i="33"/>
  <c r="AW87" i="33"/>
  <c r="AG87" i="33"/>
  <c r="K845" i="33"/>
  <c r="I89" i="33"/>
  <c r="L88" i="33"/>
  <c r="A249" i="33"/>
  <c r="N248" i="33"/>
  <c r="R235" i="33"/>
  <c r="X235" i="33" s="1"/>
  <c r="AM235" i="33" s="1"/>
  <c r="J236" i="33"/>
  <c r="H91" i="33"/>
  <c r="AY234" i="33"/>
  <c r="AQ234" i="33"/>
  <c r="AI234" i="33"/>
  <c r="AU234" i="33"/>
  <c r="BJ234" i="33" s="1"/>
  <c r="AA234" i="33"/>
  <c r="AW234" i="33"/>
  <c r="AK234" i="33"/>
  <c r="AC234" i="33"/>
  <c r="AO234" i="33"/>
  <c r="AG234" i="33"/>
  <c r="Y234" i="33"/>
  <c r="AG81" i="32"/>
  <c r="AG227" i="32"/>
  <c r="AE81" i="32"/>
  <c r="AO81" i="32"/>
  <c r="AO227" i="32"/>
  <c r="AE227" i="32"/>
  <c r="AM81" i="32"/>
  <c r="AC81" i="32"/>
  <c r="AC227" i="32"/>
  <c r="AM227" i="32"/>
  <c r="AK81" i="32"/>
  <c r="AA81" i="32"/>
  <c r="AI81" i="32"/>
  <c r="Y81" i="32"/>
  <c r="AA227" i="32"/>
  <c r="AK227" i="32"/>
  <c r="Y227" i="32"/>
  <c r="AI227" i="32"/>
  <c r="K81" i="32"/>
  <c r="W81" i="32"/>
  <c r="W227" i="32"/>
  <c r="P82" i="32"/>
  <c r="V82" i="32" s="1"/>
  <c r="AQ82" i="32" s="1"/>
  <c r="P228" i="32"/>
  <c r="V228" i="32" s="1"/>
  <c r="AQ228" i="32" s="1"/>
  <c r="H229" i="32"/>
  <c r="J83" i="32"/>
  <c r="F84" i="32"/>
  <c r="BE87" i="33" l="1"/>
  <c r="BF234" i="33"/>
  <c r="BF87" i="33"/>
  <c r="BJ87" i="33"/>
  <c r="BI87" i="33"/>
  <c r="BE234" i="33"/>
  <c r="BI234" i="33"/>
  <c r="BA235" i="33"/>
  <c r="BC235" i="33"/>
  <c r="AE235" i="33"/>
  <c r="AS235" i="33"/>
  <c r="K846" i="33"/>
  <c r="I90" i="33"/>
  <c r="L89" i="33"/>
  <c r="A250" i="33"/>
  <c r="N249" i="33"/>
  <c r="R88" i="33"/>
  <c r="X88" i="33" s="1"/>
  <c r="AU235" i="33"/>
  <c r="AA235" i="33"/>
  <c r="AW235" i="33"/>
  <c r="AK235" i="33"/>
  <c r="AC235" i="33"/>
  <c r="AO235" i="33"/>
  <c r="AG235" i="33"/>
  <c r="AY235" i="33"/>
  <c r="AQ235" i="33"/>
  <c r="AI235" i="33"/>
  <c r="Y235" i="33"/>
  <c r="J237" i="33"/>
  <c r="R236" i="33"/>
  <c r="X236" i="33" s="1"/>
  <c r="AM236" i="33" s="1"/>
  <c r="H92" i="33"/>
  <c r="AG82" i="32"/>
  <c r="AG228" i="32"/>
  <c r="AE82" i="32"/>
  <c r="AO82" i="32"/>
  <c r="AO228" i="32"/>
  <c r="AE228" i="32"/>
  <c r="AM82" i="32"/>
  <c r="AC82" i="32"/>
  <c r="AC228" i="32"/>
  <c r="AM228" i="32"/>
  <c r="AK82" i="32"/>
  <c r="AA82" i="32"/>
  <c r="AI82" i="32"/>
  <c r="Y82" i="32"/>
  <c r="AA228" i="32"/>
  <c r="AK228" i="32"/>
  <c r="AI228" i="32"/>
  <c r="Y228" i="32"/>
  <c r="K82" i="32"/>
  <c r="W82" i="32"/>
  <c r="W228" i="32"/>
  <c r="P83" i="32"/>
  <c r="V83" i="32" s="1"/>
  <c r="AQ83" i="32" s="1"/>
  <c r="F85" i="32"/>
  <c r="J84" i="32"/>
  <c r="P229" i="32"/>
  <c r="V229" i="32" s="1"/>
  <c r="AQ229" i="32" s="1"/>
  <c r="H230" i="32"/>
  <c r="BF235" i="33" l="1"/>
  <c r="BJ235" i="33"/>
  <c r="BE235" i="33"/>
  <c r="BI235" i="33"/>
  <c r="BA88" i="33"/>
  <c r="AM88" i="33"/>
  <c r="BC88" i="33"/>
  <c r="BA236" i="33"/>
  <c r="BC236" i="33"/>
  <c r="AE88" i="33"/>
  <c r="AS88" i="33"/>
  <c r="AE236" i="33"/>
  <c r="AS236" i="33"/>
  <c r="K847" i="33"/>
  <c r="AQ88" i="33"/>
  <c r="AG88" i="33"/>
  <c r="AI88" i="33"/>
  <c r="Y88" i="33"/>
  <c r="AU88" i="33"/>
  <c r="AA88" i="33"/>
  <c r="AO88" i="33"/>
  <c r="AC88" i="33"/>
  <c r="AY88" i="33"/>
  <c r="AW88" i="33"/>
  <c r="AK88" i="33"/>
  <c r="M88" i="33"/>
  <c r="A251" i="33"/>
  <c r="N250" i="33"/>
  <c r="R89" i="33"/>
  <c r="X89" i="33" s="1"/>
  <c r="I91" i="33"/>
  <c r="L90" i="33"/>
  <c r="R90" i="33" s="1"/>
  <c r="X90" i="33" s="1"/>
  <c r="J238" i="33"/>
  <c r="R237" i="33"/>
  <c r="X237" i="33" s="1"/>
  <c r="AM237" i="33" s="1"/>
  <c r="AW236" i="33"/>
  <c r="AK236" i="33"/>
  <c r="AC236" i="33"/>
  <c r="AO236" i="33"/>
  <c r="AG236" i="33"/>
  <c r="AY236" i="33"/>
  <c r="AQ236" i="33"/>
  <c r="AI236" i="33"/>
  <c r="AU236" i="33"/>
  <c r="AA236" i="33"/>
  <c r="Y236" i="33"/>
  <c r="H93" i="33"/>
  <c r="AG83" i="32"/>
  <c r="AG229" i="32"/>
  <c r="AE83" i="32"/>
  <c r="AO83" i="32"/>
  <c r="AO229" i="32"/>
  <c r="AE229" i="32"/>
  <c r="AM83" i="32"/>
  <c r="AC83" i="32"/>
  <c r="AC229" i="32"/>
  <c r="AM229" i="32"/>
  <c r="AK83" i="32"/>
  <c r="AI83" i="32"/>
  <c r="Y83" i="32"/>
  <c r="AA83" i="32"/>
  <c r="AA229" i="32"/>
  <c r="AK229" i="32"/>
  <c r="AI229" i="32"/>
  <c r="Y229" i="32"/>
  <c r="K83" i="32"/>
  <c r="W83" i="32"/>
  <c r="W229" i="32"/>
  <c r="H231" i="32"/>
  <c r="P230" i="32"/>
  <c r="V230" i="32" s="1"/>
  <c r="AQ230" i="32" s="1"/>
  <c r="F86" i="32"/>
  <c r="J85" i="32"/>
  <c r="P84" i="32"/>
  <c r="V84" i="32" s="1"/>
  <c r="AQ84" i="32" s="1"/>
  <c r="BE88" i="33" l="1"/>
  <c r="BF236" i="33"/>
  <c r="BJ236" i="33"/>
  <c r="BF88" i="33"/>
  <c r="BJ88" i="33"/>
  <c r="BI88" i="33"/>
  <c r="BE236" i="33"/>
  <c r="BI236" i="33"/>
  <c r="AM90" i="33"/>
  <c r="BC90" i="33"/>
  <c r="BA89" i="33"/>
  <c r="AM89" i="33"/>
  <c r="BC89" i="33"/>
  <c r="BA237" i="33"/>
  <c r="BC237" i="33"/>
  <c r="AS90" i="33"/>
  <c r="BA90" i="33"/>
  <c r="AE89" i="33"/>
  <c r="AS89" i="33"/>
  <c r="AE237" i="33"/>
  <c r="AS237" i="33"/>
  <c r="AI90" i="33"/>
  <c r="AE90" i="33"/>
  <c r="AC90" i="33"/>
  <c r="M90" i="33"/>
  <c r="AQ90" i="33"/>
  <c r="AA90" i="33"/>
  <c r="AG90" i="33"/>
  <c r="AU90" i="33"/>
  <c r="AK90" i="33"/>
  <c r="Y90" i="33"/>
  <c r="AW90" i="33"/>
  <c r="AY90" i="33"/>
  <c r="K848" i="33"/>
  <c r="AY89" i="33"/>
  <c r="Y89" i="33"/>
  <c r="AQ89" i="33"/>
  <c r="AU89" i="33"/>
  <c r="AA89" i="33"/>
  <c r="AW89" i="33"/>
  <c r="AI89" i="33"/>
  <c r="AO89" i="33"/>
  <c r="AC89" i="33"/>
  <c r="AG89" i="33"/>
  <c r="BI89" i="33" s="1"/>
  <c r="AK89" i="33"/>
  <c r="AO90" i="33"/>
  <c r="M89" i="33"/>
  <c r="A252" i="33"/>
  <c r="N251" i="33"/>
  <c r="I92" i="33"/>
  <c r="L91" i="33"/>
  <c r="R91" i="33" s="1"/>
  <c r="X91" i="33" s="1"/>
  <c r="H94" i="33"/>
  <c r="R238" i="33"/>
  <c r="X238" i="33" s="1"/>
  <c r="AM238" i="33" s="1"/>
  <c r="J239" i="33"/>
  <c r="AO237" i="33"/>
  <c r="AG237" i="33"/>
  <c r="AY237" i="33"/>
  <c r="AQ237" i="33"/>
  <c r="AI237" i="33"/>
  <c r="AU237" i="33"/>
  <c r="BJ237" i="33" s="1"/>
  <c r="AA237" i="33"/>
  <c r="AW237" i="33"/>
  <c r="AK237" i="33"/>
  <c r="AC237" i="33"/>
  <c r="Y237" i="33"/>
  <c r="AG84" i="32"/>
  <c r="AG230" i="32"/>
  <c r="AE84" i="32"/>
  <c r="AO84" i="32"/>
  <c r="AO230" i="32"/>
  <c r="AE230" i="32"/>
  <c r="AM84" i="32"/>
  <c r="AC84" i="32"/>
  <c r="AC230" i="32"/>
  <c r="AM230" i="32"/>
  <c r="AK84" i="32"/>
  <c r="AA84" i="32"/>
  <c r="AI84" i="32"/>
  <c r="Y84" i="32"/>
  <c r="AA230" i="32"/>
  <c r="AK230" i="32"/>
  <c r="Y230" i="32"/>
  <c r="AI230" i="32"/>
  <c r="W84" i="32"/>
  <c r="W230" i="32"/>
  <c r="H232" i="32"/>
  <c r="P231" i="32"/>
  <c r="V231" i="32" s="1"/>
  <c r="AQ231" i="32" s="1"/>
  <c r="J86" i="32"/>
  <c r="F87" i="32"/>
  <c r="P85" i="32"/>
  <c r="V85" i="32" s="1"/>
  <c r="AQ85" i="32" s="1"/>
  <c r="K84" i="32"/>
  <c r="BE90" i="33" l="1"/>
  <c r="BE89" i="33"/>
  <c r="BF237" i="33"/>
  <c r="BF89" i="33"/>
  <c r="BJ89" i="33"/>
  <c r="BF90" i="33"/>
  <c r="BJ90" i="33"/>
  <c r="BI90" i="33"/>
  <c r="BE237" i="33"/>
  <c r="BI237" i="33"/>
  <c r="BC91" i="33"/>
  <c r="AM91" i="33"/>
  <c r="BA238" i="33"/>
  <c r="BC238" i="33"/>
  <c r="AS91" i="33"/>
  <c r="BA91" i="33"/>
  <c r="AE238" i="33"/>
  <c r="AS238" i="33"/>
  <c r="AK91" i="33"/>
  <c r="AE91" i="33"/>
  <c r="AQ91" i="33"/>
  <c r="AO91" i="33"/>
  <c r="AG91" i="33"/>
  <c r="AW91" i="33"/>
  <c r="AI91" i="33"/>
  <c r="AA91" i="33"/>
  <c r="Y91" i="33"/>
  <c r="K849" i="33"/>
  <c r="A253" i="33"/>
  <c r="N252" i="33"/>
  <c r="I93" i="33"/>
  <c r="L92" i="33"/>
  <c r="R92" i="33" s="1"/>
  <c r="X92" i="33" s="1"/>
  <c r="AY91" i="33"/>
  <c r="AU91" i="33"/>
  <c r="AC91" i="33"/>
  <c r="M91" i="33"/>
  <c r="H95" i="33"/>
  <c r="AY238" i="33"/>
  <c r="AQ238" i="33"/>
  <c r="AI238" i="33"/>
  <c r="AU238" i="33"/>
  <c r="AA238" i="33"/>
  <c r="AW238" i="33"/>
  <c r="AK238" i="33"/>
  <c r="AC238" i="33"/>
  <c r="AO238" i="33"/>
  <c r="AG238" i="33"/>
  <c r="Y238" i="33"/>
  <c r="R239" i="33"/>
  <c r="X239" i="33" s="1"/>
  <c r="AM239" i="33" s="1"/>
  <c r="J240" i="33"/>
  <c r="AG85" i="32"/>
  <c r="AG231" i="32"/>
  <c r="AE85" i="32"/>
  <c r="AO85" i="32"/>
  <c r="AO231" i="32"/>
  <c r="AE231" i="32"/>
  <c r="AC85" i="32"/>
  <c r="AM85" i="32"/>
  <c r="AC231" i="32"/>
  <c r="AM231" i="32"/>
  <c r="AK85" i="32"/>
  <c r="AA85" i="32"/>
  <c r="Y85" i="32"/>
  <c r="AI85" i="32"/>
  <c r="AA231" i="32"/>
  <c r="AK231" i="32"/>
  <c r="Y231" i="32"/>
  <c r="AI231" i="32"/>
  <c r="K85" i="32"/>
  <c r="W85" i="32"/>
  <c r="W231" i="32"/>
  <c r="P232" i="32"/>
  <c r="V232" i="32" s="1"/>
  <c r="AQ232" i="32" s="1"/>
  <c r="H233" i="32"/>
  <c r="P86" i="32"/>
  <c r="V86" i="32" s="1"/>
  <c r="AQ86" i="32" s="1"/>
  <c r="J87" i="32"/>
  <c r="F88" i="32"/>
  <c r="BE91" i="33" l="1"/>
  <c r="BF238" i="33"/>
  <c r="BJ238" i="33"/>
  <c r="BF91" i="33"/>
  <c r="BJ91" i="33"/>
  <c r="BI91" i="33"/>
  <c r="BE238" i="33"/>
  <c r="BI238" i="33"/>
  <c r="AM92" i="33"/>
  <c r="BC92" i="33"/>
  <c r="BA239" i="33"/>
  <c r="BC239" i="33"/>
  <c r="AS92" i="33"/>
  <c r="BA92" i="33"/>
  <c r="AE239" i="33"/>
  <c r="AS239" i="33"/>
  <c r="AQ92" i="33"/>
  <c r="AE92" i="33"/>
  <c r="AK92" i="33"/>
  <c r="M92" i="33"/>
  <c r="AO92" i="33"/>
  <c r="AA92" i="33"/>
  <c r="AU92" i="33"/>
  <c r="AY92" i="33"/>
  <c r="K850" i="33"/>
  <c r="AG92" i="33"/>
  <c r="AW92" i="33"/>
  <c r="Y92" i="33"/>
  <c r="AI92" i="33"/>
  <c r="I94" i="33"/>
  <c r="L93" i="33"/>
  <c r="AC92" i="33"/>
  <c r="A254" i="33"/>
  <c r="N253" i="33"/>
  <c r="AU239" i="33"/>
  <c r="AA239" i="33"/>
  <c r="AW239" i="33"/>
  <c r="AK239" i="33"/>
  <c r="AC239" i="33"/>
  <c r="AO239" i="33"/>
  <c r="AG239" i="33"/>
  <c r="AY239" i="33"/>
  <c r="AQ239" i="33"/>
  <c r="AI239" i="33"/>
  <c r="Y239" i="33"/>
  <c r="H96" i="33"/>
  <c r="J241" i="33"/>
  <c r="R240" i="33"/>
  <c r="X240" i="33" s="1"/>
  <c r="AM240" i="33" s="1"/>
  <c r="AG232" i="32"/>
  <c r="AO86" i="32"/>
  <c r="AE86" i="32"/>
  <c r="AO232" i="32"/>
  <c r="AE232" i="32"/>
  <c r="AM86" i="32"/>
  <c r="AC86" i="32"/>
  <c r="AC232" i="32"/>
  <c r="AM232" i="32"/>
  <c r="AK86" i="32"/>
  <c r="AA86" i="32"/>
  <c r="Y86" i="32"/>
  <c r="AI86" i="32"/>
  <c r="AA232" i="32"/>
  <c r="AK232" i="32"/>
  <c r="AI232" i="32"/>
  <c r="Y232" i="32"/>
  <c r="K86" i="32"/>
  <c r="W86" i="32"/>
  <c r="W232" i="32"/>
  <c r="P87" i="32"/>
  <c r="V87" i="32" s="1"/>
  <c r="AQ87" i="32" s="1"/>
  <c r="F89" i="32"/>
  <c r="J88" i="32"/>
  <c r="P233" i="32"/>
  <c r="V233" i="32" s="1"/>
  <c r="AQ233" i="32" s="1"/>
  <c r="H234" i="32"/>
  <c r="BE92" i="33" l="1"/>
  <c r="BF239" i="33"/>
  <c r="BJ239" i="33"/>
  <c r="BF92" i="33"/>
  <c r="BJ92" i="33"/>
  <c r="BI92" i="33"/>
  <c r="BE239" i="33"/>
  <c r="BI239" i="33"/>
  <c r="BA240" i="33"/>
  <c r="BC240" i="33"/>
  <c r="AE240" i="33"/>
  <c r="AS240" i="33"/>
  <c r="K851" i="33"/>
  <c r="R93" i="33"/>
  <c r="X93" i="33" s="1"/>
  <c r="A255" i="33"/>
  <c r="N254" i="33"/>
  <c r="I95" i="33"/>
  <c r="L94" i="33"/>
  <c r="R94" i="33" s="1"/>
  <c r="X94" i="33" s="1"/>
  <c r="J242" i="33"/>
  <c r="R241" i="33"/>
  <c r="X241" i="33" s="1"/>
  <c r="AM241" i="33" s="1"/>
  <c r="AW240" i="33"/>
  <c r="AK240" i="33"/>
  <c r="AC240" i="33"/>
  <c r="AO240" i="33"/>
  <c r="AG240" i="33"/>
  <c r="AY240" i="33"/>
  <c r="AQ240" i="33"/>
  <c r="AI240" i="33"/>
  <c r="AU240" i="33"/>
  <c r="AA240" i="33"/>
  <c r="Y240" i="33"/>
  <c r="H97" i="33"/>
  <c r="AG87" i="32"/>
  <c r="AG233" i="32"/>
  <c r="AE87" i="32"/>
  <c r="AO87" i="32"/>
  <c r="AO233" i="32"/>
  <c r="AE233" i="32"/>
  <c r="AM87" i="32"/>
  <c r="AC87" i="32"/>
  <c r="AC233" i="32"/>
  <c r="AM233" i="32"/>
  <c r="AK87" i="32"/>
  <c r="AI87" i="32"/>
  <c r="AA87" i="32"/>
  <c r="Y87" i="32"/>
  <c r="AA233" i="32"/>
  <c r="AK233" i="32"/>
  <c r="AI233" i="32"/>
  <c r="Y233" i="32"/>
  <c r="K87" i="32"/>
  <c r="W87" i="32"/>
  <c r="W233" i="32"/>
  <c r="H235" i="32"/>
  <c r="P234" i="32"/>
  <c r="V234" i="32" s="1"/>
  <c r="AQ234" i="32" s="1"/>
  <c r="F90" i="32"/>
  <c r="J89" i="32"/>
  <c r="P88" i="32"/>
  <c r="V88" i="32" s="1"/>
  <c r="AQ88" i="32" s="1"/>
  <c r="BF240" i="33" l="1"/>
  <c r="BJ240" i="33"/>
  <c r="BE240" i="33"/>
  <c r="BI240" i="33"/>
  <c r="AM94" i="33"/>
  <c r="BC94" i="33"/>
  <c r="BA93" i="33"/>
  <c r="AM93" i="33"/>
  <c r="BC93" i="33"/>
  <c r="BA241" i="33"/>
  <c r="BC241" i="33"/>
  <c r="AS94" i="33"/>
  <c r="BA94" i="33"/>
  <c r="AE93" i="33"/>
  <c r="AS93" i="33"/>
  <c r="AE241" i="33"/>
  <c r="AS241" i="33"/>
  <c r="AY94" i="33"/>
  <c r="AE94" i="33"/>
  <c r="AU94" i="33"/>
  <c r="AC94" i="33"/>
  <c r="M94" i="33"/>
  <c r="AW94" i="33"/>
  <c r="AK94" i="33"/>
  <c r="Y94" i="33"/>
  <c r="AI94" i="33"/>
  <c r="AA94" i="33"/>
  <c r="AQ94" i="33"/>
  <c r="AG94" i="33"/>
  <c r="BI94" i="33" s="1"/>
  <c r="M93" i="33"/>
  <c r="AO94" i="33"/>
  <c r="K852" i="33"/>
  <c r="A256" i="33"/>
  <c r="N255" i="33"/>
  <c r="AA93" i="33"/>
  <c r="AQ93" i="33"/>
  <c r="AU93" i="33"/>
  <c r="AO93" i="33"/>
  <c r="AW93" i="33"/>
  <c r="AG93" i="33"/>
  <c r="AC93" i="33"/>
  <c r="AY93" i="33"/>
  <c r="Y93" i="33"/>
  <c r="AI93" i="33"/>
  <c r="AK93" i="33"/>
  <c r="I96" i="33"/>
  <c r="L95" i="33"/>
  <c r="R95" i="33" s="1"/>
  <c r="X95" i="33" s="1"/>
  <c r="R242" i="33"/>
  <c r="X242" i="33" s="1"/>
  <c r="AM242" i="33" s="1"/>
  <c r="J243" i="33"/>
  <c r="H98" i="33"/>
  <c r="AO241" i="33"/>
  <c r="AG241" i="33"/>
  <c r="AY241" i="33"/>
  <c r="AQ241" i="33"/>
  <c r="AI241" i="33"/>
  <c r="AU241" i="33"/>
  <c r="AA241" i="33"/>
  <c r="AW241" i="33"/>
  <c r="AK241" i="33"/>
  <c r="AC241" i="33"/>
  <c r="Y241" i="33"/>
  <c r="AG88" i="32"/>
  <c r="AG234" i="32"/>
  <c r="AE88" i="32"/>
  <c r="AO88" i="32"/>
  <c r="AO234" i="32"/>
  <c r="AE234" i="32"/>
  <c r="AM88" i="32"/>
  <c r="AC88" i="32"/>
  <c r="AC234" i="32"/>
  <c r="AM234" i="32"/>
  <c r="AK88" i="32"/>
  <c r="AA88" i="32"/>
  <c r="AI88" i="32"/>
  <c r="Y88" i="32"/>
  <c r="AA234" i="32"/>
  <c r="AK234" i="32"/>
  <c r="AI234" i="32"/>
  <c r="Y234" i="32"/>
  <c r="W88" i="32"/>
  <c r="W234" i="32"/>
  <c r="H236" i="32"/>
  <c r="P235" i="32"/>
  <c r="V235" i="32" s="1"/>
  <c r="AQ235" i="32" s="1"/>
  <c r="J90" i="32"/>
  <c r="F91" i="32"/>
  <c r="P89" i="32"/>
  <c r="V89" i="32" s="1"/>
  <c r="AQ89" i="32" s="1"/>
  <c r="K88" i="32"/>
  <c r="BE94" i="33" l="1"/>
  <c r="BE93" i="33"/>
  <c r="BF241" i="33"/>
  <c r="BJ241" i="33"/>
  <c r="BF93" i="33"/>
  <c r="BJ93" i="33"/>
  <c r="BF94" i="33"/>
  <c r="BJ94" i="33"/>
  <c r="BI93" i="33"/>
  <c r="BE241" i="33"/>
  <c r="BI241" i="33"/>
  <c r="AM95" i="33"/>
  <c r="BC95" i="33"/>
  <c r="BA242" i="33"/>
  <c r="BC242" i="33"/>
  <c r="AS95" i="33"/>
  <c r="BA95" i="33"/>
  <c r="AE242" i="33"/>
  <c r="AS242" i="33"/>
  <c r="AQ95" i="33"/>
  <c r="AE95" i="33"/>
  <c r="AY95" i="33"/>
  <c r="AA95" i="33"/>
  <c r="AO95" i="33"/>
  <c r="AW95" i="33"/>
  <c r="M95" i="33"/>
  <c r="AK95" i="33"/>
  <c r="Y95" i="33"/>
  <c r="K853" i="33"/>
  <c r="AC95" i="33"/>
  <c r="I97" i="33"/>
  <c r="L96" i="33"/>
  <c r="AG95" i="33"/>
  <c r="AU95" i="33"/>
  <c r="AI95" i="33"/>
  <c r="A257" i="33"/>
  <c r="N256" i="33"/>
  <c r="H99" i="33"/>
  <c r="AY242" i="33"/>
  <c r="AQ242" i="33"/>
  <c r="AI242" i="33"/>
  <c r="AU242" i="33"/>
  <c r="AA242" i="33"/>
  <c r="AW242" i="33"/>
  <c r="AK242" i="33"/>
  <c r="AC242" i="33"/>
  <c r="AO242" i="33"/>
  <c r="AG242" i="33"/>
  <c r="Y242" i="33"/>
  <c r="R243" i="33"/>
  <c r="X243" i="33" s="1"/>
  <c r="AM243" i="33" s="1"/>
  <c r="J244" i="33"/>
  <c r="AG89" i="32"/>
  <c r="AG235" i="32"/>
  <c r="AE89" i="32"/>
  <c r="AO89" i="32"/>
  <c r="AO235" i="32"/>
  <c r="AE235" i="32"/>
  <c r="AC89" i="32"/>
  <c r="AM89" i="32"/>
  <c r="AC235" i="32"/>
  <c r="AM235" i="32"/>
  <c r="AK89" i="32"/>
  <c r="AA89" i="32"/>
  <c r="AI89" i="32"/>
  <c r="Y89" i="32"/>
  <c r="AA235" i="32"/>
  <c r="AK235" i="32"/>
  <c r="Y235" i="32"/>
  <c r="AI235" i="32"/>
  <c r="K89" i="32"/>
  <c r="W89" i="32"/>
  <c r="W235" i="32"/>
  <c r="P236" i="32"/>
  <c r="V236" i="32" s="1"/>
  <c r="AQ236" i="32" s="1"/>
  <c r="H237" i="32"/>
  <c r="P90" i="32"/>
  <c r="V90" i="32" s="1"/>
  <c r="AQ90" i="32" s="1"/>
  <c r="J91" i="32"/>
  <c r="F92" i="32"/>
  <c r="BE95" i="33" l="1"/>
  <c r="BF242" i="33"/>
  <c r="BJ242" i="33"/>
  <c r="BF95" i="33"/>
  <c r="BJ95" i="33"/>
  <c r="BI95" i="33"/>
  <c r="BE242" i="33"/>
  <c r="BI242" i="33"/>
  <c r="BA243" i="33"/>
  <c r="BC243" i="33"/>
  <c r="AE243" i="33"/>
  <c r="AS243" i="33"/>
  <c r="K854" i="33"/>
  <c r="A258" i="33"/>
  <c r="N257" i="33"/>
  <c r="R96" i="33"/>
  <c r="X96" i="33" s="1"/>
  <c r="I98" i="33"/>
  <c r="L97" i="33"/>
  <c r="R97" i="33" s="1"/>
  <c r="X97" i="33" s="1"/>
  <c r="AU243" i="33"/>
  <c r="AA243" i="33"/>
  <c r="AW243" i="33"/>
  <c r="AK243" i="33"/>
  <c r="AC243" i="33"/>
  <c r="AO243" i="33"/>
  <c r="AG243" i="33"/>
  <c r="AY243" i="33"/>
  <c r="AQ243" i="33"/>
  <c r="AI243" i="33"/>
  <c r="Y243" i="33"/>
  <c r="H100" i="33"/>
  <c r="J245" i="33"/>
  <c r="R244" i="33"/>
  <c r="X244" i="33" s="1"/>
  <c r="AM244" i="33" s="1"/>
  <c r="AG90" i="32"/>
  <c r="AG236" i="32"/>
  <c r="AE90" i="32"/>
  <c r="AO90" i="32"/>
  <c r="AO236" i="32"/>
  <c r="AE236" i="32"/>
  <c r="AM90" i="32"/>
  <c r="AC90" i="32"/>
  <c r="AC236" i="32"/>
  <c r="AM236" i="32"/>
  <c r="AK90" i="32"/>
  <c r="AA90" i="32"/>
  <c r="AI90" i="32"/>
  <c r="Y90" i="32"/>
  <c r="AA236" i="32"/>
  <c r="AK236" i="32"/>
  <c r="AI236" i="32"/>
  <c r="Y236" i="32"/>
  <c r="K90" i="32"/>
  <c r="W90" i="32"/>
  <c r="W236" i="32"/>
  <c r="P91" i="32"/>
  <c r="V91" i="32" s="1"/>
  <c r="AQ91" i="32" s="1"/>
  <c r="F93" i="32"/>
  <c r="J92" i="32"/>
  <c r="P237" i="32"/>
  <c r="V237" i="32" s="1"/>
  <c r="AQ237" i="32" s="1"/>
  <c r="H238" i="32"/>
  <c r="BF243" i="33" l="1"/>
  <c r="BJ243" i="33"/>
  <c r="BE243" i="33"/>
  <c r="BI243" i="33"/>
  <c r="BA96" i="33"/>
  <c r="BC96" i="33"/>
  <c r="AM96" i="33"/>
  <c r="AM97" i="33"/>
  <c r="BC97" i="33"/>
  <c r="BA244" i="33"/>
  <c r="BC244" i="33"/>
  <c r="AS97" i="33"/>
  <c r="BA97" i="33"/>
  <c r="AE96" i="33"/>
  <c r="AS96" i="33"/>
  <c r="AE244" i="33"/>
  <c r="AS244" i="33"/>
  <c r="AG97" i="33"/>
  <c r="AE97" i="33"/>
  <c r="M97" i="33"/>
  <c r="AO97" i="33"/>
  <c r="AC97" i="33"/>
  <c r="AW97" i="33"/>
  <c r="AI97" i="33"/>
  <c r="AA97" i="33"/>
  <c r="AU97" i="33"/>
  <c r="AQ97" i="33"/>
  <c r="K855" i="33"/>
  <c r="AK96" i="33"/>
  <c r="AC96" i="33"/>
  <c r="AY96" i="33"/>
  <c r="AO96" i="33"/>
  <c r="AW96" i="33"/>
  <c r="AQ96" i="33"/>
  <c r="AG96" i="33"/>
  <c r="BI96" i="33" s="1"/>
  <c r="AI96" i="33"/>
  <c r="Y96" i="33"/>
  <c r="AU96" i="33"/>
  <c r="AA96" i="33"/>
  <c r="M96" i="33"/>
  <c r="Y97" i="33"/>
  <c r="AY97" i="33"/>
  <c r="I99" i="33"/>
  <c r="L98" i="33"/>
  <c r="R98" i="33" s="1"/>
  <c r="X98" i="33" s="1"/>
  <c r="AK97" i="33"/>
  <c r="A259" i="33"/>
  <c r="N258" i="33"/>
  <c r="J246" i="33"/>
  <c r="R245" i="33"/>
  <c r="X245" i="33" s="1"/>
  <c r="AM245" i="33" s="1"/>
  <c r="AW244" i="33"/>
  <c r="AK244" i="33"/>
  <c r="AC244" i="33"/>
  <c r="AO244" i="33"/>
  <c r="AG244" i="33"/>
  <c r="AY244" i="33"/>
  <c r="AQ244" i="33"/>
  <c r="AI244" i="33"/>
  <c r="AU244" i="33"/>
  <c r="AA244" i="33"/>
  <c r="Y244" i="33"/>
  <c r="H101" i="33"/>
  <c r="AG91" i="32"/>
  <c r="AG237" i="32"/>
  <c r="AE91" i="32"/>
  <c r="AO91" i="32"/>
  <c r="AO237" i="32"/>
  <c r="AE237" i="32"/>
  <c r="AM91" i="32"/>
  <c r="AC91" i="32"/>
  <c r="AC237" i="32"/>
  <c r="AM237" i="32"/>
  <c r="AK91" i="32"/>
  <c r="AI91" i="32"/>
  <c r="AA91" i="32"/>
  <c r="Y91" i="32"/>
  <c r="AA237" i="32"/>
  <c r="AK237" i="32"/>
  <c r="AI237" i="32"/>
  <c r="Y237" i="32"/>
  <c r="K91" i="32"/>
  <c r="W91" i="32"/>
  <c r="W237" i="32"/>
  <c r="H239" i="32"/>
  <c r="P238" i="32"/>
  <c r="V238" i="32" s="1"/>
  <c r="AQ238" i="32" s="1"/>
  <c r="F94" i="32"/>
  <c r="J93" i="32"/>
  <c r="P92" i="32"/>
  <c r="V92" i="32" s="1"/>
  <c r="AQ92" i="32" s="1"/>
  <c r="BE97" i="33" l="1"/>
  <c r="BE96" i="33"/>
  <c r="BF244" i="33"/>
  <c r="BJ244" i="33"/>
  <c r="BF96" i="33"/>
  <c r="BJ96" i="33"/>
  <c r="BF97" i="33"/>
  <c r="BJ97" i="33"/>
  <c r="BI97" i="33"/>
  <c r="BE244" i="33"/>
  <c r="BI244" i="33"/>
  <c r="AM98" i="33"/>
  <c r="BC98" i="33"/>
  <c r="BA245" i="33"/>
  <c r="BC245" i="33"/>
  <c r="AS98" i="33"/>
  <c r="BA98" i="33"/>
  <c r="AE245" i="33"/>
  <c r="AS245" i="33"/>
  <c r="AI98" i="33"/>
  <c r="AE98" i="33"/>
  <c r="K856" i="33"/>
  <c r="AA98" i="33"/>
  <c r="AU98" i="33"/>
  <c r="I100" i="33"/>
  <c r="L99" i="33"/>
  <c r="R99" i="33" s="1"/>
  <c r="X99" i="33" s="1"/>
  <c r="AG98" i="33"/>
  <c r="BI98" i="33" s="1"/>
  <c r="AO98" i="33"/>
  <c r="Y98" i="33"/>
  <c r="AQ98" i="33"/>
  <c r="AK98" i="33"/>
  <c r="M98" i="33"/>
  <c r="AY98" i="33"/>
  <c r="AW98" i="33"/>
  <c r="A260" i="33"/>
  <c r="N259" i="33"/>
  <c r="AC98" i="33"/>
  <c r="R246" i="33"/>
  <c r="X246" i="33" s="1"/>
  <c r="AM246" i="33" s="1"/>
  <c r="J247" i="33"/>
  <c r="H102" i="33"/>
  <c r="AO245" i="33"/>
  <c r="AG245" i="33"/>
  <c r="AY245" i="33"/>
  <c r="AQ245" i="33"/>
  <c r="AI245" i="33"/>
  <c r="AU245" i="33"/>
  <c r="AA245" i="33"/>
  <c r="AW245" i="33"/>
  <c r="AK245" i="33"/>
  <c r="AC245" i="33"/>
  <c r="Y245" i="33"/>
  <c r="AG92" i="32"/>
  <c r="AG238" i="32"/>
  <c r="AE92" i="32"/>
  <c r="AO92" i="32"/>
  <c r="AO238" i="32"/>
  <c r="AE238" i="32"/>
  <c r="AM92" i="32"/>
  <c r="AC92" i="32"/>
  <c r="AC238" i="32"/>
  <c r="AM238" i="32"/>
  <c r="AK92" i="32"/>
  <c r="AA92" i="32"/>
  <c r="AI92" i="32"/>
  <c r="Y92" i="32"/>
  <c r="AA238" i="32"/>
  <c r="AK238" i="32"/>
  <c r="Y238" i="32"/>
  <c r="AI238" i="32"/>
  <c r="K92" i="32"/>
  <c r="W92" i="32"/>
  <c r="W238" i="32"/>
  <c r="H240" i="32"/>
  <c r="P239" i="32"/>
  <c r="V239" i="32" s="1"/>
  <c r="AQ239" i="32" s="1"/>
  <c r="J94" i="32"/>
  <c r="F95" i="32"/>
  <c r="P93" i="32"/>
  <c r="V93" i="32" s="1"/>
  <c r="AQ93" i="32" s="1"/>
  <c r="BE98" i="33" l="1"/>
  <c r="BF245" i="33"/>
  <c r="BJ245" i="33"/>
  <c r="BF98" i="33"/>
  <c r="BJ98" i="33"/>
  <c r="BE245" i="33"/>
  <c r="BI245" i="33"/>
  <c r="BC99" i="33"/>
  <c r="AM99" i="33"/>
  <c r="BA246" i="33"/>
  <c r="BC246" i="33"/>
  <c r="AS99" i="33"/>
  <c r="BA99" i="33"/>
  <c r="AE246" i="33"/>
  <c r="AS246" i="33"/>
  <c r="AI99" i="33"/>
  <c r="AE99" i="33"/>
  <c r="AW99" i="33"/>
  <c r="Y99" i="33"/>
  <c r="AG99" i="33"/>
  <c r="BI99" i="33" s="1"/>
  <c r="AQ99" i="33"/>
  <c r="AK99" i="33"/>
  <c r="M99" i="33"/>
  <c r="K857" i="33"/>
  <c r="AC99" i="33"/>
  <c r="AO99" i="33"/>
  <c r="AA99" i="33"/>
  <c r="I101" i="33"/>
  <c r="L100" i="33"/>
  <c r="AY99" i="33"/>
  <c r="AU99" i="33"/>
  <c r="A261" i="33"/>
  <c r="N260" i="33"/>
  <c r="H103" i="33"/>
  <c r="AY246" i="33"/>
  <c r="AQ246" i="33"/>
  <c r="AI246" i="33"/>
  <c r="AU246" i="33"/>
  <c r="BJ246" i="33" s="1"/>
  <c r="AA246" i="33"/>
  <c r="AW246" i="33"/>
  <c r="AK246" i="33"/>
  <c r="AC246" i="33"/>
  <c r="AO246" i="33"/>
  <c r="AG246" i="33"/>
  <c r="Y246" i="33"/>
  <c r="R247" i="33"/>
  <c r="X247" i="33" s="1"/>
  <c r="AM247" i="33" s="1"/>
  <c r="J248" i="33"/>
  <c r="AG239" i="32"/>
  <c r="AE93" i="32"/>
  <c r="AO93" i="32"/>
  <c r="AO239" i="32"/>
  <c r="AE239" i="32"/>
  <c r="AM93" i="32"/>
  <c r="AC93" i="32"/>
  <c r="AC239" i="32"/>
  <c r="AM239" i="32"/>
  <c r="AK93" i="32"/>
  <c r="AA93" i="32"/>
  <c r="AI93" i="32"/>
  <c r="Y93" i="32"/>
  <c r="AA239" i="32"/>
  <c r="AK239" i="32"/>
  <c r="Y239" i="32"/>
  <c r="AI239" i="32"/>
  <c r="W93" i="32"/>
  <c r="W239" i="32"/>
  <c r="P240" i="32"/>
  <c r="V240" i="32" s="1"/>
  <c r="AQ240" i="32" s="1"/>
  <c r="H241" i="32"/>
  <c r="K93" i="32"/>
  <c r="P94" i="32"/>
  <c r="V94" i="32" s="1"/>
  <c r="AQ94" i="32" s="1"/>
  <c r="J95" i="32"/>
  <c r="F96" i="32"/>
  <c r="BE99" i="33" l="1"/>
  <c r="BF246" i="33"/>
  <c r="BF99" i="33"/>
  <c r="BJ99" i="33"/>
  <c r="BE246" i="33"/>
  <c r="BI246" i="33"/>
  <c r="BA247" i="33"/>
  <c r="BC247" i="33"/>
  <c r="AE247" i="33"/>
  <c r="AS247" i="33"/>
  <c r="K858" i="33"/>
  <c r="K859" i="33" s="1"/>
  <c r="K860" i="33" s="1"/>
  <c r="K861" i="33" s="1"/>
  <c r="K862" i="33" s="1"/>
  <c r="K863" i="33" s="1"/>
  <c r="K864" i="33" s="1"/>
  <c r="K865" i="33" s="1"/>
  <c r="K866" i="33" s="1"/>
  <c r="K867" i="33" s="1"/>
  <c r="K868" i="33" s="1"/>
  <c r="K869" i="33" s="1"/>
  <c r="K870" i="33" s="1"/>
  <c r="K871" i="33" s="1"/>
  <c r="K872" i="33" s="1"/>
  <c r="K873" i="33" s="1"/>
  <c r="K874" i="33" s="1"/>
  <c r="K875" i="33" s="1"/>
  <c r="K876" i="33" s="1"/>
  <c r="K877" i="33" s="1"/>
  <c r="K878" i="33" s="1"/>
  <c r="K879" i="33" s="1"/>
  <c r="K880" i="33" s="1"/>
  <c r="K881" i="33" s="1"/>
  <c r="K882" i="33" s="1"/>
  <c r="K883" i="33" s="1"/>
  <c r="K884" i="33" s="1"/>
  <c r="K885" i="33" s="1"/>
  <c r="K886" i="33" s="1"/>
  <c r="K887" i="33" s="1"/>
  <c r="K888" i="33" s="1"/>
  <c r="K889" i="33" s="1"/>
  <c r="K890" i="33" s="1"/>
  <c r="K891" i="33" s="1"/>
  <c r="K892" i="33" s="1"/>
  <c r="K893" i="33" s="1"/>
  <c r="K894" i="33" s="1"/>
  <c r="K895" i="33" s="1"/>
  <c r="K896" i="33" s="1"/>
  <c r="K897" i="33" s="1"/>
  <c r="K898" i="33" s="1"/>
  <c r="K899" i="33" s="1"/>
  <c r="K900" i="33" s="1"/>
  <c r="K901" i="33" s="1"/>
  <c r="K902" i="33" s="1"/>
  <c r="K903" i="33" s="1"/>
  <c r="K904" i="33" s="1"/>
  <c r="K905" i="33" s="1"/>
  <c r="K906" i="33" s="1"/>
  <c r="K907" i="33" s="1"/>
  <c r="K908" i="33" s="1"/>
  <c r="K909" i="33" s="1"/>
  <c r="K910" i="33" s="1"/>
  <c r="K911" i="33" s="1"/>
  <c r="K912" i="33" s="1"/>
  <c r="K913" i="33" s="1"/>
  <c r="K914" i="33" s="1"/>
  <c r="K915" i="33" s="1"/>
  <c r="K916" i="33" s="1"/>
  <c r="K917" i="33" s="1"/>
  <c r="K918" i="33" s="1"/>
  <c r="K919" i="33" s="1"/>
  <c r="K920" i="33" s="1"/>
  <c r="K921" i="33" s="1"/>
  <c r="K922" i="33" s="1"/>
  <c r="K923" i="33" s="1"/>
  <c r="K924" i="33" s="1"/>
  <c r="K925" i="33" s="1"/>
  <c r="K926" i="33" s="1"/>
  <c r="K927" i="33" s="1"/>
  <c r="K928" i="33" s="1"/>
  <c r="K929" i="33" s="1"/>
  <c r="K930" i="33" s="1"/>
  <c r="K931" i="33" s="1"/>
  <c r="K932" i="33" s="1"/>
  <c r="K933" i="33" s="1"/>
  <c r="K934" i="33" s="1"/>
  <c r="K935" i="33" s="1"/>
  <c r="K936" i="33" s="1"/>
  <c r="K937" i="33" s="1"/>
  <c r="K938" i="33" s="1"/>
  <c r="K939" i="33" s="1"/>
  <c r="K940" i="33" s="1"/>
  <c r="K941" i="33" s="1"/>
  <c r="K942" i="33" s="1"/>
  <c r="K943" i="33" s="1"/>
  <c r="K944" i="33" s="1"/>
  <c r="K945" i="33" s="1"/>
  <c r="K946" i="33" s="1"/>
  <c r="K947" i="33" s="1"/>
  <c r="K948" i="33" s="1"/>
  <c r="K949" i="33" s="1"/>
  <c r="K950" i="33" s="1"/>
  <c r="K951" i="33" s="1"/>
  <c r="K952" i="33" s="1"/>
  <c r="K953" i="33" s="1"/>
  <c r="K954" i="33" s="1"/>
  <c r="K955" i="33" s="1"/>
  <c r="K956" i="33" s="1"/>
  <c r="K957" i="33" s="1"/>
  <c r="K958" i="33" s="1"/>
  <c r="K959" i="33" s="1"/>
  <c r="K960" i="33" s="1"/>
  <c r="K961" i="33" s="1"/>
  <c r="K962" i="33" s="1"/>
  <c r="K963" i="33" s="1"/>
  <c r="K964" i="33" s="1"/>
  <c r="K965" i="33" s="1"/>
  <c r="K966" i="33" s="1"/>
  <c r="K967" i="33" s="1"/>
  <c r="K968" i="33" s="1"/>
  <c r="K969" i="33" s="1"/>
  <c r="K970" i="33" s="1"/>
  <c r="K971" i="33" s="1"/>
  <c r="K972" i="33" s="1"/>
  <c r="K973" i="33" s="1"/>
  <c r="K974" i="33" s="1"/>
  <c r="K975" i="33" s="1"/>
  <c r="K976" i="33" s="1"/>
  <c r="K977" i="33" s="1"/>
  <c r="K978" i="33" s="1"/>
  <c r="K979" i="33" s="1"/>
  <c r="K980" i="33" s="1"/>
  <c r="K981" i="33" s="1"/>
  <c r="K982" i="33" s="1"/>
  <c r="K983" i="33" s="1"/>
  <c r="K984" i="33" s="1"/>
  <c r="K985" i="33" s="1"/>
  <c r="K986" i="33" s="1"/>
  <c r="K987" i="33" s="1"/>
  <c r="K988" i="33" s="1"/>
  <c r="K989" i="33" s="1"/>
  <c r="K990" i="33" s="1"/>
  <c r="K991" i="33" s="1"/>
  <c r="K992" i="33" s="1"/>
  <c r="K993" i="33" s="1"/>
  <c r="K994" i="33" s="1"/>
  <c r="K995" i="33" s="1"/>
  <c r="K996" i="33" s="1"/>
  <c r="K997" i="33" s="1"/>
  <c r="K998" i="33" s="1"/>
  <c r="K999" i="33" s="1"/>
  <c r="K1000" i="33" s="1"/>
  <c r="K1001" i="33" s="1"/>
  <c r="K1002" i="33" s="1"/>
  <c r="K1003" i="33" s="1"/>
  <c r="K1004" i="33" s="1"/>
  <c r="K1005" i="33" s="1"/>
  <c r="K1006" i="33" s="1"/>
  <c r="K1007" i="33" s="1"/>
  <c r="K1008" i="33" s="1"/>
  <c r="K1009" i="33" s="1"/>
  <c r="K1010" i="33" s="1"/>
  <c r="K1011" i="33" s="1"/>
  <c r="K1012" i="33" s="1"/>
  <c r="K1013" i="33" s="1"/>
  <c r="K1014" i="33" s="1"/>
  <c r="K1015" i="33" s="1"/>
  <c r="K1016" i="33" s="1"/>
  <c r="K1017" i="33" s="1"/>
  <c r="K1018" i="33" s="1"/>
  <c r="K1019" i="33" s="1"/>
  <c r="K1020" i="33" s="1"/>
  <c r="K1021" i="33" s="1"/>
  <c r="K1022" i="33" s="1"/>
  <c r="K1023" i="33" s="1"/>
  <c r="K1024" i="33" s="1"/>
  <c r="K1025" i="33" s="1"/>
  <c r="K1026" i="33" s="1"/>
  <c r="K1027" i="33" s="1"/>
  <c r="K1028" i="33" s="1"/>
  <c r="K1029" i="33" s="1"/>
  <c r="K1030" i="33" s="1"/>
  <c r="K1031" i="33" s="1"/>
  <c r="K1032" i="33" s="1"/>
  <c r="K1033" i="33" s="1"/>
  <c r="K1034" i="33" s="1"/>
  <c r="K1035" i="33" s="1"/>
  <c r="K1036" i="33" s="1"/>
  <c r="K1037" i="33" s="1"/>
  <c r="K1038" i="33" s="1"/>
  <c r="K1039" i="33" s="1"/>
  <c r="K1040" i="33" s="1"/>
  <c r="K1041" i="33" s="1"/>
  <c r="K1042" i="33" s="1"/>
  <c r="K1043" i="33" s="1"/>
  <c r="K1044" i="33" s="1"/>
  <c r="K1045" i="33" s="1"/>
  <c r="K1046" i="33" s="1"/>
  <c r="K1047" i="33" s="1"/>
  <c r="K1048" i="33" s="1"/>
  <c r="K1049" i="33" s="1"/>
  <c r="K1050" i="33" s="1"/>
  <c r="K1051" i="33" s="1"/>
  <c r="K1052" i="33" s="1"/>
  <c r="K1053" i="33" s="1"/>
  <c r="K1054" i="33" s="1"/>
  <c r="K1055" i="33" s="1"/>
  <c r="K1056" i="33" s="1"/>
  <c r="K1057" i="33" s="1"/>
  <c r="K1058" i="33" s="1"/>
  <c r="K1059" i="33" s="1"/>
  <c r="K1060" i="33" s="1"/>
  <c r="K1061" i="33" s="1"/>
  <c r="K1062" i="33" s="1"/>
  <c r="K1063" i="33" s="1"/>
  <c r="K1064" i="33" s="1"/>
  <c r="K1065" i="33" s="1"/>
  <c r="K1066" i="33" s="1"/>
  <c r="K1067" i="33" s="1"/>
  <c r="K1068" i="33" s="1"/>
  <c r="K1069" i="33" s="1"/>
  <c r="K1070" i="33" s="1"/>
  <c r="K1071" i="33" s="1"/>
  <c r="K1072" i="33" s="1"/>
  <c r="K1073" i="33" s="1"/>
  <c r="K1074" i="33" s="1"/>
  <c r="K1075" i="33" s="1"/>
  <c r="K1076" i="33" s="1"/>
  <c r="K1077" i="33" s="1"/>
  <c r="K1078" i="33" s="1"/>
  <c r="K1079" i="33" s="1"/>
  <c r="K1080" i="33" s="1"/>
  <c r="K1081" i="33" s="1"/>
  <c r="K1082" i="33" s="1"/>
  <c r="K1083" i="33" s="1"/>
  <c r="K1084" i="33" s="1"/>
  <c r="K1085" i="33" s="1"/>
  <c r="K1086" i="33" s="1"/>
  <c r="K1087" i="33" s="1"/>
  <c r="K1088" i="33" s="1"/>
  <c r="K1089" i="33" s="1"/>
  <c r="K1090" i="33" s="1"/>
  <c r="K1091" i="33" s="1"/>
  <c r="K1092" i="33" s="1"/>
  <c r="K1093" i="33" s="1"/>
  <c r="K1094" i="33" s="1"/>
  <c r="K1095" i="33" s="1"/>
  <c r="K1096" i="33" s="1"/>
  <c r="K1097" i="33" s="1"/>
  <c r="K1098" i="33" s="1"/>
  <c r="K1099" i="33" s="1"/>
  <c r="K1100" i="33" s="1"/>
  <c r="K1101" i="33" s="1"/>
  <c r="K1102" i="33" s="1"/>
  <c r="K1103" i="33" s="1"/>
  <c r="K1104" i="33" s="1"/>
  <c r="K1105" i="33" s="1"/>
  <c r="K1106" i="33" s="1"/>
  <c r="K1107" i="33" s="1"/>
  <c r="K1108" i="33" s="1"/>
  <c r="K1109" i="33" s="1"/>
  <c r="K1110" i="33" s="1"/>
  <c r="K1111" i="33" s="1"/>
  <c r="K1112" i="33" s="1"/>
  <c r="K1113" i="33" s="1"/>
  <c r="K1114" i="33" s="1"/>
  <c r="K1115" i="33" s="1"/>
  <c r="K1116" i="33" s="1"/>
  <c r="K1117" i="33" s="1"/>
  <c r="K1118" i="33" s="1"/>
  <c r="K1119" i="33" s="1"/>
  <c r="K1120" i="33" s="1"/>
  <c r="K1121" i="33" s="1"/>
  <c r="K1122" i="33" s="1"/>
  <c r="K1123" i="33" s="1"/>
  <c r="K1124" i="33" s="1"/>
  <c r="K1125" i="33" s="1"/>
  <c r="K1126" i="33" s="1"/>
  <c r="K1127" i="33" s="1"/>
  <c r="K1128" i="33" s="1"/>
  <c r="K1129" i="33" s="1"/>
  <c r="K1130" i="33" s="1"/>
  <c r="K1131" i="33" s="1"/>
  <c r="K1132" i="33" s="1"/>
  <c r="K1133" i="33" s="1"/>
  <c r="K1134" i="33" s="1"/>
  <c r="K1135" i="33" s="1"/>
  <c r="K1136" i="33" s="1"/>
  <c r="K1137" i="33" s="1"/>
  <c r="K1138" i="33" s="1"/>
  <c r="K1139" i="33" s="1"/>
  <c r="K1140" i="33" s="1"/>
  <c r="K1141" i="33" s="1"/>
  <c r="K1142" i="33" s="1"/>
  <c r="K1143" i="33" s="1"/>
  <c r="K1144" i="33" s="1"/>
  <c r="K1145" i="33" s="1"/>
  <c r="K1146" i="33" s="1"/>
  <c r="K1147" i="33" s="1"/>
  <c r="K1148" i="33" s="1"/>
  <c r="K1149" i="33" s="1"/>
  <c r="K1150" i="33" s="1"/>
  <c r="K1151" i="33" s="1"/>
  <c r="K1152" i="33" s="1"/>
  <c r="K1153" i="33" s="1"/>
  <c r="K1154" i="33" s="1"/>
  <c r="K1155" i="33" s="1"/>
  <c r="K1156" i="33" s="1"/>
  <c r="K1157" i="33" s="1"/>
  <c r="K1158" i="33" s="1"/>
  <c r="K1159" i="33" s="1"/>
  <c r="K1160" i="33" s="1"/>
  <c r="K1161" i="33" s="1"/>
  <c r="K1162" i="33" s="1"/>
  <c r="K1163" i="33" s="1"/>
  <c r="A262" i="33"/>
  <c r="N261" i="33"/>
  <c r="R100" i="33"/>
  <c r="X100" i="33" s="1"/>
  <c r="I102" i="33"/>
  <c r="L101" i="33"/>
  <c r="R101" i="33" s="1"/>
  <c r="X101" i="33" s="1"/>
  <c r="AU247" i="33"/>
  <c r="AA247" i="33"/>
  <c r="AW247" i="33"/>
  <c r="AK247" i="33"/>
  <c r="AC247" i="33"/>
  <c r="AO247" i="33"/>
  <c r="AG247" i="33"/>
  <c r="AY247" i="33"/>
  <c r="AQ247" i="33"/>
  <c r="AI247" i="33"/>
  <c r="Y247" i="33"/>
  <c r="H104" i="33"/>
  <c r="J249" i="33"/>
  <c r="R248" i="33"/>
  <c r="X248" i="33" s="1"/>
  <c r="AM248" i="33" s="1"/>
  <c r="AG94" i="32"/>
  <c r="AG240" i="32"/>
  <c r="AE94" i="32"/>
  <c r="AO94" i="32"/>
  <c r="AO240" i="32"/>
  <c r="AE240" i="32"/>
  <c r="AM94" i="32"/>
  <c r="AC94" i="32"/>
  <c r="AC240" i="32"/>
  <c r="AM240" i="32"/>
  <c r="AK94" i="32"/>
  <c r="AA94" i="32"/>
  <c r="Y94" i="32"/>
  <c r="AI94" i="32"/>
  <c r="AA240" i="32"/>
  <c r="AK240" i="32"/>
  <c r="AI240" i="32"/>
  <c r="Y240" i="32"/>
  <c r="W94" i="32"/>
  <c r="W240" i="32"/>
  <c r="P95" i="32"/>
  <c r="V95" i="32" s="1"/>
  <c r="AQ95" i="32" s="1"/>
  <c r="P241" i="32"/>
  <c r="V241" i="32" s="1"/>
  <c r="AQ241" i="32" s="1"/>
  <c r="H242" i="32"/>
  <c r="F97" i="32"/>
  <c r="J96" i="32"/>
  <c r="K94" i="32"/>
  <c r="BF247" i="33" l="1"/>
  <c r="BJ247" i="33"/>
  <c r="BE247" i="33"/>
  <c r="BI247" i="33"/>
  <c r="BA100" i="33"/>
  <c r="AM100" i="33"/>
  <c r="BC100" i="33"/>
  <c r="AM101" i="33"/>
  <c r="BC101" i="33"/>
  <c r="BA248" i="33"/>
  <c r="BC248" i="33"/>
  <c r="AS101" i="33"/>
  <c r="BA101" i="33"/>
  <c r="AE100" i="33"/>
  <c r="AS100" i="33"/>
  <c r="AE248" i="33"/>
  <c r="AS248" i="33"/>
  <c r="AG101" i="33"/>
  <c r="AE101" i="33"/>
  <c r="M101" i="33"/>
  <c r="AA101" i="33"/>
  <c r="I103" i="33"/>
  <c r="L102" i="33"/>
  <c r="R102" i="33" s="1"/>
  <c r="X102" i="33" s="1"/>
  <c r="Y101" i="33"/>
  <c r="AW101" i="33"/>
  <c r="AO101" i="33"/>
  <c r="AU101" i="33"/>
  <c r="AK101" i="33"/>
  <c r="AI101" i="33"/>
  <c r="AA100" i="33"/>
  <c r="AY100" i="33"/>
  <c r="Y100" i="33"/>
  <c r="AC100" i="33"/>
  <c r="AI100" i="33"/>
  <c r="AG100" i="33"/>
  <c r="AK100" i="33"/>
  <c r="AQ100" i="33"/>
  <c r="AU100" i="33"/>
  <c r="AW100" i="33"/>
  <c r="AO100" i="33"/>
  <c r="AQ101" i="33"/>
  <c r="M100" i="33"/>
  <c r="AY101" i="33"/>
  <c r="AC101" i="33"/>
  <c r="A263" i="33"/>
  <c r="N262" i="33"/>
  <c r="M102" i="33"/>
  <c r="J250" i="33"/>
  <c r="R249" i="33"/>
  <c r="X249" i="33" s="1"/>
  <c r="AM249" i="33" s="1"/>
  <c r="AW248" i="33"/>
  <c r="AK248" i="33"/>
  <c r="AC248" i="33"/>
  <c r="AO248" i="33"/>
  <c r="AG248" i="33"/>
  <c r="AY248" i="33"/>
  <c r="AQ248" i="33"/>
  <c r="AI248" i="33"/>
  <c r="AU248" i="33"/>
  <c r="AA248" i="33"/>
  <c r="Y248" i="33"/>
  <c r="H105" i="33"/>
  <c r="AG95" i="32"/>
  <c r="AG241" i="32"/>
  <c r="AE95" i="32"/>
  <c r="AO95" i="32"/>
  <c r="AO241" i="32"/>
  <c r="AE241" i="32"/>
  <c r="AM95" i="32"/>
  <c r="AC95" i="32"/>
  <c r="AC241" i="32"/>
  <c r="AM241" i="32"/>
  <c r="AK95" i="32"/>
  <c r="AI95" i="32"/>
  <c r="Y95" i="32"/>
  <c r="AA95" i="32"/>
  <c r="AA241" i="32"/>
  <c r="AK241" i="32"/>
  <c r="AI241" i="32"/>
  <c r="Y241" i="32"/>
  <c r="W95" i="32"/>
  <c r="W241" i="32"/>
  <c r="F98" i="32"/>
  <c r="J97" i="32"/>
  <c r="K95" i="32"/>
  <c r="P96" i="32"/>
  <c r="V96" i="32" s="1"/>
  <c r="AQ96" i="32" s="1"/>
  <c r="H243" i="32"/>
  <c r="P242" i="32"/>
  <c r="V242" i="32" s="1"/>
  <c r="AQ242" i="32" s="1"/>
  <c r="BE101" i="33" l="1"/>
  <c r="BE100" i="33"/>
  <c r="BF248" i="33"/>
  <c r="BJ248" i="33"/>
  <c r="BF100" i="33"/>
  <c r="BJ100" i="33"/>
  <c r="BF101" i="33"/>
  <c r="BJ101" i="33"/>
  <c r="BI101" i="33"/>
  <c r="BI100" i="33"/>
  <c r="BE248" i="33"/>
  <c r="BI248" i="33"/>
  <c r="BC102" i="33"/>
  <c r="AM102" i="33"/>
  <c r="BA249" i="33"/>
  <c r="BC249" i="33"/>
  <c r="AS102" i="33"/>
  <c r="BA102" i="33"/>
  <c r="AE249" i="33"/>
  <c r="AS249" i="33"/>
  <c r="AK102" i="33"/>
  <c r="AE102" i="33"/>
  <c r="AU102" i="33"/>
  <c r="Y102" i="33"/>
  <c r="AQ102" i="33"/>
  <c r="AY102" i="33"/>
  <c r="AG102" i="33"/>
  <c r="BI102" i="33" s="1"/>
  <c r="AC102" i="33"/>
  <c r="AA102" i="33"/>
  <c r="AW102" i="33"/>
  <c r="A264" i="33"/>
  <c r="N263" i="33"/>
  <c r="AO102" i="33"/>
  <c r="AI102" i="33"/>
  <c r="I104" i="33"/>
  <c r="L103" i="33"/>
  <c r="R103" i="33" s="1"/>
  <c r="X103" i="33" s="1"/>
  <c r="R250" i="33"/>
  <c r="X250" i="33" s="1"/>
  <c r="AM250" i="33" s="1"/>
  <c r="J251" i="33"/>
  <c r="H106" i="33"/>
  <c r="AO249" i="33"/>
  <c r="AG249" i="33"/>
  <c r="AY249" i="33"/>
  <c r="AQ249" i="33"/>
  <c r="AI249" i="33"/>
  <c r="AU249" i="33"/>
  <c r="BJ249" i="33" s="1"/>
  <c r="AA249" i="33"/>
  <c r="AW249" i="33"/>
  <c r="AK249" i="33"/>
  <c r="AC249" i="33"/>
  <c r="Y249" i="33"/>
  <c r="AG96" i="32"/>
  <c r="AG242" i="32"/>
  <c r="AE96" i="32"/>
  <c r="AO96" i="32"/>
  <c r="AO242" i="32"/>
  <c r="AE242" i="32"/>
  <c r="AM96" i="32"/>
  <c r="AC96" i="32"/>
  <c r="AC242" i="32"/>
  <c r="AM242" i="32"/>
  <c r="AK96" i="32"/>
  <c r="AA96" i="32"/>
  <c r="AI96" i="32"/>
  <c r="Y96" i="32"/>
  <c r="AA242" i="32"/>
  <c r="AK242" i="32"/>
  <c r="AI242" i="32"/>
  <c r="Y242" i="32"/>
  <c r="W96" i="32"/>
  <c r="K96" i="32"/>
  <c r="W242" i="32"/>
  <c r="J98" i="32"/>
  <c r="F99" i="32"/>
  <c r="H244" i="32"/>
  <c r="P243" i="32"/>
  <c r="V243" i="32" s="1"/>
  <c r="AQ243" i="32" s="1"/>
  <c r="P97" i="32"/>
  <c r="V97" i="32" s="1"/>
  <c r="AQ97" i="32" s="1"/>
  <c r="BE102" i="33" l="1"/>
  <c r="BF249" i="33"/>
  <c r="BJ102" i="33"/>
  <c r="BF102" i="33"/>
  <c r="BE249" i="33"/>
  <c r="BI249" i="33"/>
  <c r="BC103" i="33"/>
  <c r="AM103" i="33"/>
  <c r="BA250" i="33"/>
  <c r="BC250" i="33"/>
  <c r="AS103" i="33"/>
  <c r="BA103" i="33"/>
  <c r="AE250" i="33"/>
  <c r="AS250" i="33"/>
  <c r="AO103" i="33"/>
  <c r="AE103" i="33"/>
  <c r="AC103" i="33"/>
  <c r="AK103" i="33"/>
  <c r="AQ103" i="33"/>
  <c r="AY103" i="33"/>
  <c r="AW103" i="33"/>
  <c r="Y103" i="33"/>
  <c r="AI103" i="33"/>
  <c r="AA103" i="33"/>
  <c r="AG103" i="33"/>
  <c r="BI103" i="33" s="1"/>
  <c r="AU103" i="33"/>
  <c r="A265" i="33"/>
  <c r="N264" i="33"/>
  <c r="I105" i="33"/>
  <c r="L104" i="33"/>
  <c r="M103" i="33"/>
  <c r="H107" i="33"/>
  <c r="AY250" i="33"/>
  <c r="AQ250" i="33"/>
  <c r="AI250" i="33"/>
  <c r="AU250" i="33"/>
  <c r="AA250" i="33"/>
  <c r="AW250" i="33"/>
  <c r="AK250" i="33"/>
  <c r="AC250" i="33"/>
  <c r="AO250" i="33"/>
  <c r="AG250" i="33"/>
  <c r="Y250" i="33"/>
  <c r="R251" i="33"/>
  <c r="X251" i="33" s="1"/>
  <c r="AM251" i="33" s="1"/>
  <c r="J252" i="33"/>
  <c r="AG97" i="32"/>
  <c r="AG243" i="32"/>
  <c r="AE97" i="32"/>
  <c r="AO97" i="32"/>
  <c r="AO243" i="32"/>
  <c r="AE243" i="32"/>
  <c r="AC97" i="32"/>
  <c r="AM97" i="32"/>
  <c r="AC243" i="32"/>
  <c r="AM243" i="32"/>
  <c r="AK97" i="32"/>
  <c r="AA97" i="32"/>
  <c r="AI97" i="32"/>
  <c r="Y97" i="32"/>
  <c r="AA243" i="32"/>
  <c r="AK243" i="32"/>
  <c r="Y243" i="32"/>
  <c r="AI243" i="32"/>
  <c r="W97" i="32"/>
  <c r="W243" i="32"/>
  <c r="P98" i="32"/>
  <c r="V98" i="32" s="1"/>
  <c r="AQ98" i="32" s="1"/>
  <c r="K97" i="32"/>
  <c r="J99" i="32"/>
  <c r="F100" i="32"/>
  <c r="P244" i="32"/>
  <c r="V244" i="32" s="1"/>
  <c r="AQ244" i="32" s="1"/>
  <c r="H245" i="32"/>
  <c r="BE103" i="33" l="1"/>
  <c r="BF250" i="33"/>
  <c r="BJ250" i="33"/>
  <c r="BF103" i="33"/>
  <c r="BJ103" i="33"/>
  <c r="BE250" i="33"/>
  <c r="BI250" i="33"/>
  <c r="BA251" i="33"/>
  <c r="BC251" i="33"/>
  <c r="AE251" i="33"/>
  <c r="AS251" i="33"/>
  <c r="R104" i="33"/>
  <c r="X104" i="33" s="1"/>
  <c r="A266" i="33"/>
  <c r="N265" i="33"/>
  <c r="I106" i="33"/>
  <c r="L105" i="33"/>
  <c r="AU251" i="33"/>
  <c r="AA251" i="33"/>
  <c r="AW251" i="33"/>
  <c r="AK251" i="33"/>
  <c r="AC251" i="33"/>
  <c r="AO251" i="33"/>
  <c r="AG251" i="33"/>
  <c r="AY251" i="33"/>
  <c r="AQ251" i="33"/>
  <c r="AI251" i="33"/>
  <c r="Y251" i="33"/>
  <c r="H108" i="33"/>
  <c r="J253" i="33"/>
  <c r="R252" i="33"/>
  <c r="X252" i="33" s="1"/>
  <c r="AM252" i="33" s="1"/>
  <c r="AG98" i="32"/>
  <c r="AG244" i="32"/>
  <c r="AE98" i="32"/>
  <c r="AO98" i="32"/>
  <c r="AO244" i="32"/>
  <c r="AE244" i="32"/>
  <c r="AM98" i="32"/>
  <c r="AC98" i="32"/>
  <c r="AC244" i="32"/>
  <c r="AM244" i="32"/>
  <c r="AK98" i="32"/>
  <c r="AA98" i="32"/>
  <c r="AI98" i="32"/>
  <c r="Y98" i="32"/>
  <c r="AA244" i="32"/>
  <c r="AK244" i="32"/>
  <c r="AI244" i="32"/>
  <c r="Y244" i="32"/>
  <c r="W98" i="32"/>
  <c r="W244" i="32"/>
  <c r="F101" i="32"/>
  <c r="J100" i="32"/>
  <c r="K98" i="32"/>
  <c r="P245" i="32"/>
  <c r="V245" i="32" s="1"/>
  <c r="AQ245" i="32" s="1"/>
  <c r="H246" i="32"/>
  <c r="P99" i="32"/>
  <c r="V99" i="32" s="1"/>
  <c r="AQ99" i="32" s="1"/>
  <c r="BF251" i="33" l="1"/>
  <c r="BJ251" i="33"/>
  <c r="BE251" i="33"/>
  <c r="BI251" i="33"/>
  <c r="BA104" i="33"/>
  <c r="AM104" i="33"/>
  <c r="BC104" i="33"/>
  <c r="BA252" i="33"/>
  <c r="BC252" i="33"/>
  <c r="AE104" i="33"/>
  <c r="AS104" i="33"/>
  <c r="AE252" i="33"/>
  <c r="AS252" i="33"/>
  <c r="R105" i="33"/>
  <c r="X105" i="33" s="1"/>
  <c r="I107" i="33"/>
  <c r="L106" i="33"/>
  <c r="R106" i="33" s="1"/>
  <c r="X106" i="33" s="1"/>
  <c r="AO106" i="33" s="1"/>
  <c r="A267" i="33"/>
  <c r="N266" i="33"/>
  <c r="AK104" i="33"/>
  <c r="Y104" i="33"/>
  <c r="AU104" i="33"/>
  <c r="AG104" i="33"/>
  <c r="BI104" i="33" s="1"/>
  <c r="AC104" i="33"/>
  <c r="AY104" i="33"/>
  <c r="AW104" i="33"/>
  <c r="AA104" i="33"/>
  <c r="AO104" i="33"/>
  <c r="AQ104" i="33"/>
  <c r="AI104" i="33"/>
  <c r="M104" i="33"/>
  <c r="J254" i="33"/>
  <c r="R253" i="33"/>
  <c r="X253" i="33" s="1"/>
  <c r="AM253" i="33" s="1"/>
  <c r="AW252" i="33"/>
  <c r="AK252" i="33"/>
  <c r="AC252" i="33"/>
  <c r="AO252" i="33"/>
  <c r="AG252" i="33"/>
  <c r="AY252" i="33"/>
  <c r="AQ252" i="33"/>
  <c r="AI252" i="33"/>
  <c r="AU252" i="33"/>
  <c r="BJ252" i="33" s="1"/>
  <c r="AA252" i="33"/>
  <c r="Y252" i="33"/>
  <c r="H109" i="33"/>
  <c r="AG99" i="32"/>
  <c r="AG245" i="32"/>
  <c r="AE99" i="32"/>
  <c r="AO99" i="32"/>
  <c r="AO245" i="32"/>
  <c r="AE245" i="32"/>
  <c r="AM99" i="32"/>
  <c r="AC99" i="32"/>
  <c r="AC245" i="32"/>
  <c r="AM245" i="32"/>
  <c r="AK99" i="32"/>
  <c r="AI99" i="32"/>
  <c r="Y99" i="32"/>
  <c r="AA99" i="32"/>
  <c r="AA245" i="32"/>
  <c r="AK245" i="32"/>
  <c r="AI245" i="32"/>
  <c r="Y245" i="32"/>
  <c r="K99" i="32"/>
  <c r="W99" i="32"/>
  <c r="W245" i="32"/>
  <c r="H247" i="32"/>
  <c r="P246" i="32"/>
  <c r="V246" i="32" s="1"/>
  <c r="AQ246" i="32" s="1"/>
  <c r="F102" i="32"/>
  <c r="J101" i="32"/>
  <c r="P100" i="32"/>
  <c r="V100" i="32" s="1"/>
  <c r="AQ100" i="32" s="1"/>
  <c r="BE104" i="33" l="1"/>
  <c r="BF252" i="33"/>
  <c r="BF104" i="33"/>
  <c r="BJ104" i="33"/>
  <c r="BE252" i="33"/>
  <c r="BI252" i="33"/>
  <c r="AM106" i="33"/>
  <c r="BC106" i="33"/>
  <c r="BA105" i="33"/>
  <c r="AM105" i="33"/>
  <c r="BC105" i="33"/>
  <c r="BA253" i="33"/>
  <c r="BC253" i="33"/>
  <c r="AS106" i="33"/>
  <c r="BA106" i="33"/>
  <c r="AE105" i="33"/>
  <c r="AS105" i="33"/>
  <c r="AE253" i="33"/>
  <c r="AS253" i="33"/>
  <c r="AW106" i="33"/>
  <c r="AE106" i="33"/>
  <c r="M105" i="33"/>
  <c r="AA106" i="33"/>
  <c r="AU106" i="33"/>
  <c r="AG106" i="33"/>
  <c r="AI106" i="33"/>
  <c r="Y106" i="33"/>
  <c r="AC106" i="33"/>
  <c r="M106" i="33"/>
  <c r="I108" i="33"/>
  <c r="L107" i="33"/>
  <c r="R107" i="33" s="1"/>
  <c r="X107" i="33" s="1"/>
  <c r="AK106" i="33"/>
  <c r="A268" i="33"/>
  <c r="N267" i="33"/>
  <c r="AQ106" i="33"/>
  <c r="AY106" i="33"/>
  <c r="AY105" i="33"/>
  <c r="Y105" i="33"/>
  <c r="AQ105" i="33"/>
  <c r="AO105" i="33"/>
  <c r="AA105" i="33"/>
  <c r="AW105" i="33"/>
  <c r="AI105" i="33"/>
  <c r="AU105" i="33"/>
  <c r="AC105" i="33"/>
  <c r="AG105" i="33"/>
  <c r="BI105" i="33" s="1"/>
  <c r="AK105" i="33"/>
  <c r="R254" i="33"/>
  <c r="X254" i="33" s="1"/>
  <c r="AM254" i="33" s="1"/>
  <c r="J255" i="33"/>
  <c r="H110" i="33"/>
  <c r="AO253" i="33"/>
  <c r="AG253" i="33"/>
  <c r="AY253" i="33"/>
  <c r="AQ253" i="33"/>
  <c r="AI253" i="33"/>
  <c r="AU253" i="33"/>
  <c r="AA253" i="33"/>
  <c r="AW253" i="33"/>
  <c r="AK253" i="33"/>
  <c r="AC253" i="33"/>
  <c r="Y253" i="33"/>
  <c r="AG100" i="32"/>
  <c r="AG246" i="32"/>
  <c r="AE100" i="32"/>
  <c r="AO100" i="32"/>
  <c r="AO246" i="32"/>
  <c r="AE246" i="32"/>
  <c r="AM100" i="32"/>
  <c r="AC100" i="32"/>
  <c r="AC246" i="32"/>
  <c r="AM246" i="32"/>
  <c r="AK100" i="32"/>
  <c r="AA100" i="32"/>
  <c r="AI100" i="32"/>
  <c r="Y100" i="32"/>
  <c r="AA246" i="32"/>
  <c r="AK246" i="32"/>
  <c r="Y246" i="32"/>
  <c r="AI246" i="32"/>
  <c r="K100" i="32"/>
  <c r="W100" i="32"/>
  <c r="W246" i="32"/>
  <c r="H248" i="32"/>
  <c r="P247" i="32"/>
  <c r="V247" i="32" s="1"/>
  <c r="AQ247" i="32" s="1"/>
  <c r="J102" i="32"/>
  <c r="F103" i="32"/>
  <c r="P101" i="32"/>
  <c r="V101" i="32" s="1"/>
  <c r="AQ101" i="32" s="1"/>
  <c r="BE106" i="33" l="1"/>
  <c r="BE105" i="33"/>
  <c r="BF253" i="33"/>
  <c r="BJ253" i="33"/>
  <c r="BF105" i="33"/>
  <c r="BJ105" i="33"/>
  <c r="BF106" i="33"/>
  <c r="BJ106" i="33"/>
  <c r="BI106" i="33"/>
  <c r="BE253" i="33"/>
  <c r="BI253" i="33"/>
  <c r="BC107" i="33"/>
  <c r="AM107" i="33"/>
  <c r="BA254" i="33"/>
  <c r="BC254" i="33"/>
  <c r="AS107" i="33"/>
  <c r="BA107" i="33"/>
  <c r="AI107" i="33"/>
  <c r="M107" i="33"/>
  <c r="AE254" i="33"/>
  <c r="AS254" i="33"/>
  <c r="AA107" i="33"/>
  <c r="AE107" i="33"/>
  <c r="AQ107" i="33"/>
  <c r="Y107" i="33"/>
  <c r="AY107" i="33"/>
  <c r="AU107" i="33"/>
  <c r="A269" i="33"/>
  <c r="N268" i="33"/>
  <c r="I109" i="33"/>
  <c r="L108" i="33"/>
  <c r="R108" i="33" s="1"/>
  <c r="X108" i="33" s="1"/>
  <c r="AC107" i="33"/>
  <c r="AK107" i="33"/>
  <c r="AW107" i="33"/>
  <c r="AG107" i="33"/>
  <c r="BI107" i="33" s="1"/>
  <c r="AO107" i="33"/>
  <c r="H111" i="33"/>
  <c r="AY254" i="33"/>
  <c r="AQ254" i="33"/>
  <c r="AI254" i="33"/>
  <c r="AU254" i="33"/>
  <c r="AA254" i="33"/>
  <c r="AW254" i="33"/>
  <c r="AK254" i="33"/>
  <c r="AC254" i="33"/>
  <c r="AO254" i="33"/>
  <c r="AG254" i="33"/>
  <c r="Y254" i="33"/>
  <c r="R255" i="33"/>
  <c r="X255" i="33" s="1"/>
  <c r="AM255" i="33" s="1"/>
  <c r="J256" i="33"/>
  <c r="AG101" i="32"/>
  <c r="AG247" i="32"/>
  <c r="AE101" i="32"/>
  <c r="AO101" i="32"/>
  <c r="AO247" i="32"/>
  <c r="AE247" i="32"/>
  <c r="AM101" i="32"/>
  <c r="AC101" i="32"/>
  <c r="AC247" i="32"/>
  <c r="AM247" i="32"/>
  <c r="AK101" i="32"/>
  <c r="AA101" i="32"/>
  <c r="Y101" i="32"/>
  <c r="AI101" i="32"/>
  <c r="AA247" i="32"/>
  <c r="AK247" i="32"/>
  <c r="Y247" i="32"/>
  <c r="AI247" i="32"/>
  <c r="W101" i="32"/>
  <c r="W247" i="32"/>
  <c r="P248" i="32"/>
  <c r="V248" i="32" s="1"/>
  <c r="AQ248" i="32" s="1"/>
  <c r="H249" i="32"/>
  <c r="K101" i="32"/>
  <c r="P102" i="32"/>
  <c r="V102" i="32" s="1"/>
  <c r="AQ102" i="32" s="1"/>
  <c r="J103" i="32"/>
  <c r="F104" i="32"/>
  <c r="BE107" i="33" l="1"/>
  <c r="BF254" i="33"/>
  <c r="BJ254" i="33"/>
  <c r="BF107" i="33"/>
  <c r="BJ107" i="33"/>
  <c r="BE254" i="33"/>
  <c r="BI254" i="33"/>
  <c r="AM108" i="33"/>
  <c r="BC108" i="33"/>
  <c r="BA255" i="33"/>
  <c r="BC255" i="33"/>
  <c r="AS108" i="33"/>
  <c r="BA108" i="33"/>
  <c r="AE255" i="33"/>
  <c r="AS255" i="33"/>
  <c r="AK108" i="33"/>
  <c r="AE108" i="33"/>
  <c r="AY108" i="33"/>
  <c r="AW108" i="33"/>
  <c r="AG108" i="33"/>
  <c r="Y108" i="33"/>
  <c r="AO108" i="33"/>
  <c r="M108" i="33"/>
  <c r="AU108" i="33"/>
  <c r="AA108" i="33"/>
  <c r="AI108" i="33"/>
  <c r="A270" i="33"/>
  <c r="N269" i="33"/>
  <c r="AC108" i="33"/>
  <c r="AQ108" i="33"/>
  <c r="I110" i="33"/>
  <c r="L109" i="33"/>
  <c r="R109" i="33" s="1"/>
  <c r="X109" i="33" s="1"/>
  <c r="AU255" i="33"/>
  <c r="AA255" i="33"/>
  <c r="AW255" i="33"/>
  <c r="AK255" i="33"/>
  <c r="AC255" i="33"/>
  <c r="AO255" i="33"/>
  <c r="AG255" i="33"/>
  <c r="AY255" i="33"/>
  <c r="AQ255" i="33"/>
  <c r="AI255" i="33"/>
  <c r="Y255" i="33"/>
  <c r="H112" i="33"/>
  <c r="J257" i="33"/>
  <c r="R256" i="33"/>
  <c r="X256" i="33" s="1"/>
  <c r="AM256" i="33" s="1"/>
  <c r="AG102" i="32"/>
  <c r="AG248" i="32"/>
  <c r="AO102" i="32"/>
  <c r="AE102" i="32"/>
  <c r="AO248" i="32"/>
  <c r="AE248" i="32"/>
  <c r="AM102" i="32"/>
  <c r="AC102" i="32"/>
  <c r="AC248" i="32"/>
  <c r="AM248" i="32"/>
  <c r="AK102" i="32"/>
  <c r="AA102" i="32"/>
  <c r="Y102" i="32"/>
  <c r="AI102" i="32"/>
  <c r="AA248" i="32"/>
  <c r="AK248" i="32"/>
  <c r="AI248" i="32"/>
  <c r="Y248" i="32"/>
  <c r="W102" i="32"/>
  <c r="W248" i="32"/>
  <c r="P103" i="32"/>
  <c r="V103" i="32" s="1"/>
  <c r="AQ103" i="32" s="1"/>
  <c r="P249" i="32"/>
  <c r="V249" i="32" s="1"/>
  <c r="AQ249" i="32" s="1"/>
  <c r="H250" i="32"/>
  <c r="F105" i="32"/>
  <c r="J104" i="32"/>
  <c r="K102" i="32"/>
  <c r="BE108" i="33" l="1"/>
  <c r="BF255" i="33"/>
  <c r="BJ255" i="33"/>
  <c r="BF108" i="33"/>
  <c r="BJ108" i="33"/>
  <c r="BI108" i="33"/>
  <c r="BE255" i="33"/>
  <c r="BI255" i="33"/>
  <c r="AM109" i="33"/>
  <c r="BC109" i="33"/>
  <c r="BA256" i="33"/>
  <c r="BC256" i="33"/>
  <c r="AS109" i="33"/>
  <c r="BA109" i="33"/>
  <c r="AE256" i="33"/>
  <c r="AS256" i="33"/>
  <c r="AG109" i="33"/>
  <c r="AE109" i="33"/>
  <c r="M109" i="33"/>
  <c r="AW109" i="33"/>
  <c r="AA109" i="33"/>
  <c r="AO109" i="33"/>
  <c r="AI109" i="33"/>
  <c r="I111" i="33"/>
  <c r="L110" i="33"/>
  <c r="R110" i="33" s="1"/>
  <c r="X110" i="33" s="1"/>
  <c r="AQ109" i="33"/>
  <c r="AU109" i="33"/>
  <c r="AK109" i="33"/>
  <c r="Y109" i="33"/>
  <c r="AY109" i="33"/>
  <c r="AC109" i="33"/>
  <c r="A271" i="33"/>
  <c r="N270" i="33"/>
  <c r="J258" i="33"/>
  <c r="R257" i="33"/>
  <c r="X257" i="33" s="1"/>
  <c r="AM257" i="33" s="1"/>
  <c r="AW256" i="33"/>
  <c r="AK256" i="33"/>
  <c r="AC256" i="33"/>
  <c r="AO256" i="33"/>
  <c r="AG256" i="33"/>
  <c r="AY256" i="33"/>
  <c r="AQ256" i="33"/>
  <c r="AI256" i="33"/>
  <c r="AU256" i="33"/>
  <c r="BJ256" i="33" s="1"/>
  <c r="AA256" i="33"/>
  <c r="Y256" i="33"/>
  <c r="H113" i="33"/>
  <c r="AG103" i="32"/>
  <c r="AG249" i="32"/>
  <c r="AE103" i="32"/>
  <c r="AO103" i="32"/>
  <c r="AO249" i="32"/>
  <c r="AE249" i="32"/>
  <c r="AM103" i="32"/>
  <c r="AC103" i="32"/>
  <c r="AC249" i="32"/>
  <c r="AM249" i="32"/>
  <c r="AK103" i="32"/>
  <c r="AI103" i="32"/>
  <c r="AA103" i="32"/>
  <c r="Y103" i="32"/>
  <c r="AA249" i="32"/>
  <c r="AK249" i="32"/>
  <c r="AI249" i="32"/>
  <c r="Y249" i="32"/>
  <c r="W103" i="32"/>
  <c r="W249" i="32"/>
  <c r="F106" i="32"/>
  <c r="J105" i="32"/>
  <c r="K103" i="32"/>
  <c r="P104" i="32"/>
  <c r="V104" i="32" s="1"/>
  <c r="AQ104" i="32" s="1"/>
  <c r="H251" i="32"/>
  <c r="P250" i="32"/>
  <c r="V250" i="32" s="1"/>
  <c r="AQ250" i="32" s="1"/>
  <c r="B90" i="31"/>
  <c r="BE109" i="33" l="1"/>
  <c r="BF256" i="33"/>
  <c r="BF109" i="33"/>
  <c r="BJ109" i="33"/>
  <c r="BI109" i="33"/>
  <c r="BE256" i="33"/>
  <c r="BI256" i="33"/>
  <c r="AM110" i="33"/>
  <c r="BC110" i="33"/>
  <c r="BA257" i="33"/>
  <c r="BC257" i="33"/>
  <c r="AS110" i="33"/>
  <c r="BA110" i="33"/>
  <c r="AE257" i="33"/>
  <c r="AS257" i="33"/>
  <c r="AU110" i="33"/>
  <c r="AE110" i="33"/>
  <c r="AC110" i="33"/>
  <c r="AY110" i="33"/>
  <c r="AG110" i="33"/>
  <c r="AO110" i="33"/>
  <c r="M110" i="33"/>
  <c r="AK110" i="33"/>
  <c r="AI110" i="33"/>
  <c r="Y110" i="33"/>
  <c r="AQ110" i="33"/>
  <c r="AA110" i="33"/>
  <c r="AW110" i="33"/>
  <c r="A272" i="33"/>
  <c r="N271" i="33"/>
  <c r="I112" i="33"/>
  <c r="L111" i="33"/>
  <c r="R111" i="33" s="1"/>
  <c r="X111" i="33" s="1"/>
  <c r="H114" i="33"/>
  <c r="R258" i="33"/>
  <c r="X258" i="33" s="1"/>
  <c r="AM258" i="33" s="1"/>
  <c r="J259" i="33"/>
  <c r="AO257" i="33"/>
  <c r="AG257" i="33"/>
  <c r="AY257" i="33"/>
  <c r="AQ257" i="33"/>
  <c r="AI257" i="33"/>
  <c r="AU257" i="33"/>
  <c r="BJ257" i="33" s="1"/>
  <c r="AA257" i="33"/>
  <c r="AW257" i="33"/>
  <c r="AK257" i="33"/>
  <c r="AC257" i="33"/>
  <c r="Y257" i="33"/>
  <c r="AG104" i="32"/>
  <c r="AG250" i="32"/>
  <c r="AE104" i="32"/>
  <c r="AO104" i="32"/>
  <c r="AO250" i="32"/>
  <c r="AE250" i="32"/>
  <c r="AM104" i="32"/>
  <c r="AC104" i="32"/>
  <c r="AC250" i="32"/>
  <c r="AM250" i="32"/>
  <c r="AK104" i="32"/>
  <c r="AA104" i="32"/>
  <c r="AI104" i="32"/>
  <c r="Y104" i="32"/>
  <c r="AA250" i="32"/>
  <c r="AK250" i="32"/>
  <c r="AI250" i="32"/>
  <c r="Y250" i="32"/>
  <c r="W104" i="32"/>
  <c r="K104" i="32"/>
  <c r="W250" i="32"/>
  <c r="J106" i="32"/>
  <c r="F107" i="32"/>
  <c r="H252" i="32"/>
  <c r="P251" i="32"/>
  <c r="V251" i="32" s="1"/>
  <c r="AQ251" i="32" s="1"/>
  <c r="P105" i="32"/>
  <c r="V105" i="32" s="1"/>
  <c r="AQ105" i="32" s="1"/>
  <c r="BE110" i="33" l="1"/>
  <c r="BF257" i="33"/>
  <c r="BF110" i="33"/>
  <c r="BJ110" i="33"/>
  <c r="BI110" i="33"/>
  <c r="BE257" i="33"/>
  <c r="BI257" i="33"/>
  <c r="AM111" i="33"/>
  <c r="BC111" i="33"/>
  <c r="BA258" i="33"/>
  <c r="BC258" i="33"/>
  <c r="AS111" i="33"/>
  <c r="BA111" i="33"/>
  <c r="AE258" i="33"/>
  <c r="AS258" i="33"/>
  <c r="AG111" i="33"/>
  <c r="BI111" i="33" s="1"/>
  <c r="AE111" i="33"/>
  <c r="M111" i="33"/>
  <c r="AW111" i="33"/>
  <c r="AQ111" i="33"/>
  <c r="AK111" i="33"/>
  <c r="AO111" i="33"/>
  <c r="AU111" i="33"/>
  <c r="A273" i="33"/>
  <c r="N272" i="33"/>
  <c r="I113" i="33"/>
  <c r="L112" i="33"/>
  <c r="R112" i="33" s="1"/>
  <c r="X112" i="33" s="1"/>
  <c r="Y111" i="33"/>
  <c r="AY111" i="33"/>
  <c r="AA111" i="33"/>
  <c r="AI111" i="33"/>
  <c r="AC111" i="33"/>
  <c r="H115" i="33"/>
  <c r="AY258" i="33"/>
  <c r="AQ258" i="33"/>
  <c r="AI258" i="33"/>
  <c r="AU258" i="33"/>
  <c r="BJ258" i="33" s="1"/>
  <c r="AA258" i="33"/>
  <c r="AW258" i="33"/>
  <c r="AK258" i="33"/>
  <c r="AC258" i="33"/>
  <c r="AO258" i="33"/>
  <c r="AG258" i="33"/>
  <c r="Y258" i="33"/>
  <c r="R259" i="33"/>
  <c r="X259" i="33" s="1"/>
  <c r="AM259" i="33" s="1"/>
  <c r="J260" i="33"/>
  <c r="AG105" i="32"/>
  <c r="AG251" i="32"/>
  <c r="AE105" i="32"/>
  <c r="AO105" i="32"/>
  <c r="AO251" i="32"/>
  <c r="AE251" i="32"/>
  <c r="AC105" i="32"/>
  <c r="AM105" i="32"/>
  <c r="AC251" i="32"/>
  <c r="AM251" i="32"/>
  <c r="AK105" i="32"/>
  <c r="AA105" i="32"/>
  <c r="AI105" i="32"/>
  <c r="Y105" i="32"/>
  <c r="AA251" i="32"/>
  <c r="AK251" i="32"/>
  <c r="Y251" i="32"/>
  <c r="AI251" i="32"/>
  <c r="W105" i="32"/>
  <c r="K105" i="32"/>
  <c r="W251" i="32"/>
  <c r="P106" i="32"/>
  <c r="V106" i="32" s="1"/>
  <c r="AQ106" i="32" s="1"/>
  <c r="J107" i="32"/>
  <c r="F108" i="32"/>
  <c r="P252" i="32"/>
  <c r="V252" i="32" s="1"/>
  <c r="AQ252" i="32" s="1"/>
  <c r="H253" i="32"/>
  <c r="BE111" i="33" l="1"/>
  <c r="BF258" i="33"/>
  <c r="BF111" i="33"/>
  <c r="BJ111" i="33"/>
  <c r="BE258" i="33"/>
  <c r="BI258" i="33"/>
  <c r="AM112" i="33"/>
  <c r="BC112" i="33"/>
  <c r="BA259" i="33"/>
  <c r="BC259" i="33"/>
  <c r="AS112" i="33"/>
  <c r="BA112" i="33"/>
  <c r="AE259" i="33"/>
  <c r="AS259" i="33"/>
  <c r="AC112" i="33"/>
  <c r="AE112" i="33"/>
  <c r="AU112" i="33"/>
  <c r="AK112" i="33"/>
  <c r="AW112" i="33"/>
  <c r="AA112" i="33"/>
  <c r="M112" i="33"/>
  <c r="AQ112" i="33"/>
  <c r="AY112" i="33"/>
  <c r="AI112" i="33"/>
  <c r="AG112" i="33"/>
  <c r="I114" i="33"/>
  <c r="L113" i="33"/>
  <c r="AO112" i="33"/>
  <c r="A274" i="33"/>
  <c r="N273" i="33"/>
  <c r="Y112" i="33"/>
  <c r="H116" i="33"/>
  <c r="AU259" i="33"/>
  <c r="BJ259" i="33" s="1"/>
  <c r="AA259" i="33"/>
  <c r="AW259" i="33"/>
  <c r="AK259" i="33"/>
  <c r="AC259" i="33"/>
  <c r="AO259" i="33"/>
  <c r="AG259" i="33"/>
  <c r="AY259" i="33"/>
  <c r="AQ259" i="33"/>
  <c r="AI259" i="33"/>
  <c r="Y259" i="33"/>
  <c r="J261" i="33"/>
  <c r="R260" i="33"/>
  <c r="X260" i="33" s="1"/>
  <c r="AM260" i="33" s="1"/>
  <c r="AG106" i="32"/>
  <c r="AG252" i="32"/>
  <c r="AE106" i="32"/>
  <c r="AO106" i="32"/>
  <c r="AO252" i="32"/>
  <c r="AE252" i="32"/>
  <c r="AM106" i="32"/>
  <c r="AC106" i="32"/>
  <c r="AC252" i="32"/>
  <c r="AM252" i="32"/>
  <c r="AK106" i="32"/>
  <c r="AA106" i="32"/>
  <c r="AI106" i="32"/>
  <c r="Y106" i="32"/>
  <c r="AA252" i="32"/>
  <c r="AK252" i="32"/>
  <c r="AI252" i="32"/>
  <c r="Y252" i="32"/>
  <c r="W106" i="32"/>
  <c r="K106" i="32"/>
  <c r="W252" i="32"/>
  <c r="P253" i="32"/>
  <c r="V253" i="32" s="1"/>
  <c r="AQ253" i="32" s="1"/>
  <c r="H254" i="32"/>
  <c r="P107" i="32"/>
  <c r="V107" i="32" s="1"/>
  <c r="AQ107" i="32" s="1"/>
  <c r="F109" i="32"/>
  <c r="J108" i="32"/>
  <c r="BE112" i="33" l="1"/>
  <c r="BF259" i="33"/>
  <c r="BF112" i="33"/>
  <c r="BJ112" i="33"/>
  <c r="BI112" i="33"/>
  <c r="BE259" i="33"/>
  <c r="BI259" i="33"/>
  <c r="BA260" i="33"/>
  <c r="BC260" i="33"/>
  <c r="AE260" i="33"/>
  <c r="AS260" i="33"/>
  <c r="A275" i="33"/>
  <c r="N274" i="33"/>
  <c r="R113" i="33"/>
  <c r="X113" i="33" s="1"/>
  <c r="I115" i="33"/>
  <c r="L114" i="33"/>
  <c r="AW260" i="33"/>
  <c r="AK260" i="33"/>
  <c r="AC260" i="33"/>
  <c r="AO260" i="33"/>
  <c r="AG260" i="33"/>
  <c r="AY260" i="33"/>
  <c r="AQ260" i="33"/>
  <c r="AI260" i="33"/>
  <c r="AU260" i="33"/>
  <c r="AA260" i="33"/>
  <c r="Y260" i="33"/>
  <c r="H117" i="33"/>
  <c r="J262" i="33"/>
  <c r="R261" i="33"/>
  <c r="X261" i="33" s="1"/>
  <c r="AM261" i="33" s="1"/>
  <c r="AG107" i="32"/>
  <c r="AG253" i="32"/>
  <c r="AE107" i="32"/>
  <c r="AO107" i="32"/>
  <c r="AO253" i="32"/>
  <c r="AE253" i="32"/>
  <c r="AM107" i="32"/>
  <c r="AC107" i="32"/>
  <c r="AC253" i="32"/>
  <c r="AM253" i="32"/>
  <c r="AK107" i="32"/>
  <c r="AI107" i="32"/>
  <c r="AA107" i="32"/>
  <c r="Y107" i="32"/>
  <c r="AA253" i="32"/>
  <c r="AK253" i="32"/>
  <c r="AI253" i="32"/>
  <c r="Y253" i="32"/>
  <c r="K107" i="32"/>
  <c r="W107" i="32"/>
  <c r="W253" i="32"/>
  <c r="F110" i="32"/>
  <c r="J109" i="32"/>
  <c r="P108" i="32"/>
  <c r="V108" i="32" s="1"/>
  <c r="AQ108" i="32" s="1"/>
  <c r="H255" i="32"/>
  <c r="P254" i="32"/>
  <c r="V254" i="32" s="1"/>
  <c r="AQ254" i="32" s="1"/>
  <c r="BF260" i="33" l="1"/>
  <c r="BJ260" i="33"/>
  <c r="BE260" i="33"/>
  <c r="BI260" i="33"/>
  <c r="BA113" i="33"/>
  <c r="AM113" i="33"/>
  <c r="BC113" i="33"/>
  <c r="BA261" i="33"/>
  <c r="BC261" i="33"/>
  <c r="AE113" i="33"/>
  <c r="AS113" i="33"/>
  <c r="AE261" i="33"/>
  <c r="AS261" i="33"/>
  <c r="M113" i="33"/>
  <c r="I116" i="33"/>
  <c r="L115" i="33"/>
  <c r="R115" i="33" s="1"/>
  <c r="X115" i="33" s="1"/>
  <c r="AO113" i="33"/>
  <c r="AI113" i="33"/>
  <c r="AG113" i="33"/>
  <c r="BI113" i="33" s="1"/>
  <c r="AY113" i="33"/>
  <c r="AA113" i="33"/>
  <c r="AW113" i="33"/>
  <c r="Y113" i="33"/>
  <c r="AC113" i="33"/>
  <c r="AU113" i="33"/>
  <c r="AQ113" i="33"/>
  <c r="AK113" i="33"/>
  <c r="R114" i="33"/>
  <c r="X114" i="33" s="1"/>
  <c r="A276" i="33"/>
  <c r="N275" i="33"/>
  <c r="AO261" i="33"/>
  <c r="AG261" i="33"/>
  <c r="AY261" i="33"/>
  <c r="AQ261" i="33"/>
  <c r="AI261" i="33"/>
  <c r="AU261" i="33"/>
  <c r="AA261" i="33"/>
  <c r="AW261" i="33"/>
  <c r="AK261" i="33"/>
  <c r="AC261" i="33"/>
  <c r="Y261" i="33"/>
  <c r="H118" i="33"/>
  <c r="R262" i="33"/>
  <c r="X262" i="33" s="1"/>
  <c r="AM262" i="33" s="1"/>
  <c r="J263" i="33"/>
  <c r="AG108" i="32"/>
  <c r="AG254" i="32"/>
  <c r="AE108" i="32"/>
  <c r="AO108" i="32"/>
  <c r="AO254" i="32"/>
  <c r="AE254" i="32"/>
  <c r="AM108" i="32"/>
  <c r="AC108" i="32"/>
  <c r="AC254" i="32"/>
  <c r="AM254" i="32"/>
  <c r="AK108" i="32"/>
  <c r="AA108" i="32"/>
  <c r="AI108" i="32"/>
  <c r="Y108" i="32"/>
  <c r="AA254" i="32"/>
  <c r="AK254" i="32"/>
  <c r="AI254" i="32"/>
  <c r="Y254" i="32"/>
  <c r="W108" i="32"/>
  <c r="W254" i="32"/>
  <c r="H256" i="32"/>
  <c r="P255" i="32"/>
  <c r="V255" i="32" s="1"/>
  <c r="AQ255" i="32" s="1"/>
  <c r="J110" i="32"/>
  <c r="F111" i="32"/>
  <c r="P109" i="32"/>
  <c r="V109" i="32" s="1"/>
  <c r="AQ109" i="32" s="1"/>
  <c r="K108" i="32"/>
  <c r="BE113" i="33" l="1"/>
  <c r="BF261" i="33"/>
  <c r="BJ261" i="33"/>
  <c r="BF113" i="33"/>
  <c r="BJ113" i="33"/>
  <c r="BE261" i="33"/>
  <c r="BI261" i="33"/>
  <c r="BA114" i="33"/>
  <c r="AM114" i="33"/>
  <c r="BC114" i="33"/>
  <c r="BC115" i="33"/>
  <c r="AM115" i="33"/>
  <c r="BA262" i="33"/>
  <c r="BC262" i="33"/>
  <c r="AS115" i="33"/>
  <c r="BA115" i="33"/>
  <c r="AE114" i="33"/>
  <c r="AS114" i="33"/>
  <c r="AE262" i="33"/>
  <c r="AS262" i="33"/>
  <c r="AQ115" i="33"/>
  <c r="AE115" i="33"/>
  <c r="AC115" i="33"/>
  <c r="AY115" i="33"/>
  <c r="AK115" i="33"/>
  <c r="AG115" i="33"/>
  <c r="BI115" i="33" s="1"/>
  <c r="AW115" i="33"/>
  <c r="AO115" i="33"/>
  <c r="Y115" i="33"/>
  <c r="AU115" i="33"/>
  <c r="AA115" i="33"/>
  <c r="AI115" i="33"/>
  <c r="M115" i="33"/>
  <c r="AI114" i="33"/>
  <c r="Y114" i="33"/>
  <c r="AA114" i="33"/>
  <c r="AU114" i="33"/>
  <c r="AY114" i="33"/>
  <c r="AQ114" i="33"/>
  <c r="AG114" i="33"/>
  <c r="BI114" i="33" s="1"/>
  <c r="AW114" i="33"/>
  <c r="AK114" i="33"/>
  <c r="AC114" i="33"/>
  <c r="AO114" i="33"/>
  <c r="A277" i="33"/>
  <c r="N276" i="33"/>
  <c r="M114" i="33"/>
  <c r="I117" i="33"/>
  <c r="L116" i="33"/>
  <c r="R116" i="33" s="1"/>
  <c r="X116" i="33" s="1"/>
  <c r="AY262" i="33"/>
  <c r="AQ262" i="33"/>
  <c r="AI262" i="33"/>
  <c r="AU262" i="33"/>
  <c r="AA262" i="33"/>
  <c r="AW262" i="33"/>
  <c r="AK262" i="33"/>
  <c r="AC262" i="33"/>
  <c r="AO262" i="33"/>
  <c r="AG262" i="33"/>
  <c r="Y262" i="33"/>
  <c r="R263" i="33"/>
  <c r="X263" i="33" s="1"/>
  <c r="AM263" i="33" s="1"/>
  <c r="J264" i="33"/>
  <c r="H119" i="33"/>
  <c r="AG109" i="32"/>
  <c r="AG255" i="32"/>
  <c r="AE109" i="32"/>
  <c r="AO109" i="32"/>
  <c r="AO255" i="32"/>
  <c r="AE255" i="32"/>
  <c r="AM109" i="32"/>
  <c r="AC109" i="32"/>
  <c r="AC255" i="32"/>
  <c r="AM255" i="32"/>
  <c r="AK109" i="32"/>
  <c r="AA109" i="32"/>
  <c r="Y109" i="32"/>
  <c r="AI109" i="32"/>
  <c r="AA255" i="32"/>
  <c r="AK255" i="32"/>
  <c r="AI255" i="32"/>
  <c r="Y255" i="32"/>
  <c r="W109" i="32"/>
  <c r="W255" i="32"/>
  <c r="P256" i="32"/>
  <c r="V256" i="32" s="1"/>
  <c r="AQ256" i="32" s="1"/>
  <c r="H257" i="32"/>
  <c r="K109" i="32"/>
  <c r="P110" i="32"/>
  <c r="V110" i="32" s="1"/>
  <c r="AQ110" i="32" s="1"/>
  <c r="J111" i="32"/>
  <c r="F112" i="32"/>
  <c r="BE115" i="33" l="1"/>
  <c r="BE114" i="33"/>
  <c r="BF262" i="33"/>
  <c r="BJ262" i="33"/>
  <c r="BF114" i="33"/>
  <c r="BJ114" i="33"/>
  <c r="BF115" i="33"/>
  <c r="BJ115" i="33"/>
  <c r="BE262" i="33"/>
  <c r="BI262" i="33"/>
  <c r="AM116" i="33"/>
  <c r="BC116" i="33"/>
  <c r="BA263" i="33"/>
  <c r="BC263" i="33"/>
  <c r="AS116" i="33"/>
  <c r="BA116" i="33"/>
  <c r="AE263" i="33"/>
  <c r="AS263" i="33"/>
  <c r="AW116" i="33"/>
  <c r="AE116" i="33"/>
  <c r="AY116" i="33"/>
  <c r="AI116" i="33"/>
  <c r="AQ116" i="33"/>
  <c r="AG116" i="33"/>
  <c r="AO116" i="33"/>
  <c r="M116" i="33"/>
  <c r="Y116" i="33"/>
  <c r="AC116" i="33"/>
  <c r="A278" i="33"/>
  <c r="N277" i="33"/>
  <c r="AA116" i="33"/>
  <c r="AK116" i="33"/>
  <c r="I118" i="33"/>
  <c r="L117" i="33"/>
  <c r="R117" i="33" s="1"/>
  <c r="X117" i="33" s="1"/>
  <c r="AU116" i="33"/>
  <c r="H120" i="33"/>
  <c r="AU263" i="33"/>
  <c r="AA263" i="33"/>
  <c r="AW263" i="33"/>
  <c r="AK263" i="33"/>
  <c r="AC263" i="33"/>
  <c r="AO263" i="33"/>
  <c r="AG263" i="33"/>
  <c r="AY263" i="33"/>
  <c r="AQ263" i="33"/>
  <c r="AI263" i="33"/>
  <c r="Y263" i="33"/>
  <c r="J265" i="33"/>
  <c r="R264" i="33"/>
  <c r="X264" i="33" s="1"/>
  <c r="AM264" i="33" s="1"/>
  <c r="AG110" i="32"/>
  <c r="AG256" i="32"/>
  <c r="AO110" i="32"/>
  <c r="AE110" i="32"/>
  <c r="AO256" i="32"/>
  <c r="AE256" i="32"/>
  <c r="AM110" i="32"/>
  <c r="AC110" i="32"/>
  <c r="AC256" i="32"/>
  <c r="AM256" i="32"/>
  <c r="AK110" i="32"/>
  <c r="AA110" i="32"/>
  <c r="Y110" i="32"/>
  <c r="AI110" i="32"/>
  <c r="AA256" i="32"/>
  <c r="AK256" i="32"/>
  <c r="AI256" i="32"/>
  <c r="Y256" i="32"/>
  <c r="W110" i="32"/>
  <c r="W256" i="32"/>
  <c r="P111" i="32"/>
  <c r="V111" i="32" s="1"/>
  <c r="AQ111" i="32" s="1"/>
  <c r="P257" i="32"/>
  <c r="V257" i="32" s="1"/>
  <c r="AQ257" i="32" s="1"/>
  <c r="H258" i="32"/>
  <c r="F113" i="32"/>
  <c r="J112" i="32"/>
  <c r="K110" i="32"/>
  <c r="BE116" i="33" l="1"/>
  <c r="BF263" i="33"/>
  <c r="BJ263" i="33"/>
  <c r="BF116" i="33"/>
  <c r="BJ116" i="33"/>
  <c r="BI116" i="33"/>
  <c r="BE263" i="33"/>
  <c r="BI263" i="33"/>
  <c r="AM117" i="33"/>
  <c r="BC117" i="33"/>
  <c r="BA264" i="33"/>
  <c r="BC264" i="33"/>
  <c r="AS117" i="33"/>
  <c r="BA117" i="33"/>
  <c r="AE264" i="33"/>
  <c r="AS264" i="33"/>
  <c r="AY117" i="33"/>
  <c r="AE117" i="33"/>
  <c r="AO117" i="33"/>
  <c r="AC117" i="33"/>
  <c r="AI117" i="33"/>
  <c r="AG117" i="33"/>
  <c r="I119" i="33"/>
  <c r="L118" i="33"/>
  <c r="AQ117" i="33"/>
  <c r="AU117" i="33"/>
  <c r="AK117" i="33"/>
  <c r="M117" i="33"/>
  <c r="Y117" i="33"/>
  <c r="AW117" i="33"/>
  <c r="AA117" i="33"/>
  <c r="A279" i="33"/>
  <c r="N278" i="33"/>
  <c r="J266" i="33"/>
  <c r="R265" i="33"/>
  <c r="X265" i="33" s="1"/>
  <c r="AM265" i="33" s="1"/>
  <c r="AW264" i="33"/>
  <c r="AK264" i="33"/>
  <c r="AC264" i="33"/>
  <c r="AO264" i="33"/>
  <c r="AG264" i="33"/>
  <c r="AY264" i="33"/>
  <c r="AQ264" i="33"/>
  <c r="AI264" i="33"/>
  <c r="AU264" i="33"/>
  <c r="BJ264" i="33" s="1"/>
  <c r="AA264" i="33"/>
  <c r="Y264" i="33"/>
  <c r="H121" i="33"/>
  <c r="AG111" i="32"/>
  <c r="AG257" i="32"/>
  <c r="AE111" i="32"/>
  <c r="AO111" i="32"/>
  <c r="AO257" i="32"/>
  <c r="AE257" i="32"/>
  <c r="AM111" i="32"/>
  <c r="AC111" i="32"/>
  <c r="AC257" i="32"/>
  <c r="AM257" i="32"/>
  <c r="AK111" i="32"/>
  <c r="AI111" i="32"/>
  <c r="Y111" i="32"/>
  <c r="AA111" i="32"/>
  <c r="AA257" i="32"/>
  <c r="AK257" i="32"/>
  <c r="AI257" i="32"/>
  <c r="Y257" i="32"/>
  <c r="W111" i="32"/>
  <c r="W257" i="32"/>
  <c r="F114" i="32"/>
  <c r="J113" i="32"/>
  <c r="K111" i="32"/>
  <c r="P112" i="32"/>
  <c r="V112" i="32" s="1"/>
  <c r="AQ112" i="32" s="1"/>
  <c r="H259" i="32"/>
  <c r="P258" i="32"/>
  <c r="V258" i="32" s="1"/>
  <c r="AQ258" i="32" s="1"/>
  <c r="BE117" i="33" l="1"/>
  <c r="BF264" i="33"/>
  <c r="BF117" i="33"/>
  <c r="BJ117" i="33"/>
  <c r="BI117" i="33"/>
  <c r="BE264" i="33"/>
  <c r="BI264" i="33"/>
  <c r="BA265" i="33"/>
  <c r="BC265" i="33"/>
  <c r="AE265" i="33"/>
  <c r="AS265" i="33"/>
  <c r="R118" i="33"/>
  <c r="X118" i="33" s="1"/>
  <c r="I120" i="33"/>
  <c r="L119" i="33"/>
  <c r="A280" i="33"/>
  <c r="N279" i="33"/>
  <c r="R266" i="33"/>
  <c r="X266" i="33" s="1"/>
  <c r="AM266" i="33" s="1"/>
  <c r="J267" i="33"/>
  <c r="AO265" i="33"/>
  <c r="AG265" i="33"/>
  <c r="AY265" i="33"/>
  <c r="AQ265" i="33"/>
  <c r="AI265" i="33"/>
  <c r="AU265" i="33"/>
  <c r="AA265" i="33"/>
  <c r="AW265" i="33"/>
  <c r="AK265" i="33"/>
  <c r="AC265" i="33"/>
  <c r="Y265" i="33"/>
  <c r="H122" i="33"/>
  <c r="AG112" i="32"/>
  <c r="AG258" i="32"/>
  <c r="AO112" i="32"/>
  <c r="AE112" i="32"/>
  <c r="AO258" i="32"/>
  <c r="AE258" i="32"/>
  <c r="AM112" i="32"/>
  <c r="AC112" i="32"/>
  <c r="AC258" i="32"/>
  <c r="AM258" i="32"/>
  <c r="AK112" i="32"/>
  <c r="AA112" i="32"/>
  <c r="AI112" i="32"/>
  <c r="Y112" i="32"/>
  <c r="AA258" i="32"/>
  <c r="AK258" i="32"/>
  <c r="AI258" i="32"/>
  <c r="Y258" i="32"/>
  <c r="W112" i="32"/>
  <c r="K112" i="32"/>
  <c r="W258" i="32"/>
  <c r="J114" i="32"/>
  <c r="F115" i="32"/>
  <c r="H260" i="32"/>
  <c r="P259" i="32"/>
  <c r="V259" i="32" s="1"/>
  <c r="AQ259" i="32" s="1"/>
  <c r="P113" i="32"/>
  <c r="V113" i="32" s="1"/>
  <c r="AQ113" i="32" s="1"/>
  <c r="BF265" i="33" l="1"/>
  <c r="BJ265" i="33"/>
  <c r="BE265" i="33"/>
  <c r="BI265" i="33"/>
  <c r="BA118" i="33"/>
  <c r="AM118" i="33"/>
  <c r="BC118" i="33"/>
  <c r="BA266" i="33"/>
  <c r="BC266" i="33"/>
  <c r="AE118" i="33"/>
  <c r="AS118" i="33"/>
  <c r="AE266" i="33"/>
  <c r="AS266" i="33"/>
  <c r="A281" i="33"/>
  <c r="N280" i="33"/>
  <c r="R119" i="33"/>
  <c r="X119" i="33" s="1"/>
  <c r="I121" i="33"/>
  <c r="L120" i="33"/>
  <c r="R120" i="33" s="1"/>
  <c r="X120" i="33" s="1"/>
  <c r="AQ118" i="33"/>
  <c r="AG118" i="33"/>
  <c r="AI118" i="33"/>
  <c r="Y118" i="33"/>
  <c r="AA118" i="33"/>
  <c r="AW118" i="33"/>
  <c r="AK118" i="33"/>
  <c r="AC118" i="33"/>
  <c r="AY118" i="33"/>
  <c r="AO118" i="33"/>
  <c r="AU118" i="33"/>
  <c r="M118" i="33"/>
  <c r="AY266" i="33"/>
  <c r="AQ266" i="33"/>
  <c r="AI266" i="33"/>
  <c r="AU266" i="33"/>
  <c r="AA266" i="33"/>
  <c r="AW266" i="33"/>
  <c r="AK266" i="33"/>
  <c r="AC266" i="33"/>
  <c r="AO266" i="33"/>
  <c r="AG266" i="33"/>
  <c r="Y266" i="33"/>
  <c r="H123" i="33"/>
  <c r="R267" i="33"/>
  <c r="X267" i="33" s="1"/>
  <c r="AM267" i="33" s="1"/>
  <c r="J268" i="33"/>
  <c r="AG113" i="32"/>
  <c r="AG259" i="32"/>
  <c r="AE113" i="32"/>
  <c r="AO113" i="32"/>
  <c r="AO259" i="32"/>
  <c r="AE259" i="32"/>
  <c r="AC113" i="32"/>
  <c r="AM113" i="32"/>
  <c r="AC259" i="32"/>
  <c r="AM259" i="32"/>
  <c r="AK113" i="32"/>
  <c r="AA113" i="32"/>
  <c r="AI113" i="32"/>
  <c r="Y113" i="32"/>
  <c r="AA259" i="32"/>
  <c r="AK259" i="32"/>
  <c r="AI259" i="32"/>
  <c r="Y259" i="32"/>
  <c r="W113" i="32"/>
  <c r="W259" i="32"/>
  <c r="P114" i="32"/>
  <c r="V114" i="32" s="1"/>
  <c r="AQ114" i="32" s="1"/>
  <c r="K113" i="32"/>
  <c r="J115" i="32"/>
  <c r="F116" i="32"/>
  <c r="P260" i="32"/>
  <c r="V260" i="32" s="1"/>
  <c r="AQ260" i="32" s="1"/>
  <c r="H261" i="32"/>
  <c r="BE118" i="33" l="1"/>
  <c r="BF266" i="33"/>
  <c r="BJ266" i="33"/>
  <c r="BF118" i="33"/>
  <c r="BJ118" i="33"/>
  <c r="BI118" i="33"/>
  <c r="BE266" i="33"/>
  <c r="BI266" i="33"/>
  <c r="BA119" i="33"/>
  <c r="BC119" i="33"/>
  <c r="AM119" i="33"/>
  <c r="AM120" i="33"/>
  <c r="BC120" i="33"/>
  <c r="BA267" i="33"/>
  <c r="BC267" i="33"/>
  <c r="AS120" i="33"/>
  <c r="BA120" i="33"/>
  <c r="AE119" i="33"/>
  <c r="AS119" i="33"/>
  <c r="AE267" i="33"/>
  <c r="AS267" i="33"/>
  <c r="AY120" i="33"/>
  <c r="AE120" i="33"/>
  <c r="M120" i="33"/>
  <c r="AO120" i="33"/>
  <c r="Y120" i="33"/>
  <c r="AC120" i="33"/>
  <c r="AA120" i="33"/>
  <c r="AU120" i="33"/>
  <c r="AG120" i="33"/>
  <c r="AW120" i="33"/>
  <c r="AY119" i="33"/>
  <c r="Y119" i="33"/>
  <c r="AQ119" i="33"/>
  <c r="AI119" i="33"/>
  <c r="AU119" i="33"/>
  <c r="AA119" i="33"/>
  <c r="AW119" i="33"/>
  <c r="AO119" i="33"/>
  <c r="AK119" i="33"/>
  <c r="AG119" i="33"/>
  <c r="AC119" i="33"/>
  <c r="AI120" i="33"/>
  <c r="M119" i="33"/>
  <c r="AK120" i="33"/>
  <c r="I122" i="33"/>
  <c r="L121" i="33"/>
  <c r="R121" i="33" s="1"/>
  <c r="X121" i="33" s="1"/>
  <c r="AQ120" i="33"/>
  <c r="A282" i="33"/>
  <c r="N281" i="33"/>
  <c r="J269" i="33"/>
  <c r="R268" i="33"/>
  <c r="X268" i="33" s="1"/>
  <c r="AM268" i="33" s="1"/>
  <c r="H124" i="33"/>
  <c r="AU267" i="33"/>
  <c r="BJ267" i="33" s="1"/>
  <c r="AA267" i="33"/>
  <c r="AW267" i="33"/>
  <c r="AK267" i="33"/>
  <c r="AC267" i="33"/>
  <c r="AO267" i="33"/>
  <c r="AG267" i="33"/>
  <c r="AY267" i="33"/>
  <c r="AQ267" i="33"/>
  <c r="AI267" i="33"/>
  <c r="Y267" i="33"/>
  <c r="AG114" i="32"/>
  <c r="AG260" i="32"/>
  <c r="AE114" i="32"/>
  <c r="AO114" i="32"/>
  <c r="AO260" i="32"/>
  <c r="AE260" i="32"/>
  <c r="AM114" i="32"/>
  <c r="AC114" i="32"/>
  <c r="AC260" i="32"/>
  <c r="AM260" i="32"/>
  <c r="AK114" i="32"/>
  <c r="AA114" i="32"/>
  <c r="AI114" i="32"/>
  <c r="Y114" i="32"/>
  <c r="AA260" i="32"/>
  <c r="AK260" i="32"/>
  <c r="AI260" i="32"/>
  <c r="Y260" i="32"/>
  <c r="W114" i="32"/>
  <c r="W260" i="32"/>
  <c r="F117" i="32"/>
  <c r="J116" i="32"/>
  <c r="K114" i="32"/>
  <c r="P261" i="32"/>
  <c r="V261" i="32" s="1"/>
  <c r="AQ261" i="32" s="1"/>
  <c r="H262" i="32"/>
  <c r="P115" i="32"/>
  <c r="V115" i="32" s="1"/>
  <c r="AQ115" i="32" s="1"/>
  <c r="BE120" i="33" l="1"/>
  <c r="BE119" i="33"/>
  <c r="BF267" i="33"/>
  <c r="BF120" i="33"/>
  <c r="BJ120" i="33"/>
  <c r="BF119" i="33"/>
  <c r="BJ119" i="33"/>
  <c r="BI120" i="33"/>
  <c r="BI119" i="33"/>
  <c r="BE267" i="33"/>
  <c r="BI267" i="33"/>
  <c r="AM121" i="33"/>
  <c r="BC121" i="33"/>
  <c r="BA268" i="33"/>
  <c r="BC268" i="33"/>
  <c r="AS121" i="33"/>
  <c r="BA121" i="33"/>
  <c r="AE268" i="33"/>
  <c r="AS268" i="33"/>
  <c r="AK121" i="33"/>
  <c r="AE121" i="33"/>
  <c r="AI121" i="33"/>
  <c r="AA121" i="33"/>
  <c r="AG121" i="33"/>
  <c r="AC121" i="33"/>
  <c r="Y121" i="33"/>
  <c r="AW121" i="33"/>
  <c r="A283" i="33"/>
  <c r="N282" i="33"/>
  <c r="AY121" i="33"/>
  <c r="I123" i="33"/>
  <c r="L122" i="33"/>
  <c r="R122" i="33" s="1"/>
  <c r="X122" i="33" s="1"/>
  <c r="AO121" i="33"/>
  <c r="M121" i="33"/>
  <c r="AQ121" i="33"/>
  <c r="AU121" i="33"/>
  <c r="H125" i="33"/>
  <c r="J270" i="33"/>
  <c r="R269" i="33"/>
  <c r="X269" i="33" s="1"/>
  <c r="AM269" i="33" s="1"/>
  <c r="AW268" i="33"/>
  <c r="AK268" i="33"/>
  <c r="AC268" i="33"/>
  <c r="AO268" i="33"/>
  <c r="AG268" i="33"/>
  <c r="AY268" i="33"/>
  <c r="AQ268" i="33"/>
  <c r="AI268" i="33"/>
  <c r="AU268" i="33"/>
  <c r="AA268" i="33"/>
  <c r="Y268" i="33"/>
  <c r="AG115" i="32"/>
  <c r="AG261" i="32"/>
  <c r="AE115" i="32"/>
  <c r="AO115" i="32"/>
  <c r="AO261" i="32"/>
  <c r="AE261" i="32"/>
  <c r="AM115" i="32"/>
  <c r="AC115" i="32"/>
  <c r="AC261" i="32"/>
  <c r="AM261" i="32"/>
  <c r="AK115" i="32"/>
  <c r="AI115" i="32"/>
  <c r="Y115" i="32"/>
  <c r="AA115" i="32"/>
  <c r="AA261" i="32"/>
  <c r="AK261" i="32"/>
  <c r="AI261" i="32"/>
  <c r="Y261" i="32"/>
  <c r="W115" i="32"/>
  <c r="K115" i="32"/>
  <c r="W261" i="32"/>
  <c r="H263" i="32"/>
  <c r="P262" i="32"/>
  <c r="V262" i="32" s="1"/>
  <c r="AQ262" i="32" s="1"/>
  <c r="F118" i="32"/>
  <c r="J117" i="32"/>
  <c r="P116" i="32"/>
  <c r="V116" i="32" s="1"/>
  <c r="AQ116" i="32" s="1"/>
  <c r="BE121" i="33" l="1"/>
  <c r="BF268" i="33"/>
  <c r="BJ268" i="33"/>
  <c r="BF121" i="33"/>
  <c r="BJ121" i="33"/>
  <c r="BI121" i="33"/>
  <c r="BE268" i="33"/>
  <c r="BI268" i="33"/>
  <c r="AM122" i="33"/>
  <c r="BC122" i="33"/>
  <c r="BA269" i="33"/>
  <c r="BC269" i="33"/>
  <c r="AS122" i="33"/>
  <c r="BA122" i="33"/>
  <c r="AE269" i="33"/>
  <c r="AS269" i="33"/>
  <c r="AI122" i="33"/>
  <c r="AE122" i="33"/>
  <c r="AW122" i="33"/>
  <c r="AA122" i="33"/>
  <c r="AY122" i="33"/>
  <c r="AO122" i="33"/>
  <c r="AC122" i="33"/>
  <c r="AK122" i="33"/>
  <c r="AG122" i="33"/>
  <c r="BI122" i="33" s="1"/>
  <c r="AQ122" i="33"/>
  <c r="M122" i="33"/>
  <c r="AU122" i="33"/>
  <c r="Y122" i="33"/>
  <c r="A284" i="33"/>
  <c r="N283" i="33"/>
  <c r="I124" i="33"/>
  <c r="L123" i="33"/>
  <c r="R123" i="33" s="1"/>
  <c r="X123" i="33" s="1"/>
  <c r="H126" i="33"/>
  <c r="R270" i="33"/>
  <c r="X270" i="33" s="1"/>
  <c r="AM270" i="33" s="1"/>
  <c r="J271" i="33"/>
  <c r="AO269" i="33"/>
  <c r="AG269" i="33"/>
  <c r="AY269" i="33"/>
  <c r="AQ269" i="33"/>
  <c r="AI269" i="33"/>
  <c r="AU269" i="33"/>
  <c r="BJ269" i="33" s="1"/>
  <c r="AA269" i="33"/>
  <c r="AW269" i="33"/>
  <c r="AK269" i="33"/>
  <c r="AC269" i="33"/>
  <c r="Y269" i="33"/>
  <c r="AG116" i="32"/>
  <c r="AG262" i="32"/>
  <c r="AO116" i="32"/>
  <c r="AE116" i="32"/>
  <c r="AO262" i="32"/>
  <c r="AE262" i="32"/>
  <c r="AM116" i="32"/>
  <c r="AC116" i="32"/>
  <c r="AC262" i="32"/>
  <c r="AM262" i="32"/>
  <c r="AK116" i="32"/>
  <c r="AA116" i="32"/>
  <c r="AI116" i="32"/>
  <c r="Y116" i="32"/>
  <c r="AA262" i="32"/>
  <c r="AK262" i="32"/>
  <c r="AI262" i="32"/>
  <c r="Y262" i="32"/>
  <c r="K116" i="32"/>
  <c r="W116" i="32"/>
  <c r="W262" i="32"/>
  <c r="H264" i="32"/>
  <c r="P263" i="32"/>
  <c r="V263" i="32" s="1"/>
  <c r="AQ263" i="32" s="1"/>
  <c r="J118" i="32"/>
  <c r="F119" i="32"/>
  <c r="P117" i="32"/>
  <c r="V117" i="32" s="1"/>
  <c r="AQ117" i="32" s="1"/>
  <c r="BE122" i="33" l="1"/>
  <c r="BF269" i="33"/>
  <c r="BF122" i="33"/>
  <c r="BJ122" i="33"/>
  <c r="BE269" i="33"/>
  <c r="BI269" i="33"/>
  <c r="BC123" i="33"/>
  <c r="AM123" i="33"/>
  <c r="BA270" i="33"/>
  <c r="BC270" i="33"/>
  <c r="AS123" i="33"/>
  <c r="BA123" i="33"/>
  <c r="AE270" i="33"/>
  <c r="AS270" i="33"/>
  <c r="AI123" i="33"/>
  <c r="AE123" i="33"/>
  <c r="AK123" i="33"/>
  <c r="AC123" i="33"/>
  <c r="AW123" i="33"/>
  <c r="AY123" i="33"/>
  <c r="AG123" i="33"/>
  <c r="BI123" i="33" s="1"/>
  <c r="Y123" i="33"/>
  <c r="AO123" i="33"/>
  <c r="M123" i="33"/>
  <c r="AQ123" i="33"/>
  <c r="AA123" i="33"/>
  <c r="I125" i="33"/>
  <c r="L124" i="33"/>
  <c r="R124" i="33" s="1"/>
  <c r="X124" i="33" s="1"/>
  <c r="AU123" i="33"/>
  <c r="A285" i="33"/>
  <c r="N284" i="33"/>
  <c r="R271" i="33"/>
  <c r="X271" i="33" s="1"/>
  <c r="AM271" i="33" s="1"/>
  <c r="J272" i="33"/>
  <c r="AY270" i="33"/>
  <c r="AQ270" i="33"/>
  <c r="AI270" i="33"/>
  <c r="AU270" i="33"/>
  <c r="AA270" i="33"/>
  <c r="AW270" i="33"/>
  <c r="AK270" i="33"/>
  <c r="AC270" i="33"/>
  <c r="AO270" i="33"/>
  <c r="AG270" i="33"/>
  <c r="Y270" i="33"/>
  <c r="H127" i="33"/>
  <c r="AG117" i="32"/>
  <c r="AG263" i="32"/>
  <c r="AE117" i="32"/>
  <c r="AO117" i="32"/>
  <c r="AO263" i="32"/>
  <c r="AE263" i="32"/>
  <c r="AM117" i="32"/>
  <c r="AC117" i="32"/>
  <c r="AC263" i="32"/>
  <c r="AM263" i="32"/>
  <c r="AK117" i="32"/>
  <c r="AA117" i="32"/>
  <c r="Y117" i="32"/>
  <c r="AI117" i="32"/>
  <c r="AA263" i="32"/>
  <c r="AK263" i="32"/>
  <c r="AI263" i="32"/>
  <c r="Y263" i="32"/>
  <c r="K117" i="32"/>
  <c r="W117" i="32"/>
  <c r="W263" i="32"/>
  <c r="P264" i="32"/>
  <c r="V264" i="32" s="1"/>
  <c r="AQ264" i="32" s="1"/>
  <c r="H265" i="32"/>
  <c r="P118" i="32"/>
  <c r="V118" i="32" s="1"/>
  <c r="AQ118" i="32" s="1"/>
  <c r="J119" i="32"/>
  <c r="F120" i="32"/>
  <c r="BE123" i="33" l="1"/>
  <c r="BF270" i="33"/>
  <c r="BJ270" i="33"/>
  <c r="BF123" i="33"/>
  <c r="BJ123" i="33"/>
  <c r="BE270" i="33"/>
  <c r="BI270" i="33"/>
  <c r="AM124" i="33"/>
  <c r="BC124" i="33"/>
  <c r="BA271" i="33"/>
  <c r="BC271" i="33"/>
  <c r="AS124" i="33"/>
  <c r="BA124" i="33"/>
  <c r="AE271" i="33"/>
  <c r="AS271" i="33"/>
  <c r="AG124" i="33"/>
  <c r="AE124" i="33"/>
  <c r="Y124" i="33"/>
  <c r="AA124" i="33"/>
  <c r="AC124" i="33"/>
  <c r="AK124" i="33"/>
  <c r="AU124" i="33"/>
  <c r="M124" i="33"/>
  <c r="AO124" i="33"/>
  <c r="AI124" i="33"/>
  <c r="I126" i="33"/>
  <c r="L125" i="33"/>
  <c r="AQ124" i="33"/>
  <c r="A286" i="33"/>
  <c r="N285" i="33"/>
  <c r="AW124" i="33"/>
  <c r="AY124" i="33"/>
  <c r="H128" i="33"/>
  <c r="AU271" i="33"/>
  <c r="AA271" i="33"/>
  <c r="AW271" i="33"/>
  <c r="AK271" i="33"/>
  <c r="AC271" i="33"/>
  <c r="AO271" i="33"/>
  <c r="AG271" i="33"/>
  <c r="AY271" i="33"/>
  <c r="AQ271" i="33"/>
  <c r="AI271" i="33"/>
  <c r="Y271" i="33"/>
  <c r="J273" i="33"/>
  <c r="R272" i="33"/>
  <c r="X272" i="33" s="1"/>
  <c r="AM272" i="33" s="1"/>
  <c r="AG118" i="32"/>
  <c r="AG264" i="32"/>
  <c r="AO118" i="32"/>
  <c r="AE118" i="32"/>
  <c r="AO264" i="32"/>
  <c r="AE264" i="32"/>
  <c r="AM118" i="32"/>
  <c r="AC118" i="32"/>
  <c r="AC264" i="32"/>
  <c r="AM264" i="32"/>
  <c r="AK118" i="32"/>
  <c r="AA118" i="32"/>
  <c r="Y118" i="32"/>
  <c r="AI118" i="32"/>
  <c r="AA264" i="32"/>
  <c r="AK264" i="32"/>
  <c r="AI264" i="32"/>
  <c r="Y264" i="32"/>
  <c r="K118" i="32"/>
  <c r="W118" i="32"/>
  <c r="W264" i="32"/>
  <c r="P119" i="32"/>
  <c r="V119" i="32" s="1"/>
  <c r="AQ119" i="32" s="1"/>
  <c r="F121" i="32"/>
  <c r="J120" i="32"/>
  <c r="P265" i="32"/>
  <c r="V265" i="32" s="1"/>
  <c r="AQ265" i="32" s="1"/>
  <c r="H266" i="32"/>
  <c r="BE124" i="33" l="1"/>
  <c r="BF271" i="33"/>
  <c r="BJ271" i="33"/>
  <c r="BF124" i="33"/>
  <c r="BJ124" i="33"/>
  <c r="BI124" i="33"/>
  <c r="BE271" i="33"/>
  <c r="BI271" i="33"/>
  <c r="BA272" i="33"/>
  <c r="BC272" i="33"/>
  <c r="AE272" i="33"/>
  <c r="AS272" i="33"/>
  <c r="A287" i="33"/>
  <c r="N286" i="33"/>
  <c r="R125" i="33"/>
  <c r="X125" i="33" s="1"/>
  <c r="I127" i="33"/>
  <c r="L126" i="33"/>
  <c r="R126" i="33" s="1"/>
  <c r="X126" i="33" s="1"/>
  <c r="J274" i="33"/>
  <c r="R273" i="33"/>
  <c r="X273" i="33" s="1"/>
  <c r="AM273" i="33" s="1"/>
  <c r="H129" i="33"/>
  <c r="AW272" i="33"/>
  <c r="AK272" i="33"/>
  <c r="AC272" i="33"/>
  <c r="AO272" i="33"/>
  <c r="AG272" i="33"/>
  <c r="AY272" i="33"/>
  <c r="AQ272" i="33"/>
  <c r="AI272" i="33"/>
  <c r="AU272" i="33"/>
  <c r="BJ272" i="33" s="1"/>
  <c r="AA272" i="33"/>
  <c r="Y272" i="33"/>
  <c r="AG119" i="32"/>
  <c r="AG265" i="32"/>
  <c r="AE119" i="32"/>
  <c r="AO119" i="32"/>
  <c r="AO265" i="32"/>
  <c r="AE265" i="32"/>
  <c r="AM119" i="32"/>
  <c r="AC119" i="32"/>
  <c r="AC265" i="32"/>
  <c r="AM265" i="32"/>
  <c r="AK119" i="32"/>
  <c r="AI119" i="32"/>
  <c r="AA119" i="32"/>
  <c r="Y119" i="32"/>
  <c r="AA265" i="32"/>
  <c r="AK265" i="32"/>
  <c r="AI265" i="32"/>
  <c r="Y265" i="32"/>
  <c r="W119" i="32"/>
  <c r="W265" i="32"/>
  <c r="K119" i="32"/>
  <c r="F122" i="32"/>
  <c r="J121" i="32"/>
  <c r="H267" i="32"/>
  <c r="P266" i="32"/>
  <c r="V266" i="32" s="1"/>
  <c r="AQ266" i="32" s="1"/>
  <c r="P120" i="32"/>
  <c r="V120" i="32" s="1"/>
  <c r="AQ120" i="32" s="1"/>
  <c r="BF272" i="33" l="1"/>
  <c r="BE272" i="33"/>
  <c r="BI272" i="33"/>
  <c r="BA125" i="33"/>
  <c r="AM125" i="33"/>
  <c r="BC125" i="33"/>
  <c r="AM126" i="33"/>
  <c r="BC126" i="33"/>
  <c r="BA273" i="33"/>
  <c r="BC273" i="33"/>
  <c r="AS126" i="33"/>
  <c r="BA126" i="33"/>
  <c r="AE125" i="33"/>
  <c r="AS125" i="33"/>
  <c r="AE273" i="33"/>
  <c r="AS273" i="33"/>
  <c r="AI126" i="33"/>
  <c r="AE126" i="33"/>
  <c r="AY126" i="33"/>
  <c r="AO126" i="33"/>
  <c r="I128" i="33"/>
  <c r="L127" i="33"/>
  <c r="R127" i="33" s="1"/>
  <c r="X127" i="33" s="1"/>
  <c r="M126" i="33"/>
  <c r="AG126" i="33"/>
  <c r="BI126" i="33" s="1"/>
  <c r="AQ126" i="33"/>
  <c r="AC126" i="33"/>
  <c r="AW126" i="33"/>
  <c r="AO125" i="33"/>
  <c r="AG125" i="33"/>
  <c r="BI125" i="33" s="1"/>
  <c r="AW125" i="33"/>
  <c r="Y125" i="33"/>
  <c r="AY125" i="33"/>
  <c r="AU125" i="33"/>
  <c r="AQ125" i="33"/>
  <c r="AA125" i="33"/>
  <c r="AK125" i="33"/>
  <c r="AC125" i="33"/>
  <c r="AI125" i="33"/>
  <c r="AA126" i="33"/>
  <c r="M125" i="33"/>
  <c r="AK126" i="33"/>
  <c r="AU126" i="33"/>
  <c r="Y126" i="33"/>
  <c r="A288" i="33"/>
  <c r="N287" i="33"/>
  <c r="R274" i="33"/>
  <c r="X274" i="33" s="1"/>
  <c r="AM274" i="33" s="1"/>
  <c r="J275" i="33"/>
  <c r="AO273" i="33"/>
  <c r="AG273" i="33"/>
  <c r="AY273" i="33"/>
  <c r="AQ273" i="33"/>
  <c r="AI273" i="33"/>
  <c r="AU273" i="33"/>
  <c r="BJ273" i="33" s="1"/>
  <c r="AA273" i="33"/>
  <c r="AW273" i="33"/>
  <c r="AK273" i="33"/>
  <c r="AC273" i="33"/>
  <c r="Y273" i="33"/>
  <c r="H130" i="33"/>
  <c r="AG120" i="32"/>
  <c r="AG266" i="32"/>
  <c r="AO120" i="32"/>
  <c r="AE120" i="32"/>
  <c r="AO266" i="32"/>
  <c r="AE266" i="32"/>
  <c r="AM120" i="32"/>
  <c r="AC120" i="32"/>
  <c r="AC266" i="32"/>
  <c r="AM266" i="32"/>
  <c r="AK120" i="32"/>
  <c r="AA120" i="32"/>
  <c r="AI120" i="32"/>
  <c r="Y120" i="32"/>
  <c r="AA266" i="32"/>
  <c r="AK266" i="32"/>
  <c r="AI266" i="32"/>
  <c r="Y266" i="32"/>
  <c r="W120" i="32"/>
  <c r="W266" i="32"/>
  <c r="J122" i="32"/>
  <c r="F123" i="32"/>
  <c r="P121" i="32"/>
  <c r="V121" i="32" s="1"/>
  <c r="AQ121" i="32" s="1"/>
  <c r="K120" i="32"/>
  <c r="H268" i="32"/>
  <c r="P267" i="32"/>
  <c r="V267" i="32" s="1"/>
  <c r="AQ267" i="32" s="1"/>
  <c r="BE126" i="33" l="1"/>
  <c r="BE125" i="33"/>
  <c r="BF273" i="33"/>
  <c r="BF125" i="33"/>
  <c r="BJ125" i="33"/>
  <c r="BF126" i="33"/>
  <c r="BJ126" i="33"/>
  <c r="BE273" i="33"/>
  <c r="BI273" i="33"/>
  <c r="AM127" i="33"/>
  <c r="BC127" i="33"/>
  <c r="BA274" i="33"/>
  <c r="BC274" i="33"/>
  <c r="AS127" i="33"/>
  <c r="BA127" i="33"/>
  <c r="AG127" i="33"/>
  <c r="AE274" i="33"/>
  <c r="AS274" i="33"/>
  <c r="AA127" i="33"/>
  <c r="AE127" i="33"/>
  <c r="Y127" i="33"/>
  <c r="AQ127" i="33"/>
  <c r="M127" i="33"/>
  <c r="AC127" i="33"/>
  <c r="AY127" i="33"/>
  <c r="AW127" i="33"/>
  <c r="AI127" i="33"/>
  <c r="AU127" i="33"/>
  <c r="A289" i="33"/>
  <c r="N288" i="33"/>
  <c r="AK127" i="33"/>
  <c r="AO127" i="33"/>
  <c r="I129" i="33"/>
  <c r="L128" i="33"/>
  <c r="R128" i="33" s="1"/>
  <c r="X128" i="33" s="1"/>
  <c r="AY274" i="33"/>
  <c r="AQ274" i="33"/>
  <c r="AI274" i="33"/>
  <c r="AU274" i="33"/>
  <c r="BJ274" i="33" s="1"/>
  <c r="AA274" i="33"/>
  <c r="AW274" i="33"/>
  <c r="AK274" i="33"/>
  <c r="AC274" i="33"/>
  <c r="AO274" i="33"/>
  <c r="AG274" i="33"/>
  <c r="Y274" i="33"/>
  <c r="H131" i="33"/>
  <c r="R275" i="33"/>
  <c r="X275" i="33" s="1"/>
  <c r="AM275" i="33" s="1"/>
  <c r="J276" i="33"/>
  <c r="AG121" i="32"/>
  <c r="AG267" i="32"/>
  <c r="AE121" i="32"/>
  <c r="AO121" i="32"/>
  <c r="AO267" i="32"/>
  <c r="AE267" i="32"/>
  <c r="AC121" i="32"/>
  <c r="AM121" i="32"/>
  <c r="AC267" i="32"/>
  <c r="AM267" i="32"/>
  <c r="AK121" i="32"/>
  <c r="AA121" i="32"/>
  <c r="AI121" i="32"/>
  <c r="Y121" i="32"/>
  <c r="AA267" i="32"/>
  <c r="AK267" i="32"/>
  <c r="AI267" i="32"/>
  <c r="Y267" i="32"/>
  <c r="K121" i="32"/>
  <c r="W121" i="32"/>
  <c r="W267" i="32"/>
  <c r="P122" i="32"/>
  <c r="V122" i="32" s="1"/>
  <c r="AQ122" i="32" s="1"/>
  <c r="P268" i="32"/>
  <c r="V268" i="32" s="1"/>
  <c r="AQ268" i="32" s="1"/>
  <c r="H269" i="32"/>
  <c r="J123" i="32"/>
  <c r="F124" i="32"/>
  <c r="BE127" i="33" l="1"/>
  <c r="BF274" i="33"/>
  <c r="BF127" i="33"/>
  <c r="BJ127" i="33"/>
  <c r="BI127" i="33"/>
  <c r="BE274" i="33"/>
  <c r="BI274" i="33"/>
  <c r="BC128" i="33"/>
  <c r="AM128" i="33"/>
  <c r="BA275" i="33"/>
  <c r="BC275" i="33"/>
  <c r="AS128" i="33"/>
  <c r="BA128" i="33"/>
  <c r="AE275" i="33"/>
  <c r="AS275" i="33"/>
  <c r="AK128" i="33"/>
  <c r="AE128" i="33"/>
  <c r="I130" i="33"/>
  <c r="L129" i="33"/>
  <c r="R129" i="33" s="1"/>
  <c r="X129" i="33" s="1"/>
  <c r="AY128" i="33"/>
  <c r="Y128" i="33"/>
  <c r="AU128" i="33"/>
  <c r="AW128" i="33"/>
  <c r="AI128" i="33"/>
  <c r="M128" i="33"/>
  <c r="AG128" i="33"/>
  <c r="BI128" i="33" s="1"/>
  <c r="AO128" i="33"/>
  <c r="AQ128" i="33"/>
  <c r="A290" i="33"/>
  <c r="N289" i="33"/>
  <c r="AC128" i="33"/>
  <c r="AA128" i="33"/>
  <c r="H132" i="33"/>
  <c r="AU275" i="33"/>
  <c r="BJ275" i="33" s="1"/>
  <c r="AA275" i="33"/>
  <c r="AW275" i="33"/>
  <c r="AK275" i="33"/>
  <c r="AC275" i="33"/>
  <c r="AO275" i="33"/>
  <c r="AG275" i="33"/>
  <c r="AY275" i="33"/>
  <c r="AQ275" i="33"/>
  <c r="AI275" i="33"/>
  <c r="Y275" i="33"/>
  <c r="J277" i="33"/>
  <c r="R276" i="33"/>
  <c r="X276" i="33" s="1"/>
  <c r="AM276" i="33" s="1"/>
  <c r="AG122" i="32"/>
  <c r="AG268" i="32"/>
  <c r="AE122" i="32"/>
  <c r="AO122" i="32"/>
  <c r="AO268" i="32"/>
  <c r="AE268" i="32"/>
  <c r="AM122" i="32"/>
  <c r="AC122" i="32"/>
  <c r="AC268" i="32"/>
  <c r="AM268" i="32"/>
  <c r="AK122" i="32"/>
  <c r="AA122" i="32"/>
  <c r="AI122" i="32"/>
  <c r="Y122" i="32"/>
  <c r="AA268" i="32"/>
  <c r="AK268" i="32"/>
  <c r="AI268" i="32"/>
  <c r="Y268" i="32"/>
  <c r="W122" i="32"/>
  <c r="K122" i="32"/>
  <c r="W268" i="32"/>
  <c r="P123" i="32"/>
  <c r="V123" i="32" s="1"/>
  <c r="AQ123" i="32" s="1"/>
  <c r="F125" i="32"/>
  <c r="J124" i="32"/>
  <c r="P269" i="32"/>
  <c r="V269" i="32" s="1"/>
  <c r="AQ269" i="32" s="1"/>
  <c r="H270" i="32"/>
  <c r="BE128" i="33" l="1"/>
  <c r="BF275" i="33"/>
  <c r="BF128" i="33"/>
  <c r="BJ128" i="33"/>
  <c r="BE275" i="33"/>
  <c r="BI275" i="33"/>
  <c r="AM129" i="33"/>
  <c r="BC129" i="33"/>
  <c r="BA276" i="33"/>
  <c r="BC276" i="33"/>
  <c r="AS129" i="33"/>
  <c r="BA129" i="33"/>
  <c r="AE276" i="33"/>
  <c r="AS276" i="33"/>
  <c r="AA129" i="33"/>
  <c r="AE129" i="33"/>
  <c r="AY129" i="33"/>
  <c r="AO129" i="33"/>
  <c r="AG129" i="33"/>
  <c r="BI129" i="33" s="1"/>
  <c r="Y129" i="33"/>
  <c r="AW129" i="33"/>
  <c r="AQ129" i="33"/>
  <c r="AU129" i="33"/>
  <c r="AC129" i="33"/>
  <c r="A291" i="33"/>
  <c r="N290" i="33"/>
  <c r="M129" i="33"/>
  <c r="AK129" i="33"/>
  <c r="AI129" i="33"/>
  <c r="I131" i="33"/>
  <c r="L130" i="33"/>
  <c r="R130" i="33" s="1"/>
  <c r="X130" i="33" s="1"/>
  <c r="J278" i="33"/>
  <c r="R277" i="33"/>
  <c r="X277" i="33" s="1"/>
  <c r="AM277" i="33" s="1"/>
  <c r="H133" i="33"/>
  <c r="AW276" i="33"/>
  <c r="AK276" i="33"/>
  <c r="AC276" i="33"/>
  <c r="AO276" i="33"/>
  <c r="AG276" i="33"/>
  <c r="AY276" i="33"/>
  <c r="AQ276" i="33"/>
  <c r="AI276" i="33"/>
  <c r="AU276" i="33"/>
  <c r="AA276" i="33"/>
  <c r="Y276" i="33"/>
  <c r="AG123" i="32"/>
  <c r="AG269" i="32"/>
  <c r="AE123" i="32"/>
  <c r="AO123" i="32"/>
  <c r="AO269" i="32"/>
  <c r="AE269" i="32"/>
  <c r="AM123" i="32"/>
  <c r="AC123" i="32"/>
  <c r="AC269" i="32"/>
  <c r="AM269" i="32"/>
  <c r="AK123" i="32"/>
  <c r="AI123" i="32"/>
  <c r="AA123" i="32"/>
  <c r="Y123" i="32"/>
  <c r="AA269" i="32"/>
  <c r="AK269" i="32"/>
  <c r="AI269" i="32"/>
  <c r="Y269" i="32"/>
  <c r="W123" i="32"/>
  <c r="K123" i="32"/>
  <c r="W269" i="32"/>
  <c r="H271" i="32"/>
  <c r="P270" i="32"/>
  <c r="V270" i="32" s="1"/>
  <c r="AQ270" i="32" s="1"/>
  <c r="F126" i="32"/>
  <c r="J125" i="32"/>
  <c r="P124" i="32"/>
  <c r="V124" i="32" s="1"/>
  <c r="AQ124" i="32" s="1"/>
  <c r="BE129" i="33" l="1"/>
  <c r="BF276" i="33"/>
  <c r="BJ276" i="33"/>
  <c r="BF129" i="33"/>
  <c r="BJ129" i="33"/>
  <c r="BE276" i="33"/>
  <c r="BI276" i="33"/>
  <c r="AM130" i="33"/>
  <c r="BC130" i="33"/>
  <c r="BA277" i="33"/>
  <c r="BC277" i="33"/>
  <c r="AS130" i="33"/>
  <c r="BA130" i="33"/>
  <c r="AE277" i="33"/>
  <c r="AS277" i="33"/>
  <c r="AA130" i="33"/>
  <c r="AE130" i="33"/>
  <c r="AI130" i="33"/>
  <c r="AC130" i="33"/>
  <c r="AQ130" i="33"/>
  <c r="Y130" i="33"/>
  <c r="AY130" i="33"/>
  <c r="M130" i="33"/>
  <c r="AG130" i="33"/>
  <c r="AO130" i="33"/>
  <c r="AU130" i="33"/>
  <c r="A292" i="33"/>
  <c r="N291" i="33"/>
  <c r="AK130" i="33"/>
  <c r="I132" i="33"/>
  <c r="L131" i="33"/>
  <c r="R131" i="33" s="1"/>
  <c r="X131" i="33" s="1"/>
  <c r="AW130" i="33"/>
  <c r="R278" i="33"/>
  <c r="X278" i="33" s="1"/>
  <c r="AM278" i="33" s="1"/>
  <c r="J279" i="33"/>
  <c r="AO277" i="33"/>
  <c r="AG277" i="33"/>
  <c r="AY277" i="33"/>
  <c r="AQ277" i="33"/>
  <c r="AI277" i="33"/>
  <c r="AU277" i="33"/>
  <c r="BJ277" i="33" s="1"/>
  <c r="AA277" i="33"/>
  <c r="AW277" i="33"/>
  <c r="AK277" i="33"/>
  <c r="AC277" i="33"/>
  <c r="Y277" i="33"/>
  <c r="H134" i="33"/>
  <c r="AG124" i="32"/>
  <c r="AG270" i="32"/>
  <c r="AO124" i="32"/>
  <c r="AE124" i="32"/>
  <c r="AO270" i="32"/>
  <c r="AE270" i="32"/>
  <c r="AM124" i="32"/>
  <c r="AC124" i="32"/>
  <c r="AC270" i="32"/>
  <c r="AM270" i="32"/>
  <c r="AK124" i="32"/>
  <c r="AA124" i="32"/>
  <c r="AI124" i="32"/>
  <c r="Y124" i="32"/>
  <c r="AA270" i="32"/>
  <c r="AK270" i="32"/>
  <c r="AI270" i="32"/>
  <c r="Y270" i="32"/>
  <c r="W124" i="32"/>
  <c r="W270" i="32"/>
  <c r="H272" i="32"/>
  <c r="P271" i="32"/>
  <c r="V271" i="32" s="1"/>
  <c r="AQ271" i="32" s="1"/>
  <c r="J126" i="32"/>
  <c r="F127" i="32"/>
  <c r="P125" i="32"/>
  <c r="V125" i="32" s="1"/>
  <c r="AQ125" i="32" s="1"/>
  <c r="K124" i="32"/>
  <c r="BE130" i="33" l="1"/>
  <c r="BF277" i="33"/>
  <c r="BF130" i="33"/>
  <c r="BJ130" i="33"/>
  <c r="BI130" i="33"/>
  <c r="BE277" i="33"/>
  <c r="BI277" i="33"/>
  <c r="BC131" i="33"/>
  <c r="AM131" i="33"/>
  <c r="BA278" i="33"/>
  <c r="BC278" i="33"/>
  <c r="AS131" i="33"/>
  <c r="BA131" i="33"/>
  <c r="AE278" i="33"/>
  <c r="AS278" i="33"/>
  <c r="AG131" i="33"/>
  <c r="BI131" i="33" s="1"/>
  <c r="AE131" i="33"/>
  <c r="AW131" i="33"/>
  <c r="I133" i="33"/>
  <c r="L132" i="33"/>
  <c r="R132" i="33" s="1"/>
  <c r="X132" i="33" s="1"/>
  <c r="Y131" i="33"/>
  <c r="AK131" i="33"/>
  <c r="AO131" i="33"/>
  <c r="AU131" i="33"/>
  <c r="AI131" i="33"/>
  <c r="M131" i="33"/>
  <c r="AQ131" i="33"/>
  <c r="A293" i="33"/>
  <c r="N292" i="33"/>
  <c r="AA131" i="33"/>
  <c r="AY131" i="33"/>
  <c r="AC131" i="33"/>
  <c r="H135" i="33"/>
  <c r="R279" i="33"/>
  <c r="X279" i="33" s="1"/>
  <c r="AM279" i="33" s="1"/>
  <c r="J280" i="33"/>
  <c r="AY278" i="33"/>
  <c r="AQ278" i="33"/>
  <c r="AI278" i="33"/>
  <c r="AU278" i="33"/>
  <c r="BJ278" i="33" s="1"/>
  <c r="AA278" i="33"/>
  <c r="AW278" i="33"/>
  <c r="AK278" i="33"/>
  <c r="AC278" i="33"/>
  <c r="AO278" i="33"/>
  <c r="AG278" i="33"/>
  <c r="Y278" i="33"/>
  <c r="AG125" i="32"/>
  <c r="AG271" i="32"/>
  <c r="AE125" i="32"/>
  <c r="AO125" i="32"/>
  <c r="AO271" i="32"/>
  <c r="AE271" i="32"/>
  <c r="AC125" i="32"/>
  <c r="AM125" i="32"/>
  <c r="AC271" i="32"/>
  <c r="AM271" i="32"/>
  <c r="AK125" i="32"/>
  <c r="AA125" i="32"/>
  <c r="Y125" i="32"/>
  <c r="AI125" i="32"/>
  <c r="AA271" i="32"/>
  <c r="AK271" i="32"/>
  <c r="AI271" i="32"/>
  <c r="Y271" i="32"/>
  <c r="K125" i="32"/>
  <c r="W125" i="32"/>
  <c r="W271" i="32"/>
  <c r="P272" i="32"/>
  <c r="V272" i="32" s="1"/>
  <c r="AQ272" i="32" s="1"/>
  <c r="H273" i="32"/>
  <c r="P126" i="32"/>
  <c r="V126" i="32" s="1"/>
  <c r="AQ126" i="32" s="1"/>
  <c r="J127" i="32"/>
  <c r="F128" i="32"/>
  <c r="BE131" i="33" l="1"/>
  <c r="BF278" i="33"/>
  <c r="BF131" i="33"/>
  <c r="BJ131" i="33"/>
  <c r="BE278" i="33"/>
  <c r="BI278" i="33"/>
  <c r="BA132" i="33"/>
  <c r="AM132" i="33"/>
  <c r="BC132" i="33"/>
  <c r="BA279" i="33"/>
  <c r="BC279" i="33"/>
  <c r="AK132" i="33"/>
  <c r="AS132" i="33"/>
  <c r="AE279" i="33"/>
  <c r="AS279" i="33"/>
  <c r="AY132" i="33"/>
  <c r="AE132" i="33"/>
  <c r="Y132" i="33"/>
  <c r="AC132" i="33"/>
  <c r="AA132" i="33"/>
  <c r="AO132" i="33"/>
  <c r="AG132" i="33"/>
  <c r="AU132" i="33"/>
  <c r="AW132" i="33"/>
  <c r="AI132" i="33"/>
  <c r="M132" i="33"/>
  <c r="AQ132" i="33"/>
  <c r="A294" i="33"/>
  <c r="N293" i="33"/>
  <c r="I134" i="33"/>
  <c r="L133" i="33"/>
  <c r="R133" i="33" s="1"/>
  <c r="X133" i="33" s="1"/>
  <c r="H136" i="33"/>
  <c r="AU279" i="33"/>
  <c r="BJ279" i="33" s="1"/>
  <c r="AA279" i="33"/>
  <c r="AW279" i="33"/>
  <c r="AK279" i="33"/>
  <c r="AC279" i="33"/>
  <c r="AO279" i="33"/>
  <c r="AG279" i="33"/>
  <c r="AY279" i="33"/>
  <c r="AQ279" i="33"/>
  <c r="AI279" i="33"/>
  <c r="Y279" i="33"/>
  <c r="J281" i="33"/>
  <c r="R280" i="33"/>
  <c r="X280" i="33" s="1"/>
  <c r="AM280" i="33" s="1"/>
  <c r="AG126" i="32"/>
  <c r="AG272" i="32"/>
  <c r="AE126" i="32"/>
  <c r="AO126" i="32"/>
  <c r="AO272" i="32"/>
  <c r="AE272" i="32"/>
  <c r="AM126" i="32"/>
  <c r="AC126" i="32"/>
  <c r="AC272" i="32"/>
  <c r="AM272" i="32"/>
  <c r="AK126" i="32"/>
  <c r="AA126" i="32"/>
  <c r="Y126" i="32"/>
  <c r="AI126" i="32"/>
  <c r="AA272" i="32"/>
  <c r="AK272" i="32"/>
  <c r="AI272" i="32"/>
  <c r="Y272" i="32"/>
  <c r="K126" i="32"/>
  <c r="W126" i="32"/>
  <c r="W272" i="32"/>
  <c r="P127" i="32"/>
  <c r="V127" i="32" s="1"/>
  <c r="AQ127" i="32" s="1"/>
  <c r="F129" i="32"/>
  <c r="J128" i="32"/>
  <c r="P273" i="32"/>
  <c r="V273" i="32" s="1"/>
  <c r="AQ273" i="32" s="1"/>
  <c r="H274" i="32"/>
  <c r="BE132" i="33" l="1"/>
  <c r="BF279" i="33"/>
  <c r="BF132" i="33"/>
  <c r="BJ132" i="33"/>
  <c r="BI132" i="33"/>
  <c r="BE279" i="33"/>
  <c r="BI279" i="33"/>
  <c r="AM133" i="33"/>
  <c r="BC133" i="33"/>
  <c r="BA280" i="33"/>
  <c r="BC280" i="33"/>
  <c r="AS133" i="33"/>
  <c r="BA133" i="33"/>
  <c r="AE280" i="33"/>
  <c r="AS280" i="33"/>
  <c r="AC133" i="33"/>
  <c r="AE133" i="33"/>
  <c r="Y133" i="33"/>
  <c r="AA133" i="33"/>
  <c r="AQ133" i="33"/>
  <c r="AW133" i="33"/>
  <c r="AI133" i="33"/>
  <c r="AU133" i="33"/>
  <c r="A295" i="33"/>
  <c r="N294" i="33"/>
  <c r="AK133" i="33"/>
  <c r="AY133" i="33"/>
  <c r="AG133" i="33"/>
  <c r="BI133" i="33" s="1"/>
  <c r="M133" i="33"/>
  <c r="AO133" i="33"/>
  <c r="I135" i="33"/>
  <c r="L134" i="33"/>
  <c r="R134" i="33" s="1"/>
  <c r="X134" i="33" s="1"/>
  <c r="J282" i="33"/>
  <c r="R281" i="33"/>
  <c r="X281" i="33" s="1"/>
  <c r="AM281" i="33" s="1"/>
  <c r="H137" i="33"/>
  <c r="AW280" i="33"/>
  <c r="AK280" i="33"/>
  <c r="AC280" i="33"/>
  <c r="AO280" i="33"/>
  <c r="AG280" i="33"/>
  <c r="AY280" i="33"/>
  <c r="AQ280" i="33"/>
  <c r="AI280" i="33"/>
  <c r="AU280" i="33"/>
  <c r="BJ280" i="33" s="1"/>
  <c r="AA280" i="33"/>
  <c r="Y280" i="33"/>
  <c r="AG127" i="32"/>
  <c r="AG273" i="32"/>
  <c r="AE127" i="32"/>
  <c r="AO127" i="32"/>
  <c r="AO273" i="32"/>
  <c r="AE273" i="32"/>
  <c r="AM127" i="32"/>
  <c r="AC127" i="32"/>
  <c r="AC273" i="32"/>
  <c r="AM273" i="32"/>
  <c r="AK127" i="32"/>
  <c r="AI127" i="32"/>
  <c r="Y127" i="32"/>
  <c r="AA127" i="32"/>
  <c r="AA273" i="32"/>
  <c r="AK273" i="32"/>
  <c r="AI273" i="32"/>
  <c r="Y273" i="32"/>
  <c r="K127" i="32"/>
  <c r="W127" i="32"/>
  <c r="W273" i="32"/>
  <c r="H275" i="32"/>
  <c r="P274" i="32"/>
  <c r="V274" i="32" s="1"/>
  <c r="AQ274" i="32" s="1"/>
  <c r="F130" i="32"/>
  <c r="J129" i="32"/>
  <c r="P128" i="32"/>
  <c r="V128" i="32" s="1"/>
  <c r="AQ128" i="32" s="1"/>
  <c r="BE133" i="33" l="1"/>
  <c r="BF280" i="33"/>
  <c r="BF133" i="33"/>
  <c r="BJ133" i="33"/>
  <c r="BE280" i="33"/>
  <c r="BI280" i="33"/>
  <c r="AM134" i="33"/>
  <c r="BC134" i="33"/>
  <c r="BA281" i="33"/>
  <c r="BC281" i="33"/>
  <c r="AS134" i="33"/>
  <c r="BA134" i="33"/>
  <c r="AE281" i="33"/>
  <c r="AS281" i="33"/>
  <c r="AC134" i="33"/>
  <c r="AE134" i="33"/>
  <c r="Y134" i="33"/>
  <c r="AI134" i="33"/>
  <c r="AK134" i="33"/>
  <c r="AW134" i="33"/>
  <c r="AA134" i="33"/>
  <c r="AU134" i="33"/>
  <c r="AG134" i="33"/>
  <c r="AQ134" i="33"/>
  <c r="AO134" i="33"/>
  <c r="AY134" i="33"/>
  <c r="M134" i="33"/>
  <c r="I136" i="33"/>
  <c r="L135" i="33"/>
  <c r="R135" i="33" s="1"/>
  <c r="X135" i="33" s="1"/>
  <c r="A296" i="33"/>
  <c r="N295" i="33"/>
  <c r="R282" i="33"/>
  <c r="X282" i="33" s="1"/>
  <c r="AM282" i="33" s="1"/>
  <c r="J283" i="33"/>
  <c r="AO281" i="33"/>
  <c r="AG281" i="33"/>
  <c r="AY281" i="33"/>
  <c r="AQ281" i="33"/>
  <c r="AI281" i="33"/>
  <c r="AU281" i="33"/>
  <c r="AA281" i="33"/>
  <c r="AW281" i="33"/>
  <c r="AK281" i="33"/>
  <c r="AC281" i="33"/>
  <c r="Y281" i="33"/>
  <c r="H138" i="33"/>
  <c r="AG128" i="32"/>
  <c r="AG274" i="32"/>
  <c r="AO128" i="32"/>
  <c r="AE128" i="32"/>
  <c r="AO274" i="32"/>
  <c r="AE274" i="32"/>
  <c r="AM128" i="32"/>
  <c r="AC128" i="32"/>
  <c r="AC274" i="32"/>
  <c r="AM274" i="32"/>
  <c r="AK128" i="32"/>
  <c r="AA128" i="32"/>
  <c r="AI128" i="32"/>
  <c r="Y128" i="32"/>
  <c r="AA274" i="32"/>
  <c r="AK274" i="32"/>
  <c r="AI274" i="32"/>
  <c r="Y274" i="32"/>
  <c r="W128" i="32"/>
  <c r="W274" i="32"/>
  <c r="H276" i="32"/>
  <c r="P275" i="32"/>
  <c r="V275" i="32" s="1"/>
  <c r="AQ275" i="32" s="1"/>
  <c r="J130" i="32"/>
  <c r="F131" i="32"/>
  <c r="P129" i="32"/>
  <c r="V129" i="32" s="1"/>
  <c r="AQ129" i="32" s="1"/>
  <c r="K128" i="32"/>
  <c r="BE134" i="33" l="1"/>
  <c r="BF281" i="33"/>
  <c r="BJ281" i="33"/>
  <c r="BJ134" i="33"/>
  <c r="BF134" i="33"/>
  <c r="BI134" i="33"/>
  <c r="BE281" i="33"/>
  <c r="BI281" i="33"/>
  <c r="BC135" i="33"/>
  <c r="AM135" i="33"/>
  <c r="BA282" i="33"/>
  <c r="BC282" i="33"/>
  <c r="AS135" i="33"/>
  <c r="BA135" i="33"/>
  <c r="AE282" i="33"/>
  <c r="AS282" i="33"/>
  <c r="AO135" i="33"/>
  <c r="AE135" i="33"/>
  <c r="M135" i="33"/>
  <c r="AC135" i="33"/>
  <c r="AA135" i="33"/>
  <c r="AU135" i="33"/>
  <c r="AG135" i="33"/>
  <c r="BI135" i="33" s="1"/>
  <c r="AI135" i="33"/>
  <c r="AW135" i="33"/>
  <c r="AQ135" i="33"/>
  <c r="Y135" i="33"/>
  <c r="AY135" i="33"/>
  <c r="A297" i="33"/>
  <c r="N296" i="33"/>
  <c r="AK135" i="33"/>
  <c r="I137" i="33"/>
  <c r="L136" i="33"/>
  <c r="R136" i="33" s="1"/>
  <c r="X136" i="33" s="1"/>
  <c r="H139" i="33"/>
  <c r="AY282" i="33"/>
  <c r="AQ282" i="33"/>
  <c r="AI282" i="33"/>
  <c r="AU282" i="33"/>
  <c r="AA282" i="33"/>
  <c r="AW282" i="33"/>
  <c r="AK282" i="33"/>
  <c r="AC282" i="33"/>
  <c r="AO282" i="33"/>
  <c r="AG282" i="33"/>
  <c r="Y282" i="33"/>
  <c r="R283" i="33"/>
  <c r="X283" i="33" s="1"/>
  <c r="AM283" i="33" s="1"/>
  <c r="J284" i="33"/>
  <c r="AG129" i="32"/>
  <c r="AG275" i="32"/>
  <c r="AE129" i="32"/>
  <c r="AO129" i="32"/>
  <c r="AO275" i="32"/>
  <c r="AE275" i="32"/>
  <c r="AM129" i="32"/>
  <c r="AC129" i="32"/>
  <c r="AC275" i="32"/>
  <c r="AM275" i="32"/>
  <c r="AK129" i="32"/>
  <c r="AA129" i="32"/>
  <c r="AI129" i="32"/>
  <c r="Y129" i="32"/>
  <c r="AA275" i="32"/>
  <c r="AK275" i="32"/>
  <c r="AI275" i="32"/>
  <c r="Y275" i="32"/>
  <c r="K129" i="32"/>
  <c r="W129" i="32"/>
  <c r="W275" i="32"/>
  <c r="P276" i="32"/>
  <c r="V276" i="32" s="1"/>
  <c r="AQ276" i="32" s="1"/>
  <c r="H277" i="32"/>
  <c r="P130" i="32"/>
  <c r="V130" i="32" s="1"/>
  <c r="AQ130" i="32" s="1"/>
  <c r="J131" i="32"/>
  <c r="F132" i="32"/>
  <c r="BE135" i="33" l="1"/>
  <c r="BF282" i="33"/>
  <c r="BJ282" i="33"/>
  <c r="BF135" i="33"/>
  <c r="BJ135" i="33"/>
  <c r="BE282" i="33"/>
  <c r="BI282" i="33"/>
  <c r="AM136" i="33"/>
  <c r="BC136" i="33"/>
  <c r="BA283" i="33"/>
  <c r="BC283" i="33"/>
  <c r="AS136" i="33"/>
  <c r="BA136" i="33"/>
  <c r="AE283" i="33"/>
  <c r="AS283" i="33"/>
  <c r="AQ136" i="33"/>
  <c r="AE136" i="33"/>
  <c r="AA136" i="33"/>
  <c r="M136" i="33"/>
  <c r="AK136" i="33"/>
  <c r="Y136" i="33"/>
  <c r="AW136" i="33"/>
  <c r="AC136" i="33"/>
  <c r="AU136" i="33"/>
  <c r="AI136" i="33"/>
  <c r="AY136" i="33"/>
  <c r="AG136" i="33"/>
  <c r="AO136" i="33"/>
  <c r="I138" i="33"/>
  <c r="L137" i="33"/>
  <c r="R137" i="33" s="1"/>
  <c r="X137" i="33" s="1"/>
  <c r="A298" i="33"/>
  <c r="N297" i="33"/>
  <c r="J285" i="33"/>
  <c r="R284" i="33"/>
  <c r="X284" i="33" s="1"/>
  <c r="AM284" i="33" s="1"/>
  <c r="H140" i="33"/>
  <c r="AU283" i="33"/>
  <c r="BJ283" i="33" s="1"/>
  <c r="AA283" i="33"/>
  <c r="AW283" i="33"/>
  <c r="AK283" i="33"/>
  <c r="AC283" i="33"/>
  <c r="AO283" i="33"/>
  <c r="AG283" i="33"/>
  <c r="AY283" i="33"/>
  <c r="AQ283" i="33"/>
  <c r="AI283" i="33"/>
  <c r="Y283" i="33"/>
  <c r="AG130" i="32"/>
  <c r="AG276" i="32"/>
  <c r="AE130" i="32"/>
  <c r="AO130" i="32"/>
  <c r="AO276" i="32"/>
  <c r="AE276" i="32"/>
  <c r="AM130" i="32"/>
  <c r="AC130" i="32"/>
  <c r="AC276" i="32"/>
  <c r="AM276" i="32"/>
  <c r="AK130" i="32"/>
  <c r="AA130" i="32"/>
  <c r="AI130" i="32"/>
  <c r="Y130" i="32"/>
  <c r="AA276" i="32"/>
  <c r="AK276" i="32"/>
  <c r="AI276" i="32"/>
  <c r="Y276" i="32"/>
  <c r="K130" i="32"/>
  <c r="W130" i="32"/>
  <c r="W276" i="32"/>
  <c r="P131" i="32"/>
  <c r="V131" i="32" s="1"/>
  <c r="AQ131" i="32" s="1"/>
  <c r="F133" i="32"/>
  <c r="J132" i="32"/>
  <c r="P277" i="32"/>
  <c r="V277" i="32" s="1"/>
  <c r="AQ277" i="32" s="1"/>
  <c r="H278" i="32"/>
  <c r="BE136" i="33" l="1"/>
  <c r="BF283" i="33"/>
  <c r="BF136" i="33"/>
  <c r="BJ136" i="33"/>
  <c r="BI136" i="33"/>
  <c r="BE283" i="33"/>
  <c r="BI283" i="33"/>
  <c r="AM137" i="33"/>
  <c r="BC137" i="33"/>
  <c r="BA284" i="33"/>
  <c r="BC284" i="33"/>
  <c r="AS137" i="33"/>
  <c r="BA137" i="33"/>
  <c r="AE284" i="33"/>
  <c r="AS284" i="33"/>
  <c r="AG137" i="33"/>
  <c r="BI137" i="33" s="1"/>
  <c r="AE137" i="33"/>
  <c r="Y137" i="33"/>
  <c r="AK137" i="33"/>
  <c r="AC137" i="33"/>
  <c r="M137" i="33"/>
  <c r="AW137" i="33"/>
  <c r="AY137" i="33"/>
  <c r="AO137" i="33"/>
  <c r="AI137" i="33"/>
  <c r="AA137" i="33"/>
  <c r="AQ137" i="33"/>
  <c r="AU137" i="33"/>
  <c r="A299" i="33"/>
  <c r="N298" i="33"/>
  <c r="I139" i="33"/>
  <c r="L138" i="33"/>
  <c r="R138" i="33" s="1"/>
  <c r="X138" i="33" s="1"/>
  <c r="J286" i="33"/>
  <c r="R285" i="33"/>
  <c r="X285" i="33" s="1"/>
  <c r="AM285" i="33" s="1"/>
  <c r="H141" i="33"/>
  <c r="AW284" i="33"/>
  <c r="AK284" i="33"/>
  <c r="AC284" i="33"/>
  <c r="AO284" i="33"/>
  <c r="AG284" i="33"/>
  <c r="AY284" i="33"/>
  <c r="AQ284" i="33"/>
  <c r="AI284" i="33"/>
  <c r="AU284" i="33"/>
  <c r="AA284" i="33"/>
  <c r="Y284" i="33"/>
  <c r="AG131" i="32"/>
  <c r="AG277" i="32"/>
  <c r="AE131" i="32"/>
  <c r="AO131" i="32"/>
  <c r="AO277" i="32"/>
  <c r="AE277" i="32"/>
  <c r="AM131" i="32"/>
  <c r="AC131" i="32"/>
  <c r="AC277" i="32"/>
  <c r="AM277" i="32"/>
  <c r="AK131" i="32"/>
  <c r="AI131" i="32"/>
  <c r="Y131" i="32"/>
  <c r="AA131" i="32"/>
  <c r="AA277" i="32"/>
  <c r="AK277" i="32"/>
  <c r="AI277" i="32"/>
  <c r="Y277" i="32"/>
  <c r="K131" i="32"/>
  <c r="W131" i="32"/>
  <c r="W277" i="32"/>
  <c r="H279" i="32"/>
  <c r="P278" i="32"/>
  <c r="V278" i="32" s="1"/>
  <c r="AQ278" i="32" s="1"/>
  <c r="F134" i="32"/>
  <c r="J133" i="32"/>
  <c r="P132" i="32"/>
  <c r="V132" i="32" s="1"/>
  <c r="AQ132" i="32" s="1"/>
  <c r="BE137" i="33" l="1"/>
  <c r="BF284" i="33"/>
  <c r="BJ284" i="33"/>
  <c r="BF137" i="33"/>
  <c r="BJ137" i="33"/>
  <c r="BE284" i="33"/>
  <c r="BI284" i="33"/>
  <c r="AM138" i="33"/>
  <c r="BC138" i="33"/>
  <c r="BA285" i="33"/>
  <c r="BC285" i="33"/>
  <c r="AS138" i="33"/>
  <c r="BA138" i="33"/>
  <c r="AE285" i="33"/>
  <c r="AS285" i="33"/>
  <c r="AW138" i="33"/>
  <c r="AE138" i="33"/>
  <c r="AG138" i="33"/>
  <c r="AU138" i="33"/>
  <c r="AI138" i="33"/>
  <c r="Y138" i="33"/>
  <c r="AQ138" i="33"/>
  <c r="AK138" i="33"/>
  <c r="AA138" i="33"/>
  <c r="AO138" i="33"/>
  <c r="AY138" i="33"/>
  <c r="AC138" i="33"/>
  <c r="M138" i="33"/>
  <c r="A300" i="33"/>
  <c r="N299" i="33"/>
  <c r="I140" i="33"/>
  <c r="L139" i="33"/>
  <c r="R139" i="33" s="1"/>
  <c r="X139" i="33" s="1"/>
  <c r="H142" i="33"/>
  <c r="R286" i="33"/>
  <c r="X286" i="33" s="1"/>
  <c r="AM286" i="33" s="1"/>
  <c r="J287" i="33"/>
  <c r="AO285" i="33"/>
  <c r="AG285" i="33"/>
  <c r="AY285" i="33"/>
  <c r="AQ285" i="33"/>
  <c r="AI285" i="33"/>
  <c r="AU285" i="33"/>
  <c r="BJ285" i="33" s="1"/>
  <c r="AA285" i="33"/>
  <c r="AW285" i="33"/>
  <c r="AK285" i="33"/>
  <c r="AC285" i="33"/>
  <c r="Y285" i="33"/>
  <c r="AG132" i="32"/>
  <c r="AG278" i="32"/>
  <c r="AO132" i="32"/>
  <c r="AE132" i="32"/>
  <c r="AO278" i="32"/>
  <c r="AE278" i="32"/>
  <c r="AM132" i="32"/>
  <c r="AC132" i="32"/>
  <c r="AC278" i="32"/>
  <c r="AM278" i="32"/>
  <c r="AK132" i="32"/>
  <c r="AA132" i="32"/>
  <c r="AI132" i="32"/>
  <c r="Y132" i="32"/>
  <c r="AA278" i="32"/>
  <c r="AK278" i="32"/>
  <c r="AI278" i="32"/>
  <c r="Y278" i="32"/>
  <c r="W132" i="32"/>
  <c r="W278" i="32"/>
  <c r="J134" i="32"/>
  <c r="F135" i="32"/>
  <c r="H280" i="32"/>
  <c r="P279" i="32"/>
  <c r="V279" i="32" s="1"/>
  <c r="AQ279" i="32" s="1"/>
  <c r="P133" i="32"/>
  <c r="V133" i="32" s="1"/>
  <c r="AQ133" i="32" s="1"/>
  <c r="K132" i="32"/>
  <c r="BE138" i="33" l="1"/>
  <c r="BF285" i="33"/>
  <c r="BF138" i="33"/>
  <c r="BJ138" i="33"/>
  <c r="BI138" i="33"/>
  <c r="BE285" i="33"/>
  <c r="BI285" i="33"/>
  <c r="BC139" i="33"/>
  <c r="AM139" i="33"/>
  <c r="BA286" i="33"/>
  <c r="BC286" i="33"/>
  <c r="AS139" i="33"/>
  <c r="BA139" i="33"/>
  <c r="AE286" i="33"/>
  <c r="AS286" i="33"/>
  <c r="AY139" i="33"/>
  <c r="AE139" i="33"/>
  <c r="AK139" i="33"/>
  <c r="AO139" i="33"/>
  <c r="AW139" i="33"/>
  <c r="AA139" i="33"/>
  <c r="AC139" i="33"/>
  <c r="AG139" i="33"/>
  <c r="BI139" i="33" s="1"/>
  <c r="AU139" i="33"/>
  <c r="AI139" i="33"/>
  <c r="M139" i="33"/>
  <c r="A301" i="33"/>
  <c r="N300" i="33"/>
  <c r="AQ139" i="33"/>
  <c r="Y139" i="33"/>
  <c r="I141" i="33"/>
  <c r="L140" i="33"/>
  <c r="R140" i="33" s="1"/>
  <c r="X140" i="33" s="1"/>
  <c r="R287" i="33"/>
  <c r="X287" i="33" s="1"/>
  <c r="AM287" i="33" s="1"/>
  <c r="J288" i="33"/>
  <c r="H143" i="33"/>
  <c r="AY286" i="33"/>
  <c r="AQ286" i="33"/>
  <c r="AI286" i="33"/>
  <c r="AU286" i="33"/>
  <c r="BJ286" i="33" s="1"/>
  <c r="AA286" i="33"/>
  <c r="AW286" i="33"/>
  <c r="AK286" i="33"/>
  <c r="AC286" i="33"/>
  <c r="AO286" i="33"/>
  <c r="AG286" i="33"/>
  <c r="Y286" i="33"/>
  <c r="AG133" i="32"/>
  <c r="AG279" i="32"/>
  <c r="AE133" i="32"/>
  <c r="AO133" i="32"/>
  <c r="AO279" i="32"/>
  <c r="AE279" i="32"/>
  <c r="AC133" i="32"/>
  <c r="AM133" i="32"/>
  <c r="AC279" i="32"/>
  <c r="AM279" i="32"/>
  <c r="AK133" i="32"/>
  <c r="AA133" i="32"/>
  <c r="AI133" i="32"/>
  <c r="Y133" i="32"/>
  <c r="AA279" i="32"/>
  <c r="AK279" i="32"/>
  <c r="AI279" i="32"/>
  <c r="Y279" i="32"/>
  <c r="K133" i="32"/>
  <c r="W133" i="32"/>
  <c r="W279" i="32"/>
  <c r="P134" i="32"/>
  <c r="V134" i="32" s="1"/>
  <c r="AQ134" i="32" s="1"/>
  <c r="J135" i="32"/>
  <c r="F136" i="32"/>
  <c r="P280" i="32"/>
  <c r="V280" i="32" s="1"/>
  <c r="AQ280" i="32" s="1"/>
  <c r="H281" i="32"/>
  <c r="BE139" i="33" l="1"/>
  <c r="BF286" i="33"/>
  <c r="BF139" i="33"/>
  <c r="BJ139" i="33"/>
  <c r="BE286" i="33"/>
  <c r="BI286" i="33"/>
  <c r="AM140" i="33"/>
  <c r="BC140" i="33"/>
  <c r="BA287" i="33"/>
  <c r="BC287" i="33"/>
  <c r="AS140" i="33"/>
  <c r="BA140" i="33"/>
  <c r="AE287" i="33"/>
  <c r="AS287" i="33"/>
  <c r="AW140" i="33"/>
  <c r="AE140" i="33"/>
  <c r="AQ140" i="33"/>
  <c r="M140" i="33"/>
  <c r="AY140" i="33"/>
  <c r="AK140" i="33"/>
  <c r="Y140" i="33"/>
  <c r="AA140" i="33"/>
  <c r="AC140" i="33"/>
  <c r="AI140" i="33"/>
  <c r="AG140" i="33"/>
  <c r="AO140" i="33"/>
  <c r="I142" i="33"/>
  <c r="L141" i="33"/>
  <c r="R141" i="33" s="1"/>
  <c r="X141" i="33" s="1"/>
  <c r="A302" i="33"/>
  <c r="N301" i="33"/>
  <c r="AU140" i="33"/>
  <c r="AU287" i="33"/>
  <c r="BJ287" i="33" s="1"/>
  <c r="AA287" i="33"/>
  <c r="AW287" i="33"/>
  <c r="AK287" i="33"/>
  <c r="AC287" i="33"/>
  <c r="AO287" i="33"/>
  <c r="AG287" i="33"/>
  <c r="AY287" i="33"/>
  <c r="AQ287" i="33"/>
  <c r="AI287" i="33"/>
  <c r="Y287" i="33"/>
  <c r="J289" i="33"/>
  <c r="R288" i="33"/>
  <c r="X288" i="33" s="1"/>
  <c r="AM288" i="33" s="1"/>
  <c r="H144" i="33"/>
  <c r="AG134" i="32"/>
  <c r="AG280" i="32"/>
  <c r="AO134" i="32"/>
  <c r="AE134" i="32"/>
  <c r="AO280" i="32"/>
  <c r="AE280" i="32"/>
  <c r="AM134" i="32"/>
  <c r="AC134" i="32"/>
  <c r="AC280" i="32"/>
  <c r="AM280" i="32"/>
  <c r="AK134" i="32"/>
  <c r="AA134" i="32"/>
  <c r="Y134" i="32"/>
  <c r="AI134" i="32"/>
  <c r="AA280" i="32"/>
  <c r="AK280" i="32"/>
  <c r="AI280" i="32"/>
  <c r="Y280" i="32"/>
  <c r="K134" i="32"/>
  <c r="W134" i="32"/>
  <c r="W280" i="32"/>
  <c r="P135" i="32"/>
  <c r="V135" i="32" s="1"/>
  <c r="AQ135" i="32" s="1"/>
  <c r="P281" i="32"/>
  <c r="V281" i="32" s="1"/>
  <c r="AQ281" i="32" s="1"/>
  <c r="H282" i="32"/>
  <c r="F137" i="32"/>
  <c r="J136" i="32"/>
  <c r="BE140" i="33" l="1"/>
  <c r="BF287" i="33"/>
  <c r="BF140" i="33"/>
  <c r="BJ140" i="33"/>
  <c r="BI140" i="33"/>
  <c r="BE287" i="33"/>
  <c r="BI287" i="33"/>
  <c r="AM141" i="33"/>
  <c r="BC141" i="33"/>
  <c r="BA288" i="33"/>
  <c r="BC288" i="33"/>
  <c r="AS141" i="33"/>
  <c r="BA141" i="33"/>
  <c r="AE288" i="33"/>
  <c r="AS288" i="33"/>
  <c r="AY141" i="33"/>
  <c r="AE141" i="33"/>
  <c r="AK141" i="33"/>
  <c r="AW141" i="33"/>
  <c r="AG141" i="33"/>
  <c r="BI141" i="33" s="1"/>
  <c r="M141" i="33"/>
  <c r="AC141" i="33"/>
  <c r="Y141" i="33"/>
  <c r="AU141" i="33"/>
  <c r="AQ141" i="33"/>
  <c r="AO141" i="33"/>
  <c r="AI141" i="33"/>
  <c r="AA141" i="33"/>
  <c r="A303" i="33"/>
  <c r="N302" i="33"/>
  <c r="I143" i="33"/>
  <c r="L142" i="33"/>
  <c r="R142" i="33" s="1"/>
  <c r="X142" i="33" s="1"/>
  <c r="J290" i="33"/>
  <c r="R289" i="33"/>
  <c r="X289" i="33" s="1"/>
  <c r="AM289" i="33" s="1"/>
  <c r="H145" i="33"/>
  <c r="AW288" i="33"/>
  <c r="AK288" i="33"/>
  <c r="AC288" i="33"/>
  <c r="AO288" i="33"/>
  <c r="AG288" i="33"/>
  <c r="AY288" i="33"/>
  <c r="AQ288" i="33"/>
  <c r="AI288" i="33"/>
  <c r="AU288" i="33"/>
  <c r="BJ288" i="33" s="1"/>
  <c r="AA288" i="33"/>
  <c r="Y288" i="33"/>
  <c r="AG135" i="32"/>
  <c r="AG281" i="32"/>
  <c r="AE135" i="32"/>
  <c r="AO135" i="32"/>
  <c r="AO281" i="32"/>
  <c r="AE281" i="32"/>
  <c r="AM135" i="32"/>
  <c r="AC135" i="32"/>
  <c r="AC281" i="32"/>
  <c r="AM281" i="32"/>
  <c r="AK135" i="32"/>
  <c r="AI135" i="32"/>
  <c r="AA135" i="32"/>
  <c r="Y135" i="32"/>
  <c r="AA281" i="32"/>
  <c r="AK281" i="32"/>
  <c r="AI281" i="32"/>
  <c r="Y281" i="32"/>
  <c r="K135" i="32"/>
  <c r="W135" i="32"/>
  <c r="W281" i="32"/>
  <c r="F138" i="32"/>
  <c r="J137" i="32"/>
  <c r="P136" i="32"/>
  <c r="V136" i="32" s="1"/>
  <c r="AQ136" i="32" s="1"/>
  <c r="H283" i="32"/>
  <c r="P282" i="32"/>
  <c r="V282" i="32" s="1"/>
  <c r="AQ282" i="32" s="1"/>
  <c r="BE141" i="33" l="1"/>
  <c r="BF288" i="33"/>
  <c r="BF141" i="33"/>
  <c r="BJ141" i="33"/>
  <c r="BE288" i="33"/>
  <c r="BI288" i="33"/>
  <c r="AM142" i="33"/>
  <c r="BC142" i="33"/>
  <c r="BA289" i="33"/>
  <c r="BC289" i="33"/>
  <c r="AS142" i="33"/>
  <c r="BA142" i="33"/>
  <c r="AE289" i="33"/>
  <c r="AS289" i="33"/>
  <c r="AY142" i="33"/>
  <c r="AE142" i="33"/>
  <c r="AC142" i="33"/>
  <c r="M142" i="33"/>
  <c r="I144" i="33"/>
  <c r="L143" i="33"/>
  <c r="R143" i="33" s="1"/>
  <c r="X143" i="33" s="1"/>
  <c r="A304" i="33"/>
  <c r="N303" i="33"/>
  <c r="Y142" i="33"/>
  <c r="AI142" i="33"/>
  <c r="AK142" i="33"/>
  <c r="AA142" i="33"/>
  <c r="AG142" i="33"/>
  <c r="AQ142" i="33"/>
  <c r="AW142" i="33"/>
  <c r="AU142" i="33"/>
  <c r="AO142" i="33"/>
  <c r="R290" i="33"/>
  <c r="X290" i="33" s="1"/>
  <c r="AM290" i="33" s="1"/>
  <c r="J291" i="33"/>
  <c r="AO289" i="33"/>
  <c r="AG289" i="33"/>
  <c r="AY289" i="33"/>
  <c r="AQ289" i="33"/>
  <c r="AI289" i="33"/>
  <c r="AU289" i="33"/>
  <c r="AA289" i="33"/>
  <c r="AW289" i="33"/>
  <c r="AK289" i="33"/>
  <c r="AC289" i="33"/>
  <c r="Y289" i="33"/>
  <c r="H146" i="33"/>
  <c r="AG136" i="32"/>
  <c r="AG282" i="32"/>
  <c r="AO136" i="32"/>
  <c r="AE136" i="32"/>
  <c r="AO282" i="32"/>
  <c r="AE282" i="32"/>
  <c r="AM136" i="32"/>
  <c r="AC136" i="32"/>
  <c r="AC282" i="32"/>
  <c r="AM282" i="32"/>
  <c r="AK136" i="32"/>
  <c r="AA136" i="32"/>
  <c r="AI136" i="32"/>
  <c r="Y136" i="32"/>
  <c r="AA282" i="32"/>
  <c r="AK282" i="32"/>
  <c r="AI282" i="32"/>
  <c r="Y282" i="32"/>
  <c r="W136" i="32"/>
  <c r="W282" i="32"/>
  <c r="H284" i="32"/>
  <c r="P283" i="32"/>
  <c r="V283" i="32" s="1"/>
  <c r="AQ283" i="32" s="1"/>
  <c r="J138" i="32"/>
  <c r="F139" i="32"/>
  <c r="P137" i="32"/>
  <c r="V137" i="32" s="1"/>
  <c r="AQ137" i="32" s="1"/>
  <c r="K136" i="32"/>
  <c r="BE142" i="33" l="1"/>
  <c r="BF289" i="33"/>
  <c r="BJ289" i="33"/>
  <c r="BF142" i="33"/>
  <c r="BJ142" i="33"/>
  <c r="BI142" i="33"/>
  <c r="BE289" i="33"/>
  <c r="BI289" i="33"/>
  <c r="AM143" i="33"/>
  <c r="BC143" i="33"/>
  <c r="BA290" i="33"/>
  <c r="BC290" i="33"/>
  <c r="AS143" i="33"/>
  <c r="BA143" i="33"/>
  <c r="AE290" i="33"/>
  <c r="AS290" i="33"/>
  <c r="AO143" i="33"/>
  <c r="AE143" i="33"/>
  <c r="AI143" i="33"/>
  <c r="AA143" i="33"/>
  <c r="AU143" i="33"/>
  <c r="A305" i="33"/>
  <c r="N304" i="33"/>
  <c r="AW143" i="33"/>
  <c r="I145" i="33"/>
  <c r="L144" i="33"/>
  <c r="R144" i="33" s="1"/>
  <c r="X144" i="33" s="1"/>
  <c r="M143" i="33"/>
  <c r="Y143" i="33"/>
  <c r="AC143" i="33"/>
  <c r="AG143" i="33"/>
  <c r="AQ143" i="33"/>
  <c r="AY143" i="33"/>
  <c r="AK143" i="33"/>
  <c r="AY290" i="33"/>
  <c r="AQ290" i="33"/>
  <c r="AI290" i="33"/>
  <c r="AU290" i="33"/>
  <c r="AA290" i="33"/>
  <c r="AW290" i="33"/>
  <c r="AK290" i="33"/>
  <c r="AC290" i="33"/>
  <c r="AO290" i="33"/>
  <c r="AG290" i="33"/>
  <c r="Y290" i="33"/>
  <c r="H147" i="33"/>
  <c r="R291" i="33"/>
  <c r="X291" i="33" s="1"/>
  <c r="AM291" i="33" s="1"/>
  <c r="J292" i="33"/>
  <c r="AG137" i="32"/>
  <c r="AG283" i="32"/>
  <c r="AE137" i="32"/>
  <c r="AO137" i="32"/>
  <c r="AO283" i="32"/>
  <c r="AE283" i="32"/>
  <c r="AM137" i="32"/>
  <c r="AC137" i="32"/>
  <c r="AC283" i="32"/>
  <c r="AM283" i="32"/>
  <c r="AK137" i="32"/>
  <c r="AA137" i="32"/>
  <c r="AI137" i="32"/>
  <c r="Y137" i="32"/>
  <c r="AA283" i="32"/>
  <c r="AK283" i="32"/>
  <c r="AI283" i="32"/>
  <c r="Y283" i="32"/>
  <c r="K137" i="32"/>
  <c r="W137" i="32"/>
  <c r="W283" i="32"/>
  <c r="P284" i="32"/>
  <c r="V284" i="32" s="1"/>
  <c r="AQ284" i="32" s="1"/>
  <c r="H285" i="32"/>
  <c r="P138" i="32"/>
  <c r="V138" i="32" s="1"/>
  <c r="AQ138" i="32" s="1"/>
  <c r="J139" i="32"/>
  <c r="F140" i="32"/>
  <c r="BE143" i="33" l="1"/>
  <c r="BF290" i="33"/>
  <c r="BJ290" i="33"/>
  <c r="BF143" i="33"/>
  <c r="BJ143" i="33"/>
  <c r="BI143" i="33"/>
  <c r="BE290" i="33"/>
  <c r="BI290" i="33"/>
  <c r="BC144" i="33"/>
  <c r="AM144" i="33"/>
  <c r="BA291" i="33"/>
  <c r="BC291" i="33"/>
  <c r="AS144" i="33"/>
  <c r="BA144" i="33"/>
  <c r="AE291" i="33"/>
  <c r="AS291" i="33"/>
  <c r="AG144" i="33"/>
  <c r="BI144" i="33" s="1"/>
  <c r="AE144" i="33"/>
  <c r="AK144" i="33"/>
  <c r="Y144" i="33"/>
  <c r="AA144" i="33"/>
  <c r="AC144" i="33"/>
  <c r="I146" i="33"/>
  <c r="L145" i="33"/>
  <c r="R145" i="33" s="1"/>
  <c r="X145" i="33" s="1"/>
  <c r="AO144" i="33"/>
  <c r="AU144" i="33"/>
  <c r="AI144" i="33"/>
  <c r="M144" i="33"/>
  <c r="AQ144" i="33"/>
  <c r="AY144" i="33"/>
  <c r="AW144" i="33"/>
  <c r="A306" i="33"/>
  <c r="N305" i="33"/>
  <c r="H148" i="33"/>
  <c r="AU291" i="33"/>
  <c r="AA291" i="33"/>
  <c r="AW291" i="33"/>
  <c r="AK291" i="33"/>
  <c r="AC291" i="33"/>
  <c r="AO291" i="33"/>
  <c r="AG291" i="33"/>
  <c r="AY291" i="33"/>
  <c r="AQ291" i="33"/>
  <c r="AI291" i="33"/>
  <c r="Y291" i="33"/>
  <c r="J293" i="33"/>
  <c r="R292" i="33"/>
  <c r="X292" i="33" s="1"/>
  <c r="AM292" i="33" s="1"/>
  <c r="AG138" i="32"/>
  <c r="AG284" i="32"/>
  <c r="AE138" i="32"/>
  <c r="AO138" i="32"/>
  <c r="AO284" i="32"/>
  <c r="AE284" i="32"/>
  <c r="AM138" i="32"/>
  <c r="AC138" i="32"/>
  <c r="AC284" i="32"/>
  <c r="AM284" i="32"/>
  <c r="AK138" i="32"/>
  <c r="AA138" i="32"/>
  <c r="AI138" i="32"/>
  <c r="Y138" i="32"/>
  <c r="AA284" i="32"/>
  <c r="AK284" i="32"/>
  <c r="AI284" i="32"/>
  <c r="Y284" i="32"/>
  <c r="K138" i="32"/>
  <c r="W138" i="32"/>
  <c r="W284" i="32"/>
  <c r="P139" i="32"/>
  <c r="V139" i="32" s="1"/>
  <c r="AQ139" i="32" s="1"/>
  <c r="P285" i="32"/>
  <c r="V285" i="32" s="1"/>
  <c r="AQ285" i="32" s="1"/>
  <c r="H286" i="32"/>
  <c r="F141" i="32"/>
  <c r="J140" i="32"/>
  <c r="BE144" i="33" l="1"/>
  <c r="BF291" i="33"/>
  <c r="BJ291" i="33"/>
  <c r="BF144" i="33"/>
  <c r="BJ144" i="33"/>
  <c r="BE291" i="33"/>
  <c r="BI291" i="33"/>
  <c r="AM145" i="33"/>
  <c r="BC145" i="33"/>
  <c r="BA292" i="33"/>
  <c r="BC292" i="33"/>
  <c r="AS145" i="33"/>
  <c r="BA145" i="33"/>
  <c r="AE292" i="33"/>
  <c r="AS292" i="33"/>
  <c r="AO145" i="33"/>
  <c r="AE145" i="33"/>
  <c r="AQ145" i="33"/>
  <c r="Y145" i="33"/>
  <c r="AA145" i="33"/>
  <c r="M145" i="33"/>
  <c r="AI145" i="33"/>
  <c r="AU145" i="33"/>
  <c r="AY145" i="33"/>
  <c r="AC145" i="33"/>
  <c r="AK145" i="33"/>
  <c r="AG145" i="33"/>
  <c r="AW145" i="33"/>
  <c r="A307" i="33"/>
  <c r="N306" i="33"/>
  <c r="I147" i="33"/>
  <c r="L146" i="33"/>
  <c r="J294" i="33"/>
  <c r="R293" i="33"/>
  <c r="X293" i="33" s="1"/>
  <c r="AM293" i="33" s="1"/>
  <c r="H149" i="33"/>
  <c r="AW292" i="33"/>
  <c r="AK292" i="33"/>
  <c r="AC292" i="33"/>
  <c r="AO292" i="33"/>
  <c r="AG292" i="33"/>
  <c r="AY292" i="33"/>
  <c r="AQ292" i="33"/>
  <c r="AI292" i="33"/>
  <c r="AU292" i="33"/>
  <c r="BJ292" i="33" s="1"/>
  <c r="AA292" i="33"/>
  <c r="Y292" i="33"/>
  <c r="AG139" i="32"/>
  <c r="AG285" i="32"/>
  <c r="AE139" i="32"/>
  <c r="AO139" i="32"/>
  <c r="AO285" i="32"/>
  <c r="AE285" i="32"/>
  <c r="AM139" i="32"/>
  <c r="AC139" i="32"/>
  <c r="AC285" i="32"/>
  <c r="AM285" i="32"/>
  <c r="AK139" i="32"/>
  <c r="AI139" i="32"/>
  <c r="AA139" i="32"/>
  <c r="Y139" i="32"/>
  <c r="AA285" i="32"/>
  <c r="AK285" i="32"/>
  <c r="AI285" i="32"/>
  <c r="Y285" i="32"/>
  <c r="K139" i="32"/>
  <c r="W139" i="32"/>
  <c r="W285" i="32"/>
  <c r="F142" i="32"/>
  <c r="J141" i="32"/>
  <c r="P140" i="32"/>
  <c r="V140" i="32" s="1"/>
  <c r="AQ140" i="32" s="1"/>
  <c r="H287" i="32"/>
  <c r="P286" i="32"/>
  <c r="V286" i="32" s="1"/>
  <c r="AQ286" i="32" s="1"/>
  <c r="BE145" i="33" l="1"/>
  <c r="BF292" i="33"/>
  <c r="BF145" i="33"/>
  <c r="BJ145" i="33"/>
  <c r="BI145" i="33"/>
  <c r="BE292" i="33"/>
  <c r="BI292" i="33"/>
  <c r="BA293" i="33"/>
  <c r="BC293" i="33"/>
  <c r="AE293" i="33"/>
  <c r="AS293" i="33"/>
  <c r="R146" i="33"/>
  <c r="X146" i="33" s="1"/>
  <c r="I148" i="33"/>
  <c r="L147" i="33"/>
  <c r="R147" i="33" s="1"/>
  <c r="X147" i="33" s="1"/>
  <c r="A308" i="33"/>
  <c r="N307" i="33"/>
  <c r="R294" i="33"/>
  <c r="X294" i="33" s="1"/>
  <c r="AM294" i="33" s="1"/>
  <c r="J295" i="33"/>
  <c r="AO293" i="33"/>
  <c r="AG293" i="33"/>
  <c r="AY293" i="33"/>
  <c r="AQ293" i="33"/>
  <c r="AI293" i="33"/>
  <c r="AU293" i="33"/>
  <c r="AA293" i="33"/>
  <c r="AW293" i="33"/>
  <c r="AK293" i="33"/>
  <c r="AC293" i="33"/>
  <c r="Y293" i="33"/>
  <c r="H150" i="33"/>
  <c r="AG140" i="32"/>
  <c r="AG286" i="32"/>
  <c r="AO140" i="32"/>
  <c r="AE140" i="32"/>
  <c r="AO286" i="32"/>
  <c r="AE286" i="32"/>
  <c r="AM140" i="32"/>
  <c r="AC140" i="32"/>
  <c r="AC286" i="32"/>
  <c r="AM286" i="32"/>
  <c r="AK140" i="32"/>
  <c r="AA140" i="32"/>
  <c r="AI140" i="32"/>
  <c r="Y140" i="32"/>
  <c r="AA286" i="32"/>
  <c r="AK286" i="32"/>
  <c r="AI286" i="32"/>
  <c r="Y286" i="32"/>
  <c r="W140" i="32"/>
  <c r="W286" i="32"/>
  <c r="J142" i="32"/>
  <c r="F143" i="32"/>
  <c r="H288" i="32"/>
  <c r="P287" i="32"/>
  <c r="V287" i="32" s="1"/>
  <c r="AQ287" i="32" s="1"/>
  <c r="P141" i="32"/>
  <c r="V141" i="32" s="1"/>
  <c r="AQ141" i="32" s="1"/>
  <c r="K140" i="32"/>
  <c r="BF293" i="33" l="1"/>
  <c r="BJ293" i="33"/>
  <c r="BE293" i="33"/>
  <c r="BI293" i="33"/>
  <c r="BC147" i="33"/>
  <c r="AM147" i="33"/>
  <c r="BA146" i="33"/>
  <c r="AM146" i="33"/>
  <c r="BC146" i="33"/>
  <c r="BA294" i="33"/>
  <c r="BC294" i="33"/>
  <c r="AS147" i="33"/>
  <c r="BA147" i="33"/>
  <c r="AE146" i="33"/>
  <c r="AS146" i="33"/>
  <c r="AE294" i="33"/>
  <c r="AS294" i="33"/>
  <c r="AY147" i="33"/>
  <c r="AE147" i="33"/>
  <c r="AO147" i="33"/>
  <c r="AW147" i="33"/>
  <c r="AA147" i="33"/>
  <c r="M147" i="33"/>
  <c r="AK147" i="33"/>
  <c r="AI147" i="33"/>
  <c r="AC147" i="33"/>
  <c r="AG147" i="33"/>
  <c r="I149" i="33"/>
  <c r="L148" i="33"/>
  <c r="R148" i="33" s="1"/>
  <c r="X148" i="33" s="1"/>
  <c r="AQ147" i="33"/>
  <c r="AW146" i="33"/>
  <c r="AY146" i="33"/>
  <c r="AQ146" i="33"/>
  <c r="AK146" i="33"/>
  <c r="AG146" i="33"/>
  <c r="BI146" i="33" s="1"/>
  <c r="AU146" i="33"/>
  <c r="AI146" i="33"/>
  <c r="AA146" i="33"/>
  <c r="AC146" i="33"/>
  <c r="AO146" i="33"/>
  <c r="Y146" i="33"/>
  <c r="A309" i="33"/>
  <c r="N308" i="33"/>
  <c r="AU147" i="33"/>
  <c r="Y147" i="33"/>
  <c r="M146" i="33"/>
  <c r="AY294" i="33"/>
  <c r="AQ294" i="33"/>
  <c r="AI294" i="33"/>
  <c r="AU294" i="33"/>
  <c r="AA294" i="33"/>
  <c r="AW294" i="33"/>
  <c r="AK294" i="33"/>
  <c r="AC294" i="33"/>
  <c r="AO294" i="33"/>
  <c r="AG294" i="33"/>
  <c r="Y294" i="33"/>
  <c r="H151" i="33"/>
  <c r="R295" i="33"/>
  <c r="X295" i="33" s="1"/>
  <c r="AM295" i="33" s="1"/>
  <c r="J296" i="33"/>
  <c r="AG141" i="32"/>
  <c r="AG287" i="32"/>
  <c r="AE141" i="32"/>
  <c r="AO141" i="32"/>
  <c r="AO287" i="32"/>
  <c r="AE287" i="32"/>
  <c r="AC141" i="32"/>
  <c r="AM141" i="32"/>
  <c r="AC287" i="32"/>
  <c r="AM287" i="32"/>
  <c r="AK141" i="32"/>
  <c r="AA141" i="32"/>
  <c r="Y141" i="32"/>
  <c r="AI141" i="32"/>
  <c r="AA287" i="32"/>
  <c r="AK287" i="32"/>
  <c r="AI287" i="32"/>
  <c r="Y287" i="32"/>
  <c r="K141" i="32"/>
  <c r="W141" i="32"/>
  <c r="W287" i="32"/>
  <c r="P142" i="32"/>
  <c r="V142" i="32" s="1"/>
  <c r="AQ142" i="32" s="1"/>
  <c r="P288" i="32"/>
  <c r="V288" i="32" s="1"/>
  <c r="AQ288" i="32" s="1"/>
  <c r="H289" i="32"/>
  <c r="J143" i="32"/>
  <c r="F144" i="32"/>
  <c r="BE147" i="33" l="1"/>
  <c r="BE146" i="33"/>
  <c r="BF294" i="33"/>
  <c r="BJ294" i="33"/>
  <c r="BF147" i="33"/>
  <c r="BJ147" i="33"/>
  <c r="BF146" i="33"/>
  <c r="BJ146" i="33"/>
  <c r="BI147" i="33"/>
  <c r="BE294" i="33"/>
  <c r="BI294" i="33"/>
  <c r="AM148" i="33"/>
  <c r="BC148" i="33"/>
  <c r="BA295" i="33"/>
  <c r="BC295" i="33"/>
  <c r="AS148" i="33"/>
  <c r="BA148" i="33"/>
  <c r="AE295" i="33"/>
  <c r="AS295" i="33"/>
  <c r="AO148" i="33"/>
  <c r="AE148" i="33"/>
  <c r="AU148" i="33"/>
  <c r="AK148" i="33"/>
  <c r="AW148" i="33"/>
  <c r="AA148" i="33"/>
  <c r="AQ148" i="33"/>
  <c r="Y148" i="33"/>
  <c r="AC148" i="33"/>
  <c r="AI148" i="33"/>
  <c r="I150" i="33"/>
  <c r="L149" i="33"/>
  <c r="AY148" i="33"/>
  <c r="AG148" i="33"/>
  <c r="A310" i="33"/>
  <c r="O309" i="33"/>
  <c r="N309" i="33"/>
  <c r="M148" i="33"/>
  <c r="H152" i="33"/>
  <c r="AU295" i="33"/>
  <c r="AA295" i="33"/>
  <c r="AW295" i="33"/>
  <c r="AK295" i="33"/>
  <c r="AC295" i="33"/>
  <c r="AO295" i="33"/>
  <c r="AG295" i="33"/>
  <c r="AY295" i="33"/>
  <c r="AQ295" i="33"/>
  <c r="AI295" i="33"/>
  <c r="Y295" i="33"/>
  <c r="J297" i="33"/>
  <c r="R296" i="33"/>
  <c r="X296" i="33" s="1"/>
  <c r="AM296" i="33" s="1"/>
  <c r="AG142" i="32"/>
  <c r="AG288" i="32"/>
  <c r="AO142" i="32"/>
  <c r="AE142" i="32"/>
  <c r="AO288" i="32"/>
  <c r="AE288" i="32"/>
  <c r="AM142" i="32"/>
  <c r="AC142" i="32"/>
  <c r="AC288" i="32"/>
  <c r="AM288" i="32"/>
  <c r="AK142" i="32"/>
  <c r="AA142" i="32"/>
  <c r="Y142" i="32"/>
  <c r="AI142" i="32"/>
  <c r="AA288" i="32"/>
  <c r="AK288" i="32"/>
  <c r="AI288" i="32"/>
  <c r="Y288" i="32"/>
  <c r="K142" i="32"/>
  <c r="W142" i="32"/>
  <c r="W288" i="32"/>
  <c r="P143" i="32"/>
  <c r="V143" i="32" s="1"/>
  <c r="AQ143" i="32" s="1"/>
  <c r="F145" i="32"/>
  <c r="J144" i="32"/>
  <c r="P289" i="32"/>
  <c r="V289" i="32" s="1"/>
  <c r="AQ289" i="32" s="1"/>
  <c r="H290" i="32"/>
  <c r="BE148" i="33" l="1"/>
  <c r="BF295" i="33"/>
  <c r="BJ295" i="33"/>
  <c r="BF148" i="33"/>
  <c r="BJ148" i="33"/>
  <c r="BI148" i="33"/>
  <c r="BE295" i="33"/>
  <c r="BI295" i="33"/>
  <c r="BA296" i="33"/>
  <c r="BC296" i="33"/>
  <c r="AE296" i="33"/>
  <c r="AS296" i="33"/>
  <c r="R149" i="33"/>
  <c r="X149" i="33" s="1"/>
  <c r="S309" i="33"/>
  <c r="I151" i="33"/>
  <c r="L150" i="33"/>
  <c r="A311" i="33"/>
  <c r="N310" i="33"/>
  <c r="O310" i="33"/>
  <c r="J298" i="33"/>
  <c r="R297" i="33"/>
  <c r="X297" i="33" s="1"/>
  <c r="AM297" i="33" s="1"/>
  <c r="H153" i="33"/>
  <c r="AW296" i="33"/>
  <c r="AK296" i="33"/>
  <c r="AC296" i="33"/>
  <c r="AO296" i="33"/>
  <c r="AG296" i="33"/>
  <c r="AY296" i="33"/>
  <c r="AQ296" i="33"/>
  <c r="AI296" i="33"/>
  <c r="AU296" i="33"/>
  <c r="AA296" i="33"/>
  <c r="Y296" i="33"/>
  <c r="AE143" i="32"/>
  <c r="AG143" i="32"/>
  <c r="AG289" i="32"/>
  <c r="AO143" i="32"/>
  <c r="AO289" i="32"/>
  <c r="AE289" i="32"/>
  <c r="AM143" i="32"/>
  <c r="AC143" i="32"/>
  <c r="AC289" i="32"/>
  <c r="AM289" i="32"/>
  <c r="AK143" i="32"/>
  <c r="AI143" i="32"/>
  <c r="Y143" i="32"/>
  <c r="AA143" i="32"/>
  <c r="AA289" i="32"/>
  <c r="AK289" i="32"/>
  <c r="AI289" i="32"/>
  <c r="Y289" i="32"/>
  <c r="W143" i="32"/>
  <c r="W289" i="32"/>
  <c r="K143" i="32"/>
  <c r="F146" i="32"/>
  <c r="J145" i="32"/>
  <c r="H291" i="32"/>
  <c r="P290" i="32"/>
  <c r="V290" i="32" s="1"/>
  <c r="AQ290" i="32" s="1"/>
  <c r="P144" i="32"/>
  <c r="V144" i="32" s="1"/>
  <c r="AQ144" i="32" s="1"/>
  <c r="BF296" i="33" l="1"/>
  <c r="BJ296" i="33"/>
  <c r="BE296" i="33"/>
  <c r="BI296" i="33"/>
  <c r="BA149" i="33"/>
  <c r="AM149" i="33"/>
  <c r="BC149" i="33"/>
  <c r="BA297" i="33"/>
  <c r="BC297" i="33"/>
  <c r="AE149" i="33"/>
  <c r="AS149" i="33"/>
  <c r="AE297" i="33"/>
  <c r="AS297" i="33"/>
  <c r="S310" i="33"/>
  <c r="A312" i="33"/>
  <c r="O311" i="33"/>
  <c r="N311" i="33"/>
  <c r="R150" i="33"/>
  <c r="X150" i="33" s="1"/>
  <c r="I152" i="33"/>
  <c r="L151" i="33"/>
  <c r="R151" i="33" s="1"/>
  <c r="X151" i="33" s="1"/>
  <c r="AO149" i="33"/>
  <c r="AQ149" i="33"/>
  <c r="AA149" i="33"/>
  <c r="Y149" i="33"/>
  <c r="AG149" i="33"/>
  <c r="BI149" i="33" s="1"/>
  <c r="AU149" i="33"/>
  <c r="AI149" i="33"/>
  <c r="AC149" i="33"/>
  <c r="AY149" i="33"/>
  <c r="AW149" i="33"/>
  <c r="AK149" i="33"/>
  <c r="M149" i="33"/>
  <c r="H154" i="33"/>
  <c r="R298" i="33"/>
  <c r="X298" i="33" s="1"/>
  <c r="AM298" i="33" s="1"/>
  <c r="J299" i="33"/>
  <c r="AO297" i="33"/>
  <c r="AG297" i="33"/>
  <c r="AY297" i="33"/>
  <c r="AQ297" i="33"/>
  <c r="AI297" i="33"/>
  <c r="AU297" i="33"/>
  <c r="BJ297" i="33" s="1"/>
  <c r="AA297" i="33"/>
  <c r="AW297" i="33"/>
  <c r="AK297" i="33"/>
  <c r="AC297" i="33"/>
  <c r="Y297" i="33"/>
  <c r="AE144" i="32"/>
  <c r="AG144" i="32"/>
  <c r="AG290" i="32"/>
  <c r="AO144" i="32"/>
  <c r="AO290" i="32"/>
  <c r="AE290" i="32"/>
  <c r="AM144" i="32"/>
  <c r="AC144" i="32"/>
  <c r="AC290" i="32"/>
  <c r="AM290" i="32"/>
  <c r="AK144" i="32"/>
  <c r="AA144" i="32"/>
  <c r="AI144" i="32"/>
  <c r="Y144" i="32"/>
  <c r="AA290" i="32"/>
  <c r="AK290" i="32"/>
  <c r="AI290" i="32"/>
  <c r="Y290" i="32"/>
  <c r="W144" i="32"/>
  <c r="W290" i="32"/>
  <c r="P145" i="32"/>
  <c r="V145" i="32" s="1"/>
  <c r="AQ145" i="32" s="1"/>
  <c r="K144" i="32"/>
  <c r="J146" i="32"/>
  <c r="F147" i="32"/>
  <c r="H292" i="32"/>
  <c r="P291" i="32"/>
  <c r="V291" i="32" s="1"/>
  <c r="AQ291" i="32" s="1"/>
  <c r="BE149" i="33" l="1"/>
  <c r="BF297" i="33"/>
  <c r="BF149" i="33"/>
  <c r="BJ149" i="33"/>
  <c r="BE297" i="33"/>
  <c r="BI297" i="33"/>
  <c r="BC151" i="33"/>
  <c r="AM151" i="33"/>
  <c r="BA150" i="33"/>
  <c r="BC150" i="33"/>
  <c r="AM150" i="33"/>
  <c r="BA298" i="33"/>
  <c r="BC298" i="33"/>
  <c r="AS151" i="33"/>
  <c r="BA151" i="33"/>
  <c r="AE150" i="33"/>
  <c r="AS150" i="33"/>
  <c r="AE298" i="33"/>
  <c r="AS298" i="33"/>
  <c r="AG151" i="33"/>
  <c r="BI151" i="33" s="1"/>
  <c r="AE151" i="33"/>
  <c r="AI151" i="33"/>
  <c r="AY151" i="33"/>
  <c r="AO151" i="33"/>
  <c r="M151" i="33"/>
  <c r="Y151" i="33"/>
  <c r="AK151" i="33"/>
  <c r="AW151" i="33"/>
  <c r="S311" i="33"/>
  <c r="AA151" i="33"/>
  <c r="AU151" i="33"/>
  <c r="I153" i="33"/>
  <c r="L152" i="33"/>
  <c r="R152" i="33" s="1"/>
  <c r="X152" i="33" s="1"/>
  <c r="M150" i="33"/>
  <c r="AQ151" i="33"/>
  <c r="AY150" i="33"/>
  <c r="AO150" i="33"/>
  <c r="AQ150" i="33"/>
  <c r="AG150" i="33"/>
  <c r="AA150" i="33"/>
  <c r="AI150" i="33"/>
  <c r="Y150" i="33"/>
  <c r="AU150" i="33"/>
  <c r="AK150" i="33"/>
  <c r="AC150" i="33"/>
  <c r="AW150" i="33"/>
  <c r="AC151" i="33"/>
  <c r="A313" i="33"/>
  <c r="O312" i="33"/>
  <c r="N312" i="33"/>
  <c r="R299" i="33"/>
  <c r="X299" i="33" s="1"/>
  <c r="AM299" i="33" s="1"/>
  <c r="J300" i="33"/>
  <c r="H155" i="33"/>
  <c r="AY298" i="33"/>
  <c r="AQ298" i="33"/>
  <c r="AI298" i="33"/>
  <c r="AU298" i="33"/>
  <c r="BJ298" i="33" s="1"/>
  <c r="AA298" i="33"/>
  <c r="AW298" i="33"/>
  <c r="AK298" i="33"/>
  <c r="AC298" i="33"/>
  <c r="AO298" i="33"/>
  <c r="AG298" i="33"/>
  <c r="Y298" i="33"/>
  <c r="AE145" i="32"/>
  <c r="AG145" i="32"/>
  <c r="AG291" i="32"/>
  <c r="AO145" i="32"/>
  <c r="AO291" i="32"/>
  <c r="AE291" i="32"/>
  <c r="AM145" i="32"/>
  <c r="AC145" i="32"/>
  <c r="AC291" i="32"/>
  <c r="AM291" i="32"/>
  <c r="AK145" i="32"/>
  <c r="AA145" i="32"/>
  <c r="AI145" i="32"/>
  <c r="Y145" i="32"/>
  <c r="AA291" i="32"/>
  <c r="AK291" i="32"/>
  <c r="AI291" i="32"/>
  <c r="Y291" i="32"/>
  <c r="W145" i="32"/>
  <c r="W291" i="32"/>
  <c r="J147" i="32"/>
  <c r="F148" i="32"/>
  <c r="K145" i="32"/>
  <c r="P292" i="32"/>
  <c r="V292" i="32" s="1"/>
  <c r="AQ292" i="32" s="1"/>
  <c r="H293" i="32"/>
  <c r="P146" i="32"/>
  <c r="V146" i="32" s="1"/>
  <c r="AQ146" i="32" s="1"/>
  <c r="BE151" i="33" l="1"/>
  <c r="BE150" i="33"/>
  <c r="BF298" i="33"/>
  <c r="BF150" i="33"/>
  <c r="BJ150" i="33"/>
  <c r="BF151" i="33"/>
  <c r="BJ151" i="33"/>
  <c r="BI150" i="33"/>
  <c r="BE298" i="33"/>
  <c r="BI298" i="33"/>
  <c r="AM152" i="33"/>
  <c r="BC152" i="33"/>
  <c r="BA299" i="33"/>
  <c r="BC299" i="33"/>
  <c r="AS152" i="33"/>
  <c r="BA152" i="33"/>
  <c r="AE299" i="33"/>
  <c r="AS299" i="33"/>
  <c r="AW152" i="33"/>
  <c r="AE152" i="33"/>
  <c r="AA152" i="33"/>
  <c r="AO152" i="33"/>
  <c r="AY152" i="33"/>
  <c r="AK152" i="33"/>
  <c r="AI152" i="33"/>
  <c r="AG152" i="33"/>
  <c r="S312" i="33"/>
  <c r="M152" i="33"/>
  <c r="AQ152" i="33"/>
  <c r="Y152" i="33"/>
  <c r="AC152" i="33"/>
  <c r="AU152" i="33"/>
  <c r="A314" i="33"/>
  <c r="O313" i="33"/>
  <c r="N313" i="33"/>
  <c r="I154" i="33"/>
  <c r="L153" i="33"/>
  <c r="R153" i="33" s="1"/>
  <c r="X153" i="33" s="1"/>
  <c r="AK153" i="33" s="1"/>
  <c r="AU299" i="33"/>
  <c r="AA299" i="33"/>
  <c r="AW299" i="33"/>
  <c r="AK299" i="33"/>
  <c r="AC299" i="33"/>
  <c r="AO299" i="33"/>
  <c r="AG299" i="33"/>
  <c r="AY299" i="33"/>
  <c r="AQ299" i="33"/>
  <c r="AI299" i="33"/>
  <c r="Y299" i="33"/>
  <c r="J301" i="33"/>
  <c r="R300" i="33"/>
  <c r="X300" i="33" s="1"/>
  <c r="AM300" i="33" s="1"/>
  <c r="H156" i="33"/>
  <c r="AG146" i="32"/>
  <c r="AG292" i="32"/>
  <c r="AE146" i="32"/>
  <c r="AO146" i="32"/>
  <c r="AO292" i="32"/>
  <c r="AE292" i="32"/>
  <c r="AM146" i="32"/>
  <c r="AC146" i="32"/>
  <c r="AC292" i="32"/>
  <c r="AM292" i="32"/>
  <c r="AK146" i="32"/>
  <c r="AA146" i="32"/>
  <c r="AI146" i="32"/>
  <c r="Y146" i="32"/>
  <c r="AA292" i="32"/>
  <c r="AK292" i="32"/>
  <c r="AI292" i="32"/>
  <c r="Y292" i="32"/>
  <c r="W146" i="32"/>
  <c r="K146" i="32"/>
  <c r="W292" i="32"/>
  <c r="P293" i="32"/>
  <c r="V293" i="32" s="1"/>
  <c r="AQ293" i="32" s="1"/>
  <c r="H294" i="32"/>
  <c r="P147" i="32"/>
  <c r="V147" i="32" s="1"/>
  <c r="AQ147" i="32" s="1"/>
  <c r="F149" i="32"/>
  <c r="J148" i="32"/>
  <c r="BE152" i="33" l="1"/>
  <c r="BF299" i="33"/>
  <c r="BJ299" i="33"/>
  <c r="BF152" i="33"/>
  <c r="BJ152" i="33"/>
  <c r="BI152" i="33"/>
  <c r="BE299" i="33"/>
  <c r="BI299" i="33"/>
  <c r="AM153" i="33"/>
  <c r="BC153" i="33"/>
  <c r="BA300" i="33"/>
  <c r="BC300" i="33"/>
  <c r="AS153" i="33"/>
  <c r="BA153" i="33"/>
  <c r="AE300" i="33"/>
  <c r="AS300" i="33"/>
  <c r="AW153" i="33"/>
  <c r="AE153" i="33"/>
  <c r="AI153" i="33"/>
  <c r="AA153" i="33"/>
  <c r="AY153" i="33"/>
  <c r="AG153" i="33"/>
  <c r="AO153" i="33"/>
  <c r="AQ153" i="33"/>
  <c r="AU153" i="33"/>
  <c r="S313" i="33"/>
  <c r="A315" i="33"/>
  <c r="N314" i="33"/>
  <c r="O314" i="33"/>
  <c r="AC153" i="33"/>
  <c r="M153" i="33"/>
  <c r="Y153" i="33"/>
  <c r="I155" i="33"/>
  <c r="L154" i="33"/>
  <c r="J302" i="33"/>
  <c r="R301" i="33"/>
  <c r="X301" i="33" s="1"/>
  <c r="AM301" i="33" s="1"/>
  <c r="H157" i="33"/>
  <c r="AW300" i="33"/>
  <c r="AK300" i="33"/>
  <c r="AC300" i="33"/>
  <c r="AO300" i="33"/>
  <c r="AG300" i="33"/>
  <c r="AY300" i="33"/>
  <c r="AQ300" i="33"/>
  <c r="AI300" i="33"/>
  <c r="AU300" i="33"/>
  <c r="BJ300" i="33" s="1"/>
  <c r="AA300" i="33"/>
  <c r="Y300" i="33"/>
  <c r="AG147" i="32"/>
  <c r="AG293" i="32"/>
  <c r="AE147" i="32"/>
  <c r="AO147" i="32"/>
  <c r="AO293" i="32"/>
  <c r="AE293" i="32"/>
  <c r="AM147" i="32"/>
  <c r="AC147" i="32"/>
  <c r="AC293" i="32"/>
  <c r="AM293" i="32"/>
  <c r="AK147" i="32"/>
  <c r="AI147" i="32"/>
  <c r="Y147" i="32"/>
  <c r="AA147" i="32"/>
  <c r="AA293" i="32"/>
  <c r="AK293" i="32"/>
  <c r="AI293" i="32"/>
  <c r="Y293" i="32"/>
  <c r="K147" i="32"/>
  <c r="W147" i="32"/>
  <c r="W293" i="32"/>
  <c r="F150" i="32"/>
  <c r="J149" i="32"/>
  <c r="P148" i="32"/>
  <c r="V148" i="32" s="1"/>
  <c r="AQ148" i="32" s="1"/>
  <c r="H295" i="32"/>
  <c r="P294" i="32"/>
  <c r="V294" i="32" s="1"/>
  <c r="AQ294" i="32" s="1"/>
  <c r="BE153" i="33" l="1"/>
  <c r="BF300" i="33"/>
  <c r="BF153" i="33"/>
  <c r="BJ153" i="33"/>
  <c r="BI153" i="33"/>
  <c r="BE300" i="33"/>
  <c r="BI300" i="33"/>
  <c r="BA301" i="33"/>
  <c r="BC301" i="33"/>
  <c r="AE301" i="33"/>
  <c r="AS301" i="33"/>
  <c r="S314" i="33"/>
  <c r="A316" i="33"/>
  <c r="O315" i="33"/>
  <c r="N315" i="33"/>
  <c r="R154" i="33"/>
  <c r="X154" i="33" s="1"/>
  <c r="I156" i="33"/>
  <c r="L155" i="33"/>
  <c r="R155" i="33" s="1"/>
  <c r="X155" i="33" s="1"/>
  <c r="R302" i="33"/>
  <c r="X302" i="33" s="1"/>
  <c r="AM302" i="33" s="1"/>
  <c r="J303" i="33"/>
  <c r="AO301" i="33"/>
  <c r="AG301" i="33"/>
  <c r="AY301" i="33"/>
  <c r="AQ301" i="33"/>
  <c r="AI301" i="33"/>
  <c r="AU301" i="33"/>
  <c r="AA301" i="33"/>
  <c r="AW301" i="33"/>
  <c r="AK301" i="33"/>
  <c r="AC301" i="33"/>
  <c r="Y301" i="33"/>
  <c r="H158" i="33"/>
  <c r="AG148" i="32"/>
  <c r="AG294" i="32"/>
  <c r="AO148" i="32"/>
  <c r="AE148" i="32"/>
  <c r="AO294" i="32"/>
  <c r="AE294" i="32"/>
  <c r="AM148" i="32"/>
  <c r="AC148" i="32"/>
  <c r="AC294" i="32"/>
  <c r="AM294" i="32"/>
  <c r="AK148" i="32"/>
  <c r="AA148" i="32"/>
  <c r="AI148" i="32"/>
  <c r="Y148" i="32"/>
  <c r="AA294" i="32"/>
  <c r="AK294" i="32"/>
  <c r="AI294" i="32"/>
  <c r="Y294" i="32"/>
  <c r="W148" i="32"/>
  <c r="W294" i="32"/>
  <c r="H296" i="32"/>
  <c r="P295" i="32"/>
  <c r="V295" i="32" s="1"/>
  <c r="AQ295" i="32" s="1"/>
  <c r="J150" i="32"/>
  <c r="F151" i="32"/>
  <c r="P149" i="32"/>
  <c r="V149" i="32" s="1"/>
  <c r="AQ149" i="32" s="1"/>
  <c r="K148" i="32"/>
  <c r="BF301" i="33" l="1"/>
  <c r="BJ301" i="33"/>
  <c r="BE301" i="33"/>
  <c r="BI301" i="33"/>
  <c r="BC155" i="33"/>
  <c r="AM155" i="33"/>
  <c r="BA154" i="33"/>
  <c r="AM154" i="33"/>
  <c r="BC154" i="33"/>
  <c r="BA302" i="33"/>
  <c r="BC302" i="33"/>
  <c r="AS155" i="33"/>
  <c r="BA155" i="33"/>
  <c r="AE154" i="33"/>
  <c r="AS154" i="33"/>
  <c r="AE302" i="33"/>
  <c r="AS302" i="33"/>
  <c r="AO155" i="33"/>
  <c r="AE155" i="33"/>
  <c r="AA155" i="33"/>
  <c r="M154" i="33"/>
  <c r="AW155" i="33"/>
  <c r="AG155" i="33"/>
  <c r="AC155" i="33"/>
  <c r="AI155" i="33"/>
  <c r="S315" i="33"/>
  <c r="AU155" i="33"/>
  <c r="AQ155" i="33"/>
  <c r="AW154" i="33"/>
  <c r="AG154" i="33"/>
  <c r="BI154" i="33" s="1"/>
  <c r="AI154" i="33"/>
  <c r="AK154" i="33"/>
  <c r="AQ154" i="33"/>
  <c r="AC154" i="33"/>
  <c r="AY154" i="33"/>
  <c r="AO154" i="33"/>
  <c r="Y154" i="33"/>
  <c r="AU154" i="33"/>
  <c r="AA154" i="33"/>
  <c r="M155" i="33"/>
  <c r="Y155" i="33"/>
  <c r="AY155" i="33"/>
  <c r="I157" i="33"/>
  <c r="L156" i="33"/>
  <c r="R156" i="33" s="1"/>
  <c r="X156" i="33" s="1"/>
  <c r="AK155" i="33"/>
  <c r="A317" i="33"/>
  <c r="N316" i="33"/>
  <c r="O316" i="33"/>
  <c r="AY302" i="33"/>
  <c r="AQ302" i="33"/>
  <c r="AI302" i="33"/>
  <c r="AU302" i="33"/>
  <c r="BJ302" i="33" s="1"/>
  <c r="AA302" i="33"/>
  <c r="AW302" i="33"/>
  <c r="AK302" i="33"/>
  <c r="AC302" i="33"/>
  <c r="AO302" i="33"/>
  <c r="AG302" i="33"/>
  <c r="Y302" i="33"/>
  <c r="H159" i="33"/>
  <c r="R303" i="33"/>
  <c r="X303" i="33" s="1"/>
  <c r="AM303" i="33" s="1"/>
  <c r="J304" i="33"/>
  <c r="AG149" i="32"/>
  <c r="AG295" i="32"/>
  <c r="AE149" i="32"/>
  <c r="AO149" i="32"/>
  <c r="AO295" i="32"/>
  <c r="AE295" i="32"/>
  <c r="AM149" i="32"/>
  <c r="AC149" i="32"/>
  <c r="AC295" i="32"/>
  <c r="AM295" i="32"/>
  <c r="AK149" i="32"/>
  <c r="AA149" i="32"/>
  <c r="Y149" i="32"/>
  <c r="AI149" i="32"/>
  <c r="AA295" i="32"/>
  <c r="AK295" i="32"/>
  <c r="AI295" i="32"/>
  <c r="Y295" i="32"/>
  <c r="K149" i="32"/>
  <c r="W149" i="32"/>
  <c r="W295" i="32"/>
  <c r="P296" i="32"/>
  <c r="V296" i="32" s="1"/>
  <c r="AQ296" i="32" s="1"/>
  <c r="H297" i="32"/>
  <c r="P150" i="32"/>
  <c r="V150" i="32" s="1"/>
  <c r="AQ150" i="32" s="1"/>
  <c r="J151" i="32"/>
  <c r="F152" i="32"/>
  <c r="BE155" i="33" l="1"/>
  <c r="BE154" i="33"/>
  <c r="BF302" i="33"/>
  <c r="BF154" i="33"/>
  <c r="BJ154" i="33"/>
  <c r="BF155" i="33"/>
  <c r="BJ155" i="33"/>
  <c r="BI155" i="33"/>
  <c r="BE302" i="33"/>
  <c r="BI302" i="33"/>
  <c r="BC156" i="33"/>
  <c r="AM156" i="33"/>
  <c r="BA303" i="33"/>
  <c r="BC303" i="33"/>
  <c r="AS156" i="33"/>
  <c r="BA156" i="33"/>
  <c r="AE303" i="33"/>
  <c r="AS303" i="33"/>
  <c r="AG156" i="33"/>
  <c r="BI156" i="33" s="1"/>
  <c r="AE156" i="33"/>
  <c r="AA156" i="33"/>
  <c r="AU156" i="33"/>
  <c r="AO156" i="33"/>
  <c r="AK156" i="33"/>
  <c r="AW156" i="33"/>
  <c r="AI156" i="33"/>
  <c r="S316" i="33"/>
  <c r="Y156" i="33"/>
  <c r="AC156" i="33"/>
  <c r="I158" i="33"/>
  <c r="L157" i="33"/>
  <c r="R157" i="33" s="1"/>
  <c r="X157" i="33" s="1"/>
  <c r="M156" i="33"/>
  <c r="AQ156" i="33"/>
  <c r="AY156" i="33"/>
  <c r="A318" i="33"/>
  <c r="N317" i="33"/>
  <c r="O317" i="33"/>
  <c r="H160" i="33"/>
  <c r="AU303" i="33"/>
  <c r="BJ303" i="33" s="1"/>
  <c r="AA303" i="33"/>
  <c r="AW303" i="33"/>
  <c r="AK303" i="33"/>
  <c r="AC303" i="33"/>
  <c r="AO303" i="33"/>
  <c r="AG303" i="33"/>
  <c r="AY303" i="33"/>
  <c r="AQ303" i="33"/>
  <c r="AI303" i="33"/>
  <c r="Y303" i="33"/>
  <c r="J305" i="33"/>
  <c r="R304" i="33"/>
  <c r="X304" i="33" s="1"/>
  <c r="AM304" i="33" s="1"/>
  <c r="AG150" i="32"/>
  <c r="AG296" i="32"/>
  <c r="AO150" i="32"/>
  <c r="AE150" i="32"/>
  <c r="AO296" i="32"/>
  <c r="AE296" i="32"/>
  <c r="AM150" i="32"/>
  <c r="AC150" i="32"/>
  <c r="AC296" i="32"/>
  <c r="AM296" i="32"/>
  <c r="AK150" i="32"/>
  <c r="AA150" i="32"/>
  <c r="Y150" i="32"/>
  <c r="AI150" i="32"/>
  <c r="AA296" i="32"/>
  <c r="AK296" i="32"/>
  <c r="AI296" i="32"/>
  <c r="Y296" i="32"/>
  <c r="K150" i="32"/>
  <c r="W150" i="32"/>
  <c r="W296" i="32"/>
  <c r="F153" i="32"/>
  <c r="J152" i="32"/>
  <c r="P151" i="32"/>
  <c r="V151" i="32" s="1"/>
  <c r="AQ151" i="32" s="1"/>
  <c r="P297" i="32"/>
  <c r="V297" i="32" s="1"/>
  <c r="AQ297" i="32" s="1"/>
  <c r="H298" i="32"/>
  <c r="BE156" i="33" l="1"/>
  <c r="BF303" i="33"/>
  <c r="BF156" i="33"/>
  <c r="BJ156" i="33"/>
  <c r="BE303" i="33"/>
  <c r="BI303" i="33"/>
  <c r="AM157" i="33"/>
  <c r="BC157" i="33"/>
  <c r="BA304" i="33"/>
  <c r="BC304" i="33"/>
  <c r="AS157" i="33"/>
  <c r="BA157" i="33"/>
  <c r="AE304" i="33"/>
  <c r="AS304" i="33"/>
  <c r="AG157" i="33"/>
  <c r="AE157" i="33"/>
  <c r="AI157" i="33"/>
  <c r="AK157" i="33"/>
  <c r="Y157" i="33"/>
  <c r="AW157" i="33"/>
  <c r="AA157" i="33"/>
  <c r="S317" i="33"/>
  <c r="AO157" i="33"/>
  <c r="A319" i="33"/>
  <c r="O318" i="33"/>
  <c r="N318" i="33"/>
  <c r="M157" i="33"/>
  <c r="AC157" i="33"/>
  <c r="AQ157" i="33"/>
  <c r="AU157" i="33"/>
  <c r="I159" i="33"/>
  <c r="L158" i="33"/>
  <c r="R158" i="33" s="1"/>
  <c r="X158" i="33" s="1"/>
  <c r="AY157" i="33"/>
  <c r="J306" i="33"/>
  <c r="R305" i="33"/>
  <c r="X305" i="33" s="1"/>
  <c r="AM305" i="33" s="1"/>
  <c r="H161" i="33"/>
  <c r="AW304" i="33"/>
  <c r="AK304" i="33"/>
  <c r="AC304" i="33"/>
  <c r="AO304" i="33"/>
  <c r="AG304" i="33"/>
  <c r="AI304" i="33"/>
  <c r="AY304" i="33"/>
  <c r="AQ304" i="33"/>
  <c r="AU304" i="33"/>
  <c r="AA304" i="33"/>
  <c r="Y304" i="33"/>
  <c r="AG151" i="32"/>
  <c r="AG297" i="32"/>
  <c r="AE151" i="32"/>
  <c r="AO151" i="32"/>
  <c r="AO297" i="32"/>
  <c r="AE297" i="32"/>
  <c r="AM151" i="32"/>
  <c r="AC151" i="32"/>
  <c r="AC297" i="32"/>
  <c r="AM297" i="32"/>
  <c r="AK151" i="32"/>
  <c r="AI151" i="32"/>
  <c r="AA151" i="32"/>
  <c r="Y151" i="32"/>
  <c r="AA297" i="32"/>
  <c r="AK297" i="32"/>
  <c r="AI297" i="32"/>
  <c r="Y297" i="32"/>
  <c r="K151" i="32"/>
  <c r="W151" i="32"/>
  <c r="W297" i="32"/>
  <c r="F154" i="32"/>
  <c r="J153" i="32"/>
  <c r="H299" i="32"/>
  <c r="P298" i="32"/>
  <c r="V298" i="32" s="1"/>
  <c r="AQ298" i="32" s="1"/>
  <c r="P152" i="32"/>
  <c r="V152" i="32" s="1"/>
  <c r="AQ152" i="32" s="1"/>
  <c r="BE157" i="33" l="1"/>
  <c r="BF304" i="33"/>
  <c r="BJ304" i="33"/>
  <c r="BF157" i="33"/>
  <c r="BJ157" i="33"/>
  <c r="BI157" i="33"/>
  <c r="BE304" i="33"/>
  <c r="BI304" i="33"/>
  <c r="AM158" i="33"/>
  <c r="BC158" i="33"/>
  <c r="BA305" i="33"/>
  <c r="BC305" i="33"/>
  <c r="AS158" i="33"/>
  <c r="BA158" i="33"/>
  <c r="AE305" i="33"/>
  <c r="AS305" i="33"/>
  <c r="AA158" i="33"/>
  <c r="AE158" i="33"/>
  <c r="AO158" i="33"/>
  <c r="AU158" i="33"/>
  <c r="M158" i="33"/>
  <c r="AG158" i="33"/>
  <c r="AY158" i="33"/>
  <c r="AK158" i="33"/>
  <c r="AI158" i="33"/>
  <c r="AC158" i="33"/>
  <c r="AW158" i="33"/>
  <c r="Y158" i="33"/>
  <c r="AQ158" i="33"/>
  <c r="S318" i="33"/>
  <c r="A320" i="33"/>
  <c r="O319" i="33"/>
  <c r="N319" i="33"/>
  <c r="I160" i="33"/>
  <c r="L159" i="33"/>
  <c r="AO305" i="33"/>
  <c r="AG305" i="33"/>
  <c r="AY305" i="33"/>
  <c r="AQ305" i="33"/>
  <c r="AI305" i="33"/>
  <c r="AW305" i="33"/>
  <c r="AC305" i="33"/>
  <c r="AK305" i="33"/>
  <c r="AU305" i="33"/>
  <c r="BJ305" i="33" s="1"/>
  <c r="AA305" i="33"/>
  <c r="Y305" i="33"/>
  <c r="H162" i="33"/>
  <c r="R306" i="33"/>
  <c r="X306" i="33" s="1"/>
  <c r="AM306" i="33" s="1"/>
  <c r="J307" i="33"/>
  <c r="AG152" i="32"/>
  <c r="AG298" i="32"/>
  <c r="AO152" i="32"/>
  <c r="AE152" i="32"/>
  <c r="AO298" i="32"/>
  <c r="AE298" i="32"/>
  <c r="AM152" i="32"/>
  <c r="AC152" i="32"/>
  <c r="AC298" i="32"/>
  <c r="AM298" i="32"/>
  <c r="AK152" i="32"/>
  <c r="AA152" i="32"/>
  <c r="AI152" i="32"/>
  <c r="Y152" i="32"/>
  <c r="AA298" i="32"/>
  <c r="AK298" i="32"/>
  <c r="AI298" i="32"/>
  <c r="Y298" i="32"/>
  <c r="W152" i="32"/>
  <c r="W298" i="32"/>
  <c r="J154" i="32"/>
  <c r="F155" i="32"/>
  <c r="P153" i="32"/>
  <c r="V153" i="32" s="1"/>
  <c r="AQ153" i="32" s="1"/>
  <c r="H300" i="32"/>
  <c r="P299" i="32"/>
  <c r="V299" i="32" s="1"/>
  <c r="AQ299" i="32" s="1"/>
  <c r="K152" i="32"/>
  <c r="BE158" i="33" l="1"/>
  <c r="BF305" i="33"/>
  <c r="BF158" i="33"/>
  <c r="BJ158" i="33"/>
  <c r="BI158" i="33"/>
  <c r="BE305" i="33"/>
  <c r="BI305" i="33"/>
  <c r="BA306" i="33"/>
  <c r="BC306" i="33"/>
  <c r="AE306" i="33"/>
  <c r="AS306" i="33"/>
  <c r="R159" i="33"/>
  <c r="X159" i="33" s="1"/>
  <c r="I161" i="33"/>
  <c r="L160" i="33"/>
  <c r="R160" i="33" s="1"/>
  <c r="X160" i="33" s="1"/>
  <c r="S319" i="33"/>
  <c r="A321" i="33"/>
  <c r="N320" i="33"/>
  <c r="O320" i="33"/>
  <c r="R307" i="33"/>
  <c r="X307" i="33" s="1"/>
  <c r="AM307" i="33" s="1"/>
  <c r="J308" i="33"/>
  <c r="AY306" i="33"/>
  <c r="AQ306" i="33"/>
  <c r="AI306" i="33"/>
  <c r="AU306" i="33"/>
  <c r="AA306" i="33"/>
  <c r="AO306" i="33"/>
  <c r="AC306" i="33"/>
  <c r="AW306" i="33"/>
  <c r="AG306" i="33"/>
  <c r="AK306" i="33"/>
  <c r="Y306" i="33"/>
  <c r="H163" i="33"/>
  <c r="AG153" i="32"/>
  <c r="AG299" i="32"/>
  <c r="AE153" i="32"/>
  <c r="AO153" i="32"/>
  <c r="AO299" i="32"/>
  <c r="AE299" i="32"/>
  <c r="AC153" i="32"/>
  <c r="AM153" i="32"/>
  <c r="AC299" i="32"/>
  <c r="AM299" i="32"/>
  <c r="AK153" i="32"/>
  <c r="AA153" i="32"/>
  <c r="AI153" i="32"/>
  <c r="Y153" i="32"/>
  <c r="AA299" i="32"/>
  <c r="AK299" i="32"/>
  <c r="AI299" i="32"/>
  <c r="Y299" i="32"/>
  <c r="K153" i="32"/>
  <c r="W153" i="32"/>
  <c r="W299" i="32"/>
  <c r="P300" i="32"/>
  <c r="V300" i="32" s="1"/>
  <c r="AQ300" i="32" s="1"/>
  <c r="H301" i="32"/>
  <c r="P154" i="32"/>
  <c r="V154" i="32" s="1"/>
  <c r="AQ154" i="32" s="1"/>
  <c r="J155" i="32"/>
  <c r="F156" i="32"/>
  <c r="BF306" i="33" l="1"/>
  <c r="BJ306" i="33"/>
  <c r="BE306" i="33"/>
  <c r="BI306" i="33"/>
  <c r="AM160" i="33"/>
  <c r="BC160" i="33"/>
  <c r="BA159" i="33"/>
  <c r="AM159" i="33"/>
  <c r="BC159" i="33"/>
  <c r="BA307" i="33"/>
  <c r="BC307" i="33"/>
  <c r="AS160" i="33"/>
  <c r="BA160" i="33"/>
  <c r="AE159" i="33"/>
  <c r="AS159" i="33"/>
  <c r="AE307" i="33"/>
  <c r="AS307" i="33"/>
  <c r="AY160" i="33"/>
  <c r="AE160" i="33"/>
  <c r="AA160" i="33"/>
  <c r="AO160" i="33"/>
  <c r="AU160" i="33"/>
  <c r="M160" i="33"/>
  <c r="AC160" i="33"/>
  <c r="Y160" i="33"/>
  <c r="AW160" i="33"/>
  <c r="AK160" i="33"/>
  <c r="A322" i="33"/>
  <c r="O321" i="33"/>
  <c r="N321" i="33"/>
  <c r="AG160" i="33"/>
  <c r="S320" i="33"/>
  <c r="AI160" i="33"/>
  <c r="I162" i="33"/>
  <c r="S161" i="33"/>
  <c r="L161" i="33"/>
  <c r="AQ160" i="33"/>
  <c r="AY159" i="33"/>
  <c r="Y159" i="33"/>
  <c r="AQ159" i="33"/>
  <c r="AK159" i="33"/>
  <c r="AA159" i="33"/>
  <c r="AI159" i="33"/>
  <c r="AU159" i="33"/>
  <c r="AG159" i="33"/>
  <c r="BI159" i="33" s="1"/>
  <c r="AC159" i="33"/>
  <c r="AW159" i="33"/>
  <c r="AO159" i="33"/>
  <c r="M159" i="33"/>
  <c r="AU307" i="33"/>
  <c r="BJ307" i="33" s="1"/>
  <c r="AA307" i="33"/>
  <c r="AW307" i="33"/>
  <c r="AK307" i="33"/>
  <c r="AC307" i="33"/>
  <c r="AO307" i="33"/>
  <c r="AQ307" i="33"/>
  <c r="AG307" i="33"/>
  <c r="AI307" i="33"/>
  <c r="AY307" i="33"/>
  <c r="Y307" i="33"/>
  <c r="H164" i="33"/>
  <c r="J309" i="33"/>
  <c r="R308" i="33"/>
  <c r="X308" i="33" s="1"/>
  <c r="AM308" i="33" s="1"/>
  <c r="AG154" i="32"/>
  <c r="AG300" i="32"/>
  <c r="AE154" i="32"/>
  <c r="AO154" i="32"/>
  <c r="AO300" i="32"/>
  <c r="AE300" i="32"/>
  <c r="AM154" i="32"/>
  <c r="AC154" i="32"/>
  <c r="AC300" i="32"/>
  <c r="AM300" i="32"/>
  <c r="AK154" i="32"/>
  <c r="AA154" i="32"/>
  <c r="AI154" i="32"/>
  <c r="Y154" i="32"/>
  <c r="AA300" i="32"/>
  <c r="AK300" i="32"/>
  <c r="AI300" i="32"/>
  <c r="Y300" i="32"/>
  <c r="K154" i="32"/>
  <c r="W154" i="32"/>
  <c r="W300" i="32"/>
  <c r="P155" i="32"/>
  <c r="V155" i="32" s="1"/>
  <c r="AQ155" i="32" s="1"/>
  <c r="F157" i="32"/>
  <c r="J156" i="32"/>
  <c r="P301" i="32"/>
  <c r="V301" i="32" s="1"/>
  <c r="AQ301" i="32" s="1"/>
  <c r="H302" i="32"/>
  <c r="BE160" i="33" l="1"/>
  <c r="BE159" i="33"/>
  <c r="BF307" i="33"/>
  <c r="BF160" i="33"/>
  <c r="BJ160" i="33"/>
  <c r="BF159" i="33"/>
  <c r="BJ159" i="33"/>
  <c r="BI160" i="33"/>
  <c r="BE307" i="33"/>
  <c r="BI307" i="33"/>
  <c r="BA308" i="33"/>
  <c r="BC308" i="33"/>
  <c r="AE308" i="33"/>
  <c r="AS308" i="33"/>
  <c r="S321" i="33"/>
  <c r="I163" i="33"/>
  <c r="S162" i="33"/>
  <c r="L162" i="33"/>
  <c r="M161" i="33"/>
  <c r="A323" i="33"/>
  <c r="O322" i="33"/>
  <c r="N322" i="33"/>
  <c r="R309" i="33"/>
  <c r="X309" i="33" s="1"/>
  <c r="AM309" i="33" s="1"/>
  <c r="J310" i="33"/>
  <c r="AW308" i="33"/>
  <c r="AK308" i="33"/>
  <c r="AC308" i="33"/>
  <c r="AO308" i="33"/>
  <c r="AG308" i="33"/>
  <c r="AQ308" i="33"/>
  <c r="AU308" i="33"/>
  <c r="BJ308" i="33" s="1"/>
  <c r="AA308" i="33"/>
  <c r="AI308" i="33"/>
  <c r="AY308" i="33"/>
  <c r="Y308" i="33"/>
  <c r="H165" i="33"/>
  <c r="AG155" i="32"/>
  <c r="AG301" i="32"/>
  <c r="AE155" i="32"/>
  <c r="AO155" i="32"/>
  <c r="AO301" i="32"/>
  <c r="AE301" i="32"/>
  <c r="AM155" i="32"/>
  <c r="AC155" i="32"/>
  <c r="AC301" i="32"/>
  <c r="AM301" i="32"/>
  <c r="AK155" i="32"/>
  <c r="AI155" i="32"/>
  <c r="AA155" i="32"/>
  <c r="Y155" i="32"/>
  <c r="AA301" i="32"/>
  <c r="AK301" i="32"/>
  <c r="AI301" i="32"/>
  <c r="Y301" i="32"/>
  <c r="K155" i="32"/>
  <c r="W155" i="32"/>
  <c r="W301" i="32"/>
  <c r="F158" i="32"/>
  <c r="J157" i="32"/>
  <c r="H303" i="32"/>
  <c r="P302" i="32"/>
  <c r="V302" i="32" s="1"/>
  <c r="AQ302" i="32" s="1"/>
  <c r="P156" i="32"/>
  <c r="V156" i="32" s="1"/>
  <c r="AQ156" i="32" s="1"/>
  <c r="BF308" i="33" l="1"/>
  <c r="BE308" i="33"/>
  <c r="BI308" i="33"/>
  <c r="BA309" i="33"/>
  <c r="BC309" i="33"/>
  <c r="AE309" i="33"/>
  <c r="AS309" i="33"/>
  <c r="S322" i="33"/>
  <c r="M162" i="33"/>
  <c r="A324" i="33"/>
  <c r="N323" i="33"/>
  <c r="O323" i="33"/>
  <c r="I164" i="33"/>
  <c r="S163" i="33"/>
  <c r="L163" i="33"/>
  <c r="AU309" i="33"/>
  <c r="BJ309" i="33" s="1"/>
  <c r="AA309" i="33"/>
  <c r="AW309" i="33"/>
  <c r="AK309" i="33"/>
  <c r="AC309" i="33"/>
  <c r="AI309" i="33"/>
  <c r="AY309" i="33"/>
  <c r="AO309" i="33"/>
  <c r="AQ309" i="33"/>
  <c r="AG309" i="33"/>
  <c r="Y309" i="33"/>
  <c r="H166" i="33"/>
  <c r="R310" i="33"/>
  <c r="X310" i="33" s="1"/>
  <c r="AM310" i="33" s="1"/>
  <c r="J311" i="33"/>
  <c r="AG156" i="32"/>
  <c r="AG302" i="32"/>
  <c r="AO156" i="32"/>
  <c r="AE156" i="32"/>
  <c r="AO302" i="32"/>
  <c r="AE302" i="32"/>
  <c r="AM156" i="32"/>
  <c r="AC156" i="32"/>
  <c r="AC302" i="32"/>
  <c r="AM302" i="32"/>
  <c r="AK156" i="32"/>
  <c r="AA156" i="32"/>
  <c r="AI156" i="32"/>
  <c r="Y156" i="32"/>
  <c r="AA302" i="32"/>
  <c r="AK302" i="32"/>
  <c r="AI302" i="32"/>
  <c r="Y302" i="32"/>
  <c r="W156" i="32"/>
  <c r="W302" i="32"/>
  <c r="J158" i="32"/>
  <c r="F159" i="32"/>
  <c r="P157" i="32"/>
  <c r="V157" i="32" s="1"/>
  <c r="AQ157" i="32" s="1"/>
  <c r="H304" i="32"/>
  <c r="P303" i="32"/>
  <c r="V303" i="32" s="1"/>
  <c r="AQ303" i="32" s="1"/>
  <c r="K156" i="32"/>
  <c r="BF309" i="33" l="1"/>
  <c r="BE309" i="33"/>
  <c r="BI309" i="33"/>
  <c r="BA310" i="33"/>
  <c r="BC310" i="33"/>
  <c r="AE310" i="33"/>
  <c r="AS310" i="33"/>
  <c r="S323" i="33"/>
  <c r="M163" i="33"/>
  <c r="A325" i="33"/>
  <c r="O324" i="33"/>
  <c r="N324" i="33"/>
  <c r="I165" i="33"/>
  <c r="S164" i="33"/>
  <c r="L164" i="33"/>
  <c r="AY310" i="33"/>
  <c r="AQ310" i="33"/>
  <c r="AI310" i="33"/>
  <c r="AU310" i="33"/>
  <c r="AA310" i="33"/>
  <c r="AO310" i="33"/>
  <c r="AC310" i="33"/>
  <c r="AW310" i="33"/>
  <c r="AG310" i="33"/>
  <c r="AK310" i="33"/>
  <c r="Y310" i="33"/>
  <c r="J312" i="33"/>
  <c r="R311" i="33"/>
  <c r="X311" i="33" s="1"/>
  <c r="AM311" i="33" s="1"/>
  <c r="H167" i="33"/>
  <c r="AG157" i="32"/>
  <c r="AG303" i="32"/>
  <c r="AE157" i="32"/>
  <c r="AO157" i="32"/>
  <c r="AO303" i="32"/>
  <c r="AE303" i="32"/>
  <c r="AM157" i="32"/>
  <c r="AC157" i="32"/>
  <c r="AC303" i="32"/>
  <c r="AM303" i="32"/>
  <c r="AK157" i="32"/>
  <c r="AA157" i="32"/>
  <c r="AI157" i="32"/>
  <c r="Y157" i="32"/>
  <c r="AA303" i="32"/>
  <c r="AK303" i="32"/>
  <c r="AI303" i="32"/>
  <c r="Y303" i="32"/>
  <c r="W157" i="32"/>
  <c r="W303" i="32"/>
  <c r="P158" i="32"/>
  <c r="V158" i="32" s="1"/>
  <c r="AQ158" i="32" s="1"/>
  <c r="P304" i="32"/>
  <c r="V304" i="32" s="1"/>
  <c r="AQ304" i="32" s="1"/>
  <c r="H305" i="32"/>
  <c r="J159" i="32"/>
  <c r="F160" i="32"/>
  <c r="K157" i="32"/>
  <c r="BF310" i="33" l="1"/>
  <c r="BJ310" i="33"/>
  <c r="BE310" i="33"/>
  <c r="BI310" i="33"/>
  <c r="BA311" i="33"/>
  <c r="BC311" i="33"/>
  <c r="AE311" i="33"/>
  <c r="AS311" i="33"/>
  <c r="M164" i="33"/>
  <c r="I166" i="33"/>
  <c r="L165" i="33"/>
  <c r="S165" i="33"/>
  <c r="S324" i="33"/>
  <c r="A326" i="33"/>
  <c r="O325" i="33"/>
  <c r="N325" i="33"/>
  <c r="AO311" i="33"/>
  <c r="AG311" i="33"/>
  <c r="AY311" i="33"/>
  <c r="AQ311" i="33"/>
  <c r="AI311" i="33"/>
  <c r="AK311" i="33"/>
  <c r="AU311" i="33"/>
  <c r="AA311" i="33"/>
  <c r="AW311" i="33"/>
  <c r="AC311" i="33"/>
  <c r="Y311" i="33"/>
  <c r="H168" i="33"/>
  <c r="J313" i="33"/>
  <c r="R312" i="33"/>
  <c r="X312" i="33" s="1"/>
  <c r="AM312" i="33" s="1"/>
  <c r="AG158" i="32"/>
  <c r="AG304" i="32"/>
  <c r="AE158" i="32"/>
  <c r="AO158" i="32"/>
  <c r="AO304" i="32"/>
  <c r="AE304" i="32"/>
  <c r="AM158" i="32"/>
  <c r="AC158" i="32"/>
  <c r="AC304" i="32"/>
  <c r="AM304" i="32"/>
  <c r="AK158" i="32"/>
  <c r="AA158" i="32"/>
  <c r="Y158" i="32"/>
  <c r="AI158" i="32"/>
  <c r="AA304" i="32"/>
  <c r="AK304" i="32"/>
  <c r="AI304" i="32"/>
  <c r="Y304" i="32"/>
  <c r="K158" i="32"/>
  <c r="W158" i="32"/>
  <c r="W304" i="32"/>
  <c r="P159" i="32"/>
  <c r="V159" i="32" s="1"/>
  <c r="AQ159" i="32" s="1"/>
  <c r="F161" i="32"/>
  <c r="Q160" i="32"/>
  <c r="J160" i="32"/>
  <c r="P305" i="32"/>
  <c r="V305" i="32" s="1"/>
  <c r="AQ305" i="32" s="1"/>
  <c r="H306" i="32"/>
  <c r="BF311" i="33" l="1"/>
  <c r="BJ311" i="33"/>
  <c r="BE311" i="33"/>
  <c r="BI311" i="33"/>
  <c r="BA312" i="33"/>
  <c r="BC312" i="33"/>
  <c r="AE312" i="33"/>
  <c r="AS312" i="33"/>
  <c r="M165" i="33"/>
  <c r="A327" i="33"/>
  <c r="N326" i="33"/>
  <c r="O326" i="33"/>
  <c r="S325" i="33"/>
  <c r="I167" i="33"/>
  <c r="S166" i="33"/>
  <c r="L166" i="33"/>
  <c r="J314" i="33"/>
  <c r="R313" i="33"/>
  <c r="X313" i="33" s="1"/>
  <c r="AM313" i="33" s="1"/>
  <c r="AW312" i="33"/>
  <c r="AK312" i="33"/>
  <c r="AC312" i="33"/>
  <c r="AO312" i="33"/>
  <c r="AG312" i="33"/>
  <c r="AI312" i="33"/>
  <c r="AY312" i="33"/>
  <c r="AQ312" i="33"/>
  <c r="AU312" i="33"/>
  <c r="BJ312" i="33" s="1"/>
  <c r="AA312" i="33"/>
  <c r="Y312" i="33"/>
  <c r="H169" i="33"/>
  <c r="AG159" i="32"/>
  <c r="AG305" i="32"/>
  <c r="AE159" i="32"/>
  <c r="AO159" i="32"/>
  <c r="AO305" i="32"/>
  <c r="AE305" i="32"/>
  <c r="AM159" i="32"/>
  <c r="AC159" i="32"/>
  <c r="AC305" i="32"/>
  <c r="AM305" i="32"/>
  <c r="AK159" i="32"/>
  <c r="AI159" i="32"/>
  <c r="Y159" i="32"/>
  <c r="AA159" i="32"/>
  <c r="AA305" i="32"/>
  <c r="AK305" i="32"/>
  <c r="AI305" i="32"/>
  <c r="Y305" i="32"/>
  <c r="W159" i="32"/>
  <c r="W305" i="32"/>
  <c r="K160" i="32"/>
  <c r="K159" i="32"/>
  <c r="H307" i="32"/>
  <c r="P306" i="32"/>
  <c r="V306" i="32" s="1"/>
  <c r="AQ306" i="32" s="1"/>
  <c r="F162" i="32"/>
  <c r="Q161" i="32"/>
  <c r="J161" i="32"/>
  <c r="BF312" i="33" l="1"/>
  <c r="BE312" i="33"/>
  <c r="BI312" i="33"/>
  <c r="BA313" i="33"/>
  <c r="BC313" i="33"/>
  <c r="AE313" i="33"/>
  <c r="AS313" i="33"/>
  <c r="M166" i="33"/>
  <c r="S326" i="33"/>
  <c r="I168" i="33"/>
  <c r="L167" i="33"/>
  <c r="S167" i="33"/>
  <c r="A328" i="33"/>
  <c r="O327" i="33"/>
  <c r="N327" i="33"/>
  <c r="R314" i="33"/>
  <c r="X314" i="33" s="1"/>
  <c r="AM314" i="33" s="1"/>
  <c r="J315" i="33"/>
  <c r="H170" i="33"/>
  <c r="AU313" i="33"/>
  <c r="AA313" i="33"/>
  <c r="AW313" i="33"/>
  <c r="AK313" i="33"/>
  <c r="AC313" i="33"/>
  <c r="AO313" i="33"/>
  <c r="AQ313" i="33"/>
  <c r="AG313" i="33"/>
  <c r="AI313" i="33"/>
  <c r="AY313" i="33"/>
  <c r="Y313" i="33"/>
  <c r="AG306" i="32"/>
  <c r="AO306" i="32"/>
  <c r="AE306" i="32"/>
  <c r="AC306" i="32"/>
  <c r="AM306" i="32"/>
  <c r="AA306" i="32"/>
  <c r="AK306" i="32"/>
  <c r="AI306" i="32"/>
  <c r="Y306" i="32"/>
  <c r="W306" i="32"/>
  <c r="K161" i="32"/>
  <c r="H308" i="32"/>
  <c r="P307" i="32"/>
  <c r="V307" i="32" s="1"/>
  <c r="AQ307" i="32" s="1"/>
  <c r="F163" i="32"/>
  <c r="Q162" i="32"/>
  <c r="J162" i="32"/>
  <c r="BF313" i="33" l="1"/>
  <c r="BJ313" i="33"/>
  <c r="BE313" i="33"/>
  <c r="BI313" i="33"/>
  <c r="BA314" i="33"/>
  <c r="BC314" i="33"/>
  <c r="AE314" i="33"/>
  <c r="AS314" i="33"/>
  <c r="M167" i="33"/>
  <c r="S327" i="33"/>
  <c r="A329" i="33"/>
  <c r="O328" i="33"/>
  <c r="N328" i="33"/>
  <c r="I169" i="33"/>
  <c r="S168" i="33"/>
  <c r="L168" i="33"/>
  <c r="AY314" i="33"/>
  <c r="AQ314" i="33"/>
  <c r="AI314" i="33"/>
  <c r="AU314" i="33"/>
  <c r="BJ314" i="33" s="1"/>
  <c r="AA314" i="33"/>
  <c r="AK314" i="33"/>
  <c r="AO314" i="33"/>
  <c r="AC314" i="33"/>
  <c r="AW314" i="33"/>
  <c r="AG314" i="33"/>
  <c r="Y314" i="33"/>
  <c r="J316" i="33"/>
  <c r="R315" i="33"/>
  <c r="X315" i="33" s="1"/>
  <c r="AM315" i="33" s="1"/>
  <c r="H171" i="33"/>
  <c r="AG307" i="32"/>
  <c r="AO307" i="32"/>
  <c r="AE307" i="32"/>
  <c r="AC307" i="32"/>
  <c r="AM307" i="32"/>
  <c r="AA307" i="32"/>
  <c r="AK307" i="32"/>
  <c r="AI307" i="32"/>
  <c r="Y307" i="32"/>
  <c r="W307" i="32"/>
  <c r="K162" i="32"/>
  <c r="H309" i="32"/>
  <c r="P308" i="32"/>
  <c r="V308" i="32" s="1"/>
  <c r="AQ308" i="32" s="1"/>
  <c r="F164" i="32"/>
  <c r="Q163" i="32"/>
  <c r="J163" i="32"/>
  <c r="BF314" i="33" l="1"/>
  <c r="BE314" i="33"/>
  <c r="BI314" i="33"/>
  <c r="BA315" i="33"/>
  <c r="BC315" i="33"/>
  <c r="AE315" i="33"/>
  <c r="AS315" i="33"/>
  <c r="M168" i="33"/>
  <c r="S328" i="33"/>
  <c r="A330" i="33"/>
  <c r="N329" i="33"/>
  <c r="O329" i="33"/>
  <c r="I170" i="33"/>
  <c r="S169" i="33"/>
  <c r="L169" i="33"/>
  <c r="AO315" i="33"/>
  <c r="AG315" i="33"/>
  <c r="AY315" i="33"/>
  <c r="AQ315" i="33"/>
  <c r="AI315" i="33"/>
  <c r="AW315" i="33"/>
  <c r="AC315" i="33"/>
  <c r="AK315" i="33"/>
  <c r="AU315" i="33"/>
  <c r="AA315" i="33"/>
  <c r="Y315" i="33"/>
  <c r="H172" i="33"/>
  <c r="J317" i="33"/>
  <c r="R316" i="33"/>
  <c r="X316" i="33" s="1"/>
  <c r="AM316" i="33" s="1"/>
  <c r="AG308" i="32"/>
  <c r="AO308" i="32"/>
  <c r="AE308" i="32"/>
  <c r="AC308" i="32"/>
  <c r="AM308" i="32"/>
  <c r="AA308" i="32"/>
  <c r="AK308" i="32"/>
  <c r="AI308" i="32"/>
  <c r="Y308" i="32"/>
  <c r="W308" i="32"/>
  <c r="K163" i="32"/>
  <c r="H310" i="32"/>
  <c r="P309" i="32"/>
  <c r="V309" i="32" s="1"/>
  <c r="AQ309" i="32" s="1"/>
  <c r="F165" i="32"/>
  <c r="Q164" i="32"/>
  <c r="J164" i="32"/>
  <c r="BF315" i="33" l="1"/>
  <c r="BJ315" i="33"/>
  <c r="BE315" i="33"/>
  <c r="BI315" i="33"/>
  <c r="BA316" i="33"/>
  <c r="BC316" i="33"/>
  <c r="AE316" i="33"/>
  <c r="AS316" i="33"/>
  <c r="S329" i="33"/>
  <c r="M169" i="33"/>
  <c r="A331" i="33"/>
  <c r="O330" i="33"/>
  <c r="N330" i="33"/>
  <c r="I171" i="33"/>
  <c r="L170" i="33"/>
  <c r="S170" i="33"/>
  <c r="J318" i="33"/>
  <c r="R317" i="33"/>
  <c r="X317" i="33" s="1"/>
  <c r="AM317" i="33" s="1"/>
  <c r="AY316" i="33"/>
  <c r="AQ316" i="33"/>
  <c r="AI316" i="33"/>
  <c r="AU316" i="33"/>
  <c r="BJ316" i="33" s="1"/>
  <c r="AW316" i="33"/>
  <c r="AK316" i="33"/>
  <c r="AC316" i="33"/>
  <c r="AO316" i="33"/>
  <c r="AG316" i="33"/>
  <c r="AA316" i="33"/>
  <c r="Y316" i="33"/>
  <c r="H173" i="33"/>
  <c r="AG309" i="32"/>
  <c r="AO309" i="32"/>
  <c r="AE309" i="32"/>
  <c r="AC309" i="32"/>
  <c r="AM309" i="32"/>
  <c r="AA309" i="32"/>
  <c r="AK309" i="32"/>
  <c r="AI309" i="32"/>
  <c r="Y309" i="32"/>
  <c r="W309" i="32"/>
  <c r="K164" i="32"/>
  <c r="P310" i="32"/>
  <c r="V310" i="32" s="1"/>
  <c r="AQ310" i="32" s="1"/>
  <c r="H311" i="32"/>
  <c r="F166" i="32"/>
  <c r="Q165" i="32"/>
  <c r="J165" i="32"/>
  <c r="BF316" i="33" l="1"/>
  <c r="BE316" i="33"/>
  <c r="BI316" i="33"/>
  <c r="BA317" i="33"/>
  <c r="BC317" i="33"/>
  <c r="AE317" i="33"/>
  <c r="AS317" i="33"/>
  <c r="S330" i="33"/>
  <c r="M170" i="33"/>
  <c r="I172" i="33"/>
  <c r="S171" i="33"/>
  <c r="L171" i="33"/>
  <c r="A332" i="33"/>
  <c r="O331" i="33"/>
  <c r="N331" i="33"/>
  <c r="J319" i="33"/>
  <c r="R318" i="33"/>
  <c r="X318" i="33" s="1"/>
  <c r="AM318" i="33" s="1"/>
  <c r="H174" i="33"/>
  <c r="AO317" i="33"/>
  <c r="AG317" i="33"/>
  <c r="AY317" i="33"/>
  <c r="AQ317" i="33"/>
  <c r="AI317" i="33"/>
  <c r="AU317" i="33"/>
  <c r="AA317" i="33"/>
  <c r="AW317" i="33"/>
  <c r="AK317" i="33"/>
  <c r="AC317" i="33"/>
  <c r="Y317" i="33"/>
  <c r="AG310" i="32"/>
  <c r="AO310" i="32"/>
  <c r="AE310" i="32"/>
  <c r="AC310" i="32"/>
  <c r="AM310" i="32"/>
  <c r="AA310" i="32"/>
  <c r="AK310" i="32"/>
  <c r="AI310" i="32"/>
  <c r="Y310" i="32"/>
  <c r="W310" i="32"/>
  <c r="K165" i="32"/>
  <c r="H312" i="32"/>
  <c r="P311" i="32"/>
  <c r="V311" i="32" s="1"/>
  <c r="AQ311" i="32" s="1"/>
  <c r="F167" i="32"/>
  <c r="Q166" i="32"/>
  <c r="J166" i="32"/>
  <c r="BF317" i="33" l="1"/>
  <c r="BJ317" i="33"/>
  <c r="BE317" i="33"/>
  <c r="BI317" i="33"/>
  <c r="BA318" i="33"/>
  <c r="BC318" i="33"/>
  <c r="AE318" i="33"/>
  <c r="AS318" i="33"/>
  <c r="M171" i="33"/>
  <c r="S331" i="33"/>
  <c r="I173" i="33"/>
  <c r="L172" i="33"/>
  <c r="S172" i="33"/>
  <c r="A333" i="33"/>
  <c r="O332" i="33"/>
  <c r="N332" i="33"/>
  <c r="J320" i="33"/>
  <c r="R319" i="33"/>
  <c r="X319" i="33" s="1"/>
  <c r="AM319" i="33" s="1"/>
  <c r="AW318" i="33"/>
  <c r="AK318" i="33"/>
  <c r="AC318" i="33"/>
  <c r="AO318" i="33"/>
  <c r="AG318" i="33"/>
  <c r="AY318" i="33"/>
  <c r="AQ318" i="33"/>
  <c r="AI318" i="33"/>
  <c r="AU318" i="33"/>
  <c r="BJ318" i="33" s="1"/>
  <c r="AA318" i="33"/>
  <c r="Y318" i="33"/>
  <c r="H175" i="33"/>
  <c r="AG311" i="32"/>
  <c r="AO311" i="32"/>
  <c r="AE311" i="32"/>
  <c r="AC311" i="32"/>
  <c r="AM311" i="32"/>
  <c r="AA311" i="32"/>
  <c r="AK311" i="32"/>
  <c r="AI311" i="32"/>
  <c r="Y311" i="32"/>
  <c r="W311" i="32"/>
  <c r="K166" i="32"/>
  <c r="H313" i="32"/>
  <c r="P312" i="32"/>
  <c r="V312" i="32" s="1"/>
  <c r="AQ312" i="32" s="1"/>
  <c r="F168" i="32"/>
  <c r="Q167" i="32"/>
  <c r="J167" i="32"/>
  <c r="BF318" i="33" l="1"/>
  <c r="BE318" i="33"/>
  <c r="BI318" i="33"/>
  <c r="BA319" i="33"/>
  <c r="BC319" i="33"/>
  <c r="AE319" i="33"/>
  <c r="AS319" i="33"/>
  <c r="M172" i="33"/>
  <c r="A334" i="33"/>
  <c r="O333" i="33"/>
  <c r="N333" i="33"/>
  <c r="S332" i="33"/>
  <c r="I174" i="33"/>
  <c r="S173" i="33"/>
  <c r="L173" i="33"/>
  <c r="R320" i="33"/>
  <c r="X320" i="33" s="1"/>
  <c r="AM320" i="33" s="1"/>
  <c r="J321" i="33"/>
  <c r="H176" i="33"/>
  <c r="AU319" i="33"/>
  <c r="AA319" i="33"/>
  <c r="AW319" i="33"/>
  <c r="AK319" i="33"/>
  <c r="AC319" i="33"/>
  <c r="AO319" i="33"/>
  <c r="AG319" i="33"/>
  <c r="AY319" i="33"/>
  <c r="AQ319" i="33"/>
  <c r="AI319" i="33"/>
  <c r="Y319" i="33"/>
  <c r="AG312" i="32"/>
  <c r="AO312" i="32"/>
  <c r="AE312" i="32"/>
  <c r="AC312" i="32"/>
  <c r="AM312" i="32"/>
  <c r="AA312" i="32"/>
  <c r="AK312" i="32"/>
  <c r="AI312" i="32"/>
  <c r="Y312" i="32"/>
  <c r="W312" i="32"/>
  <c r="K167" i="32"/>
  <c r="H314" i="32"/>
  <c r="P313" i="32"/>
  <c r="V313" i="32" s="1"/>
  <c r="AQ313" i="32" s="1"/>
  <c r="F169" i="32"/>
  <c r="Q168" i="32"/>
  <c r="J168" i="32"/>
  <c r="Q308" i="31"/>
  <c r="Q303" i="31"/>
  <c r="H358" i="31"/>
  <c r="H361" i="31"/>
  <c r="Q33" i="31"/>
  <c r="B7" i="31"/>
  <c r="Q305" i="31"/>
  <c r="B282" i="31"/>
  <c r="H353" i="31"/>
  <c r="H357" i="31"/>
  <c r="B12" i="31"/>
  <c r="B10" i="31"/>
  <c r="Q306" i="31"/>
  <c r="B8" i="31"/>
  <c r="Q301" i="31"/>
  <c r="H362" i="31"/>
  <c r="B13" i="31"/>
  <c r="H360" i="31"/>
  <c r="B9" i="31"/>
  <c r="Q302" i="31"/>
  <c r="B14" i="31"/>
  <c r="Q32" i="31"/>
  <c r="Q304" i="31"/>
  <c r="H354" i="31"/>
  <c r="H356" i="31"/>
  <c r="B11" i="31"/>
  <c r="H359" i="31"/>
  <c r="B283" i="31"/>
  <c r="H355" i="31"/>
  <c r="Q307" i="31"/>
  <c r="Q31" i="31"/>
  <c r="B284" i="31"/>
  <c r="BF319" i="33" l="1"/>
  <c r="BJ319" i="33"/>
  <c r="BE319" i="33"/>
  <c r="BI319" i="33"/>
  <c r="BA320" i="33"/>
  <c r="BC320" i="33"/>
  <c r="AE320" i="33"/>
  <c r="AS320" i="33"/>
  <c r="M173" i="33"/>
  <c r="S333" i="33"/>
  <c r="I175" i="33"/>
  <c r="L174" i="33"/>
  <c r="S174" i="33"/>
  <c r="A335" i="33"/>
  <c r="N334" i="33"/>
  <c r="O334" i="33"/>
  <c r="AY320" i="33"/>
  <c r="AQ320" i="33"/>
  <c r="AI320" i="33"/>
  <c r="AU320" i="33"/>
  <c r="AA320" i="33"/>
  <c r="AW320" i="33"/>
  <c r="AK320" i="33"/>
  <c r="AC320" i="33"/>
  <c r="AO320" i="33"/>
  <c r="AG320" i="33"/>
  <c r="Y320" i="33"/>
  <c r="J322" i="33"/>
  <c r="R321" i="33"/>
  <c r="X321" i="33" s="1"/>
  <c r="AM321" i="33" s="1"/>
  <c r="H177" i="33"/>
  <c r="AG313" i="32"/>
  <c r="AO313" i="32"/>
  <c r="AE313" i="32"/>
  <c r="AC313" i="32"/>
  <c r="AM313" i="32"/>
  <c r="AA313" i="32"/>
  <c r="AK313" i="32"/>
  <c r="AI313" i="32"/>
  <c r="Y313" i="32"/>
  <c r="W313" i="32"/>
  <c r="P314" i="32"/>
  <c r="V314" i="32" s="1"/>
  <c r="AQ314" i="32" s="1"/>
  <c r="H315" i="32"/>
  <c r="K168" i="32"/>
  <c r="F170" i="32"/>
  <c r="Q169" i="32"/>
  <c r="J169" i="32"/>
  <c r="Q30" i="31"/>
  <c r="B285" i="31"/>
  <c r="BF320" i="33" l="1"/>
  <c r="BJ320" i="33"/>
  <c r="BE320" i="33"/>
  <c r="BI320" i="33"/>
  <c r="BA321" i="33"/>
  <c r="BC321" i="33"/>
  <c r="AE321" i="33"/>
  <c r="AS321" i="33"/>
  <c r="S334" i="33"/>
  <c r="M174" i="33"/>
  <c r="A336" i="33"/>
  <c r="O335" i="33"/>
  <c r="N335" i="33"/>
  <c r="I176" i="33"/>
  <c r="S175" i="33"/>
  <c r="L175" i="33"/>
  <c r="AO321" i="33"/>
  <c r="AG321" i="33"/>
  <c r="AY321" i="33"/>
  <c r="AQ321" i="33"/>
  <c r="AI321" i="33"/>
  <c r="AU321" i="33"/>
  <c r="BJ321" i="33" s="1"/>
  <c r="AA321" i="33"/>
  <c r="AW321" i="33"/>
  <c r="AK321" i="33"/>
  <c r="AC321" i="33"/>
  <c r="Y321" i="33"/>
  <c r="H178" i="33"/>
  <c r="J323" i="33"/>
  <c r="R322" i="33"/>
  <c r="X322" i="33" s="1"/>
  <c r="AM322" i="33" s="1"/>
  <c r="AG314" i="32"/>
  <c r="AO314" i="32"/>
  <c r="AE314" i="32"/>
  <c r="AC314" i="32"/>
  <c r="AM314" i="32"/>
  <c r="AA314" i="32"/>
  <c r="AK314" i="32"/>
  <c r="AI314" i="32"/>
  <c r="Y314" i="32"/>
  <c r="W314" i="32"/>
  <c r="H316" i="32"/>
  <c r="P315" i="32"/>
  <c r="V315" i="32" s="1"/>
  <c r="AQ315" i="32" s="1"/>
  <c r="K169" i="32"/>
  <c r="F171" i="32"/>
  <c r="Q170" i="32"/>
  <c r="J170" i="32"/>
  <c r="B286" i="31"/>
  <c r="Q29" i="31"/>
  <c r="BF321" i="33" l="1"/>
  <c r="BE321" i="33"/>
  <c r="BI321" i="33"/>
  <c r="BA322" i="33"/>
  <c r="BC322" i="33"/>
  <c r="AE322" i="33"/>
  <c r="AS322" i="33"/>
  <c r="M175" i="33"/>
  <c r="S335" i="33"/>
  <c r="I177" i="33"/>
  <c r="S176" i="33"/>
  <c r="L176" i="33"/>
  <c r="A337" i="33"/>
  <c r="O336" i="33"/>
  <c r="N336" i="33"/>
  <c r="J324" i="33"/>
  <c r="R323" i="33"/>
  <c r="X323" i="33" s="1"/>
  <c r="AM323" i="33" s="1"/>
  <c r="AW322" i="33"/>
  <c r="AK322" i="33"/>
  <c r="AC322" i="33"/>
  <c r="AO322" i="33"/>
  <c r="AG322" i="33"/>
  <c r="AY322" i="33"/>
  <c r="AQ322" i="33"/>
  <c r="AI322" i="33"/>
  <c r="AU322" i="33"/>
  <c r="AA322" i="33"/>
  <c r="Y322" i="33"/>
  <c r="H179" i="33"/>
  <c r="AG315" i="32"/>
  <c r="AO315" i="32"/>
  <c r="AE315" i="32"/>
  <c r="AC315" i="32"/>
  <c r="AM315" i="32"/>
  <c r="AA315" i="32"/>
  <c r="AK315" i="32"/>
  <c r="AI315" i="32"/>
  <c r="Y315" i="32"/>
  <c r="W315" i="32"/>
  <c r="K170" i="32"/>
  <c r="H317" i="32"/>
  <c r="P316" i="32"/>
  <c r="V316" i="32" s="1"/>
  <c r="AQ316" i="32" s="1"/>
  <c r="F172" i="32"/>
  <c r="Q171" i="32"/>
  <c r="J171" i="32"/>
  <c r="Q28" i="31"/>
  <c r="B287" i="31"/>
  <c r="BF322" i="33" l="1"/>
  <c r="BJ322" i="33"/>
  <c r="BE322" i="33"/>
  <c r="BI322" i="33"/>
  <c r="BA323" i="33"/>
  <c r="BC323" i="33"/>
  <c r="AE323" i="33"/>
  <c r="AS323" i="33"/>
  <c r="S336" i="33"/>
  <c r="A338" i="33"/>
  <c r="O337" i="33"/>
  <c r="N337" i="33"/>
  <c r="M176" i="33"/>
  <c r="I178" i="33"/>
  <c r="S177" i="33"/>
  <c r="L177" i="33"/>
  <c r="H180" i="33"/>
  <c r="AU323" i="33"/>
  <c r="BJ323" i="33" s="1"/>
  <c r="AA323" i="33"/>
  <c r="AW323" i="33"/>
  <c r="AK323" i="33"/>
  <c r="AC323" i="33"/>
  <c r="AO323" i="33"/>
  <c r="AG323" i="33"/>
  <c r="AY323" i="33"/>
  <c r="AQ323" i="33"/>
  <c r="AI323" i="33"/>
  <c r="Y323" i="33"/>
  <c r="R324" i="33"/>
  <c r="X324" i="33" s="1"/>
  <c r="AM324" i="33" s="1"/>
  <c r="J325" i="33"/>
  <c r="AG316" i="32"/>
  <c r="AO316" i="32"/>
  <c r="AE316" i="32"/>
  <c r="AC316" i="32"/>
  <c r="AM316" i="32"/>
  <c r="AA316" i="32"/>
  <c r="AK316" i="32"/>
  <c r="AI316" i="32"/>
  <c r="Y316" i="32"/>
  <c r="W316" i="32"/>
  <c r="K171" i="32"/>
  <c r="H318" i="32"/>
  <c r="P317" i="32"/>
  <c r="V317" i="32" s="1"/>
  <c r="AQ317" i="32" s="1"/>
  <c r="F173" i="32"/>
  <c r="Q172" i="32"/>
  <c r="J172" i="32"/>
  <c r="Q27" i="31"/>
  <c r="B288" i="31"/>
  <c r="BF323" i="33" l="1"/>
  <c r="BE323" i="33"/>
  <c r="BI323" i="33"/>
  <c r="BA324" i="33"/>
  <c r="BC324" i="33"/>
  <c r="AE324" i="33"/>
  <c r="AS324" i="33"/>
  <c r="M177" i="33"/>
  <c r="I179" i="33"/>
  <c r="S178" i="33"/>
  <c r="L178" i="33"/>
  <c r="A339" i="33"/>
  <c r="N338" i="33"/>
  <c r="O338" i="33"/>
  <c r="S337" i="33"/>
  <c r="H181" i="33"/>
  <c r="AY324" i="33"/>
  <c r="AQ324" i="33"/>
  <c r="AI324" i="33"/>
  <c r="AU324" i="33"/>
  <c r="AA324" i="33"/>
  <c r="AW324" i="33"/>
  <c r="AK324" i="33"/>
  <c r="AC324" i="33"/>
  <c r="AO324" i="33"/>
  <c r="AG324" i="33"/>
  <c r="Y324" i="33"/>
  <c r="J326" i="33"/>
  <c r="R325" i="33"/>
  <c r="X325" i="33" s="1"/>
  <c r="AM325" i="33" s="1"/>
  <c r="AG317" i="32"/>
  <c r="AO317" i="32"/>
  <c r="AE317" i="32"/>
  <c r="AC317" i="32"/>
  <c r="AM317" i="32"/>
  <c r="AA317" i="32"/>
  <c r="AK317" i="32"/>
  <c r="AI317" i="32"/>
  <c r="Y317" i="32"/>
  <c r="W317" i="32"/>
  <c r="K172" i="32"/>
  <c r="P318" i="32"/>
  <c r="V318" i="32" s="1"/>
  <c r="AQ318" i="32" s="1"/>
  <c r="H319" i="32"/>
  <c r="F174" i="32"/>
  <c r="Q173" i="32"/>
  <c r="J173" i="32"/>
  <c r="B289" i="31"/>
  <c r="Q26" i="31"/>
  <c r="BF324" i="33" l="1"/>
  <c r="BJ324" i="33"/>
  <c r="BE324" i="33"/>
  <c r="BI324" i="33"/>
  <c r="BA325" i="33"/>
  <c r="BC325" i="33"/>
  <c r="AE325" i="33"/>
  <c r="AS325" i="33"/>
  <c r="S338" i="33"/>
  <c r="M178" i="33"/>
  <c r="A340" i="33"/>
  <c r="O339" i="33"/>
  <c r="N339" i="33"/>
  <c r="I180" i="33"/>
  <c r="L179" i="33"/>
  <c r="S179" i="33"/>
  <c r="J327" i="33"/>
  <c r="R326" i="33"/>
  <c r="X326" i="33" s="1"/>
  <c r="AM326" i="33" s="1"/>
  <c r="H182" i="33"/>
  <c r="AO325" i="33"/>
  <c r="AG325" i="33"/>
  <c r="AY325" i="33"/>
  <c r="AQ325" i="33"/>
  <c r="AI325" i="33"/>
  <c r="AU325" i="33"/>
  <c r="BJ325" i="33" s="1"/>
  <c r="AA325" i="33"/>
  <c r="AW325" i="33"/>
  <c r="AK325" i="33"/>
  <c r="AC325" i="33"/>
  <c r="Y325" i="33"/>
  <c r="AG318" i="32"/>
  <c r="AO318" i="32"/>
  <c r="AE318" i="32"/>
  <c r="AC318" i="32"/>
  <c r="AM318" i="32"/>
  <c r="AA318" i="32"/>
  <c r="AK318" i="32"/>
  <c r="AI318" i="32"/>
  <c r="Y318" i="32"/>
  <c r="W318" i="32"/>
  <c r="K173" i="32"/>
  <c r="F175" i="32"/>
  <c r="Q174" i="32"/>
  <c r="J174" i="32"/>
  <c r="H320" i="32"/>
  <c r="P319" i="32"/>
  <c r="V319" i="32" s="1"/>
  <c r="AQ319" i="32" s="1"/>
  <c r="B290" i="31"/>
  <c r="Q25" i="31"/>
  <c r="BF325" i="33" l="1"/>
  <c r="BE325" i="33"/>
  <c r="BI325" i="33"/>
  <c r="BA326" i="33"/>
  <c r="BC326" i="33"/>
  <c r="AE326" i="33"/>
  <c r="AS326" i="33"/>
  <c r="M179" i="33"/>
  <c r="I181" i="33"/>
  <c r="S180" i="33"/>
  <c r="L180" i="33"/>
  <c r="S339" i="33"/>
  <c r="A341" i="33"/>
  <c r="N340" i="33"/>
  <c r="O340" i="33"/>
  <c r="AW326" i="33"/>
  <c r="AK326" i="33"/>
  <c r="AC326" i="33"/>
  <c r="AO326" i="33"/>
  <c r="AG326" i="33"/>
  <c r="AY326" i="33"/>
  <c r="AQ326" i="33"/>
  <c r="AI326" i="33"/>
  <c r="AU326" i="33"/>
  <c r="AA326" i="33"/>
  <c r="Y326" i="33"/>
  <c r="J328" i="33"/>
  <c r="R327" i="33"/>
  <c r="X327" i="33" s="1"/>
  <c r="AM327" i="33" s="1"/>
  <c r="H183" i="33"/>
  <c r="AG319" i="32"/>
  <c r="AO319" i="32"/>
  <c r="AE319" i="32"/>
  <c r="AC319" i="32"/>
  <c r="AM319" i="32"/>
  <c r="AA319" i="32"/>
  <c r="AK319" i="32"/>
  <c r="AI319" i="32"/>
  <c r="Y319" i="32"/>
  <c r="W319" i="32"/>
  <c r="F176" i="32"/>
  <c r="Q175" i="32"/>
  <c r="J175" i="32"/>
  <c r="K174" i="32"/>
  <c r="H321" i="32"/>
  <c r="P320" i="32"/>
  <c r="V320" i="32" s="1"/>
  <c r="AQ320" i="32" s="1"/>
  <c r="Q24" i="31"/>
  <c r="B291" i="31"/>
  <c r="BF326" i="33" l="1"/>
  <c r="BJ326" i="33"/>
  <c r="BE326" i="33"/>
  <c r="BI326" i="33"/>
  <c r="BA327" i="33"/>
  <c r="BC327" i="33"/>
  <c r="AE327" i="33"/>
  <c r="AS327" i="33"/>
  <c r="M180" i="33"/>
  <c r="S340" i="33"/>
  <c r="A342" i="33"/>
  <c r="O341" i="33"/>
  <c r="N341" i="33"/>
  <c r="I182" i="33"/>
  <c r="S181" i="33"/>
  <c r="L181" i="33"/>
  <c r="AU327" i="33"/>
  <c r="BJ327" i="33" s="1"/>
  <c r="AA327" i="33"/>
  <c r="AW327" i="33"/>
  <c r="AK327" i="33"/>
  <c r="AC327" i="33"/>
  <c r="AO327" i="33"/>
  <c r="AG327" i="33"/>
  <c r="AY327" i="33"/>
  <c r="AQ327" i="33"/>
  <c r="AI327" i="33"/>
  <c r="Y327" i="33"/>
  <c r="H184" i="33"/>
  <c r="R328" i="33"/>
  <c r="X328" i="33" s="1"/>
  <c r="AM328" i="33" s="1"/>
  <c r="J329" i="33"/>
  <c r="AG320" i="32"/>
  <c r="AO320" i="32"/>
  <c r="AE320" i="32"/>
  <c r="AC320" i="32"/>
  <c r="AM320" i="32"/>
  <c r="AA320" i="32"/>
  <c r="AK320" i="32"/>
  <c r="AI320" i="32"/>
  <c r="Y320" i="32"/>
  <c r="W320" i="32"/>
  <c r="H322" i="32"/>
  <c r="P321" i="32"/>
  <c r="V321" i="32" s="1"/>
  <c r="AQ321" i="32" s="1"/>
  <c r="F177" i="32"/>
  <c r="Q176" i="32"/>
  <c r="J176" i="32"/>
  <c r="K175" i="32"/>
  <c r="Q23" i="31"/>
  <c r="B292" i="31"/>
  <c r="BF327" i="33" l="1"/>
  <c r="BE327" i="33"/>
  <c r="BI327" i="33"/>
  <c r="BA328" i="33"/>
  <c r="BC328" i="33"/>
  <c r="AE328" i="33"/>
  <c r="AS328" i="33"/>
  <c r="M181" i="33"/>
  <c r="S341" i="33"/>
  <c r="I183" i="33"/>
  <c r="L182" i="33"/>
  <c r="S182" i="33"/>
  <c r="A343" i="33"/>
  <c r="O342" i="33"/>
  <c r="N342" i="33"/>
  <c r="AY328" i="33"/>
  <c r="AQ328" i="33"/>
  <c r="AI328" i="33"/>
  <c r="AU328" i="33"/>
  <c r="AA328" i="33"/>
  <c r="AW328" i="33"/>
  <c r="AK328" i="33"/>
  <c r="AC328" i="33"/>
  <c r="AO328" i="33"/>
  <c r="AG328" i="33"/>
  <c r="Y328" i="33"/>
  <c r="J330" i="33"/>
  <c r="R329" i="33"/>
  <c r="X329" i="33" s="1"/>
  <c r="AM329" i="33" s="1"/>
  <c r="H185" i="33"/>
  <c r="AG321" i="32"/>
  <c r="AO321" i="32"/>
  <c r="AE321" i="32"/>
  <c r="AC321" i="32"/>
  <c r="AM321" i="32"/>
  <c r="AA321" i="32"/>
  <c r="AK321" i="32"/>
  <c r="AI321" i="32"/>
  <c r="Y321" i="32"/>
  <c r="W321" i="32"/>
  <c r="K176" i="32"/>
  <c r="P322" i="32"/>
  <c r="V322" i="32" s="1"/>
  <c r="AQ322" i="32" s="1"/>
  <c r="H323" i="32"/>
  <c r="F178" i="32"/>
  <c r="Q177" i="32"/>
  <c r="J177" i="32"/>
  <c r="B293" i="31"/>
  <c r="Q22" i="31"/>
  <c r="BF328" i="33" l="1"/>
  <c r="BJ328" i="33"/>
  <c r="BE328" i="33"/>
  <c r="BI328" i="33"/>
  <c r="BA329" i="33"/>
  <c r="BC329" i="33"/>
  <c r="AE329" i="33"/>
  <c r="AS329" i="33"/>
  <c r="A344" i="33"/>
  <c r="N343" i="33"/>
  <c r="O343" i="33"/>
  <c r="M182" i="33"/>
  <c r="S342" i="33"/>
  <c r="I184" i="33"/>
  <c r="S183" i="33"/>
  <c r="L183" i="33"/>
  <c r="J331" i="33"/>
  <c r="R330" i="33"/>
  <c r="X330" i="33" s="1"/>
  <c r="AM330" i="33" s="1"/>
  <c r="AO329" i="33"/>
  <c r="AG329" i="33"/>
  <c r="AY329" i="33"/>
  <c r="AQ329" i="33"/>
  <c r="AI329" i="33"/>
  <c r="AU329" i="33"/>
  <c r="BJ329" i="33" s="1"/>
  <c r="AA329" i="33"/>
  <c r="AW329" i="33"/>
  <c r="AK329" i="33"/>
  <c r="AC329" i="33"/>
  <c r="Y329" i="33"/>
  <c r="H186" i="33"/>
  <c r="AG322" i="32"/>
  <c r="AO322" i="32"/>
  <c r="AE322" i="32"/>
  <c r="AC322" i="32"/>
  <c r="AM322" i="32"/>
  <c r="AA322" i="32"/>
  <c r="AK322" i="32"/>
  <c r="AI322" i="32"/>
  <c r="Y322" i="32"/>
  <c r="K177" i="32"/>
  <c r="W322" i="32"/>
  <c r="H324" i="32"/>
  <c r="P323" i="32"/>
  <c r="V323" i="32" s="1"/>
  <c r="AQ323" i="32" s="1"/>
  <c r="F179" i="32"/>
  <c r="Q178" i="32"/>
  <c r="J178" i="32"/>
  <c r="B294" i="31"/>
  <c r="Q21" i="31"/>
  <c r="BF329" i="33" l="1"/>
  <c r="BE329" i="33"/>
  <c r="BI329" i="33"/>
  <c r="BA330" i="33"/>
  <c r="BC330" i="33"/>
  <c r="AE330" i="33"/>
  <c r="AS330" i="33"/>
  <c r="S343" i="33"/>
  <c r="M183" i="33"/>
  <c r="I185" i="33"/>
  <c r="S184" i="33"/>
  <c r="L184" i="33"/>
  <c r="A345" i="33"/>
  <c r="O344" i="33"/>
  <c r="N344" i="33"/>
  <c r="H187" i="33"/>
  <c r="J332" i="33"/>
  <c r="R331" i="33"/>
  <c r="X331" i="33" s="1"/>
  <c r="AM331" i="33" s="1"/>
  <c r="AW330" i="33"/>
  <c r="AK330" i="33"/>
  <c r="AC330" i="33"/>
  <c r="AO330" i="33"/>
  <c r="AG330" i="33"/>
  <c r="AY330" i="33"/>
  <c r="AQ330" i="33"/>
  <c r="AI330" i="33"/>
  <c r="AU330" i="33"/>
  <c r="AA330" i="33"/>
  <c r="Y330" i="33"/>
  <c r="AG323" i="32"/>
  <c r="AO323" i="32"/>
  <c r="AE323" i="32"/>
  <c r="AC323" i="32"/>
  <c r="AM323" i="32"/>
  <c r="AA323" i="32"/>
  <c r="AK323" i="32"/>
  <c r="AI323" i="32"/>
  <c r="Y323" i="32"/>
  <c r="W323" i="32"/>
  <c r="K178" i="32"/>
  <c r="H325" i="32"/>
  <c r="P324" i="32"/>
  <c r="V324" i="32" s="1"/>
  <c r="AQ324" i="32" s="1"/>
  <c r="F180" i="32"/>
  <c r="Q179" i="32"/>
  <c r="J179" i="32"/>
  <c r="Q20" i="31"/>
  <c r="B295" i="31"/>
  <c r="BF330" i="33" l="1"/>
  <c r="BJ330" i="33"/>
  <c r="BE330" i="33"/>
  <c r="BI330" i="33"/>
  <c r="BA331" i="33"/>
  <c r="BC331" i="33"/>
  <c r="AE331" i="33"/>
  <c r="AS331" i="33"/>
  <c r="M184" i="33"/>
  <c r="S344" i="33"/>
  <c r="A346" i="33"/>
  <c r="O345" i="33"/>
  <c r="N345" i="33"/>
  <c r="I186" i="33"/>
  <c r="S185" i="33"/>
  <c r="L185" i="33"/>
  <c r="AU331" i="33"/>
  <c r="BJ331" i="33" s="1"/>
  <c r="AA331" i="33"/>
  <c r="AW331" i="33"/>
  <c r="AK331" i="33"/>
  <c r="AC331" i="33"/>
  <c r="AO331" i="33"/>
  <c r="AG331" i="33"/>
  <c r="AY331" i="33"/>
  <c r="AQ331" i="33"/>
  <c r="AI331" i="33"/>
  <c r="Y331" i="33"/>
  <c r="H188" i="33"/>
  <c r="R332" i="33"/>
  <c r="X332" i="33" s="1"/>
  <c r="AM332" i="33" s="1"/>
  <c r="J333" i="33"/>
  <c r="AG324" i="32"/>
  <c r="AO324" i="32"/>
  <c r="AE324" i="32"/>
  <c r="AC324" i="32"/>
  <c r="AM324" i="32"/>
  <c r="AA324" i="32"/>
  <c r="AK324" i="32"/>
  <c r="AI324" i="32"/>
  <c r="Y324" i="32"/>
  <c r="K179" i="32"/>
  <c r="W324" i="32"/>
  <c r="H326" i="32"/>
  <c r="P325" i="32"/>
  <c r="V325" i="32" s="1"/>
  <c r="AQ325" i="32" s="1"/>
  <c r="F181" i="32"/>
  <c r="Q180" i="32"/>
  <c r="J180" i="32"/>
  <c r="Q19" i="31"/>
  <c r="B296" i="31"/>
  <c r="BF331" i="33" l="1"/>
  <c r="BE331" i="33"/>
  <c r="BI331" i="33"/>
  <c r="BA332" i="33"/>
  <c r="BC332" i="33"/>
  <c r="AE332" i="33"/>
  <c r="AS332" i="33"/>
  <c r="M185" i="33"/>
  <c r="I187" i="33"/>
  <c r="S186" i="33"/>
  <c r="L186" i="33"/>
  <c r="S345" i="33"/>
  <c r="A347" i="33"/>
  <c r="O346" i="33"/>
  <c r="N346" i="33"/>
  <c r="J334" i="33"/>
  <c r="R333" i="33"/>
  <c r="X333" i="33" s="1"/>
  <c r="AM333" i="33" s="1"/>
  <c r="AY332" i="33"/>
  <c r="AQ332" i="33"/>
  <c r="AI332" i="33"/>
  <c r="AU332" i="33"/>
  <c r="AA332" i="33"/>
  <c r="AW332" i="33"/>
  <c r="AK332" i="33"/>
  <c r="AC332" i="33"/>
  <c r="AO332" i="33"/>
  <c r="AG332" i="33"/>
  <c r="Y332" i="33"/>
  <c r="H189" i="33"/>
  <c r="AG325" i="32"/>
  <c r="AO325" i="32"/>
  <c r="AE325" i="32"/>
  <c r="AC325" i="32"/>
  <c r="AM325" i="32"/>
  <c r="AA325" i="32"/>
  <c r="AK325" i="32"/>
  <c r="AI325" i="32"/>
  <c r="Y325" i="32"/>
  <c r="W325" i="32"/>
  <c r="K180" i="32"/>
  <c r="P326" i="32"/>
  <c r="V326" i="32" s="1"/>
  <c r="AQ326" i="32" s="1"/>
  <c r="H327" i="32"/>
  <c r="F182" i="32"/>
  <c r="Q181" i="32"/>
  <c r="J181" i="32"/>
  <c r="Q18" i="31"/>
  <c r="B297" i="31"/>
  <c r="BF332" i="33" l="1"/>
  <c r="BJ332" i="33"/>
  <c r="BE332" i="33"/>
  <c r="BI332" i="33"/>
  <c r="BA333" i="33"/>
  <c r="BC333" i="33"/>
  <c r="AE333" i="33"/>
  <c r="AS333" i="33"/>
  <c r="M186" i="33"/>
  <c r="S346" i="33"/>
  <c r="A348" i="33"/>
  <c r="O347" i="33"/>
  <c r="N347" i="33"/>
  <c r="I188" i="33"/>
  <c r="L187" i="33"/>
  <c r="S187" i="33"/>
  <c r="J335" i="33"/>
  <c r="R334" i="33"/>
  <c r="X334" i="33" s="1"/>
  <c r="AM334" i="33" s="1"/>
  <c r="H190" i="33"/>
  <c r="AO333" i="33"/>
  <c r="AG333" i="33"/>
  <c r="AY333" i="33"/>
  <c r="AQ333" i="33"/>
  <c r="AI333" i="33"/>
  <c r="AU333" i="33"/>
  <c r="BJ333" i="33" s="1"/>
  <c r="AA333" i="33"/>
  <c r="AW333" i="33"/>
  <c r="AK333" i="33"/>
  <c r="AC333" i="33"/>
  <c r="Y333" i="33"/>
  <c r="AG326" i="32"/>
  <c r="AO326" i="32"/>
  <c r="AE326" i="32"/>
  <c r="AC326" i="32"/>
  <c r="AM326" i="32"/>
  <c r="AA326" i="32"/>
  <c r="AK326" i="32"/>
  <c r="AI326" i="32"/>
  <c r="Y326" i="32"/>
  <c r="K181" i="32"/>
  <c r="W326" i="32"/>
  <c r="F183" i="32"/>
  <c r="Q182" i="32"/>
  <c r="J182" i="32"/>
  <c r="H328" i="32"/>
  <c r="P327" i="32"/>
  <c r="V327" i="32" s="1"/>
  <c r="AQ327" i="32" s="1"/>
  <c r="B298" i="31"/>
  <c r="Q17" i="31"/>
  <c r="BF333" i="33" l="1"/>
  <c r="BE333" i="33"/>
  <c r="BI333" i="33"/>
  <c r="BA334" i="33"/>
  <c r="BC334" i="33"/>
  <c r="AE334" i="33"/>
  <c r="AS334" i="33"/>
  <c r="M187" i="33"/>
  <c r="I189" i="33"/>
  <c r="S188" i="33"/>
  <c r="L188" i="33"/>
  <c r="S347" i="33"/>
  <c r="A349" i="33"/>
  <c r="N348" i="33"/>
  <c r="O348" i="33"/>
  <c r="J336" i="33"/>
  <c r="R335" i="33"/>
  <c r="X335" i="33" s="1"/>
  <c r="AM335" i="33" s="1"/>
  <c r="AW334" i="33"/>
  <c r="AK334" i="33"/>
  <c r="AC334" i="33"/>
  <c r="AO334" i="33"/>
  <c r="AG334" i="33"/>
  <c r="AY334" i="33"/>
  <c r="AQ334" i="33"/>
  <c r="AI334" i="33"/>
  <c r="AU334" i="33"/>
  <c r="AA334" i="33"/>
  <c r="Y334" i="33"/>
  <c r="H191" i="33"/>
  <c r="AG327" i="32"/>
  <c r="AO327" i="32"/>
  <c r="AE327" i="32"/>
  <c r="AC327" i="32"/>
  <c r="AM327" i="32"/>
  <c r="AA327" i="32"/>
  <c r="AK327" i="32"/>
  <c r="AI327" i="32"/>
  <c r="Y327" i="32"/>
  <c r="W327" i="32"/>
  <c r="K182" i="32"/>
  <c r="F184" i="32"/>
  <c r="Q183" i="32"/>
  <c r="J183" i="32"/>
  <c r="H329" i="32"/>
  <c r="P328" i="32"/>
  <c r="V328" i="32" s="1"/>
  <c r="AQ328" i="32" s="1"/>
  <c r="Q16" i="31"/>
  <c r="B299" i="31"/>
  <c r="BF334" i="33" l="1"/>
  <c r="BJ334" i="33"/>
  <c r="BE334" i="33"/>
  <c r="BI334" i="33"/>
  <c r="BA335" i="33"/>
  <c r="BC335" i="33"/>
  <c r="AE335" i="33"/>
  <c r="AS335" i="33"/>
  <c r="S348" i="33"/>
  <c r="M188" i="33"/>
  <c r="A350" i="33"/>
  <c r="N349" i="33"/>
  <c r="O349" i="33"/>
  <c r="I190" i="33"/>
  <c r="S189" i="33"/>
  <c r="L189" i="33"/>
  <c r="H192" i="33"/>
  <c r="AU335" i="33"/>
  <c r="BJ335" i="33" s="1"/>
  <c r="AA335" i="33"/>
  <c r="AW335" i="33"/>
  <c r="AK335" i="33"/>
  <c r="AC335" i="33"/>
  <c r="AO335" i="33"/>
  <c r="AG335" i="33"/>
  <c r="AY335" i="33"/>
  <c r="AQ335" i="33"/>
  <c r="AI335" i="33"/>
  <c r="Y335" i="33"/>
  <c r="R336" i="33"/>
  <c r="X336" i="33" s="1"/>
  <c r="AM336" i="33" s="1"/>
  <c r="J337" i="33"/>
  <c r="AG328" i="32"/>
  <c r="AO328" i="32"/>
  <c r="AE328" i="32"/>
  <c r="AC328" i="32"/>
  <c r="AM328" i="32"/>
  <c r="AA328" i="32"/>
  <c r="AK328" i="32"/>
  <c r="AI328" i="32"/>
  <c r="Y328" i="32"/>
  <c r="W328" i="32"/>
  <c r="F185" i="32"/>
  <c r="Q184" i="32"/>
  <c r="J184" i="32"/>
  <c r="K183" i="32"/>
  <c r="H330" i="32"/>
  <c r="P329" i="32"/>
  <c r="V329" i="32" s="1"/>
  <c r="AQ329" i="32" s="1"/>
  <c r="BF335" i="33" l="1"/>
  <c r="BE335" i="33"/>
  <c r="BI335" i="33"/>
  <c r="BA336" i="33"/>
  <c r="BC336" i="33"/>
  <c r="AE336" i="33"/>
  <c r="AS336" i="33"/>
  <c r="M189" i="33"/>
  <c r="S349" i="33"/>
  <c r="I191" i="33"/>
  <c r="L190" i="33"/>
  <c r="S190" i="33"/>
  <c r="A351" i="33"/>
  <c r="O350" i="33"/>
  <c r="N350" i="33"/>
  <c r="H193" i="33"/>
  <c r="AY336" i="33"/>
  <c r="AQ336" i="33"/>
  <c r="AI336" i="33"/>
  <c r="AU336" i="33"/>
  <c r="AA336" i="33"/>
  <c r="AW336" i="33"/>
  <c r="AK336" i="33"/>
  <c r="AC336" i="33"/>
  <c r="AO336" i="33"/>
  <c r="AG336" i="33"/>
  <c r="Y336" i="33"/>
  <c r="J338" i="33"/>
  <c r="R337" i="33"/>
  <c r="X337" i="33" s="1"/>
  <c r="AM337" i="33" s="1"/>
  <c r="AG329" i="32"/>
  <c r="AO329" i="32"/>
  <c r="AE329" i="32"/>
  <c r="AC329" i="32"/>
  <c r="AM329" i="32"/>
  <c r="AA329" i="32"/>
  <c r="AK329" i="32"/>
  <c r="AI329" i="32"/>
  <c r="Y329" i="32"/>
  <c r="W329" i="32"/>
  <c r="K184" i="32"/>
  <c r="P330" i="32"/>
  <c r="V330" i="32" s="1"/>
  <c r="AQ330" i="32" s="1"/>
  <c r="H331" i="32"/>
  <c r="F186" i="32"/>
  <c r="Q185" i="32"/>
  <c r="J185" i="32"/>
  <c r="BF336" i="33" l="1"/>
  <c r="BJ336" i="33"/>
  <c r="BE336" i="33"/>
  <c r="BI336" i="33"/>
  <c r="BA337" i="33"/>
  <c r="BC337" i="33"/>
  <c r="AE337" i="33"/>
  <c r="AS337" i="33"/>
  <c r="S350" i="33"/>
  <c r="A352" i="33"/>
  <c r="N351" i="33"/>
  <c r="O351" i="33"/>
  <c r="M190" i="33"/>
  <c r="I192" i="33"/>
  <c r="L191" i="33"/>
  <c r="S191" i="33"/>
  <c r="AO337" i="33"/>
  <c r="AG337" i="33"/>
  <c r="AY337" i="33"/>
  <c r="AQ337" i="33"/>
  <c r="AI337" i="33"/>
  <c r="AU337" i="33"/>
  <c r="BJ337" i="33" s="1"/>
  <c r="AA337" i="33"/>
  <c r="AW337" i="33"/>
  <c r="AK337" i="33"/>
  <c r="AC337" i="33"/>
  <c r="Y337" i="33"/>
  <c r="H194" i="33"/>
  <c r="J339" i="33"/>
  <c r="R338" i="33"/>
  <c r="X338" i="33" s="1"/>
  <c r="AM338" i="33" s="1"/>
  <c r="AG330" i="32"/>
  <c r="AO330" i="32"/>
  <c r="AE330" i="32"/>
  <c r="AC330" i="32"/>
  <c r="AM330" i="32"/>
  <c r="AA330" i="32"/>
  <c r="AK330" i="32"/>
  <c r="AI330" i="32"/>
  <c r="Y330" i="32"/>
  <c r="W330" i="32"/>
  <c r="K185" i="32"/>
  <c r="H332" i="32"/>
  <c r="P331" i="32"/>
  <c r="V331" i="32" s="1"/>
  <c r="AQ331" i="32" s="1"/>
  <c r="F187" i="32"/>
  <c r="Q186" i="32"/>
  <c r="J186" i="32"/>
  <c r="BF337" i="33" l="1"/>
  <c r="BE337" i="33"/>
  <c r="BI337" i="33"/>
  <c r="BA338" i="33"/>
  <c r="BC338" i="33"/>
  <c r="AE338" i="33"/>
  <c r="AS338" i="33"/>
  <c r="S351" i="33"/>
  <c r="M191" i="33"/>
  <c r="I193" i="33"/>
  <c r="L192" i="33"/>
  <c r="S192" i="33"/>
  <c r="A353" i="33"/>
  <c r="N352" i="33"/>
  <c r="O352" i="33"/>
  <c r="AW338" i="33"/>
  <c r="AK338" i="33"/>
  <c r="AC338" i="33"/>
  <c r="AO338" i="33"/>
  <c r="AG338" i="33"/>
  <c r="AY338" i="33"/>
  <c r="AQ338" i="33"/>
  <c r="AI338" i="33"/>
  <c r="AU338" i="33"/>
  <c r="AA338" i="33"/>
  <c r="Y338" i="33"/>
  <c r="J340" i="33"/>
  <c r="R339" i="33"/>
  <c r="X339" i="33" s="1"/>
  <c r="AM339" i="33" s="1"/>
  <c r="H195" i="33"/>
  <c r="AG331" i="32"/>
  <c r="AO331" i="32"/>
  <c r="AE331" i="32"/>
  <c r="AC331" i="32"/>
  <c r="AM331" i="32"/>
  <c r="AA331" i="32"/>
  <c r="AK331" i="32"/>
  <c r="AI331" i="32"/>
  <c r="Y331" i="32"/>
  <c r="W331" i="32"/>
  <c r="K186" i="32"/>
  <c r="H333" i="32"/>
  <c r="P332" i="32"/>
  <c r="V332" i="32" s="1"/>
  <c r="AQ332" i="32" s="1"/>
  <c r="F188" i="32"/>
  <c r="Q187" i="32"/>
  <c r="J187" i="32"/>
  <c r="Q12" i="31"/>
  <c r="B303" i="31"/>
  <c r="BF338" i="33" l="1"/>
  <c r="BJ338" i="33"/>
  <c r="BE338" i="33"/>
  <c r="BI338" i="33"/>
  <c r="BA339" i="33"/>
  <c r="BC339" i="33"/>
  <c r="AE339" i="33"/>
  <c r="AS339" i="33"/>
  <c r="S352" i="33"/>
  <c r="A354" i="33"/>
  <c r="N353" i="33"/>
  <c r="O353" i="33"/>
  <c r="M192" i="33"/>
  <c r="I194" i="33"/>
  <c r="S193" i="33"/>
  <c r="L193" i="33"/>
  <c r="R340" i="33"/>
  <c r="X340" i="33" s="1"/>
  <c r="AM340" i="33" s="1"/>
  <c r="J341" i="33"/>
  <c r="AU339" i="33"/>
  <c r="AA339" i="33"/>
  <c r="AW339" i="33"/>
  <c r="AK339" i="33"/>
  <c r="AC339" i="33"/>
  <c r="AO339" i="33"/>
  <c r="AG339" i="33"/>
  <c r="AY339" i="33"/>
  <c r="AQ339" i="33"/>
  <c r="AI339" i="33"/>
  <c r="Y339" i="33"/>
  <c r="H196" i="33"/>
  <c r="AG332" i="32"/>
  <c r="AO332" i="32"/>
  <c r="AE332" i="32"/>
  <c r="AC332" i="32"/>
  <c r="AM332" i="32"/>
  <c r="AA332" i="32"/>
  <c r="AK332" i="32"/>
  <c r="AI332" i="32"/>
  <c r="Y332" i="32"/>
  <c r="W332" i="32"/>
  <c r="K187" i="32"/>
  <c r="H334" i="32"/>
  <c r="P333" i="32"/>
  <c r="V333" i="32" s="1"/>
  <c r="AQ333" i="32" s="1"/>
  <c r="F189" i="32"/>
  <c r="Q188" i="32"/>
  <c r="J188" i="32"/>
  <c r="Q11" i="31"/>
  <c r="B304" i="31"/>
  <c r="BF339" i="33" l="1"/>
  <c r="BJ339" i="33"/>
  <c r="BE339" i="33"/>
  <c r="BI339" i="33"/>
  <c r="BA340" i="33"/>
  <c r="BC340" i="33"/>
  <c r="AE340" i="33"/>
  <c r="AS340" i="33"/>
  <c r="S353" i="33"/>
  <c r="M193" i="33"/>
  <c r="A355" i="33"/>
  <c r="N354" i="33"/>
  <c r="O354" i="33"/>
  <c r="I195" i="33"/>
  <c r="L194" i="33"/>
  <c r="S194" i="33"/>
  <c r="H197" i="33"/>
  <c r="J342" i="33"/>
  <c r="R341" i="33"/>
  <c r="X341" i="33" s="1"/>
  <c r="AM341" i="33" s="1"/>
  <c r="AY340" i="33"/>
  <c r="AQ340" i="33"/>
  <c r="AI340" i="33"/>
  <c r="AU340" i="33"/>
  <c r="BJ340" i="33" s="1"/>
  <c r="AA340" i="33"/>
  <c r="AW340" i="33"/>
  <c r="AK340" i="33"/>
  <c r="AC340" i="33"/>
  <c r="AO340" i="33"/>
  <c r="AG340" i="33"/>
  <c r="Y340" i="33"/>
  <c r="AG333" i="32"/>
  <c r="AO333" i="32"/>
  <c r="AE333" i="32"/>
  <c r="AC333" i="32"/>
  <c r="AM333" i="32"/>
  <c r="AA333" i="32"/>
  <c r="AK333" i="32"/>
  <c r="AI333" i="32"/>
  <c r="Y333" i="32"/>
  <c r="W333" i="32"/>
  <c r="K188" i="32"/>
  <c r="P334" i="32"/>
  <c r="V334" i="32" s="1"/>
  <c r="AQ334" i="32" s="1"/>
  <c r="H335" i="32"/>
  <c r="F190" i="32"/>
  <c r="Q189" i="32"/>
  <c r="J189" i="32"/>
  <c r="Q10" i="31"/>
  <c r="B305" i="31"/>
  <c r="BF340" i="33" l="1"/>
  <c r="BE340" i="33"/>
  <c r="BI340" i="33"/>
  <c r="BA341" i="33"/>
  <c r="BC341" i="33"/>
  <c r="AE341" i="33"/>
  <c r="AS341" i="33"/>
  <c r="S354" i="33"/>
  <c r="I196" i="33"/>
  <c r="S195" i="33"/>
  <c r="L195" i="33"/>
  <c r="A356" i="33"/>
  <c r="N355" i="33"/>
  <c r="O355" i="33"/>
  <c r="M194" i="33"/>
  <c r="AO341" i="33"/>
  <c r="AG341" i="33"/>
  <c r="AY341" i="33"/>
  <c r="AQ341" i="33"/>
  <c r="AI341" i="33"/>
  <c r="AU341" i="33"/>
  <c r="AA341" i="33"/>
  <c r="AW341" i="33"/>
  <c r="AK341" i="33"/>
  <c r="AC341" i="33"/>
  <c r="Y341" i="33"/>
  <c r="H198" i="33"/>
  <c r="J343" i="33"/>
  <c r="R342" i="33"/>
  <c r="X342" i="33" s="1"/>
  <c r="AM342" i="33" s="1"/>
  <c r="AG334" i="32"/>
  <c r="AO334" i="32"/>
  <c r="AE334" i="32"/>
  <c r="AC334" i="32"/>
  <c r="AM334" i="32"/>
  <c r="AA334" i="32"/>
  <c r="AK334" i="32"/>
  <c r="AI334" i="32"/>
  <c r="Y334" i="32"/>
  <c r="W334" i="32"/>
  <c r="K189" i="32"/>
  <c r="H336" i="32"/>
  <c r="P335" i="32"/>
  <c r="V335" i="32" s="1"/>
  <c r="AQ335" i="32" s="1"/>
  <c r="F191" i="32"/>
  <c r="Q190" i="32"/>
  <c r="J190" i="32"/>
  <c r="B306" i="31"/>
  <c r="Q9" i="31"/>
  <c r="BF341" i="33" l="1"/>
  <c r="BJ341" i="33"/>
  <c r="BE341" i="33"/>
  <c r="BI341" i="33"/>
  <c r="BA342" i="33"/>
  <c r="BC342" i="33"/>
  <c r="AE342" i="33"/>
  <c r="AS342" i="33"/>
  <c r="S355" i="33"/>
  <c r="M195" i="33"/>
  <c r="A357" i="33"/>
  <c r="O356" i="33"/>
  <c r="N356" i="33"/>
  <c r="I197" i="33"/>
  <c r="S196" i="33"/>
  <c r="L196" i="33"/>
  <c r="AW342" i="33"/>
  <c r="AK342" i="33"/>
  <c r="AC342" i="33"/>
  <c r="AO342" i="33"/>
  <c r="AG342" i="33"/>
  <c r="AY342" i="33"/>
  <c r="AQ342" i="33"/>
  <c r="AI342" i="33"/>
  <c r="AU342" i="33"/>
  <c r="BJ342" i="33" s="1"/>
  <c r="AA342" i="33"/>
  <c r="Y342" i="33"/>
  <c r="J344" i="33"/>
  <c r="R343" i="33"/>
  <c r="X343" i="33" s="1"/>
  <c r="AM343" i="33" s="1"/>
  <c r="H199" i="33"/>
  <c r="AG335" i="32"/>
  <c r="AO335" i="32"/>
  <c r="AE335" i="32"/>
  <c r="AC335" i="32"/>
  <c r="AM335" i="32"/>
  <c r="AA335" i="32"/>
  <c r="AK335" i="32"/>
  <c r="AI335" i="32"/>
  <c r="Y335" i="32"/>
  <c r="W335" i="32"/>
  <c r="K190" i="32"/>
  <c r="H337" i="32"/>
  <c r="P336" i="32"/>
  <c r="V336" i="32" s="1"/>
  <c r="AQ336" i="32" s="1"/>
  <c r="F192" i="32"/>
  <c r="Q191" i="32"/>
  <c r="J191" i="32"/>
  <c r="Q8" i="31"/>
  <c r="B307" i="31"/>
  <c r="BF342" i="33" l="1"/>
  <c r="BE342" i="33"/>
  <c r="BI342" i="33"/>
  <c r="BA343" i="33"/>
  <c r="BC343" i="33"/>
  <c r="AE343" i="33"/>
  <c r="AS343" i="33"/>
  <c r="M196" i="33"/>
  <c r="A358" i="33"/>
  <c r="O357" i="33"/>
  <c r="N357" i="33"/>
  <c r="I198" i="33"/>
  <c r="S197" i="33"/>
  <c r="L197" i="33"/>
  <c r="S356" i="33"/>
  <c r="H200" i="33"/>
  <c r="R344" i="33"/>
  <c r="X344" i="33" s="1"/>
  <c r="AM344" i="33" s="1"/>
  <c r="J345" i="33"/>
  <c r="AU343" i="33"/>
  <c r="AA343" i="33"/>
  <c r="AW343" i="33"/>
  <c r="AK343" i="33"/>
  <c r="AC343" i="33"/>
  <c r="AO343" i="33"/>
  <c r="AG343" i="33"/>
  <c r="AY343" i="33"/>
  <c r="AQ343" i="33"/>
  <c r="AI343" i="33"/>
  <c r="Y343" i="33"/>
  <c r="AG336" i="32"/>
  <c r="AO336" i="32"/>
  <c r="AE336" i="32"/>
  <c r="AC336" i="32"/>
  <c r="AM336" i="32"/>
  <c r="AA336" i="32"/>
  <c r="AK336" i="32"/>
  <c r="AI336" i="32"/>
  <c r="Y336" i="32"/>
  <c r="W336" i="32"/>
  <c r="K191" i="32"/>
  <c r="H338" i="32"/>
  <c r="P337" i="32"/>
  <c r="V337" i="32" s="1"/>
  <c r="AQ337" i="32" s="1"/>
  <c r="F193" i="32"/>
  <c r="Q192" i="32"/>
  <c r="J192" i="32"/>
  <c r="Q7" i="31"/>
  <c r="B308" i="31"/>
  <c r="BF343" i="33" l="1"/>
  <c r="BJ343" i="33"/>
  <c r="BE343" i="33"/>
  <c r="BI343" i="33"/>
  <c r="BA344" i="33"/>
  <c r="BC344" i="33"/>
  <c r="AE344" i="33"/>
  <c r="AS344" i="33"/>
  <c r="M197" i="33"/>
  <c r="A359" i="33"/>
  <c r="O358" i="33"/>
  <c r="N358" i="33"/>
  <c r="I199" i="33"/>
  <c r="S198" i="33"/>
  <c r="L198" i="33"/>
  <c r="S357" i="33"/>
  <c r="J346" i="33"/>
  <c r="R345" i="33"/>
  <c r="X345" i="33" s="1"/>
  <c r="AM345" i="33" s="1"/>
  <c r="H201" i="33"/>
  <c r="AY344" i="33"/>
  <c r="AQ344" i="33"/>
  <c r="AI344" i="33"/>
  <c r="AU344" i="33"/>
  <c r="BJ344" i="33" s="1"/>
  <c r="AA344" i="33"/>
  <c r="AW344" i="33"/>
  <c r="AK344" i="33"/>
  <c r="AC344" i="33"/>
  <c r="AO344" i="33"/>
  <c r="AG344" i="33"/>
  <c r="Y344" i="33"/>
  <c r="AG337" i="32"/>
  <c r="AO337" i="32"/>
  <c r="AE337" i="32"/>
  <c r="AC337" i="32"/>
  <c r="AM337" i="32"/>
  <c r="AA337" i="32"/>
  <c r="AK337" i="32"/>
  <c r="AI337" i="32"/>
  <c r="Y337" i="32"/>
  <c r="W337" i="32"/>
  <c r="K192" i="32"/>
  <c r="P338" i="32"/>
  <c r="V338" i="32" s="1"/>
  <c r="AQ338" i="32" s="1"/>
  <c r="H339" i="32"/>
  <c r="F194" i="32"/>
  <c r="Q193" i="32"/>
  <c r="J193" i="32"/>
  <c r="B309" i="31"/>
  <c r="N406" i="31"/>
  <c r="BF344" i="33" l="1"/>
  <c r="BE344" i="33"/>
  <c r="BI344" i="33"/>
  <c r="BA345" i="33"/>
  <c r="BC345" i="33"/>
  <c r="AE345" i="33"/>
  <c r="AS345" i="33"/>
  <c r="M198" i="33"/>
  <c r="I200" i="33"/>
  <c r="S199" i="33"/>
  <c r="L199" i="33"/>
  <c r="S358" i="33"/>
  <c r="A360" i="33"/>
  <c r="O359" i="33"/>
  <c r="N359" i="33"/>
  <c r="J347" i="33"/>
  <c r="R346" i="33"/>
  <c r="X346" i="33" s="1"/>
  <c r="AM346" i="33" s="1"/>
  <c r="AO345" i="33"/>
  <c r="AG345" i="33"/>
  <c r="AY345" i="33"/>
  <c r="AQ345" i="33"/>
  <c r="AI345" i="33"/>
  <c r="AU345" i="33"/>
  <c r="AA345" i="33"/>
  <c r="AW345" i="33"/>
  <c r="AK345" i="33"/>
  <c r="AC345" i="33"/>
  <c r="Y345" i="33"/>
  <c r="H202" i="33"/>
  <c r="AG338" i="32"/>
  <c r="AO338" i="32"/>
  <c r="AE338" i="32"/>
  <c r="AC338" i="32"/>
  <c r="AM338" i="32"/>
  <c r="AA338" i="32"/>
  <c r="AK338" i="32"/>
  <c r="AI338" i="32"/>
  <c r="Y338" i="32"/>
  <c r="W338" i="32"/>
  <c r="K193" i="32"/>
  <c r="H340" i="32"/>
  <c r="P339" i="32"/>
  <c r="V339" i="32" s="1"/>
  <c r="AQ339" i="32" s="1"/>
  <c r="F195" i="32"/>
  <c r="Q194" i="32"/>
  <c r="J194" i="32"/>
  <c r="B310" i="31"/>
  <c r="N405" i="31"/>
  <c r="BF345" i="33" l="1"/>
  <c r="BJ345" i="33"/>
  <c r="BE345" i="33"/>
  <c r="BI345" i="33"/>
  <c r="BA346" i="33"/>
  <c r="BC346" i="33"/>
  <c r="AE346" i="33"/>
  <c r="AS346" i="33"/>
  <c r="M199" i="33"/>
  <c r="A361" i="33"/>
  <c r="O360" i="33"/>
  <c r="N360" i="33"/>
  <c r="S359" i="33"/>
  <c r="I201" i="33"/>
  <c r="S200" i="33"/>
  <c r="L200" i="33"/>
  <c r="H203" i="33"/>
  <c r="AW346" i="33"/>
  <c r="AK346" i="33"/>
  <c r="AC346" i="33"/>
  <c r="AO346" i="33"/>
  <c r="AG346" i="33"/>
  <c r="AY346" i="33"/>
  <c r="AQ346" i="33"/>
  <c r="AI346" i="33"/>
  <c r="AU346" i="33"/>
  <c r="BJ346" i="33" s="1"/>
  <c r="AA346" i="33"/>
  <c r="Y346" i="33"/>
  <c r="J348" i="33"/>
  <c r="R347" i="33"/>
  <c r="X347" i="33" s="1"/>
  <c r="AM347" i="33" s="1"/>
  <c r="AG339" i="32"/>
  <c r="AO339" i="32"/>
  <c r="AE339" i="32"/>
  <c r="AC339" i="32"/>
  <c r="AM339" i="32"/>
  <c r="AA339" i="32"/>
  <c r="AK339" i="32"/>
  <c r="AI339" i="32"/>
  <c r="Y339" i="32"/>
  <c r="W339" i="32"/>
  <c r="K194" i="32"/>
  <c r="H341" i="32"/>
  <c r="P340" i="32"/>
  <c r="V340" i="32" s="1"/>
  <c r="AQ340" i="32" s="1"/>
  <c r="F196" i="32"/>
  <c r="Q195" i="32"/>
  <c r="J195" i="32"/>
  <c r="N404" i="31"/>
  <c r="B311" i="31"/>
  <c r="BF346" i="33" l="1"/>
  <c r="BE346" i="33"/>
  <c r="BI346" i="33"/>
  <c r="BA347" i="33"/>
  <c r="BC347" i="33"/>
  <c r="AE347" i="33"/>
  <c r="AS347" i="33"/>
  <c r="M200" i="33"/>
  <c r="I202" i="33"/>
  <c r="L201" i="33"/>
  <c r="S201" i="33"/>
  <c r="S360" i="33"/>
  <c r="A362" i="33"/>
  <c r="N361" i="33"/>
  <c r="O361" i="33"/>
  <c r="R348" i="33"/>
  <c r="X348" i="33" s="1"/>
  <c r="AM348" i="33" s="1"/>
  <c r="J349" i="33"/>
  <c r="H204" i="33"/>
  <c r="AU347" i="33"/>
  <c r="AA347" i="33"/>
  <c r="AW347" i="33"/>
  <c r="AK347" i="33"/>
  <c r="AC347" i="33"/>
  <c r="AO347" i="33"/>
  <c r="AG347" i="33"/>
  <c r="AY347" i="33"/>
  <c r="AQ347" i="33"/>
  <c r="AI347" i="33"/>
  <c r="Y347" i="33"/>
  <c r="AG340" i="32"/>
  <c r="AO340" i="32"/>
  <c r="AE340" i="32"/>
  <c r="AC340" i="32"/>
  <c r="AM340" i="32"/>
  <c r="AA340" i="32"/>
  <c r="AK340" i="32"/>
  <c r="AI340" i="32"/>
  <c r="Y340" i="32"/>
  <c r="W340" i="32"/>
  <c r="K195" i="32"/>
  <c r="H342" i="32"/>
  <c r="P341" i="32"/>
  <c r="V341" i="32" s="1"/>
  <c r="AQ341" i="32" s="1"/>
  <c r="F197" i="32"/>
  <c r="Q196" i="32"/>
  <c r="J196" i="32"/>
  <c r="N403" i="31"/>
  <c r="B312" i="31"/>
  <c r="BF347" i="33" l="1"/>
  <c r="BJ347" i="33"/>
  <c r="BE347" i="33"/>
  <c r="BI347" i="33"/>
  <c r="BA348" i="33"/>
  <c r="BC348" i="33"/>
  <c r="AE348" i="33"/>
  <c r="AS348" i="33"/>
  <c r="S361" i="33"/>
  <c r="A363" i="33"/>
  <c r="O362" i="33"/>
  <c r="N362" i="33"/>
  <c r="M201" i="33"/>
  <c r="I203" i="33"/>
  <c r="S202" i="33"/>
  <c r="L202" i="33"/>
  <c r="J350" i="33"/>
  <c r="R349" i="33"/>
  <c r="X349" i="33" s="1"/>
  <c r="AM349" i="33" s="1"/>
  <c r="AY348" i="33"/>
  <c r="AQ348" i="33"/>
  <c r="AI348" i="33"/>
  <c r="AU348" i="33"/>
  <c r="BJ348" i="33" s="1"/>
  <c r="AA348" i="33"/>
  <c r="AW348" i="33"/>
  <c r="AK348" i="33"/>
  <c r="AC348" i="33"/>
  <c r="AO348" i="33"/>
  <c r="AG348" i="33"/>
  <c r="Y348" i="33"/>
  <c r="H205" i="33"/>
  <c r="AG341" i="32"/>
  <c r="AO341" i="32"/>
  <c r="AE341" i="32"/>
  <c r="AC341" i="32"/>
  <c r="AM341" i="32"/>
  <c r="AA341" i="32"/>
  <c r="AK341" i="32"/>
  <c r="AI341" i="32"/>
  <c r="Y341" i="32"/>
  <c r="W341" i="32"/>
  <c r="K196" i="32"/>
  <c r="P342" i="32"/>
  <c r="V342" i="32" s="1"/>
  <c r="AQ342" i="32" s="1"/>
  <c r="H343" i="32"/>
  <c r="F198" i="32"/>
  <c r="Q197" i="32"/>
  <c r="J197" i="32"/>
  <c r="N402" i="31"/>
  <c r="B313" i="31"/>
  <c r="BF348" i="33" l="1"/>
  <c r="BE348" i="33"/>
  <c r="BI348" i="33"/>
  <c r="BA349" i="33"/>
  <c r="BC349" i="33"/>
  <c r="AE349" i="33"/>
  <c r="AS349" i="33"/>
  <c r="M202" i="33"/>
  <c r="I204" i="33"/>
  <c r="L203" i="33"/>
  <c r="S203" i="33"/>
  <c r="S362" i="33"/>
  <c r="A364" i="33"/>
  <c r="O363" i="33"/>
  <c r="N363" i="33"/>
  <c r="J351" i="33"/>
  <c r="R350" i="33"/>
  <c r="X350" i="33" s="1"/>
  <c r="AM350" i="33" s="1"/>
  <c r="H206" i="33"/>
  <c r="AO349" i="33"/>
  <c r="AG349" i="33"/>
  <c r="AY349" i="33"/>
  <c r="AQ349" i="33"/>
  <c r="AI349" i="33"/>
  <c r="AU349" i="33"/>
  <c r="AA349" i="33"/>
  <c r="AW349" i="33"/>
  <c r="AK349" i="33"/>
  <c r="AC349" i="33"/>
  <c r="Y349" i="33"/>
  <c r="AG342" i="32"/>
  <c r="AO342" i="32"/>
  <c r="AE342" i="32"/>
  <c r="AC342" i="32"/>
  <c r="AM342" i="32"/>
  <c r="AA342" i="32"/>
  <c r="AK342" i="32"/>
  <c r="AI342" i="32"/>
  <c r="Y342" i="32"/>
  <c r="W342" i="32"/>
  <c r="K197" i="32"/>
  <c r="H344" i="32"/>
  <c r="P343" i="32"/>
  <c r="V343" i="32" s="1"/>
  <c r="AQ343" i="32" s="1"/>
  <c r="F199" i="32"/>
  <c r="Q198" i="32"/>
  <c r="J198" i="32"/>
  <c r="B314" i="31"/>
  <c r="N401" i="31"/>
  <c r="BF349" i="33" l="1"/>
  <c r="BJ349" i="33"/>
  <c r="BE349" i="33"/>
  <c r="BI349" i="33"/>
  <c r="BA350" i="33"/>
  <c r="BC350" i="33"/>
  <c r="AE350" i="33"/>
  <c r="AS350" i="33"/>
  <c r="I205" i="33"/>
  <c r="S204" i="33"/>
  <c r="L204" i="33"/>
  <c r="S363" i="33"/>
  <c r="A365" i="33"/>
  <c r="O364" i="33"/>
  <c r="N364" i="33"/>
  <c r="M203" i="33"/>
  <c r="J352" i="33"/>
  <c r="R351" i="33"/>
  <c r="X351" i="33" s="1"/>
  <c r="AM351" i="33" s="1"/>
  <c r="AW350" i="33"/>
  <c r="AK350" i="33"/>
  <c r="AC350" i="33"/>
  <c r="AO350" i="33"/>
  <c r="AG350" i="33"/>
  <c r="AY350" i="33"/>
  <c r="AQ350" i="33"/>
  <c r="AI350" i="33"/>
  <c r="AU350" i="33"/>
  <c r="BJ350" i="33" s="1"/>
  <c r="AA350" i="33"/>
  <c r="Y350" i="33"/>
  <c r="H207" i="33"/>
  <c r="AG343" i="32"/>
  <c r="AO343" i="32"/>
  <c r="AE343" i="32"/>
  <c r="AC343" i="32"/>
  <c r="AM343" i="32"/>
  <c r="AA343" i="32"/>
  <c r="AK343" i="32"/>
  <c r="AI343" i="32"/>
  <c r="Y343" i="32"/>
  <c r="W343" i="32"/>
  <c r="K198" i="32"/>
  <c r="H345" i="32"/>
  <c r="P344" i="32"/>
  <c r="V344" i="32" s="1"/>
  <c r="AQ344" i="32" s="1"/>
  <c r="F200" i="32"/>
  <c r="Q199" i="32"/>
  <c r="J199" i="32"/>
  <c r="N400" i="31"/>
  <c r="B315" i="31"/>
  <c r="BF350" i="33" l="1"/>
  <c r="BE350" i="33"/>
  <c r="BI350" i="33"/>
  <c r="BA351" i="33"/>
  <c r="BC351" i="33"/>
  <c r="AE351" i="33"/>
  <c r="AS351" i="33"/>
  <c r="M204" i="33"/>
  <c r="A366" i="33"/>
  <c r="N365" i="33"/>
  <c r="O365" i="33"/>
  <c r="S364" i="33"/>
  <c r="I206" i="33"/>
  <c r="S205" i="33"/>
  <c r="L205" i="33"/>
  <c r="R352" i="33"/>
  <c r="X352" i="33" s="1"/>
  <c r="AM352" i="33" s="1"/>
  <c r="J353" i="33"/>
  <c r="H208" i="33"/>
  <c r="AU351" i="33"/>
  <c r="AA351" i="33"/>
  <c r="AW351" i="33"/>
  <c r="AK351" i="33"/>
  <c r="AC351" i="33"/>
  <c r="AO351" i="33"/>
  <c r="AG351" i="33"/>
  <c r="AY351" i="33"/>
  <c r="AQ351" i="33"/>
  <c r="AI351" i="33"/>
  <c r="Y351" i="33"/>
  <c r="AG344" i="32"/>
  <c r="AO344" i="32"/>
  <c r="AE344" i="32"/>
  <c r="AC344" i="32"/>
  <c r="AM344" i="32"/>
  <c r="AA344" i="32"/>
  <c r="AK344" i="32"/>
  <c r="AI344" i="32"/>
  <c r="Y344" i="32"/>
  <c r="W344" i="32"/>
  <c r="K199" i="32"/>
  <c r="H346" i="32"/>
  <c r="P345" i="32"/>
  <c r="V345" i="32" s="1"/>
  <c r="AQ345" i="32" s="1"/>
  <c r="F201" i="32"/>
  <c r="Q200" i="32"/>
  <c r="J200" i="32"/>
  <c r="N399" i="31"/>
  <c r="B316" i="31"/>
  <c r="BF351" i="33" l="1"/>
  <c r="BJ351" i="33"/>
  <c r="BE351" i="33"/>
  <c r="BI351" i="33"/>
  <c r="BA352" i="33"/>
  <c r="BC352" i="33"/>
  <c r="AE352" i="33"/>
  <c r="AS352" i="33"/>
  <c r="S365" i="33"/>
  <c r="M205" i="33"/>
  <c r="I207" i="33"/>
  <c r="S206" i="33"/>
  <c r="L206" i="33"/>
  <c r="A367" i="33"/>
  <c r="N366" i="33"/>
  <c r="O366" i="33"/>
  <c r="AY352" i="33"/>
  <c r="AQ352" i="33"/>
  <c r="AI352" i="33"/>
  <c r="AU352" i="33"/>
  <c r="BJ352" i="33" s="1"/>
  <c r="AA352" i="33"/>
  <c r="AW352" i="33"/>
  <c r="AK352" i="33"/>
  <c r="AC352" i="33"/>
  <c r="AO352" i="33"/>
  <c r="AG352" i="33"/>
  <c r="Y352" i="33"/>
  <c r="J354" i="33"/>
  <c r="R353" i="33"/>
  <c r="X353" i="33" s="1"/>
  <c r="AM353" i="33" s="1"/>
  <c r="H209" i="33"/>
  <c r="AG345" i="32"/>
  <c r="AO345" i="32"/>
  <c r="AE345" i="32"/>
  <c r="AC345" i="32"/>
  <c r="AM345" i="32"/>
  <c r="AA345" i="32"/>
  <c r="AK345" i="32"/>
  <c r="AI345" i="32"/>
  <c r="Y345" i="32"/>
  <c r="W345" i="32"/>
  <c r="K200" i="32"/>
  <c r="P346" i="32"/>
  <c r="V346" i="32" s="1"/>
  <c r="AQ346" i="32" s="1"/>
  <c r="H347" i="32"/>
  <c r="F202" i="32"/>
  <c r="Q201" i="32"/>
  <c r="J201" i="32"/>
  <c r="B317" i="31"/>
  <c r="N398" i="31"/>
  <c r="BF352" i="33" l="1"/>
  <c r="BE352" i="33"/>
  <c r="BI352" i="33"/>
  <c r="BA353" i="33"/>
  <c r="BC353" i="33"/>
  <c r="AE353" i="33"/>
  <c r="AS353" i="33"/>
  <c r="M206" i="33"/>
  <c r="S366" i="33"/>
  <c r="A368" i="33"/>
  <c r="N367" i="33"/>
  <c r="O367" i="33"/>
  <c r="I208" i="33"/>
  <c r="S207" i="33"/>
  <c r="L207" i="33"/>
  <c r="AO353" i="33"/>
  <c r="AG353" i="33"/>
  <c r="AY353" i="33"/>
  <c r="AQ353" i="33"/>
  <c r="AI353" i="33"/>
  <c r="AU353" i="33"/>
  <c r="AA353" i="33"/>
  <c r="AW353" i="33"/>
  <c r="AK353" i="33"/>
  <c r="AC353" i="33"/>
  <c r="Y353" i="33"/>
  <c r="H210" i="33"/>
  <c r="J355" i="33"/>
  <c r="R354" i="33"/>
  <c r="X354" i="33" s="1"/>
  <c r="AM354" i="33" s="1"/>
  <c r="AG346" i="32"/>
  <c r="AO346" i="32"/>
  <c r="AE346" i="32"/>
  <c r="AC346" i="32"/>
  <c r="AM346" i="32"/>
  <c r="AA346" i="32"/>
  <c r="AK346" i="32"/>
  <c r="AI346" i="32"/>
  <c r="Y346" i="32"/>
  <c r="W346" i="32"/>
  <c r="K201" i="32"/>
  <c r="H348" i="32"/>
  <c r="P347" i="32"/>
  <c r="V347" i="32" s="1"/>
  <c r="AQ347" i="32" s="1"/>
  <c r="F203" i="32"/>
  <c r="Q202" i="32"/>
  <c r="J202" i="32"/>
  <c r="B318" i="31"/>
  <c r="N397" i="31"/>
  <c r="BF353" i="33" l="1"/>
  <c r="BJ353" i="33"/>
  <c r="BE353" i="33"/>
  <c r="BI353" i="33"/>
  <c r="BA354" i="33"/>
  <c r="BC354" i="33"/>
  <c r="AE354" i="33"/>
  <c r="AS354" i="33"/>
  <c r="S367" i="33"/>
  <c r="M207" i="33"/>
  <c r="A369" i="33"/>
  <c r="N368" i="33"/>
  <c r="O368" i="33"/>
  <c r="I209" i="33"/>
  <c r="S208" i="33"/>
  <c r="L208" i="33"/>
  <c r="J356" i="33"/>
  <c r="R355" i="33"/>
  <c r="X355" i="33" s="1"/>
  <c r="AM355" i="33" s="1"/>
  <c r="AW354" i="33"/>
  <c r="AK354" i="33"/>
  <c r="AC354" i="33"/>
  <c r="AO354" i="33"/>
  <c r="AG354" i="33"/>
  <c r="AY354" i="33"/>
  <c r="AQ354" i="33"/>
  <c r="AI354" i="33"/>
  <c r="AU354" i="33"/>
  <c r="BJ354" i="33" s="1"/>
  <c r="AA354" i="33"/>
  <c r="Y354" i="33"/>
  <c r="H211" i="33"/>
  <c r="AG347" i="32"/>
  <c r="AO347" i="32"/>
  <c r="AE347" i="32"/>
  <c r="AC347" i="32"/>
  <c r="AM347" i="32"/>
  <c r="AA347" i="32"/>
  <c r="AK347" i="32"/>
  <c r="AI347" i="32"/>
  <c r="Y347" i="32"/>
  <c r="W347" i="32"/>
  <c r="K202" i="32"/>
  <c r="H349" i="32"/>
  <c r="P348" i="32"/>
  <c r="V348" i="32" s="1"/>
  <c r="AQ348" i="32" s="1"/>
  <c r="F204" i="32"/>
  <c r="Q203" i="32"/>
  <c r="J203" i="32"/>
  <c r="N396" i="31"/>
  <c r="B319" i="31"/>
  <c r="BF354" i="33" l="1"/>
  <c r="BE354" i="33"/>
  <c r="BI354" i="33"/>
  <c r="BA355" i="33"/>
  <c r="BC355" i="33"/>
  <c r="AE355" i="33"/>
  <c r="AS355" i="33"/>
  <c r="M208" i="33"/>
  <c r="I210" i="33"/>
  <c r="S209" i="33"/>
  <c r="L209" i="33"/>
  <c r="S368" i="33"/>
  <c r="A370" i="33"/>
  <c r="O369" i="33"/>
  <c r="N369" i="33"/>
  <c r="R356" i="33"/>
  <c r="X356" i="33" s="1"/>
  <c r="AM356" i="33" s="1"/>
  <c r="J357" i="33"/>
  <c r="H212" i="33"/>
  <c r="AU355" i="33"/>
  <c r="AA355" i="33"/>
  <c r="AW355" i="33"/>
  <c r="AK355" i="33"/>
  <c r="AC355" i="33"/>
  <c r="AO355" i="33"/>
  <c r="AG355" i="33"/>
  <c r="AY355" i="33"/>
  <c r="AQ355" i="33"/>
  <c r="AI355" i="33"/>
  <c r="Y355" i="33"/>
  <c r="AG348" i="32"/>
  <c r="AO348" i="32"/>
  <c r="AE348" i="32"/>
  <c r="AC348" i="32"/>
  <c r="AM348" i="32"/>
  <c r="AA348" i="32"/>
  <c r="AK348" i="32"/>
  <c r="AI348" i="32"/>
  <c r="Y348" i="32"/>
  <c r="W348" i="32"/>
  <c r="K203" i="32"/>
  <c r="H350" i="32"/>
  <c r="P349" i="32"/>
  <c r="V349" i="32" s="1"/>
  <c r="AQ349" i="32" s="1"/>
  <c r="F205" i="32"/>
  <c r="Q204" i="32"/>
  <c r="J204" i="32"/>
  <c r="N395" i="31"/>
  <c r="B320" i="31"/>
  <c r="BF355" i="33" l="1"/>
  <c r="BJ355" i="33"/>
  <c r="BE355" i="33"/>
  <c r="BI355" i="33"/>
  <c r="BA356" i="33"/>
  <c r="BC356" i="33"/>
  <c r="AE356" i="33"/>
  <c r="AS356" i="33"/>
  <c r="S369" i="33"/>
  <c r="A371" i="33"/>
  <c r="O370" i="33"/>
  <c r="N370" i="33"/>
  <c r="M209" i="33"/>
  <c r="I211" i="33"/>
  <c r="L210" i="33"/>
  <c r="S210" i="33"/>
  <c r="AY356" i="33"/>
  <c r="AQ356" i="33"/>
  <c r="AI356" i="33"/>
  <c r="AU356" i="33"/>
  <c r="AA356" i="33"/>
  <c r="AW356" i="33"/>
  <c r="AK356" i="33"/>
  <c r="AC356" i="33"/>
  <c r="AO356" i="33"/>
  <c r="AG356" i="33"/>
  <c r="Y356" i="33"/>
  <c r="J358" i="33"/>
  <c r="R357" i="33"/>
  <c r="X357" i="33" s="1"/>
  <c r="AM357" i="33" s="1"/>
  <c r="H213" i="33"/>
  <c r="AG349" i="32"/>
  <c r="AO349" i="32"/>
  <c r="AE349" i="32"/>
  <c r="AC349" i="32"/>
  <c r="AM349" i="32"/>
  <c r="AA349" i="32"/>
  <c r="AK349" i="32"/>
  <c r="AI349" i="32"/>
  <c r="Y349" i="32"/>
  <c r="W349" i="32"/>
  <c r="K204" i="32"/>
  <c r="P350" i="32"/>
  <c r="V350" i="32" s="1"/>
  <c r="AQ350" i="32" s="1"/>
  <c r="H351" i="32"/>
  <c r="F206" i="32"/>
  <c r="Q205" i="32"/>
  <c r="J205" i="32"/>
  <c r="N394" i="31"/>
  <c r="B321" i="31"/>
  <c r="BF356" i="33" l="1"/>
  <c r="BJ356" i="33"/>
  <c r="BE356" i="33"/>
  <c r="BI356" i="33"/>
  <c r="BA357" i="33"/>
  <c r="BC357" i="33"/>
  <c r="AE357" i="33"/>
  <c r="AS357" i="33"/>
  <c r="I212" i="33"/>
  <c r="S211" i="33"/>
  <c r="L211" i="33"/>
  <c r="M210" i="33"/>
  <c r="S370" i="33"/>
  <c r="A372" i="33"/>
  <c r="O371" i="33"/>
  <c r="N371" i="33"/>
  <c r="AO357" i="33"/>
  <c r="AG357" i="33"/>
  <c r="AY357" i="33"/>
  <c r="AQ357" i="33"/>
  <c r="AI357" i="33"/>
  <c r="AU357" i="33"/>
  <c r="BJ357" i="33" s="1"/>
  <c r="AA357" i="33"/>
  <c r="AW357" i="33"/>
  <c r="AK357" i="33"/>
  <c r="AC357" i="33"/>
  <c r="Y357" i="33"/>
  <c r="H214" i="33"/>
  <c r="J359" i="33"/>
  <c r="R358" i="33"/>
  <c r="X358" i="33" s="1"/>
  <c r="AM358" i="33" s="1"/>
  <c r="AG350" i="32"/>
  <c r="AO350" i="32"/>
  <c r="AE350" i="32"/>
  <c r="AC350" i="32"/>
  <c r="AM350" i="32"/>
  <c r="AA350" i="32"/>
  <c r="AK350" i="32"/>
  <c r="AI350" i="32"/>
  <c r="Y350" i="32"/>
  <c r="W350" i="32"/>
  <c r="K205" i="32"/>
  <c r="H352" i="32"/>
  <c r="P351" i="32"/>
  <c r="V351" i="32" s="1"/>
  <c r="AQ351" i="32" s="1"/>
  <c r="F207" i="32"/>
  <c r="Q206" i="32"/>
  <c r="J206" i="32"/>
  <c r="B322" i="31"/>
  <c r="N393" i="31"/>
  <c r="BF357" i="33" l="1"/>
  <c r="BE357" i="33"/>
  <c r="BI357" i="33"/>
  <c r="BA358" i="33"/>
  <c r="BC358" i="33"/>
  <c r="AE358" i="33"/>
  <c r="AS358" i="33"/>
  <c r="S371" i="33"/>
  <c r="A373" i="33"/>
  <c r="O372" i="33"/>
  <c r="N372" i="33"/>
  <c r="M211" i="33"/>
  <c r="I213" i="33"/>
  <c r="S212" i="33"/>
  <c r="L212" i="33"/>
  <c r="J360" i="33"/>
  <c r="R359" i="33"/>
  <c r="X359" i="33" s="1"/>
  <c r="AM359" i="33" s="1"/>
  <c r="AW358" i="33"/>
  <c r="AK358" i="33"/>
  <c r="AC358" i="33"/>
  <c r="AO358" i="33"/>
  <c r="AG358" i="33"/>
  <c r="AY358" i="33"/>
  <c r="AQ358" i="33"/>
  <c r="AI358" i="33"/>
  <c r="AU358" i="33"/>
  <c r="AA358" i="33"/>
  <c r="Y358" i="33"/>
  <c r="H215" i="33"/>
  <c r="AG351" i="32"/>
  <c r="AO351" i="32"/>
  <c r="AE351" i="32"/>
  <c r="AC351" i="32"/>
  <c r="AM351" i="32"/>
  <c r="AA351" i="32"/>
  <c r="AK351" i="32"/>
  <c r="AI351" i="32"/>
  <c r="Y351" i="32"/>
  <c r="W351" i="32"/>
  <c r="K206" i="32"/>
  <c r="H353" i="32"/>
  <c r="P352" i="32"/>
  <c r="V352" i="32" s="1"/>
  <c r="AQ352" i="32" s="1"/>
  <c r="F208" i="32"/>
  <c r="Q207" i="32"/>
  <c r="J207" i="32"/>
  <c r="N392" i="31"/>
  <c r="B323" i="31"/>
  <c r="BF358" i="33" l="1"/>
  <c r="BJ358" i="33"/>
  <c r="BE358" i="33"/>
  <c r="BI358" i="33"/>
  <c r="BA359" i="33"/>
  <c r="BC359" i="33"/>
  <c r="AE359" i="33"/>
  <c r="AS359" i="33"/>
  <c r="M212" i="33"/>
  <c r="S372" i="33"/>
  <c r="A374" i="33"/>
  <c r="N373" i="33"/>
  <c r="O373" i="33"/>
  <c r="I214" i="33"/>
  <c r="S213" i="33"/>
  <c r="L213" i="33"/>
  <c r="R360" i="33"/>
  <c r="X360" i="33" s="1"/>
  <c r="AM360" i="33" s="1"/>
  <c r="J361" i="33"/>
  <c r="H216" i="33"/>
  <c r="AU359" i="33"/>
  <c r="BJ359" i="33" s="1"/>
  <c r="AA359" i="33"/>
  <c r="AW359" i="33"/>
  <c r="AK359" i="33"/>
  <c r="AC359" i="33"/>
  <c r="AO359" i="33"/>
  <c r="AG359" i="33"/>
  <c r="AY359" i="33"/>
  <c r="AQ359" i="33"/>
  <c r="AI359" i="33"/>
  <c r="Y359" i="33"/>
  <c r="AG352" i="32"/>
  <c r="AO352" i="32"/>
  <c r="AE352" i="32"/>
  <c r="AC352" i="32"/>
  <c r="AM352" i="32"/>
  <c r="AA352" i="32"/>
  <c r="AK352" i="32"/>
  <c r="AI352" i="32"/>
  <c r="Y352" i="32"/>
  <c r="W352" i="32"/>
  <c r="K207" i="32"/>
  <c r="H354" i="32"/>
  <c r="P353" i="32"/>
  <c r="V353" i="32" s="1"/>
  <c r="AQ353" i="32" s="1"/>
  <c r="F209" i="32"/>
  <c r="Q208" i="32"/>
  <c r="J208" i="32"/>
  <c r="N391" i="31"/>
  <c r="B324" i="31"/>
  <c r="BF359" i="33" l="1"/>
  <c r="BE359" i="33"/>
  <c r="BI359" i="33"/>
  <c r="BA360" i="33"/>
  <c r="BC360" i="33"/>
  <c r="AE360" i="33"/>
  <c r="AS360" i="33"/>
  <c r="S373" i="33"/>
  <c r="M213" i="33"/>
  <c r="I215" i="33"/>
  <c r="L214" i="33"/>
  <c r="S214" i="33"/>
  <c r="A375" i="33"/>
  <c r="N374" i="33"/>
  <c r="O374" i="33"/>
  <c r="AY360" i="33"/>
  <c r="AQ360" i="33"/>
  <c r="AI360" i="33"/>
  <c r="AU360" i="33"/>
  <c r="AA360" i="33"/>
  <c r="AW360" i="33"/>
  <c r="AK360" i="33"/>
  <c r="AC360" i="33"/>
  <c r="AO360" i="33"/>
  <c r="AG360" i="33"/>
  <c r="Y360" i="33"/>
  <c r="J362" i="33"/>
  <c r="R361" i="33"/>
  <c r="X361" i="33" s="1"/>
  <c r="AM361" i="33" s="1"/>
  <c r="H217" i="33"/>
  <c r="AG353" i="32"/>
  <c r="AO353" i="32"/>
  <c r="AE353" i="32"/>
  <c r="AC353" i="32"/>
  <c r="AM353" i="32"/>
  <c r="AA353" i="32"/>
  <c r="AK353" i="32"/>
  <c r="AI353" i="32"/>
  <c r="Y353" i="32"/>
  <c r="W353" i="32"/>
  <c r="K208" i="32"/>
  <c r="P354" i="32"/>
  <c r="V354" i="32" s="1"/>
  <c r="AQ354" i="32" s="1"/>
  <c r="H355" i="32"/>
  <c r="F210" i="32"/>
  <c r="Q209" i="32"/>
  <c r="J209" i="32"/>
  <c r="B325" i="31"/>
  <c r="N390" i="31"/>
  <c r="BF360" i="33" l="1"/>
  <c r="BJ360" i="33"/>
  <c r="BE360" i="33"/>
  <c r="BI360" i="33"/>
  <c r="BA361" i="33"/>
  <c r="BC361" i="33"/>
  <c r="AE361" i="33"/>
  <c r="AS361" i="33"/>
  <c r="S374" i="33"/>
  <c r="A376" i="33"/>
  <c r="O375" i="33"/>
  <c r="N375" i="33"/>
  <c r="M214" i="33"/>
  <c r="I216" i="33"/>
  <c r="S215" i="33"/>
  <c r="L215" i="33"/>
  <c r="AO361" i="33"/>
  <c r="AG361" i="33"/>
  <c r="AY361" i="33"/>
  <c r="AQ361" i="33"/>
  <c r="AI361" i="33"/>
  <c r="AU361" i="33"/>
  <c r="BJ361" i="33" s="1"/>
  <c r="AA361" i="33"/>
  <c r="AW361" i="33"/>
  <c r="AK361" i="33"/>
  <c r="AC361" i="33"/>
  <c r="Y361" i="33"/>
  <c r="H218" i="33"/>
  <c r="J363" i="33"/>
  <c r="R362" i="33"/>
  <c r="X362" i="33" s="1"/>
  <c r="AM362" i="33" s="1"/>
  <c r="AG354" i="32"/>
  <c r="AO354" i="32"/>
  <c r="AE354" i="32"/>
  <c r="AC354" i="32"/>
  <c r="AM354" i="32"/>
  <c r="AA354" i="32"/>
  <c r="AK354" i="32"/>
  <c r="AI354" i="32"/>
  <c r="Y354" i="32"/>
  <c r="W354" i="32"/>
  <c r="K209" i="32"/>
  <c r="H356" i="32"/>
  <c r="P355" i="32"/>
  <c r="V355" i="32" s="1"/>
  <c r="AQ355" i="32" s="1"/>
  <c r="F211" i="32"/>
  <c r="Q210" i="32"/>
  <c r="J210" i="32"/>
  <c r="B326" i="31"/>
  <c r="N389" i="31"/>
  <c r="BF361" i="33" l="1"/>
  <c r="BE361" i="33"/>
  <c r="BI361" i="33"/>
  <c r="BA362" i="33"/>
  <c r="BC362" i="33"/>
  <c r="AE362" i="33"/>
  <c r="AS362" i="33"/>
  <c r="S375" i="33"/>
  <c r="M215" i="33"/>
  <c r="I217" i="33"/>
  <c r="L216" i="33"/>
  <c r="S216" i="33"/>
  <c r="A377" i="33"/>
  <c r="O376" i="33"/>
  <c r="N376" i="33"/>
  <c r="J364" i="33"/>
  <c r="R363" i="33"/>
  <c r="X363" i="33" s="1"/>
  <c r="AM363" i="33" s="1"/>
  <c r="AW362" i="33"/>
  <c r="AK362" i="33"/>
  <c r="AC362" i="33"/>
  <c r="AO362" i="33"/>
  <c r="AG362" i="33"/>
  <c r="AY362" i="33"/>
  <c r="AQ362" i="33"/>
  <c r="AI362" i="33"/>
  <c r="AU362" i="33"/>
  <c r="AA362" i="33"/>
  <c r="Y362" i="33"/>
  <c r="H219" i="33"/>
  <c r="AG355" i="32"/>
  <c r="AO355" i="32"/>
  <c r="AE355" i="32"/>
  <c r="AC355" i="32"/>
  <c r="AM355" i="32"/>
  <c r="AA355" i="32"/>
  <c r="AK355" i="32"/>
  <c r="AI355" i="32"/>
  <c r="Y355" i="32"/>
  <c r="W355" i="32"/>
  <c r="K210" i="32"/>
  <c r="H357" i="32"/>
  <c r="P356" i="32"/>
  <c r="V356" i="32" s="1"/>
  <c r="AQ356" i="32" s="1"/>
  <c r="F212" i="32"/>
  <c r="Q211" i="32"/>
  <c r="J211" i="32"/>
  <c r="N388" i="31"/>
  <c r="B327" i="31"/>
  <c r="BF362" i="33" l="1"/>
  <c r="BJ362" i="33"/>
  <c r="BE362" i="33"/>
  <c r="BI362" i="33"/>
  <c r="BA363" i="33"/>
  <c r="BC363" i="33"/>
  <c r="AE363" i="33"/>
  <c r="AS363" i="33"/>
  <c r="S376" i="33"/>
  <c r="A378" i="33"/>
  <c r="N377" i="33"/>
  <c r="O377" i="33"/>
  <c r="M216" i="33"/>
  <c r="I218" i="33"/>
  <c r="L217" i="33"/>
  <c r="S217" i="33"/>
  <c r="R364" i="33"/>
  <c r="X364" i="33" s="1"/>
  <c r="AM364" i="33" s="1"/>
  <c r="J365" i="33"/>
  <c r="H220" i="33"/>
  <c r="AU363" i="33"/>
  <c r="BJ363" i="33" s="1"/>
  <c r="AA363" i="33"/>
  <c r="AW363" i="33"/>
  <c r="AK363" i="33"/>
  <c r="AC363" i="33"/>
  <c r="AO363" i="33"/>
  <c r="AG363" i="33"/>
  <c r="AY363" i="33"/>
  <c r="AQ363" i="33"/>
  <c r="AI363" i="33"/>
  <c r="Y363" i="33"/>
  <c r="AG356" i="32"/>
  <c r="AO356" i="32"/>
  <c r="AE356" i="32"/>
  <c r="AC356" i="32"/>
  <c r="AM356" i="32"/>
  <c r="AA356" i="32"/>
  <c r="AK356" i="32"/>
  <c r="AI356" i="32"/>
  <c r="Y356" i="32"/>
  <c r="W356" i="32"/>
  <c r="K211" i="32"/>
  <c r="H358" i="32"/>
  <c r="P357" i="32"/>
  <c r="V357" i="32" s="1"/>
  <c r="AQ357" i="32" s="1"/>
  <c r="F213" i="32"/>
  <c r="Q212" i="32"/>
  <c r="J212" i="32"/>
  <c r="N387" i="31"/>
  <c r="B328" i="31"/>
  <c r="BF363" i="33" l="1"/>
  <c r="BE363" i="33"/>
  <c r="BI363" i="33"/>
  <c r="BA364" i="33"/>
  <c r="BC364" i="33"/>
  <c r="AE364" i="33"/>
  <c r="AS364" i="33"/>
  <c r="M217" i="33"/>
  <c r="I219" i="33"/>
  <c r="L218" i="33"/>
  <c r="S218" i="33"/>
  <c r="S377" i="33"/>
  <c r="A379" i="33"/>
  <c r="N378" i="33"/>
  <c r="O378" i="33"/>
  <c r="AY364" i="33"/>
  <c r="AQ364" i="33"/>
  <c r="AI364" i="33"/>
  <c r="AU364" i="33"/>
  <c r="AA364" i="33"/>
  <c r="AW364" i="33"/>
  <c r="AK364" i="33"/>
  <c r="AC364" i="33"/>
  <c r="AO364" i="33"/>
  <c r="AG364" i="33"/>
  <c r="Y364" i="33"/>
  <c r="J366" i="33"/>
  <c r="R365" i="33"/>
  <c r="X365" i="33" s="1"/>
  <c r="AM365" i="33" s="1"/>
  <c r="H221" i="33"/>
  <c r="AG357" i="32"/>
  <c r="AO357" i="32"/>
  <c r="AE357" i="32"/>
  <c r="AC357" i="32"/>
  <c r="AM357" i="32"/>
  <c r="AA357" i="32"/>
  <c r="AK357" i="32"/>
  <c r="AI357" i="32"/>
  <c r="Y357" i="32"/>
  <c r="W357" i="32"/>
  <c r="K212" i="32"/>
  <c r="P358" i="32"/>
  <c r="V358" i="32" s="1"/>
  <c r="AQ358" i="32" s="1"/>
  <c r="H359" i="32"/>
  <c r="F214" i="32"/>
  <c r="Q213" i="32"/>
  <c r="J213" i="32"/>
  <c r="N373" i="31"/>
  <c r="N386" i="31"/>
  <c r="B329" i="31"/>
  <c r="BF364" i="33" l="1"/>
  <c r="BJ364" i="33"/>
  <c r="BE364" i="33"/>
  <c r="BI364" i="33"/>
  <c r="BA365" i="33"/>
  <c r="BC365" i="33"/>
  <c r="AE365" i="33"/>
  <c r="AS365" i="33"/>
  <c r="M218" i="33"/>
  <c r="A380" i="33"/>
  <c r="N379" i="33"/>
  <c r="O379" i="33"/>
  <c r="S378" i="33"/>
  <c r="I220" i="33"/>
  <c r="S219" i="33"/>
  <c r="L219" i="33"/>
  <c r="AO365" i="33"/>
  <c r="AG365" i="33"/>
  <c r="AY365" i="33"/>
  <c r="AQ365" i="33"/>
  <c r="AI365" i="33"/>
  <c r="AU365" i="33"/>
  <c r="BJ365" i="33" s="1"/>
  <c r="AA365" i="33"/>
  <c r="AW365" i="33"/>
  <c r="AK365" i="33"/>
  <c r="AC365" i="33"/>
  <c r="Y365" i="33"/>
  <c r="H222" i="33"/>
  <c r="J367" i="33"/>
  <c r="R366" i="33"/>
  <c r="X366" i="33" s="1"/>
  <c r="AM366" i="33" s="1"/>
  <c r="AG358" i="32"/>
  <c r="AO358" i="32"/>
  <c r="AE358" i="32"/>
  <c r="AC358" i="32"/>
  <c r="AM358" i="32"/>
  <c r="AA358" i="32"/>
  <c r="AK358" i="32"/>
  <c r="AI358" i="32"/>
  <c r="Y358" i="32"/>
  <c r="W358" i="32"/>
  <c r="K213" i="32"/>
  <c r="H360" i="32"/>
  <c r="P359" i="32"/>
  <c r="V359" i="32" s="1"/>
  <c r="AQ359" i="32" s="1"/>
  <c r="F215" i="32"/>
  <c r="Q214" i="32"/>
  <c r="J214" i="32"/>
  <c r="N372" i="31"/>
  <c r="B330" i="31"/>
  <c r="N385" i="31"/>
  <c r="BF365" i="33" l="1"/>
  <c r="BE365" i="33"/>
  <c r="BI365" i="33"/>
  <c r="BA366" i="33"/>
  <c r="BC366" i="33"/>
  <c r="AE366" i="33"/>
  <c r="AS366" i="33"/>
  <c r="M219" i="33"/>
  <c r="S379" i="33"/>
  <c r="I221" i="33"/>
  <c r="L220" i="33"/>
  <c r="S220" i="33"/>
  <c r="A381" i="33"/>
  <c r="O380" i="33"/>
  <c r="N380" i="33"/>
  <c r="J368" i="33"/>
  <c r="R367" i="33"/>
  <c r="X367" i="33" s="1"/>
  <c r="AM367" i="33" s="1"/>
  <c r="AW366" i="33"/>
  <c r="AK366" i="33"/>
  <c r="AC366" i="33"/>
  <c r="AO366" i="33"/>
  <c r="AG366" i="33"/>
  <c r="AY366" i="33"/>
  <c r="AQ366" i="33"/>
  <c r="AI366" i="33"/>
  <c r="AU366" i="33"/>
  <c r="AA366" i="33"/>
  <c r="Y366" i="33"/>
  <c r="H223" i="33"/>
  <c r="AG359" i="32"/>
  <c r="AO359" i="32"/>
  <c r="AE359" i="32"/>
  <c r="AC359" i="32"/>
  <c r="AM359" i="32"/>
  <c r="AA359" i="32"/>
  <c r="AK359" i="32"/>
  <c r="AI359" i="32"/>
  <c r="Y359" i="32"/>
  <c r="W359" i="32"/>
  <c r="K214" i="32"/>
  <c r="H361" i="32"/>
  <c r="P360" i="32"/>
  <c r="V360" i="32" s="1"/>
  <c r="AQ360" i="32" s="1"/>
  <c r="F216" i="32"/>
  <c r="Q215" i="32"/>
  <c r="J215" i="32"/>
  <c r="N371" i="31"/>
  <c r="N384" i="31"/>
  <c r="B331" i="31"/>
  <c r="BF366" i="33" l="1"/>
  <c r="BJ366" i="33"/>
  <c r="BE366" i="33"/>
  <c r="BI366" i="33"/>
  <c r="BA367" i="33"/>
  <c r="BC367" i="33"/>
  <c r="AE367" i="33"/>
  <c r="AS367" i="33"/>
  <c r="S380" i="33"/>
  <c r="M220" i="33"/>
  <c r="I222" i="33"/>
  <c r="L221" i="33"/>
  <c r="S221" i="33"/>
  <c r="A382" i="33"/>
  <c r="N381" i="33"/>
  <c r="O381" i="33"/>
  <c r="R368" i="33"/>
  <c r="X368" i="33" s="1"/>
  <c r="AM368" i="33" s="1"/>
  <c r="J369" i="33"/>
  <c r="H224" i="33"/>
  <c r="AU367" i="33"/>
  <c r="BJ367" i="33" s="1"/>
  <c r="AA367" i="33"/>
  <c r="AW367" i="33"/>
  <c r="AK367" i="33"/>
  <c r="AC367" i="33"/>
  <c r="AO367" i="33"/>
  <c r="AG367" i="33"/>
  <c r="AY367" i="33"/>
  <c r="AQ367" i="33"/>
  <c r="AI367" i="33"/>
  <c r="Y367" i="33"/>
  <c r="AG360" i="32"/>
  <c r="AO360" i="32"/>
  <c r="AE360" i="32"/>
  <c r="AC360" i="32"/>
  <c r="AM360" i="32"/>
  <c r="AA360" i="32"/>
  <c r="AK360" i="32"/>
  <c r="AI360" i="32"/>
  <c r="Y360" i="32"/>
  <c r="W360" i="32"/>
  <c r="K215" i="32"/>
  <c r="H362" i="32"/>
  <c r="P361" i="32"/>
  <c r="V361" i="32" s="1"/>
  <c r="AQ361" i="32" s="1"/>
  <c r="F217" i="32"/>
  <c r="Q216" i="32"/>
  <c r="J216" i="32"/>
  <c r="N370" i="31"/>
  <c r="N383" i="31"/>
  <c r="B332" i="31"/>
  <c r="BF367" i="33" l="1"/>
  <c r="BE367" i="33"/>
  <c r="BI367" i="33"/>
  <c r="BA368" i="33"/>
  <c r="BC368" i="33"/>
  <c r="AE368" i="33"/>
  <c r="AS368" i="33"/>
  <c r="S381" i="33"/>
  <c r="M221" i="33"/>
  <c r="I223" i="33"/>
  <c r="L222" i="33"/>
  <c r="S222" i="33"/>
  <c r="A383" i="33"/>
  <c r="N382" i="33"/>
  <c r="O382" i="33"/>
  <c r="AY368" i="33"/>
  <c r="AQ368" i="33"/>
  <c r="AI368" i="33"/>
  <c r="AU368" i="33"/>
  <c r="AA368" i="33"/>
  <c r="AW368" i="33"/>
  <c r="AK368" i="33"/>
  <c r="AC368" i="33"/>
  <c r="AO368" i="33"/>
  <c r="AG368" i="33"/>
  <c r="Y368" i="33"/>
  <c r="J370" i="33"/>
  <c r="R369" i="33"/>
  <c r="X369" i="33" s="1"/>
  <c r="AM369" i="33" s="1"/>
  <c r="H225" i="33"/>
  <c r="AG361" i="32"/>
  <c r="AO361" i="32"/>
  <c r="AE361" i="32"/>
  <c r="AC361" i="32"/>
  <c r="AM361" i="32"/>
  <c r="AA361" i="32"/>
  <c r="AK361" i="32"/>
  <c r="AI361" i="32"/>
  <c r="Y361" i="32"/>
  <c r="W361" i="32"/>
  <c r="K216" i="32"/>
  <c r="P362" i="32"/>
  <c r="V362" i="32" s="1"/>
  <c r="AQ362" i="32" s="1"/>
  <c r="H363" i="32"/>
  <c r="F218" i="32"/>
  <c r="Q217" i="32"/>
  <c r="J217" i="32"/>
  <c r="N369" i="31"/>
  <c r="B333" i="31"/>
  <c r="N382" i="31"/>
  <c r="BF368" i="33" l="1"/>
  <c r="BJ368" i="33"/>
  <c r="BE368" i="33"/>
  <c r="BI368" i="33"/>
  <c r="BA369" i="33"/>
  <c r="BC369" i="33"/>
  <c r="AE369" i="33"/>
  <c r="AS369" i="33"/>
  <c r="S382" i="33"/>
  <c r="M222" i="33"/>
  <c r="A384" i="33"/>
  <c r="O383" i="33"/>
  <c r="N383" i="33"/>
  <c r="I224" i="33"/>
  <c r="S223" i="33"/>
  <c r="L223" i="33"/>
  <c r="AO369" i="33"/>
  <c r="AG369" i="33"/>
  <c r="AY369" i="33"/>
  <c r="AQ369" i="33"/>
  <c r="AI369" i="33"/>
  <c r="AU369" i="33"/>
  <c r="BJ369" i="33" s="1"/>
  <c r="AA369" i="33"/>
  <c r="AW369" i="33"/>
  <c r="AK369" i="33"/>
  <c r="AC369" i="33"/>
  <c r="Y369" i="33"/>
  <c r="H226" i="33"/>
  <c r="J371" i="33"/>
  <c r="R370" i="33"/>
  <c r="X370" i="33" s="1"/>
  <c r="AM370" i="33" s="1"/>
  <c r="AG362" i="32"/>
  <c r="AO362" i="32"/>
  <c r="AE362" i="32"/>
  <c r="AC362" i="32"/>
  <c r="AM362" i="32"/>
  <c r="AA362" i="32"/>
  <c r="AK362" i="32"/>
  <c r="AI362" i="32"/>
  <c r="Y362" i="32"/>
  <c r="W362" i="32"/>
  <c r="K217" i="32"/>
  <c r="H364" i="32"/>
  <c r="P363" i="32"/>
  <c r="V363" i="32" s="1"/>
  <c r="AQ363" i="32" s="1"/>
  <c r="F219" i="32"/>
  <c r="Q218" i="32"/>
  <c r="J218" i="32"/>
  <c r="B334" i="31"/>
  <c r="N381" i="31"/>
  <c r="BF369" i="33" l="1"/>
  <c r="BI369" i="33"/>
  <c r="BE369" i="33"/>
  <c r="BA370" i="33"/>
  <c r="BC370" i="33"/>
  <c r="AE370" i="33"/>
  <c r="AS370" i="33"/>
  <c r="M223" i="33"/>
  <c r="S383" i="33"/>
  <c r="A385" i="33"/>
  <c r="O384" i="33"/>
  <c r="N384" i="33"/>
  <c r="I225" i="33"/>
  <c r="S224" i="33"/>
  <c r="L224" i="33"/>
  <c r="J372" i="33"/>
  <c r="R371" i="33"/>
  <c r="X371" i="33" s="1"/>
  <c r="AM371" i="33" s="1"/>
  <c r="AW370" i="33"/>
  <c r="AK370" i="33"/>
  <c r="AC370" i="33"/>
  <c r="AO370" i="33"/>
  <c r="AG370" i="33"/>
  <c r="AY370" i="33"/>
  <c r="AQ370" i="33"/>
  <c r="AI370" i="33"/>
  <c r="AU370" i="33"/>
  <c r="AA370" i="33"/>
  <c r="Y370" i="33"/>
  <c r="H227" i="33"/>
  <c r="AG363" i="32"/>
  <c r="AO363" i="32"/>
  <c r="AE363" i="32"/>
  <c r="AC363" i="32"/>
  <c r="AM363" i="32"/>
  <c r="AA363" i="32"/>
  <c r="AK363" i="32"/>
  <c r="AI363" i="32"/>
  <c r="Y363" i="32"/>
  <c r="W363" i="32"/>
  <c r="K218" i="32"/>
  <c r="H365" i="32"/>
  <c r="P364" i="32"/>
  <c r="V364" i="32" s="1"/>
  <c r="AQ364" i="32" s="1"/>
  <c r="F220" i="32"/>
  <c r="Q219" i="32"/>
  <c r="J219" i="32"/>
  <c r="N368" i="31"/>
  <c r="B347" i="31"/>
  <c r="N380" i="31"/>
  <c r="B335" i="31"/>
  <c r="BF370" i="33" l="1"/>
  <c r="BJ370" i="33"/>
  <c r="BE370" i="33"/>
  <c r="BI370" i="33"/>
  <c r="BA371" i="33"/>
  <c r="BC371" i="33"/>
  <c r="AE371" i="33"/>
  <c r="AS371" i="33"/>
  <c r="M224" i="33"/>
  <c r="S384" i="33"/>
  <c r="A386" i="33"/>
  <c r="N385" i="33"/>
  <c r="O385" i="33"/>
  <c r="I226" i="33"/>
  <c r="L225" i="33"/>
  <c r="S225" i="33"/>
  <c r="R372" i="33"/>
  <c r="X372" i="33" s="1"/>
  <c r="AM372" i="33" s="1"/>
  <c r="J373" i="33"/>
  <c r="H228" i="33"/>
  <c r="AU371" i="33"/>
  <c r="BJ371" i="33" s="1"/>
  <c r="AA371" i="33"/>
  <c r="AW371" i="33"/>
  <c r="AK371" i="33"/>
  <c r="AC371" i="33"/>
  <c r="AO371" i="33"/>
  <c r="AG371" i="33"/>
  <c r="AY371" i="33"/>
  <c r="AQ371" i="33"/>
  <c r="AI371" i="33"/>
  <c r="Y371" i="33"/>
  <c r="AG364" i="32"/>
  <c r="AO364" i="32"/>
  <c r="AE364" i="32"/>
  <c r="AC364" i="32"/>
  <c r="AM364" i="32"/>
  <c r="AA364" i="32"/>
  <c r="AK364" i="32"/>
  <c r="AI364" i="32"/>
  <c r="Y364" i="32"/>
  <c r="W364" i="32"/>
  <c r="K219" i="32"/>
  <c r="H366" i="32"/>
  <c r="P365" i="32"/>
  <c r="V365" i="32" s="1"/>
  <c r="AQ365" i="32" s="1"/>
  <c r="F221" i="32"/>
  <c r="Q220" i="32"/>
  <c r="J220" i="32"/>
  <c r="N367" i="31"/>
  <c r="B348" i="31"/>
  <c r="N379" i="31"/>
  <c r="B336" i="31"/>
  <c r="BF371" i="33" l="1"/>
  <c r="BE371" i="33"/>
  <c r="BI371" i="33"/>
  <c r="BA372" i="33"/>
  <c r="BC372" i="33"/>
  <c r="AE372" i="33"/>
  <c r="AS372" i="33"/>
  <c r="S385" i="33"/>
  <c r="M225" i="33"/>
  <c r="I227" i="33"/>
  <c r="L226" i="33"/>
  <c r="S226" i="33"/>
  <c r="A387" i="33"/>
  <c r="N386" i="33"/>
  <c r="O386" i="33"/>
  <c r="AY372" i="33"/>
  <c r="AQ372" i="33"/>
  <c r="AI372" i="33"/>
  <c r="AU372" i="33"/>
  <c r="AA372" i="33"/>
  <c r="AW372" i="33"/>
  <c r="AK372" i="33"/>
  <c r="AC372" i="33"/>
  <c r="AO372" i="33"/>
  <c r="AG372" i="33"/>
  <c r="Y372" i="33"/>
  <c r="J374" i="33"/>
  <c r="R373" i="33"/>
  <c r="X373" i="33" s="1"/>
  <c r="AM373" i="33" s="1"/>
  <c r="H229" i="33"/>
  <c r="AG365" i="32"/>
  <c r="AO365" i="32"/>
  <c r="AE365" i="32"/>
  <c r="AC365" i="32"/>
  <c r="AM365" i="32"/>
  <c r="AA365" i="32"/>
  <c r="AK365" i="32"/>
  <c r="AI365" i="32"/>
  <c r="Y365" i="32"/>
  <c r="W365" i="32"/>
  <c r="K220" i="32"/>
  <c r="P366" i="32"/>
  <c r="V366" i="32" s="1"/>
  <c r="AQ366" i="32" s="1"/>
  <c r="H367" i="32"/>
  <c r="F222" i="32"/>
  <c r="Q221" i="32"/>
  <c r="J221" i="32"/>
  <c r="N366" i="31"/>
  <c r="B349" i="31"/>
  <c r="N378" i="31"/>
  <c r="B337" i="31"/>
  <c r="BF372" i="33" l="1"/>
  <c r="BJ372" i="33"/>
  <c r="BE372" i="33"/>
  <c r="BI372" i="33"/>
  <c r="BA373" i="33"/>
  <c r="BC373" i="33"/>
  <c r="AE373" i="33"/>
  <c r="AS373" i="33"/>
  <c r="S386" i="33"/>
  <c r="M226" i="33"/>
  <c r="A388" i="33"/>
  <c r="N387" i="33"/>
  <c r="O387" i="33"/>
  <c r="I228" i="33"/>
  <c r="L227" i="33"/>
  <c r="S227" i="33"/>
  <c r="AO373" i="33"/>
  <c r="AG373" i="33"/>
  <c r="AY373" i="33"/>
  <c r="AQ373" i="33"/>
  <c r="AI373" i="33"/>
  <c r="AU373" i="33"/>
  <c r="BJ373" i="33" s="1"/>
  <c r="AA373" i="33"/>
  <c r="AW373" i="33"/>
  <c r="AK373" i="33"/>
  <c r="AC373" i="33"/>
  <c r="Y373" i="33"/>
  <c r="H230" i="33"/>
  <c r="J375" i="33"/>
  <c r="R374" i="33"/>
  <c r="X374" i="33" s="1"/>
  <c r="AM374" i="33" s="1"/>
  <c r="AG366" i="32"/>
  <c r="AO366" i="32"/>
  <c r="AE366" i="32"/>
  <c r="AC366" i="32"/>
  <c r="AM366" i="32"/>
  <c r="AA366" i="32"/>
  <c r="AK366" i="32"/>
  <c r="AI366" i="32"/>
  <c r="Y366" i="32"/>
  <c r="W366" i="32"/>
  <c r="K221" i="32"/>
  <c r="H368" i="32"/>
  <c r="P367" i="32"/>
  <c r="V367" i="32" s="1"/>
  <c r="AQ367" i="32" s="1"/>
  <c r="F223" i="32"/>
  <c r="Q222" i="32"/>
  <c r="J222" i="32"/>
  <c r="N365" i="31"/>
  <c r="B350" i="31"/>
  <c r="B338" i="31"/>
  <c r="N377" i="31"/>
  <c r="BF373" i="33" l="1"/>
  <c r="BE373" i="33"/>
  <c r="BI373" i="33"/>
  <c r="BA374" i="33"/>
  <c r="BC374" i="33"/>
  <c r="AE374" i="33"/>
  <c r="AS374" i="33"/>
  <c r="I229" i="33"/>
  <c r="S228" i="33"/>
  <c r="L228" i="33"/>
  <c r="S387" i="33"/>
  <c r="M227" i="33"/>
  <c r="A389" i="33"/>
  <c r="O388" i="33"/>
  <c r="N388" i="33"/>
  <c r="J376" i="33"/>
  <c r="R375" i="33"/>
  <c r="X375" i="33" s="1"/>
  <c r="AM375" i="33" s="1"/>
  <c r="AW374" i="33"/>
  <c r="AK374" i="33"/>
  <c r="AC374" i="33"/>
  <c r="AO374" i="33"/>
  <c r="AG374" i="33"/>
  <c r="AY374" i="33"/>
  <c r="AQ374" i="33"/>
  <c r="AI374" i="33"/>
  <c r="AU374" i="33"/>
  <c r="AA374" i="33"/>
  <c r="Y374" i="33"/>
  <c r="H231" i="33"/>
  <c r="AG367" i="32"/>
  <c r="AO367" i="32"/>
  <c r="AE367" i="32"/>
  <c r="AC367" i="32"/>
  <c r="AM367" i="32"/>
  <c r="AA367" i="32"/>
  <c r="AK367" i="32"/>
  <c r="AI367" i="32"/>
  <c r="Y367" i="32"/>
  <c r="W367" i="32"/>
  <c r="K222" i="32"/>
  <c r="H369" i="32"/>
  <c r="P368" i="32"/>
  <c r="V368" i="32" s="1"/>
  <c r="AQ368" i="32" s="1"/>
  <c r="F224" i="32"/>
  <c r="Q223" i="32"/>
  <c r="J223" i="32"/>
  <c r="N364" i="31"/>
  <c r="B351" i="31"/>
  <c r="N376" i="31"/>
  <c r="B339" i="31"/>
  <c r="BF374" i="33" l="1"/>
  <c r="BJ374" i="33"/>
  <c r="BE374" i="33"/>
  <c r="BI374" i="33"/>
  <c r="BA375" i="33"/>
  <c r="BC375" i="33"/>
  <c r="AE375" i="33"/>
  <c r="AS375" i="33"/>
  <c r="S388" i="33"/>
  <c r="M228" i="33"/>
  <c r="A390" i="33"/>
  <c r="N389" i="33"/>
  <c r="O389" i="33"/>
  <c r="I230" i="33"/>
  <c r="S229" i="33"/>
  <c r="L229" i="33"/>
  <c r="R376" i="33"/>
  <c r="X376" i="33" s="1"/>
  <c r="AM376" i="33" s="1"/>
  <c r="J377" i="33"/>
  <c r="H232" i="33"/>
  <c r="AU375" i="33"/>
  <c r="BJ375" i="33" s="1"/>
  <c r="AA375" i="33"/>
  <c r="AW375" i="33"/>
  <c r="AK375" i="33"/>
  <c r="AC375" i="33"/>
  <c r="AO375" i="33"/>
  <c r="AG375" i="33"/>
  <c r="AY375" i="33"/>
  <c r="AQ375" i="33"/>
  <c r="AI375" i="33"/>
  <c r="Y375" i="33"/>
  <c r="AG368" i="32"/>
  <c r="AO368" i="32"/>
  <c r="AE368" i="32"/>
  <c r="AC368" i="32"/>
  <c r="AM368" i="32"/>
  <c r="AA368" i="32"/>
  <c r="AK368" i="32"/>
  <c r="AI368" i="32"/>
  <c r="Y368" i="32"/>
  <c r="W368" i="32"/>
  <c r="K223" i="32"/>
  <c r="H370" i="32"/>
  <c r="P369" i="32"/>
  <c r="V369" i="32" s="1"/>
  <c r="AQ369" i="32" s="1"/>
  <c r="F225" i="32"/>
  <c r="Q224" i="32"/>
  <c r="J224" i="32"/>
  <c r="N363" i="31"/>
  <c r="B352" i="31"/>
  <c r="N375" i="31"/>
  <c r="B340" i="31"/>
  <c r="BF375" i="33" l="1"/>
  <c r="BE375" i="33"/>
  <c r="BI375" i="33"/>
  <c r="BA376" i="33"/>
  <c r="BC376" i="33"/>
  <c r="AE376" i="33"/>
  <c r="AS376" i="33"/>
  <c r="S389" i="33"/>
  <c r="M229" i="33"/>
  <c r="A391" i="33"/>
  <c r="O390" i="33"/>
  <c r="N390" i="33"/>
  <c r="I231" i="33"/>
  <c r="L230" i="33"/>
  <c r="S230" i="33"/>
  <c r="AY376" i="33"/>
  <c r="AQ376" i="33"/>
  <c r="AI376" i="33"/>
  <c r="AU376" i="33"/>
  <c r="AA376" i="33"/>
  <c r="AW376" i="33"/>
  <c r="AK376" i="33"/>
  <c r="AC376" i="33"/>
  <c r="AO376" i="33"/>
  <c r="AG376" i="33"/>
  <c r="Y376" i="33"/>
  <c r="J378" i="33"/>
  <c r="R377" i="33"/>
  <c r="X377" i="33" s="1"/>
  <c r="AM377" i="33" s="1"/>
  <c r="H233" i="33"/>
  <c r="AG369" i="32"/>
  <c r="AO369" i="32"/>
  <c r="AE369" i="32"/>
  <c r="AC369" i="32"/>
  <c r="AM369" i="32"/>
  <c r="AA369" i="32"/>
  <c r="AK369" i="32"/>
  <c r="AI369" i="32"/>
  <c r="Y369" i="32"/>
  <c r="W369" i="32"/>
  <c r="K224" i="32"/>
  <c r="P370" i="32"/>
  <c r="V370" i="32" s="1"/>
  <c r="AQ370" i="32" s="1"/>
  <c r="H371" i="32"/>
  <c r="F226" i="32"/>
  <c r="Q225" i="32"/>
  <c r="J225" i="32"/>
  <c r="N362" i="31"/>
  <c r="B353" i="31"/>
  <c r="B341" i="31"/>
  <c r="N374" i="31"/>
  <c r="BF376" i="33" l="1"/>
  <c r="BJ376" i="33"/>
  <c r="BE376" i="33"/>
  <c r="BI376" i="33"/>
  <c r="BA377" i="33"/>
  <c r="BC377" i="33"/>
  <c r="AE377" i="33"/>
  <c r="AS377" i="33"/>
  <c r="S390" i="33"/>
  <c r="M230" i="33"/>
  <c r="I232" i="33"/>
  <c r="L231" i="33"/>
  <c r="S231" i="33"/>
  <c r="A392" i="33"/>
  <c r="N391" i="33"/>
  <c r="O391" i="33"/>
  <c r="AO377" i="33"/>
  <c r="AG377" i="33"/>
  <c r="AY377" i="33"/>
  <c r="AQ377" i="33"/>
  <c r="AI377" i="33"/>
  <c r="AU377" i="33"/>
  <c r="BJ377" i="33" s="1"/>
  <c r="AA377" i="33"/>
  <c r="AW377" i="33"/>
  <c r="AK377" i="33"/>
  <c r="AC377" i="33"/>
  <c r="Y377" i="33"/>
  <c r="H234" i="33"/>
  <c r="J379" i="33"/>
  <c r="R378" i="33"/>
  <c r="X378" i="33" s="1"/>
  <c r="AM378" i="33" s="1"/>
  <c r="AG370" i="32"/>
  <c r="AO370" i="32"/>
  <c r="AE370" i="32"/>
  <c r="AC370" i="32"/>
  <c r="AM370" i="32"/>
  <c r="AA370" i="32"/>
  <c r="AK370" i="32"/>
  <c r="AI370" i="32"/>
  <c r="Y370" i="32"/>
  <c r="W370" i="32"/>
  <c r="K225" i="32"/>
  <c r="H372" i="32"/>
  <c r="P371" i="32"/>
  <c r="V371" i="32" s="1"/>
  <c r="AQ371" i="32" s="1"/>
  <c r="F227" i="32"/>
  <c r="Q226" i="32"/>
  <c r="J226" i="32"/>
  <c r="N361" i="31"/>
  <c r="B354" i="31"/>
  <c r="B342" i="31"/>
  <c r="K76" i="15"/>
  <c r="K77" i="15"/>
  <c r="K75" i="15"/>
  <c r="K74" i="15"/>
  <c r="K73" i="15"/>
  <c r="K72" i="15"/>
  <c r="K71" i="15"/>
  <c r="K70" i="15"/>
  <c r="K69" i="15"/>
  <c r="K68" i="15"/>
  <c r="K67" i="15"/>
  <c r="K66" i="15"/>
  <c r="K65" i="15"/>
  <c r="K64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K48" i="15"/>
  <c r="K47" i="15"/>
  <c r="K46" i="15"/>
  <c r="K45" i="15"/>
  <c r="K44" i="15"/>
  <c r="K43" i="15"/>
  <c r="K42" i="15"/>
  <c r="K41" i="15"/>
  <c r="K40" i="15"/>
  <c r="K39" i="15"/>
  <c r="K38" i="15"/>
  <c r="K37" i="15"/>
  <c r="K36" i="15"/>
  <c r="K35" i="15"/>
  <c r="K34" i="15"/>
  <c r="K33" i="15"/>
  <c r="K32" i="15"/>
  <c r="K31" i="15"/>
  <c r="K30" i="15"/>
  <c r="K29" i="15"/>
  <c r="K28" i="15"/>
  <c r="K27" i="15"/>
  <c r="K26" i="15"/>
  <c r="K25" i="15"/>
  <c r="K24" i="15"/>
  <c r="K23" i="15"/>
  <c r="K22" i="15"/>
  <c r="K21" i="15"/>
  <c r="K20" i="15"/>
  <c r="K19" i="15"/>
  <c r="K18" i="15"/>
  <c r="K17" i="15"/>
  <c r="K16" i="15"/>
  <c r="K15" i="15"/>
  <c r="K14" i="15"/>
  <c r="K13" i="15"/>
  <c r="K12" i="15"/>
  <c r="K11" i="15"/>
  <c r="K10" i="15"/>
  <c r="K9" i="15"/>
  <c r="K8" i="15"/>
  <c r="K7" i="15"/>
  <c r="K6" i="15"/>
  <c r="K5" i="15"/>
  <c r="K4" i="15"/>
  <c r="BF377" i="33" l="1"/>
  <c r="BE377" i="33"/>
  <c r="BI377" i="33"/>
  <c r="BA378" i="33"/>
  <c r="BC378" i="33"/>
  <c r="AE378" i="33"/>
  <c r="AS378" i="33"/>
  <c r="A393" i="33"/>
  <c r="N392" i="33"/>
  <c r="O392" i="33"/>
  <c r="S391" i="33"/>
  <c r="M231" i="33"/>
  <c r="I233" i="33"/>
  <c r="S232" i="33"/>
  <c r="L232" i="33"/>
  <c r="J380" i="33"/>
  <c r="R379" i="33"/>
  <c r="X379" i="33" s="1"/>
  <c r="AM379" i="33" s="1"/>
  <c r="AW378" i="33"/>
  <c r="AK378" i="33"/>
  <c r="AC378" i="33"/>
  <c r="AO378" i="33"/>
  <c r="AG378" i="33"/>
  <c r="AY378" i="33"/>
  <c r="AQ378" i="33"/>
  <c r="AI378" i="33"/>
  <c r="AU378" i="33"/>
  <c r="AA378" i="33"/>
  <c r="Y378" i="33"/>
  <c r="H235" i="33"/>
  <c r="AG371" i="32"/>
  <c r="AO371" i="32"/>
  <c r="AE371" i="32"/>
  <c r="AC371" i="32"/>
  <c r="AM371" i="32"/>
  <c r="AA371" i="32"/>
  <c r="AK371" i="32"/>
  <c r="AI371" i="32"/>
  <c r="Y371" i="32"/>
  <c r="W371" i="32"/>
  <c r="K226" i="32"/>
  <c r="H373" i="32"/>
  <c r="P372" i="32"/>
  <c r="V372" i="32" s="1"/>
  <c r="AQ372" i="32" s="1"/>
  <c r="F228" i="32"/>
  <c r="Q227" i="32"/>
  <c r="J227" i="32"/>
  <c r="N360" i="31"/>
  <c r="B355" i="31"/>
  <c r="B343" i="31"/>
  <c r="BF378" i="33" l="1"/>
  <c r="BJ378" i="33"/>
  <c r="BE378" i="33"/>
  <c r="BI378" i="33"/>
  <c r="BA379" i="33"/>
  <c r="BC379" i="33"/>
  <c r="AE379" i="33"/>
  <c r="AS379" i="33"/>
  <c r="M232" i="33"/>
  <c r="I234" i="33"/>
  <c r="L233" i="33"/>
  <c r="S233" i="33"/>
  <c r="S392" i="33"/>
  <c r="A394" i="33"/>
  <c r="N393" i="33"/>
  <c r="O393" i="33"/>
  <c r="R380" i="33"/>
  <c r="X380" i="33" s="1"/>
  <c r="AM380" i="33" s="1"/>
  <c r="J381" i="33"/>
  <c r="H236" i="33"/>
  <c r="AU379" i="33"/>
  <c r="BJ379" i="33" s="1"/>
  <c r="AA379" i="33"/>
  <c r="AW379" i="33"/>
  <c r="AK379" i="33"/>
  <c r="AC379" i="33"/>
  <c r="AO379" i="33"/>
  <c r="AG379" i="33"/>
  <c r="AY379" i="33"/>
  <c r="AQ379" i="33"/>
  <c r="AI379" i="33"/>
  <c r="Y379" i="33"/>
  <c r="AG372" i="32"/>
  <c r="AO372" i="32"/>
  <c r="AE372" i="32"/>
  <c r="AC372" i="32"/>
  <c r="AM372" i="32"/>
  <c r="AA372" i="32"/>
  <c r="AK372" i="32"/>
  <c r="AI372" i="32"/>
  <c r="Y372" i="32"/>
  <c r="W372" i="32"/>
  <c r="K227" i="32"/>
  <c r="H374" i="32"/>
  <c r="P373" i="32"/>
  <c r="V373" i="32" s="1"/>
  <c r="AQ373" i="32" s="1"/>
  <c r="F229" i="32"/>
  <c r="Q228" i="32"/>
  <c r="J228" i="32"/>
  <c r="N359" i="31"/>
  <c r="B356" i="31"/>
  <c r="B344" i="31"/>
  <c r="BF379" i="33" l="1"/>
  <c r="BE379" i="33"/>
  <c r="BI379" i="33"/>
  <c r="BA380" i="33"/>
  <c r="BC380" i="33"/>
  <c r="AE380" i="33"/>
  <c r="AS380" i="33"/>
  <c r="M233" i="33"/>
  <c r="S393" i="33"/>
  <c r="A395" i="33"/>
  <c r="O394" i="33"/>
  <c r="N394" i="33"/>
  <c r="I235" i="33"/>
  <c r="L234" i="33"/>
  <c r="S234" i="33"/>
  <c r="AY380" i="33"/>
  <c r="AQ380" i="33"/>
  <c r="AI380" i="33"/>
  <c r="AU380" i="33"/>
  <c r="AA380" i="33"/>
  <c r="AW380" i="33"/>
  <c r="AK380" i="33"/>
  <c r="AC380" i="33"/>
  <c r="AO380" i="33"/>
  <c r="AG380" i="33"/>
  <c r="Y380" i="33"/>
  <c r="J382" i="33"/>
  <c r="R381" i="33"/>
  <c r="X381" i="33" s="1"/>
  <c r="AM381" i="33" s="1"/>
  <c r="H237" i="33"/>
  <c r="AG373" i="32"/>
  <c r="AO373" i="32"/>
  <c r="AE373" i="32"/>
  <c r="AC373" i="32"/>
  <c r="AM373" i="32"/>
  <c r="AA373" i="32"/>
  <c r="AK373" i="32"/>
  <c r="AI373" i="32"/>
  <c r="Y373" i="32"/>
  <c r="W373" i="32"/>
  <c r="K228" i="32"/>
  <c r="P374" i="32"/>
  <c r="V374" i="32" s="1"/>
  <c r="AQ374" i="32" s="1"/>
  <c r="H375" i="32"/>
  <c r="F230" i="32"/>
  <c r="Q229" i="32"/>
  <c r="J229" i="32"/>
  <c r="B357" i="31"/>
  <c r="N358" i="31"/>
  <c r="B345" i="31"/>
  <c r="BF380" i="33" l="1"/>
  <c r="BJ380" i="33"/>
  <c r="BE380" i="33"/>
  <c r="BI380" i="33"/>
  <c r="BA381" i="33"/>
  <c r="BC381" i="33"/>
  <c r="AE381" i="33"/>
  <c r="AS381" i="33"/>
  <c r="S394" i="33"/>
  <c r="M234" i="33"/>
  <c r="I236" i="33"/>
  <c r="S235" i="33"/>
  <c r="L235" i="33"/>
  <c r="A396" i="33"/>
  <c r="N395" i="33"/>
  <c r="O395" i="33"/>
  <c r="AO381" i="33"/>
  <c r="AG381" i="33"/>
  <c r="AY381" i="33"/>
  <c r="AQ381" i="33"/>
  <c r="AI381" i="33"/>
  <c r="AU381" i="33"/>
  <c r="BJ381" i="33" s="1"/>
  <c r="AA381" i="33"/>
  <c r="AW381" i="33"/>
  <c r="AK381" i="33"/>
  <c r="AC381" i="33"/>
  <c r="Y381" i="33"/>
  <c r="H238" i="33"/>
  <c r="J383" i="33"/>
  <c r="R382" i="33"/>
  <c r="X382" i="33" s="1"/>
  <c r="AM382" i="33" s="1"/>
  <c r="AG374" i="32"/>
  <c r="AO374" i="32"/>
  <c r="AE374" i="32"/>
  <c r="AC374" i="32"/>
  <c r="AM374" i="32"/>
  <c r="AA374" i="32"/>
  <c r="AK374" i="32"/>
  <c r="AI374" i="32"/>
  <c r="Y374" i="32"/>
  <c r="W374" i="32"/>
  <c r="K229" i="32"/>
  <c r="H376" i="32"/>
  <c r="P375" i="32"/>
  <c r="V375" i="32" s="1"/>
  <c r="AQ375" i="32" s="1"/>
  <c r="F231" i="32"/>
  <c r="Q230" i="32"/>
  <c r="J230" i="32"/>
  <c r="N357" i="31"/>
  <c r="B358" i="31"/>
  <c r="B346" i="31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5" i="15"/>
  <c r="E4" i="15"/>
  <c r="BF381" i="33" l="1"/>
  <c r="BE381" i="33"/>
  <c r="BI381" i="33"/>
  <c r="BA382" i="33"/>
  <c r="BC382" i="33"/>
  <c r="AE382" i="33"/>
  <c r="AS382" i="33"/>
  <c r="M235" i="33"/>
  <c r="S395" i="33"/>
  <c r="A397" i="33"/>
  <c r="O396" i="33"/>
  <c r="N396" i="33"/>
  <c r="I237" i="33"/>
  <c r="S236" i="33"/>
  <c r="L236" i="33"/>
  <c r="J384" i="33"/>
  <c r="R383" i="33"/>
  <c r="X383" i="33" s="1"/>
  <c r="AM383" i="33" s="1"/>
  <c r="AW382" i="33"/>
  <c r="AK382" i="33"/>
  <c r="AC382" i="33"/>
  <c r="AO382" i="33"/>
  <c r="AG382" i="33"/>
  <c r="AY382" i="33"/>
  <c r="AQ382" i="33"/>
  <c r="AI382" i="33"/>
  <c r="AU382" i="33"/>
  <c r="AA382" i="33"/>
  <c r="Y382" i="33"/>
  <c r="H239" i="33"/>
  <c r="AG375" i="32"/>
  <c r="AO375" i="32"/>
  <c r="AE375" i="32"/>
  <c r="AC375" i="32"/>
  <c r="AM375" i="32"/>
  <c r="AA375" i="32"/>
  <c r="AK375" i="32"/>
  <c r="AI375" i="32"/>
  <c r="Y375" i="32"/>
  <c r="W375" i="32"/>
  <c r="K230" i="32"/>
  <c r="H377" i="32"/>
  <c r="P376" i="32"/>
  <c r="V376" i="32" s="1"/>
  <c r="AQ376" i="32" s="1"/>
  <c r="F232" i="32"/>
  <c r="Q231" i="32"/>
  <c r="J231" i="32"/>
  <c r="N356" i="31"/>
  <c r="B359" i="31"/>
  <c r="BF382" i="33" l="1"/>
  <c r="BJ382" i="33"/>
  <c r="BE382" i="33"/>
  <c r="BI382" i="33"/>
  <c r="BA383" i="33"/>
  <c r="BC383" i="33"/>
  <c r="AE383" i="33"/>
  <c r="AS383" i="33"/>
  <c r="M236" i="33"/>
  <c r="S396" i="33"/>
  <c r="A398" i="33"/>
  <c r="O397" i="33"/>
  <c r="N397" i="33"/>
  <c r="I238" i="33"/>
  <c r="S237" i="33"/>
  <c r="L237" i="33"/>
  <c r="R384" i="33"/>
  <c r="X384" i="33" s="1"/>
  <c r="AM384" i="33" s="1"/>
  <c r="J385" i="33"/>
  <c r="H240" i="33"/>
  <c r="AU383" i="33"/>
  <c r="BJ383" i="33" s="1"/>
  <c r="AA383" i="33"/>
  <c r="AW383" i="33"/>
  <c r="AK383" i="33"/>
  <c r="AC383" i="33"/>
  <c r="AO383" i="33"/>
  <c r="AG383" i="33"/>
  <c r="AY383" i="33"/>
  <c r="AQ383" i="33"/>
  <c r="AI383" i="33"/>
  <c r="Y383" i="33"/>
  <c r="AG376" i="32"/>
  <c r="AO376" i="32"/>
  <c r="AE376" i="32"/>
  <c r="AC376" i="32"/>
  <c r="AM376" i="32"/>
  <c r="AA376" i="32"/>
  <c r="AK376" i="32"/>
  <c r="AI376" i="32"/>
  <c r="Y376" i="32"/>
  <c r="W376" i="32"/>
  <c r="K231" i="32"/>
  <c r="H378" i="32"/>
  <c r="P377" i="32"/>
  <c r="V377" i="32" s="1"/>
  <c r="AQ377" i="32" s="1"/>
  <c r="F233" i="32"/>
  <c r="Q232" i="32"/>
  <c r="J232" i="32"/>
  <c r="N355" i="31"/>
  <c r="B360" i="31"/>
  <c r="BF383" i="33" l="1"/>
  <c r="BE383" i="33"/>
  <c r="BI383" i="33"/>
  <c r="BA384" i="33"/>
  <c r="BC384" i="33"/>
  <c r="AE384" i="33"/>
  <c r="AS384" i="33"/>
  <c r="M237" i="33"/>
  <c r="S397" i="33"/>
  <c r="I239" i="33"/>
  <c r="S238" i="33"/>
  <c r="L238" i="33"/>
  <c r="A399" i="33"/>
  <c r="O398" i="33"/>
  <c r="N398" i="33"/>
  <c r="AY384" i="33"/>
  <c r="AQ384" i="33"/>
  <c r="AI384" i="33"/>
  <c r="AU384" i="33"/>
  <c r="AA384" i="33"/>
  <c r="AW384" i="33"/>
  <c r="AK384" i="33"/>
  <c r="AC384" i="33"/>
  <c r="AO384" i="33"/>
  <c r="AG384" i="33"/>
  <c r="Y384" i="33"/>
  <c r="J386" i="33"/>
  <c r="R385" i="33"/>
  <c r="X385" i="33" s="1"/>
  <c r="AM385" i="33" s="1"/>
  <c r="H241" i="33"/>
  <c r="AG377" i="32"/>
  <c r="AO377" i="32"/>
  <c r="AE377" i="32"/>
  <c r="AC377" i="32"/>
  <c r="AM377" i="32"/>
  <c r="AA377" i="32"/>
  <c r="AK377" i="32"/>
  <c r="AI377" i="32"/>
  <c r="Y377" i="32"/>
  <c r="W377" i="32"/>
  <c r="K232" i="32"/>
  <c r="P378" i="32"/>
  <c r="V378" i="32" s="1"/>
  <c r="AQ378" i="32" s="1"/>
  <c r="H379" i="32"/>
  <c r="F234" i="32"/>
  <c r="Q233" i="32"/>
  <c r="J233" i="32"/>
  <c r="N354" i="31"/>
  <c r="B361" i="31"/>
  <c r="BF384" i="33" l="1"/>
  <c r="BJ384" i="33"/>
  <c r="BE384" i="33"/>
  <c r="BI384" i="33"/>
  <c r="BA385" i="33"/>
  <c r="BC385" i="33"/>
  <c r="AE385" i="33"/>
  <c r="AS385" i="33"/>
  <c r="M238" i="33"/>
  <c r="S398" i="33"/>
  <c r="A400" i="33"/>
  <c r="N399" i="33"/>
  <c r="O399" i="33"/>
  <c r="I240" i="33"/>
  <c r="S239" i="33"/>
  <c r="L239" i="33"/>
  <c r="AO385" i="33"/>
  <c r="AG385" i="33"/>
  <c r="AY385" i="33"/>
  <c r="AQ385" i="33"/>
  <c r="AI385" i="33"/>
  <c r="AU385" i="33"/>
  <c r="BJ385" i="33" s="1"/>
  <c r="AA385" i="33"/>
  <c r="AW385" i="33"/>
  <c r="AK385" i="33"/>
  <c r="AC385" i="33"/>
  <c r="Y385" i="33"/>
  <c r="H242" i="33"/>
  <c r="J387" i="33"/>
  <c r="R386" i="33"/>
  <c r="X386" i="33" s="1"/>
  <c r="AM386" i="33" s="1"/>
  <c r="AG378" i="32"/>
  <c r="AO378" i="32"/>
  <c r="AE378" i="32"/>
  <c r="AC378" i="32"/>
  <c r="AM378" i="32"/>
  <c r="AA378" i="32"/>
  <c r="AK378" i="32"/>
  <c r="AI378" i="32"/>
  <c r="Y378" i="32"/>
  <c r="W378" i="32"/>
  <c r="K233" i="32"/>
  <c r="H380" i="32"/>
  <c r="P379" i="32"/>
  <c r="V379" i="32" s="1"/>
  <c r="AQ379" i="32" s="1"/>
  <c r="F235" i="32"/>
  <c r="Q234" i="32"/>
  <c r="J234" i="32"/>
  <c r="N353" i="31"/>
  <c r="B362" i="31"/>
  <c r="B166" i="31"/>
  <c r="Q149" i="31"/>
  <c r="BF385" i="33" l="1"/>
  <c r="BI385" i="33"/>
  <c r="BE385" i="33"/>
  <c r="BA386" i="33"/>
  <c r="BC386" i="33"/>
  <c r="AE386" i="33"/>
  <c r="AS386" i="33"/>
  <c r="S399" i="33"/>
  <c r="I241" i="33"/>
  <c r="S240" i="33"/>
  <c r="L240" i="33"/>
  <c r="M239" i="33"/>
  <c r="A401" i="33"/>
  <c r="O400" i="33"/>
  <c r="N400" i="33"/>
  <c r="J388" i="33"/>
  <c r="R387" i="33"/>
  <c r="X387" i="33" s="1"/>
  <c r="AM387" i="33" s="1"/>
  <c r="AW386" i="33"/>
  <c r="AK386" i="33"/>
  <c r="AC386" i="33"/>
  <c r="AO386" i="33"/>
  <c r="AG386" i="33"/>
  <c r="AY386" i="33"/>
  <c r="AQ386" i="33"/>
  <c r="AI386" i="33"/>
  <c r="AU386" i="33"/>
  <c r="AA386" i="33"/>
  <c r="Y386" i="33"/>
  <c r="H243" i="33"/>
  <c r="AG379" i="32"/>
  <c r="AO379" i="32"/>
  <c r="AE379" i="32"/>
  <c r="AC379" i="32"/>
  <c r="AM379" i="32"/>
  <c r="AA379" i="32"/>
  <c r="AK379" i="32"/>
  <c r="AI379" i="32"/>
  <c r="Y379" i="32"/>
  <c r="W379" i="32"/>
  <c r="K234" i="32"/>
  <c r="H381" i="32"/>
  <c r="P380" i="32"/>
  <c r="V380" i="32" s="1"/>
  <c r="AQ380" i="32" s="1"/>
  <c r="F236" i="32"/>
  <c r="Q235" i="32"/>
  <c r="J235" i="32"/>
  <c r="N352" i="31"/>
  <c r="B363" i="31"/>
  <c r="B167" i="31"/>
  <c r="Q148" i="31"/>
  <c r="BF386" i="33" l="1"/>
  <c r="BJ386" i="33"/>
  <c r="BE386" i="33"/>
  <c r="BI386" i="33"/>
  <c r="BA387" i="33"/>
  <c r="BC387" i="33"/>
  <c r="AE387" i="33"/>
  <c r="AS387" i="33"/>
  <c r="S400" i="33"/>
  <c r="A402" i="33"/>
  <c r="N401" i="33"/>
  <c r="O401" i="33"/>
  <c r="M240" i="33"/>
  <c r="I242" i="33"/>
  <c r="S241" i="33"/>
  <c r="L241" i="33"/>
  <c r="R388" i="33"/>
  <c r="X388" i="33" s="1"/>
  <c r="AM388" i="33" s="1"/>
  <c r="J389" i="33"/>
  <c r="H244" i="33"/>
  <c r="AU387" i="33"/>
  <c r="BJ387" i="33" s="1"/>
  <c r="AA387" i="33"/>
  <c r="AW387" i="33"/>
  <c r="AK387" i="33"/>
  <c r="AC387" i="33"/>
  <c r="AO387" i="33"/>
  <c r="AG387" i="33"/>
  <c r="AY387" i="33"/>
  <c r="AQ387" i="33"/>
  <c r="AI387" i="33"/>
  <c r="Y387" i="33"/>
  <c r="AG380" i="32"/>
  <c r="AO380" i="32"/>
  <c r="AE380" i="32"/>
  <c r="AC380" i="32"/>
  <c r="AM380" i="32"/>
  <c r="AA380" i="32"/>
  <c r="AK380" i="32"/>
  <c r="AI380" i="32"/>
  <c r="Y380" i="32"/>
  <c r="W380" i="32"/>
  <c r="K235" i="32"/>
  <c r="H382" i="32"/>
  <c r="P381" i="32"/>
  <c r="V381" i="32" s="1"/>
  <c r="AQ381" i="32" s="1"/>
  <c r="F237" i="32"/>
  <c r="Q236" i="32"/>
  <c r="J236" i="32"/>
  <c r="N351" i="31"/>
  <c r="B364" i="31"/>
  <c r="Q147" i="31"/>
  <c r="BF387" i="33" l="1"/>
  <c r="BE387" i="33"/>
  <c r="BI387" i="33"/>
  <c r="BA388" i="33"/>
  <c r="BC388" i="33"/>
  <c r="AE388" i="33"/>
  <c r="AS388" i="33"/>
  <c r="M241" i="33"/>
  <c r="S401" i="33"/>
  <c r="I243" i="33"/>
  <c r="S242" i="33"/>
  <c r="L242" i="33"/>
  <c r="A403" i="33"/>
  <c r="O402" i="33"/>
  <c r="N402" i="33"/>
  <c r="AY388" i="33"/>
  <c r="AQ388" i="33"/>
  <c r="AI388" i="33"/>
  <c r="AU388" i="33"/>
  <c r="AA388" i="33"/>
  <c r="AW388" i="33"/>
  <c r="AK388" i="33"/>
  <c r="AC388" i="33"/>
  <c r="AO388" i="33"/>
  <c r="AG388" i="33"/>
  <c r="Y388" i="33"/>
  <c r="J390" i="33"/>
  <c r="R389" i="33"/>
  <c r="X389" i="33" s="1"/>
  <c r="AM389" i="33" s="1"/>
  <c r="H245" i="33"/>
  <c r="AG381" i="32"/>
  <c r="AO381" i="32"/>
  <c r="AE381" i="32"/>
  <c r="AC381" i="32"/>
  <c r="AM381" i="32"/>
  <c r="AA381" i="32"/>
  <c r="AK381" i="32"/>
  <c r="AI381" i="32"/>
  <c r="Y381" i="32"/>
  <c r="W381" i="32"/>
  <c r="K236" i="32"/>
  <c r="P382" i="32"/>
  <c r="V382" i="32" s="1"/>
  <c r="AQ382" i="32" s="1"/>
  <c r="H383" i="32"/>
  <c r="F238" i="32"/>
  <c r="Q237" i="32"/>
  <c r="J237" i="32"/>
  <c r="B168" i="31"/>
  <c r="N350" i="31"/>
  <c r="B365" i="31"/>
  <c r="B169" i="31"/>
  <c r="Q146" i="31"/>
  <c r="BF388" i="33" l="1"/>
  <c r="BJ388" i="33"/>
  <c r="BE388" i="33"/>
  <c r="BI388" i="33"/>
  <c r="BA389" i="33"/>
  <c r="BC389" i="33"/>
  <c r="AE389" i="33"/>
  <c r="AS389" i="33"/>
  <c r="M242" i="33"/>
  <c r="A404" i="33"/>
  <c r="O403" i="33"/>
  <c r="N403" i="33"/>
  <c r="S402" i="33"/>
  <c r="I244" i="33"/>
  <c r="S243" i="33"/>
  <c r="L243" i="33"/>
  <c r="AO389" i="33"/>
  <c r="AG389" i="33"/>
  <c r="AY389" i="33"/>
  <c r="AQ389" i="33"/>
  <c r="AI389" i="33"/>
  <c r="AU389" i="33"/>
  <c r="BJ389" i="33" s="1"/>
  <c r="AA389" i="33"/>
  <c r="AW389" i="33"/>
  <c r="AK389" i="33"/>
  <c r="AC389" i="33"/>
  <c r="Y389" i="33"/>
  <c r="H246" i="33"/>
  <c r="J391" i="33"/>
  <c r="R390" i="33"/>
  <c r="X390" i="33" s="1"/>
  <c r="AM390" i="33" s="1"/>
  <c r="AG382" i="32"/>
  <c r="AO382" i="32"/>
  <c r="AE382" i="32"/>
  <c r="AC382" i="32"/>
  <c r="AM382" i="32"/>
  <c r="AA382" i="32"/>
  <c r="AK382" i="32"/>
  <c r="AI382" i="32"/>
  <c r="Y382" i="32"/>
  <c r="W382" i="32"/>
  <c r="K237" i="32"/>
  <c r="H384" i="32"/>
  <c r="P383" i="32"/>
  <c r="V383" i="32" s="1"/>
  <c r="AQ383" i="32" s="1"/>
  <c r="F239" i="32"/>
  <c r="Q238" i="32"/>
  <c r="J238" i="32"/>
  <c r="N349" i="31"/>
  <c r="B366" i="31"/>
  <c r="B170" i="31"/>
  <c r="Q145" i="31"/>
  <c r="BF389" i="33" l="1"/>
  <c r="BE389" i="33"/>
  <c r="BI389" i="33"/>
  <c r="BA390" i="33"/>
  <c r="BC390" i="33"/>
  <c r="AE390" i="33"/>
  <c r="AS390" i="33"/>
  <c r="M243" i="33"/>
  <c r="I245" i="33"/>
  <c r="L244" i="33"/>
  <c r="S244" i="33"/>
  <c r="S403" i="33"/>
  <c r="A405" i="33"/>
  <c r="O404" i="33"/>
  <c r="N404" i="33"/>
  <c r="J392" i="33"/>
  <c r="R391" i="33"/>
  <c r="X391" i="33" s="1"/>
  <c r="AM391" i="33" s="1"/>
  <c r="AW390" i="33"/>
  <c r="AK390" i="33"/>
  <c r="AC390" i="33"/>
  <c r="AO390" i="33"/>
  <c r="AG390" i="33"/>
  <c r="AY390" i="33"/>
  <c r="AQ390" i="33"/>
  <c r="AI390" i="33"/>
  <c r="AU390" i="33"/>
  <c r="AA390" i="33"/>
  <c r="Y390" i="33"/>
  <c r="H247" i="33"/>
  <c r="AG383" i="32"/>
  <c r="AO383" i="32"/>
  <c r="AE383" i="32"/>
  <c r="AC383" i="32"/>
  <c r="AM383" i="32"/>
  <c r="AA383" i="32"/>
  <c r="AK383" i="32"/>
  <c r="AI383" i="32"/>
  <c r="Y383" i="32"/>
  <c r="W383" i="32"/>
  <c r="K238" i="32"/>
  <c r="H385" i="32"/>
  <c r="P384" i="32"/>
  <c r="V384" i="32" s="1"/>
  <c r="AQ384" i="32" s="1"/>
  <c r="F240" i="32"/>
  <c r="Q239" i="32"/>
  <c r="J239" i="32"/>
  <c r="B367" i="31"/>
  <c r="N348" i="31"/>
  <c r="B171" i="31"/>
  <c r="Q144" i="31"/>
  <c r="Q297" i="31"/>
  <c r="BF390" i="33" l="1"/>
  <c r="BJ390" i="33"/>
  <c r="BE390" i="33"/>
  <c r="BI390" i="33"/>
  <c r="BA391" i="33"/>
  <c r="BC391" i="33"/>
  <c r="AE391" i="33"/>
  <c r="AS391" i="33"/>
  <c r="S404" i="33"/>
  <c r="A406" i="33"/>
  <c r="N405" i="33"/>
  <c r="O405" i="33"/>
  <c r="M244" i="33"/>
  <c r="I246" i="33"/>
  <c r="L245" i="33"/>
  <c r="S245" i="33"/>
  <c r="R392" i="33"/>
  <c r="X392" i="33" s="1"/>
  <c r="AM392" i="33" s="1"/>
  <c r="J393" i="33"/>
  <c r="H248" i="33"/>
  <c r="AU391" i="33"/>
  <c r="BJ391" i="33" s="1"/>
  <c r="AA391" i="33"/>
  <c r="AW391" i="33"/>
  <c r="AK391" i="33"/>
  <c r="AC391" i="33"/>
  <c r="AO391" i="33"/>
  <c r="AG391" i="33"/>
  <c r="AY391" i="33"/>
  <c r="AQ391" i="33"/>
  <c r="AI391" i="33"/>
  <c r="Y391" i="33"/>
  <c r="AG384" i="32"/>
  <c r="AO384" i="32"/>
  <c r="AE384" i="32"/>
  <c r="AC384" i="32"/>
  <c r="AM384" i="32"/>
  <c r="AA384" i="32"/>
  <c r="AK384" i="32"/>
  <c r="AI384" i="32"/>
  <c r="Y384" i="32"/>
  <c r="W384" i="32"/>
  <c r="K239" i="32"/>
  <c r="H386" i="32"/>
  <c r="P385" i="32"/>
  <c r="V385" i="32" s="1"/>
  <c r="AQ385" i="32" s="1"/>
  <c r="F241" i="32"/>
  <c r="Q240" i="32"/>
  <c r="J240" i="32"/>
  <c r="N347" i="31"/>
  <c r="B368" i="31"/>
  <c r="B172" i="31"/>
  <c r="Q143" i="31"/>
  <c r="BF391" i="33" l="1"/>
  <c r="BE391" i="33"/>
  <c r="BI391" i="33"/>
  <c r="BA392" i="33"/>
  <c r="BC392" i="33"/>
  <c r="AE392" i="33"/>
  <c r="AS392" i="33"/>
  <c r="S405" i="33"/>
  <c r="M245" i="33"/>
  <c r="I247" i="33"/>
  <c r="S246" i="33"/>
  <c r="L246" i="33"/>
  <c r="A407" i="33"/>
  <c r="N406" i="33"/>
  <c r="O406" i="33"/>
  <c r="AY392" i="33"/>
  <c r="AQ392" i="33"/>
  <c r="AI392" i="33"/>
  <c r="AU392" i="33"/>
  <c r="AA392" i="33"/>
  <c r="AW392" i="33"/>
  <c r="AK392" i="33"/>
  <c r="AC392" i="33"/>
  <c r="AO392" i="33"/>
  <c r="AG392" i="33"/>
  <c r="Y392" i="33"/>
  <c r="J394" i="33"/>
  <c r="R393" i="33"/>
  <c r="X393" i="33" s="1"/>
  <c r="AM393" i="33" s="1"/>
  <c r="H249" i="33"/>
  <c r="AG385" i="32"/>
  <c r="AO385" i="32"/>
  <c r="AE385" i="32"/>
  <c r="AC385" i="32"/>
  <c r="AM385" i="32"/>
  <c r="AA385" i="32"/>
  <c r="AK385" i="32"/>
  <c r="AI385" i="32"/>
  <c r="Y385" i="32"/>
  <c r="W385" i="32"/>
  <c r="K240" i="32"/>
  <c r="H387" i="32"/>
  <c r="P386" i="32"/>
  <c r="V386" i="32" s="1"/>
  <c r="AQ386" i="32" s="1"/>
  <c r="F242" i="32"/>
  <c r="Q241" i="32"/>
  <c r="J241" i="32"/>
  <c r="N346" i="31"/>
  <c r="B369" i="31"/>
  <c r="Q296" i="31"/>
  <c r="B173" i="31"/>
  <c r="Q142" i="31"/>
  <c r="Q295" i="31"/>
  <c r="B19" i="31"/>
  <c r="BF392" i="33" l="1"/>
  <c r="BJ392" i="33"/>
  <c r="BE392" i="33"/>
  <c r="BI392" i="33"/>
  <c r="BA393" i="33"/>
  <c r="BC393" i="33"/>
  <c r="AE393" i="33"/>
  <c r="AS393" i="33"/>
  <c r="S406" i="33"/>
  <c r="A408" i="33"/>
  <c r="O407" i="33"/>
  <c r="N407" i="33"/>
  <c r="M246" i="33"/>
  <c r="I248" i="33"/>
  <c r="S247" i="33"/>
  <c r="L247" i="33"/>
  <c r="AO393" i="33"/>
  <c r="AG393" i="33"/>
  <c r="AY393" i="33"/>
  <c r="AQ393" i="33"/>
  <c r="AI393" i="33"/>
  <c r="AU393" i="33"/>
  <c r="BJ393" i="33" s="1"/>
  <c r="AA393" i="33"/>
  <c r="AW393" i="33"/>
  <c r="AK393" i="33"/>
  <c r="AC393" i="33"/>
  <c r="Y393" i="33"/>
  <c r="H250" i="33"/>
  <c r="J395" i="33"/>
  <c r="R394" i="33"/>
  <c r="X394" i="33" s="1"/>
  <c r="AM394" i="33" s="1"/>
  <c r="AG386" i="32"/>
  <c r="AO386" i="32"/>
  <c r="AE386" i="32"/>
  <c r="AC386" i="32"/>
  <c r="AM386" i="32"/>
  <c r="AA386" i="32"/>
  <c r="AK386" i="32"/>
  <c r="AI386" i="32"/>
  <c r="Y386" i="32"/>
  <c r="W386" i="32"/>
  <c r="K241" i="32"/>
  <c r="P387" i="32"/>
  <c r="V387" i="32" s="1"/>
  <c r="AQ387" i="32" s="1"/>
  <c r="H388" i="32"/>
  <c r="F243" i="32"/>
  <c r="Q242" i="32"/>
  <c r="J242" i="32"/>
  <c r="N345" i="31"/>
  <c r="B370" i="31"/>
  <c r="Q141" i="31"/>
  <c r="B174" i="31"/>
  <c r="B20" i="31"/>
  <c r="Q294" i="31"/>
  <c r="BF393" i="33" l="1"/>
  <c r="BE393" i="33"/>
  <c r="BI393" i="33"/>
  <c r="BA394" i="33"/>
  <c r="BC394" i="33"/>
  <c r="AE394" i="33"/>
  <c r="AS394" i="33"/>
  <c r="M247" i="33"/>
  <c r="I249" i="33"/>
  <c r="S248" i="33"/>
  <c r="L248" i="33"/>
  <c r="S407" i="33"/>
  <c r="A409" i="33"/>
  <c r="O408" i="33"/>
  <c r="N408" i="33"/>
  <c r="J396" i="33"/>
  <c r="R395" i="33"/>
  <c r="X395" i="33" s="1"/>
  <c r="AM395" i="33" s="1"/>
  <c r="AW394" i="33"/>
  <c r="AK394" i="33"/>
  <c r="AC394" i="33"/>
  <c r="AO394" i="33"/>
  <c r="AG394" i="33"/>
  <c r="AY394" i="33"/>
  <c r="AQ394" i="33"/>
  <c r="AI394" i="33"/>
  <c r="AU394" i="33"/>
  <c r="AA394" i="33"/>
  <c r="Y394" i="33"/>
  <c r="H251" i="33"/>
  <c r="AG387" i="32"/>
  <c r="AO387" i="32"/>
  <c r="AE387" i="32"/>
  <c r="AC387" i="32"/>
  <c r="AM387" i="32"/>
  <c r="AA387" i="32"/>
  <c r="AK387" i="32"/>
  <c r="AI387" i="32"/>
  <c r="Y387" i="32"/>
  <c r="W387" i="32"/>
  <c r="K242" i="32"/>
  <c r="P388" i="32"/>
  <c r="V388" i="32" s="1"/>
  <c r="AQ388" i="32" s="1"/>
  <c r="H389" i="32"/>
  <c r="F244" i="32"/>
  <c r="Q243" i="32"/>
  <c r="J243" i="32"/>
  <c r="N344" i="31"/>
  <c r="B371" i="31"/>
  <c r="B232" i="31"/>
  <c r="Q82" i="31"/>
  <c r="B175" i="31"/>
  <c r="Q140" i="31"/>
  <c r="B21" i="31"/>
  <c r="BF394" i="33" l="1"/>
  <c r="BJ394" i="33"/>
  <c r="BE394" i="33"/>
  <c r="BI394" i="33"/>
  <c r="BA395" i="33"/>
  <c r="BC395" i="33"/>
  <c r="AE395" i="33"/>
  <c r="AS395" i="33"/>
  <c r="M248" i="33"/>
  <c r="A410" i="33"/>
  <c r="N409" i="33"/>
  <c r="O409" i="33"/>
  <c r="S408" i="33"/>
  <c r="I250" i="33"/>
  <c r="S249" i="33"/>
  <c r="L249" i="33"/>
  <c r="R396" i="33"/>
  <c r="X396" i="33" s="1"/>
  <c r="AM396" i="33" s="1"/>
  <c r="J397" i="33"/>
  <c r="H252" i="33"/>
  <c r="AU395" i="33"/>
  <c r="AA395" i="33"/>
  <c r="AW395" i="33"/>
  <c r="AK395" i="33"/>
  <c r="AC395" i="33"/>
  <c r="AO395" i="33"/>
  <c r="AG395" i="33"/>
  <c r="AY395" i="33"/>
  <c r="AQ395" i="33"/>
  <c r="AI395" i="33"/>
  <c r="Y395" i="33"/>
  <c r="AG388" i="32"/>
  <c r="AO388" i="32"/>
  <c r="AE388" i="32"/>
  <c r="AC388" i="32"/>
  <c r="AM388" i="32"/>
  <c r="AA388" i="32"/>
  <c r="AK388" i="32"/>
  <c r="AI388" i="32"/>
  <c r="Y388" i="32"/>
  <c r="W388" i="32"/>
  <c r="K243" i="32"/>
  <c r="H390" i="32"/>
  <c r="P389" i="32"/>
  <c r="V389" i="32" s="1"/>
  <c r="AQ389" i="32" s="1"/>
  <c r="F245" i="32"/>
  <c r="Q244" i="32"/>
  <c r="J244" i="32"/>
  <c r="N343" i="31"/>
  <c r="B372" i="31"/>
  <c r="B233" i="31"/>
  <c r="Q81" i="31"/>
  <c r="B176" i="31"/>
  <c r="Q139" i="31"/>
  <c r="B22" i="31"/>
  <c r="Q292" i="31"/>
  <c r="BF395" i="33" l="1"/>
  <c r="BJ395" i="33"/>
  <c r="BE395" i="33"/>
  <c r="BI395" i="33"/>
  <c r="BA396" i="33"/>
  <c r="BC396" i="33"/>
  <c r="AE396" i="33"/>
  <c r="AS396" i="33"/>
  <c r="S409" i="33"/>
  <c r="I251" i="33"/>
  <c r="S250" i="33"/>
  <c r="L250" i="33"/>
  <c r="M249" i="33"/>
  <c r="A411" i="33"/>
  <c r="O410" i="33"/>
  <c r="N410" i="33"/>
  <c r="AY396" i="33"/>
  <c r="AQ396" i="33"/>
  <c r="AI396" i="33"/>
  <c r="AU396" i="33"/>
  <c r="BJ396" i="33" s="1"/>
  <c r="AA396" i="33"/>
  <c r="AW396" i="33"/>
  <c r="AK396" i="33"/>
  <c r="AC396" i="33"/>
  <c r="AO396" i="33"/>
  <c r="AG396" i="33"/>
  <c r="Y396" i="33"/>
  <c r="J398" i="33"/>
  <c r="R397" i="33"/>
  <c r="X397" i="33" s="1"/>
  <c r="AM397" i="33" s="1"/>
  <c r="H253" i="33"/>
  <c r="AG389" i="32"/>
  <c r="AO389" i="32"/>
  <c r="AE389" i="32"/>
  <c r="AC389" i="32"/>
  <c r="AM389" i="32"/>
  <c r="AA389" i="32"/>
  <c r="AK389" i="32"/>
  <c r="AI389" i="32"/>
  <c r="Y389" i="32"/>
  <c r="W389" i="32"/>
  <c r="K244" i="32"/>
  <c r="H391" i="32"/>
  <c r="P390" i="32"/>
  <c r="V390" i="32" s="1"/>
  <c r="AQ390" i="32" s="1"/>
  <c r="F246" i="32"/>
  <c r="Q245" i="32"/>
  <c r="J245" i="32"/>
  <c r="Q293" i="31"/>
  <c r="B373" i="31"/>
  <c r="N342" i="31"/>
  <c r="B234" i="31"/>
  <c r="Q80" i="31"/>
  <c r="B177" i="31"/>
  <c r="Q138" i="31"/>
  <c r="B23" i="31"/>
  <c r="BF396" i="33" l="1"/>
  <c r="BE396" i="33"/>
  <c r="BI396" i="33"/>
  <c r="BA397" i="33"/>
  <c r="BC397" i="33"/>
  <c r="AE397" i="33"/>
  <c r="AS397" i="33"/>
  <c r="A412" i="33"/>
  <c r="O411" i="33"/>
  <c r="N411" i="33"/>
  <c r="M250" i="33"/>
  <c r="S410" i="33"/>
  <c r="I252" i="33"/>
  <c r="S251" i="33"/>
  <c r="L251" i="33"/>
  <c r="AO397" i="33"/>
  <c r="AG397" i="33"/>
  <c r="AY397" i="33"/>
  <c r="AQ397" i="33"/>
  <c r="AI397" i="33"/>
  <c r="AU397" i="33"/>
  <c r="BJ397" i="33" s="1"/>
  <c r="AA397" i="33"/>
  <c r="AW397" i="33"/>
  <c r="AK397" i="33"/>
  <c r="AC397" i="33"/>
  <c r="Y397" i="33"/>
  <c r="H254" i="33"/>
  <c r="J399" i="33"/>
  <c r="R398" i="33"/>
  <c r="X398" i="33" s="1"/>
  <c r="AM398" i="33" s="1"/>
  <c r="AG390" i="32"/>
  <c r="AO390" i="32"/>
  <c r="AE390" i="32"/>
  <c r="AC390" i="32"/>
  <c r="AM390" i="32"/>
  <c r="AA390" i="32"/>
  <c r="AK390" i="32"/>
  <c r="AI390" i="32"/>
  <c r="Y390" i="32"/>
  <c r="W390" i="32"/>
  <c r="K245" i="32"/>
  <c r="P391" i="32"/>
  <c r="V391" i="32" s="1"/>
  <c r="AQ391" i="32" s="1"/>
  <c r="H392" i="32"/>
  <c r="F247" i="32"/>
  <c r="Q246" i="32"/>
  <c r="J246" i="32"/>
  <c r="N341" i="31"/>
  <c r="B374" i="31"/>
  <c r="B235" i="31"/>
  <c r="Q79" i="31"/>
  <c r="Q291" i="31"/>
  <c r="Q137" i="31"/>
  <c r="B24" i="31"/>
  <c r="Q290" i="31"/>
  <c r="BF397" i="33" l="1"/>
  <c r="BE397" i="33"/>
  <c r="BI397" i="33"/>
  <c r="BA398" i="33"/>
  <c r="BC398" i="33"/>
  <c r="AE398" i="33"/>
  <c r="AS398" i="33"/>
  <c r="M251" i="33"/>
  <c r="S411" i="33"/>
  <c r="I253" i="33"/>
  <c r="S252" i="33"/>
  <c r="L252" i="33"/>
  <c r="A413" i="33"/>
  <c r="N412" i="33"/>
  <c r="O412" i="33"/>
  <c r="J400" i="33"/>
  <c r="R399" i="33"/>
  <c r="X399" i="33" s="1"/>
  <c r="AM399" i="33" s="1"/>
  <c r="AW398" i="33"/>
  <c r="AK398" i="33"/>
  <c r="AC398" i="33"/>
  <c r="AO398" i="33"/>
  <c r="AG398" i="33"/>
  <c r="AY398" i="33"/>
  <c r="AQ398" i="33"/>
  <c r="AI398" i="33"/>
  <c r="AU398" i="33"/>
  <c r="AA398" i="33"/>
  <c r="Y398" i="33"/>
  <c r="H255" i="33"/>
  <c r="AG391" i="32"/>
  <c r="AO391" i="32"/>
  <c r="AE391" i="32"/>
  <c r="AC391" i="32"/>
  <c r="AM391" i="32"/>
  <c r="AA391" i="32"/>
  <c r="AK391" i="32"/>
  <c r="AI391" i="32"/>
  <c r="Y391" i="32"/>
  <c r="K246" i="32"/>
  <c r="W391" i="32"/>
  <c r="P392" i="32"/>
  <c r="V392" i="32" s="1"/>
  <c r="AQ392" i="32" s="1"/>
  <c r="H393" i="32"/>
  <c r="F248" i="32"/>
  <c r="Q247" i="32"/>
  <c r="J247" i="32"/>
  <c r="B178" i="31"/>
  <c r="N340" i="31"/>
  <c r="B375" i="31"/>
  <c r="B236" i="31"/>
  <c r="Q78" i="31"/>
  <c r="B179" i="31"/>
  <c r="Q136" i="31"/>
  <c r="B25" i="31"/>
  <c r="BF398" i="33" l="1"/>
  <c r="BJ398" i="33"/>
  <c r="BE398" i="33"/>
  <c r="BI398" i="33"/>
  <c r="BA399" i="33"/>
  <c r="BC399" i="33"/>
  <c r="AE399" i="33"/>
  <c r="AS399" i="33"/>
  <c r="M252" i="33"/>
  <c r="S412" i="33"/>
  <c r="A414" i="33"/>
  <c r="N413" i="33"/>
  <c r="O413" i="33"/>
  <c r="I254" i="33"/>
  <c r="S253" i="33"/>
  <c r="L253" i="33"/>
  <c r="R400" i="33"/>
  <c r="X400" i="33" s="1"/>
  <c r="AM400" i="33" s="1"/>
  <c r="J401" i="33"/>
  <c r="H256" i="33"/>
  <c r="AU399" i="33"/>
  <c r="BJ399" i="33" s="1"/>
  <c r="AA399" i="33"/>
  <c r="AW399" i="33"/>
  <c r="AK399" i="33"/>
  <c r="AC399" i="33"/>
  <c r="AO399" i="33"/>
  <c r="AG399" i="33"/>
  <c r="AY399" i="33"/>
  <c r="AQ399" i="33"/>
  <c r="AI399" i="33"/>
  <c r="Y399" i="33"/>
  <c r="AG392" i="32"/>
  <c r="AO392" i="32"/>
  <c r="AE392" i="32"/>
  <c r="AC392" i="32"/>
  <c r="AM392" i="32"/>
  <c r="AA392" i="32"/>
  <c r="AK392" i="32"/>
  <c r="AI392" i="32"/>
  <c r="Y392" i="32"/>
  <c r="W392" i="32"/>
  <c r="K247" i="32"/>
  <c r="H394" i="32"/>
  <c r="P393" i="32"/>
  <c r="V393" i="32" s="1"/>
  <c r="AQ393" i="32" s="1"/>
  <c r="F249" i="32"/>
  <c r="Q248" i="32"/>
  <c r="J248" i="32"/>
  <c r="N339" i="31"/>
  <c r="B376" i="31"/>
  <c r="B237" i="31"/>
  <c r="Q77" i="31"/>
  <c r="B180" i="31"/>
  <c r="Q135" i="31"/>
  <c r="Q289" i="31"/>
  <c r="B26" i="31"/>
  <c r="BF399" i="33" l="1"/>
  <c r="BE399" i="33"/>
  <c r="BI399" i="33"/>
  <c r="BA400" i="33"/>
  <c r="BC400" i="33"/>
  <c r="AE400" i="33"/>
  <c r="AS400" i="33"/>
  <c r="S413" i="33"/>
  <c r="M253" i="33"/>
  <c r="I255" i="33"/>
  <c r="S254" i="33"/>
  <c r="L254" i="33"/>
  <c r="A415" i="33"/>
  <c r="N414" i="33"/>
  <c r="O414" i="33"/>
  <c r="AY400" i="33"/>
  <c r="AQ400" i="33"/>
  <c r="AI400" i="33"/>
  <c r="AU400" i="33"/>
  <c r="AA400" i="33"/>
  <c r="AW400" i="33"/>
  <c r="AK400" i="33"/>
  <c r="AC400" i="33"/>
  <c r="AO400" i="33"/>
  <c r="AG400" i="33"/>
  <c r="Y400" i="33"/>
  <c r="J402" i="33"/>
  <c r="R401" i="33"/>
  <c r="X401" i="33" s="1"/>
  <c r="AM401" i="33" s="1"/>
  <c r="H257" i="33"/>
  <c r="AG393" i="32"/>
  <c r="AO393" i="32"/>
  <c r="AE393" i="32"/>
  <c r="AC393" i="32"/>
  <c r="AM393" i="32"/>
  <c r="AA393" i="32"/>
  <c r="AK393" i="32"/>
  <c r="AI393" i="32"/>
  <c r="Y393" i="32"/>
  <c r="K248" i="32"/>
  <c r="W393" i="32"/>
  <c r="H395" i="32"/>
  <c r="P394" i="32"/>
  <c r="V394" i="32" s="1"/>
  <c r="AQ394" i="32" s="1"/>
  <c r="F250" i="32"/>
  <c r="Q249" i="32"/>
  <c r="J249" i="32"/>
  <c r="N338" i="31"/>
  <c r="B377" i="31"/>
  <c r="B238" i="31"/>
  <c r="Q76" i="31"/>
  <c r="B181" i="31"/>
  <c r="Q134" i="31"/>
  <c r="Q288" i="31"/>
  <c r="B27" i="31"/>
  <c r="BF400" i="33" l="1"/>
  <c r="BJ400" i="33"/>
  <c r="BE400" i="33"/>
  <c r="BI400" i="33"/>
  <c r="BA401" i="33"/>
  <c r="BC401" i="33"/>
  <c r="AE401" i="33"/>
  <c r="AS401" i="33"/>
  <c r="M254" i="33"/>
  <c r="S414" i="33"/>
  <c r="X414" i="33" s="1"/>
  <c r="AM414" i="33" s="1"/>
  <c r="I256" i="33"/>
  <c r="S255" i="33"/>
  <c r="L255" i="33"/>
  <c r="A416" i="33"/>
  <c r="O415" i="33"/>
  <c r="N415" i="33"/>
  <c r="AO401" i="33"/>
  <c r="AG401" i="33"/>
  <c r="AY401" i="33"/>
  <c r="AQ401" i="33"/>
  <c r="AI401" i="33"/>
  <c r="AU401" i="33"/>
  <c r="BJ401" i="33" s="1"/>
  <c r="AA401" i="33"/>
  <c r="AW401" i="33"/>
  <c r="AK401" i="33"/>
  <c r="AC401" i="33"/>
  <c r="Y401" i="33"/>
  <c r="H258" i="33"/>
  <c r="J403" i="33"/>
  <c r="R402" i="33"/>
  <c r="X402" i="33" s="1"/>
  <c r="AM402" i="33" s="1"/>
  <c r="AG394" i="32"/>
  <c r="AO394" i="32"/>
  <c r="AE394" i="32"/>
  <c r="AC394" i="32"/>
  <c r="AM394" i="32"/>
  <c r="AA394" i="32"/>
  <c r="AK394" i="32"/>
  <c r="AI394" i="32"/>
  <c r="Y394" i="32"/>
  <c r="W394" i="32"/>
  <c r="K249" i="32"/>
  <c r="P395" i="32"/>
  <c r="V395" i="32" s="1"/>
  <c r="AQ395" i="32" s="1"/>
  <c r="H396" i="32"/>
  <c r="F251" i="32"/>
  <c r="Q250" i="32"/>
  <c r="J250" i="32"/>
  <c r="N337" i="31"/>
  <c r="B378" i="31"/>
  <c r="B239" i="31"/>
  <c r="Q75" i="31"/>
  <c r="Q287" i="31"/>
  <c r="B182" i="31"/>
  <c r="Q133" i="31"/>
  <c r="BF401" i="33" l="1"/>
  <c r="BI401" i="33"/>
  <c r="BE401" i="33"/>
  <c r="BA402" i="33"/>
  <c r="BC402" i="33"/>
  <c r="BA414" i="33"/>
  <c r="BC414" i="33"/>
  <c r="AE402" i="33"/>
  <c r="AS402" i="33"/>
  <c r="AE414" i="33"/>
  <c r="AS414" i="33"/>
  <c r="S415" i="33"/>
  <c r="X415" i="33" s="1"/>
  <c r="M255" i="33"/>
  <c r="A417" i="33"/>
  <c r="O416" i="33"/>
  <c r="N416" i="33"/>
  <c r="I257" i="33"/>
  <c r="S256" i="33"/>
  <c r="L256" i="33"/>
  <c r="Y414" i="33"/>
  <c r="AW414" i="33"/>
  <c r="AU414" i="33"/>
  <c r="AY414" i="33"/>
  <c r="AK414" i="33"/>
  <c r="AA414" i="33"/>
  <c r="AG414" i="33"/>
  <c r="AQ414" i="33"/>
  <c r="AC414" i="33"/>
  <c r="AI414" i="33"/>
  <c r="AO414" i="33"/>
  <c r="J404" i="33"/>
  <c r="R403" i="33"/>
  <c r="X403" i="33" s="1"/>
  <c r="AM403" i="33" s="1"/>
  <c r="AW402" i="33"/>
  <c r="AK402" i="33"/>
  <c r="AC402" i="33"/>
  <c r="AO402" i="33"/>
  <c r="AG402" i="33"/>
  <c r="AY402" i="33"/>
  <c r="AQ402" i="33"/>
  <c r="AI402" i="33"/>
  <c r="AU402" i="33"/>
  <c r="BJ402" i="33" s="1"/>
  <c r="AA402" i="33"/>
  <c r="Y402" i="33"/>
  <c r="H259" i="33"/>
  <c r="AG395" i="32"/>
  <c r="AO395" i="32"/>
  <c r="AE395" i="32"/>
  <c r="AC395" i="32"/>
  <c r="AM395" i="32"/>
  <c r="AA395" i="32"/>
  <c r="AK395" i="32"/>
  <c r="AI395" i="32"/>
  <c r="Y395" i="32"/>
  <c r="K250" i="32"/>
  <c r="W395" i="32"/>
  <c r="P396" i="32"/>
  <c r="V396" i="32" s="1"/>
  <c r="AQ396" i="32" s="1"/>
  <c r="H397" i="32"/>
  <c r="F252" i="32"/>
  <c r="Q251" i="32"/>
  <c r="J251" i="32"/>
  <c r="B28" i="31"/>
  <c r="B379" i="31"/>
  <c r="N336" i="31"/>
  <c r="B240" i="31"/>
  <c r="Q286" i="31"/>
  <c r="B183" i="31"/>
  <c r="Q132" i="31"/>
  <c r="Q285" i="31"/>
  <c r="BF414" i="33" l="1"/>
  <c r="BF402" i="33"/>
  <c r="BJ414" i="33"/>
  <c r="BE402" i="33"/>
  <c r="BI402" i="33"/>
  <c r="BE414" i="33"/>
  <c r="BI414" i="33"/>
  <c r="BC415" i="33"/>
  <c r="AM415" i="33"/>
  <c r="BA403" i="33"/>
  <c r="BC403" i="33"/>
  <c r="AS415" i="33"/>
  <c r="BA415" i="33"/>
  <c r="AE403" i="33"/>
  <c r="AS403" i="33"/>
  <c r="AK415" i="33"/>
  <c r="AE415" i="33"/>
  <c r="AI415" i="33"/>
  <c r="AQ415" i="33"/>
  <c r="AO415" i="33"/>
  <c r="AU415" i="33"/>
  <c r="BJ415" i="33" s="1"/>
  <c r="AW415" i="33"/>
  <c r="AC415" i="33"/>
  <c r="Y415" i="33"/>
  <c r="AY415" i="33"/>
  <c r="AG415" i="33"/>
  <c r="AA415" i="33"/>
  <c r="M256" i="33"/>
  <c r="I258" i="33"/>
  <c r="S257" i="33"/>
  <c r="L257" i="33"/>
  <c r="S416" i="33"/>
  <c r="X416" i="33" s="1"/>
  <c r="AM416" i="33" s="1"/>
  <c r="A418" i="33"/>
  <c r="N417" i="33"/>
  <c r="O417" i="33"/>
  <c r="R404" i="33"/>
  <c r="X404" i="33" s="1"/>
  <c r="AM404" i="33" s="1"/>
  <c r="J405" i="33"/>
  <c r="H260" i="33"/>
  <c r="AU403" i="33"/>
  <c r="BJ403" i="33" s="1"/>
  <c r="AA403" i="33"/>
  <c r="AW403" i="33"/>
  <c r="AK403" i="33"/>
  <c r="AC403" i="33"/>
  <c r="AO403" i="33"/>
  <c r="AG403" i="33"/>
  <c r="AY403" i="33"/>
  <c r="AQ403" i="33"/>
  <c r="AI403" i="33"/>
  <c r="Y403" i="33"/>
  <c r="AG396" i="32"/>
  <c r="AO396" i="32"/>
  <c r="AE396" i="32"/>
  <c r="AC396" i="32"/>
  <c r="AM396" i="32"/>
  <c r="AA396" i="32"/>
  <c r="AK396" i="32"/>
  <c r="AI396" i="32"/>
  <c r="Y396" i="32"/>
  <c r="W396" i="32"/>
  <c r="K251" i="32"/>
  <c r="H398" i="32"/>
  <c r="P397" i="32"/>
  <c r="V397" i="32" s="1"/>
  <c r="AQ397" i="32" s="1"/>
  <c r="F253" i="32"/>
  <c r="Q252" i="32"/>
  <c r="J252" i="32"/>
  <c r="B29" i="31"/>
  <c r="N335" i="31"/>
  <c r="B380" i="31"/>
  <c r="Q74" i="31"/>
  <c r="B241" i="31"/>
  <c r="Q73" i="31"/>
  <c r="Q131" i="31"/>
  <c r="B184" i="31"/>
  <c r="B30" i="31"/>
  <c r="BF415" i="33" l="1"/>
  <c r="BF403" i="33"/>
  <c r="BE415" i="33"/>
  <c r="BI415" i="33"/>
  <c r="BE403" i="33"/>
  <c r="BI403" i="33"/>
  <c r="BA416" i="33"/>
  <c r="BC416" i="33"/>
  <c r="BA404" i="33"/>
  <c r="BC404" i="33"/>
  <c r="AE404" i="33"/>
  <c r="AS404" i="33"/>
  <c r="AE416" i="33"/>
  <c r="AS416" i="33"/>
  <c r="S417" i="33"/>
  <c r="X417" i="33" s="1"/>
  <c r="A419" i="33"/>
  <c r="O418" i="33"/>
  <c r="N418" i="33"/>
  <c r="Y416" i="33"/>
  <c r="AG416" i="33"/>
  <c r="AY416" i="33"/>
  <c r="AQ416" i="33"/>
  <c r="AO416" i="33"/>
  <c r="AI416" i="33"/>
  <c r="AU416" i="33"/>
  <c r="BJ416" i="33" s="1"/>
  <c r="AW416" i="33"/>
  <c r="AA416" i="33"/>
  <c r="AK416" i="33"/>
  <c r="AC416" i="33"/>
  <c r="M257" i="33"/>
  <c r="I259" i="33"/>
  <c r="S258" i="33"/>
  <c r="L258" i="33"/>
  <c r="AY404" i="33"/>
  <c r="AQ404" i="33"/>
  <c r="AI404" i="33"/>
  <c r="AU404" i="33"/>
  <c r="AA404" i="33"/>
  <c r="AW404" i="33"/>
  <c r="AK404" i="33"/>
  <c r="AC404" i="33"/>
  <c r="AO404" i="33"/>
  <c r="AG404" i="33"/>
  <c r="Y404" i="33"/>
  <c r="J406" i="33"/>
  <c r="R405" i="33"/>
  <c r="X405" i="33" s="1"/>
  <c r="AM405" i="33" s="1"/>
  <c r="H261" i="33"/>
  <c r="AG397" i="32"/>
  <c r="AO397" i="32"/>
  <c r="AE397" i="32"/>
  <c r="AC397" i="32"/>
  <c r="AM397" i="32"/>
  <c r="AA397" i="32"/>
  <c r="AK397" i="32"/>
  <c r="AI397" i="32"/>
  <c r="Y397" i="32"/>
  <c r="K252" i="32"/>
  <c r="W397" i="32"/>
  <c r="H399" i="32"/>
  <c r="P398" i="32"/>
  <c r="V398" i="32" s="1"/>
  <c r="AQ398" i="32" s="1"/>
  <c r="F254" i="32"/>
  <c r="Q253" i="32"/>
  <c r="J253" i="32"/>
  <c r="N334" i="31"/>
  <c r="B381" i="31"/>
  <c r="B242" i="31"/>
  <c r="Q72" i="31"/>
  <c r="Q284" i="31"/>
  <c r="B185" i="31"/>
  <c r="Q130" i="31"/>
  <c r="B31" i="31"/>
  <c r="Q283" i="31"/>
  <c r="BF416" i="33" l="1"/>
  <c r="BF404" i="33"/>
  <c r="BJ404" i="33"/>
  <c r="BE416" i="33"/>
  <c r="BI416" i="33"/>
  <c r="BE404" i="33"/>
  <c r="BI404" i="33"/>
  <c r="BC417" i="33"/>
  <c r="AM417" i="33"/>
  <c r="BA405" i="33"/>
  <c r="BC405" i="33"/>
  <c r="AS417" i="33"/>
  <c r="BA417" i="33"/>
  <c r="AO417" i="33"/>
  <c r="AE405" i="33"/>
  <c r="AS405" i="33"/>
  <c r="AG417" i="33"/>
  <c r="AE417" i="33"/>
  <c r="AQ417" i="33"/>
  <c r="AA417" i="33"/>
  <c r="AK417" i="33"/>
  <c r="AC417" i="33"/>
  <c r="AU417" i="33"/>
  <c r="BJ417" i="33" s="1"/>
  <c r="AW417" i="33"/>
  <c r="AY417" i="33"/>
  <c r="M258" i="33"/>
  <c r="AI417" i="33"/>
  <c r="Y417" i="33"/>
  <c r="S418" i="33"/>
  <c r="X418" i="33" s="1"/>
  <c r="I260" i="33"/>
  <c r="L259" i="33"/>
  <c r="S259" i="33"/>
  <c r="A420" i="33"/>
  <c r="O419" i="33"/>
  <c r="N419" i="33"/>
  <c r="AO405" i="33"/>
  <c r="AG405" i="33"/>
  <c r="AY405" i="33"/>
  <c r="AQ405" i="33"/>
  <c r="AI405" i="33"/>
  <c r="AU405" i="33"/>
  <c r="BJ405" i="33" s="1"/>
  <c r="AA405" i="33"/>
  <c r="AW405" i="33"/>
  <c r="AK405" i="33"/>
  <c r="AC405" i="33"/>
  <c r="Y405" i="33"/>
  <c r="H262" i="33"/>
  <c r="J407" i="33"/>
  <c r="R406" i="33"/>
  <c r="X406" i="33" s="1"/>
  <c r="AM406" i="33" s="1"/>
  <c r="AG398" i="32"/>
  <c r="AO398" i="32"/>
  <c r="AE398" i="32"/>
  <c r="AC398" i="32"/>
  <c r="AM398" i="32"/>
  <c r="AA398" i="32"/>
  <c r="AK398" i="32"/>
  <c r="AI398" i="32"/>
  <c r="Y398" i="32"/>
  <c r="W398" i="32"/>
  <c r="K253" i="32"/>
  <c r="P399" i="32"/>
  <c r="V399" i="32" s="1"/>
  <c r="AQ399" i="32" s="1"/>
  <c r="H400" i="32"/>
  <c r="F255" i="32"/>
  <c r="Q254" i="32"/>
  <c r="J254" i="32"/>
  <c r="N333" i="31"/>
  <c r="B382" i="31"/>
  <c r="B243" i="31"/>
  <c r="Q71" i="31"/>
  <c r="Q129" i="31"/>
  <c r="B32" i="31"/>
  <c r="BF417" i="33" l="1"/>
  <c r="BF405" i="33"/>
  <c r="BE405" i="33"/>
  <c r="BI405" i="33"/>
  <c r="BI417" i="33"/>
  <c r="BE417" i="33"/>
  <c r="BC418" i="33"/>
  <c r="AM418" i="33"/>
  <c r="BA406" i="33"/>
  <c r="BC406" i="33"/>
  <c r="AS418" i="33"/>
  <c r="BA418" i="33"/>
  <c r="AE406" i="33"/>
  <c r="AS406" i="33"/>
  <c r="AC418" i="33"/>
  <c r="AE418" i="33"/>
  <c r="AI418" i="33"/>
  <c r="AG418" i="33"/>
  <c r="Y418" i="33"/>
  <c r="AO418" i="33"/>
  <c r="AK418" i="33"/>
  <c r="AW418" i="33"/>
  <c r="AA418" i="33"/>
  <c r="AU418" i="33"/>
  <c r="BJ418" i="33" s="1"/>
  <c r="AY418" i="33"/>
  <c r="AQ418" i="33"/>
  <c r="M259" i="33"/>
  <c r="S419" i="33"/>
  <c r="X419" i="33" s="1"/>
  <c r="A421" i="33"/>
  <c r="O420" i="33"/>
  <c r="N420" i="33"/>
  <c r="I261" i="33"/>
  <c r="L260" i="33"/>
  <c r="S260" i="33"/>
  <c r="J408" i="33"/>
  <c r="R407" i="33"/>
  <c r="X407" i="33" s="1"/>
  <c r="AM407" i="33" s="1"/>
  <c r="AW406" i="33"/>
  <c r="AK406" i="33"/>
  <c r="AC406" i="33"/>
  <c r="AO406" i="33"/>
  <c r="AG406" i="33"/>
  <c r="AY406" i="33"/>
  <c r="AQ406" i="33"/>
  <c r="AI406" i="33"/>
  <c r="AU406" i="33"/>
  <c r="AA406" i="33"/>
  <c r="Y406" i="33"/>
  <c r="H263" i="33"/>
  <c r="AG399" i="32"/>
  <c r="AO399" i="32"/>
  <c r="AE399" i="32"/>
  <c r="AC399" i="32"/>
  <c r="AM399" i="32"/>
  <c r="AA399" i="32"/>
  <c r="AK399" i="32"/>
  <c r="AI399" i="32"/>
  <c r="Y399" i="32"/>
  <c r="K254" i="32"/>
  <c r="W399" i="32"/>
  <c r="F256" i="32"/>
  <c r="Q255" i="32"/>
  <c r="J255" i="32"/>
  <c r="P400" i="32"/>
  <c r="V400" i="32" s="1"/>
  <c r="AQ400" i="32" s="1"/>
  <c r="H401" i="32"/>
  <c r="Q282" i="31"/>
  <c r="B186" i="31"/>
  <c r="N332" i="31"/>
  <c r="B383" i="31"/>
  <c r="B244" i="31"/>
  <c r="Q70" i="31"/>
  <c r="Q128" i="31"/>
  <c r="B33" i="31"/>
  <c r="Q281" i="31"/>
  <c r="BF418" i="33" l="1"/>
  <c r="BF406" i="33"/>
  <c r="BJ406" i="33"/>
  <c r="BE418" i="33"/>
  <c r="BI418" i="33"/>
  <c r="BE406" i="33"/>
  <c r="BI406" i="33"/>
  <c r="BC419" i="33"/>
  <c r="AM419" i="33"/>
  <c r="BA407" i="33"/>
  <c r="BC407" i="33"/>
  <c r="AS419" i="33"/>
  <c r="BA419" i="33"/>
  <c r="AE407" i="33"/>
  <c r="AS407" i="33"/>
  <c r="AU419" i="33"/>
  <c r="BJ419" i="33" s="1"/>
  <c r="AE419" i="33"/>
  <c r="AQ419" i="33"/>
  <c r="AI419" i="33"/>
  <c r="AY419" i="33"/>
  <c r="AW419" i="33"/>
  <c r="AK419" i="33"/>
  <c r="AO419" i="33"/>
  <c r="Y419" i="33"/>
  <c r="M260" i="33"/>
  <c r="AA419" i="33"/>
  <c r="AC419" i="33"/>
  <c r="AG419" i="33"/>
  <c r="S420" i="33"/>
  <c r="X420" i="33" s="1"/>
  <c r="AM420" i="33" s="1"/>
  <c r="A422" i="33"/>
  <c r="N421" i="33"/>
  <c r="O421" i="33"/>
  <c r="I262" i="33"/>
  <c r="S261" i="33"/>
  <c r="L261" i="33"/>
  <c r="R408" i="33"/>
  <c r="X408" i="33" s="1"/>
  <c r="AM408" i="33" s="1"/>
  <c r="J409" i="33"/>
  <c r="H264" i="33"/>
  <c r="AU407" i="33"/>
  <c r="BJ407" i="33" s="1"/>
  <c r="AA407" i="33"/>
  <c r="AW407" i="33"/>
  <c r="AK407" i="33"/>
  <c r="AC407" i="33"/>
  <c r="AO407" i="33"/>
  <c r="AG407" i="33"/>
  <c r="AY407" i="33"/>
  <c r="AQ407" i="33"/>
  <c r="AI407" i="33"/>
  <c r="Y407" i="33"/>
  <c r="AG400" i="32"/>
  <c r="AO400" i="32"/>
  <c r="AE400" i="32"/>
  <c r="AC400" i="32"/>
  <c r="AM400" i="32"/>
  <c r="AA400" i="32"/>
  <c r="AK400" i="32"/>
  <c r="AI400" i="32"/>
  <c r="Y400" i="32"/>
  <c r="W400" i="32"/>
  <c r="H402" i="32"/>
  <c r="P401" i="32"/>
  <c r="V401" i="32" s="1"/>
  <c r="AQ401" i="32" s="1"/>
  <c r="F257" i="32"/>
  <c r="Q256" i="32"/>
  <c r="J256" i="32"/>
  <c r="K255" i="32"/>
  <c r="B187" i="31"/>
  <c r="N331" i="31"/>
  <c r="B384" i="31"/>
  <c r="B245" i="31"/>
  <c r="Q69" i="31"/>
  <c r="B188" i="31"/>
  <c r="Q127" i="31"/>
  <c r="B34" i="31"/>
  <c r="BF419" i="33" l="1"/>
  <c r="BF407" i="33"/>
  <c r="BE407" i="33"/>
  <c r="BI407" i="33"/>
  <c r="BE419" i="33"/>
  <c r="BI419" i="33"/>
  <c r="BA420" i="33"/>
  <c r="BC420" i="33"/>
  <c r="BA408" i="33"/>
  <c r="BC408" i="33"/>
  <c r="AE408" i="33"/>
  <c r="AS408" i="33"/>
  <c r="AE420" i="33"/>
  <c r="AS420" i="33"/>
  <c r="S421" i="33"/>
  <c r="X421" i="33" s="1"/>
  <c r="M261" i="33"/>
  <c r="I263" i="33"/>
  <c r="S262" i="33"/>
  <c r="L262" i="33"/>
  <c r="A423" i="33"/>
  <c r="N422" i="33"/>
  <c r="O422" i="33"/>
  <c r="Y420" i="33"/>
  <c r="AY420" i="33"/>
  <c r="AQ420" i="33"/>
  <c r="AI420" i="33"/>
  <c r="AO420" i="33"/>
  <c r="AW420" i="33"/>
  <c r="AK420" i="33"/>
  <c r="AC420" i="33"/>
  <c r="AA420" i="33"/>
  <c r="AG420" i="33"/>
  <c r="AU420" i="33"/>
  <c r="BJ420" i="33" s="1"/>
  <c r="AY408" i="33"/>
  <c r="AQ408" i="33"/>
  <c r="AI408" i="33"/>
  <c r="AU408" i="33"/>
  <c r="BJ408" i="33" s="1"/>
  <c r="AA408" i="33"/>
  <c r="AW408" i="33"/>
  <c r="AK408" i="33"/>
  <c r="AC408" i="33"/>
  <c r="AO408" i="33"/>
  <c r="AG408" i="33"/>
  <c r="Y408" i="33"/>
  <c r="J410" i="33"/>
  <c r="R409" i="33"/>
  <c r="X409" i="33" s="1"/>
  <c r="AM409" i="33" s="1"/>
  <c r="H265" i="33"/>
  <c r="AG401" i="32"/>
  <c r="AO401" i="32"/>
  <c r="AE401" i="32"/>
  <c r="AC401" i="32"/>
  <c r="AM401" i="32"/>
  <c r="AA401" i="32"/>
  <c r="AK401" i="32"/>
  <c r="AI401" i="32"/>
  <c r="Y401" i="32"/>
  <c r="W401" i="32"/>
  <c r="K256" i="32"/>
  <c r="H403" i="32"/>
  <c r="P402" i="32"/>
  <c r="V402" i="32" s="1"/>
  <c r="AQ402" i="32" s="1"/>
  <c r="F258" i="32"/>
  <c r="Q257" i="32"/>
  <c r="J257" i="32"/>
  <c r="N330" i="31"/>
  <c r="B385" i="31"/>
  <c r="B246" i="31"/>
  <c r="Q68" i="31"/>
  <c r="Q280" i="31"/>
  <c r="B189" i="31"/>
  <c r="Q126" i="31"/>
  <c r="Q279" i="31"/>
  <c r="BF420" i="33" l="1"/>
  <c r="BF408" i="33"/>
  <c r="BE420" i="33"/>
  <c r="BI420" i="33"/>
  <c r="BE408" i="33"/>
  <c r="BI408" i="33"/>
  <c r="BC421" i="33"/>
  <c r="AM421" i="33"/>
  <c r="BA409" i="33"/>
  <c r="BC409" i="33"/>
  <c r="AS421" i="33"/>
  <c r="BA421" i="33"/>
  <c r="AE409" i="33"/>
  <c r="AS409" i="33"/>
  <c r="Y421" i="33"/>
  <c r="AE421" i="33"/>
  <c r="AC421" i="33"/>
  <c r="AW421" i="33"/>
  <c r="AG421" i="33"/>
  <c r="AA421" i="33"/>
  <c r="AK421" i="33"/>
  <c r="AQ421" i="33"/>
  <c r="AY421" i="33"/>
  <c r="AU421" i="33"/>
  <c r="BJ421" i="33" s="1"/>
  <c r="AO421" i="33"/>
  <c r="AI421" i="33"/>
  <c r="M262" i="33"/>
  <c r="A424" i="33"/>
  <c r="N423" i="33"/>
  <c r="O423" i="33"/>
  <c r="S422" i="33"/>
  <c r="X422" i="33" s="1"/>
  <c r="AM422" i="33" s="1"/>
  <c r="I264" i="33"/>
  <c r="S263" i="33"/>
  <c r="L263" i="33"/>
  <c r="AO409" i="33"/>
  <c r="AG409" i="33"/>
  <c r="AY409" i="33"/>
  <c r="AQ409" i="33"/>
  <c r="AI409" i="33"/>
  <c r="AU409" i="33"/>
  <c r="AA409" i="33"/>
  <c r="AW409" i="33"/>
  <c r="AK409" i="33"/>
  <c r="AC409" i="33"/>
  <c r="Y409" i="33"/>
  <c r="H266" i="33"/>
  <c r="J411" i="33"/>
  <c r="R410" i="33"/>
  <c r="X410" i="33" s="1"/>
  <c r="AM410" i="33" s="1"/>
  <c r="AG402" i="32"/>
  <c r="AO402" i="32"/>
  <c r="AE402" i="32"/>
  <c r="AC402" i="32"/>
  <c r="AM402" i="32"/>
  <c r="AA402" i="32"/>
  <c r="AK402" i="32"/>
  <c r="AI402" i="32"/>
  <c r="Y402" i="32"/>
  <c r="K257" i="32"/>
  <c r="W402" i="32"/>
  <c r="H404" i="32"/>
  <c r="P403" i="32"/>
  <c r="V403" i="32" s="1"/>
  <c r="AQ403" i="32" s="1"/>
  <c r="F259" i="32"/>
  <c r="Q258" i="32"/>
  <c r="J258" i="32"/>
  <c r="B35" i="31"/>
  <c r="N329" i="31"/>
  <c r="B386" i="31"/>
  <c r="B247" i="31"/>
  <c r="Q67" i="31"/>
  <c r="B190" i="31"/>
  <c r="Q125" i="31"/>
  <c r="B36" i="31"/>
  <c r="Q278" i="31"/>
  <c r="BF421" i="33" l="1"/>
  <c r="BF409" i="33"/>
  <c r="BJ409" i="33"/>
  <c r="BE409" i="33"/>
  <c r="BI409" i="33"/>
  <c r="BE421" i="33"/>
  <c r="BI421" i="33"/>
  <c r="BA410" i="33"/>
  <c r="BC410" i="33"/>
  <c r="BA422" i="33"/>
  <c r="BC422" i="33"/>
  <c r="AE422" i="33"/>
  <c r="AS422" i="33"/>
  <c r="AE410" i="33"/>
  <c r="AS410" i="33"/>
  <c r="M263" i="33"/>
  <c r="S423" i="33"/>
  <c r="X423" i="33" s="1"/>
  <c r="AM423" i="33" s="1"/>
  <c r="Y422" i="33"/>
  <c r="AK422" i="33"/>
  <c r="AC422" i="33"/>
  <c r="AY422" i="33"/>
  <c r="AO422" i="33"/>
  <c r="AW422" i="33"/>
  <c r="AQ422" i="33"/>
  <c r="AI422" i="33"/>
  <c r="AA422" i="33"/>
  <c r="AU422" i="33"/>
  <c r="BJ422" i="33" s="1"/>
  <c r="AG422" i="33"/>
  <c r="I265" i="33"/>
  <c r="S264" i="33"/>
  <c r="L264" i="33"/>
  <c r="A425" i="33"/>
  <c r="O424" i="33"/>
  <c r="N424" i="33"/>
  <c r="J412" i="33"/>
  <c r="R411" i="33"/>
  <c r="X411" i="33" s="1"/>
  <c r="AM411" i="33" s="1"/>
  <c r="AW410" i="33"/>
  <c r="AK410" i="33"/>
  <c r="AC410" i="33"/>
  <c r="AO410" i="33"/>
  <c r="AG410" i="33"/>
  <c r="AY410" i="33"/>
  <c r="AQ410" i="33"/>
  <c r="AI410" i="33"/>
  <c r="AU410" i="33"/>
  <c r="BJ410" i="33" s="1"/>
  <c r="AA410" i="33"/>
  <c r="Y410" i="33"/>
  <c r="H267" i="33"/>
  <c r="AG403" i="32"/>
  <c r="AO403" i="32"/>
  <c r="AE403" i="32"/>
  <c r="AC403" i="32"/>
  <c r="AM403" i="32"/>
  <c r="AA403" i="32"/>
  <c r="AK403" i="32"/>
  <c r="AI403" i="32"/>
  <c r="Y403" i="32"/>
  <c r="W403" i="32"/>
  <c r="K258" i="32"/>
  <c r="P404" i="32"/>
  <c r="V404" i="32" s="1"/>
  <c r="AQ404" i="32" s="1"/>
  <c r="H405" i="32"/>
  <c r="F260" i="32"/>
  <c r="Q259" i="32"/>
  <c r="J259" i="32"/>
  <c r="N328" i="31"/>
  <c r="B387" i="31"/>
  <c r="B248" i="31"/>
  <c r="Q66" i="31"/>
  <c r="B191" i="31"/>
  <c r="Q124" i="31"/>
  <c r="B37" i="31"/>
  <c r="BF422" i="33" l="1"/>
  <c r="BF410" i="33"/>
  <c r="BE410" i="33"/>
  <c r="BI410" i="33"/>
  <c r="BE422" i="33"/>
  <c r="BI422" i="33"/>
  <c r="BA411" i="33"/>
  <c r="BC411" i="33"/>
  <c r="BA423" i="33"/>
  <c r="BC423" i="33"/>
  <c r="AE411" i="33"/>
  <c r="AS411" i="33"/>
  <c r="AY423" i="33"/>
  <c r="AS423" i="33"/>
  <c r="AU423" i="33"/>
  <c r="AE423" i="33"/>
  <c r="AC423" i="33"/>
  <c r="AG423" i="33"/>
  <c r="AW423" i="33"/>
  <c r="AO423" i="33"/>
  <c r="AI423" i="33"/>
  <c r="AK423" i="33"/>
  <c r="AQ423" i="33"/>
  <c r="Y423" i="33"/>
  <c r="AA423" i="33"/>
  <c r="I266" i="33"/>
  <c r="L265" i="33"/>
  <c r="S265" i="33"/>
  <c r="S424" i="33"/>
  <c r="X424" i="33" s="1"/>
  <c r="AM424" i="33" s="1"/>
  <c r="A426" i="33"/>
  <c r="O425" i="33"/>
  <c r="N425" i="33"/>
  <c r="M264" i="33"/>
  <c r="R412" i="33"/>
  <c r="X412" i="33" s="1"/>
  <c r="AM412" i="33" s="1"/>
  <c r="J413" i="33"/>
  <c r="H268" i="33"/>
  <c r="AU411" i="33"/>
  <c r="AA411" i="33"/>
  <c r="AW411" i="33"/>
  <c r="AK411" i="33"/>
  <c r="AC411" i="33"/>
  <c r="AO411" i="33"/>
  <c r="AG411" i="33"/>
  <c r="AY411" i="33"/>
  <c r="AQ411" i="33"/>
  <c r="AI411" i="33"/>
  <c r="Y411" i="33"/>
  <c r="AG404" i="32"/>
  <c r="AO404" i="32"/>
  <c r="AE404" i="32"/>
  <c r="AC404" i="32"/>
  <c r="AM404" i="32"/>
  <c r="AA404" i="32"/>
  <c r="AK404" i="32"/>
  <c r="AI404" i="32"/>
  <c r="Y404" i="32"/>
  <c r="K259" i="32"/>
  <c r="W404" i="32"/>
  <c r="H406" i="32"/>
  <c r="P405" i="32"/>
  <c r="V405" i="32" s="1"/>
  <c r="AQ405" i="32" s="1"/>
  <c r="F261" i="32"/>
  <c r="Q260" i="32"/>
  <c r="J260" i="32"/>
  <c r="N327" i="31"/>
  <c r="B388" i="31"/>
  <c r="B249" i="31"/>
  <c r="Q65" i="31"/>
  <c r="B192" i="31"/>
  <c r="Q123" i="31"/>
  <c r="Q277" i="31"/>
  <c r="B38" i="31"/>
  <c r="Q276" i="31"/>
  <c r="BF423" i="33" l="1"/>
  <c r="BF411" i="33"/>
  <c r="BJ411" i="33"/>
  <c r="BJ423" i="33"/>
  <c r="BE423" i="33"/>
  <c r="BI423" i="33"/>
  <c r="BE411" i="33"/>
  <c r="BI411" i="33"/>
  <c r="BA412" i="33"/>
  <c r="BC412" i="33"/>
  <c r="BA424" i="33"/>
  <c r="BC424" i="33"/>
  <c r="AE424" i="33"/>
  <c r="AS424" i="33"/>
  <c r="AE412" i="33"/>
  <c r="AS412" i="33"/>
  <c r="M265" i="33"/>
  <c r="S425" i="33"/>
  <c r="X425" i="33" s="1"/>
  <c r="Y424" i="33"/>
  <c r="AC424" i="33"/>
  <c r="AO424" i="33"/>
  <c r="AG424" i="33"/>
  <c r="AK424" i="33"/>
  <c r="AA424" i="33"/>
  <c r="AY424" i="33"/>
  <c r="AQ424" i="33"/>
  <c r="AU424" i="33"/>
  <c r="AI424" i="33"/>
  <c r="AW424" i="33"/>
  <c r="A427" i="33"/>
  <c r="O426" i="33"/>
  <c r="N426" i="33"/>
  <c r="I267" i="33"/>
  <c r="S266" i="33"/>
  <c r="L266" i="33"/>
  <c r="AY412" i="33"/>
  <c r="AQ412" i="33"/>
  <c r="AI412" i="33"/>
  <c r="AU412" i="33"/>
  <c r="AA412" i="33"/>
  <c r="AW412" i="33"/>
  <c r="AK412" i="33"/>
  <c r="AC412" i="33"/>
  <c r="AO412" i="33"/>
  <c r="AG412" i="33"/>
  <c r="Y412" i="33"/>
  <c r="J414" i="33"/>
  <c r="J415" i="33" s="1"/>
  <c r="R413" i="33"/>
  <c r="X413" i="33" s="1"/>
  <c r="AM413" i="33" s="1"/>
  <c r="H269" i="33"/>
  <c r="AG405" i="32"/>
  <c r="AO405" i="32"/>
  <c r="AE405" i="32"/>
  <c r="AC405" i="32"/>
  <c r="AM405" i="32"/>
  <c r="AA405" i="32"/>
  <c r="AK405" i="32"/>
  <c r="AI405" i="32"/>
  <c r="Y405" i="32"/>
  <c r="W405" i="32"/>
  <c r="K260" i="32"/>
  <c r="H407" i="32"/>
  <c r="P406" i="32"/>
  <c r="V406" i="32" s="1"/>
  <c r="AQ406" i="32" s="1"/>
  <c r="F262" i="32"/>
  <c r="Q261" i="32"/>
  <c r="J261" i="32"/>
  <c r="B389" i="31"/>
  <c r="N326" i="31"/>
  <c r="B250" i="31"/>
  <c r="Q64" i="31"/>
  <c r="B193" i="31"/>
  <c r="B39" i="31"/>
  <c r="Q275" i="31"/>
  <c r="BF424" i="33" l="1"/>
  <c r="BF412" i="33"/>
  <c r="BJ412" i="33"/>
  <c r="BJ424" i="33"/>
  <c r="BE424" i="33"/>
  <c r="BI424" i="33"/>
  <c r="BE412" i="33"/>
  <c r="BI412" i="33"/>
  <c r="BC425" i="33"/>
  <c r="AM425" i="33"/>
  <c r="BA413" i="33"/>
  <c r="BC413" i="33"/>
  <c r="AS425" i="33"/>
  <c r="BA425" i="33"/>
  <c r="AO425" i="33"/>
  <c r="AE413" i="33"/>
  <c r="AS413" i="33"/>
  <c r="AA425" i="33"/>
  <c r="AE425" i="33"/>
  <c r="AG425" i="33"/>
  <c r="M266" i="33"/>
  <c r="AU425" i="33"/>
  <c r="AK425" i="33"/>
  <c r="AW425" i="33"/>
  <c r="AQ425" i="33"/>
  <c r="Y425" i="33"/>
  <c r="AC425" i="33"/>
  <c r="AY425" i="33"/>
  <c r="AI425" i="33"/>
  <c r="S426" i="33"/>
  <c r="X426" i="33" s="1"/>
  <c r="A428" i="33"/>
  <c r="N427" i="33"/>
  <c r="O427" i="33"/>
  <c r="I268" i="33"/>
  <c r="S267" i="33"/>
  <c r="L267" i="33"/>
  <c r="AO413" i="33"/>
  <c r="AG413" i="33"/>
  <c r="AY413" i="33"/>
  <c r="AQ413" i="33"/>
  <c r="AI413" i="33"/>
  <c r="AU413" i="33"/>
  <c r="BJ413" i="33" s="1"/>
  <c r="AA413" i="33"/>
  <c r="AW413" i="33"/>
  <c r="AK413" i="33"/>
  <c r="AC413" i="33"/>
  <c r="Y413" i="33"/>
  <c r="H270" i="33"/>
  <c r="R414" i="33"/>
  <c r="AG406" i="32"/>
  <c r="AO406" i="32"/>
  <c r="AE406" i="32"/>
  <c r="AC406" i="32"/>
  <c r="AM406" i="32"/>
  <c r="AA406" i="32"/>
  <c r="AK406" i="32"/>
  <c r="AI406" i="32"/>
  <c r="Y406" i="32"/>
  <c r="K261" i="32"/>
  <c r="W406" i="32"/>
  <c r="H408" i="32"/>
  <c r="P407" i="32"/>
  <c r="V407" i="32" s="1"/>
  <c r="AQ407" i="32" s="1"/>
  <c r="F263" i="32"/>
  <c r="Q262" i="32"/>
  <c r="J262" i="32"/>
  <c r="Q122" i="31"/>
  <c r="N325" i="31"/>
  <c r="B390" i="31"/>
  <c r="B251" i="31"/>
  <c r="Q63" i="31"/>
  <c r="B194" i="31"/>
  <c r="Q121" i="31"/>
  <c r="B40" i="31"/>
  <c r="BF425" i="33" l="1"/>
  <c r="BF413" i="33"/>
  <c r="BJ425" i="33"/>
  <c r="BE425" i="33"/>
  <c r="BI425" i="33"/>
  <c r="BE413" i="33"/>
  <c r="BI413" i="33"/>
  <c r="BC426" i="33"/>
  <c r="AM426" i="33"/>
  <c r="AS426" i="33"/>
  <c r="BA426" i="33"/>
  <c r="AC426" i="33"/>
  <c r="AE426" i="33"/>
  <c r="Y426" i="33"/>
  <c r="S427" i="33"/>
  <c r="X427" i="33" s="1"/>
  <c r="AK426" i="33"/>
  <c r="AG426" i="33"/>
  <c r="AA426" i="33"/>
  <c r="AO426" i="33"/>
  <c r="AW426" i="33"/>
  <c r="AQ426" i="33"/>
  <c r="AU426" i="33"/>
  <c r="BJ426" i="33" s="1"/>
  <c r="AY426" i="33"/>
  <c r="AI426" i="33"/>
  <c r="I269" i="33"/>
  <c r="S268" i="33"/>
  <c r="L268" i="33"/>
  <c r="A429" i="33"/>
  <c r="N428" i="33"/>
  <c r="O428" i="33"/>
  <c r="M267" i="33"/>
  <c r="R415" i="33"/>
  <c r="H271" i="33"/>
  <c r="AG407" i="32"/>
  <c r="AO407" i="32"/>
  <c r="AE407" i="32"/>
  <c r="AC407" i="32"/>
  <c r="AM407" i="32"/>
  <c r="AA407" i="32"/>
  <c r="AK407" i="32"/>
  <c r="AI407" i="32"/>
  <c r="Y407" i="32"/>
  <c r="W407" i="32"/>
  <c r="K262" i="32"/>
  <c r="P408" i="32"/>
  <c r="V408" i="32" s="1"/>
  <c r="AQ408" i="32" s="1"/>
  <c r="H409" i="32"/>
  <c r="F264" i="32"/>
  <c r="Q263" i="32"/>
  <c r="J263" i="32"/>
  <c r="N324" i="31"/>
  <c r="B391" i="31"/>
  <c r="B252" i="31"/>
  <c r="Q274" i="31"/>
  <c r="B195" i="31"/>
  <c r="Q120" i="31"/>
  <c r="B41" i="31"/>
  <c r="Q273" i="31"/>
  <c r="BF426" i="33" l="1"/>
  <c r="BE426" i="33"/>
  <c r="BI426" i="33"/>
  <c r="BC427" i="33"/>
  <c r="AM427" i="33"/>
  <c r="AS427" i="33"/>
  <c r="BA427" i="33"/>
  <c r="AO427" i="33"/>
  <c r="AE427" i="33"/>
  <c r="AW427" i="33"/>
  <c r="AU427" i="33"/>
  <c r="Y427" i="33"/>
  <c r="AQ427" i="33"/>
  <c r="AG427" i="33"/>
  <c r="AY427" i="33"/>
  <c r="AC427" i="33"/>
  <c r="S428" i="33"/>
  <c r="X428" i="33" s="1"/>
  <c r="AI427" i="33"/>
  <c r="AK427" i="33"/>
  <c r="AA427" i="33"/>
  <c r="A430" i="33"/>
  <c r="N429" i="33"/>
  <c r="O429" i="33"/>
  <c r="M268" i="33"/>
  <c r="I270" i="33"/>
  <c r="S269" i="33"/>
  <c r="L269" i="33"/>
  <c r="R416" i="33"/>
  <c r="H272" i="33"/>
  <c r="AG408" i="32"/>
  <c r="AO408" i="32"/>
  <c r="AE408" i="32"/>
  <c r="AC408" i="32"/>
  <c r="AM408" i="32"/>
  <c r="AA408" i="32"/>
  <c r="AK408" i="32"/>
  <c r="AI408" i="32"/>
  <c r="Y408" i="32"/>
  <c r="K263" i="32"/>
  <c r="W408" i="32"/>
  <c r="H410" i="32"/>
  <c r="P409" i="32"/>
  <c r="V409" i="32" s="1"/>
  <c r="AQ409" i="32" s="1"/>
  <c r="F265" i="32"/>
  <c r="Q264" i="32"/>
  <c r="J264" i="32"/>
  <c r="N323" i="31"/>
  <c r="B392" i="31"/>
  <c r="B253" i="31"/>
  <c r="Q61" i="31"/>
  <c r="B196" i="31"/>
  <c r="Q119" i="31"/>
  <c r="B42" i="31"/>
  <c r="Q272" i="31"/>
  <c r="BF427" i="33" l="1"/>
  <c r="BJ427" i="33"/>
  <c r="BE427" i="33"/>
  <c r="BI427" i="33"/>
  <c r="BC428" i="33"/>
  <c r="AM428" i="33"/>
  <c r="AS428" i="33"/>
  <c r="BA428" i="33"/>
  <c r="AY428" i="33"/>
  <c r="AE428" i="33"/>
  <c r="Y428" i="33"/>
  <c r="AW428" i="33"/>
  <c r="AU428" i="33"/>
  <c r="BJ428" i="33" s="1"/>
  <c r="AK428" i="33"/>
  <c r="AQ428" i="33"/>
  <c r="AG428" i="33"/>
  <c r="M269" i="33"/>
  <c r="AC428" i="33"/>
  <c r="AA428" i="33"/>
  <c r="AO428" i="33"/>
  <c r="AI428" i="33"/>
  <c r="I271" i="33"/>
  <c r="S270" i="33"/>
  <c r="L270" i="33"/>
  <c r="S429" i="33"/>
  <c r="X429" i="33" s="1"/>
  <c r="AM429" i="33" s="1"/>
  <c r="A431" i="33"/>
  <c r="O430" i="33"/>
  <c r="N430" i="33"/>
  <c r="J418" i="33"/>
  <c r="R417" i="33"/>
  <c r="H273" i="33"/>
  <c r="AG409" i="32"/>
  <c r="AO409" i="32"/>
  <c r="AE409" i="32"/>
  <c r="AC409" i="32"/>
  <c r="AM409" i="32"/>
  <c r="AA409" i="32"/>
  <c r="AK409" i="32"/>
  <c r="AI409" i="32"/>
  <c r="Y409" i="32"/>
  <c r="W409" i="32"/>
  <c r="K264" i="32"/>
  <c r="H411" i="32"/>
  <c r="P410" i="32"/>
  <c r="V410" i="32" s="1"/>
  <c r="AQ410" i="32" s="1"/>
  <c r="F266" i="32"/>
  <c r="Q265" i="32"/>
  <c r="J265" i="32"/>
  <c r="Q62" i="31"/>
  <c r="N322" i="31"/>
  <c r="B393" i="31"/>
  <c r="B254" i="31"/>
  <c r="Q60" i="31"/>
  <c r="B197" i="31"/>
  <c r="Q118" i="31"/>
  <c r="B43" i="31"/>
  <c r="BF428" i="33" l="1"/>
  <c r="BE428" i="33"/>
  <c r="BI428" i="33"/>
  <c r="BA429" i="33"/>
  <c r="BC429" i="33"/>
  <c r="AE429" i="33"/>
  <c r="AS429" i="33"/>
  <c r="S430" i="33"/>
  <c r="X430" i="33" s="1"/>
  <c r="M270" i="33"/>
  <c r="A432" i="33"/>
  <c r="O431" i="33"/>
  <c r="N431" i="33"/>
  <c r="Y429" i="33"/>
  <c r="AG429" i="33"/>
  <c r="AY429" i="33"/>
  <c r="AU429" i="33"/>
  <c r="AQ429" i="33"/>
  <c r="AO429" i="33"/>
  <c r="AA429" i="33"/>
  <c r="AI429" i="33"/>
  <c r="AW429" i="33"/>
  <c r="AK429" i="33"/>
  <c r="AC429" i="33"/>
  <c r="I272" i="33"/>
  <c r="S271" i="33"/>
  <c r="L271" i="33"/>
  <c r="R418" i="33"/>
  <c r="J419" i="33"/>
  <c r="H274" i="33"/>
  <c r="AG410" i="32"/>
  <c r="AO410" i="32"/>
  <c r="AE410" i="32"/>
  <c r="AC410" i="32"/>
  <c r="AM410" i="32"/>
  <c r="AA410" i="32"/>
  <c r="AK410" i="32"/>
  <c r="AI410" i="32"/>
  <c r="Y410" i="32"/>
  <c r="K265" i="32"/>
  <c r="W410" i="32"/>
  <c r="H412" i="32"/>
  <c r="P411" i="32"/>
  <c r="V411" i="32" s="1"/>
  <c r="AQ411" i="32" s="1"/>
  <c r="F267" i="32"/>
  <c r="Q266" i="32"/>
  <c r="J266" i="32"/>
  <c r="N321" i="31"/>
  <c r="B394" i="31"/>
  <c r="B255" i="31"/>
  <c r="Q271" i="31"/>
  <c r="B198" i="31"/>
  <c r="Q117" i="31"/>
  <c r="BF429" i="33" l="1"/>
  <c r="BJ429" i="33"/>
  <c r="BE429" i="33"/>
  <c r="BI429" i="33"/>
  <c r="BC430" i="33"/>
  <c r="AM430" i="33"/>
  <c r="AS430" i="33"/>
  <c r="BA430" i="33"/>
  <c r="AK430" i="33"/>
  <c r="AE430" i="33"/>
  <c r="AQ430" i="33"/>
  <c r="AG430" i="33"/>
  <c r="AW430" i="33"/>
  <c r="AO430" i="33"/>
  <c r="AA430" i="33"/>
  <c r="AC430" i="33"/>
  <c r="Y430" i="33"/>
  <c r="AI430" i="33"/>
  <c r="AU430" i="33"/>
  <c r="M271" i="33"/>
  <c r="AY430" i="33"/>
  <c r="S431" i="33"/>
  <c r="X431" i="33" s="1"/>
  <c r="I273" i="33"/>
  <c r="L272" i="33"/>
  <c r="S272" i="33"/>
  <c r="A433" i="33"/>
  <c r="N432" i="33"/>
  <c r="O432" i="33"/>
  <c r="J420" i="33"/>
  <c r="R419" i="33"/>
  <c r="H275" i="33"/>
  <c r="AG411" i="32"/>
  <c r="AO411" i="32"/>
  <c r="AE411" i="32"/>
  <c r="AC411" i="32"/>
  <c r="AM411" i="32"/>
  <c r="AA411" i="32"/>
  <c r="AK411" i="32"/>
  <c r="AI411" i="32"/>
  <c r="Y411" i="32"/>
  <c r="W411" i="32"/>
  <c r="K266" i="32"/>
  <c r="P412" i="32"/>
  <c r="V412" i="32" s="1"/>
  <c r="AQ412" i="32" s="1"/>
  <c r="H413" i="32"/>
  <c r="F268" i="32"/>
  <c r="Q267" i="32"/>
  <c r="J267" i="32"/>
  <c r="Q270" i="31"/>
  <c r="B44" i="31"/>
  <c r="B395" i="31"/>
  <c r="N320" i="31"/>
  <c r="B256" i="31"/>
  <c r="Q58" i="31"/>
  <c r="B199" i="31"/>
  <c r="Q116" i="31"/>
  <c r="B45" i="31"/>
  <c r="BF430" i="33" l="1"/>
  <c r="BJ430" i="33"/>
  <c r="BE430" i="33"/>
  <c r="BI430" i="33"/>
  <c r="BC431" i="33"/>
  <c r="AM431" i="33"/>
  <c r="AS431" i="33"/>
  <c r="BA431" i="33"/>
  <c r="AI431" i="33"/>
  <c r="AE431" i="33"/>
  <c r="AW431" i="33"/>
  <c r="AG431" i="33"/>
  <c r="AY431" i="33"/>
  <c r="AQ431" i="33"/>
  <c r="AO431" i="33"/>
  <c r="AA431" i="33"/>
  <c r="AU431" i="33"/>
  <c r="AK431" i="33"/>
  <c r="AC431" i="33"/>
  <c r="Y431" i="33"/>
  <c r="S432" i="33"/>
  <c r="X432" i="33" s="1"/>
  <c r="M272" i="33"/>
  <c r="A434" i="33"/>
  <c r="O433" i="33"/>
  <c r="N433" i="33"/>
  <c r="I274" i="33"/>
  <c r="S273" i="33"/>
  <c r="L273" i="33"/>
  <c r="J421" i="33"/>
  <c r="R420" i="33"/>
  <c r="H276" i="33"/>
  <c r="AG412" i="32"/>
  <c r="AO412" i="32"/>
  <c r="AE412" i="32"/>
  <c r="AC412" i="32"/>
  <c r="AM412" i="32"/>
  <c r="AA412" i="32"/>
  <c r="AK412" i="32"/>
  <c r="AI412" i="32"/>
  <c r="Y412" i="32"/>
  <c r="K267" i="32"/>
  <c r="W412" i="32"/>
  <c r="P413" i="32"/>
  <c r="H414" i="32"/>
  <c r="F269" i="32"/>
  <c r="Q268" i="32"/>
  <c r="J268" i="32"/>
  <c r="Q59" i="31"/>
  <c r="N319" i="31"/>
  <c r="B396" i="31"/>
  <c r="B258" i="31"/>
  <c r="Q57" i="31"/>
  <c r="B257" i="31"/>
  <c r="Q115" i="31"/>
  <c r="B200" i="31"/>
  <c r="Q269" i="31"/>
  <c r="B46" i="31"/>
  <c r="Q268" i="31"/>
  <c r="BF431" i="33" l="1"/>
  <c r="BJ431" i="33"/>
  <c r="BE431" i="33"/>
  <c r="BI431" i="33"/>
  <c r="BC432" i="33"/>
  <c r="AM432" i="33"/>
  <c r="AS432" i="33"/>
  <c r="BA432" i="33"/>
  <c r="Y432" i="33"/>
  <c r="AE432" i="33"/>
  <c r="AW432" i="33"/>
  <c r="AQ432" i="33"/>
  <c r="AO432" i="33"/>
  <c r="AC432" i="33"/>
  <c r="AK432" i="33"/>
  <c r="AY432" i="33"/>
  <c r="AI432" i="33"/>
  <c r="AU432" i="33"/>
  <c r="AG432" i="33"/>
  <c r="AA432" i="33"/>
  <c r="I275" i="33"/>
  <c r="S274" i="33"/>
  <c r="L274" i="33"/>
  <c r="S433" i="33"/>
  <c r="X433" i="33" s="1"/>
  <c r="AM433" i="33" s="1"/>
  <c r="M273" i="33"/>
  <c r="A435" i="33"/>
  <c r="O434" i="33"/>
  <c r="N434" i="33"/>
  <c r="J422" i="33"/>
  <c r="R421" i="33"/>
  <c r="H277" i="33"/>
  <c r="P414" i="32"/>
  <c r="H415" i="32"/>
  <c r="K268" i="32"/>
  <c r="F270" i="32"/>
  <c r="Q269" i="32"/>
  <c r="J269" i="32"/>
  <c r="N318" i="31"/>
  <c r="B397" i="31"/>
  <c r="B259" i="31"/>
  <c r="Q56" i="31"/>
  <c r="B201" i="31"/>
  <c r="Q114" i="31"/>
  <c r="B47" i="31"/>
  <c r="BF432" i="33" l="1"/>
  <c r="BJ432" i="33"/>
  <c r="BE432" i="33"/>
  <c r="BI432" i="33"/>
  <c r="BA433" i="33"/>
  <c r="BC433" i="33"/>
  <c r="AE433" i="33"/>
  <c r="AS433" i="33"/>
  <c r="M274" i="33"/>
  <c r="S434" i="33"/>
  <c r="X434" i="33" s="1"/>
  <c r="AM434" i="33" s="1"/>
  <c r="AA433" i="33"/>
  <c r="AI433" i="33"/>
  <c r="AW433" i="33"/>
  <c r="AK433" i="33"/>
  <c r="AY433" i="33"/>
  <c r="Y433" i="33"/>
  <c r="AQ433" i="33"/>
  <c r="AC433" i="33"/>
  <c r="AO433" i="33"/>
  <c r="AU433" i="33"/>
  <c r="BJ433" i="33" s="1"/>
  <c r="AG433" i="33"/>
  <c r="A436" i="33"/>
  <c r="O435" i="33"/>
  <c r="N435" i="33"/>
  <c r="I276" i="33"/>
  <c r="L275" i="33"/>
  <c r="S275" i="33"/>
  <c r="R422" i="33"/>
  <c r="J423" i="33"/>
  <c r="H278" i="33"/>
  <c r="H416" i="32"/>
  <c r="P415" i="32"/>
  <c r="K269" i="32"/>
  <c r="F271" i="32"/>
  <c r="Q270" i="32"/>
  <c r="J270" i="32"/>
  <c r="N317" i="31"/>
  <c r="B398" i="31"/>
  <c r="B260" i="31"/>
  <c r="Q55" i="31"/>
  <c r="Q267" i="31"/>
  <c r="Q113" i="31"/>
  <c r="B202" i="31"/>
  <c r="BF433" i="33" l="1"/>
  <c r="BE433" i="33"/>
  <c r="BI433" i="33"/>
  <c r="BA434" i="33"/>
  <c r="BC434" i="33"/>
  <c r="AE434" i="33"/>
  <c r="AS434" i="33"/>
  <c r="A437" i="33"/>
  <c r="N436" i="33"/>
  <c r="O436" i="33"/>
  <c r="I277" i="33"/>
  <c r="S276" i="33"/>
  <c r="L276" i="33"/>
  <c r="S435" i="33"/>
  <c r="X435" i="33" s="1"/>
  <c r="AM435" i="33" s="1"/>
  <c r="M275" i="33"/>
  <c r="AW434" i="33"/>
  <c r="AK434" i="33"/>
  <c r="AC434" i="33"/>
  <c r="AU434" i="33"/>
  <c r="AY434" i="33"/>
  <c r="AQ434" i="33"/>
  <c r="AI434" i="33"/>
  <c r="AO434" i="33"/>
  <c r="AG434" i="33"/>
  <c r="AA434" i="33"/>
  <c r="Y434" i="33"/>
  <c r="J424" i="33"/>
  <c r="R423" i="33"/>
  <c r="H279" i="33"/>
  <c r="H417" i="32"/>
  <c r="P416" i="32"/>
  <c r="K270" i="32"/>
  <c r="F272" i="32"/>
  <c r="Q271" i="32"/>
  <c r="J271" i="32"/>
  <c r="B48" i="31"/>
  <c r="B399" i="31"/>
  <c r="N316" i="31"/>
  <c r="B261" i="31"/>
  <c r="Q54" i="31"/>
  <c r="Q112" i="31"/>
  <c r="B203" i="31"/>
  <c r="Q266" i="31"/>
  <c r="Q265" i="31"/>
  <c r="BF434" i="33" l="1"/>
  <c r="BJ434" i="33"/>
  <c r="BE434" i="33"/>
  <c r="BI434" i="33"/>
  <c r="BA435" i="33"/>
  <c r="BC435" i="33"/>
  <c r="AE435" i="33"/>
  <c r="AS435" i="33"/>
  <c r="M276" i="33"/>
  <c r="S436" i="33"/>
  <c r="X436" i="33" s="1"/>
  <c r="AO435" i="33"/>
  <c r="AK435" i="33"/>
  <c r="AG435" i="33"/>
  <c r="AC435" i="33"/>
  <c r="AY435" i="33"/>
  <c r="Y435" i="33"/>
  <c r="AW435" i="33"/>
  <c r="AI435" i="33"/>
  <c r="AU435" i="33"/>
  <c r="AA435" i="33"/>
  <c r="AQ435" i="33"/>
  <c r="I278" i="33"/>
  <c r="S277" i="33"/>
  <c r="L277" i="33"/>
  <c r="A438" i="33"/>
  <c r="N437" i="33"/>
  <c r="O437" i="33"/>
  <c r="J425" i="33"/>
  <c r="R424" i="33"/>
  <c r="H280" i="33"/>
  <c r="H418" i="32"/>
  <c r="P417" i="32"/>
  <c r="K271" i="32"/>
  <c r="F273" i="32"/>
  <c r="Q272" i="32"/>
  <c r="J272" i="32"/>
  <c r="B49" i="31"/>
  <c r="N315" i="31"/>
  <c r="B400" i="31"/>
  <c r="B262" i="31"/>
  <c r="Q53" i="31"/>
  <c r="Q111" i="31"/>
  <c r="B204" i="31"/>
  <c r="B50" i="31"/>
  <c r="BF435" i="33" l="1"/>
  <c r="BJ435" i="33"/>
  <c r="BE435" i="33"/>
  <c r="BI435" i="33"/>
  <c r="BC436" i="33"/>
  <c r="AM436" i="33"/>
  <c r="AS436" i="33"/>
  <c r="BA436" i="33"/>
  <c r="Y436" i="33"/>
  <c r="AE436" i="33"/>
  <c r="AI436" i="33"/>
  <c r="AQ436" i="33"/>
  <c r="AK436" i="33"/>
  <c r="AG436" i="33"/>
  <c r="AU436" i="33"/>
  <c r="AO436" i="33"/>
  <c r="AC436" i="33"/>
  <c r="AW436" i="33"/>
  <c r="AA436" i="33"/>
  <c r="AY436" i="33"/>
  <c r="M277" i="33"/>
  <c r="S437" i="33"/>
  <c r="X437" i="33" s="1"/>
  <c r="I279" i="33"/>
  <c r="L278" i="33"/>
  <c r="S278" i="33"/>
  <c r="A439" i="33"/>
  <c r="N438" i="33"/>
  <c r="O438" i="33"/>
  <c r="J426" i="33"/>
  <c r="R425" i="33"/>
  <c r="H281" i="33"/>
  <c r="P418" i="32"/>
  <c r="H419" i="32"/>
  <c r="K272" i="32"/>
  <c r="F274" i="32"/>
  <c r="Q273" i="32"/>
  <c r="J273" i="32"/>
  <c r="Q264" i="31"/>
  <c r="N314" i="31"/>
  <c r="B401" i="31"/>
  <c r="B263" i="31"/>
  <c r="Q52" i="31"/>
  <c r="Q110" i="31"/>
  <c r="B205" i="31"/>
  <c r="B51" i="31"/>
  <c r="BF436" i="33" l="1"/>
  <c r="BJ436" i="33"/>
  <c r="BI436" i="33"/>
  <c r="BE436" i="33"/>
  <c r="BC437" i="33"/>
  <c r="AM437" i="33"/>
  <c r="AS437" i="33"/>
  <c r="BA437" i="33"/>
  <c r="AU437" i="33"/>
  <c r="AE437" i="33"/>
  <c r="AQ437" i="33"/>
  <c r="AY437" i="33"/>
  <c r="AK437" i="33"/>
  <c r="AG437" i="33"/>
  <c r="AA437" i="33"/>
  <c r="AO437" i="33"/>
  <c r="AW437" i="33"/>
  <c r="AC437" i="33"/>
  <c r="AI437" i="33"/>
  <c r="Y437" i="33"/>
  <c r="A440" i="33"/>
  <c r="O439" i="33"/>
  <c r="N439" i="33"/>
  <c r="I280" i="33"/>
  <c r="S279" i="33"/>
  <c r="L279" i="33"/>
  <c r="M278" i="33"/>
  <c r="S438" i="33"/>
  <c r="X438" i="33" s="1"/>
  <c r="AM438" i="33" s="1"/>
  <c r="R426" i="33"/>
  <c r="J427" i="33"/>
  <c r="H282" i="33"/>
  <c r="H420" i="32"/>
  <c r="P419" i="32"/>
  <c r="K273" i="32"/>
  <c r="F275" i="32"/>
  <c r="Q274" i="32"/>
  <c r="J274" i="32"/>
  <c r="N313" i="31"/>
  <c r="B402" i="31"/>
  <c r="B264" i="31"/>
  <c r="Q51" i="31"/>
  <c r="Q263" i="31"/>
  <c r="Q109" i="31"/>
  <c r="B206" i="31"/>
  <c r="BF437" i="33" l="1"/>
  <c r="BJ437" i="33"/>
  <c r="BE437" i="33"/>
  <c r="BI437" i="33"/>
  <c r="BA438" i="33"/>
  <c r="BC438" i="33"/>
  <c r="AE438" i="33"/>
  <c r="AS438" i="33"/>
  <c r="M279" i="33"/>
  <c r="S439" i="33"/>
  <c r="X439" i="33" s="1"/>
  <c r="Y438" i="33"/>
  <c r="AI438" i="33"/>
  <c r="AU438" i="33"/>
  <c r="BJ438" i="33" s="1"/>
  <c r="AA438" i="33"/>
  <c r="AQ438" i="33"/>
  <c r="AG438" i="33"/>
  <c r="AW438" i="33"/>
  <c r="AC438" i="33"/>
  <c r="AY438" i="33"/>
  <c r="AO438" i="33"/>
  <c r="AK438" i="33"/>
  <c r="I281" i="33"/>
  <c r="S280" i="33"/>
  <c r="L280" i="33"/>
  <c r="A441" i="33"/>
  <c r="N440" i="33"/>
  <c r="O440" i="33"/>
  <c r="J428" i="33"/>
  <c r="R427" i="33"/>
  <c r="H283" i="33"/>
  <c r="H421" i="32"/>
  <c r="P420" i="32"/>
  <c r="K274" i="32"/>
  <c r="F276" i="32"/>
  <c r="Q275" i="32"/>
  <c r="J275" i="32"/>
  <c r="B52" i="31"/>
  <c r="N312" i="31"/>
  <c r="B403" i="31"/>
  <c r="Q50" i="31"/>
  <c r="B265" i="31"/>
  <c r="Q108" i="31"/>
  <c r="B207" i="31"/>
  <c r="Q262" i="31"/>
  <c r="B53" i="31"/>
  <c r="Q261" i="31"/>
  <c r="BF438" i="33" l="1"/>
  <c r="BE438" i="33"/>
  <c r="BI438" i="33"/>
  <c r="BC439" i="33"/>
  <c r="AM439" i="33"/>
  <c r="AS439" i="33"/>
  <c r="BA439" i="33"/>
  <c r="AC439" i="33"/>
  <c r="AE439" i="33"/>
  <c r="AO439" i="33"/>
  <c r="S440" i="33"/>
  <c r="X440" i="33" s="1"/>
  <c r="AG439" i="33"/>
  <c r="AA439" i="33"/>
  <c r="AU439" i="33"/>
  <c r="AI439" i="33"/>
  <c r="AW439" i="33"/>
  <c r="AQ439" i="33"/>
  <c r="Y439" i="33"/>
  <c r="AY439" i="33"/>
  <c r="AK439" i="33"/>
  <c r="M280" i="33"/>
  <c r="I282" i="33"/>
  <c r="S281" i="33"/>
  <c r="L281" i="33"/>
  <c r="A442" i="33"/>
  <c r="O441" i="33"/>
  <c r="N441" i="33"/>
  <c r="J429" i="33"/>
  <c r="R428" i="33"/>
  <c r="H284" i="33"/>
  <c r="H422" i="32"/>
  <c r="P421" i="32"/>
  <c r="K275" i="32"/>
  <c r="F277" i="32"/>
  <c r="Q276" i="32"/>
  <c r="J276" i="32"/>
  <c r="N311" i="31"/>
  <c r="B404" i="31"/>
  <c r="B266" i="31"/>
  <c r="B208" i="31"/>
  <c r="Q107" i="31"/>
  <c r="B54" i="31"/>
  <c r="Q260" i="31"/>
  <c r="BF439" i="33" l="1"/>
  <c r="BJ439" i="33"/>
  <c r="BE439" i="33"/>
  <c r="BI439" i="33"/>
  <c r="BC440" i="33"/>
  <c r="AM440" i="33"/>
  <c r="AS440" i="33"/>
  <c r="BA440" i="33"/>
  <c r="AI440" i="33"/>
  <c r="AE440" i="33"/>
  <c r="AG440" i="33"/>
  <c r="AU440" i="33"/>
  <c r="AQ440" i="33"/>
  <c r="AC440" i="33"/>
  <c r="AY440" i="33"/>
  <c r="Y440" i="33"/>
  <c r="AO440" i="33"/>
  <c r="AW440" i="33"/>
  <c r="AA440" i="33"/>
  <c r="AK440" i="33"/>
  <c r="M281" i="33"/>
  <c r="S441" i="33"/>
  <c r="X441" i="33" s="1"/>
  <c r="A443" i="33"/>
  <c r="O442" i="33"/>
  <c r="N442" i="33"/>
  <c r="I283" i="33"/>
  <c r="S282" i="33"/>
  <c r="L282" i="33"/>
  <c r="J430" i="33"/>
  <c r="R429" i="33"/>
  <c r="H285" i="33"/>
  <c r="P422" i="32"/>
  <c r="H423" i="32"/>
  <c r="K276" i="32"/>
  <c r="F278" i="32"/>
  <c r="Q277" i="32"/>
  <c r="J277" i="32"/>
  <c r="Q49" i="31"/>
  <c r="N310" i="31"/>
  <c r="B405" i="31"/>
  <c r="B267" i="31"/>
  <c r="Q48" i="31"/>
  <c r="Q106" i="31"/>
  <c r="B209" i="31"/>
  <c r="B55" i="31"/>
  <c r="Q259" i="31"/>
  <c r="BF440" i="33" l="1"/>
  <c r="BJ440" i="33"/>
  <c r="BE440" i="33"/>
  <c r="BI440" i="33"/>
  <c r="BC441" i="33"/>
  <c r="AM441" i="33"/>
  <c r="AS441" i="33"/>
  <c r="BA441" i="33"/>
  <c r="AW441" i="33"/>
  <c r="AE441" i="33"/>
  <c r="AC441" i="33"/>
  <c r="AA441" i="33"/>
  <c r="AG441" i="33"/>
  <c r="AU441" i="33"/>
  <c r="Y441" i="33"/>
  <c r="AY441" i="33"/>
  <c r="AK441" i="33"/>
  <c r="AQ441" i="33"/>
  <c r="AO441" i="33"/>
  <c r="AI441" i="33"/>
  <c r="I284" i="33"/>
  <c r="S283" i="33"/>
  <c r="L283" i="33"/>
  <c r="A444" i="33"/>
  <c r="O443" i="33"/>
  <c r="N443" i="33"/>
  <c r="S442" i="33"/>
  <c r="X442" i="33" s="1"/>
  <c r="AM442" i="33" s="1"/>
  <c r="M282" i="33"/>
  <c r="R430" i="33"/>
  <c r="J431" i="33"/>
  <c r="H286" i="33"/>
  <c r="H424" i="32"/>
  <c r="P423" i="32"/>
  <c r="K277" i="32"/>
  <c r="F279" i="32"/>
  <c r="Q278" i="32"/>
  <c r="J278" i="32"/>
  <c r="N309" i="31"/>
  <c r="B406" i="31"/>
  <c r="Q47" i="31"/>
  <c r="B268" i="31"/>
  <c r="Q105" i="31"/>
  <c r="B210" i="31"/>
  <c r="B56" i="31"/>
  <c r="Q258" i="31"/>
  <c r="BF441" i="33" l="1"/>
  <c r="BJ441" i="33"/>
  <c r="BE441" i="33"/>
  <c r="BI441" i="33"/>
  <c r="BA442" i="33"/>
  <c r="BC442" i="33"/>
  <c r="AE442" i="33"/>
  <c r="AS442" i="33"/>
  <c r="AU442" i="33"/>
  <c r="AA442" i="33"/>
  <c r="AW442" i="33"/>
  <c r="AQ442" i="33"/>
  <c r="AG442" i="33"/>
  <c r="AK442" i="33"/>
  <c r="AC442" i="33"/>
  <c r="AO442" i="33"/>
  <c r="AI442" i="33"/>
  <c r="AY442" i="33"/>
  <c r="Y442" i="33"/>
  <c r="A445" i="33"/>
  <c r="N444" i="33"/>
  <c r="O444" i="33"/>
  <c r="M283" i="33"/>
  <c r="S443" i="33"/>
  <c r="X443" i="33" s="1"/>
  <c r="AM443" i="33" s="1"/>
  <c r="I285" i="33"/>
  <c r="S284" i="33"/>
  <c r="L284" i="33"/>
  <c r="J432" i="33"/>
  <c r="R431" i="33"/>
  <c r="H287" i="33"/>
  <c r="H425" i="32"/>
  <c r="P424" i="32"/>
  <c r="K278" i="32"/>
  <c r="F280" i="32"/>
  <c r="Q279" i="32"/>
  <c r="J279" i="32"/>
  <c r="N308" i="31"/>
  <c r="E7" i="31"/>
  <c r="B269" i="31"/>
  <c r="Q46" i="31"/>
  <c r="Q104" i="31"/>
  <c r="B211" i="31"/>
  <c r="B57" i="31"/>
  <c r="Q257" i="31"/>
  <c r="BF442" i="33" l="1"/>
  <c r="BJ442" i="33"/>
  <c r="BE442" i="33"/>
  <c r="BI442" i="33"/>
  <c r="BA443" i="33"/>
  <c r="BC443" i="33"/>
  <c r="AE443" i="33"/>
  <c r="AS443" i="33"/>
  <c r="S444" i="33"/>
  <c r="X444" i="33" s="1"/>
  <c r="Y444" i="33" s="1"/>
  <c r="AW443" i="33"/>
  <c r="AO443" i="33"/>
  <c r="AK443" i="33"/>
  <c r="AG443" i="33"/>
  <c r="AC443" i="33"/>
  <c r="AA443" i="33"/>
  <c r="AU443" i="33"/>
  <c r="BJ443" i="33" s="1"/>
  <c r="AY443" i="33"/>
  <c r="AQ443" i="33"/>
  <c r="AI443" i="33"/>
  <c r="Y443" i="33"/>
  <c r="A446" i="33"/>
  <c r="N445" i="33"/>
  <c r="O445" i="33"/>
  <c r="M284" i="33"/>
  <c r="I286" i="33"/>
  <c r="L285" i="33"/>
  <c r="S285" i="33"/>
  <c r="J433" i="33"/>
  <c r="R432" i="33"/>
  <c r="H288" i="33"/>
  <c r="H426" i="32"/>
  <c r="P425" i="32"/>
  <c r="K279" i="32"/>
  <c r="F281" i="32"/>
  <c r="Q280" i="32"/>
  <c r="J280" i="32"/>
  <c r="N307" i="31"/>
  <c r="E8" i="31"/>
  <c r="B270" i="31"/>
  <c r="Q45" i="31"/>
  <c r="B212" i="31"/>
  <c r="B58" i="31"/>
  <c r="Q256" i="31"/>
  <c r="BF443" i="33" l="1"/>
  <c r="BE443" i="33"/>
  <c r="BI443" i="33"/>
  <c r="BC444" i="33"/>
  <c r="AM444" i="33"/>
  <c r="AS444" i="33"/>
  <c r="BA444" i="33"/>
  <c r="AW444" i="33"/>
  <c r="AE444" i="33"/>
  <c r="AO444" i="33"/>
  <c r="AU444" i="33"/>
  <c r="AK444" i="33"/>
  <c r="AG444" i="33"/>
  <c r="AI444" i="33"/>
  <c r="S445" i="33"/>
  <c r="X445" i="33" s="1"/>
  <c r="AM445" i="33" s="1"/>
  <c r="AC444" i="33"/>
  <c r="AY444" i="33"/>
  <c r="AA444" i="33"/>
  <c r="AQ444" i="33"/>
  <c r="M285" i="33"/>
  <c r="A447" i="33"/>
  <c r="O446" i="33"/>
  <c r="N446" i="33"/>
  <c r="I287" i="33"/>
  <c r="L286" i="33"/>
  <c r="S286" i="33"/>
  <c r="J434" i="33"/>
  <c r="R433" i="33"/>
  <c r="H289" i="33"/>
  <c r="P426" i="32"/>
  <c r="H427" i="32"/>
  <c r="K280" i="32"/>
  <c r="F282" i="32"/>
  <c r="Q281" i="32"/>
  <c r="J281" i="32"/>
  <c r="Q103" i="31"/>
  <c r="N306" i="31"/>
  <c r="E9" i="31"/>
  <c r="B271" i="31"/>
  <c r="Q44" i="31"/>
  <c r="Q102" i="31"/>
  <c r="B213" i="31"/>
  <c r="B59" i="31"/>
  <c r="BF444" i="33" l="1"/>
  <c r="BJ444" i="33"/>
  <c r="BE444" i="33"/>
  <c r="BI444" i="33"/>
  <c r="Y445" i="33"/>
  <c r="BC445" i="33"/>
  <c r="AS445" i="33"/>
  <c r="BA445" i="33"/>
  <c r="AW445" i="33"/>
  <c r="AE445" i="33"/>
  <c r="AG445" i="33"/>
  <c r="AA445" i="33"/>
  <c r="AO445" i="33"/>
  <c r="AC445" i="33"/>
  <c r="AQ445" i="33"/>
  <c r="AU445" i="33"/>
  <c r="BJ445" i="33" s="1"/>
  <c r="AK445" i="33"/>
  <c r="AY445" i="33"/>
  <c r="AI445" i="33"/>
  <c r="M286" i="33"/>
  <c r="S446" i="33"/>
  <c r="X446" i="33" s="1"/>
  <c r="AM446" i="33" s="1"/>
  <c r="A448" i="33"/>
  <c r="N447" i="33"/>
  <c r="O447" i="33"/>
  <c r="I288" i="33"/>
  <c r="S287" i="33"/>
  <c r="L287" i="33"/>
  <c r="R434" i="33"/>
  <c r="J435" i="33"/>
  <c r="H290" i="33"/>
  <c r="H428" i="32"/>
  <c r="P427" i="32"/>
  <c r="K281" i="32"/>
  <c r="F283" i="32"/>
  <c r="Q282" i="32"/>
  <c r="J282" i="32"/>
  <c r="N305" i="31"/>
  <c r="E10" i="31"/>
  <c r="B272" i="31"/>
  <c r="Q43" i="31"/>
  <c r="Q255" i="31"/>
  <c r="Q101" i="31"/>
  <c r="B214" i="31"/>
  <c r="Q254" i="31"/>
  <c r="BF445" i="33" l="1"/>
  <c r="BE445" i="33"/>
  <c r="BI445" i="33"/>
  <c r="BA446" i="33"/>
  <c r="BC446" i="33"/>
  <c r="AE446" i="33"/>
  <c r="AS446" i="33"/>
  <c r="S447" i="33"/>
  <c r="X447" i="33" s="1"/>
  <c r="M287" i="33"/>
  <c r="A449" i="33"/>
  <c r="O448" i="33"/>
  <c r="N448" i="33"/>
  <c r="I289" i="33"/>
  <c r="S288" i="33"/>
  <c r="L288" i="33"/>
  <c r="Y446" i="33"/>
  <c r="AY446" i="33"/>
  <c r="AO446" i="33"/>
  <c r="AQ446" i="33"/>
  <c r="AG446" i="33"/>
  <c r="AI446" i="33"/>
  <c r="AC446" i="33"/>
  <c r="AU446" i="33"/>
  <c r="AA446" i="33"/>
  <c r="AW446" i="33"/>
  <c r="AK446" i="33"/>
  <c r="J436" i="33"/>
  <c r="R435" i="33"/>
  <c r="H291" i="33"/>
  <c r="H429" i="32"/>
  <c r="P428" i="32"/>
  <c r="K282" i="32"/>
  <c r="F284" i="32"/>
  <c r="Q283" i="32"/>
  <c r="J283" i="32"/>
  <c r="B60" i="31"/>
  <c r="E11" i="31"/>
  <c r="N304" i="31"/>
  <c r="Q42" i="31"/>
  <c r="B273" i="31"/>
  <c r="B215" i="31"/>
  <c r="Q100" i="31"/>
  <c r="B61" i="31"/>
  <c r="Q253" i="31"/>
  <c r="BF446" i="33" l="1"/>
  <c r="BJ446" i="33"/>
  <c r="BE446" i="33"/>
  <c r="BI446" i="33"/>
  <c r="BC447" i="33"/>
  <c r="AM447" i="33"/>
  <c r="AS447" i="33"/>
  <c r="BA447" i="33"/>
  <c r="AG447" i="33"/>
  <c r="AE447" i="33"/>
  <c r="AI447" i="33"/>
  <c r="AO447" i="33"/>
  <c r="AQ447" i="33"/>
  <c r="AW447" i="33"/>
  <c r="AK447" i="33"/>
  <c r="AY447" i="33"/>
  <c r="Y447" i="33"/>
  <c r="AA447" i="33"/>
  <c r="AU447" i="33"/>
  <c r="AC447" i="33"/>
  <c r="S448" i="33"/>
  <c r="X448" i="33" s="1"/>
  <c r="I290" i="33"/>
  <c r="L289" i="33"/>
  <c r="S289" i="33"/>
  <c r="M288" i="33"/>
  <c r="A450" i="33"/>
  <c r="N449" i="33"/>
  <c r="O449" i="33"/>
  <c r="J437" i="33"/>
  <c r="R436" i="33"/>
  <c r="H292" i="33"/>
  <c r="H430" i="32"/>
  <c r="P429" i="32"/>
  <c r="K283" i="32"/>
  <c r="F285" i="32"/>
  <c r="Q284" i="32"/>
  <c r="J284" i="32"/>
  <c r="N303" i="31"/>
  <c r="E12" i="31"/>
  <c r="B274" i="31"/>
  <c r="Q41" i="31"/>
  <c r="Q99" i="31"/>
  <c r="B216" i="31"/>
  <c r="B62" i="31"/>
  <c r="BF447" i="33" l="1"/>
  <c r="BJ447" i="33"/>
  <c r="BE447" i="33"/>
  <c r="BI447" i="33"/>
  <c r="BC448" i="33"/>
  <c r="AM448" i="33"/>
  <c r="AS448" i="33"/>
  <c r="BA448" i="33"/>
  <c r="AI448" i="33"/>
  <c r="AE448" i="33"/>
  <c r="S449" i="33"/>
  <c r="X449" i="33" s="1"/>
  <c r="AK448" i="33"/>
  <c r="AO448" i="33"/>
  <c r="Y448" i="33"/>
  <c r="AA448" i="33"/>
  <c r="AQ448" i="33"/>
  <c r="AW448" i="33"/>
  <c r="AY448" i="33"/>
  <c r="AC448" i="33"/>
  <c r="AG448" i="33"/>
  <c r="AU448" i="33"/>
  <c r="M289" i="33"/>
  <c r="A451" i="33"/>
  <c r="N450" i="33"/>
  <c r="O450" i="33"/>
  <c r="I291" i="33"/>
  <c r="S290" i="33"/>
  <c r="L290" i="33"/>
  <c r="J438" i="33"/>
  <c r="R437" i="33"/>
  <c r="H293" i="33"/>
  <c r="P430" i="32"/>
  <c r="H431" i="32"/>
  <c r="K284" i="32"/>
  <c r="F286" i="32"/>
  <c r="Q285" i="32"/>
  <c r="J285" i="32"/>
  <c r="Q252" i="31"/>
  <c r="N302" i="31"/>
  <c r="E13" i="31"/>
  <c r="B275" i="31"/>
  <c r="Q40" i="31"/>
  <c r="Q98" i="31"/>
  <c r="B217" i="31"/>
  <c r="B63" i="31"/>
  <c r="BF448" i="33" l="1"/>
  <c r="BJ448" i="33"/>
  <c r="BE448" i="33"/>
  <c r="BI448" i="33"/>
  <c r="BC449" i="33"/>
  <c r="AM449" i="33"/>
  <c r="AS449" i="33"/>
  <c r="BA449" i="33"/>
  <c r="AY449" i="33"/>
  <c r="AE449" i="33"/>
  <c r="AA449" i="33"/>
  <c r="AI449" i="33"/>
  <c r="AG449" i="33"/>
  <c r="AU449" i="33"/>
  <c r="AQ449" i="33"/>
  <c r="AO449" i="33"/>
  <c r="AC449" i="33"/>
  <c r="AK449" i="33"/>
  <c r="AW449" i="33"/>
  <c r="Y449" i="33"/>
  <c r="I292" i="33"/>
  <c r="S291" i="33"/>
  <c r="L291" i="33"/>
  <c r="S450" i="33"/>
  <c r="X450" i="33" s="1"/>
  <c r="AM450" i="33" s="1"/>
  <c r="M290" i="33"/>
  <c r="A452" i="33"/>
  <c r="O451" i="33"/>
  <c r="N451" i="33"/>
  <c r="R438" i="33"/>
  <c r="J439" i="33"/>
  <c r="H294" i="33"/>
  <c r="H432" i="32"/>
  <c r="P431" i="32"/>
  <c r="K285" i="32"/>
  <c r="F287" i="32"/>
  <c r="Q286" i="32"/>
  <c r="J286" i="32"/>
  <c r="N301" i="31"/>
  <c r="E14" i="31"/>
  <c r="B276" i="31"/>
  <c r="Q39" i="31"/>
  <c r="Q97" i="31"/>
  <c r="B218" i="31"/>
  <c r="Q251" i="31"/>
  <c r="B64" i="31"/>
  <c r="Q250" i="31"/>
  <c r="BF449" i="33" l="1"/>
  <c r="BJ449" i="33"/>
  <c r="BE449" i="33"/>
  <c r="BI449" i="33"/>
  <c r="BA450" i="33"/>
  <c r="BC450" i="33"/>
  <c r="AE450" i="33"/>
  <c r="AS450" i="33"/>
  <c r="S451" i="33"/>
  <c r="X451" i="33" s="1"/>
  <c r="A453" i="33"/>
  <c r="N452" i="33"/>
  <c r="O452" i="33"/>
  <c r="AI450" i="33"/>
  <c r="AC450" i="33"/>
  <c r="AU450" i="33"/>
  <c r="Y450" i="33"/>
  <c r="AY450" i="33"/>
  <c r="AK450" i="33"/>
  <c r="AA450" i="33"/>
  <c r="AG450" i="33"/>
  <c r="AW450" i="33"/>
  <c r="AO450" i="33"/>
  <c r="AQ450" i="33"/>
  <c r="M291" i="33"/>
  <c r="I293" i="33"/>
  <c r="S292" i="33"/>
  <c r="L292" i="33"/>
  <c r="J440" i="33"/>
  <c r="R439" i="33"/>
  <c r="H295" i="33"/>
  <c r="H433" i="32"/>
  <c r="P432" i="32"/>
  <c r="K286" i="32"/>
  <c r="F288" i="32"/>
  <c r="Q287" i="32"/>
  <c r="J287" i="32"/>
  <c r="E15" i="31"/>
  <c r="N300" i="31"/>
  <c r="B277" i="31"/>
  <c r="Q38" i="31"/>
  <c r="Q96" i="31"/>
  <c r="B219" i="31"/>
  <c r="B65" i="31"/>
  <c r="Q249" i="31"/>
  <c r="BF450" i="33" l="1"/>
  <c r="BJ450" i="33"/>
  <c r="BE450" i="33"/>
  <c r="BI450" i="33"/>
  <c r="BC451" i="33"/>
  <c r="AM451" i="33"/>
  <c r="AS451" i="33"/>
  <c r="BA451" i="33"/>
  <c r="Y451" i="33"/>
  <c r="AE451" i="33"/>
  <c r="AK451" i="33"/>
  <c r="AW451" i="33"/>
  <c r="AY451" i="33"/>
  <c r="AA451" i="33"/>
  <c r="AC451" i="33"/>
  <c r="M292" i="33"/>
  <c r="AG451" i="33"/>
  <c r="AI451" i="33"/>
  <c r="AU451" i="33"/>
  <c r="AQ451" i="33"/>
  <c r="AO451" i="33"/>
  <c r="S452" i="33"/>
  <c r="X452" i="33" s="1"/>
  <c r="I294" i="33"/>
  <c r="S293" i="33"/>
  <c r="L293" i="33"/>
  <c r="A454" i="33"/>
  <c r="O453" i="33"/>
  <c r="N453" i="33"/>
  <c r="J441" i="33"/>
  <c r="R440" i="33"/>
  <c r="H296" i="33"/>
  <c r="H434" i="32"/>
  <c r="P433" i="32"/>
  <c r="K287" i="32"/>
  <c r="F289" i="32"/>
  <c r="Q288" i="32"/>
  <c r="J288" i="32"/>
  <c r="N299" i="31"/>
  <c r="E16" i="31"/>
  <c r="B278" i="31"/>
  <c r="Q37" i="31"/>
  <c r="Q95" i="31"/>
  <c r="B220" i="31"/>
  <c r="B66" i="31"/>
  <c r="Q248" i="31"/>
  <c r="BF451" i="33" l="1"/>
  <c r="BJ451" i="33"/>
  <c r="BE451" i="33"/>
  <c r="BI451" i="33"/>
  <c r="BC452" i="33"/>
  <c r="AM452" i="33"/>
  <c r="AS452" i="33"/>
  <c r="BA452" i="33"/>
  <c r="AA452" i="33"/>
  <c r="AE452" i="33"/>
  <c r="AG452" i="33"/>
  <c r="AU452" i="33"/>
  <c r="AO452" i="33"/>
  <c r="AI452" i="33"/>
  <c r="AK452" i="33"/>
  <c r="AQ452" i="33"/>
  <c r="AC452" i="33"/>
  <c r="AY452" i="33"/>
  <c r="AW452" i="33"/>
  <c r="Y452" i="33"/>
  <c r="S453" i="33"/>
  <c r="X453" i="33" s="1"/>
  <c r="M293" i="33"/>
  <c r="A455" i="33"/>
  <c r="O454" i="33"/>
  <c r="N454" i="33"/>
  <c r="I295" i="33"/>
  <c r="S294" i="33"/>
  <c r="L294" i="33"/>
  <c r="J442" i="33"/>
  <c r="R441" i="33"/>
  <c r="H297" i="33"/>
  <c r="K288" i="32"/>
  <c r="P434" i="32"/>
  <c r="H435" i="32"/>
  <c r="F290" i="32"/>
  <c r="Q289" i="32"/>
  <c r="J289" i="32"/>
  <c r="N298" i="31"/>
  <c r="E17" i="31"/>
  <c r="Q36" i="31"/>
  <c r="B279" i="31"/>
  <c r="Q94" i="31"/>
  <c r="B221" i="31"/>
  <c r="B67" i="31"/>
  <c r="BF452" i="33" l="1"/>
  <c r="BJ452" i="33"/>
  <c r="BI452" i="33"/>
  <c r="BE452" i="33"/>
  <c r="BC453" i="33"/>
  <c r="AM453" i="33"/>
  <c r="AS453" i="33"/>
  <c r="BA453" i="33"/>
  <c r="AK453" i="33"/>
  <c r="AE453" i="33"/>
  <c r="AY453" i="33"/>
  <c r="AG453" i="33"/>
  <c r="AQ453" i="33"/>
  <c r="AW453" i="33"/>
  <c r="AI453" i="33"/>
  <c r="AA453" i="33"/>
  <c r="AO453" i="33"/>
  <c r="AU453" i="33"/>
  <c r="AC453" i="33"/>
  <c r="Y453" i="33"/>
  <c r="S454" i="33"/>
  <c r="X454" i="33" s="1"/>
  <c r="AM454" i="33" s="1"/>
  <c r="I296" i="33"/>
  <c r="L295" i="33"/>
  <c r="S295" i="33"/>
  <c r="A456" i="33"/>
  <c r="O455" i="33"/>
  <c r="N455" i="33"/>
  <c r="M294" i="33"/>
  <c r="R442" i="33"/>
  <c r="J443" i="33"/>
  <c r="H298" i="33"/>
  <c r="K289" i="32"/>
  <c r="H436" i="32"/>
  <c r="P435" i="32"/>
  <c r="F291" i="32"/>
  <c r="Q290" i="32"/>
  <c r="J290" i="32"/>
  <c r="N297" i="31"/>
  <c r="E18" i="31"/>
  <c r="Q34" i="31"/>
  <c r="B281" i="31"/>
  <c r="B280" i="31"/>
  <c r="Q35" i="31"/>
  <c r="Q93" i="31"/>
  <c r="B222" i="31"/>
  <c r="Q247" i="31"/>
  <c r="B68" i="31"/>
  <c r="Q246" i="31"/>
  <c r="BF453" i="33" l="1"/>
  <c r="BJ453" i="33"/>
  <c r="BE453" i="33"/>
  <c r="BI453" i="33"/>
  <c r="BA454" i="33"/>
  <c r="BC454" i="33"/>
  <c r="AE454" i="33"/>
  <c r="AS454" i="33"/>
  <c r="A457" i="33"/>
  <c r="O456" i="33"/>
  <c r="N456" i="33"/>
  <c r="M295" i="33"/>
  <c r="I297" i="33"/>
  <c r="S296" i="33"/>
  <c r="L296" i="33"/>
  <c r="S455" i="33"/>
  <c r="X455" i="33" s="1"/>
  <c r="AM455" i="33" s="1"/>
  <c r="Y454" i="33"/>
  <c r="AK454" i="33"/>
  <c r="AC454" i="33"/>
  <c r="AY454" i="33"/>
  <c r="AO454" i="33"/>
  <c r="AW454" i="33"/>
  <c r="AG454" i="33"/>
  <c r="AQ454" i="33"/>
  <c r="AI454" i="33"/>
  <c r="AA454" i="33"/>
  <c r="AU454" i="33"/>
  <c r="BJ454" i="33" s="1"/>
  <c r="J444" i="33"/>
  <c r="R443" i="33"/>
  <c r="H299" i="33"/>
  <c r="K290" i="32"/>
  <c r="H437" i="32"/>
  <c r="P436" i="32"/>
  <c r="F292" i="32"/>
  <c r="Q291" i="32"/>
  <c r="J291" i="32"/>
  <c r="N296" i="31"/>
  <c r="E19" i="31"/>
  <c r="B223" i="31"/>
  <c r="Q92" i="31"/>
  <c r="B69" i="31"/>
  <c r="BF454" i="33" l="1"/>
  <c r="BE454" i="33"/>
  <c r="BI454" i="33"/>
  <c r="BA455" i="33"/>
  <c r="BC455" i="33"/>
  <c r="AE455" i="33"/>
  <c r="AS455" i="33"/>
  <c r="M296" i="33"/>
  <c r="S456" i="33"/>
  <c r="X456" i="33" s="1"/>
  <c r="Y455" i="33"/>
  <c r="AQ455" i="33"/>
  <c r="AW455" i="33"/>
  <c r="AK455" i="33"/>
  <c r="AG455" i="33"/>
  <c r="AI455" i="33"/>
  <c r="AO455" i="33"/>
  <c r="AU455" i="33"/>
  <c r="AA455" i="33"/>
  <c r="AY455" i="33"/>
  <c r="AC455" i="33"/>
  <c r="I298" i="33"/>
  <c r="L297" i="33"/>
  <c r="S297" i="33"/>
  <c r="A458" i="33"/>
  <c r="O457" i="33"/>
  <c r="N457" i="33"/>
  <c r="P457" i="33"/>
  <c r="J445" i="33"/>
  <c r="R444" i="33"/>
  <c r="H300" i="33"/>
  <c r="K291" i="32"/>
  <c r="H438" i="32"/>
  <c r="P437" i="32"/>
  <c r="F293" i="32"/>
  <c r="Q292" i="32"/>
  <c r="J292" i="32"/>
  <c r="N295" i="31"/>
  <c r="E20" i="31"/>
  <c r="Q245" i="31"/>
  <c r="Q91" i="31"/>
  <c r="B224" i="31"/>
  <c r="B70" i="31"/>
  <c r="BF455" i="33" l="1"/>
  <c r="BJ455" i="33"/>
  <c r="BE455" i="33"/>
  <c r="BI455" i="33"/>
  <c r="BC456" i="33"/>
  <c r="AM456" i="33"/>
  <c r="AS456" i="33"/>
  <c r="BA456" i="33"/>
  <c r="Y456" i="33"/>
  <c r="AE456" i="33"/>
  <c r="AK456" i="33"/>
  <c r="AW456" i="33"/>
  <c r="AQ456" i="33"/>
  <c r="AA456" i="33"/>
  <c r="AG456" i="33"/>
  <c r="AO456" i="33"/>
  <c r="AU456" i="33"/>
  <c r="AI456" i="33"/>
  <c r="AC456" i="33"/>
  <c r="AY456" i="33"/>
  <c r="T457" i="33"/>
  <c r="M297" i="33"/>
  <c r="I299" i="33"/>
  <c r="L298" i="33"/>
  <c r="S298" i="33"/>
  <c r="S457" i="33"/>
  <c r="X457" i="33" s="1"/>
  <c r="AM457" i="33" s="1"/>
  <c r="A459" i="33"/>
  <c r="P458" i="33"/>
  <c r="O458" i="33"/>
  <c r="N458" i="33"/>
  <c r="J446" i="33"/>
  <c r="R445" i="33"/>
  <c r="H301" i="33"/>
  <c r="K292" i="32"/>
  <c r="P438" i="32"/>
  <c r="H439" i="32"/>
  <c r="F294" i="32"/>
  <c r="Q293" i="32"/>
  <c r="J293" i="32"/>
  <c r="E21" i="31"/>
  <c r="N294" i="31"/>
  <c r="Q244" i="31"/>
  <c r="B225" i="31"/>
  <c r="Q243" i="31"/>
  <c r="BF456" i="33" l="1"/>
  <c r="BJ456" i="33"/>
  <c r="BE456" i="33"/>
  <c r="BI456" i="33"/>
  <c r="BA457" i="33"/>
  <c r="BC457" i="33"/>
  <c r="AE457" i="33"/>
  <c r="AS457" i="33"/>
  <c r="T458" i="33"/>
  <c r="S458" i="33"/>
  <c r="X458" i="33" s="1"/>
  <c r="I300" i="33"/>
  <c r="S299" i="33"/>
  <c r="L299" i="33"/>
  <c r="M298" i="33"/>
  <c r="A460" i="33"/>
  <c r="P459" i="33"/>
  <c r="O459" i="33"/>
  <c r="N459" i="33"/>
  <c r="AQ457" i="33"/>
  <c r="AI457" i="33"/>
  <c r="AU457" i="33"/>
  <c r="BJ457" i="33" s="1"/>
  <c r="AG457" i="33"/>
  <c r="AC457" i="33"/>
  <c r="AO457" i="33"/>
  <c r="Y457" i="33"/>
  <c r="AK457" i="33"/>
  <c r="AY457" i="33"/>
  <c r="AA457" i="33"/>
  <c r="AW457" i="33"/>
  <c r="R446" i="33"/>
  <c r="J447" i="33"/>
  <c r="H302" i="33"/>
  <c r="K293" i="32"/>
  <c r="H440" i="32"/>
  <c r="P439" i="32"/>
  <c r="F295" i="32"/>
  <c r="Q294" i="32"/>
  <c r="J294" i="32"/>
  <c r="Q90" i="31"/>
  <c r="B71" i="31"/>
  <c r="N293" i="31"/>
  <c r="E22" i="31"/>
  <c r="Q89" i="31"/>
  <c r="B226" i="31"/>
  <c r="B72" i="31"/>
  <c r="Q242" i="31"/>
  <c r="BF457" i="33" l="1"/>
  <c r="BE457" i="33"/>
  <c r="BI457" i="33"/>
  <c r="BC458" i="33"/>
  <c r="AM458" i="33"/>
  <c r="AS458" i="33"/>
  <c r="BA458" i="33"/>
  <c r="AQ458" i="33"/>
  <c r="AE458" i="33"/>
  <c r="AC458" i="33"/>
  <c r="AA458" i="33"/>
  <c r="AU458" i="33"/>
  <c r="AI458" i="33"/>
  <c r="AO458" i="33"/>
  <c r="Y458" i="33"/>
  <c r="AW458" i="33"/>
  <c r="AK458" i="33"/>
  <c r="AY458" i="33"/>
  <c r="AG458" i="33"/>
  <c r="S459" i="33"/>
  <c r="X459" i="33" s="1"/>
  <c r="A461" i="33"/>
  <c r="O460" i="33"/>
  <c r="P460" i="33"/>
  <c r="N460" i="33"/>
  <c r="M299" i="33"/>
  <c r="T459" i="33"/>
  <c r="I301" i="33"/>
  <c r="S300" i="33"/>
  <c r="L300" i="33"/>
  <c r="J448" i="33"/>
  <c r="R447" i="33"/>
  <c r="H303" i="33"/>
  <c r="K294" i="32"/>
  <c r="H441" i="32"/>
  <c r="P440" i="32"/>
  <c r="F296" i="32"/>
  <c r="Q295" i="32"/>
  <c r="J295" i="32"/>
  <c r="N292" i="31"/>
  <c r="E23" i="31"/>
  <c r="Q88" i="31"/>
  <c r="B227" i="31"/>
  <c r="B73" i="31"/>
  <c r="Q241" i="31"/>
  <c r="BF458" i="33" l="1"/>
  <c r="BJ458" i="33"/>
  <c r="BE458" i="33"/>
  <c r="BI458" i="33"/>
  <c r="BC459" i="33"/>
  <c r="AM459" i="33"/>
  <c r="AS459" i="33"/>
  <c r="BA459" i="33"/>
  <c r="AI459" i="33"/>
  <c r="AE459" i="33"/>
  <c r="M300" i="33"/>
  <c r="AY459" i="33"/>
  <c r="Y459" i="33"/>
  <c r="AW459" i="33"/>
  <c r="AQ459" i="33"/>
  <c r="AA459" i="33"/>
  <c r="AC459" i="33"/>
  <c r="AK459" i="33"/>
  <c r="AO459" i="33"/>
  <c r="AG459" i="33"/>
  <c r="AU459" i="33"/>
  <c r="BJ459" i="33" s="1"/>
  <c r="S460" i="33"/>
  <c r="X460" i="33" s="1"/>
  <c r="T460" i="33"/>
  <c r="I302" i="33"/>
  <c r="L301" i="33"/>
  <c r="S301" i="33"/>
  <c r="A462" i="33"/>
  <c r="N461" i="33"/>
  <c r="O461" i="33"/>
  <c r="P461" i="33"/>
  <c r="J449" i="33"/>
  <c r="R448" i="33"/>
  <c r="H304" i="33"/>
  <c r="K295" i="32"/>
  <c r="H442" i="32"/>
  <c r="P441" i="32"/>
  <c r="F297" i="32"/>
  <c r="Q296" i="32"/>
  <c r="J296" i="32"/>
  <c r="N291" i="31"/>
  <c r="E24" i="31"/>
  <c r="B228" i="31"/>
  <c r="Q87" i="31"/>
  <c r="B74" i="31"/>
  <c r="Q240" i="31"/>
  <c r="BF459" i="33" l="1"/>
  <c r="BE459" i="33"/>
  <c r="BI459" i="33"/>
  <c r="BC460" i="33"/>
  <c r="AM460" i="33"/>
  <c r="AS460" i="33"/>
  <c r="BA460" i="33"/>
  <c r="AG460" i="33"/>
  <c r="AE460" i="33"/>
  <c r="AQ460" i="33"/>
  <c r="AW460" i="33"/>
  <c r="AC460" i="33"/>
  <c r="AO460" i="33"/>
  <c r="AK460" i="33"/>
  <c r="Y460" i="33"/>
  <c r="AU460" i="33"/>
  <c r="AA460" i="33"/>
  <c r="AY460" i="33"/>
  <c r="AI460" i="33"/>
  <c r="S461" i="33"/>
  <c r="X461" i="33" s="1"/>
  <c r="A463" i="33"/>
  <c r="O462" i="33"/>
  <c r="P462" i="33"/>
  <c r="N462" i="33"/>
  <c r="T461" i="33"/>
  <c r="M301" i="33"/>
  <c r="I303" i="33"/>
  <c r="S302" i="33"/>
  <c r="L302" i="33"/>
  <c r="J450" i="33"/>
  <c r="R449" i="33"/>
  <c r="H305" i="33"/>
  <c r="K296" i="32"/>
  <c r="P442" i="32"/>
  <c r="H443" i="32"/>
  <c r="F298" i="32"/>
  <c r="Q297" i="32"/>
  <c r="J297" i="32"/>
  <c r="N290" i="31"/>
  <c r="E25" i="31"/>
  <c r="Q86" i="31"/>
  <c r="B229" i="31"/>
  <c r="B75" i="31"/>
  <c r="BF460" i="33" l="1"/>
  <c r="BJ460" i="33"/>
  <c r="BE460" i="33"/>
  <c r="BI460" i="33"/>
  <c r="BC461" i="33"/>
  <c r="AM461" i="33"/>
  <c r="AS461" i="33"/>
  <c r="BA461" i="33"/>
  <c r="AI461" i="33"/>
  <c r="AE461" i="33"/>
  <c r="Y461" i="33"/>
  <c r="AU461" i="33"/>
  <c r="AG461" i="33"/>
  <c r="AC461" i="33"/>
  <c r="AW461" i="33"/>
  <c r="AO461" i="33"/>
  <c r="AA461" i="33"/>
  <c r="M302" i="33"/>
  <c r="AQ461" i="33"/>
  <c r="AK461" i="33"/>
  <c r="AY461" i="33"/>
  <c r="T462" i="33"/>
  <c r="I304" i="33"/>
  <c r="L303" i="33"/>
  <c r="S303" i="33"/>
  <c r="S462" i="33"/>
  <c r="X462" i="33" s="1"/>
  <c r="AM462" i="33" s="1"/>
  <c r="A464" i="33"/>
  <c r="P463" i="33"/>
  <c r="N463" i="33"/>
  <c r="O463" i="33"/>
  <c r="R450" i="33"/>
  <c r="J451" i="33"/>
  <c r="H306" i="33"/>
  <c r="K297" i="32"/>
  <c r="H444" i="32"/>
  <c r="P443" i="32"/>
  <c r="F299" i="32"/>
  <c r="Q298" i="32"/>
  <c r="J298" i="32"/>
  <c r="N289" i="31"/>
  <c r="E26" i="31"/>
  <c r="Q239" i="31"/>
  <c r="Q85" i="31"/>
  <c r="B230" i="31"/>
  <c r="Q238" i="31"/>
  <c r="BF461" i="33" l="1"/>
  <c r="BJ461" i="33"/>
  <c r="BE461" i="33"/>
  <c r="BI461" i="33"/>
  <c r="BA462" i="33"/>
  <c r="BC462" i="33"/>
  <c r="AE462" i="33"/>
  <c r="AS462" i="33"/>
  <c r="T463" i="33"/>
  <c r="I305" i="33"/>
  <c r="S304" i="33"/>
  <c r="L304" i="33"/>
  <c r="AW462" i="33"/>
  <c r="AK462" i="33"/>
  <c r="AC462" i="33"/>
  <c r="AA462" i="33"/>
  <c r="AG462" i="33"/>
  <c r="Y462" i="33"/>
  <c r="AU462" i="33"/>
  <c r="BJ462" i="33" s="1"/>
  <c r="AQ462" i="33"/>
  <c r="AY462" i="33"/>
  <c r="AI462" i="33"/>
  <c r="AO462" i="33"/>
  <c r="M303" i="33"/>
  <c r="A465" i="33"/>
  <c r="N464" i="33"/>
  <c r="O464" i="33"/>
  <c r="P464" i="33"/>
  <c r="S463" i="33"/>
  <c r="X463" i="33" s="1"/>
  <c r="AM463" i="33" s="1"/>
  <c r="H307" i="33"/>
  <c r="J452" i="33"/>
  <c r="R451" i="33"/>
  <c r="K298" i="32"/>
  <c r="H445" i="32"/>
  <c r="P444" i="32"/>
  <c r="F300" i="32"/>
  <c r="Q299" i="32"/>
  <c r="J299" i="32"/>
  <c r="B76" i="31"/>
  <c r="N288" i="31"/>
  <c r="E27" i="31"/>
  <c r="Q84" i="31"/>
  <c r="B231" i="31"/>
  <c r="Q83" i="31"/>
  <c r="B77" i="31"/>
  <c r="BF462" i="33" l="1"/>
  <c r="BE462" i="33"/>
  <c r="BI462" i="33"/>
  <c r="BA463" i="33"/>
  <c r="BC463" i="33"/>
  <c r="AE463" i="33"/>
  <c r="AS463" i="33"/>
  <c r="T464" i="33"/>
  <c r="M304" i="33"/>
  <c r="S464" i="33"/>
  <c r="X464" i="33" s="1"/>
  <c r="AC464" i="33" s="1"/>
  <c r="AW463" i="33"/>
  <c r="Y463" i="33"/>
  <c r="AK463" i="33"/>
  <c r="AC463" i="33"/>
  <c r="AA463" i="33"/>
  <c r="AI463" i="33"/>
  <c r="AU463" i="33"/>
  <c r="AG463" i="33"/>
  <c r="AY463" i="33"/>
  <c r="AQ463" i="33"/>
  <c r="AO463" i="33"/>
  <c r="A466" i="33"/>
  <c r="O465" i="33"/>
  <c r="P465" i="33"/>
  <c r="N465" i="33"/>
  <c r="I306" i="33"/>
  <c r="L305" i="33"/>
  <c r="S305" i="33"/>
  <c r="H308" i="33"/>
  <c r="J453" i="33"/>
  <c r="R452" i="33"/>
  <c r="K299" i="32"/>
  <c r="H446" i="32"/>
  <c r="P445" i="32"/>
  <c r="F301" i="32"/>
  <c r="Q300" i="32"/>
  <c r="J300" i="32"/>
  <c r="N287" i="31"/>
  <c r="E28" i="31"/>
  <c r="Q237" i="31"/>
  <c r="Q236" i="31"/>
  <c r="BF463" i="33" l="1"/>
  <c r="BJ463" i="33"/>
  <c r="BE463" i="33"/>
  <c r="BI463" i="33"/>
  <c r="BC464" i="33"/>
  <c r="AM464" i="33"/>
  <c r="AS464" i="33"/>
  <c r="BA464" i="33"/>
  <c r="AO464" i="33"/>
  <c r="AE464" i="33"/>
  <c r="T465" i="33"/>
  <c r="AQ464" i="33"/>
  <c r="AA464" i="33"/>
  <c r="AK464" i="33"/>
  <c r="AG464" i="33"/>
  <c r="AW464" i="33"/>
  <c r="Y464" i="33"/>
  <c r="AI464" i="33"/>
  <c r="AY464" i="33"/>
  <c r="AU464" i="33"/>
  <c r="M305" i="33"/>
  <c r="I307" i="33"/>
  <c r="S306" i="33"/>
  <c r="L306" i="33"/>
  <c r="S465" i="33"/>
  <c r="X465" i="33" s="1"/>
  <c r="AM465" i="33" s="1"/>
  <c r="A467" i="33"/>
  <c r="N466" i="33"/>
  <c r="P466" i="33"/>
  <c r="O466" i="33"/>
  <c r="H309" i="33"/>
  <c r="J454" i="33"/>
  <c r="R453" i="33"/>
  <c r="K300" i="32"/>
  <c r="P446" i="32"/>
  <c r="H447" i="32"/>
  <c r="F302" i="32"/>
  <c r="Q301" i="32"/>
  <c r="J301" i="32"/>
  <c r="B78" i="31"/>
  <c r="N286" i="31"/>
  <c r="E29" i="31"/>
  <c r="B79" i="31"/>
  <c r="Q235" i="31"/>
  <c r="BF464" i="33" l="1"/>
  <c r="BJ464" i="33"/>
  <c r="BE464" i="33"/>
  <c r="BI464" i="33"/>
  <c r="BA465" i="33"/>
  <c r="BC465" i="33"/>
  <c r="AE465" i="33"/>
  <c r="AS465" i="33"/>
  <c r="T466" i="33"/>
  <c r="M306" i="33"/>
  <c r="Y465" i="33"/>
  <c r="AA465" i="33"/>
  <c r="AW465" i="33"/>
  <c r="AO465" i="33"/>
  <c r="AK465" i="33"/>
  <c r="AU465" i="33"/>
  <c r="AC465" i="33"/>
  <c r="AI465" i="33"/>
  <c r="AG465" i="33"/>
  <c r="AY465" i="33"/>
  <c r="AQ465" i="33"/>
  <c r="A468" i="33"/>
  <c r="N467" i="33"/>
  <c r="O467" i="33"/>
  <c r="P467" i="33"/>
  <c r="I308" i="33"/>
  <c r="S307" i="33"/>
  <c r="L307" i="33"/>
  <c r="S466" i="33"/>
  <c r="X466" i="33" s="1"/>
  <c r="AM466" i="33" s="1"/>
  <c r="R454" i="33"/>
  <c r="J455" i="33"/>
  <c r="H310" i="33"/>
  <c r="K301" i="32"/>
  <c r="H448" i="32"/>
  <c r="P447" i="32"/>
  <c r="F303" i="32"/>
  <c r="Q302" i="32"/>
  <c r="J302" i="32"/>
  <c r="N285" i="31"/>
  <c r="E30" i="31"/>
  <c r="B80" i="31"/>
  <c r="BF465" i="33" l="1"/>
  <c r="BJ465" i="33"/>
  <c r="BE465" i="33"/>
  <c r="BI465" i="33"/>
  <c r="BA466" i="33"/>
  <c r="BC466" i="33"/>
  <c r="AE466" i="33"/>
  <c r="AS466" i="33"/>
  <c r="M307" i="33"/>
  <c r="S467" i="33"/>
  <c r="X467" i="33" s="1"/>
  <c r="T467" i="33"/>
  <c r="I309" i="33"/>
  <c r="S308" i="33"/>
  <c r="L308" i="33"/>
  <c r="AA466" i="33"/>
  <c r="AW466" i="33"/>
  <c r="AK466" i="33"/>
  <c r="AU466" i="33"/>
  <c r="BJ466" i="33" s="1"/>
  <c r="AO466" i="33"/>
  <c r="AG466" i="33"/>
  <c r="Y466" i="33"/>
  <c r="AC466" i="33"/>
  <c r="AI466" i="33"/>
  <c r="AY466" i="33"/>
  <c r="AQ466" i="33"/>
  <c r="A469" i="33"/>
  <c r="O468" i="33"/>
  <c r="N468" i="33"/>
  <c r="P468" i="33"/>
  <c r="J456" i="33"/>
  <c r="R455" i="33"/>
  <c r="H311" i="33"/>
  <c r="K302" i="32"/>
  <c r="H449" i="32"/>
  <c r="P448" i="32"/>
  <c r="F304" i="32"/>
  <c r="Q303" i="32"/>
  <c r="J303" i="32"/>
  <c r="E31" i="31"/>
  <c r="N284" i="31"/>
  <c r="Q234" i="31"/>
  <c r="B81" i="31"/>
  <c r="BF466" i="33" l="1"/>
  <c r="BE466" i="33"/>
  <c r="BI466" i="33"/>
  <c r="BC467" i="33"/>
  <c r="AM467" i="33"/>
  <c r="AS467" i="33"/>
  <c r="BA467" i="33"/>
  <c r="AC467" i="33"/>
  <c r="AE467" i="33"/>
  <c r="Y467" i="33"/>
  <c r="AQ467" i="33"/>
  <c r="AK467" i="33"/>
  <c r="AG467" i="33"/>
  <c r="AO467" i="33"/>
  <c r="AU467" i="33"/>
  <c r="AW467" i="33"/>
  <c r="AI467" i="33"/>
  <c r="AY467" i="33"/>
  <c r="AA467" i="33"/>
  <c r="T468" i="33"/>
  <c r="S468" i="33"/>
  <c r="X468" i="33" s="1"/>
  <c r="AM468" i="33" s="1"/>
  <c r="M308" i="33"/>
  <c r="A470" i="33"/>
  <c r="P469" i="33"/>
  <c r="O469" i="33"/>
  <c r="N469" i="33"/>
  <c r="I310" i="33"/>
  <c r="T309" i="33"/>
  <c r="L309" i="33"/>
  <c r="H312" i="33"/>
  <c r="J457" i="33"/>
  <c r="R456" i="33"/>
  <c r="K303" i="32"/>
  <c r="H450" i="32"/>
  <c r="P449" i="32"/>
  <c r="F305" i="32"/>
  <c r="Q304" i="32"/>
  <c r="J304" i="32"/>
  <c r="N283" i="31"/>
  <c r="E32" i="31"/>
  <c r="Q233" i="31"/>
  <c r="B82" i="31"/>
  <c r="BF467" i="33" l="1"/>
  <c r="BJ467" i="33"/>
  <c r="BE467" i="33"/>
  <c r="BI467" i="33"/>
  <c r="BA468" i="33"/>
  <c r="BC468" i="33"/>
  <c r="AE468" i="33"/>
  <c r="AS468" i="33"/>
  <c r="I311" i="33"/>
  <c r="L310" i="33"/>
  <c r="T310" i="33"/>
  <c r="S469" i="33"/>
  <c r="X469" i="33" s="1"/>
  <c r="AM469" i="33" s="1"/>
  <c r="T469" i="33"/>
  <c r="A471" i="33"/>
  <c r="O470" i="33"/>
  <c r="P470" i="33"/>
  <c r="N470" i="33"/>
  <c r="M309" i="33"/>
  <c r="Y468" i="33"/>
  <c r="AI468" i="33"/>
  <c r="AW468" i="33"/>
  <c r="AU468" i="33"/>
  <c r="BJ468" i="33" s="1"/>
  <c r="AK468" i="33"/>
  <c r="AA468" i="33"/>
  <c r="AY468" i="33"/>
  <c r="AQ468" i="33"/>
  <c r="AO468" i="33"/>
  <c r="AG468" i="33"/>
  <c r="AC468" i="33"/>
  <c r="H313" i="33"/>
  <c r="J458" i="33"/>
  <c r="R457" i="33"/>
  <c r="K304" i="32"/>
  <c r="P450" i="32"/>
  <c r="H451" i="32"/>
  <c r="F306" i="32"/>
  <c r="Q305" i="32"/>
  <c r="J305" i="32"/>
  <c r="N282" i="31"/>
  <c r="E33" i="31"/>
  <c r="Q232" i="31"/>
  <c r="B83" i="31"/>
  <c r="Q231" i="31"/>
  <c r="BF468" i="33" l="1"/>
  <c r="BI468" i="33"/>
  <c r="BE468" i="33"/>
  <c r="BA469" i="33"/>
  <c r="BC469" i="33"/>
  <c r="AE469" i="33"/>
  <c r="AS469" i="33"/>
  <c r="T470" i="33"/>
  <c r="S470" i="33"/>
  <c r="X470" i="33" s="1"/>
  <c r="M310" i="33"/>
  <c r="A472" i="33"/>
  <c r="O471" i="33"/>
  <c r="P471" i="33"/>
  <c r="N471" i="33"/>
  <c r="AO469" i="33"/>
  <c r="AK469" i="33"/>
  <c r="AG469" i="33"/>
  <c r="AC469" i="33"/>
  <c r="AY469" i="33"/>
  <c r="Y469" i="33"/>
  <c r="AW469" i="33"/>
  <c r="AI469" i="33"/>
  <c r="AU469" i="33"/>
  <c r="AA469" i="33"/>
  <c r="AQ469" i="33"/>
  <c r="I312" i="33"/>
  <c r="T311" i="33"/>
  <c r="L311" i="33"/>
  <c r="H314" i="33"/>
  <c r="J459" i="33"/>
  <c r="R458" i="33"/>
  <c r="K305" i="32"/>
  <c r="H452" i="32"/>
  <c r="P451" i="32"/>
  <c r="F307" i="32"/>
  <c r="Q306" i="32"/>
  <c r="J306" i="32"/>
  <c r="N281" i="31"/>
  <c r="E34" i="31"/>
  <c r="B84" i="31"/>
  <c r="Q230" i="31"/>
  <c r="B41" i="2"/>
  <c r="C41" i="2" s="1"/>
  <c r="D4" i="2" s="1"/>
  <c r="B40" i="2"/>
  <c r="C40" i="2" s="1"/>
  <c r="F4" i="2" s="1"/>
  <c r="B39" i="2"/>
  <c r="C39" i="2" s="1"/>
  <c r="G4" i="2" s="1"/>
  <c r="B38" i="2"/>
  <c r="C38" i="2" s="1"/>
  <c r="H4" i="2" s="1"/>
  <c r="A29" i="2"/>
  <c r="A25" i="2"/>
  <c r="A30" i="2" s="1"/>
  <c r="A16" i="2"/>
  <c r="A18" i="2" s="1"/>
  <c r="A19" i="2" s="1"/>
  <c r="A11" i="2"/>
  <c r="A12" i="2" s="1"/>
  <c r="A13" i="2" s="1"/>
  <c r="A7" i="2"/>
  <c r="A8" i="2" s="1"/>
  <c r="A9" i="2" s="1"/>
  <c r="BF469" i="33" l="1"/>
  <c r="BJ469" i="33"/>
  <c r="BE469" i="33"/>
  <c r="BI469" i="33"/>
  <c r="BC470" i="33"/>
  <c r="AM470" i="33"/>
  <c r="AS470" i="33"/>
  <c r="BA470" i="33"/>
  <c r="AQ470" i="33"/>
  <c r="AE470" i="33"/>
  <c r="AO470" i="33"/>
  <c r="AY470" i="33"/>
  <c r="AG470" i="33"/>
  <c r="T471" i="33"/>
  <c r="M311" i="33"/>
  <c r="S471" i="33"/>
  <c r="X471" i="33" s="1"/>
  <c r="AC470" i="33"/>
  <c r="AA470" i="33"/>
  <c r="AI470" i="33"/>
  <c r="AU470" i="33"/>
  <c r="AK470" i="33"/>
  <c r="AW470" i="33"/>
  <c r="Y470" i="33"/>
  <c r="A473" i="33"/>
  <c r="O472" i="33"/>
  <c r="P472" i="33"/>
  <c r="N472" i="33"/>
  <c r="I313" i="33"/>
  <c r="L312" i="33"/>
  <c r="T312" i="33"/>
  <c r="J460" i="33"/>
  <c r="R459" i="33"/>
  <c r="H315" i="33"/>
  <c r="K306" i="32"/>
  <c r="H453" i="32"/>
  <c r="P452" i="32"/>
  <c r="F308" i="32"/>
  <c r="Q307" i="32"/>
  <c r="J307" i="32"/>
  <c r="N280" i="31"/>
  <c r="E35" i="31"/>
  <c r="B85" i="31"/>
  <c r="Q229" i="31"/>
  <c r="A31" i="2"/>
  <c r="H6" i="2" s="1"/>
  <c r="BF470" i="33" l="1"/>
  <c r="BJ470" i="33"/>
  <c r="BE470" i="33"/>
  <c r="BI470" i="33"/>
  <c r="BC471" i="33"/>
  <c r="AM471" i="33"/>
  <c r="AS471" i="33"/>
  <c r="BA471" i="33"/>
  <c r="AK471" i="33"/>
  <c r="AE471" i="33"/>
  <c r="T472" i="33"/>
  <c r="AY471" i="33"/>
  <c r="AG471" i="33"/>
  <c r="AU471" i="33"/>
  <c r="AI471" i="33"/>
  <c r="S472" i="33"/>
  <c r="X472" i="33" s="1"/>
  <c r="AA471" i="33"/>
  <c r="AO471" i="33"/>
  <c r="Y471" i="33"/>
  <c r="AW471" i="33"/>
  <c r="AC471" i="33"/>
  <c r="AQ471" i="33"/>
  <c r="I314" i="33"/>
  <c r="T313" i="33"/>
  <c r="L313" i="33"/>
  <c r="A474" i="33"/>
  <c r="P473" i="33"/>
  <c r="O473" i="33"/>
  <c r="N473" i="33"/>
  <c r="M312" i="33"/>
  <c r="H316" i="33"/>
  <c r="J461" i="33"/>
  <c r="R460" i="33"/>
  <c r="K307" i="32"/>
  <c r="H454" i="32"/>
  <c r="P453" i="32"/>
  <c r="F309" i="32"/>
  <c r="R308" i="32"/>
  <c r="J308" i="32"/>
  <c r="N279" i="31"/>
  <c r="E36" i="31"/>
  <c r="B86" i="31"/>
  <c r="G15" i="2"/>
  <c r="D11" i="2"/>
  <c r="D8" i="2"/>
  <c r="G6" i="2"/>
  <c r="F6" i="2"/>
  <c r="H7" i="2"/>
  <c r="H18" i="2"/>
  <c r="F8" i="2"/>
  <c r="D10" i="2"/>
  <c r="G19" i="2"/>
  <c r="D16" i="2"/>
  <c r="F19" i="2"/>
  <c r="H12" i="2"/>
  <c r="F7" i="2"/>
  <c r="G10" i="2"/>
  <c r="G8" i="2"/>
  <c r="E19" i="2"/>
  <c r="B13" i="2"/>
  <c r="B10" i="2"/>
  <c r="E8" i="2"/>
  <c r="E18" i="2"/>
  <c r="C15" i="2"/>
  <c r="C10" i="2"/>
  <c r="C16" i="2"/>
  <c r="E11" i="2"/>
  <c r="C19" i="2"/>
  <c r="B16" i="2"/>
  <c r="E14" i="2"/>
  <c r="C8" i="2"/>
  <c r="E17" i="2"/>
  <c r="E13" i="2"/>
  <c r="E10" i="2"/>
  <c r="C7" i="2"/>
  <c r="B18" i="2"/>
  <c r="B19" i="2"/>
  <c r="C11" i="2"/>
  <c r="B8" i="2"/>
  <c r="C14" i="2"/>
  <c r="B11" i="2"/>
  <c r="E9" i="2"/>
  <c r="E6" i="2"/>
  <c r="B15" i="2"/>
  <c r="E16" i="2"/>
  <c r="B14" i="2"/>
  <c r="E12" i="2"/>
  <c r="C17" i="2"/>
  <c r="C9" i="2"/>
  <c r="C6" i="2"/>
  <c r="B17" i="2"/>
  <c r="E15" i="2"/>
  <c r="C12" i="2"/>
  <c r="B9" i="2"/>
  <c r="B6" i="2"/>
  <c r="B12" i="2"/>
  <c r="E7" i="2"/>
  <c r="C18" i="2"/>
  <c r="C13" i="2"/>
  <c r="B7" i="2"/>
  <c r="G16" i="2"/>
  <c r="G12" i="2"/>
  <c r="G11" i="2"/>
  <c r="D13" i="2"/>
  <c r="H11" i="2"/>
  <c r="F14" i="2"/>
  <c r="D15" i="2"/>
  <c r="G9" i="2"/>
  <c r="F13" i="2"/>
  <c r="G17" i="2"/>
  <c r="G39" i="2" s="1"/>
  <c r="I39" i="2" s="1"/>
  <c r="D6" i="2"/>
  <c r="F15" i="2"/>
  <c r="H9" i="2"/>
  <c r="D17" i="2"/>
  <c r="G41" i="2" s="1"/>
  <c r="I41" i="2" s="1"/>
  <c r="F10" i="2"/>
  <c r="G7" i="2"/>
  <c r="H16" i="2"/>
  <c r="H17" i="2"/>
  <c r="G38" i="2" s="1"/>
  <c r="I38" i="2" s="1"/>
  <c r="D7" i="2"/>
  <c r="H13" i="2"/>
  <c r="F9" i="2"/>
  <c r="F17" i="2"/>
  <c r="G40" i="2" s="1"/>
  <c r="I40" i="2" s="1"/>
  <c r="D19" i="2"/>
  <c r="H15" i="2"/>
  <c r="F18" i="2"/>
  <c r="D18" i="2"/>
  <c r="H19" i="2"/>
  <c r="F16" i="2"/>
  <c r="D12" i="2"/>
  <c r="F11" i="2"/>
  <c r="H14" i="2"/>
  <c r="D9" i="2"/>
  <c r="G13" i="2"/>
  <c r="G14" i="2"/>
  <c r="D14" i="2"/>
  <c r="F12" i="2"/>
  <c r="G18" i="2"/>
  <c r="H10" i="2"/>
  <c r="H8" i="2"/>
  <c r="BF471" i="33" l="1"/>
  <c r="BJ471" i="33"/>
  <c r="BE471" i="33"/>
  <c r="BI471" i="33"/>
  <c r="BC472" i="33"/>
  <c r="AM472" i="33"/>
  <c r="AS472" i="33"/>
  <c r="BA472" i="33"/>
  <c r="AI472" i="33"/>
  <c r="AE472" i="33"/>
  <c r="AC472" i="33"/>
  <c r="AG472" i="33"/>
  <c r="AU472" i="33"/>
  <c r="AY472" i="33"/>
  <c r="AW472" i="33"/>
  <c r="Y472" i="33"/>
  <c r="AO472" i="33"/>
  <c r="AK472" i="33"/>
  <c r="AA472" i="33"/>
  <c r="AQ472" i="33"/>
  <c r="T473" i="33"/>
  <c r="A475" i="33"/>
  <c r="N474" i="33"/>
  <c r="O474" i="33"/>
  <c r="P474" i="33"/>
  <c r="M313" i="33"/>
  <c r="S473" i="33"/>
  <c r="X473" i="33" s="1"/>
  <c r="AM473" i="33" s="1"/>
  <c r="I315" i="33"/>
  <c r="L314" i="33"/>
  <c r="T314" i="33"/>
  <c r="H317" i="33"/>
  <c r="J462" i="33"/>
  <c r="R461" i="33"/>
  <c r="K308" i="32"/>
  <c r="P454" i="32"/>
  <c r="H455" i="32"/>
  <c r="F310" i="32"/>
  <c r="R309" i="32"/>
  <c r="J309" i="32"/>
  <c r="N278" i="31"/>
  <c r="E37" i="31"/>
  <c r="Q228" i="31"/>
  <c r="B87" i="31"/>
  <c r="I43" i="2"/>
  <c r="BF472" i="33" l="1"/>
  <c r="BJ472" i="33"/>
  <c r="BE472" i="33"/>
  <c r="BI472" i="33"/>
  <c r="BA473" i="33"/>
  <c r="BC473" i="33"/>
  <c r="AE473" i="33"/>
  <c r="AS473" i="33"/>
  <c r="T474" i="33"/>
  <c r="M314" i="33"/>
  <c r="AG473" i="33"/>
  <c r="AC473" i="33"/>
  <c r="AY473" i="33"/>
  <c r="AQ473" i="33"/>
  <c r="AW473" i="33"/>
  <c r="AI473" i="33"/>
  <c r="AU473" i="33"/>
  <c r="BJ473" i="33" s="1"/>
  <c r="AA473" i="33"/>
  <c r="AO473" i="33"/>
  <c r="AK473" i="33"/>
  <c r="Y473" i="33"/>
  <c r="S474" i="33"/>
  <c r="X474" i="33" s="1"/>
  <c r="AM474" i="33" s="1"/>
  <c r="I316" i="33"/>
  <c r="L315" i="33"/>
  <c r="T315" i="33"/>
  <c r="A476" i="33"/>
  <c r="P475" i="33"/>
  <c r="N475" i="33"/>
  <c r="O475" i="33"/>
  <c r="H318" i="33"/>
  <c r="J463" i="33"/>
  <c r="R462" i="33"/>
  <c r="K309" i="32"/>
  <c r="H456" i="32"/>
  <c r="P455" i="32"/>
  <c r="J310" i="32"/>
  <c r="F311" i="32"/>
  <c r="R310" i="32"/>
  <c r="N277" i="31"/>
  <c r="E38" i="31"/>
  <c r="Q227" i="31"/>
  <c r="B88" i="31"/>
  <c r="BF473" i="33" l="1"/>
  <c r="BE473" i="33"/>
  <c r="BI473" i="33"/>
  <c r="BA474" i="33"/>
  <c r="BC474" i="33"/>
  <c r="AE474" i="33"/>
  <c r="AS474" i="33"/>
  <c r="AQ474" i="33"/>
  <c r="AG474" i="33"/>
  <c r="AI474" i="33"/>
  <c r="AU474" i="33"/>
  <c r="AC474" i="33"/>
  <c r="AA474" i="33"/>
  <c r="AW474" i="33"/>
  <c r="AK474" i="33"/>
  <c r="AY474" i="33"/>
  <c r="Y474" i="33"/>
  <c r="AO474" i="33"/>
  <c r="A477" i="33"/>
  <c r="O476" i="33"/>
  <c r="N476" i="33"/>
  <c r="P476" i="33"/>
  <c r="S475" i="33"/>
  <c r="X475" i="33" s="1"/>
  <c r="AM475" i="33" s="1"/>
  <c r="M315" i="33"/>
  <c r="I317" i="33"/>
  <c r="L316" i="33"/>
  <c r="T316" i="33"/>
  <c r="T475" i="33"/>
  <c r="J464" i="33"/>
  <c r="R463" i="33"/>
  <c r="H319" i="33"/>
  <c r="H457" i="32"/>
  <c r="P456" i="32"/>
  <c r="K310" i="32"/>
  <c r="J311" i="32"/>
  <c r="F312" i="32"/>
  <c r="R311" i="32"/>
  <c r="N276" i="31"/>
  <c r="E39" i="31"/>
  <c r="Q226" i="31"/>
  <c r="B89" i="31"/>
  <c r="BF474" i="33" l="1"/>
  <c r="BJ474" i="33"/>
  <c r="BE474" i="33"/>
  <c r="BI474" i="33"/>
  <c r="BA475" i="33"/>
  <c r="BC475" i="33"/>
  <c r="AE475" i="33"/>
  <c r="AS475" i="33"/>
  <c r="AU475" i="33"/>
  <c r="BJ475" i="33" s="1"/>
  <c r="AQ475" i="33"/>
  <c r="AA475" i="33"/>
  <c r="AI475" i="33"/>
  <c r="AW475" i="33"/>
  <c r="Y475" i="33"/>
  <c r="AY475" i="33"/>
  <c r="AC475" i="33"/>
  <c r="AO475" i="33"/>
  <c r="AG475" i="33"/>
  <c r="AK475" i="33"/>
  <c r="T476" i="33"/>
  <c r="S476" i="33"/>
  <c r="X476" i="33" s="1"/>
  <c r="AM476" i="33" s="1"/>
  <c r="M316" i="33"/>
  <c r="A478" i="33"/>
  <c r="P477" i="33"/>
  <c r="O477" i="33"/>
  <c r="N477" i="33"/>
  <c r="I318" i="33"/>
  <c r="L317" i="33"/>
  <c r="T317" i="33"/>
  <c r="J465" i="33"/>
  <c r="R464" i="33"/>
  <c r="H320" i="33"/>
  <c r="F313" i="32"/>
  <c r="R312" i="32"/>
  <c r="J312" i="32"/>
  <c r="H458" i="32"/>
  <c r="P457" i="32"/>
  <c r="K311" i="32"/>
  <c r="N275" i="31"/>
  <c r="E40" i="31"/>
  <c r="Q225" i="31"/>
  <c r="BF475" i="33" l="1"/>
  <c r="BE475" i="33"/>
  <c r="BI475" i="33"/>
  <c r="BA476" i="33"/>
  <c r="BC476" i="33"/>
  <c r="AE476" i="33"/>
  <c r="AS476" i="33"/>
  <c r="T477" i="33"/>
  <c r="A479" i="33"/>
  <c r="P478" i="33"/>
  <c r="N478" i="33"/>
  <c r="O478" i="33"/>
  <c r="I319" i="33"/>
  <c r="T318" i="33"/>
  <c r="L318" i="33"/>
  <c r="Y476" i="33"/>
  <c r="AC476" i="33"/>
  <c r="AO476" i="33"/>
  <c r="AG476" i="33"/>
  <c r="AK476" i="33"/>
  <c r="AA476" i="33"/>
  <c r="AY476" i="33"/>
  <c r="AQ476" i="33"/>
  <c r="AI476" i="33"/>
  <c r="AU476" i="33"/>
  <c r="AW476" i="33"/>
  <c r="M317" i="33"/>
  <c r="S477" i="33"/>
  <c r="X477" i="33" s="1"/>
  <c r="AM477" i="33" s="1"/>
  <c r="J466" i="33"/>
  <c r="R465" i="33"/>
  <c r="H321" i="33"/>
  <c r="F314" i="32"/>
  <c r="R313" i="32"/>
  <c r="J313" i="32"/>
  <c r="K312" i="32"/>
  <c r="H459" i="32"/>
  <c r="P458" i="32"/>
  <c r="N274" i="31"/>
  <c r="E41" i="31"/>
  <c r="B92" i="31"/>
  <c r="B91" i="31"/>
  <c r="Q224" i="31"/>
  <c r="BF476" i="33" l="1"/>
  <c r="BJ476" i="33"/>
  <c r="BE476" i="33"/>
  <c r="BI476" i="33"/>
  <c r="BA477" i="33"/>
  <c r="BC477" i="33"/>
  <c r="AE477" i="33"/>
  <c r="AS477" i="33"/>
  <c r="S478" i="33"/>
  <c r="X478" i="33" s="1"/>
  <c r="AA478" i="33" s="1"/>
  <c r="M318" i="33"/>
  <c r="AI477" i="33"/>
  <c r="AW477" i="33"/>
  <c r="AA477" i="33"/>
  <c r="AQ477" i="33"/>
  <c r="AU477" i="33"/>
  <c r="AO477" i="33"/>
  <c r="AG477" i="33"/>
  <c r="AK477" i="33"/>
  <c r="AC477" i="33"/>
  <c r="Y477" i="33"/>
  <c r="AY477" i="33"/>
  <c r="I320" i="33"/>
  <c r="T319" i="33"/>
  <c r="L319" i="33"/>
  <c r="T478" i="33"/>
  <c r="A480" i="33"/>
  <c r="P479" i="33"/>
  <c r="O479" i="33"/>
  <c r="N479" i="33"/>
  <c r="J467" i="33"/>
  <c r="R466" i="33"/>
  <c r="H322" i="33"/>
  <c r="H460" i="32"/>
  <c r="P459" i="32"/>
  <c r="J314" i="32"/>
  <c r="F315" i="32"/>
  <c r="R314" i="32"/>
  <c r="K313" i="32"/>
  <c r="N273" i="31"/>
  <c r="E42" i="31"/>
  <c r="Q223" i="31"/>
  <c r="BF477" i="33" l="1"/>
  <c r="BJ477" i="33"/>
  <c r="BE477" i="33"/>
  <c r="BI477" i="33"/>
  <c r="BC478" i="33"/>
  <c r="AM478" i="33"/>
  <c r="AS478" i="33"/>
  <c r="BA478" i="33"/>
  <c r="Y478" i="33"/>
  <c r="AE478" i="33"/>
  <c r="AQ478" i="33"/>
  <c r="AK478" i="33"/>
  <c r="AU478" i="33"/>
  <c r="BJ478" i="33" s="1"/>
  <c r="AC478" i="33"/>
  <c r="AO478" i="33"/>
  <c r="AG478" i="33"/>
  <c r="AY478" i="33"/>
  <c r="AW478" i="33"/>
  <c r="AI478" i="33"/>
  <c r="M319" i="33"/>
  <c r="S479" i="33"/>
  <c r="X479" i="33" s="1"/>
  <c r="AM479" i="33" s="1"/>
  <c r="T479" i="33"/>
  <c r="I321" i="33"/>
  <c r="T320" i="33"/>
  <c r="L320" i="33"/>
  <c r="A481" i="33"/>
  <c r="N480" i="33"/>
  <c r="O480" i="33"/>
  <c r="P480" i="33"/>
  <c r="H323" i="33"/>
  <c r="J468" i="33"/>
  <c r="R467" i="33"/>
  <c r="H461" i="32"/>
  <c r="P460" i="32"/>
  <c r="K314" i="32"/>
  <c r="J315" i="32"/>
  <c r="F316" i="32"/>
  <c r="R315" i="32"/>
  <c r="E43" i="31"/>
  <c r="N272" i="31"/>
  <c r="B93" i="31"/>
  <c r="Q222" i="31"/>
  <c r="B94" i="31"/>
  <c r="BF478" i="33" l="1"/>
  <c r="BE478" i="33"/>
  <c r="BI478" i="33"/>
  <c r="BA479" i="33"/>
  <c r="BC479" i="33"/>
  <c r="AE479" i="33"/>
  <c r="AS479" i="33"/>
  <c r="M320" i="33"/>
  <c r="S480" i="33"/>
  <c r="X480" i="33" s="1"/>
  <c r="A482" i="33"/>
  <c r="O481" i="33"/>
  <c r="P481" i="33"/>
  <c r="N481" i="33"/>
  <c r="I322" i="33"/>
  <c r="L321" i="33"/>
  <c r="T321" i="33"/>
  <c r="T480" i="33"/>
  <c r="AU479" i="33"/>
  <c r="AW479" i="33"/>
  <c r="AA479" i="33"/>
  <c r="AK479" i="33"/>
  <c r="AI479" i="33"/>
  <c r="AY479" i="33"/>
  <c r="AQ479" i="33"/>
  <c r="AC479" i="33"/>
  <c r="AO479" i="33"/>
  <c r="Y479" i="33"/>
  <c r="AG479" i="33"/>
  <c r="H324" i="33"/>
  <c r="J469" i="33"/>
  <c r="R468" i="33"/>
  <c r="F317" i="32"/>
  <c r="R316" i="32"/>
  <c r="J316" i="32"/>
  <c r="H462" i="32"/>
  <c r="P461" i="32"/>
  <c r="K315" i="32"/>
  <c r="B300" i="31"/>
  <c r="Q15" i="31"/>
  <c r="N271" i="31"/>
  <c r="E44" i="31"/>
  <c r="Q221" i="31"/>
  <c r="BF479" i="33" l="1"/>
  <c r="BJ479" i="33"/>
  <c r="BE479" i="33"/>
  <c r="BI479" i="33"/>
  <c r="BC480" i="33"/>
  <c r="AM480" i="33"/>
  <c r="AS480" i="33"/>
  <c r="BA480" i="33"/>
  <c r="AC480" i="33"/>
  <c r="AE480" i="33"/>
  <c r="AU480" i="33"/>
  <c r="AG480" i="33"/>
  <c r="Y480" i="33"/>
  <c r="AA480" i="33"/>
  <c r="AQ480" i="33"/>
  <c r="AI480" i="33"/>
  <c r="AY480" i="33"/>
  <c r="AO480" i="33"/>
  <c r="AK480" i="33"/>
  <c r="AW480" i="33"/>
  <c r="T481" i="33"/>
  <c r="S481" i="33"/>
  <c r="X481" i="33" s="1"/>
  <c r="I323" i="33"/>
  <c r="T322" i="33"/>
  <c r="L322" i="33"/>
  <c r="A483" i="33"/>
  <c r="P482" i="33"/>
  <c r="O482" i="33"/>
  <c r="N482" i="33"/>
  <c r="M321" i="33"/>
  <c r="J470" i="33"/>
  <c r="R469" i="33"/>
  <c r="H325" i="33"/>
  <c r="F318" i="32"/>
  <c r="R317" i="32"/>
  <c r="J317" i="32"/>
  <c r="K316" i="32"/>
  <c r="H463" i="32"/>
  <c r="P462" i="32"/>
  <c r="B301" i="31"/>
  <c r="Q14" i="31"/>
  <c r="N270" i="31"/>
  <c r="E45" i="31"/>
  <c r="B96" i="31"/>
  <c r="BF480" i="33" l="1"/>
  <c r="BJ480" i="33"/>
  <c r="BE480" i="33"/>
  <c r="BI480" i="33"/>
  <c r="BC481" i="33"/>
  <c r="AM481" i="33"/>
  <c r="AS481" i="33"/>
  <c r="BA481" i="33"/>
  <c r="AQ481" i="33"/>
  <c r="AE481" i="33"/>
  <c r="Y481" i="33"/>
  <c r="AG481" i="33"/>
  <c r="AY481" i="33"/>
  <c r="AW481" i="33"/>
  <c r="AI481" i="33"/>
  <c r="AA481" i="33"/>
  <c r="AU481" i="33"/>
  <c r="AK481" i="33"/>
  <c r="AC481" i="33"/>
  <c r="S482" i="33"/>
  <c r="X482" i="33" s="1"/>
  <c r="AO481" i="33"/>
  <c r="A484" i="33"/>
  <c r="P483" i="33"/>
  <c r="O483" i="33"/>
  <c r="N483" i="33"/>
  <c r="M322" i="33"/>
  <c r="T482" i="33"/>
  <c r="I324" i="33"/>
  <c r="L323" i="33"/>
  <c r="T323" i="33"/>
  <c r="J471" i="33"/>
  <c r="R470" i="33"/>
  <c r="H326" i="33"/>
  <c r="H464" i="32"/>
  <c r="P463" i="32"/>
  <c r="J318" i="32"/>
  <c r="F319" i="32"/>
  <c r="R318" i="32"/>
  <c r="K317" i="32"/>
  <c r="Q220" i="31"/>
  <c r="B95" i="31"/>
  <c r="N269" i="31"/>
  <c r="E46" i="31"/>
  <c r="B302" i="31"/>
  <c r="Q13" i="31"/>
  <c r="Q219" i="31"/>
  <c r="BF481" i="33" l="1"/>
  <c r="BJ481" i="33"/>
  <c r="BE481" i="33"/>
  <c r="BI481" i="33"/>
  <c r="BC482" i="33"/>
  <c r="AM482" i="33"/>
  <c r="AS482" i="33"/>
  <c r="BA482" i="33"/>
  <c r="AI482" i="33"/>
  <c r="AE482" i="33"/>
  <c r="AK482" i="33"/>
  <c r="AO482" i="33"/>
  <c r="AA482" i="33"/>
  <c r="AY482" i="33"/>
  <c r="AG482" i="33"/>
  <c r="AC482" i="33"/>
  <c r="AU482" i="33"/>
  <c r="AQ482" i="33"/>
  <c r="Y482" i="33"/>
  <c r="AW482" i="33"/>
  <c r="T483" i="33"/>
  <c r="A485" i="33"/>
  <c r="N484" i="33"/>
  <c r="O484" i="33"/>
  <c r="P484" i="33"/>
  <c r="M323" i="33"/>
  <c r="I325" i="33"/>
  <c r="L324" i="33"/>
  <c r="T324" i="33"/>
  <c r="S483" i="33"/>
  <c r="X483" i="33" s="1"/>
  <c r="AM483" i="33" s="1"/>
  <c r="H327" i="33"/>
  <c r="J472" i="33"/>
  <c r="R471" i="33"/>
  <c r="H465" i="32"/>
  <c r="P464" i="32"/>
  <c r="K318" i="32"/>
  <c r="J319" i="32"/>
  <c r="F320" i="32"/>
  <c r="R319" i="32"/>
  <c r="N268" i="31"/>
  <c r="E47" i="31"/>
  <c r="B98" i="31"/>
  <c r="Q218" i="31"/>
  <c r="BF482" i="33" l="1"/>
  <c r="BJ482" i="33"/>
  <c r="BE482" i="33"/>
  <c r="BI482" i="33"/>
  <c r="BA483" i="33"/>
  <c r="BC483" i="33"/>
  <c r="AE483" i="33"/>
  <c r="AS483" i="33"/>
  <c r="S484" i="33"/>
  <c r="X484" i="33" s="1"/>
  <c r="T484" i="33"/>
  <c r="M324" i="33"/>
  <c r="I326" i="33"/>
  <c r="T325" i="33"/>
  <c r="L325" i="33"/>
  <c r="AI483" i="33"/>
  <c r="Y483" i="33"/>
  <c r="AU483" i="33"/>
  <c r="BJ483" i="33" s="1"/>
  <c r="AA483" i="33"/>
  <c r="AQ483" i="33"/>
  <c r="AG483" i="33"/>
  <c r="AK483" i="33"/>
  <c r="AC483" i="33"/>
  <c r="AO483" i="33"/>
  <c r="AY483" i="33"/>
  <c r="AW483" i="33"/>
  <c r="A486" i="33"/>
  <c r="P485" i="33"/>
  <c r="O485" i="33"/>
  <c r="N485" i="33"/>
  <c r="H328" i="33"/>
  <c r="J473" i="33"/>
  <c r="R472" i="33"/>
  <c r="F321" i="32"/>
  <c r="R320" i="32"/>
  <c r="J320" i="32"/>
  <c r="H466" i="32"/>
  <c r="P465" i="32"/>
  <c r="K319" i="32"/>
  <c r="B97" i="31"/>
  <c r="N267" i="31"/>
  <c r="E48" i="31"/>
  <c r="Q217" i="31"/>
  <c r="B99" i="31"/>
  <c r="BF483" i="33" l="1"/>
  <c r="BE483" i="33"/>
  <c r="BI483" i="33"/>
  <c r="BC484" i="33"/>
  <c r="AM484" i="33"/>
  <c r="AS484" i="33"/>
  <c r="BA484" i="33"/>
  <c r="AU484" i="33"/>
  <c r="AE484" i="33"/>
  <c r="AQ484" i="33"/>
  <c r="AY484" i="33"/>
  <c r="Y484" i="33"/>
  <c r="M325" i="33"/>
  <c r="AC484" i="33"/>
  <c r="AW484" i="33"/>
  <c r="AI484" i="33"/>
  <c r="AO484" i="33"/>
  <c r="AG484" i="33"/>
  <c r="AA484" i="33"/>
  <c r="AK484" i="33"/>
  <c r="S485" i="33"/>
  <c r="X485" i="33" s="1"/>
  <c r="AM485" i="33" s="1"/>
  <c r="I327" i="33"/>
  <c r="T326" i="33"/>
  <c r="L326" i="33"/>
  <c r="T485" i="33"/>
  <c r="A487" i="33"/>
  <c r="N486" i="33"/>
  <c r="O486" i="33"/>
  <c r="P486" i="33"/>
  <c r="J474" i="33"/>
  <c r="R473" i="33"/>
  <c r="H329" i="33"/>
  <c r="F322" i="32"/>
  <c r="R321" i="32"/>
  <c r="J321" i="32"/>
  <c r="K320" i="32"/>
  <c r="H467" i="32"/>
  <c r="P466" i="32"/>
  <c r="N266" i="31"/>
  <c r="E49" i="31"/>
  <c r="Q216" i="31"/>
  <c r="B100" i="31"/>
  <c r="BF484" i="33" l="1"/>
  <c r="BJ484" i="33"/>
  <c r="BI484" i="33"/>
  <c r="BE484" i="33"/>
  <c r="BA485" i="33"/>
  <c r="BC485" i="33"/>
  <c r="AE485" i="33"/>
  <c r="AS485" i="33"/>
  <c r="S486" i="33"/>
  <c r="X486" i="33" s="1"/>
  <c r="M326" i="33"/>
  <c r="A488" i="33"/>
  <c r="P487" i="33"/>
  <c r="O487" i="33"/>
  <c r="N487" i="33"/>
  <c r="I328" i="33"/>
  <c r="L327" i="33"/>
  <c r="T327" i="33"/>
  <c r="T486" i="33"/>
  <c r="Y485" i="33"/>
  <c r="AK485" i="33"/>
  <c r="AA485" i="33"/>
  <c r="AC485" i="33"/>
  <c r="AO485" i="33"/>
  <c r="AI485" i="33"/>
  <c r="AG485" i="33"/>
  <c r="AY485" i="33"/>
  <c r="AQ485" i="33"/>
  <c r="AW485" i="33"/>
  <c r="AU485" i="33"/>
  <c r="BJ485" i="33" s="1"/>
  <c r="J475" i="33"/>
  <c r="R474" i="33"/>
  <c r="H330" i="33"/>
  <c r="H468" i="32"/>
  <c r="P467" i="32"/>
  <c r="J322" i="32"/>
  <c r="F323" i="32"/>
  <c r="R322" i="32"/>
  <c r="K321" i="32"/>
  <c r="N265" i="31"/>
  <c r="E50" i="31"/>
  <c r="B101" i="31"/>
  <c r="Q215" i="31"/>
  <c r="BF485" i="33" l="1"/>
  <c r="BE485" i="33"/>
  <c r="BI485" i="33"/>
  <c r="BC486" i="33"/>
  <c r="AM486" i="33"/>
  <c r="AS486" i="33"/>
  <c r="BA486" i="33"/>
  <c r="AU486" i="33"/>
  <c r="AE486" i="33"/>
  <c r="AW486" i="33"/>
  <c r="AK486" i="33"/>
  <c r="Y486" i="33"/>
  <c r="AA486" i="33"/>
  <c r="AQ486" i="33"/>
  <c r="AG486" i="33"/>
  <c r="AY486" i="33"/>
  <c r="AI486" i="33"/>
  <c r="AC486" i="33"/>
  <c r="AO486" i="33"/>
  <c r="T487" i="33"/>
  <c r="I329" i="33"/>
  <c r="T328" i="33"/>
  <c r="L328" i="33"/>
  <c r="S487" i="33"/>
  <c r="X487" i="33" s="1"/>
  <c r="AM487" i="33" s="1"/>
  <c r="M327" i="33"/>
  <c r="A489" i="33"/>
  <c r="N488" i="33"/>
  <c r="P488" i="33"/>
  <c r="O488" i="33"/>
  <c r="H331" i="33"/>
  <c r="J476" i="33"/>
  <c r="R475" i="33"/>
  <c r="H469" i="32"/>
  <c r="P468" i="32"/>
  <c r="K322" i="32"/>
  <c r="J323" i="32"/>
  <c r="F324" i="32"/>
  <c r="R323" i="32"/>
  <c r="N264" i="31"/>
  <c r="E51" i="31"/>
  <c r="Q214" i="31"/>
  <c r="B102" i="31"/>
  <c r="BF486" i="33" l="1"/>
  <c r="BJ486" i="33"/>
  <c r="BE486" i="33"/>
  <c r="BI486" i="33"/>
  <c r="BA487" i="33"/>
  <c r="BC487" i="33"/>
  <c r="AE487" i="33"/>
  <c r="AS487" i="33"/>
  <c r="T488" i="33"/>
  <c r="Y487" i="33"/>
  <c r="AW487" i="33"/>
  <c r="AK487" i="33"/>
  <c r="AC487" i="33"/>
  <c r="AA487" i="33"/>
  <c r="AO487" i="33"/>
  <c r="AG487" i="33"/>
  <c r="AY487" i="33"/>
  <c r="AQ487" i="33"/>
  <c r="AI487" i="33"/>
  <c r="AU487" i="33"/>
  <c r="BJ487" i="33" s="1"/>
  <c r="M328" i="33"/>
  <c r="A490" i="33"/>
  <c r="O489" i="33"/>
  <c r="P489" i="33"/>
  <c r="N489" i="33"/>
  <c r="S488" i="33"/>
  <c r="X488" i="33" s="1"/>
  <c r="AM488" i="33" s="1"/>
  <c r="I330" i="33"/>
  <c r="L329" i="33"/>
  <c r="T329" i="33"/>
  <c r="H332" i="33"/>
  <c r="J477" i="33"/>
  <c r="R476" i="33"/>
  <c r="F325" i="32"/>
  <c r="R324" i="32"/>
  <c r="J324" i="32"/>
  <c r="H470" i="32"/>
  <c r="P469" i="32"/>
  <c r="K323" i="32"/>
  <c r="N263" i="31"/>
  <c r="E52" i="31"/>
  <c r="BF487" i="33" l="1"/>
  <c r="BE487" i="33"/>
  <c r="BI487" i="33"/>
  <c r="BA488" i="33"/>
  <c r="BC488" i="33"/>
  <c r="AE488" i="33"/>
  <c r="AS488" i="33"/>
  <c r="S489" i="33"/>
  <c r="X489" i="33" s="1"/>
  <c r="T489" i="33"/>
  <c r="M329" i="33"/>
  <c r="A491" i="33"/>
  <c r="P490" i="33"/>
  <c r="O490" i="33"/>
  <c r="N490" i="33"/>
  <c r="I331" i="33"/>
  <c r="T330" i="33"/>
  <c r="L330" i="33"/>
  <c r="AO488" i="33"/>
  <c r="AG488" i="33"/>
  <c r="AY488" i="33"/>
  <c r="AC488" i="33"/>
  <c r="AA488" i="33"/>
  <c r="AW488" i="33"/>
  <c r="AK488" i="33"/>
  <c r="AQ488" i="33"/>
  <c r="AI488" i="33"/>
  <c r="Y488" i="33"/>
  <c r="AU488" i="33"/>
  <c r="R477" i="33"/>
  <c r="J478" i="33"/>
  <c r="H333" i="33"/>
  <c r="F326" i="32"/>
  <c r="R325" i="32"/>
  <c r="J325" i="32"/>
  <c r="K324" i="32"/>
  <c r="H471" i="32"/>
  <c r="P470" i="32"/>
  <c r="Q213" i="31"/>
  <c r="E53" i="31"/>
  <c r="N262" i="31"/>
  <c r="B103" i="31"/>
  <c r="BF488" i="33" l="1"/>
  <c r="BJ488" i="33"/>
  <c r="BE488" i="33"/>
  <c r="BI488" i="33"/>
  <c r="BC489" i="33"/>
  <c r="AM489" i="33"/>
  <c r="AS489" i="33"/>
  <c r="BA489" i="33"/>
  <c r="AG489" i="33"/>
  <c r="AE489" i="33"/>
  <c r="M330" i="33"/>
  <c r="AI489" i="33"/>
  <c r="AW489" i="33"/>
  <c r="AO489" i="33"/>
  <c r="AQ489" i="33"/>
  <c r="AC489" i="33"/>
  <c r="AY489" i="33"/>
  <c r="AK489" i="33"/>
  <c r="AU489" i="33"/>
  <c r="Y489" i="33"/>
  <c r="AA489" i="33"/>
  <c r="T490" i="33"/>
  <c r="A492" i="33"/>
  <c r="N491" i="33"/>
  <c r="P491" i="33"/>
  <c r="O491" i="33"/>
  <c r="I332" i="33"/>
  <c r="T331" i="33"/>
  <c r="L331" i="33"/>
  <c r="S490" i="33"/>
  <c r="X490" i="33" s="1"/>
  <c r="AM490" i="33" s="1"/>
  <c r="R478" i="33"/>
  <c r="J479" i="33"/>
  <c r="H334" i="33"/>
  <c r="H472" i="32"/>
  <c r="P471" i="32"/>
  <c r="J326" i="32"/>
  <c r="F327" i="32"/>
  <c r="R326" i="32"/>
  <c r="K325" i="32"/>
  <c r="Q212" i="31"/>
  <c r="N261" i="31"/>
  <c r="E54" i="31"/>
  <c r="B105" i="31"/>
  <c r="Q211" i="31"/>
  <c r="BF489" i="33" l="1"/>
  <c r="BJ489" i="33"/>
  <c r="BE489" i="33"/>
  <c r="BI489" i="33"/>
  <c r="BA490" i="33"/>
  <c r="BC490" i="33"/>
  <c r="AE490" i="33"/>
  <c r="AS490" i="33"/>
  <c r="S491" i="33"/>
  <c r="X491" i="33" s="1"/>
  <c r="M331" i="33"/>
  <c r="I333" i="33"/>
  <c r="L332" i="33"/>
  <c r="T332" i="33"/>
  <c r="T491" i="33"/>
  <c r="A493" i="33"/>
  <c r="P492" i="33"/>
  <c r="O492" i="33"/>
  <c r="N492" i="33"/>
  <c r="AQ490" i="33"/>
  <c r="AI490" i="33"/>
  <c r="AU490" i="33"/>
  <c r="BJ490" i="33" s="1"/>
  <c r="AY490" i="33"/>
  <c r="Y490" i="33"/>
  <c r="AO490" i="33"/>
  <c r="AG490" i="33"/>
  <c r="AC490" i="33"/>
  <c r="AA490" i="33"/>
  <c r="AW490" i="33"/>
  <c r="AK490" i="33"/>
  <c r="H335" i="33"/>
  <c r="J480" i="33"/>
  <c r="R479" i="33"/>
  <c r="K326" i="32"/>
  <c r="H473" i="32"/>
  <c r="P472" i="32"/>
  <c r="J327" i="32"/>
  <c r="F328" i="32"/>
  <c r="R327" i="32"/>
  <c r="B104" i="31"/>
  <c r="N260" i="31"/>
  <c r="E55" i="31"/>
  <c r="Q210" i="31"/>
  <c r="B106" i="31"/>
  <c r="BF490" i="33" l="1"/>
  <c r="BE490" i="33"/>
  <c r="BI490" i="33"/>
  <c r="BC491" i="33"/>
  <c r="AM491" i="33"/>
  <c r="AS491" i="33"/>
  <c r="BA491" i="33"/>
  <c r="AI491" i="33"/>
  <c r="AE491" i="33"/>
  <c r="AC491" i="33"/>
  <c r="AO491" i="33"/>
  <c r="AG491" i="33"/>
  <c r="AU491" i="33"/>
  <c r="AK491" i="33"/>
  <c r="AA491" i="33"/>
  <c r="AY491" i="33"/>
  <c r="Y491" i="33"/>
  <c r="AW491" i="33"/>
  <c r="AQ491" i="33"/>
  <c r="T492" i="33"/>
  <c r="S492" i="33"/>
  <c r="X492" i="33" s="1"/>
  <c r="AM492" i="33" s="1"/>
  <c r="M332" i="33"/>
  <c r="I334" i="33"/>
  <c r="L333" i="33"/>
  <c r="T333" i="33"/>
  <c r="A494" i="33"/>
  <c r="N493" i="33"/>
  <c r="P493" i="33"/>
  <c r="O493" i="33"/>
  <c r="H336" i="33"/>
  <c r="J481" i="33"/>
  <c r="R480" i="33"/>
  <c r="H474" i="32"/>
  <c r="P473" i="32"/>
  <c r="K327" i="32"/>
  <c r="F329" i="32"/>
  <c r="R328" i="32"/>
  <c r="J328" i="32"/>
  <c r="N259" i="31"/>
  <c r="E56" i="31"/>
  <c r="Q209" i="31"/>
  <c r="BF491" i="33" l="1"/>
  <c r="BJ491" i="33"/>
  <c r="BE491" i="33"/>
  <c r="BI491" i="33"/>
  <c r="BA492" i="33"/>
  <c r="BC492" i="33"/>
  <c r="AE492" i="33"/>
  <c r="AS492" i="33"/>
  <c r="T493" i="33"/>
  <c r="A495" i="33"/>
  <c r="P494" i="33"/>
  <c r="O494" i="33"/>
  <c r="N494" i="33"/>
  <c r="M333" i="33"/>
  <c r="I335" i="33"/>
  <c r="T334" i="33"/>
  <c r="L334" i="33"/>
  <c r="S493" i="33"/>
  <c r="X493" i="33" s="1"/>
  <c r="AM493" i="33" s="1"/>
  <c r="AY492" i="33"/>
  <c r="AU492" i="33"/>
  <c r="AQ492" i="33"/>
  <c r="AA492" i="33"/>
  <c r="AI492" i="33"/>
  <c r="AG492" i="33"/>
  <c r="AK492" i="33"/>
  <c r="AC492" i="33"/>
  <c r="AO492" i="33"/>
  <c r="AW492" i="33"/>
  <c r="Y492" i="33"/>
  <c r="R481" i="33"/>
  <c r="J482" i="33"/>
  <c r="H337" i="33"/>
  <c r="H475" i="32"/>
  <c r="P474" i="32"/>
  <c r="K328" i="32"/>
  <c r="F330" i="32"/>
  <c r="R329" i="32"/>
  <c r="J329" i="32"/>
  <c r="N258" i="31"/>
  <c r="E57" i="31"/>
  <c r="B107" i="31"/>
  <c r="Q208" i="31"/>
  <c r="B108" i="31"/>
  <c r="BF492" i="33" l="1"/>
  <c r="BJ492" i="33"/>
  <c r="BE492" i="33"/>
  <c r="BI492" i="33"/>
  <c r="BA493" i="33"/>
  <c r="BC493" i="33"/>
  <c r="AE493" i="33"/>
  <c r="AS493" i="33"/>
  <c r="T494" i="33"/>
  <c r="M334" i="33"/>
  <c r="S494" i="33"/>
  <c r="X494" i="33" s="1"/>
  <c r="AM494" i="33" s="1"/>
  <c r="I336" i="33"/>
  <c r="T335" i="33"/>
  <c r="L335" i="33"/>
  <c r="Y493" i="33"/>
  <c r="AW493" i="33"/>
  <c r="AU493" i="33"/>
  <c r="BJ493" i="33" s="1"/>
  <c r="AK493" i="33"/>
  <c r="AA493" i="33"/>
  <c r="AC493" i="33"/>
  <c r="AI493" i="33"/>
  <c r="AO493" i="33"/>
  <c r="AG493" i="33"/>
  <c r="AQ493" i="33"/>
  <c r="AY493" i="33"/>
  <c r="A496" i="33"/>
  <c r="O495" i="33"/>
  <c r="P495" i="33"/>
  <c r="N495" i="33"/>
  <c r="J483" i="33"/>
  <c r="R482" i="33"/>
  <c r="H338" i="33"/>
  <c r="H476" i="32"/>
  <c r="P475" i="32"/>
  <c r="K329" i="32"/>
  <c r="J330" i="32"/>
  <c r="F331" i="32"/>
  <c r="R330" i="32"/>
  <c r="N257" i="31"/>
  <c r="E58" i="31"/>
  <c r="Q207" i="31"/>
  <c r="BF493" i="33" l="1"/>
  <c r="BE493" i="33"/>
  <c r="BI493" i="33"/>
  <c r="BA494" i="33"/>
  <c r="BC494" i="33"/>
  <c r="AE494" i="33"/>
  <c r="AS494" i="33"/>
  <c r="M335" i="33"/>
  <c r="T495" i="33"/>
  <c r="I337" i="33"/>
  <c r="T336" i="33"/>
  <c r="L336" i="33"/>
  <c r="S495" i="33"/>
  <c r="X495" i="33" s="1"/>
  <c r="AM495" i="33" s="1"/>
  <c r="AU494" i="33"/>
  <c r="AA494" i="33"/>
  <c r="AW494" i="33"/>
  <c r="AQ494" i="33"/>
  <c r="AO494" i="33"/>
  <c r="AG494" i="33"/>
  <c r="AY494" i="33"/>
  <c r="Y494" i="33"/>
  <c r="AK494" i="33"/>
  <c r="AC494" i="33"/>
  <c r="AI494" i="33"/>
  <c r="A497" i="33"/>
  <c r="N496" i="33"/>
  <c r="P496" i="33"/>
  <c r="O496" i="33"/>
  <c r="H339" i="33"/>
  <c r="J484" i="33"/>
  <c r="R483" i="33"/>
  <c r="J331" i="32"/>
  <c r="F332" i="32"/>
  <c r="R331" i="32"/>
  <c r="H477" i="32"/>
  <c r="P476" i="32"/>
  <c r="K330" i="32"/>
  <c r="E59" i="31"/>
  <c r="N256" i="31"/>
  <c r="B109" i="31"/>
  <c r="Q206" i="31"/>
  <c r="B110" i="31"/>
  <c r="BF494" i="33" l="1"/>
  <c r="BJ494" i="33"/>
  <c r="BE494" i="33"/>
  <c r="BI494" i="33"/>
  <c r="BA495" i="33"/>
  <c r="BC495" i="33"/>
  <c r="AE495" i="33"/>
  <c r="AS495" i="33"/>
  <c r="S496" i="33"/>
  <c r="X496" i="33" s="1"/>
  <c r="M336" i="33"/>
  <c r="AQ495" i="33"/>
  <c r="AG495" i="33"/>
  <c r="AI495" i="33"/>
  <c r="Y495" i="33"/>
  <c r="AU495" i="33"/>
  <c r="BJ495" i="33" s="1"/>
  <c r="AY495" i="33"/>
  <c r="AO495" i="33"/>
  <c r="AA495" i="33"/>
  <c r="AK495" i="33"/>
  <c r="AW495" i="33"/>
  <c r="AC495" i="33"/>
  <c r="T496" i="33"/>
  <c r="I338" i="33"/>
  <c r="T337" i="33"/>
  <c r="L337" i="33"/>
  <c r="A498" i="33"/>
  <c r="O497" i="33"/>
  <c r="N497" i="33"/>
  <c r="P497" i="33"/>
  <c r="H340" i="33"/>
  <c r="J485" i="33"/>
  <c r="R484" i="33"/>
  <c r="K331" i="32"/>
  <c r="F333" i="32"/>
  <c r="R332" i="32"/>
  <c r="J332" i="32"/>
  <c r="H478" i="32"/>
  <c r="P477" i="32"/>
  <c r="N255" i="31"/>
  <c r="E60" i="31"/>
  <c r="Q205" i="31"/>
  <c r="BF495" i="33" l="1"/>
  <c r="BE495" i="33"/>
  <c r="BI495" i="33"/>
  <c r="BC496" i="33"/>
  <c r="AM496" i="33"/>
  <c r="AS496" i="33"/>
  <c r="BA496" i="33"/>
  <c r="AC496" i="33"/>
  <c r="AE496" i="33"/>
  <c r="M337" i="33"/>
  <c r="Y496" i="33"/>
  <c r="AY496" i="33"/>
  <c r="AK496" i="33"/>
  <c r="AO496" i="33"/>
  <c r="AU496" i="33"/>
  <c r="AI496" i="33"/>
  <c r="AW496" i="33"/>
  <c r="AG496" i="33"/>
  <c r="AA496" i="33"/>
  <c r="AQ496" i="33"/>
  <c r="T497" i="33"/>
  <c r="I339" i="33"/>
  <c r="T338" i="33"/>
  <c r="L338" i="33"/>
  <c r="S497" i="33"/>
  <c r="X497" i="33" s="1"/>
  <c r="AM497" i="33" s="1"/>
  <c r="A499" i="33"/>
  <c r="O498" i="33"/>
  <c r="N498" i="33"/>
  <c r="P498" i="33"/>
  <c r="J486" i="33"/>
  <c r="R485" i="33"/>
  <c r="H341" i="33"/>
  <c r="F334" i="32"/>
  <c r="R333" i="32"/>
  <c r="J333" i="32"/>
  <c r="H479" i="32"/>
  <c r="P478" i="32"/>
  <c r="K332" i="32"/>
  <c r="N254" i="31"/>
  <c r="E61" i="31"/>
  <c r="Q204" i="31"/>
  <c r="BF496" i="33" l="1"/>
  <c r="BJ496" i="33"/>
  <c r="BE496" i="33"/>
  <c r="BI496" i="33"/>
  <c r="BA497" i="33"/>
  <c r="BC497" i="33"/>
  <c r="AE497" i="33"/>
  <c r="AS497" i="33"/>
  <c r="S498" i="33"/>
  <c r="X498" i="33" s="1"/>
  <c r="T498" i="33"/>
  <c r="M338" i="33"/>
  <c r="A500" i="33"/>
  <c r="N499" i="33"/>
  <c r="O499" i="33"/>
  <c r="P499" i="33"/>
  <c r="Y497" i="33"/>
  <c r="AW497" i="33"/>
  <c r="AU497" i="33"/>
  <c r="BJ497" i="33" s="1"/>
  <c r="AK497" i="33"/>
  <c r="AA497" i="33"/>
  <c r="AO497" i="33"/>
  <c r="AY497" i="33"/>
  <c r="AC497" i="33"/>
  <c r="AI497" i="33"/>
  <c r="AG497" i="33"/>
  <c r="AQ497" i="33"/>
  <c r="I340" i="33"/>
  <c r="L339" i="33"/>
  <c r="T339" i="33"/>
  <c r="J487" i="33"/>
  <c r="R486" i="33"/>
  <c r="H342" i="33"/>
  <c r="K333" i="32"/>
  <c r="H480" i="32"/>
  <c r="P479" i="32"/>
  <c r="J334" i="32"/>
  <c r="F335" i="32"/>
  <c r="R334" i="32"/>
  <c r="B111" i="31"/>
  <c r="N253" i="31"/>
  <c r="E62" i="31"/>
  <c r="B113" i="31"/>
  <c r="Q203" i="31"/>
  <c r="BF497" i="33" l="1"/>
  <c r="BE497" i="33"/>
  <c r="BI497" i="33"/>
  <c r="BC498" i="33"/>
  <c r="AM498" i="33"/>
  <c r="AS498" i="33"/>
  <c r="BA498" i="33"/>
  <c r="AG498" i="33"/>
  <c r="AE498" i="33"/>
  <c r="AU498" i="33"/>
  <c r="AK498" i="33"/>
  <c r="AQ498" i="33"/>
  <c r="AO498" i="33"/>
  <c r="AA498" i="33"/>
  <c r="AW498" i="33"/>
  <c r="S499" i="33"/>
  <c r="X499" i="33" s="1"/>
  <c r="Y498" i="33"/>
  <c r="AY498" i="33"/>
  <c r="AC498" i="33"/>
  <c r="AI498" i="33"/>
  <c r="T499" i="33"/>
  <c r="M339" i="33"/>
  <c r="I341" i="33"/>
  <c r="T340" i="33"/>
  <c r="L340" i="33"/>
  <c r="A501" i="33"/>
  <c r="N500" i="33"/>
  <c r="P500" i="33"/>
  <c r="O500" i="33"/>
  <c r="H343" i="33"/>
  <c r="J488" i="33"/>
  <c r="R487" i="33"/>
  <c r="K334" i="32"/>
  <c r="H481" i="32"/>
  <c r="P480" i="32"/>
  <c r="J335" i="32"/>
  <c r="F336" i="32"/>
  <c r="R335" i="32"/>
  <c r="B112" i="31"/>
  <c r="E63" i="31"/>
  <c r="N252" i="31"/>
  <c r="B114" i="31"/>
  <c r="Q202" i="31"/>
  <c r="BF498" i="33" l="1"/>
  <c r="BJ498" i="33"/>
  <c r="BE498" i="33"/>
  <c r="BI498" i="33"/>
  <c r="BC499" i="33"/>
  <c r="AM499" i="33"/>
  <c r="AS499" i="33"/>
  <c r="BA499" i="33"/>
  <c r="AO499" i="33"/>
  <c r="AE499" i="33"/>
  <c r="AC499" i="33"/>
  <c r="Y499" i="33"/>
  <c r="AI499" i="33"/>
  <c r="AG499" i="33"/>
  <c r="AA499" i="33"/>
  <c r="AY499" i="33"/>
  <c r="AK499" i="33"/>
  <c r="AW499" i="33"/>
  <c r="AQ499" i="33"/>
  <c r="AU499" i="33"/>
  <c r="S500" i="33"/>
  <c r="X500" i="33" s="1"/>
  <c r="T500" i="33"/>
  <c r="A502" i="33"/>
  <c r="N501" i="33"/>
  <c r="O501" i="33"/>
  <c r="P501" i="33"/>
  <c r="M340" i="33"/>
  <c r="I342" i="33"/>
  <c r="L341" i="33"/>
  <c r="T341" i="33"/>
  <c r="H344" i="33"/>
  <c r="J489" i="33"/>
  <c r="R488" i="33"/>
  <c r="K335" i="32"/>
  <c r="H482" i="32"/>
  <c r="P481" i="32"/>
  <c r="F337" i="32"/>
  <c r="R336" i="32"/>
  <c r="J336" i="32"/>
  <c r="N251" i="31"/>
  <c r="E64" i="31"/>
  <c r="B115" i="31"/>
  <c r="BF499" i="33" l="1"/>
  <c r="BJ499" i="33"/>
  <c r="BE499" i="33"/>
  <c r="BI499" i="33"/>
  <c r="BC500" i="33"/>
  <c r="AM500" i="33"/>
  <c r="AS500" i="33"/>
  <c r="BA500" i="33"/>
  <c r="AG500" i="33"/>
  <c r="AE500" i="33"/>
  <c r="AC500" i="33"/>
  <c r="Y500" i="33"/>
  <c r="AW500" i="33"/>
  <c r="AO500" i="33"/>
  <c r="AI500" i="33"/>
  <c r="AY500" i="33"/>
  <c r="T501" i="33"/>
  <c r="AA500" i="33"/>
  <c r="AU500" i="33"/>
  <c r="AK500" i="33"/>
  <c r="AQ500" i="33"/>
  <c r="M341" i="33"/>
  <c r="I343" i="33"/>
  <c r="T342" i="33"/>
  <c r="L342" i="33"/>
  <c r="S501" i="33"/>
  <c r="X501" i="33" s="1"/>
  <c r="AM501" i="33" s="1"/>
  <c r="A503" i="33"/>
  <c r="N502" i="33"/>
  <c r="P502" i="33"/>
  <c r="O502" i="33"/>
  <c r="J490" i="33"/>
  <c r="R489" i="33"/>
  <c r="H345" i="33"/>
  <c r="K336" i="32"/>
  <c r="H483" i="32"/>
  <c r="P482" i="32"/>
  <c r="F338" i="32"/>
  <c r="R337" i="32"/>
  <c r="J337" i="32"/>
  <c r="Q201" i="31"/>
  <c r="N250" i="31"/>
  <c r="E65" i="31"/>
  <c r="B116" i="31"/>
  <c r="Q200" i="31"/>
  <c r="BF500" i="33" l="1"/>
  <c r="BJ500" i="33"/>
  <c r="BI500" i="33"/>
  <c r="BE500" i="33"/>
  <c r="BA501" i="33"/>
  <c r="BC501" i="33"/>
  <c r="AE501" i="33"/>
  <c r="AS501" i="33"/>
  <c r="M342" i="33"/>
  <c r="T502" i="33"/>
  <c r="A504" i="33"/>
  <c r="N503" i="33"/>
  <c r="P503" i="33"/>
  <c r="O503" i="33"/>
  <c r="Y501" i="33"/>
  <c r="AI501" i="33"/>
  <c r="AW501" i="33"/>
  <c r="AU501" i="33"/>
  <c r="BJ501" i="33" s="1"/>
  <c r="AK501" i="33"/>
  <c r="AA501" i="33"/>
  <c r="AY501" i="33"/>
  <c r="AQ501" i="33"/>
  <c r="AC501" i="33"/>
  <c r="AO501" i="33"/>
  <c r="AG501" i="33"/>
  <c r="I344" i="33"/>
  <c r="T343" i="33"/>
  <c r="L343" i="33"/>
  <c r="S502" i="33"/>
  <c r="X502" i="33" s="1"/>
  <c r="AM502" i="33" s="1"/>
  <c r="J491" i="33"/>
  <c r="R490" i="33"/>
  <c r="H346" i="33"/>
  <c r="H484" i="32"/>
  <c r="P483" i="32"/>
  <c r="K337" i="32"/>
  <c r="J338" i="32"/>
  <c r="F339" i="32"/>
  <c r="R338" i="32"/>
  <c r="E67" i="31"/>
  <c r="N249" i="31"/>
  <c r="E66" i="31"/>
  <c r="Q199" i="31"/>
  <c r="BF501" i="33" l="1"/>
  <c r="BE501" i="33"/>
  <c r="BI501" i="33"/>
  <c r="BA502" i="33"/>
  <c r="BC502" i="33"/>
  <c r="AE502" i="33"/>
  <c r="AS502" i="33"/>
  <c r="M343" i="33"/>
  <c r="S503" i="33"/>
  <c r="X503" i="33" s="1"/>
  <c r="I345" i="33"/>
  <c r="L344" i="33"/>
  <c r="T344" i="33"/>
  <c r="Y502" i="33"/>
  <c r="AQ502" i="33"/>
  <c r="AI502" i="33"/>
  <c r="AU502" i="33"/>
  <c r="AY502" i="33"/>
  <c r="AA502" i="33"/>
  <c r="AW502" i="33"/>
  <c r="AK502" i="33"/>
  <c r="AC502" i="33"/>
  <c r="AG502" i="33"/>
  <c r="AO502" i="33"/>
  <c r="T503" i="33"/>
  <c r="Y503" i="33"/>
  <c r="A505" i="33"/>
  <c r="N504" i="33"/>
  <c r="P504" i="33"/>
  <c r="O504" i="33"/>
  <c r="H347" i="33"/>
  <c r="J492" i="33"/>
  <c r="R491" i="33"/>
  <c r="N248" i="31"/>
  <c r="J339" i="32"/>
  <c r="F340" i="32"/>
  <c r="R339" i="32"/>
  <c r="H485" i="32"/>
  <c r="P484" i="32"/>
  <c r="K338" i="32"/>
  <c r="B117" i="31"/>
  <c r="B118" i="31"/>
  <c r="Q198" i="31"/>
  <c r="BF502" i="33" l="1"/>
  <c r="BJ502" i="33"/>
  <c r="BE502" i="33"/>
  <c r="BI502" i="33"/>
  <c r="BC503" i="33"/>
  <c r="AM503" i="33"/>
  <c r="AS503" i="33"/>
  <c r="BA503" i="33"/>
  <c r="AA503" i="33"/>
  <c r="AE503" i="33"/>
  <c r="AK503" i="33"/>
  <c r="AC503" i="33"/>
  <c r="AG503" i="33"/>
  <c r="AU503" i="33"/>
  <c r="S504" i="33"/>
  <c r="X504" i="33" s="1"/>
  <c r="AQ503" i="33"/>
  <c r="AY503" i="33"/>
  <c r="AI503" i="33"/>
  <c r="AW503" i="33"/>
  <c r="AO503" i="33"/>
  <c r="M344" i="33"/>
  <c r="T504" i="33"/>
  <c r="A506" i="33"/>
  <c r="N505" i="33"/>
  <c r="P505" i="33"/>
  <c r="O505" i="33"/>
  <c r="I346" i="33"/>
  <c r="T345" i="33"/>
  <c r="L345" i="33"/>
  <c r="H348" i="33"/>
  <c r="J493" i="33"/>
  <c r="R492" i="33"/>
  <c r="K339" i="32"/>
  <c r="F341" i="32"/>
  <c r="R340" i="32"/>
  <c r="J340" i="32"/>
  <c r="H486" i="32"/>
  <c r="P485" i="32"/>
  <c r="N247" i="31"/>
  <c r="E68" i="31"/>
  <c r="Q197" i="31"/>
  <c r="B119" i="31"/>
  <c r="BF503" i="33" l="1"/>
  <c r="BJ503" i="33"/>
  <c r="BE503" i="33"/>
  <c r="BI503" i="33"/>
  <c r="BC504" i="33"/>
  <c r="AM504" i="33"/>
  <c r="AS504" i="33"/>
  <c r="BA504" i="33"/>
  <c r="AA504" i="33"/>
  <c r="AE504" i="33"/>
  <c r="AU504" i="33"/>
  <c r="Y504" i="33"/>
  <c r="AW504" i="33"/>
  <c r="AY504" i="33"/>
  <c r="AO504" i="33"/>
  <c r="AG504" i="33"/>
  <c r="AC504" i="33"/>
  <c r="AQ504" i="33"/>
  <c r="AK504" i="33"/>
  <c r="AI504" i="33"/>
  <c r="S505" i="33"/>
  <c r="X505" i="33" s="1"/>
  <c r="T505" i="33"/>
  <c r="M345" i="33"/>
  <c r="A507" i="33"/>
  <c r="P506" i="33"/>
  <c r="N506" i="33"/>
  <c r="O506" i="33"/>
  <c r="I347" i="33"/>
  <c r="L346" i="33"/>
  <c r="T346" i="33"/>
  <c r="J494" i="33"/>
  <c r="R493" i="33"/>
  <c r="H349" i="33"/>
  <c r="K340" i="32"/>
  <c r="F342" i="32"/>
  <c r="R341" i="32"/>
  <c r="J341" i="32"/>
  <c r="H487" i="32"/>
  <c r="P486" i="32"/>
  <c r="N246" i="31"/>
  <c r="E69" i="31"/>
  <c r="B120" i="31"/>
  <c r="Q196" i="31"/>
  <c r="BF504" i="33" l="1"/>
  <c r="BJ504" i="33"/>
  <c r="BE504" i="33"/>
  <c r="BI504" i="33"/>
  <c r="BC505" i="33"/>
  <c r="AM505" i="33"/>
  <c r="AS505" i="33"/>
  <c r="BA505" i="33"/>
  <c r="AG505" i="33"/>
  <c r="AE505" i="33"/>
  <c r="AA505" i="33"/>
  <c r="T506" i="33"/>
  <c r="AK505" i="33"/>
  <c r="AW505" i="33"/>
  <c r="Y505" i="33"/>
  <c r="AQ505" i="33"/>
  <c r="AO505" i="33"/>
  <c r="AC505" i="33"/>
  <c r="AU505" i="33"/>
  <c r="AY505" i="33"/>
  <c r="AI505" i="33"/>
  <c r="M346" i="33"/>
  <c r="A508" i="33"/>
  <c r="N507" i="33"/>
  <c r="P507" i="33"/>
  <c r="O507" i="33"/>
  <c r="I348" i="33"/>
  <c r="T347" i="33"/>
  <c r="L347" i="33"/>
  <c r="S506" i="33"/>
  <c r="X506" i="33" s="1"/>
  <c r="AM506" i="33" s="1"/>
  <c r="J495" i="33"/>
  <c r="R494" i="33"/>
  <c r="H350" i="33"/>
  <c r="J342" i="32"/>
  <c r="F343" i="32"/>
  <c r="R342" i="32"/>
  <c r="K341" i="32"/>
  <c r="H488" i="32"/>
  <c r="P487" i="32"/>
  <c r="N245" i="31"/>
  <c r="E70" i="31"/>
  <c r="Q195" i="31"/>
  <c r="BF505" i="33" l="1"/>
  <c r="BJ505" i="33"/>
  <c r="BE505" i="33"/>
  <c r="BI505" i="33"/>
  <c r="BA506" i="33"/>
  <c r="BC506" i="33"/>
  <c r="AE506" i="33"/>
  <c r="AS506" i="33"/>
  <c r="S507" i="33"/>
  <c r="X507" i="33" s="1"/>
  <c r="M347" i="33"/>
  <c r="I349" i="33"/>
  <c r="T348" i="33"/>
  <c r="L348" i="33"/>
  <c r="T507" i="33"/>
  <c r="A509" i="33"/>
  <c r="N508" i="33"/>
  <c r="O508" i="33"/>
  <c r="P508" i="33"/>
  <c r="AI506" i="33"/>
  <c r="AU506" i="33"/>
  <c r="BJ506" i="33" s="1"/>
  <c r="AA506" i="33"/>
  <c r="AQ506" i="33"/>
  <c r="AK506" i="33"/>
  <c r="AC506" i="33"/>
  <c r="Y506" i="33"/>
  <c r="AW506" i="33"/>
  <c r="AO506" i="33"/>
  <c r="AG506" i="33"/>
  <c r="AY506" i="33"/>
  <c r="H351" i="33"/>
  <c r="J496" i="33"/>
  <c r="R495" i="33"/>
  <c r="K342" i="32"/>
  <c r="J343" i="32"/>
  <c r="F344" i="32"/>
  <c r="R343" i="32"/>
  <c r="H489" i="32"/>
  <c r="P488" i="32"/>
  <c r="E71" i="31"/>
  <c r="N244" i="31"/>
  <c r="B121" i="31"/>
  <c r="BF506" i="33" l="1"/>
  <c r="BE506" i="33"/>
  <c r="BI506" i="33"/>
  <c r="BC507" i="33"/>
  <c r="AM507" i="33"/>
  <c r="AS507" i="33"/>
  <c r="BA507" i="33"/>
  <c r="AY507" i="33"/>
  <c r="AE507" i="33"/>
  <c r="AQ507" i="33"/>
  <c r="AU507" i="33"/>
  <c r="AC507" i="33"/>
  <c r="AK507" i="33"/>
  <c r="AG507" i="33"/>
  <c r="AW507" i="33"/>
  <c r="AO507" i="33"/>
  <c r="AA507" i="33"/>
  <c r="Y507" i="33"/>
  <c r="AI507" i="33"/>
  <c r="S508" i="33"/>
  <c r="X508" i="33" s="1"/>
  <c r="A510" i="33"/>
  <c r="O509" i="33"/>
  <c r="N509" i="33"/>
  <c r="P509" i="33"/>
  <c r="T508" i="33"/>
  <c r="M348" i="33"/>
  <c r="I350" i="33"/>
  <c r="L349" i="33"/>
  <c r="T349" i="33"/>
  <c r="H352" i="33"/>
  <c r="J497" i="33"/>
  <c r="R496" i="33"/>
  <c r="K343" i="32"/>
  <c r="F345" i="32"/>
  <c r="R344" i="32"/>
  <c r="J344" i="32"/>
  <c r="H490" i="32"/>
  <c r="P489" i="32"/>
  <c r="Q194" i="31"/>
  <c r="N243" i="31"/>
  <c r="E72" i="31"/>
  <c r="Q193" i="31"/>
  <c r="BF507" i="33" l="1"/>
  <c r="BJ507" i="33"/>
  <c r="BE507" i="33"/>
  <c r="BI507" i="33"/>
  <c r="BC508" i="33"/>
  <c r="AM508" i="33"/>
  <c r="AS508" i="33"/>
  <c r="BA508" i="33"/>
  <c r="AY508" i="33"/>
  <c r="AE508" i="33"/>
  <c r="T509" i="33"/>
  <c r="AW508" i="33"/>
  <c r="AG508" i="33"/>
  <c r="AO508" i="33"/>
  <c r="AK508" i="33"/>
  <c r="Y508" i="33"/>
  <c r="AI508" i="33"/>
  <c r="AC508" i="33"/>
  <c r="AU508" i="33"/>
  <c r="AA508" i="33"/>
  <c r="AQ508" i="33"/>
  <c r="S509" i="33"/>
  <c r="X509" i="33" s="1"/>
  <c r="I351" i="33"/>
  <c r="L350" i="33"/>
  <c r="T350" i="33"/>
  <c r="M349" i="33"/>
  <c r="A511" i="33"/>
  <c r="P510" i="33"/>
  <c r="O510" i="33"/>
  <c r="N510" i="33"/>
  <c r="J498" i="33"/>
  <c r="R497" i="33"/>
  <c r="H353" i="33"/>
  <c r="F346" i="32"/>
  <c r="R345" i="32"/>
  <c r="J345" i="32"/>
  <c r="K344" i="32"/>
  <c r="H491" i="32"/>
  <c r="P490" i="32"/>
  <c r="B122" i="31"/>
  <c r="N242" i="31"/>
  <c r="E73" i="31"/>
  <c r="B124" i="31"/>
  <c r="BF508" i="33" l="1"/>
  <c r="BJ508" i="33"/>
  <c r="BE508" i="33"/>
  <c r="BI508" i="33"/>
  <c r="BC509" i="33"/>
  <c r="AM509" i="33"/>
  <c r="AS509" i="33"/>
  <c r="BA509" i="33"/>
  <c r="AQ509" i="33"/>
  <c r="AE509" i="33"/>
  <c r="Y509" i="33"/>
  <c r="AK509" i="33"/>
  <c r="AC509" i="33"/>
  <c r="AY509" i="33"/>
  <c r="AU509" i="33"/>
  <c r="AA509" i="33"/>
  <c r="AW509" i="33"/>
  <c r="AG509" i="33"/>
  <c r="AI509" i="33"/>
  <c r="AO509" i="33"/>
  <c r="M350" i="33"/>
  <c r="S510" i="33"/>
  <c r="X510" i="33" s="1"/>
  <c r="A512" i="33"/>
  <c r="N511" i="33"/>
  <c r="P511" i="33"/>
  <c r="O511" i="33"/>
  <c r="T510" i="33"/>
  <c r="I352" i="33"/>
  <c r="T351" i="33"/>
  <c r="L351" i="33"/>
  <c r="J499" i="33"/>
  <c r="R498" i="33"/>
  <c r="H354" i="33"/>
  <c r="H492" i="32"/>
  <c r="P491" i="32"/>
  <c r="J346" i="32"/>
  <c r="F347" i="32"/>
  <c r="R346" i="32"/>
  <c r="K345" i="32"/>
  <c r="E75" i="31"/>
  <c r="Q192" i="31"/>
  <c r="B123" i="31"/>
  <c r="N241" i="31"/>
  <c r="E74" i="31"/>
  <c r="Q191" i="31"/>
  <c r="B125" i="31"/>
  <c r="BF509" i="33" l="1"/>
  <c r="BJ509" i="33"/>
  <c r="BE509" i="33"/>
  <c r="BI509" i="33"/>
  <c r="BC510" i="33"/>
  <c r="AM510" i="33"/>
  <c r="AS510" i="33"/>
  <c r="BA510" i="33"/>
  <c r="AU510" i="33"/>
  <c r="AE510" i="33"/>
  <c r="Y510" i="33"/>
  <c r="AA510" i="33"/>
  <c r="AC510" i="33"/>
  <c r="AI510" i="33"/>
  <c r="AQ510" i="33"/>
  <c r="AY510" i="33"/>
  <c r="AK510" i="33"/>
  <c r="AW510" i="33"/>
  <c r="AG510" i="33"/>
  <c r="AO510" i="33"/>
  <c r="S511" i="33"/>
  <c r="X511" i="33" s="1"/>
  <c r="AM511" i="33" s="1"/>
  <c r="M351" i="33"/>
  <c r="T511" i="33"/>
  <c r="I353" i="33"/>
  <c r="T352" i="33"/>
  <c r="L352" i="33"/>
  <c r="A513" i="33"/>
  <c r="N512" i="33"/>
  <c r="O512" i="33"/>
  <c r="P512" i="33"/>
  <c r="H355" i="33"/>
  <c r="J500" i="33"/>
  <c r="R499" i="33"/>
  <c r="N240" i="31"/>
  <c r="H493" i="32"/>
  <c r="P492" i="32"/>
  <c r="J347" i="32"/>
  <c r="F348" i="32"/>
  <c r="R347" i="32"/>
  <c r="K346" i="32"/>
  <c r="Q190" i="31"/>
  <c r="BF510" i="33" l="1"/>
  <c r="BJ510" i="33"/>
  <c r="BE510" i="33"/>
  <c r="BI510" i="33"/>
  <c r="BA511" i="33"/>
  <c r="BC511" i="33"/>
  <c r="AE511" i="33"/>
  <c r="AS511" i="33"/>
  <c r="T512" i="33"/>
  <c r="M352" i="33"/>
  <c r="A514" i="33"/>
  <c r="N513" i="33"/>
  <c r="P513" i="33"/>
  <c r="O513" i="33"/>
  <c r="I354" i="33"/>
  <c r="T353" i="33"/>
  <c r="L353" i="33"/>
  <c r="S512" i="33"/>
  <c r="X512" i="33" s="1"/>
  <c r="AM512" i="33" s="1"/>
  <c r="AY511" i="33"/>
  <c r="AO511" i="33"/>
  <c r="AQ511" i="33"/>
  <c r="AG511" i="33"/>
  <c r="AI511" i="33"/>
  <c r="Y511" i="33"/>
  <c r="AC511" i="33"/>
  <c r="AU511" i="33"/>
  <c r="BJ511" i="33" s="1"/>
  <c r="AK511" i="33"/>
  <c r="AA511" i="33"/>
  <c r="AW511" i="33"/>
  <c r="H356" i="33"/>
  <c r="J501" i="33"/>
  <c r="R500" i="33"/>
  <c r="H494" i="32"/>
  <c r="P493" i="32"/>
  <c r="F349" i="32"/>
  <c r="R348" i="32"/>
  <c r="J348" i="32"/>
  <c r="K347" i="32"/>
  <c r="N239" i="31"/>
  <c r="E76" i="31"/>
  <c r="Q189" i="31"/>
  <c r="B126" i="31"/>
  <c r="BF511" i="33" l="1"/>
  <c r="BE511" i="33"/>
  <c r="BI511" i="33"/>
  <c r="BA512" i="33"/>
  <c r="BC512" i="33"/>
  <c r="AE512" i="33"/>
  <c r="AS512" i="33"/>
  <c r="AA512" i="33"/>
  <c r="AI512" i="33"/>
  <c r="AW512" i="33"/>
  <c r="Y512" i="33"/>
  <c r="AK512" i="33"/>
  <c r="AU512" i="33"/>
  <c r="AQ512" i="33"/>
  <c r="AY512" i="33"/>
  <c r="AC512" i="33"/>
  <c r="AO512" i="33"/>
  <c r="AG512" i="33"/>
  <c r="M353" i="33"/>
  <c r="I355" i="33"/>
  <c r="T354" i="33"/>
  <c r="L354" i="33"/>
  <c r="S513" i="33"/>
  <c r="X513" i="33" s="1"/>
  <c r="AM513" i="33" s="1"/>
  <c r="T513" i="33"/>
  <c r="A515" i="33"/>
  <c r="N514" i="33"/>
  <c r="P514" i="33"/>
  <c r="O514" i="33"/>
  <c r="J502" i="33"/>
  <c r="R501" i="33"/>
  <c r="H357" i="33"/>
  <c r="K348" i="32"/>
  <c r="H495" i="32"/>
  <c r="P494" i="32"/>
  <c r="F350" i="32"/>
  <c r="R349" i="32"/>
  <c r="J349" i="32"/>
  <c r="N238" i="31"/>
  <c r="E77" i="31"/>
  <c r="B127" i="31"/>
  <c r="Q188" i="31"/>
  <c r="BF512" i="33" l="1"/>
  <c r="BJ512" i="33"/>
  <c r="BE512" i="33"/>
  <c r="BI512" i="33"/>
  <c r="BA513" i="33"/>
  <c r="BC513" i="33"/>
  <c r="AE513" i="33"/>
  <c r="AS513" i="33"/>
  <c r="S514" i="33"/>
  <c r="X514" i="33" s="1"/>
  <c r="Y513" i="33"/>
  <c r="AQ513" i="33"/>
  <c r="AO513" i="33"/>
  <c r="AI513" i="33"/>
  <c r="AC513" i="33"/>
  <c r="AG513" i="33"/>
  <c r="AW513" i="33"/>
  <c r="AU513" i="33"/>
  <c r="BJ513" i="33" s="1"/>
  <c r="AA513" i="33"/>
  <c r="AY513" i="33"/>
  <c r="AK513" i="33"/>
  <c r="M354" i="33"/>
  <c r="T514" i="33"/>
  <c r="A516" i="33"/>
  <c r="N515" i="33"/>
  <c r="O515" i="33"/>
  <c r="P515" i="33"/>
  <c r="I356" i="33"/>
  <c r="T355" i="33"/>
  <c r="L355" i="33"/>
  <c r="J503" i="33"/>
  <c r="R502" i="33"/>
  <c r="H358" i="33"/>
  <c r="K349" i="32"/>
  <c r="H496" i="32"/>
  <c r="P495" i="32"/>
  <c r="J350" i="32"/>
  <c r="F351" i="32"/>
  <c r="R350" i="32"/>
  <c r="N236" i="31"/>
  <c r="N237" i="31"/>
  <c r="E78" i="31"/>
  <c r="B128" i="31"/>
  <c r="Q187" i="31"/>
  <c r="BF513" i="33" l="1"/>
  <c r="BE513" i="33"/>
  <c r="BI513" i="33"/>
  <c r="BC514" i="33"/>
  <c r="AM514" i="33"/>
  <c r="AS514" i="33"/>
  <c r="BA514" i="33"/>
  <c r="AY514" i="33"/>
  <c r="AE514" i="33"/>
  <c r="Y514" i="33"/>
  <c r="AA514" i="33"/>
  <c r="AU514" i="33"/>
  <c r="AO514" i="33"/>
  <c r="AQ514" i="33"/>
  <c r="AC514" i="33"/>
  <c r="AG514" i="33"/>
  <c r="AK514" i="33"/>
  <c r="AI514" i="33"/>
  <c r="AW514" i="33"/>
  <c r="S515" i="33"/>
  <c r="X515" i="33" s="1"/>
  <c r="M355" i="33"/>
  <c r="I357" i="33"/>
  <c r="T356" i="33"/>
  <c r="L356" i="33"/>
  <c r="A517" i="33"/>
  <c r="O516" i="33"/>
  <c r="P516" i="33"/>
  <c r="N516" i="33"/>
  <c r="T515" i="33"/>
  <c r="H359" i="33"/>
  <c r="J504" i="33"/>
  <c r="R503" i="33"/>
  <c r="H497" i="32"/>
  <c r="P496" i="32"/>
  <c r="K350" i="32"/>
  <c r="J351" i="32"/>
  <c r="F352" i="32"/>
  <c r="R351" i="32"/>
  <c r="E79" i="31"/>
  <c r="B129" i="31"/>
  <c r="BF514" i="33" l="1"/>
  <c r="BJ514" i="33"/>
  <c r="BE514" i="33"/>
  <c r="BI514" i="33"/>
  <c r="BC515" i="33"/>
  <c r="AM515" i="33"/>
  <c r="AS515" i="33"/>
  <c r="BA515" i="33"/>
  <c r="AK515" i="33"/>
  <c r="AE515" i="33"/>
  <c r="AQ515" i="33"/>
  <c r="Y515" i="33"/>
  <c r="AA515" i="33"/>
  <c r="AW515" i="33"/>
  <c r="AI515" i="33"/>
  <c r="AO515" i="33"/>
  <c r="AG515" i="33"/>
  <c r="AY515" i="33"/>
  <c r="AC515" i="33"/>
  <c r="T516" i="33"/>
  <c r="AU515" i="33"/>
  <c r="M356" i="33"/>
  <c r="A518" i="33"/>
  <c r="P517" i="33"/>
  <c r="O517" i="33"/>
  <c r="N517" i="33"/>
  <c r="I358" i="33"/>
  <c r="T357" i="33"/>
  <c r="L357" i="33"/>
  <c r="S516" i="33"/>
  <c r="X516" i="33" s="1"/>
  <c r="AM516" i="33" s="1"/>
  <c r="H360" i="33"/>
  <c r="J505" i="33"/>
  <c r="R504" i="33"/>
  <c r="F353" i="32"/>
  <c r="R352" i="32"/>
  <c r="J352" i="32"/>
  <c r="H498" i="32"/>
  <c r="P497" i="32"/>
  <c r="K351" i="32"/>
  <c r="Q186" i="31"/>
  <c r="N235" i="31"/>
  <c r="E80" i="31"/>
  <c r="B130" i="31"/>
  <c r="Q185" i="31"/>
  <c r="BF515" i="33" l="1"/>
  <c r="BJ515" i="33"/>
  <c r="BE515" i="33"/>
  <c r="BI515" i="33"/>
  <c r="BA516" i="33"/>
  <c r="BC516" i="33"/>
  <c r="AE516" i="33"/>
  <c r="AS516" i="33"/>
  <c r="M357" i="33"/>
  <c r="T517" i="33"/>
  <c r="AA516" i="33"/>
  <c r="AI516" i="33"/>
  <c r="AW516" i="33"/>
  <c r="Y516" i="33"/>
  <c r="AK516" i="33"/>
  <c r="AU516" i="33"/>
  <c r="AQ516" i="33"/>
  <c r="AC516" i="33"/>
  <c r="AO516" i="33"/>
  <c r="AG516" i="33"/>
  <c r="AY516" i="33"/>
  <c r="I359" i="33"/>
  <c r="T358" i="33"/>
  <c r="L358" i="33"/>
  <c r="S517" i="33"/>
  <c r="X517" i="33" s="1"/>
  <c r="AM517" i="33" s="1"/>
  <c r="A519" i="33"/>
  <c r="N518" i="33"/>
  <c r="P518" i="33"/>
  <c r="O518" i="33"/>
  <c r="J506" i="33"/>
  <c r="R505" i="33"/>
  <c r="H361" i="33"/>
  <c r="F354" i="32"/>
  <c r="R353" i="32"/>
  <c r="J353" i="32"/>
  <c r="K352" i="32"/>
  <c r="H499" i="32"/>
  <c r="P498" i="32"/>
  <c r="N234" i="31"/>
  <c r="E81" i="31"/>
  <c r="B131" i="31"/>
  <c r="Q184" i="31"/>
  <c r="BF516" i="33" l="1"/>
  <c r="BJ516" i="33"/>
  <c r="BI516" i="33"/>
  <c r="BE516" i="33"/>
  <c r="BA517" i="33"/>
  <c r="BC517" i="33"/>
  <c r="AE517" i="33"/>
  <c r="AS517" i="33"/>
  <c r="M358" i="33"/>
  <c r="S518" i="33"/>
  <c r="X518" i="33" s="1"/>
  <c r="Y518" i="33" s="1"/>
  <c r="T518" i="33"/>
  <c r="A520" i="33"/>
  <c r="O519" i="33"/>
  <c r="P519" i="33"/>
  <c r="N519" i="33"/>
  <c r="Y517" i="33"/>
  <c r="AY517" i="33"/>
  <c r="AQ517" i="33"/>
  <c r="AI517" i="33"/>
  <c r="AO517" i="33"/>
  <c r="AW517" i="33"/>
  <c r="AK517" i="33"/>
  <c r="AC517" i="33"/>
  <c r="AU517" i="33"/>
  <c r="AA517" i="33"/>
  <c r="AG517" i="33"/>
  <c r="I360" i="33"/>
  <c r="L359" i="33"/>
  <c r="T359" i="33"/>
  <c r="J507" i="33"/>
  <c r="R506" i="33"/>
  <c r="H362" i="33"/>
  <c r="H500" i="32"/>
  <c r="P499" i="32"/>
  <c r="J354" i="32"/>
  <c r="F355" i="32"/>
  <c r="R354" i="32"/>
  <c r="K353" i="32"/>
  <c r="N233" i="31"/>
  <c r="E82" i="31"/>
  <c r="B132" i="31"/>
  <c r="Q183" i="31"/>
  <c r="BF517" i="33" l="1"/>
  <c r="BJ517" i="33"/>
  <c r="BE517" i="33"/>
  <c r="BI517" i="33"/>
  <c r="BC518" i="33"/>
  <c r="AM518" i="33"/>
  <c r="AS518" i="33"/>
  <c r="BA518" i="33"/>
  <c r="AG518" i="33"/>
  <c r="AE518" i="33"/>
  <c r="AK518" i="33"/>
  <c r="AU518" i="33"/>
  <c r="AQ518" i="33"/>
  <c r="AW518" i="33"/>
  <c r="AY518" i="33"/>
  <c r="AA518" i="33"/>
  <c r="AC518" i="33"/>
  <c r="AI518" i="33"/>
  <c r="AO518" i="33"/>
  <c r="S519" i="33"/>
  <c r="X519" i="33" s="1"/>
  <c r="AM519" i="33" s="1"/>
  <c r="I361" i="33"/>
  <c r="T360" i="33"/>
  <c r="L360" i="33"/>
  <c r="T519" i="33"/>
  <c r="M359" i="33"/>
  <c r="A521" i="33"/>
  <c r="P520" i="33"/>
  <c r="O520" i="33"/>
  <c r="N520" i="33"/>
  <c r="H363" i="33"/>
  <c r="J508" i="33"/>
  <c r="R507" i="33"/>
  <c r="H501" i="32"/>
  <c r="P500" i="32"/>
  <c r="K354" i="32"/>
  <c r="J355" i="32"/>
  <c r="F356" i="32"/>
  <c r="R355" i="32"/>
  <c r="N232" i="31"/>
  <c r="E83" i="31"/>
  <c r="B133" i="31"/>
  <c r="BF518" i="33" l="1"/>
  <c r="BJ518" i="33"/>
  <c r="BE518" i="33"/>
  <c r="BI518" i="33"/>
  <c r="BA519" i="33"/>
  <c r="BC519" i="33"/>
  <c r="AE519" i="33"/>
  <c r="AS519" i="33"/>
  <c r="T520" i="33"/>
  <c r="M360" i="33"/>
  <c r="A522" i="33"/>
  <c r="P521" i="33"/>
  <c r="O521" i="33"/>
  <c r="N521" i="33"/>
  <c r="I362" i="33"/>
  <c r="L361" i="33"/>
  <c r="T361" i="33"/>
  <c r="S520" i="33"/>
  <c r="X520" i="33" s="1"/>
  <c r="AM520" i="33" s="1"/>
  <c r="Y519" i="33"/>
  <c r="AQ519" i="33"/>
  <c r="AG519" i="33"/>
  <c r="AI519" i="33"/>
  <c r="AU519" i="33"/>
  <c r="BJ519" i="33" s="1"/>
  <c r="AY519" i="33"/>
  <c r="AO519" i="33"/>
  <c r="AA519" i="33"/>
  <c r="AW519" i="33"/>
  <c r="AK519" i="33"/>
  <c r="AC519" i="33"/>
  <c r="H364" i="33"/>
  <c r="J509" i="33"/>
  <c r="R508" i="33"/>
  <c r="F357" i="32"/>
  <c r="R356" i="32"/>
  <c r="J356" i="32"/>
  <c r="H502" i="32"/>
  <c r="P501" i="32"/>
  <c r="K355" i="32"/>
  <c r="Q182" i="31"/>
  <c r="N231" i="31"/>
  <c r="E84" i="31"/>
  <c r="B134" i="31"/>
  <c r="Q181" i="31"/>
  <c r="BF519" i="33" l="1"/>
  <c r="BE519" i="33"/>
  <c r="BI519" i="33"/>
  <c r="BA520" i="33"/>
  <c r="BC520" i="33"/>
  <c r="AE520" i="33"/>
  <c r="AS520" i="33"/>
  <c r="M361" i="33"/>
  <c r="T521" i="33"/>
  <c r="AU520" i="33"/>
  <c r="AQ520" i="33"/>
  <c r="AA520" i="33"/>
  <c r="AI520" i="33"/>
  <c r="AW520" i="33"/>
  <c r="Y520" i="33"/>
  <c r="AY520" i="33"/>
  <c r="AG520" i="33"/>
  <c r="AC520" i="33"/>
  <c r="AK520" i="33"/>
  <c r="AO520" i="33"/>
  <c r="S521" i="33"/>
  <c r="X521" i="33" s="1"/>
  <c r="AM521" i="33" s="1"/>
  <c r="I363" i="33"/>
  <c r="T362" i="33"/>
  <c r="L362" i="33"/>
  <c r="A523" i="33"/>
  <c r="N522" i="33"/>
  <c r="P522" i="33"/>
  <c r="O522" i="33"/>
  <c r="J510" i="33"/>
  <c r="R509" i="33"/>
  <c r="H365" i="33"/>
  <c r="F358" i="32"/>
  <c r="R357" i="32"/>
  <c r="J357" i="32"/>
  <c r="H503" i="32"/>
  <c r="P502" i="32"/>
  <c r="K356" i="32"/>
  <c r="E85" i="31"/>
  <c r="N230" i="31"/>
  <c r="B135" i="31"/>
  <c r="BF520" i="33" l="1"/>
  <c r="BJ520" i="33"/>
  <c r="BE520" i="33"/>
  <c r="BI520" i="33"/>
  <c r="BA521" i="33"/>
  <c r="BC521" i="33"/>
  <c r="AE521" i="33"/>
  <c r="AS521" i="33"/>
  <c r="S522" i="33"/>
  <c r="X522" i="33" s="1"/>
  <c r="T522" i="33"/>
  <c r="I364" i="33"/>
  <c r="T363" i="33"/>
  <c r="L363" i="33"/>
  <c r="A524" i="33"/>
  <c r="O523" i="33"/>
  <c r="N523" i="33"/>
  <c r="P523" i="33"/>
  <c r="M362" i="33"/>
  <c r="AW521" i="33"/>
  <c r="AU521" i="33"/>
  <c r="AK521" i="33"/>
  <c r="AA521" i="33"/>
  <c r="AC521" i="33"/>
  <c r="Y521" i="33"/>
  <c r="AI521" i="33"/>
  <c r="AG521" i="33"/>
  <c r="AY521" i="33"/>
  <c r="AQ521" i="33"/>
  <c r="AO521" i="33"/>
  <c r="J511" i="33"/>
  <c r="R510" i="33"/>
  <c r="H366" i="33"/>
  <c r="J358" i="32"/>
  <c r="F359" i="32"/>
  <c r="R358" i="32"/>
  <c r="K357" i="32"/>
  <c r="H504" i="32"/>
  <c r="P503" i="32"/>
  <c r="Q180" i="31"/>
  <c r="N229" i="31"/>
  <c r="E86" i="31"/>
  <c r="B136" i="31"/>
  <c r="Q179" i="31"/>
  <c r="BF521" i="33" l="1"/>
  <c r="BJ521" i="33"/>
  <c r="BE521" i="33"/>
  <c r="BI521" i="33"/>
  <c r="BC522" i="33"/>
  <c r="AM522" i="33"/>
  <c r="AS522" i="33"/>
  <c r="BA522" i="33"/>
  <c r="AK522" i="33"/>
  <c r="AE522" i="33"/>
  <c r="AU522" i="33"/>
  <c r="AG522" i="33"/>
  <c r="AO522" i="33"/>
  <c r="AQ522" i="33"/>
  <c r="AA522" i="33"/>
  <c r="AC522" i="33"/>
  <c r="AI522" i="33"/>
  <c r="Y522" i="33"/>
  <c r="AW522" i="33"/>
  <c r="AY522" i="33"/>
  <c r="T523" i="33"/>
  <c r="S523" i="33"/>
  <c r="X523" i="33" s="1"/>
  <c r="AM523" i="33" s="1"/>
  <c r="M363" i="33"/>
  <c r="A525" i="33"/>
  <c r="O524" i="33"/>
  <c r="N524" i="33"/>
  <c r="P524" i="33"/>
  <c r="I365" i="33"/>
  <c r="L364" i="33"/>
  <c r="T364" i="33"/>
  <c r="H367" i="33"/>
  <c r="J512" i="33"/>
  <c r="R511" i="33"/>
  <c r="K358" i="32"/>
  <c r="H505" i="32"/>
  <c r="P504" i="32"/>
  <c r="J359" i="32"/>
  <c r="F360" i="32"/>
  <c r="R359" i="32"/>
  <c r="N227" i="31"/>
  <c r="N228" i="31"/>
  <c r="E87" i="31"/>
  <c r="Q178" i="31"/>
  <c r="B137" i="31"/>
  <c r="BF522" i="33" l="1"/>
  <c r="BJ522" i="33"/>
  <c r="BE522" i="33"/>
  <c r="BI522" i="33"/>
  <c r="BA523" i="33"/>
  <c r="BC523" i="33"/>
  <c r="AE523" i="33"/>
  <c r="AS523" i="33"/>
  <c r="I366" i="33"/>
  <c r="L365" i="33"/>
  <c r="T365" i="33"/>
  <c r="T524" i="33"/>
  <c r="A526" i="33"/>
  <c r="N525" i="33"/>
  <c r="O525" i="33"/>
  <c r="P525" i="33"/>
  <c r="AW523" i="33"/>
  <c r="AK523" i="33"/>
  <c r="AC523" i="33"/>
  <c r="AA523" i="33"/>
  <c r="AG523" i="33"/>
  <c r="Y523" i="33"/>
  <c r="AO523" i="33"/>
  <c r="AQ523" i="33"/>
  <c r="AI523" i="33"/>
  <c r="AU523" i="33"/>
  <c r="BJ523" i="33" s="1"/>
  <c r="AY523" i="33"/>
  <c r="S524" i="33"/>
  <c r="X524" i="33" s="1"/>
  <c r="AM524" i="33" s="1"/>
  <c r="M364" i="33"/>
  <c r="H368" i="33"/>
  <c r="J513" i="33"/>
  <c r="R512" i="33"/>
  <c r="H506" i="32"/>
  <c r="P505" i="32"/>
  <c r="K359" i="32"/>
  <c r="F361" i="32"/>
  <c r="R360" i="32"/>
  <c r="J360" i="32"/>
  <c r="E88" i="31"/>
  <c r="B138" i="31"/>
  <c r="BF523" i="33" l="1"/>
  <c r="BE523" i="33"/>
  <c r="BI523" i="33"/>
  <c r="BA524" i="33"/>
  <c r="BC524" i="33"/>
  <c r="AE524" i="33"/>
  <c r="AS524" i="33"/>
  <c r="S525" i="33"/>
  <c r="X525" i="33" s="1"/>
  <c r="M365" i="33"/>
  <c r="T525" i="33"/>
  <c r="A527" i="33"/>
  <c r="N526" i="33"/>
  <c r="O526" i="33"/>
  <c r="P526" i="33"/>
  <c r="AW524" i="33"/>
  <c r="Y524" i="33"/>
  <c r="AK524" i="33"/>
  <c r="AC524" i="33"/>
  <c r="AA524" i="33"/>
  <c r="AI524" i="33"/>
  <c r="AU524" i="33"/>
  <c r="AG524" i="33"/>
  <c r="AY524" i="33"/>
  <c r="AQ524" i="33"/>
  <c r="AO524" i="33"/>
  <c r="I367" i="33"/>
  <c r="T366" i="33"/>
  <c r="L366" i="33"/>
  <c r="J514" i="33"/>
  <c r="R513" i="33"/>
  <c r="H369" i="33"/>
  <c r="K360" i="32"/>
  <c r="H507" i="32"/>
  <c r="P506" i="32"/>
  <c r="F362" i="32"/>
  <c r="R361" i="32"/>
  <c r="J361" i="32"/>
  <c r="Q177" i="31"/>
  <c r="N226" i="31"/>
  <c r="E89" i="31"/>
  <c r="B139" i="31"/>
  <c r="Q176" i="31"/>
  <c r="BF524" i="33" l="1"/>
  <c r="BJ524" i="33"/>
  <c r="BE524" i="33"/>
  <c r="BI524" i="33"/>
  <c r="BC525" i="33"/>
  <c r="AM525" i="33"/>
  <c r="AS525" i="33"/>
  <c r="BA525" i="33"/>
  <c r="AC525" i="33"/>
  <c r="AE525" i="33"/>
  <c r="AG525" i="33"/>
  <c r="M366" i="33"/>
  <c r="AU525" i="33"/>
  <c r="S526" i="33"/>
  <c r="X526" i="33" s="1"/>
  <c r="AW525" i="33"/>
  <c r="AO525" i="33"/>
  <c r="AK525" i="33"/>
  <c r="AQ525" i="33"/>
  <c r="AA525" i="33"/>
  <c r="AY525" i="33"/>
  <c r="AI525" i="33"/>
  <c r="Y525" i="33"/>
  <c r="T526" i="33"/>
  <c r="I368" i="33"/>
  <c r="T367" i="33"/>
  <c r="L367" i="33"/>
  <c r="A528" i="33"/>
  <c r="O527" i="33"/>
  <c r="P527" i="33"/>
  <c r="N527" i="33"/>
  <c r="J515" i="33"/>
  <c r="R514" i="33"/>
  <c r="H370" i="33"/>
  <c r="K361" i="32"/>
  <c r="H508" i="32"/>
  <c r="P507" i="32"/>
  <c r="J362" i="32"/>
  <c r="F363" i="32"/>
  <c r="R362" i="32"/>
  <c r="N225" i="31"/>
  <c r="E90" i="31"/>
  <c r="B140" i="31"/>
  <c r="Q175" i="31"/>
  <c r="BF525" i="33" l="1"/>
  <c r="BJ525" i="33"/>
  <c r="BE525" i="33"/>
  <c r="BI525" i="33"/>
  <c r="BC526" i="33"/>
  <c r="AM526" i="33"/>
  <c r="AS526" i="33"/>
  <c r="BA526" i="33"/>
  <c r="AG526" i="33"/>
  <c r="AE526" i="33"/>
  <c r="AC526" i="33"/>
  <c r="AI526" i="33"/>
  <c r="AK526" i="33"/>
  <c r="AA526" i="33"/>
  <c r="Y526" i="33"/>
  <c r="AU526" i="33"/>
  <c r="AQ526" i="33"/>
  <c r="AO526" i="33"/>
  <c r="AY526" i="33"/>
  <c r="AW526" i="33"/>
  <c r="S527" i="33"/>
  <c r="X527" i="33" s="1"/>
  <c r="AM527" i="33" s="1"/>
  <c r="A529" i="33"/>
  <c r="O528" i="33"/>
  <c r="N528" i="33"/>
  <c r="P528" i="33"/>
  <c r="M367" i="33"/>
  <c r="T527" i="33"/>
  <c r="I369" i="33"/>
  <c r="L368" i="33"/>
  <c r="T368" i="33"/>
  <c r="H371" i="33"/>
  <c r="J516" i="33"/>
  <c r="R515" i="33"/>
  <c r="K362" i="32"/>
  <c r="H509" i="32"/>
  <c r="P508" i="32"/>
  <c r="J363" i="32"/>
  <c r="F364" i="32"/>
  <c r="R363" i="32"/>
  <c r="E91" i="31"/>
  <c r="N224" i="31"/>
  <c r="B141" i="31"/>
  <c r="Q174" i="31"/>
  <c r="BF526" i="33" l="1"/>
  <c r="BJ526" i="33"/>
  <c r="BE526" i="33"/>
  <c r="BI526" i="33"/>
  <c r="BA527" i="33"/>
  <c r="BC527" i="33"/>
  <c r="AE527" i="33"/>
  <c r="AS527" i="33"/>
  <c r="T528" i="33"/>
  <c r="I370" i="33"/>
  <c r="L369" i="33"/>
  <c r="T369" i="33"/>
  <c r="A530" i="33"/>
  <c r="N529" i="33"/>
  <c r="P529" i="33"/>
  <c r="O529" i="33"/>
  <c r="S528" i="33"/>
  <c r="X528" i="33" s="1"/>
  <c r="AM528" i="33" s="1"/>
  <c r="M368" i="33"/>
  <c r="AA527" i="33"/>
  <c r="AW527" i="33"/>
  <c r="AK527" i="33"/>
  <c r="AU527" i="33"/>
  <c r="BJ527" i="33" s="1"/>
  <c r="AO527" i="33"/>
  <c r="AG527" i="33"/>
  <c r="Y527" i="33"/>
  <c r="AC527" i="33"/>
  <c r="AY527" i="33"/>
  <c r="AQ527" i="33"/>
  <c r="AI527" i="33"/>
  <c r="H372" i="33"/>
  <c r="J517" i="33"/>
  <c r="R516" i="33"/>
  <c r="H510" i="32"/>
  <c r="P509" i="32"/>
  <c r="K363" i="32"/>
  <c r="F365" i="32"/>
  <c r="R364" i="32"/>
  <c r="J364" i="32"/>
  <c r="N223" i="31"/>
  <c r="E92" i="31"/>
  <c r="Q173" i="31"/>
  <c r="B142" i="31"/>
  <c r="BF527" i="33" l="1"/>
  <c r="BE527" i="33"/>
  <c r="BI527" i="33"/>
  <c r="BA528" i="33"/>
  <c r="BC528" i="33"/>
  <c r="AE528" i="33"/>
  <c r="AS528" i="33"/>
  <c r="S529" i="33"/>
  <c r="X529" i="33" s="1"/>
  <c r="T529" i="33"/>
  <c r="AY528" i="33"/>
  <c r="AU528" i="33"/>
  <c r="AQ528" i="33"/>
  <c r="AA528" i="33"/>
  <c r="AI528" i="33"/>
  <c r="AG528" i="33"/>
  <c r="AK528" i="33"/>
  <c r="AC528" i="33"/>
  <c r="AO528" i="33"/>
  <c r="AW528" i="33"/>
  <c r="Y528" i="33"/>
  <c r="A531" i="33"/>
  <c r="O530" i="33"/>
  <c r="P530" i="33"/>
  <c r="N530" i="33"/>
  <c r="M369" i="33"/>
  <c r="I371" i="33"/>
  <c r="L370" i="33"/>
  <c r="T370" i="33"/>
  <c r="J518" i="33"/>
  <c r="R517" i="33"/>
  <c r="H373" i="33"/>
  <c r="K364" i="32"/>
  <c r="H511" i="32"/>
  <c r="P510" i="32"/>
  <c r="F366" i="32"/>
  <c r="R365" i="32"/>
  <c r="J365" i="32"/>
  <c r="E93" i="31"/>
  <c r="N222" i="31"/>
  <c r="Q172" i="31"/>
  <c r="B143" i="31"/>
  <c r="BF528" i="33" l="1"/>
  <c r="BJ528" i="33"/>
  <c r="BE528" i="33"/>
  <c r="BI528" i="33"/>
  <c r="BC529" i="33"/>
  <c r="AM529" i="33"/>
  <c r="AS529" i="33"/>
  <c r="BA529" i="33"/>
  <c r="AW529" i="33"/>
  <c r="AE529" i="33"/>
  <c r="AY529" i="33"/>
  <c r="AO529" i="33"/>
  <c r="AU529" i="33"/>
  <c r="AI529" i="33"/>
  <c r="Y529" i="33"/>
  <c r="AK529" i="33"/>
  <c r="AA529" i="33"/>
  <c r="AG529" i="33"/>
  <c r="AC529" i="33"/>
  <c r="AQ529" i="33"/>
  <c r="T530" i="33"/>
  <c r="M370" i="33"/>
  <c r="A532" i="33"/>
  <c r="O531" i="33"/>
  <c r="N531" i="33"/>
  <c r="P531" i="33"/>
  <c r="I372" i="33"/>
  <c r="L371" i="33"/>
  <c r="T371" i="33"/>
  <c r="S530" i="33"/>
  <c r="X530" i="33" s="1"/>
  <c r="AM530" i="33" s="1"/>
  <c r="J519" i="33"/>
  <c r="R518" i="33"/>
  <c r="H374" i="33"/>
  <c r="K365" i="32"/>
  <c r="H512" i="32"/>
  <c r="P511" i="32"/>
  <c r="J366" i="32"/>
  <c r="F367" i="32"/>
  <c r="R366" i="32"/>
  <c r="N221" i="31"/>
  <c r="E94" i="31"/>
  <c r="BF529" i="33" l="1"/>
  <c r="BJ529" i="33"/>
  <c r="BE529" i="33"/>
  <c r="BI529" i="33"/>
  <c r="BA530" i="33"/>
  <c r="BC530" i="33"/>
  <c r="AE530" i="33"/>
  <c r="AS530" i="33"/>
  <c r="T531" i="33"/>
  <c r="S531" i="33"/>
  <c r="X531" i="33" s="1"/>
  <c r="M371" i="33"/>
  <c r="AQ530" i="33"/>
  <c r="AI530" i="33"/>
  <c r="AU530" i="33"/>
  <c r="BJ530" i="33" s="1"/>
  <c r="AY530" i="33"/>
  <c r="Y530" i="33"/>
  <c r="AW530" i="33"/>
  <c r="AK530" i="33"/>
  <c r="AC530" i="33"/>
  <c r="AG530" i="33"/>
  <c r="AO530" i="33"/>
  <c r="AA530" i="33"/>
  <c r="I373" i="33"/>
  <c r="L372" i="33"/>
  <c r="T372" i="33"/>
  <c r="AK531" i="33"/>
  <c r="A533" i="33"/>
  <c r="N532" i="33"/>
  <c r="O532" i="33"/>
  <c r="P532" i="33"/>
  <c r="H375" i="33"/>
  <c r="J520" i="33"/>
  <c r="R519" i="33"/>
  <c r="H513" i="32"/>
  <c r="P512" i="32"/>
  <c r="K366" i="32"/>
  <c r="J367" i="32"/>
  <c r="F368" i="32"/>
  <c r="R367" i="32"/>
  <c r="B144" i="31"/>
  <c r="Q171" i="31"/>
  <c r="E96" i="31"/>
  <c r="N220" i="31"/>
  <c r="E95" i="31"/>
  <c r="B145" i="31"/>
  <c r="Q170" i="31"/>
  <c r="BF530" i="33" l="1"/>
  <c r="BE530" i="33"/>
  <c r="BI530" i="33"/>
  <c r="BC531" i="33"/>
  <c r="AM531" i="33"/>
  <c r="AS531" i="33"/>
  <c r="BA531" i="33"/>
  <c r="O3" i="33"/>
  <c r="P3" i="33"/>
  <c r="AC531" i="33"/>
  <c r="AE531" i="33"/>
  <c r="AO531" i="33"/>
  <c r="Y531" i="33"/>
  <c r="S532" i="33"/>
  <c r="X532" i="33" s="1"/>
  <c r="AI531" i="33"/>
  <c r="AA531" i="33"/>
  <c r="T532" i="33"/>
  <c r="AU531" i="33"/>
  <c r="AW531" i="33"/>
  <c r="AQ531" i="33"/>
  <c r="AY531" i="33"/>
  <c r="AG531" i="33"/>
  <c r="M372" i="33"/>
  <c r="I374" i="33"/>
  <c r="T373" i="33"/>
  <c r="L373" i="33"/>
  <c r="A534" i="33"/>
  <c r="O533" i="33"/>
  <c r="P533" i="33"/>
  <c r="N533" i="33"/>
  <c r="H376" i="33"/>
  <c r="J521" i="33"/>
  <c r="R520" i="33"/>
  <c r="F369" i="32"/>
  <c r="R368" i="32"/>
  <c r="J368" i="32"/>
  <c r="H514" i="32"/>
  <c r="P513" i="32"/>
  <c r="K367" i="32"/>
  <c r="N219" i="31"/>
  <c r="B146" i="31"/>
  <c r="Q169" i="31"/>
  <c r="BF531" i="33" l="1"/>
  <c r="BJ531" i="33"/>
  <c r="BE531" i="33"/>
  <c r="BI531" i="33"/>
  <c r="BC532" i="33"/>
  <c r="AM532" i="33"/>
  <c r="AS532" i="33"/>
  <c r="BA532" i="33"/>
  <c r="AK532" i="33"/>
  <c r="AE532" i="33"/>
  <c r="AG532" i="33"/>
  <c r="AI532" i="33"/>
  <c r="AO532" i="33"/>
  <c r="AA532" i="33"/>
  <c r="AW532" i="33"/>
  <c r="AQ532" i="33"/>
  <c r="AU532" i="33"/>
  <c r="AC532" i="33"/>
  <c r="AY532" i="33"/>
  <c r="Y532" i="33"/>
  <c r="M373" i="33"/>
  <c r="T533" i="33"/>
  <c r="I375" i="33"/>
  <c r="T374" i="33"/>
  <c r="L374" i="33"/>
  <c r="A535" i="33"/>
  <c r="O534" i="33"/>
  <c r="N534" i="33"/>
  <c r="P534" i="33"/>
  <c r="S533" i="33"/>
  <c r="X533" i="33" s="1"/>
  <c r="AM533" i="33" s="1"/>
  <c r="J522" i="33"/>
  <c r="R521" i="33"/>
  <c r="H377" i="33"/>
  <c r="F370" i="32"/>
  <c r="R369" i="32"/>
  <c r="J369" i="32"/>
  <c r="K368" i="32"/>
  <c r="H515" i="32"/>
  <c r="P514" i="32"/>
  <c r="N218" i="31"/>
  <c r="E97" i="31"/>
  <c r="Q168" i="31"/>
  <c r="B147" i="31"/>
  <c r="BF532" i="33" l="1"/>
  <c r="BJ532" i="33"/>
  <c r="BI532" i="33"/>
  <c r="BE532" i="33"/>
  <c r="BA533" i="33"/>
  <c r="BC533" i="33"/>
  <c r="AE533" i="33"/>
  <c r="AS533" i="33"/>
  <c r="Y533" i="33"/>
  <c r="AO533" i="33"/>
  <c r="AG533" i="33"/>
  <c r="AY533" i="33"/>
  <c r="AK533" i="33"/>
  <c r="AA533" i="33"/>
  <c r="AQ533" i="33"/>
  <c r="AI533" i="33"/>
  <c r="AU533" i="33"/>
  <c r="BJ533" i="33" s="1"/>
  <c r="AC533" i="33"/>
  <c r="AW533" i="33"/>
  <c r="T534" i="33"/>
  <c r="S534" i="33"/>
  <c r="X534" i="33" s="1"/>
  <c r="AM534" i="33" s="1"/>
  <c r="A536" i="33"/>
  <c r="O535" i="33"/>
  <c r="N535" i="33"/>
  <c r="P535" i="33"/>
  <c r="M374" i="33"/>
  <c r="I376" i="33"/>
  <c r="T375" i="33"/>
  <c r="L375" i="33"/>
  <c r="J523" i="33"/>
  <c r="R522" i="33"/>
  <c r="H378" i="33"/>
  <c r="H516" i="32"/>
  <c r="P515" i="32"/>
  <c r="J370" i="32"/>
  <c r="F371" i="32"/>
  <c r="R370" i="32"/>
  <c r="K369" i="32"/>
  <c r="N217" i="31"/>
  <c r="E98" i="31"/>
  <c r="B148" i="31"/>
  <c r="BF533" i="33" l="1"/>
  <c r="BE533" i="33"/>
  <c r="BI533" i="33"/>
  <c r="BA534" i="33"/>
  <c r="BC534" i="33"/>
  <c r="AE534" i="33"/>
  <c r="AS534" i="33"/>
  <c r="M375" i="33"/>
  <c r="S535" i="33"/>
  <c r="X535" i="33" s="1"/>
  <c r="AM535" i="33" s="1"/>
  <c r="A537" i="33"/>
  <c r="P536" i="33"/>
  <c r="O536" i="33"/>
  <c r="N536" i="33"/>
  <c r="Y534" i="33"/>
  <c r="AW534" i="33"/>
  <c r="AO534" i="33"/>
  <c r="AK534" i="33"/>
  <c r="AG534" i="33"/>
  <c r="AC534" i="33"/>
  <c r="AA534" i="33"/>
  <c r="AY534" i="33"/>
  <c r="AQ534" i="33"/>
  <c r="AI534" i="33"/>
  <c r="AU534" i="33"/>
  <c r="I377" i="33"/>
  <c r="L376" i="33"/>
  <c r="T376" i="33"/>
  <c r="T535" i="33"/>
  <c r="H379" i="33"/>
  <c r="J524" i="33"/>
  <c r="R523" i="33"/>
  <c r="H517" i="32"/>
  <c r="P516" i="32"/>
  <c r="K370" i="32"/>
  <c r="J371" i="32"/>
  <c r="F372" i="32"/>
  <c r="R371" i="32"/>
  <c r="Q167" i="31"/>
  <c r="N215" i="31"/>
  <c r="N216" i="31"/>
  <c r="E99" i="31"/>
  <c r="B149" i="31"/>
  <c r="Q166" i="31"/>
  <c r="BF534" i="33" l="1"/>
  <c r="BJ534" i="33"/>
  <c r="BE534" i="33"/>
  <c r="BI534" i="33"/>
  <c r="BA535" i="33"/>
  <c r="BC535" i="33"/>
  <c r="AE535" i="33"/>
  <c r="AS535" i="33"/>
  <c r="S536" i="33"/>
  <c r="X536" i="33" s="1"/>
  <c r="AM536" i="33" s="1"/>
  <c r="T536" i="33"/>
  <c r="M376" i="33"/>
  <c r="A538" i="33"/>
  <c r="O537" i="33"/>
  <c r="N537" i="33"/>
  <c r="P537" i="33"/>
  <c r="I378" i="33"/>
  <c r="L377" i="33"/>
  <c r="T377" i="33"/>
  <c r="Y535" i="33"/>
  <c r="AC535" i="33"/>
  <c r="AY535" i="33"/>
  <c r="AO535" i="33"/>
  <c r="AQ535" i="33"/>
  <c r="AG535" i="33"/>
  <c r="AK535" i="33"/>
  <c r="AI535" i="33"/>
  <c r="AU535" i="33"/>
  <c r="BJ535" i="33" s="1"/>
  <c r="AA535" i="33"/>
  <c r="AW535" i="33"/>
  <c r="H380" i="33"/>
  <c r="J525" i="33"/>
  <c r="R524" i="33"/>
  <c r="F373" i="32"/>
  <c r="R372" i="32"/>
  <c r="J372" i="32"/>
  <c r="H518" i="32"/>
  <c r="P517" i="32"/>
  <c r="K371" i="32"/>
  <c r="E100" i="31"/>
  <c r="Q165" i="31"/>
  <c r="B150" i="31"/>
  <c r="BF535" i="33" l="1"/>
  <c r="BE535" i="33"/>
  <c r="BI535" i="33"/>
  <c r="BA536" i="33"/>
  <c r="BC536" i="33"/>
  <c r="AE536" i="33"/>
  <c r="AS536" i="33"/>
  <c r="T537" i="33"/>
  <c r="S537" i="33"/>
  <c r="X537" i="33" s="1"/>
  <c r="AM537" i="33" s="1"/>
  <c r="I379" i="33"/>
  <c r="L378" i="33"/>
  <c r="T378" i="33"/>
  <c r="A539" i="33"/>
  <c r="P538" i="33"/>
  <c r="O538" i="33"/>
  <c r="N538" i="33"/>
  <c r="M377" i="33"/>
  <c r="AG536" i="33"/>
  <c r="AY536" i="33"/>
  <c r="AU536" i="33"/>
  <c r="AQ536" i="33"/>
  <c r="AO536" i="33"/>
  <c r="Y536" i="33"/>
  <c r="AI536" i="33"/>
  <c r="AW536" i="33"/>
  <c r="AK536" i="33"/>
  <c r="AC536" i="33"/>
  <c r="AA536" i="33"/>
  <c r="J526" i="33"/>
  <c r="R525" i="33"/>
  <c r="H381" i="33"/>
  <c r="F374" i="32"/>
  <c r="R373" i="32"/>
  <c r="J373" i="32"/>
  <c r="K372" i="32"/>
  <c r="H519" i="32"/>
  <c r="P518" i="32"/>
  <c r="E101" i="31"/>
  <c r="N214" i="31"/>
  <c r="Q164" i="31"/>
  <c r="B151" i="31"/>
  <c r="BF536" i="33" l="1"/>
  <c r="BJ536" i="33"/>
  <c r="BE536" i="33"/>
  <c r="BI536" i="33"/>
  <c r="BA537" i="33"/>
  <c r="BC537" i="33"/>
  <c r="AE537" i="33"/>
  <c r="AS537" i="33"/>
  <c r="S538" i="33"/>
  <c r="X538" i="33" s="1"/>
  <c r="M378" i="33"/>
  <c r="T538" i="33"/>
  <c r="A540" i="33"/>
  <c r="O539" i="33"/>
  <c r="P539" i="33"/>
  <c r="N539" i="33"/>
  <c r="I380" i="33"/>
  <c r="T379" i="33"/>
  <c r="L379" i="33"/>
  <c r="AQ537" i="33"/>
  <c r="AI537" i="33"/>
  <c r="AW537" i="33"/>
  <c r="AU537" i="33"/>
  <c r="BJ537" i="33" s="1"/>
  <c r="AY537" i="33"/>
  <c r="Y537" i="33"/>
  <c r="AG537" i="33"/>
  <c r="AK537" i="33"/>
  <c r="AO537" i="33"/>
  <c r="AA537" i="33"/>
  <c r="AC537" i="33"/>
  <c r="J527" i="33"/>
  <c r="R526" i="33"/>
  <c r="H382" i="33"/>
  <c r="H520" i="32"/>
  <c r="P519" i="32"/>
  <c r="J374" i="32"/>
  <c r="F375" i="32"/>
  <c r="R374" i="32"/>
  <c r="K373" i="32"/>
  <c r="N213" i="31"/>
  <c r="E102" i="31"/>
  <c r="B152" i="31"/>
  <c r="Q163" i="31"/>
  <c r="BF537" i="33" l="1"/>
  <c r="BE537" i="33"/>
  <c r="BI537" i="33"/>
  <c r="BC538" i="33"/>
  <c r="AM538" i="33"/>
  <c r="AS538" i="33"/>
  <c r="BA538" i="33"/>
  <c r="AI538" i="33"/>
  <c r="AE538" i="33"/>
  <c r="S539" i="33"/>
  <c r="X539" i="33" s="1"/>
  <c r="T539" i="33"/>
  <c r="AA538" i="33"/>
  <c r="AC538" i="33"/>
  <c r="AG538" i="33"/>
  <c r="Y538" i="33"/>
  <c r="AK538" i="33"/>
  <c r="AY538" i="33"/>
  <c r="AO538" i="33"/>
  <c r="AQ538" i="33"/>
  <c r="AU538" i="33"/>
  <c r="AW538" i="33"/>
  <c r="M379" i="33"/>
  <c r="A541" i="33"/>
  <c r="O540" i="33"/>
  <c r="N540" i="33"/>
  <c r="P540" i="33"/>
  <c r="I381" i="33"/>
  <c r="T380" i="33"/>
  <c r="L380" i="33"/>
  <c r="H383" i="33"/>
  <c r="J528" i="33"/>
  <c r="R527" i="33"/>
  <c r="H521" i="32"/>
  <c r="P520" i="32"/>
  <c r="K374" i="32"/>
  <c r="J375" i="32"/>
  <c r="F376" i="32"/>
  <c r="R375" i="32"/>
  <c r="E103" i="31"/>
  <c r="N212" i="31"/>
  <c r="B153" i="31"/>
  <c r="Q162" i="31"/>
  <c r="BF538" i="33" l="1"/>
  <c r="BJ538" i="33"/>
  <c r="BE538" i="33"/>
  <c r="BI538" i="33"/>
  <c r="BC539" i="33"/>
  <c r="AM539" i="33"/>
  <c r="AS539" i="33"/>
  <c r="BA539" i="33"/>
  <c r="AC539" i="33"/>
  <c r="AE539" i="33"/>
  <c r="AI539" i="33"/>
  <c r="AG539" i="33"/>
  <c r="AK539" i="33"/>
  <c r="AA539" i="33"/>
  <c r="AW539" i="33"/>
  <c r="AO539" i="33"/>
  <c r="Y539" i="33"/>
  <c r="AY539" i="33"/>
  <c r="AU539" i="33"/>
  <c r="AQ539" i="33"/>
  <c r="M380" i="33"/>
  <c r="I382" i="33"/>
  <c r="L381" i="33"/>
  <c r="T381" i="33"/>
  <c r="T540" i="33"/>
  <c r="S540" i="33"/>
  <c r="X540" i="33" s="1"/>
  <c r="AM540" i="33" s="1"/>
  <c r="A542" i="33"/>
  <c r="N541" i="33"/>
  <c r="O541" i="33"/>
  <c r="P541" i="33"/>
  <c r="H384" i="33"/>
  <c r="J529" i="33"/>
  <c r="R528" i="33"/>
  <c r="F377" i="32"/>
  <c r="R376" i="32"/>
  <c r="J376" i="32"/>
  <c r="H522" i="32"/>
  <c r="P521" i="32"/>
  <c r="K375" i="32"/>
  <c r="E105" i="31"/>
  <c r="N211" i="31"/>
  <c r="E104" i="31"/>
  <c r="B154" i="31"/>
  <c r="Q161" i="31"/>
  <c r="BF539" i="33" l="1"/>
  <c r="BJ539" i="33"/>
  <c r="BE539" i="33"/>
  <c r="BI539" i="33"/>
  <c r="BA540" i="33"/>
  <c r="BC540" i="33"/>
  <c r="AE540" i="33"/>
  <c r="AS540" i="33"/>
  <c r="S541" i="33"/>
  <c r="X541" i="33" s="1"/>
  <c r="M381" i="33"/>
  <c r="AU540" i="33"/>
  <c r="AQ540" i="33"/>
  <c r="AA540" i="33"/>
  <c r="AI540" i="33"/>
  <c r="AW540" i="33"/>
  <c r="Y540" i="33"/>
  <c r="AY540" i="33"/>
  <c r="AC540" i="33"/>
  <c r="AO540" i="33"/>
  <c r="AG540" i="33"/>
  <c r="AK540" i="33"/>
  <c r="A543" i="33"/>
  <c r="O542" i="33"/>
  <c r="P542" i="33"/>
  <c r="N542" i="33"/>
  <c r="T541" i="33"/>
  <c r="I383" i="33"/>
  <c r="T382" i="33"/>
  <c r="L382" i="33"/>
  <c r="J530" i="33"/>
  <c r="R529" i="33"/>
  <c r="H385" i="33"/>
  <c r="F378" i="32"/>
  <c r="R377" i="32"/>
  <c r="J377" i="32"/>
  <c r="K376" i="32"/>
  <c r="H523" i="32"/>
  <c r="P522" i="32"/>
  <c r="N210" i="31"/>
  <c r="B155" i="31"/>
  <c r="Q160" i="31"/>
  <c r="BF540" i="33" l="1"/>
  <c r="BJ540" i="33"/>
  <c r="BE540" i="33"/>
  <c r="BI540" i="33"/>
  <c r="BC541" i="33"/>
  <c r="AM541" i="33"/>
  <c r="AS541" i="33"/>
  <c r="BA541" i="33"/>
  <c r="AG541" i="33"/>
  <c r="AE541" i="33"/>
  <c r="AK541" i="33"/>
  <c r="AU541" i="33"/>
  <c r="Y541" i="33"/>
  <c r="AO541" i="33"/>
  <c r="M382" i="33"/>
  <c r="AW541" i="33"/>
  <c r="AI541" i="33"/>
  <c r="AA541" i="33"/>
  <c r="AY541" i="33"/>
  <c r="AC541" i="33"/>
  <c r="AQ541" i="33"/>
  <c r="I384" i="33"/>
  <c r="T383" i="33"/>
  <c r="L383" i="33"/>
  <c r="S542" i="33"/>
  <c r="X542" i="33" s="1"/>
  <c r="AM542" i="33" s="1"/>
  <c r="A544" i="33"/>
  <c r="P543" i="33"/>
  <c r="O543" i="33"/>
  <c r="N543" i="33"/>
  <c r="T542" i="33"/>
  <c r="J531" i="33"/>
  <c r="R530" i="33"/>
  <c r="H386" i="33"/>
  <c r="H524" i="32"/>
  <c r="P523" i="32"/>
  <c r="J378" i="32"/>
  <c r="F379" i="32"/>
  <c r="R378" i="32"/>
  <c r="K377" i="32"/>
  <c r="N209" i="31"/>
  <c r="E106" i="31"/>
  <c r="Q159" i="31"/>
  <c r="B156" i="31"/>
  <c r="BF541" i="33" l="1"/>
  <c r="BJ541" i="33"/>
  <c r="BE541" i="33"/>
  <c r="BI541" i="33"/>
  <c r="BA542" i="33"/>
  <c r="BC542" i="33"/>
  <c r="AE542" i="33"/>
  <c r="AS542" i="33"/>
  <c r="T543" i="33"/>
  <c r="S543" i="33"/>
  <c r="X543" i="33" s="1"/>
  <c r="AM543" i="33" s="1"/>
  <c r="A545" i="33"/>
  <c r="O544" i="33"/>
  <c r="P544" i="33"/>
  <c r="N544" i="33"/>
  <c r="AW542" i="33"/>
  <c r="AO542" i="33"/>
  <c r="AK542" i="33"/>
  <c r="AG542" i="33"/>
  <c r="AC542" i="33"/>
  <c r="AU542" i="33"/>
  <c r="BJ542" i="33" s="1"/>
  <c r="AY542" i="33"/>
  <c r="AQ542" i="33"/>
  <c r="AI542" i="33"/>
  <c r="Y542" i="33"/>
  <c r="AA542" i="33"/>
  <c r="M383" i="33"/>
  <c r="I385" i="33"/>
  <c r="L384" i="33"/>
  <c r="T384" i="33"/>
  <c r="H387" i="33"/>
  <c r="J532" i="33"/>
  <c r="R531" i="33"/>
  <c r="H525" i="32"/>
  <c r="P524" i="32"/>
  <c r="K378" i="32"/>
  <c r="J379" i="32"/>
  <c r="F380" i="32"/>
  <c r="R379" i="32"/>
  <c r="N208" i="31"/>
  <c r="E107" i="31"/>
  <c r="B157" i="31"/>
  <c r="Q158" i="31"/>
  <c r="BF542" i="33" l="1"/>
  <c r="BE542" i="33"/>
  <c r="BI542" i="33"/>
  <c r="BA543" i="33"/>
  <c r="BC543" i="33"/>
  <c r="AE543" i="33"/>
  <c r="AS543" i="33"/>
  <c r="T544" i="33"/>
  <c r="M384" i="33"/>
  <c r="S544" i="33"/>
  <c r="X544" i="33" s="1"/>
  <c r="AM544" i="33" s="1"/>
  <c r="I386" i="33"/>
  <c r="L385" i="33"/>
  <c r="T385" i="33"/>
  <c r="A546" i="33"/>
  <c r="P545" i="33"/>
  <c r="N545" i="33"/>
  <c r="O545" i="33"/>
  <c r="AK543" i="33"/>
  <c r="AC543" i="33"/>
  <c r="AY543" i="33"/>
  <c r="AO543" i="33"/>
  <c r="AW543" i="33"/>
  <c r="Y543" i="33"/>
  <c r="AQ543" i="33"/>
  <c r="AG543" i="33"/>
  <c r="AA543" i="33"/>
  <c r="AU543" i="33"/>
  <c r="AI543" i="33"/>
  <c r="H388" i="33"/>
  <c r="J533" i="33"/>
  <c r="R532" i="33"/>
  <c r="F381" i="32"/>
  <c r="R380" i="32"/>
  <c r="J380" i="32"/>
  <c r="H526" i="32"/>
  <c r="P525" i="32"/>
  <c r="K379" i="32"/>
  <c r="E109" i="31"/>
  <c r="N207" i="31"/>
  <c r="E108" i="31"/>
  <c r="B158" i="31"/>
  <c r="BF543" i="33" l="1"/>
  <c r="BJ543" i="33"/>
  <c r="BE543" i="33"/>
  <c r="BI543" i="33"/>
  <c r="BA544" i="33"/>
  <c r="BC544" i="33"/>
  <c r="AE544" i="33"/>
  <c r="AS544" i="33"/>
  <c r="T545" i="33"/>
  <c r="M385" i="33"/>
  <c r="I387" i="33"/>
  <c r="T386" i="33"/>
  <c r="L386" i="33"/>
  <c r="A547" i="33"/>
  <c r="O546" i="33"/>
  <c r="N546" i="33"/>
  <c r="P546" i="33"/>
  <c r="AC544" i="33"/>
  <c r="AO544" i="33"/>
  <c r="AG544" i="33"/>
  <c r="AK544" i="33"/>
  <c r="AQ544" i="33"/>
  <c r="AI544" i="33"/>
  <c r="Y544" i="33"/>
  <c r="AY544" i="33"/>
  <c r="AU544" i="33"/>
  <c r="BJ544" i="33" s="1"/>
  <c r="AA544" i="33"/>
  <c r="AW544" i="33"/>
  <c r="S545" i="33"/>
  <c r="X545" i="33" s="1"/>
  <c r="AM545" i="33" s="1"/>
  <c r="J534" i="33"/>
  <c r="R533" i="33"/>
  <c r="H389" i="33"/>
  <c r="F382" i="32"/>
  <c r="R381" i="32"/>
  <c r="J381" i="32"/>
  <c r="K380" i="32"/>
  <c r="H527" i="32"/>
  <c r="P526" i="32"/>
  <c r="Q157" i="31"/>
  <c r="N206" i="31"/>
  <c r="Q156" i="31"/>
  <c r="BF544" i="33" l="1"/>
  <c r="BE544" i="33"/>
  <c r="BI544" i="33"/>
  <c r="BA545" i="33"/>
  <c r="BC545" i="33"/>
  <c r="AE545" i="33"/>
  <c r="AS545" i="33"/>
  <c r="M386" i="33"/>
  <c r="T546" i="33"/>
  <c r="S546" i="33"/>
  <c r="X546" i="33" s="1"/>
  <c r="AM546" i="33" s="1"/>
  <c r="A548" i="33"/>
  <c r="O547" i="33"/>
  <c r="N547" i="33"/>
  <c r="P547" i="33"/>
  <c r="Y545" i="33"/>
  <c r="AC545" i="33"/>
  <c r="AI545" i="33"/>
  <c r="AO545" i="33"/>
  <c r="AW545" i="33"/>
  <c r="AG545" i="33"/>
  <c r="AQ545" i="33"/>
  <c r="AK545" i="33"/>
  <c r="AA545" i="33"/>
  <c r="AY545" i="33"/>
  <c r="AU545" i="33"/>
  <c r="I388" i="33"/>
  <c r="T387" i="33"/>
  <c r="L387" i="33"/>
  <c r="J535" i="33"/>
  <c r="R534" i="33"/>
  <c r="H390" i="33"/>
  <c r="H528" i="32"/>
  <c r="P527" i="32"/>
  <c r="J382" i="32"/>
  <c r="F383" i="32"/>
  <c r="R382" i="32"/>
  <c r="K381" i="32"/>
  <c r="B159" i="31"/>
  <c r="N205" i="31"/>
  <c r="E110" i="31"/>
  <c r="B160" i="31"/>
  <c r="Q155" i="31"/>
  <c r="BF545" i="33" l="1"/>
  <c r="BJ545" i="33"/>
  <c r="BE545" i="33"/>
  <c r="BI545" i="33"/>
  <c r="BA546" i="33"/>
  <c r="BC546" i="33"/>
  <c r="AE546" i="33"/>
  <c r="AS546" i="33"/>
  <c r="T547" i="33"/>
  <c r="M387" i="33"/>
  <c r="I389" i="33"/>
  <c r="T388" i="33"/>
  <c r="L388" i="33"/>
  <c r="AA546" i="33"/>
  <c r="AW546" i="33"/>
  <c r="AO546" i="33"/>
  <c r="AK546" i="33"/>
  <c r="AU546" i="33"/>
  <c r="BJ546" i="33" s="1"/>
  <c r="AQ546" i="33"/>
  <c r="AI546" i="33"/>
  <c r="AC546" i="33"/>
  <c r="AY546" i="33"/>
  <c r="AG546" i="33"/>
  <c r="Y546" i="33"/>
  <c r="A549" i="33"/>
  <c r="P548" i="33"/>
  <c r="O548" i="33"/>
  <c r="N548" i="33"/>
  <c r="S547" i="33"/>
  <c r="X547" i="33" s="1"/>
  <c r="AM547" i="33" s="1"/>
  <c r="H391" i="33"/>
  <c r="J536" i="33"/>
  <c r="R535" i="33"/>
  <c r="H529" i="32"/>
  <c r="P528" i="32"/>
  <c r="K382" i="32"/>
  <c r="J383" i="32"/>
  <c r="F384" i="32"/>
  <c r="R383" i="32"/>
  <c r="N204" i="31"/>
  <c r="E111" i="31"/>
  <c r="B161" i="31"/>
  <c r="Q154" i="31"/>
  <c r="BF546" i="33" l="1"/>
  <c r="BE546" i="33"/>
  <c r="BI546" i="33"/>
  <c r="BA547" i="33"/>
  <c r="BC547" i="33"/>
  <c r="AE547" i="33"/>
  <c r="AS547" i="33"/>
  <c r="T548" i="33"/>
  <c r="AQ547" i="33"/>
  <c r="AG547" i="33"/>
  <c r="AI547" i="33"/>
  <c r="Y547" i="33"/>
  <c r="AU547" i="33"/>
  <c r="BJ547" i="33" s="1"/>
  <c r="AY547" i="33"/>
  <c r="AO547" i="33"/>
  <c r="AW547" i="33"/>
  <c r="AK547" i="33"/>
  <c r="AC547" i="33"/>
  <c r="AA547" i="33"/>
  <c r="M388" i="33"/>
  <c r="A550" i="33"/>
  <c r="P549" i="33"/>
  <c r="N549" i="33"/>
  <c r="O549" i="33"/>
  <c r="S548" i="33"/>
  <c r="X548" i="33" s="1"/>
  <c r="AM548" i="33" s="1"/>
  <c r="I390" i="33"/>
  <c r="L389" i="33"/>
  <c r="T389" i="33"/>
  <c r="H392" i="33"/>
  <c r="J537" i="33"/>
  <c r="R536" i="33"/>
  <c r="R384" i="32"/>
  <c r="J384" i="32"/>
  <c r="F385" i="32"/>
  <c r="H530" i="32"/>
  <c r="P529" i="32"/>
  <c r="K383" i="32"/>
  <c r="E113" i="31"/>
  <c r="N203" i="31"/>
  <c r="E112" i="31"/>
  <c r="B162" i="31"/>
  <c r="Q153" i="31"/>
  <c r="BF547" i="33" l="1"/>
  <c r="BE547" i="33"/>
  <c r="BI547" i="33"/>
  <c r="BA548" i="33"/>
  <c r="BC548" i="33"/>
  <c r="AE548" i="33"/>
  <c r="AS548" i="33"/>
  <c r="T549" i="33"/>
  <c r="A551" i="33"/>
  <c r="N550" i="33"/>
  <c r="O550" i="33"/>
  <c r="P550" i="33"/>
  <c r="S549" i="33"/>
  <c r="X549" i="33" s="1"/>
  <c r="AM549" i="33" s="1"/>
  <c r="M389" i="33"/>
  <c r="I391" i="33"/>
  <c r="T390" i="33"/>
  <c r="L390" i="33"/>
  <c r="AA548" i="33"/>
  <c r="AI548" i="33"/>
  <c r="AW548" i="33"/>
  <c r="Y548" i="33"/>
  <c r="AK548" i="33"/>
  <c r="AU548" i="33"/>
  <c r="AQ548" i="33"/>
  <c r="AY548" i="33"/>
  <c r="AC548" i="33"/>
  <c r="AO548" i="33"/>
  <c r="AG548" i="33"/>
  <c r="J538" i="33"/>
  <c r="R537" i="33"/>
  <c r="H393" i="33"/>
  <c r="K384" i="32"/>
  <c r="F386" i="32"/>
  <c r="R385" i="32"/>
  <c r="J385" i="32"/>
  <c r="H531" i="32"/>
  <c r="P530" i="32"/>
  <c r="N202" i="31"/>
  <c r="Q152" i="31"/>
  <c r="BF548" i="33" l="1"/>
  <c r="BJ548" i="33"/>
  <c r="BI548" i="33"/>
  <c r="BE548" i="33"/>
  <c r="BA549" i="33"/>
  <c r="BC549" i="33"/>
  <c r="AE549" i="33"/>
  <c r="AS549" i="33"/>
  <c r="T550" i="33"/>
  <c r="I392" i="33"/>
  <c r="T391" i="33"/>
  <c r="L391" i="33"/>
  <c r="Y549" i="33"/>
  <c r="AK549" i="33"/>
  <c r="AA549" i="33"/>
  <c r="AC549" i="33"/>
  <c r="AO549" i="33"/>
  <c r="AI549" i="33"/>
  <c r="AU549" i="33"/>
  <c r="BJ549" i="33" s="1"/>
  <c r="AG549" i="33"/>
  <c r="AY549" i="33"/>
  <c r="AQ549" i="33"/>
  <c r="AW549" i="33"/>
  <c r="S550" i="33"/>
  <c r="X550" i="33" s="1"/>
  <c r="AM550" i="33" s="1"/>
  <c r="M390" i="33"/>
  <c r="A552" i="33"/>
  <c r="N551" i="33"/>
  <c r="O551" i="33"/>
  <c r="P551" i="33"/>
  <c r="J539" i="33"/>
  <c r="R538" i="33"/>
  <c r="H394" i="33"/>
  <c r="K385" i="32"/>
  <c r="H532" i="32"/>
  <c r="P531" i="32"/>
  <c r="F387" i="32"/>
  <c r="R386" i="32"/>
  <c r="J386" i="32"/>
  <c r="N200" i="31"/>
  <c r="B163" i="31"/>
  <c r="N201" i="31"/>
  <c r="E114" i="31"/>
  <c r="B164" i="31"/>
  <c r="Q151" i="31"/>
  <c r="B165" i="31"/>
  <c r="Q150" i="31"/>
  <c r="BF549" i="33" l="1"/>
  <c r="BE549" i="33"/>
  <c r="BI549" i="33"/>
  <c r="BA550" i="33"/>
  <c r="BC550" i="33"/>
  <c r="AE550" i="33"/>
  <c r="AS550" i="33"/>
  <c r="T551" i="33"/>
  <c r="Y550" i="33"/>
  <c r="AU550" i="33"/>
  <c r="AA550" i="33"/>
  <c r="AW550" i="33"/>
  <c r="AI550" i="33"/>
  <c r="AK550" i="33"/>
  <c r="AO550" i="33"/>
  <c r="AG550" i="33"/>
  <c r="AC550" i="33"/>
  <c r="AQ550" i="33"/>
  <c r="AY550" i="33"/>
  <c r="S551" i="33"/>
  <c r="X551" i="33" s="1"/>
  <c r="AM551" i="33" s="1"/>
  <c r="M391" i="33"/>
  <c r="A553" i="33"/>
  <c r="O552" i="33"/>
  <c r="N552" i="33"/>
  <c r="P552" i="33"/>
  <c r="I393" i="33"/>
  <c r="T392" i="33"/>
  <c r="L392" i="33"/>
  <c r="H395" i="33"/>
  <c r="J540" i="33"/>
  <c r="R539" i="33"/>
  <c r="E115" i="31"/>
  <c r="K386" i="32"/>
  <c r="H533" i="32"/>
  <c r="P532" i="32"/>
  <c r="J387" i="32"/>
  <c r="R387" i="32"/>
  <c r="F388" i="32"/>
  <c r="BF550" i="33" l="1"/>
  <c r="BJ550" i="33"/>
  <c r="BE550" i="33"/>
  <c r="BI550" i="33"/>
  <c r="BA551" i="33"/>
  <c r="BC551" i="33"/>
  <c r="AE551" i="33"/>
  <c r="AS551" i="33"/>
  <c r="M392" i="33"/>
  <c r="Y551" i="33"/>
  <c r="AW551" i="33"/>
  <c r="AK551" i="33"/>
  <c r="AC551" i="33"/>
  <c r="AA551" i="33"/>
  <c r="AY551" i="33"/>
  <c r="AQ551" i="33"/>
  <c r="AU551" i="33"/>
  <c r="AO551" i="33"/>
  <c r="AG551" i="33"/>
  <c r="AI551" i="33"/>
  <c r="S552" i="33"/>
  <c r="X552" i="33" s="1"/>
  <c r="AM552" i="33" s="1"/>
  <c r="A554" i="33"/>
  <c r="O553" i="33"/>
  <c r="P553" i="33"/>
  <c r="N553" i="33"/>
  <c r="I394" i="33"/>
  <c r="T393" i="33"/>
  <c r="L393" i="33"/>
  <c r="T552" i="33"/>
  <c r="H396" i="33"/>
  <c r="J541" i="33"/>
  <c r="R540" i="33"/>
  <c r="K387" i="32"/>
  <c r="J388" i="32"/>
  <c r="F389" i="32"/>
  <c r="R388" i="32"/>
  <c r="H534" i="32"/>
  <c r="P533" i="32"/>
  <c r="E117" i="31"/>
  <c r="N199" i="31"/>
  <c r="E116" i="31"/>
  <c r="BF551" i="33" l="1"/>
  <c r="BJ551" i="33"/>
  <c r="BE551" i="33"/>
  <c r="BI551" i="33"/>
  <c r="BA552" i="33"/>
  <c r="BC552" i="33"/>
  <c r="AE552" i="33"/>
  <c r="AS552" i="33"/>
  <c r="S553" i="33"/>
  <c r="X553" i="33" s="1"/>
  <c r="A555" i="33"/>
  <c r="O554" i="33"/>
  <c r="P554" i="33"/>
  <c r="N554" i="33"/>
  <c r="T553" i="33"/>
  <c r="AK552" i="33"/>
  <c r="AC552" i="33"/>
  <c r="AO552" i="33"/>
  <c r="AW552" i="33"/>
  <c r="Y552" i="33"/>
  <c r="AY552" i="33"/>
  <c r="AQ552" i="33"/>
  <c r="AI552" i="33"/>
  <c r="AA552" i="33"/>
  <c r="AU552" i="33"/>
  <c r="BJ552" i="33" s="1"/>
  <c r="AG552" i="33"/>
  <c r="M393" i="33"/>
  <c r="I395" i="33"/>
  <c r="T394" i="33"/>
  <c r="L394" i="33"/>
  <c r="J542" i="33"/>
  <c r="R541" i="33"/>
  <c r="H397" i="33"/>
  <c r="K388" i="32"/>
  <c r="F390" i="32"/>
  <c r="R389" i="32"/>
  <c r="J389" i="32"/>
  <c r="H535" i="32"/>
  <c r="P534" i="32"/>
  <c r="N198" i="31"/>
  <c r="BF552" i="33" l="1"/>
  <c r="BE552" i="33"/>
  <c r="BI552" i="33"/>
  <c r="BC553" i="33"/>
  <c r="AM553" i="33"/>
  <c r="AS553" i="33"/>
  <c r="BA553" i="33"/>
  <c r="AA553" i="33"/>
  <c r="AE553" i="33"/>
  <c r="AK553" i="33"/>
  <c r="AU553" i="33"/>
  <c r="AY553" i="33"/>
  <c r="AW553" i="33"/>
  <c r="Y553" i="33"/>
  <c r="AC553" i="33"/>
  <c r="AI553" i="33"/>
  <c r="AG553" i="33"/>
  <c r="AQ553" i="33"/>
  <c r="AO553" i="33"/>
  <c r="M394" i="33"/>
  <c r="S554" i="33"/>
  <c r="X554" i="33" s="1"/>
  <c r="T554" i="33"/>
  <c r="I396" i="33"/>
  <c r="T395" i="33"/>
  <c r="L395" i="33"/>
  <c r="A556" i="33"/>
  <c r="N555" i="33"/>
  <c r="P555" i="33"/>
  <c r="O555" i="33"/>
  <c r="J543" i="33"/>
  <c r="R542" i="33"/>
  <c r="H398" i="33"/>
  <c r="F391" i="32"/>
  <c r="R390" i="32"/>
  <c r="J390" i="32"/>
  <c r="K389" i="32"/>
  <c r="H536" i="32"/>
  <c r="P535" i="32"/>
  <c r="N197" i="31"/>
  <c r="E118" i="31"/>
  <c r="BF553" i="33" l="1"/>
  <c r="BJ553" i="33"/>
  <c r="BE553" i="33"/>
  <c r="BI553" i="33"/>
  <c r="BC554" i="33"/>
  <c r="AM554" i="33"/>
  <c r="AS554" i="33"/>
  <c r="BA554" i="33"/>
  <c r="AY554" i="33"/>
  <c r="AE554" i="33"/>
  <c r="AA554" i="33"/>
  <c r="AQ554" i="33"/>
  <c r="M395" i="33"/>
  <c r="Y554" i="33"/>
  <c r="AC554" i="33"/>
  <c r="AW554" i="33"/>
  <c r="AG554" i="33"/>
  <c r="AU554" i="33"/>
  <c r="AK554" i="33"/>
  <c r="S555" i="33"/>
  <c r="X555" i="33" s="1"/>
  <c r="AO554" i="33"/>
  <c r="T555" i="33"/>
  <c r="AI554" i="33"/>
  <c r="I397" i="33"/>
  <c r="L396" i="33"/>
  <c r="T396" i="33"/>
  <c r="A557" i="33"/>
  <c r="P556" i="33"/>
  <c r="N556" i="33"/>
  <c r="O556" i="33"/>
  <c r="H399" i="33"/>
  <c r="J544" i="33"/>
  <c r="R543" i="33"/>
  <c r="H537" i="32"/>
  <c r="P536" i="32"/>
  <c r="J391" i="32"/>
  <c r="F392" i="32"/>
  <c r="R391" i="32"/>
  <c r="K390" i="32"/>
  <c r="N196" i="31"/>
  <c r="E119" i="31"/>
  <c r="BF554" i="33" l="1"/>
  <c r="BJ554" i="33"/>
  <c r="BE554" i="33"/>
  <c r="BI554" i="33"/>
  <c r="BC555" i="33"/>
  <c r="AM555" i="33"/>
  <c r="AS555" i="33"/>
  <c r="BA555" i="33"/>
  <c r="AY555" i="33"/>
  <c r="AE555" i="33"/>
  <c r="AG555" i="33"/>
  <c r="AQ555" i="33"/>
  <c r="AC555" i="33"/>
  <c r="Y555" i="33"/>
  <c r="AO555" i="33"/>
  <c r="AU555" i="33"/>
  <c r="AA555" i="33"/>
  <c r="AK555" i="33"/>
  <c r="AI555" i="33"/>
  <c r="AW555" i="33"/>
  <c r="M396" i="33"/>
  <c r="S556" i="33"/>
  <c r="X556" i="33" s="1"/>
  <c r="T556" i="33"/>
  <c r="A558" i="33"/>
  <c r="O557" i="33"/>
  <c r="P557" i="33"/>
  <c r="N557" i="33"/>
  <c r="I398" i="33"/>
  <c r="T397" i="33"/>
  <c r="L397" i="33"/>
  <c r="H400" i="33"/>
  <c r="J545" i="33"/>
  <c r="R544" i="33"/>
  <c r="P537" i="32"/>
  <c r="H538" i="32"/>
  <c r="K391" i="32"/>
  <c r="J392" i="32"/>
  <c r="R392" i="32"/>
  <c r="F393" i="32"/>
  <c r="N195" i="31"/>
  <c r="E120" i="31"/>
  <c r="BF555" i="33" l="1"/>
  <c r="BJ555" i="33"/>
  <c r="BE555" i="33"/>
  <c r="BI555" i="33"/>
  <c r="BC556" i="33"/>
  <c r="AM556" i="33"/>
  <c r="AS556" i="33"/>
  <c r="BA556" i="33"/>
  <c r="AG556" i="33"/>
  <c r="AE556" i="33"/>
  <c r="T557" i="33"/>
  <c r="AW556" i="33"/>
  <c r="AI556" i="33"/>
  <c r="AC556" i="33"/>
  <c r="AK556" i="33"/>
  <c r="AQ556" i="33"/>
  <c r="Y556" i="33"/>
  <c r="AY556" i="33"/>
  <c r="AA556" i="33"/>
  <c r="AO556" i="33"/>
  <c r="AU556" i="33"/>
  <c r="BJ556" i="33" s="1"/>
  <c r="M397" i="33"/>
  <c r="S557" i="33"/>
  <c r="X557" i="33" s="1"/>
  <c r="AM557" i="33" s="1"/>
  <c r="A559" i="33"/>
  <c r="N558" i="33"/>
  <c r="O558" i="33"/>
  <c r="P558" i="33"/>
  <c r="I399" i="33"/>
  <c r="T398" i="33"/>
  <c r="L398" i="33"/>
  <c r="J546" i="33"/>
  <c r="R545" i="33"/>
  <c r="H401" i="33"/>
  <c r="F394" i="32"/>
  <c r="R393" i="32"/>
  <c r="J393" i="32"/>
  <c r="H539" i="32"/>
  <c r="P538" i="32"/>
  <c r="K392" i="32"/>
  <c r="N194" i="31"/>
  <c r="E121" i="31"/>
  <c r="BE556" i="33" l="1"/>
  <c r="BF556" i="33"/>
  <c r="BI556" i="33"/>
  <c r="BA557" i="33"/>
  <c r="BC557" i="33"/>
  <c r="AE557" i="33"/>
  <c r="AS557" i="33"/>
  <c r="S558" i="33"/>
  <c r="X558" i="33" s="1"/>
  <c r="T558" i="33"/>
  <c r="I400" i="33"/>
  <c r="T399" i="33"/>
  <c r="L399" i="33"/>
  <c r="A560" i="33"/>
  <c r="N559" i="33"/>
  <c r="P559" i="33"/>
  <c r="O559" i="33"/>
  <c r="Y557" i="33"/>
  <c r="AW557" i="33"/>
  <c r="AU557" i="33"/>
  <c r="BJ557" i="33" s="1"/>
  <c r="AK557" i="33"/>
  <c r="AA557" i="33"/>
  <c r="AC557" i="33"/>
  <c r="AI557" i="33"/>
  <c r="AO557" i="33"/>
  <c r="AG557" i="33"/>
  <c r="BI557" i="33" s="1"/>
  <c r="AY557" i="33"/>
  <c r="AQ557" i="33"/>
  <c r="M398" i="33"/>
  <c r="J547" i="33"/>
  <c r="R546" i="33"/>
  <c r="H402" i="33"/>
  <c r="F395" i="32"/>
  <c r="R394" i="32"/>
  <c r="J394" i="32"/>
  <c r="K393" i="32"/>
  <c r="H540" i="32"/>
  <c r="P539" i="32"/>
  <c r="N193" i="31"/>
  <c r="E122" i="31"/>
  <c r="BE557" i="33" l="1"/>
  <c r="BF557" i="33"/>
  <c r="BC558" i="33"/>
  <c r="AM558" i="33"/>
  <c r="AS558" i="33"/>
  <c r="BA558" i="33"/>
  <c r="AG558" i="33"/>
  <c r="AE558" i="33"/>
  <c r="AI558" i="33"/>
  <c r="AK558" i="33"/>
  <c r="AW558" i="33"/>
  <c r="Y558" i="33"/>
  <c r="AA558" i="33"/>
  <c r="AC558" i="33"/>
  <c r="AU558" i="33"/>
  <c r="BJ558" i="33" s="1"/>
  <c r="AO558" i="33"/>
  <c r="AQ558" i="33"/>
  <c r="AY558" i="33"/>
  <c r="A561" i="33"/>
  <c r="O560" i="33"/>
  <c r="P560" i="33"/>
  <c r="N560" i="33"/>
  <c r="M399" i="33"/>
  <c r="S559" i="33"/>
  <c r="X559" i="33" s="1"/>
  <c r="AM559" i="33" s="1"/>
  <c r="T559" i="33"/>
  <c r="I401" i="33"/>
  <c r="L400" i="33"/>
  <c r="T400" i="33"/>
  <c r="H403" i="33"/>
  <c r="J548" i="33"/>
  <c r="R547" i="33"/>
  <c r="H541" i="32"/>
  <c r="P540" i="32"/>
  <c r="J395" i="32"/>
  <c r="R395" i="32"/>
  <c r="F396" i="32"/>
  <c r="K394" i="32"/>
  <c r="N192" i="31"/>
  <c r="E123" i="31"/>
  <c r="BE558" i="33" l="1"/>
  <c r="BF558" i="33"/>
  <c r="BI558" i="33"/>
  <c r="BA559" i="33"/>
  <c r="BC559" i="33"/>
  <c r="AE559" i="33"/>
  <c r="AS559" i="33"/>
  <c r="S560" i="33"/>
  <c r="X560" i="33" s="1"/>
  <c r="AW560" i="33" s="1"/>
  <c r="I402" i="33"/>
  <c r="L401" i="33"/>
  <c r="T401" i="33"/>
  <c r="AA559" i="33"/>
  <c r="AW559" i="33"/>
  <c r="AK559" i="33"/>
  <c r="AU559" i="33"/>
  <c r="AO559" i="33"/>
  <c r="AG559" i="33"/>
  <c r="Y559" i="33"/>
  <c r="AC559" i="33"/>
  <c r="AQ559" i="33"/>
  <c r="AI559" i="33"/>
  <c r="AY559" i="33"/>
  <c r="T560" i="33"/>
  <c r="M400" i="33"/>
  <c r="A562" i="33"/>
  <c r="O561" i="33"/>
  <c r="P561" i="33"/>
  <c r="N561" i="33"/>
  <c r="H404" i="33"/>
  <c r="J549" i="33"/>
  <c r="R548" i="33"/>
  <c r="K395" i="32"/>
  <c r="J396" i="32"/>
  <c r="F397" i="32"/>
  <c r="R396" i="32"/>
  <c r="P541" i="32"/>
  <c r="H542" i="32"/>
  <c r="N191" i="31"/>
  <c r="E124" i="31"/>
  <c r="BF559" i="33" l="1"/>
  <c r="BJ559" i="33"/>
  <c r="BE559" i="33"/>
  <c r="BI559" i="33"/>
  <c r="BC560" i="33"/>
  <c r="AM560" i="33"/>
  <c r="AS560" i="33"/>
  <c r="BA560" i="33"/>
  <c r="AK560" i="33"/>
  <c r="AE560" i="33"/>
  <c r="AG560" i="33"/>
  <c r="AI560" i="33"/>
  <c r="AO560" i="33"/>
  <c r="AQ560" i="33"/>
  <c r="AU560" i="33"/>
  <c r="AA560" i="33"/>
  <c r="AC560" i="33"/>
  <c r="AY560" i="33"/>
  <c r="Y560" i="33"/>
  <c r="T561" i="33"/>
  <c r="A563" i="33"/>
  <c r="A564" i="33" s="1"/>
  <c r="P562" i="33"/>
  <c r="O562" i="33"/>
  <c r="M401" i="33"/>
  <c r="S561" i="33"/>
  <c r="I403" i="33"/>
  <c r="T402" i="33"/>
  <c r="L402" i="33"/>
  <c r="J550" i="33"/>
  <c r="R549" i="33"/>
  <c r="H405" i="33"/>
  <c r="K396" i="32"/>
  <c r="F398" i="32"/>
  <c r="R397" i="32"/>
  <c r="J397" i="32"/>
  <c r="H543" i="32"/>
  <c r="P542" i="32"/>
  <c r="N190" i="31"/>
  <c r="E125" i="31"/>
  <c r="BF560" i="33" l="1"/>
  <c r="BJ560" i="33"/>
  <c r="BE560" i="33"/>
  <c r="BI560" i="33"/>
  <c r="I404" i="33"/>
  <c r="T403" i="33"/>
  <c r="L403" i="33"/>
  <c r="T562" i="33"/>
  <c r="O563" i="33"/>
  <c r="P563" i="33"/>
  <c r="M402" i="33"/>
  <c r="J551" i="33"/>
  <c r="R550" i="33"/>
  <c r="H406" i="33"/>
  <c r="F399" i="32"/>
  <c r="R398" i="32"/>
  <c r="J398" i="32"/>
  <c r="K397" i="32"/>
  <c r="H544" i="32"/>
  <c r="P543" i="32"/>
  <c r="N189" i="31"/>
  <c r="E126" i="31"/>
  <c r="T563" i="33" l="1"/>
  <c r="M403" i="33"/>
  <c r="A565" i="33"/>
  <c r="O564" i="33"/>
  <c r="P564" i="33"/>
  <c r="I405" i="33"/>
  <c r="L404" i="33"/>
  <c r="T404" i="33"/>
  <c r="H407" i="33"/>
  <c r="J552" i="33"/>
  <c r="R551" i="33"/>
  <c r="H545" i="32"/>
  <c r="P544" i="32"/>
  <c r="J399" i="32"/>
  <c r="F400" i="32"/>
  <c r="R399" i="32"/>
  <c r="K398" i="32"/>
  <c r="E127" i="31"/>
  <c r="N188" i="31"/>
  <c r="T564" i="33" l="1"/>
  <c r="I406" i="33"/>
  <c r="L405" i="33"/>
  <c r="T405" i="33"/>
  <c r="M404" i="33"/>
  <c r="A566" i="33"/>
  <c r="P565" i="33"/>
  <c r="O565" i="33"/>
  <c r="H408" i="33"/>
  <c r="J553" i="33"/>
  <c r="R552" i="33"/>
  <c r="H546" i="32"/>
  <c r="P545" i="32"/>
  <c r="K399" i="32"/>
  <c r="J400" i="32"/>
  <c r="R400" i="32"/>
  <c r="F401" i="32"/>
  <c r="N187" i="31"/>
  <c r="E128" i="31"/>
  <c r="M405" i="33" l="1"/>
  <c r="T565" i="33"/>
  <c r="A567" i="33"/>
  <c r="O566" i="33"/>
  <c r="P566" i="33"/>
  <c r="I407" i="33"/>
  <c r="L406" i="33"/>
  <c r="T406" i="33"/>
  <c r="J554" i="33"/>
  <c r="R553" i="33"/>
  <c r="H409" i="33"/>
  <c r="H547" i="32"/>
  <c r="P546" i="32"/>
  <c r="F402" i="32"/>
  <c r="R401" i="32"/>
  <c r="J401" i="32"/>
  <c r="K400" i="32"/>
  <c r="N186" i="31"/>
  <c r="E129" i="31"/>
  <c r="T566" i="33" l="1"/>
  <c r="M406" i="33"/>
  <c r="I408" i="33"/>
  <c r="T407" i="33"/>
  <c r="L407" i="33"/>
  <c r="A568" i="33"/>
  <c r="O567" i="33"/>
  <c r="P567" i="33"/>
  <c r="J555" i="33"/>
  <c r="R554" i="33"/>
  <c r="H410" i="33"/>
  <c r="K401" i="32"/>
  <c r="H548" i="32"/>
  <c r="P547" i="32"/>
  <c r="F403" i="32"/>
  <c r="R402" i="32"/>
  <c r="J402" i="32"/>
  <c r="N185" i="31"/>
  <c r="E130" i="31"/>
  <c r="T567" i="33" l="1"/>
  <c r="M407" i="33"/>
  <c r="A569" i="33"/>
  <c r="P568" i="33"/>
  <c r="O568" i="33"/>
  <c r="I409" i="33"/>
  <c r="L408" i="33"/>
  <c r="T408" i="33"/>
  <c r="H411" i="33"/>
  <c r="J556" i="33"/>
  <c r="R555" i="33"/>
  <c r="K402" i="32"/>
  <c r="H549" i="32"/>
  <c r="P548" i="32"/>
  <c r="F404" i="32"/>
  <c r="R403" i="32"/>
  <c r="J403" i="32"/>
  <c r="N184" i="31"/>
  <c r="E131" i="31"/>
  <c r="T568" i="33" l="1"/>
  <c r="M408" i="33"/>
  <c r="I410" i="33"/>
  <c r="L409" i="33"/>
  <c r="T409" i="33"/>
  <c r="A570" i="33"/>
  <c r="O569" i="33"/>
  <c r="P569" i="33"/>
  <c r="H412" i="33"/>
  <c r="J557" i="33"/>
  <c r="R556" i="33"/>
  <c r="K403" i="32"/>
  <c r="H550" i="32"/>
  <c r="P549" i="32"/>
  <c r="J404" i="32"/>
  <c r="F405" i="32"/>
  <c r="R404" i="32"/>
  <c r="N183" i="31"/>
  <c r="E132" i="31"/>
  <c r="T569" i="33" l="1"/>
  <c r="A571" i="33"/>
  <c r="P570" i="33"/>
  <c r="O570" i="33"/>
  <c r="M409" i="33"/>
  <c r="I411" i="33"/>
  <c r="L410" i="33"/>
  <c r="T410" i="33"/>
  <c r="J558" i="33"/>
  <c r="R557" i="33"/>
  <c r="H413" i="33"/>
  <c r="H551" i="32"/>
  <c r="P550" i="32"/>
  <c r="K404" i="32"/>
  <c r="J405" i="32"/>
  <c r="F406" i="32"/>
  <c r="R405" i="32"/>
  <c r="N182" i="31"/>
  <c r="E133" i="31"/>
  <c r="M410" i="33" l="1"/>
  <c r="T570" i="33"/>
  <c r="I412" i="33"/>
  <c r="T411" i="33"/>
  <c r="L411" i="33"/>
  <c r="A572" i="33"/>
  <c r="P571" i="33"/>
  <c r="O571" i="33"/>
  <c r="J559" i="33"/>
  <c r="R558" i="33"/>
  <c r="H414" i="33"/>
  <c r="F407" i="32"/>
  <c r="R406" i="32"/>
  <c r="J406" i="32"/>
  <c r="H552" i="32"/>
  <c r="P551" i="32"/>
  <c r="K405" i="32"/>
  <c r="N181" i="31"/>
  <c r="E134" i="31"/>
  <c r="M411" i="33" l="1"/>
  <c r="T571" i="33"/>
  <c r="A573" i="33"/>
  <c r="O572" i="33"/>
  <c r="P572" i="33"/>
  <c r="I413" i="33"/>
  <c r="L412" i="33"/>
  <c r="T412" i="33"/>
  <c r="H415" i="33"/>
  <c r="J560" i="33"/>
  <c r="R560" i="33" s="1"/>
  <c r="R559" i="33"/>
  <c r="F408" i="32"/>
  <c r="R407" i="32"/>
  <c r="J407" i="32"/>
  <c r="K406" i="32"/>
  <c r="H553" i="32"/>
  <c r="P552" i="32"/>
  <c r="E135" i="31"/>
  <c r="N180" i="31"/>
  <c r="M412" i="33" l="1"/>
  <c r="T572" i="33"/>
  <c r="I414" i="33"/>
  <c r="T413" i="33"/>
  <c r="L413" i="33"/>
  <c r="A574" i="33"/>
  <c r="P573" i="33"/>
  <c r="O573" i="33"/>
  <c r="H416" i="33"/>
  <c r="J561" i="33"/>
  <c r="H554" i="32"/>
  <c r="P553" i="32"/>
  <c r="J408" i="32"/>
  <c r="F409" i="32"/>
  <c r="R408" i="32"/>
  <c r="K407" i="32"/>
  <c r="N179" i="31"/>
  <c r="E136" i="31"/>
  <c r="M413" i="33" l="1"/>
  <c r="T573" i="33"/>
  <c r="A575" i="33"/>
  <c r="O574" i="33"/>
  <c r="P574" i="33"/>
  <c r="I415" i="33"/>
  <c r="L414" i="33"/>
  <c r="T414" i="33"/>
  <c r="X561" i="33"/>
  <c r="AM561" i="33" s="1"/>
  <c r="J562" i="33"/>
  <c r="S562" i="33" s="1"/>
  <c r="H417" i="33"/>
  <c r="H555" i="32"/>
  <c r="P554" i="32"/>
  <c r="K408" i="32"/>
  <c r="J409" i="32"/>
  <c r="F410" i="32"/>
  <c r="R409" i="32"/>
  <c r="N178" i="31"/>
  <c r="E137" i="31"/>
  <c r="BA561" i="33" l="1"/>
  <c r="BC561" i="33"/>
  <c r="AE561" i="33"/>
  <c r="AS561" i="33"/>
  <c r="M414" i="33"/>
  <c r="T574" i="33"/>
  <c r="I416" i="33"/>
  <c r="T415" i="33"/>
  <c r="L415" i="33"/>
  <c r="A576" i="33"/>
  <c r="P575" i="33"/>
  <c r="O575" i="33"/>
  <c r="AY561" i="33"/>
  <c r="AQ561" i="33"/>
  <c r="AI561" i="33"/>
  <c r="AU561" i="33"/>
  <c r="AA561" i="33"/>
  <c r="AW561" i="33"/>
  <c r="AK561" i="33"/>
  <c r="AC561" i="33"/>
  <c r="AO561" i="33"/>
  <c r="AG561" i="33"/>
  <c r="Y561" i="33"/>
  <c r="J563" i="33"/>
  <c r="S563" i="33" s="1"/>
  <c r="AM562" i="33"/>
  <c r="H418" i="33"/>
  <c r="F411" i="32"/>
  <c r="R410" i="32"/>
  <c r="J410" i="32"/>
  <c r="H556" i="32"/>
  <c r="P555" i="32"/>
  <c r="K409" i="32"/>
  <c r="N177" i="31"/>
  <c r="E138" i="31"/>
  <c r="BF561" i="33" l="1"/>
  <c r="BJ561" i="33"/>
  <c r="BE561" i="33"/>
  <c r="BI561" i="33"/>
  <c r="BA562" i="33"/>
  <c r="BC562" i="33"/>
  <c r="AE562" i="33"/>
  <c r="AS562" i="33"/>
  <c r="T575" i="33"/>
  <c r="A577" i="33"/>
  <c r="P576" i="33"/>
  <c r="O576" i="33"/>
  <c r="M415" i="33"/>
  <c r="I417" i="33"/>
  <c r="T416" i="33"/>
  <c r="L416" i="33"/>
  <c r="AO562" i="33"/>
  <c r="AG562" i="33"/>
  <c r="AY562" i="33"/>
  <c r="AQ562" i="33"/>
  <c r="AI562" i="33"/>
  <c r="AU562" i="33"/>
  <c r="BJ562" i="33" s="1"/>
  <c r="AA562" i="33"/>
  <c r="AW562" i="33"/>
  <c r="AK562" i="33"/>
  <c r="AC562" i="33"/>
  <c r="Y562" i="33"/>
  <c r="H419" i="33"/>
  <c r="J564" i="33"/>
  <c r="S564" i="33" s="1"/>
  <c r="F412" i="32"/>
  <c r="R411" i="32"/>
  <c r="J411" i="32"/>
  <c r="K410" i="32"/>
  <c r="H557" i="32"/>
  <c r="P556" i="32"/>
  <c r="N176" i="31"/>
  <c r="E139" i="31"/>
  <c r="BF562" i="33" l="1"/>
  <c r="BE562" i="33"/>
  <c r="BI562" i="33"/>
  <c r="AM563" i="33"/>
  <c r="AG563" i="33"/>
  <c r="AE563" i="33"/>
  <c r="BA563" i="33"/>
  <c r="BC563" i="33"/>
  <c r="AS563" i="33"/>
  <c r="M416" i="33"/>
  <c r="T576" i="33"/>
  <c r="I418" i="33"/>
  <c r="L417" i="33"/>
  <c r="T417" i="33"/>
  <c r="A578" i="33"/>
  <c r="O577" i="33"/>
  <c r="P577" i="33"/>
  <c r="H420" i="33"/>
  <c r="J565" i="33"/>
  <c r="S565" i="33" s="1"/>
  <c r="AW563" i="33"/>
  <c r="AK563" i="33"/>
  <c r="AC563" i="33"/>
  <c r="AO563" i="33"/>
  <c r="AY563" i="33"/>
  <c r="AQ563" i="33"/>
  <c r="AI563" i="33"/>
  <c r="AU563" i="33"/>
  <c r="AA563" i="33"/>
  <c r="Y563" i="33"/>
  <c r="H558" i="32"/>
  <c r="P557" i="32"/>
  <c r="J412" i="32"/>
  <c r="F413" i="32"/>
  <c r="R412" i="32"/>
  <c r="K411" i="32"/>
  <c r="N175" i="31"/>
  <c r="E140" i="31"/>
  <c r="BF563" i="33" l="1"/>
  <c r="BJ563" i="33"/>
  <c r="BE563" i="33"/>
  <c r="BI563" i="33"/>
  <c r="T577" i="33"/>
  <c r="A579" i="33"/>
  <c r="O578" i="33"/>
  <c r="P578" i="33"/>
  <c r="M417" i="33"/>
  <c r="I419" i="33"/>
  <c r="T418" i="33"/>
  <c r="L418" i="33"/>
  <c r="J566" i="33"/>
  <c r="S566" i="33" s="1"/>
  <c r="H421" i="33"/>
  <c r="H559" i="32"/>
  <c r="P558" i="32"/>
  <c r="K412" i="32"/>
  <c r="F414" i="32"/>
  <c r="J413" i="32"/>
  <c r="R413" i="32"/>
  <c r="N174" i="31"/>
  <c r="E141" i="31"/>
  <c r="T578" i="33" l="1"/>
  <c r="M418" i="33"/>
  <c r="I420" i="33"/>
  <c r="L419" i="33"/>
  <c r="T419" i="33"/>
  <c r="A580" i="33"/>
  <c r="P579" i="33"/>
  <c r="O579" i="33"/>
  <c r="J567" i="33"/>
  <c r="S567" i="33" s="1"/>
  <c r="H422" i="33"/>
  <c r="K413" i="32"/>
  <c r="H560" i="32"/>
  <c r="P559" i="32"/>
  <c r="J414" i="32"/>
  <c r="F415" i="32"/>
  <c r="R414" i="32"/>
  <c r="N173" i="31"/>
  <c r="E142" i="31"/>
  <c r="T579" i="33" l="1"/>
  <c r="A581" i="33"/>
  <c r="P580" i="33"/>
  <c r="O580" i="33"/>
  <c r="M419" i="33"/>
  <c r="I421" i="33"/>
  <c r="T420" i="33"/>
  <c r="L420" i="33"/>
  <c r="J568" i="33"/>
  <c r="S568" i="33" s="1"/>
  <c r="H423" i="33"/>
  <c r="H561" i="32"/>
  <c r="Q560" i="32"/>
  <c r="V560" i="32" s="1"/>
  <c r="AQ560" i="32" s="1"/>
  <c r="K414" i="32"/>
  <c r="J415" i="32"/>
  <c r="F416" i="32"/>
  <c r="R415" i="32"/>
  <c r="E143" i="31"/>
  <c r="N172" i="31"/>
  <c r="M420" i="33" l="1"/>
  <c r="I422" i="33"/>
  <c r="T421" i="33"/>
  <c r="L421" i="33"/>
  <c r="T580" i="33"/>
  <c r="A582" i="33"/>
  <c r="P581" i="33"/>
  <c r="O581" i="33"/>
  <c r="J569" i="33"/>
  <c r="S569" i="33" s="1"/>
  <c r="H424" i="33"/>
  <c r="AG560" i="32"/>
  <c r="AO560" i="32"/>
  <c r="AE560" i="32"/>
  <c r="AC560" i="32"/>
  <c r="AM560" i="32"/>
  <c r="AA560" i="32"/>
  <c r="AK560" i="32"/>
  <c r="AI560" i="32"/>
  <c r="Y560" i="32"/>
  <c r="W560" i="32"/>
  <c r="K415" i="32"/>
  <c r="F417" i="32"/>
  <c r="R416" i="32"/>
  <c r="J416" i="32"/>
  <c r="H562" i="32"/>
  <c r="Q561" i="32"/>
  <c r="V561" i="32" s="1"/>
  <c r="AQ561" i="32" s="1"/>
  <c r="N171" i="31"/>
  <c r="E144" i="31"/>
  <c r="M421" i="33" l="1"/>
  <c r="T581" i="33"/>
  <c r="I423" i="33"/>
  <c r="L422" i="33"/>
  <c r="T422" i="33"/>
  <c r="A583" i="33"/>
  <c r="P582" i="33"/>
  <c r="O582" i="33"/>
  <c r="H425" i="33"/>
  <c r="J570" i="33"/>
  <c r="S570" i="33" s="1"/>
  <c r="AG561" i="32"/>
  <c r="AO561" i="32"/>
  <c r="AE561" i="32"/>
  <c r="AC561" i="32"/>
  <c r="AM561" i="32"/>
  <c r="AA561" i="32"/>
  <c r="AK561" i="32"/>
  <c r="AI561" i="32"/>
  <c r="Y561" i="32"/>
  <c r="W561" i="32"/>
  <c r="H563" i="32"/>
  <c r="Q562" i="32"/>
  <c r="V562" i="32" s="1"/>
  <c r="AQ562" i="32" s="1"/>
  <c r="F418" i="32"/>
  <c r="R417" i="32"/>
  <c r="J417" i="32"/>
  <c r="K416" i="32"/>
  <c r="N170" i="31"/>
  <c r="E145" i="31"/>
  <c r="T582" i="33" l="1"/>
  <c r="A584" i="33"/>
  <c r="O583" i="33"/>
  <c r="P583" i="33"/>
  <c r="I424" i="33"/>
  <c r="L423" i="33"/>
  <c r="T423" i="33"/>
  <c r="M422" i="33"/>
  <c r="H426" i="33"/>
  <c r="J571" i="33"/>
  <c r="S571" i="33" s="1"/>
  <c r="AG562" i="32"/>
  <c r="AO562" i="32"/>
  <c r="AE562" i="32"/>
  <c r="AC562" i="32"/>
  <c r="AM562" i="32"/>
  <c r="AA562" i="32"/>
  <c r="AK562" i="32"/>
  <c r="AI562" i="32"/>
  <c r="Y562" i="32"/>
  <c r="W562" i="32"/>
  <c r="K417" i="32"/>
  <c r="Q563" i="32"/>
  <c r="H564" i="32"/>
  <c r="J418" i="32"/>
  <c r="F419" i="32"/>
  <c r="R418" i="32"/>
  <c r="N169" i="31"/>
  <c r="E146" i="31"/>
  <c r="T583" i="33" l="1"/>
  <c r="M423" i="33"/>
  <c r="I425" i="33"/>
  <c r="T424" i="33"/>
  <c r="L424" i="33"/>
  <c r="A585" i="33"/>
  <c r="O584" i="33"/>
  <c r="P584" i="33"/>
  <c r="H427" i="33"/>
  <c r="J572" i="33"/>
  <c r="S572" i="33" s="1"/>
  <c r="J419" i="32"/>
  <c r="F420" i="32"/>
  <c r="R419" i="32"/>
  <c r="Q564" i="32"/>
  <c r="H565" i="32"/>
  <c r="K418" i="32"/>
  <c r="N168" i="31"/>
  <c r="E147" i="31"/>
  <c r="M424" i="33" l="1"/>
  <c r="T584" i="33"/>
  <c r="A586" i="33"/>
  <c r="O585" i="33"/>
  <c r="P585" i="33"/>
  <c r="I426" i="33"/>
  <c r="T425" i="33"/>
  <c r="L425" i="33"/>
  <c r="H428" i="33"/>
  <c r="J573" i="33"/>
  <c r="S573" i="33" s="1"/>
  <c r="K419" i="32"/>
  <c r="H566" i="32"/>
  <c r="Q565" i="32"/>
  <c r="F421" i="32"/>
  <c r="R420" i="32"/>
  <c r="J420" i="32"/>
  <c r="N167" i="31"/>
  <c r="E148" i="31"/>
  <c r="T585" i="33" l="1"/>
  <c r="M425" i="33"/>
  <c r="I427" i="33"/>
  <c r="T426" i="33"/>
  <c r="L426" i="33"/>
  <c r="A587" i="33"/>
  <c r="O586" i="33"/>
  <c r="P586" i="33"/>
  <c r="H429" i="33"/>
  <c r="J574" i="33"/>
  <c r="S574" i="33" s="1"/>
  <c r="K420" i="32"/>
  <c r="H567" i="32"/>
  <c r="Q566" i="32"/>
  <c r="F422" i="32"/>
  <c r="R421" i="32"/>
  <c r="J421" i="32"/>
  <c r="E149" i="31"/>
  <c r="N166" i="31"/>
  <c r="M426" i="33" l="1"/>
  <c r="T586" i="33"/>
  <c r="A588" i="33"/>
  <c r="P587" i="33"/>
  <c r="O587" i="33"/>
  <c r="I428" i="33"/>
  <c r="T427" i="33"/>
  <c r="L427" i="33"/>
  <c r="H430" i="33"/>
  <c r="J575" i="33"/>
  <c r="S575" i="33" s="1"/>
  <c r="K421" i="32"/>
  <c r="H568" i="32"/>
  <c r="Q567" i="32"/>
  <c r="J422" i="32"/>
  <c r="F423" i="32"/>
  <c r="R422" i="32"/>
  <c r="N165" i="31"/>
  <c r="E150" i="31"/>
  <c r="M427" i="33" l="1"/>
  <c r="I429" i="33"/>
  <c r="T428" i="33"/>
  <c r="L428" i="33"/>
  <c r="T587" i="33"/>
  <c r="A589" i="33"/>
  <c r="O588" i="33"/>
  <c r="P588" i="33"/>
  <c r="H431" i="33"/>
  <c r="J576" i="33"/>
  <c r="S576" i="33" s="1"/>
  <c r="Q568" i="32"/>
  <c r="H569" i="32"/>
  <c r="K422" i="32"/>
  <c r="J423" i="32"/>
  <c r="F424" i="32"/>
  <c r="R423" i="32"/>
  <c r="N164" i="31"/>
  <c r="E151" i="31"/>
  <c r="T588" i="33" l="1"/>
  <c r="M428" i="33"/>
  <c r="A590" i="33"/>
  <c r="O589" i="33"/>
  <c r="P589" i="33"/>
  <c r="I430" i="33"/>
  <c r="T429" i="33"/>
  <c r="L429" i="33"/>
  <c r="H432" i="33"/>
  <c r="J577" i="33"/>
  <c r="S577" i="33" s="1"/>
  <c r="F425" i="32"/>
  <c r="R424" i="32"/>
  <c r="J424" i="32"/>
  <c r="H570" i="32"/>
  <c r="Q569" i="32"/>
  <c r="K423" i="32"/>
  <c r="N163" i="31"/>
  <c r="E152" i="31"/>
  <c r="T589" i="33" l="1"/>
  <c r="M429" i="33"/>
  <c r="I431" i="33"/>
  <c r="L430" i="33"/>
  <c r="T430" i="33"/>
  <c r="A591" i="33"/>
  <c r="P590" i="33"/>
  <c r="O590" i="33"/>
  <c r="H433" i="33"/>
  <c r="J578" i="33"/>
  <c r="S578" i="33" s="1"/>
  <c r="F426" i="32"/>
  <c r="R425" i="32"/>
  <c r="J425" i="32"/>
  <c r="K424" i="32"/>
  <c r="H571" i="32"/>
  <c r="Q570" i="32"/>
  <c r="N162" i="31"/>
  <c r="E153" i="31"/>
  <c r="T590" i="33" l="1"/>
  <c r="A592" i="33"/>
  <c r="O591" i="33"/>
  <c r="P591" i="33"/>
  <c r="M430" i="33"/>
  <c r="I432" i="33"/>
  <c r="T431" i="33"/>
  <c r="L431" i="33"/>
  <c r="H434" i="33"/>
  <c r="J579" i="33"/>
  <c r="S579" i="33" s="1"/>
  <c r="H572" i="32"/>
  <c r="Q571" i="32"/>
  <c r="J426" i="32"/>
  <c r="F427" i="32"/>
  <c r="R426" i="32"/>
  <c r="K425" i="32"/>
  <c r="N161" i="31"/>
  <c r="E154" i="31"/>
  <c r="M431" i="33" l="1"/>
  <c r="T591" i="33"/>
  <c r="I433" i="33"/>
  <c r="L432" i="33"/>
  <c r="T432" i="33"/>
  <c r="A593" i="33"/>
  <c r="P592" i="33"/>
  <c r="O592" i="33"/>
  <c r="H435" i="33"/>
  <c r="J580" i="33"/>
  <c r="S580" i="33" s="1"/>
  <c r="Q572" i="32"/>
  <c r="H573" i="32"/>
  <c r="K426" i="32"/>
  <c r="J427" i="32"/>
  <c r="F428" i="32"/>
  <c r="R427" i="32"/>
  <c r="N160" i="31"/>
  <c r="E155" i="31"/>
  <c r="A594" i="33" l="1"/>
  <c r="P593" i="33"/>
  <c r="O593" i="33"/>
  <c r="T592" i="33"/>
  <c r="M432" i="33"/>
  <c r="I434" i="33"/>
  <c r="T433" i="33"/>
  <c r="L433" i="33"/>
  <c r="H436" i="33"/>
  <c r="J581" i="33"/>
  <c r="S581" i="33" s="1"/>
  <c r="H574" i="32"/>
  <c r="Q573" i="32"/>
  <c r="F429" i="32"/>
  <c r="R428" i="32"/>
  <c r="J428" i="32"/>
  <c r="K427" i="32"/>
  <c r="N159" i="31"/>
  <c r="E156" i="31"/>
  <c r="M433" i="33" l="1"/>
  <c r="I435" i="33"/>
  <c r="T434" i="33"/>
  <c r="L434" i="33"/>
  <c r="T593" i="33"/>
  <c r="A595" i="33"/>
  <c r="O594" i="33"/>
  <c r="P594" i="33"/>
  <c r="H437" i="33"/>
  <c r="J582" i="33"/>
  <c r="S582" i="33" s="1"/>
  <c r="K428" i="32"/>
  <c r="H575" i="32"/>
  <c r="Q574" i="32"/>
  <c r="F430" i="32"/>
  <c r="R429" i="32"/>
  <c r="J429" i="32"/>
  <c r="E157" i="31"/>
  <c r="N158" i="31"/>
  <c r="M434" i="33" l="1"/>
  <c r="T594" i="33"/>
  <c r="A596" i="33"/>
  <c r="P595" i="33"/>
  <c r="O595" i="33"/>
  <c r="I436" i="33"/>
  <c r="L435" i="33"/>
  <c r="T435" i="33"/>
  <c r="H438" i="33"/>
  <c r="J583" i="33"/>
  <c r="S583" i="33" s="1"/>
  <c r="K429" i="32"/>
  <c r="H576" i="32"/>
  <c r="Q575" i="32"/>
  <c r="J430" i="32"/>
  <c r="F431" i="32"/>
  <c r="R430" i="32"/>
  <c r="M435" i="33" l="1"/>
  <c r="I437" i="33"/>
  <c r="T436" i="33"/>
  <c r="L436" i="33"/>
  <c r="T595" i="33"/>
  <c r="A597" i="33"/>
  <c r="P596" i="33"/>
  <c r="O596" i="33"/>
  <c r="H439" i="33"/>
  <c r="J584" i="33"/>
  <c r="S584" i="33" s="1"/>
  <c r="Q576" i="32"/>
  <c r="H577" i="32"/>
  <c r="K430" i="32"/>
  <c r="J431" i="32"/>
  <c r="F432" i="32"/>
  <c r="R431" i="32"/>
  <c r="T596" i="33" l="1"/>
  <c r="M436" i="33"/>
  <c r="A598" i="33"/>
  <c r="P597" i="33"/>
  <c r="O597" i="33"/>
  <c r="I438" i="33"/>
  <c r="L437" i="33"/>
  <c r="T437" i="33"/>
  <c r="H440" i="33"/>
  <c r="J585" i="33"/>
  <c r="S585" i="33" s="1"/>
  <c r="F433" i="32"/>
  <c r="R432" i="32"/>
  <c r="J432" i="32"/>
  <c r="H578" i="32"/>
  <c r="Q577" i="32"/>
  <c r="K431" i="32"/>
  <c r="I439" i="33" l="1"/>
  <c r="L438" i="33"/>
  <c r="T438" i="33"/>
  <c r="T597" i="33"/>
  <c r="M437" i="33"/>
  <c r="A599" i="33"/>
  <c r="P598" i="33"/>
  <c r="O598" i="33"/>
  <c r="H441" i="33"/>
  <c r="J586" i="33"/>
  <c r="S586" i="33" s="1"/>
  <c r="F434" i="32"/>
  <c r="R433" i="32"/>
  <c r="J433" i="32"/>
  <c r="H579" i="32"/>
  <c r="Q578" i="32"/>
  <c r="K432" i="32"/>
  <c r="A600" i="33" l="1"/>
  <c r="P599" i="33"/>
  <c r="O599" i="33"/>
  <c r="T598" i="33"/>
  <c r="M438" i="33"/>
  <c r="I440" i="33"/>
  <c r="L439" i="33"/>
  <c r="T439" i="33"/>
  <c r="H442" i="33"/>
  <c r="J587" i="33"/>
  <c r="S587" i="33" s="1"/>
  <c r="J434" i="32"/>
  <c r="F435" i="32"/>
  <c r="R434" i="32"/>
  <c r="K433" i="32"/>
  <c r="H580" i="32"/>
  <c r="Q579" i="32"/>
  <c r="I441" i="33" l="1"/>
  <c r="T440" i="33"/>
  <c r="L440" i="33"/>
  <c r="M439" i="33"/>
  <c r="T599" i="33"/>
  <c r="A601" i="33"/>
  <c r="P600" i="33"/>
  <c r="O600" i="33"/>
  <c r="H443" i="33"/>
  <c r="J588" i="33"/>
  <c r="S588" i="33" s="1"/>
  <c r="K434" i="32"/>
  <c r="Q580" i="32"/>
  <c r="H581" i="32"/>
  <c r="J435" i="32"/>
  <c r="F436" i="32"/>
  <c r="R435" i="32"/>
  <c r="M440" i="33" l="1"/>
  <c r="A602" i="33"/>
  <c r="O601" i="33"/>
  <c r="P601" i="33"/>
  <c r="T600" i="33"/>
  <c r="I442" i="33"/>
  <c r="T441" i="33"/>
  <c r="L441" i="33"/>
  <c r="H444" i="33"/>
  <c r="J589" i="33"/>
  <c r="S589" i="33" s="1"/>
  <c r="K435" i="32"/>
  <c r="H582" i="32"/>
  <c r="Q581" i="32"/>
  <c r="F437" i="32"/>
  <c r="R436" i="32"/>
  <c r="J436" i="32"/>
  <c r="M441" i="33" l="1"/>
  <c r="T601" i="33"/>
  <c r="I443" i="33"/>
  <c r="L442" i="33"/>
  <c r="T442" i="33"/>
  <c r="A603" i="33"/>
  <c r="O602" i="33"/>
  <c r="P602" i="33"/>
  <c r="H445" i="33"/>
  <c r="J590" i="33"/>
  <c r="S590" i="33" s="1"/>
  <c r="K436" i="32"/>
  <c r="H583" i="32"/>
  <c r="Q582" i="32"/>
  <c r="F438" i="32"/>
  <c r="R437" i="32"/>
  <c r="J437" i="32"/>
  <c r="T602" i="33" l="1"/>
  <c r="A604" i="33"/>
  <c r="O603" i="33"/>
  <c r="P603" i="33"/>
  <c r="M442" i="33"/>
  <c r="I444" i="33"/>
  <c r="T443" i="33"/>
  <c r="L443" i="33"/>
  <c r="H446" i="33"/>
  <c r="J591" i="33"/>
  <c r="S591" i="33" s="1"/>
  <c r="K437" i="32"/>
  <c r="H584" i="32"/>
  <c r="Q583" i="32"/>
  <c r="J438" i="32"/>
  <c r="F439" i="32"/>
  <c r="R438" i="32"/>
  <c r="M443" i="33" l="1"/>
  <c r="T603" i="33"/>
  <c r="I445" i="33"/>
  <c r="L444" i="33"/>
  <c r="T444" i="33"/>
  <c r="A605" i="33"/>
  <c r="Q605" i="33" s="1"/>
  <c r="P604" i="33"/>
  <c r="O604" i="33"/>
  <c r="H447" i="33"/>
  <c r="J592" i="33"/>
  <c r="S592" i="33" s="1"/>
  <c r="Q584" i="32"/>
  <c r="H585" i="32"/>
  <c r="K438" i="32"/>
  <c r="J439" i="32"/>
  <c r="F440" i="32"/>
  <c r="R439" i="32"/>
  <c r="T604" i="33" l="1"/>
  <c r="A606" i="33"/>
  <c r="Q606" i="33" s="1"/>
  <c r="O605" i="33"/>
  <c r="P605" i="33"/>
  <c r="M444" i="33"/>
  <c r="I446" i="33"/>
  <c r="T445" i="33"/>
  <c r="L445" i="33"/>
  <c r="H448" i="33"/>
  <c r="J593" i="33"/>
  <c r="S593" i="33" s="1"/>
  <c r="F441" i="32"/>
  <c r="R440" i="32"/>
  <c r="J440" i="32"/>
  <c r="H586" i="32"/>
  <c r="Q585" i="32"/>
  <c r="K439" i="32"/>
  <c r="M445" i="33" l="1"/>
  <c r="T605" i="33"/>
  <c r="U605" i="33"/>
  <c r="AM605" i="33" s="1"/>
  <c r="I447" i="33"/>
  <c r="L446" i="33"/>
  <c r="T446" i="33"/>
  <c r="A607" i="33"/>
  <c r="Q607" i="33" s="1"/>
  <c r="P606" i="33"/>
  <c r="O606" i="33"/>
  <c r="H449" i="33"/>
  <c r="J594" i="33"/>
  <c r="S594" i="33" s="1"/>
  <c r="F442" i="32"/>
  <c r="R441" i="32"/>
  <c r="J441" i="32"/>
  <c r="K440" i="32"/>
  <c r="H587" i="32"/>
  <c r="Q586" i="32"/>
  <c r="BA605" i="33" l="1"/>
  <c r="BC605" i="33"/>
  <c r="AE605" i="33"/>
  <c r="AS605" i="33"/>
  <c r="M446" i="33"/>
  <c r="U606" i="33"/>
  <c r="AM606" i="33" s="1"/>
  <c r="T606" i="33"/>
  <c r="A608" i="33"/>
  <c r="Q608" i="33" s="1"/>
  <c r="P607" i="33"/>
  <c r="O607" i="33"/>
  <c r="I448" i="33"/>
  <c r="L447" i="33"/>
  <c r="T447" i="33"/>
  <c r="AU605" i="33"/>
  <c r="AA605" i="33"/>
  <c r="AW605" i="33"/>
  <c r="AI605" i="33"/>
  <c r="AG605" i="33"/>
  <c r="BI605" i="33" s="1"/>
  <c r="AY605" i="33"/>
  <c r="AQ605" i="33"/>
  <c r="AO605" i="33"/>
  <c r="AC605" i="33"/>
  <c r="Y605" i="33"/>
  <c r="AK605" i="33"/>
  <c r="H450" i="33"/>
  <c r="J595" i="33"/>
  <c r="S595" i="33" s="1"/>
  <c r="J442" i="32"/>
  <c r="F443" i="32"/>
  <c r="R442" i="32"/>
  <c r="K441" i="32"/>
  <c r="H588" i="32"/>
  <c r="Q587" i="32"/>
  <c r="BE605" i="33" l="1"/>
  <c r="BF605" i="33"/>
  <c r="BJ605" i="33"/>
  <c r="BA606" i="33"/>
  <c r="BC606" i="33"/>
  <c r="AE606" i="33"/>
  <c r="AS606" i="33"/>
  <c r="A609" i="33"/>
  <c r="Q609" i="33" s="1"/>
  <c r="P608" i="33"/>
  <c r="U608" i="33" s="1"/>
  <c r="AM608" i="33" s="1"/>
  <c r="O608" i="33"/>
  <c r="I449" i="33"/>
  <c r="T448" i="33"/>
  <c r="L448" i="33"/>
  <c r="U607" i="33"/>
  <c r="AM607" i="33" s="1"/>
  <c r="T607" i="33"/>
  <c r="AU606" i="33"/>
  <c r="AA606" i="33"/>
  <c r="AW606" i="33"/>
  <c r="AI606" i="33"/>
  <c r="Y606" i="33"/>
  <c r="AC606" i="33"/>
  <c r="AO606" i="33"/>
  <c r="AG606" i="33"/>
  <c r="BI606" i="33" s="1"/>
  <c r="AK606" i="33"/>
  <c r="AY606" i="33"/>
  <c r="AQ606" i="33"/>
  <c r="M447" i="33"/>
  <c r="H451" i="33"/>
  <c r="J596" i="33"/>
  <c r="S596" i="33" s="1"/>
  <c r="K442" i="32"/>
  <c r="Q588" i="32"/>
  <c r="H589" i="32"/>
  <c r="J443" i="32"/>
  <c r="F444" i="32"/>
  <c r="R443" i="32"/>
  <c r="BE606" i="33" l="1"/>
  <c r="BF606" i="33"/>
  <c r="BJ606" i="33"/>
  <c r="BA607" i="33"/>
  <c r="BC607" i="33"/>
  <c r="BA608" i="33"/>
  <c r="BC608" i="33"/>
  <c r="AE607" i="33"/>
  <c r="AS607" i="33"/>
  <c r="AE608" i="33"/>
  <c r="AS608" i="33"/>
  <c r="M448" i="33"/>
  <c r="AG607" i="33"/>
  <c r="BI607" i="33" s="1"/>
  <c r="AY607" i="33"/>
  <c r="AU607" i="33"/>
  <c r="AQ607" i="33"/>
  <c r="AO607" i="33"/>
  <c r="AA607" i="33"/>
  <c r="Y607" i="33"/>
  <c r="AI607" i="33"/>
  <c r="AW607" i="33"/>
  <c r="AC607" i="33"/>
  <c r="AK607" i="33"/>
  <c r="T608" i="33"/>
  <c r="I450" i="33"/>
  <c r="L449" i="33"/>
  <c r="T449" i="33"/>
  <c r="AO608" i="33"/>
  <c r="AG608" i="33"/>
  <c r="BI608" i="33" s="1"/>
  <c r="AY608" i="33"/>
  <c r="AC608" i="33"/>
  <c r="Y608" i="33"/>
  <c r="AI608" i="33"/>
  <c r="AU608" i="33"/>
  <c r="AA608" i="33"/>
  <c r="AQ608" i="33"/>
  <c r="AW608" i="33"/>
  <c r="AK608" i="33"/>
  <c r="A610" i="33"/>
  <c r="Q610" i="33" s="1"/>
  <c r="P609" i="33"/>
  <c r="O609" i="33"/>
  <c r="H452" i="33"/>
  <c r="J597" i="33"/>
  <c r="S597" i="33" s="1"/>
  <c r="K443" i="32"/>
  <c r="H590" i="32"/>
  <c r="Q589" i="32"/>
  <c r="F445" i="32"/>
  <c r="R444" i="32"/>
  <c r="J444" i="32"/>
  <c r="BE608" i="33" l="1"/>
  <c r="BE607" i="33"/>
  <c r="BF607" i="33"/>
  <c r="BJ607" i="33"/>
  <c r="BF608" i="33"/>
  <c r="BJ608" i="33"/>
  <c r="M449" i="33"/>
  <c r="I451" i="33"/>
  <c r="L450" i="33"/>
  <c r="T450" i="33"/>
  <c r="T609" i="33"/>
  <c r="U609" i="33"/>
  <c r="AM609" i="33" s="1"/>
  <c r="A611" i="33"/>
  <c r="Q611" i="33" s="1"/>
  <c r="P610" i="33"/>
  <c r="O610" i="33"/>
  <c r="H453" i="33"/>
  <c r="J598" i="33"/>
  <c r="S598" i="33" s="1"/>
  <c r="K444" i="32"/>
  <c r="H591" i="32"/>
  <c r="Q590" i="32"/>
  <c r="F446" i="32"/>
  <c r="R445" i="32"/>
  <c r="J445" i="32"/>
  <c r="BA609" i="33" l="1"/>
  <c r="BC609" i="33"/>
  <c r="AE609" i="33"/>
  <c r="AS609" i="33"/>
  <c r="AY609" i="33"/>
  <c r="Y609" i="33"/>
  <c r="AQ609" i="33"/>
  <c r="AI609" i="33"/>
  <c r="AG609" i="33"/>
  <c r="BI609" i="33" s="1"/>
  <c r="AC609" i="33"/>
  <c r="AW609" i="33"/>
  <c r="AK609" i="33"/>
  <c r="AA609" i="33"/>
  <c r="AO609" i="33"/>
  <c r="AU609" i="33"/>
  <c r="M450" i="33"/>
  <c r="U610" i="33"/>
  <c r="X610" i="33" s="1"/>
  <c r="AM610" i="33" s="1"/>
  <c r="T610" i="33"/>
  <c r="A612" i="33"/>
  <c r="Q612" i="33" s="1"/>
  <c r="O611" i="33"/>
  <c r="P611" i="33"/>
  <c r="I452" i="33"/>
  <c r="T451" i="33"/>
  <c r="L451" i="33"/>
  <c r="H454" i="33"/>
  <c r="J599" i="33"/>
  <c r="S599" i="33" s="1"/>
  <c r="K445" i="32"/>
  <c r="H592" i="32"/>
  <c r="Q591" i="32"/>
  <c r="J446" i="32"/>
  <c r="F447" i="32"/>
  <c r="R446" i="32"/>
  <c r="BE609" i="33" l="1"/>
  <c r="BF609" i="33"/>
  <c r="BJ609" i="33"/>
  <c r="BA610" i="33"/>
  <c r="BC610" i="33"/>
  <c r="AE610" i="33"/>
  <c r="AS610" i="33"/>
  <c r="M451" i="33"/>
  <c r="A613" i="33"/>
  <c r="Q613" i="33" s="1"/>
  <c r="O612" i="33"/>
  <c r="P612" i="33"/>
  <c r="AY610" i="33"/>
  <c r="AO610" i="33"/>
  <c r="AQ610" i="33"/>
  <c r="AG610" i="33"/>
  <c r="BI610" i="33" s="1"/>
  <c r="AI610" i="33"/>
  <c r="Y610" i="33"/>
  <c r="AC610" i="33"/>
  <c r="AK610" i="33"/>
  <c r="AW610" i="33"/>
  <c r="AU610" i="33"/>
  <c r="AA610" i="33"/>
  <c r="I453" i="33"/>
  <c r="L452" i="33"/>
  <c r="T452" i="33"/>
  <c r="T611" i="33"/>
  <c r="U611" i="33"/>
  <c r="X611" i="33" s="1"/>
  <c r="AM611" i="33" s="1"/>
  <c r="H455" i="33"/>
  <c r="J600" i="33"/>
  <c r="S600" i="33" s="1"/>
  <c r="Q592" i="32"/>
  <c r="H593" i="32"/>
  <c r="K446" i="32"/>
  <c r="J447" i="32"/>
  <c r="F448" i="32"/>
  <c r="R447" i="32"/>
  <c r="BE610" i="33" l="1"/>
  <c r="BF610" i="33"/>
  <c r="BJ610" i="33"/>
  <c r="BA611" i="33"/>
  <c r="BC611" i="33"/>
  <c r="AE611" i="33"/>
  <c r="AS611" i="33"/>
  <c r="AG611" i="33"/>
  <c r="BI611" i="33" s="1"/>
  <c r="AA611" i="33"/>
  <c r="AI611" i="33"/>
  <c r="AW611" i="33"/>
  <c r="AY611" i="33"/>
  <c r="AK611" i="33"/>
  <c r="AU611" i="33"/>
  <c r="AQ611" i="33"/>
  <c r="Y611" i="33"/>
  <c r="AC611" i="33"/>
  <c r="AO611" i="33"/>
  <c r="T612" i="33"/>
  <c r="U612" i="33"/>
  <c r="X612" i="33" s="1"/>
  <c r="AM612" i="33" s="1"/>
  <c r="I454" i="33"/>
  <c r="L453" i="33"/>
  <c r="T453" i="33"/>
  <c r="M452" i="33"/>
  <c r="A614" i="33"/>
  <c r="Q614" i="33" s="1"/>
  <c r="P613" i="33"/>
  <c r="O613" i="33"/>
  <c r="J601" i="33"/>
  <c r="S601" i="33" s="1"/>
  <c r="H456" i="33"/>
  <c r="H594" i="32"/>
  <c r="Q593" i="32"/>
  <c r="F449" i="32"/>
  <c r="R448" i="32"/>
  <c r="J448" i="32"/>
  <c r="K447" i="32"/>
  <c r="BE611" i="33" l="1"/>
  <c r="BF611" i="33"/>
  <c r="BJ611" i="33"/>
  <c r="BA612" i="33"/>
  <c r="BC612" i="33"/>
  <c r="AE612" i="33"/>
  <c r="AS612" i="33"/>
  <c r="M453" i="33"/>
  <c r="AC612" i="33"/>
  <c r="Y612" i="33"/>
  <c r="AO612" i="33"/>
  <c r="AG612" i="33"/>
  <c r="BI612" i="33" s="1"/>
  <c r="AK612" i="33"/>
  <c r="AA612" i="33"/>
  <c r="AQ612" i="33"/>
  <c r="AI612" i="33"/>
  <c r="AU612" i="33"/>
  <c r="AY612" i="33"/>
  <c r="AW612" i="33"/>
  <c r="U613" i="33"/>
  <c r="X613" i="33" s="1"/>
  <c r="AM613" i="33" s="1"/>
  <c r="T613" i="33"/>
  <c r="I455" i="33"/>
  <c r="L454" i="33"/>
  <c r="T454" i="33"/>
  <c r="A615" i="33"/>
  <c r="Q615" i="33" s="1"/>
  <c r="P614" i="33"/>
  <c r="O614" i="33"/>
  <c r="J602" i="33"/>
  <c r="S602" i="33" s="1"/>
  <c r="H457" i="33"/>
  <c r="K448" i="32"/>
  <c r="H595" i="32"/>
  <c r="Q594" i="32"/>
  <c r="F450" i="32"/>
  <c r="R449" i="32"/>
  <c r="J449" i="32"/>
  <c r="BE612" i="33" l="1"/>
  <c r="BF612" i="33"/>
  <c r="BJ612" i="33"/>
  <c r="BA613" i="33"/>
  <c r="BC613" i="33"/>
  <c r="AE613" i="33"/>
  <c r="AS613" i="33"/>
  <c r="M454" i="33"/>
  <c r="I456" i="33"/>
  <c r="T455" i="33"/>
  <c r="L455" i="33"/>
  <c r="AA613" i="33"/>
  <c r="AW613" i="33"/>
  <c r="AO613" i="33"/>
  <c r="AK613" i="33"/>
  <c r="AU613" i="33"/>
  <c r="Y613" i="33"/>
  <c r="AI613" i="33"/>
  <c r="AQ613" i="33"/>
  <c r="AC613" i="33"/>
  <c r="AG613" i="33"/>
  <c r="BI613" i="33" s="1"/>
  <c r="AY613" i="33"/>
  <c r="T614" i="33"/>
  <c r="U614" i="33"/>
  <c r="X614" i="33" s="1"/>
  <c r="AM614" i="33" s="1"/>
  <c r="A616" i="33"/>
  <c r="Q616" i="33" s="1"/>
  <c r="P615" i="33"/>
  <c r="O615" i="33"/>
  <c r="J603" i="33"/>
  <c r="S603" i="33" s="1"/>
  <c r="H458" i="33"/>
  <c r="K449" i="32"/>
  <c r="H596" i="32"/>
  <c r="Q595" i="32"/>
  <c r="J450" i="32"/>
  <c r="F451" i="32"/>
  <c r="R450" i="32"/>
  <c r="BE613" i="33" l="1"/>
  <c r="BF613" i="33"/>
  <c r="BJ613" i="33"/>
  <c r="BA614" i="33"/>
  <c r="BC614" i="33"/>
  <c r="AE614" i="33"/>
  <c r="AS614" i="33"/>
  <c r="M455" i="33"/>
  <c r="U615" i="33"/>
  <c r="X615" i="33" s="1"/>
  <c r="AM615" i="33" s="1"/>
  <c r="T615" i="33"/>
  <c r="AA614" i="33"/>
  <c r="AO614" i="33"/>
  <c r="AQ614" i="33"/>
  <c r="AW614" i="33"/>
  <c r="AY614" i="33"/>
  <c r="AG614" i="33"/>
  <c r="BI614" i="33" s="1"/>
  <c r="AK614" i="33"/>
  <c r="AC614" i="33"/>
  <c r="AI614" i="33"/>
  <c r="Y614" i="33"/>
  <c r="AU614" i="33"/>
  <c r="A617" i="33"/>
  <c r="Q617" i="33" s="1"/>
  <c r="O616" i="33"/>
  <c r="P616" i="33"/>
  <c r="I457" i="33"/>
  <c r="T456" i="33"/>
  <c r="L456" i="33"/>
  <c r="J604" i="33"/>
  <c r="S604" i="33" s="1"/>
  <c r="H459" i="33"/>
  <c r="Q596" i="32"/>
  <c r="H597" i="32"/>
  <c r="K450" i="32"/>
  <c r="J451" i="32"/>
  <c r="F452" i="32"/>
  <c r="R451" i="32"/>
  <c r="BE614" i="33" l="1"/>
  <c r="BF614" i="33"/>
  <c r="BJ614" i="33"/>
  <c r="BA615" i="33"/>
  <c r="BC615" i="33"/>
  <c r="AE615" i="33"/>
  <c r="AS615" i="33"/>
  <c r="T616" i="33"/>
  <c r="M456" i="33"/>
  <c r="A618" i="33"/>
  <c r="Q618" i="33" s="1"/>
  <c r="O617" i="33"/>
  <c r="P617" i="33"/>
  <c r="I458" i="33"/>
  <c r="U457" i="33"/>
  <c r="L457" i="33"/>
  <c r="U616" i="33"/>
  <c r="X616" i="33" s="1"/>
  <c r="AM616" i="33" s="1"/>
  <c r="AY615" i="33"/>
  <c r="Y615" i="33"/>
  <c r="AU615" i="33"/>
  <c r="AQ615" i="33"/>
  <c r="AW615" i="33"/>
  <c r="AK615" i="33"/>
  <c r="AA615" i="33"/>
  <c r="AI615" i="33"/>
  <c r="AC615" i="33"/>
  <c r="AO615" i="33"/>
  <c r="AG615" i="33"/>
  <c r="BI615" i="33" s="1"/>
  <c r="J605" i="33"/>
  <c r="S605" i="33" s="1"/>
  <c r="H460" i="33"/>
  <c r="F453" i="32"/>
  <c r="R452" i="32"/>
  <c r="J452" i="32"/>
  <c r="H598" i="32"/>
  <c r="Q597" i="32"/>
  <c r="K451" i="32"/>
  <c r="BE615" i="33" l="1"/>
  <c r="BF615" i="33"/>
  <c r="BJ615" i="33"/>
  <c r="BA616" i="33"/>
  <c r="BC616" i="33"/>
  <c r="AE616" i="33"/>
  <c r="AS616" i="33"/>
  <c r="M457" i="33"/>
  <c r="AI616" i="33"/>
  <c r="AW616" i="33"/>
  <c r="AU616" i="33"/>
  <c r="AK616" i="33"/>
  <c r="AA616" i="33"/>
  <c r="AQ616" i="33"/>
  <c r="AO616" i="33"/>
  <c r="Y616" i="33"/>
  <c r="AG616" i="33"/>
  <c r="BI616" i="33" s="1"/>
  <c r="AY616" i="33"/>
  <c r="AC616" i="33"/>
  <c r="I459" i="33"/>
  <c r="U458" i="33"/>
  <c r="L458" i="33"/>
  <c r="A619" i="33"/>
  <c r="Q619" i="33" s="1"/>
  <c r="O618" i="33"/>
  <c r="P618" i="33"/>
  <c r="T617" i="33"/>
  <c r="U617" i="33"/>
  <c r="X617" i="33" s="1"/>
  <c r="AM617" i="33" s="1"/>
  <c r="J606" i="33"/>
  <c r="S606" i="33" s="1"/>
  <c r="H461" i="33"/>
  <c r="F454" i="32"/>
  <c r="R453" i="32"/>
  <c r="J453" i="32"/>
  <c r="K452" i="32"/>
  <c r="H599" i="32"/>
  <c r="Q598" i="32"/>
  <c r="BE616" i="33" l="1"/>
  <c r="BF616" i="33"/>
  <c r="BJ616" i="33"/>
  <c r="BA617" i="33"/>
  <c r="BC617" i="33"/>
  <c r="AE617" i="33"/>
  <c r="AS617" i="33"/>
  <c r="M458" i="33"/>
  <c r="AU617" i="33"/>
  <c r="AA617" i="33"/>
  <c r="AW617" i="33"/>
  <c r="AI617" i="33"/>
  <c r="AG617" i="33"/>
  <c r="BI617" i="33" s="1"/>
  <c r="AY617" i="33"/>
  <c r="AQ617" i="33"/>
  <c r="AO617" i="33"/>
  <c r="AC617" i="33"/>
  <c r="Y617" i="33"/>
  <c r="AK617" i="33"/>
  <c r="I460" i="33"/>
  <c r="U459" i="33"/>
  <c r="L459" i="33"/>
  <c r="A620" i="33"/>
  <c r="Q620" i="33" s="1"/>
  <c r="P619" i="33"/>
  <c r="O619" i="33"/>
  <c r="U618" i="33"/>
  <c r="X618" i="33" s="1"/>
  <c r="AM618" i="33" s="1"/>
  <c r="T618" i="33"/>
  <c r="J607" i="33"/>
  <c r="S607" i="33" s="1"/>
  <c r="H462" i="33"/>
  <c r="H600" i="32"/>
  <c r="Q599" i="32"/>
  <c r="J454" i="32"/>
  <c r="F455" i="32"/>
  <c r="R454" i="32"/>
  <c r="K453" i="32"/>
  <c r="BE617" i="33" l="1"/>
  <c r="BF617" i="33"/>
  <c r="BJ617" i="33"/>
  <c r="BA618" i="33"/>
  <c r="BC618" i="33"/>
  <c r="AE618" i="33"/>
  <c r="AS618" i="33"/>
  <c r="M459" i="33"/>
  <c r="I461" i="33"/>
  <c r="U460" i="33"/>
  <c r="L460" i="33"/>
  <c r="T619" i="33"/>
  <c r="U619" i="33"/>
  <c r="X619" i="33" s="1"/>
  <c r="AM619" i="33" s="1"/>
  <c r="A621" i="33"/>
  <c r="Q621" i="33" s="1"/>
  <c r="P620" i="33"/>
  <c r="O620" i="33"/>
  <c r="AA618" i="33"/>
  <c r="AW618" i="33"/>
  <c r="AK618" i="33"/>
  <c r="AU618" i="33"/>
  <c r="AY618" i="33"/>
  <c r="AQ618" i="33"/>
  <c r="AI618" i="33"/>
  <c r="Y618" i="33"/>
  <c r="AC618" i="33"/>
  <c r="AO618" i="33"/>
  <c r="AG618" i="33"/>
  <c r="BI618" i="33" s="1"/>
  <c r="J608" i="33"/>
  <c r="S608" i="33" s="1"/>
  <c r="H463" i="33"/>
  <c r="Q600" i="32"/>
  <c r="H601" i="32"/>
  <c r="K454" i="32"/>
  <c r="J455" i="32"/>
  <c r="F456" i="32"/>
  <c r="R455" i="32"/>
  <c r="BE618" i="33" l="1"/>
  <c r="BF618" i="33"/>
  <c r="BJ618" i="33"/>
  <c r="BA619" i="33"/>
  <c r="BC619" i="33"/>
  <c r="AE619" i="33"/>
  <c r="AS619" i="33"/>
  <c r="M460" i="33"/>
  <c r="T620" i="33"/>
  <c r="A622" i="33"/>
  <c r="Q622" i="33" s="1"/>
  <c r="P621" i="33"/>
  <c r="O621" i="33"/>
  <c r="AG619" i="33"/>
  <c r="BI619" i="33" s="1"/>
  <c r="AA619" i="33"/>
  <c r="AY619" i="33"/>
  <c r="AI619" i="33"/>
  <c r="AU619" i="33"/>
  <c r="AQ619" i="33"/>
  <c r="AW619" i="33"/>
  <c r="AK619" i="33"/>
  <c r="AC619" i="33"/>
  <c r="AO619" i="33"/>
  <c r="Y619" i="33"/>
  <c r="U620" i="33"/>
  <c r="X620" i="33" s="1"/>
  <c r="AM620" i="33" s="1"/>
  <c r="I462" i="33"/>
  <c r="U461" i="33"/>
  <c r="L461" i="33"/>
  <c r="J609" i="33"/>
  <c r="S609" i="33" s="1"/>
  <c r="H464" i="33"/>
  <c r="H602" i="32"/>
  <c r="Q601" i="32"/>
  <c r="F457" i="32"/>
  <c r="S456" i="32"/>
  <c r="J456" i="32"/>
  <c r="K455" i="32"/>
  <c r="BE619" i="33" l="1"/>
  <c r="BF619" i="33"/>
  <c r="BJ619" i="33"/>
  <c r="BA620" i="33"/>
  <c r="BC620" i="33"/>
  <c r="AE620" i="33"/>
  <c r="AS620" i="33"/>
  <c r="M461" i="33"/>
  <c r="U621" i="33"/>
  <c r="X621" i="33" s="1"/>
  <c r="AM621" i="33" s="1"/>
  <c r="T621" i="33"/>
  <c r="AW620" i="33"/>
  <c r="AU620" i="33"/>
  <c r="AK620" i="33"/>
  <c r="AA620" i="33"/>
  <c r="AC620" i="33"/>
  <c r="Y620" i="33"/>
  <c r="AI620" i="33"/>
  <c r="AG620" i="33"/>
  <c r="BI620" i="33" s="1"/>
  <c r="AY620" i="33"/>
  <c r="AQ620" i="33"/>
  <c r="AO620" i="33"/>
  <c r="I463" i="33"/>
  <c r="U462" i="33"/>
  <c r="L462" i="33"/>
  <c r="A623" i="33"/>
  <c r="Q623" i="33" s="1"/>
  <c r="P622" i="33"/>
  <c r="O622" i="33"/>
  <c r="J610" i="33"/>
  <c r="S610" i="33" s="1"/>
  <c r="H465" i="33"/>
  <c r="K456" i="32"/>
  <c r="F458" i="32"/>
  <c r="S457" i="32"/>
  <c r="J457" i="32"/>
  <c r="H603" i="32"/>
  <c r="Q602" i="32"/>
  <c r="BE620" i="33" l="1"/>
  <c r="BF620" i="33"/>
  <c r="BJ620" i="33"/>
  <c r="BA621" i="33"/>
  <c r="BC621" i="33"/>
  <c r="AE621" i="33"/>
  <c r="AS621" i="33"/>
  <c r="M462" i="33"/>
  <c r="I464" i="33"/>
  <c r="L463" i="33"/>
  <c r="U463" i="33"/>
  <c r="T622" i="33"/>
  <c r="U622" i="33"/>
  <c r="X622" i="33" s="1"/>
  <c r="AM622" i="33" s="1"/>
  <c r="A624" i="33"/>
  <c r="Q624" i="33" s="1"/>
  <c r="P623" i="33"/>
  <c r="O623" i="33"/>
  <c r="AQ621" i="33"/>
  <c r="AI621" i="33"/>
  <c r="AU621" i="33"/>
  <c r="AY621" i="33"/>
  <c r="Y621" i="33"/>
  <c r="AW621" i="33"/>
  <c r="AK621" i="33"/>
  <c r="AC621" i="33"/>
  <c r="AG621" i="33"/>
  <c r="BI621" i="33" s="1"/>
  <c r="AO621" i="33"/>
  <c r="AA621" i="33"/>
  <c r="J611" i="33"/>
  <c r="S611" i="33" s="1"/>
  <c r="H466" i="33"/>
  <c r="F459" i="32"/>
  <c r="S458" i="32"/>
  <c r="J458" i="32"/>
  <c r="K457" i="32"/>
  <c r="H604" i="32"/>
  <c r="Q603" i="32"/>
  <c r="BE621" i="33" l="1"/>
  <c r="BF621" i="33"/>
  <c r="BJ621" i="33"/>
  <c r="BA622" i="33"/>
  <c r="BC622" i="33"/>
  <c r="AE622" i="33"/>
  <c r="AS622" i="33"/>
  <c r="M463" i="33"/>
  <c r="T623" i="33"/>
  <c r="U623" i="33"/>
  <c r="X623" i="33" s="1"/>
  <c r="AM623" i="33" s="1"/>
  <c r="A625" i="33"/>
  <c r="Q625" i="33" s="1"/>
  <c r="O624" i="33"/>
  <c r="P624" i="33"/>
  <c r="AW622" i="33"/>
  <c r="AK622" i="33"/>
  <c r="AC622" i="33"/>
  <c r="AA622" i="33"/>
  <c r="AG622" i="33"/>
  <c r="BI622" i="33" s="1"/>
  <c r="Y622" i="33"/>
  <c r="AO622" i="33"/>
  <c r="AQ622" i="33"/>
  <c r="AI622" i="33"/>
  <c r="AU622" i="33"/>
  <c r="AY622" i="33"/>
  <c r="I465" i="33"/>
  <c r="U464" i="33"/>
  <c r="L464" i="33"/>
  <c r="J612" i="33"/>
  <c r="S612" i="33" s="1"/>
  <c r="H467" i="33"/>
  <c r="H605" i="32"/>
  <c r="Q604" i="32"/>
  <c r="F460" i="32"/>
  <c r="S459" i="32"/>
  <c r="J459" i="32"/>
  <c r="K458" i="32"/>
  <c r="BE622" i="33" l="1"/>
  <c r="BF622" i="33"/>
  <c r="BJ622" i="33"/>
  <c r="BA623" i="33"/>
  <c r="BC623" i="33"/>
  <c r="AE623" i="33"/>
  <c r="AS623" i="33"/>
  <c r="M464" i="33"/>
  <c r="T624" i="33"/>
  <c r="AA623" i="33"/>
  <c r="AI623" i="33"/>
  <c r="AW623" i="33"/>
  <c r="Y623" i="33"/>
  <c r="AK623" i="33"/>
  <c r="AU623" i="33"/>
  <c r="AQ623" i="33"/>
  <c r="AO623" i="33"/>
  <c r="AG623" i="33"/>
  <c r="BI623" i="33" s="1"/>
  <c r="AY623" i="33"/>
  <c r="AC623" i="33"/>
  <c r="U624" i="33"/>
  <c r="X624" i="33" s="1"/>
  <c r="AM624" i="33" s="1"/>
  <c r="I466" i="33"/>
  <c r="U465" i="33"/>
  <c r="L465" i="33"/>
  <c r="A626" i="33"/>
  <c r="Q626" i="33" s="1"/>
  <c r="O625" i="33"/>
  <c r="P625" i="33"/>
  <c r="J613" i="33"/>
  <c r="S613" i="33" s="1"/>
  <c r="H468" i="33"/>
  <c r="K459" i="32"/>
  <c r="H606" i="32"/>
  <c r="Q605" i="32"/>
  <c r="F461" i="32"/>
  <c r="S460" i="32"/>
  <c r="J460" i="32"/>
  <c r="BE623" i="33" l="1"/>
  <c r="BF623" i="33"/>
  <c r="BJ623" i="33"/>
  <c r="BA624" i="33"/>
  <c r="BC624" i="33"/>
  <c r="AE624" i="33"/>
  <c r="AS624" i="33"/>
  <c r="M465" i="33"/>
  <c r="A627" i="33"/>
  <c r="Q627" i="33" s="1"/>
  <c r="P626" i="33"/>
  <c r="O626" i="33"/>
  <c r="I467" i="33"/>
  <c r="L466" i="33"/>
  <c r="U466" i="33"/>
  <c r="AC624" i="33"/>
  <c r="Y624" i="33"/>
  <c r="AO624" i="33"/>
  <c r="AG624" i="33"/>
  <c r="BI624" i="33" s="1"/>
  <c r="AK624" i="33"/>
  <c r="AA624" i="33"/>
  <c r="AQ624" i="33"/>
  <c r="AI624" i="33"/>
  <c r="AU624" i="33"/>
  <c r="AY624" i="33"/>
  <c r="AW624" i="33"/>
  <c r="U625" i="33"/>
  <c r="X625" i="33" s="1"/>
  <c r="AM625" i="33" s="1"/>
  <c r="T625" i="33"/>
  <c r="J614" i="33"/>
  <c r="S614" i="33" s="1"/>
  <c r="H469" i="33"/>
  <c r="K460" i="32"/>
  <c r="H607" i="32"/>
  <c r="Q606" i="32"/>
  <c r="F462" i="32"/>
  <c r="S461" i="32"/>
  <c r="J461" i="32"/>
  <c r="BE624" i="33" l="1"/>
  <c r="BF624" i="33"/>
  <c r="BJ624" i="33"/>
  <c r="BA625" i="33"/>
  <c r="BC625" i="33"/>
  <c r="AE625" i="33"/>
  <c r="AS625" i="33"/>
  <c r="M466" i="33"/>
  <c r="AY625" i="33"/>
  <c r="Y625" i="33"/>
  <c r="AQ625" i="33"/>
  <c r="AI625" i="33"/>
  <c r="AG625" i="33"/>
  <c r="BI625" i="33" s="1"/>
  <c r="AC625" i="33"/>
  <c r="AU625" i="33"/>
  <c r="AA625" i="33"/>
  <c r="AW625" i="33"/>
  <c r="AO625" i="33"/>
  <c r="AK625" i="33"/>
  <c r="T626" i="33"/>
  <c r="U626" i="33"/>
  <c r="X626" i="33" s="1"/>
  <c r="AM626" i="33" s="1"/>
  <c r="I468" i="33"/>
  <c r="L467" i="33"/>
  <c r="U467" i="33"/>
  <c r="A628" i="33"/>
  <c r="Q628" i="33" s="1"/>
  <c r="O627" i="33"/>
  <c r="P627" i="33"/>
  <c r="J615" i="33"/>
  <c r="S615" i="33" s="1"/>
  <c r="H470" i="33"/>
  <c r="K461" i="32"/>
  <c r="H608" i="32"/>
  <c r="Q607" i="32"/>
  <c r="F463" i="32"/>
  <c r="S462" i="32"/>
  <c r="J462" i="32"/>
  <c r="BE625" i="33" l="1"/>
  <c r="BF625" i="33"/>
  <c r="BJ625" i="33"/>
  <c r="BA626" i="33"/>
  <c r="BC626" i="33"/>
  <c r="AE626" i="33"/>
  <c r="AS626" i="33"/>
  <c r="M467" i="33"/>
  <c r="T627" i="33"/>
  <c r="U627" i="33"/>
  <c r="X627" i="33" s="1"/>
  <c r="AM627" i="33" s="1"/>
  <c r="I469" i="33"/>
  <c r="U468" i="33"/>
  <c r="L468" i="33"/>
  <c r="AA626" i="33"/>
  <c r="AW626" i="33"/>
  <c r="AQ626" i="33"/>
  <c r="AK626" i="33"/>
  <c r="AG626" i="33"/>
  <c r="BI626" i="33" s="1"/>
  <c r="AO626" i="33"/>
  <c r="AC626" i="33"/>
  <c r="AY626" i="33"/>
  <c r="AI626" i="33"/>
  <c r="Y626" i="33"/>
  <c r="AU626" i="33"/>
  <c r="A629" i="33"/>
  <c r="Q629" i="33" s="1"/>
  <c r="O628" i="33"/>
  <c r="P628" i="33"/>
  <c r="U628" i="33" s="1"/>
  <c r="X628" i="33" s="1"/>
  <c r="AM628" i="33" s="1"/>
  <c r="J616" i="33"/>
  <c r="S616" i="33" s="1"/>
  <c r="H471" i="33"/>
  <c r="K462" i="32"/>
  <c r="H609" i="32"/>
  <c r="Q608" i="32"/>
  <c r="F464" i="32"/>
  <c r="S463" i="32"/>
  <c r="J463" i="32"/>
  <c r="BE626" i="33" l="1"/>
  <c r="BF626" i="33"/>
  <c r="BJ626" i="33"/>
  <c r="BA628" i="33"/>
  <c r="BC628" i="33"/>
  <c r="BA627" i="33"/>
  <c r="BC627" i="33"/>
  <c r="AE627" i="33"/>
  <c r="AS627" i="33"/>
  <c r="AE628" i="33"/>
  <c r="AS628" i="33"/>
  <c r="M468" i="33"/>
  <c r="T628" i="33"/>
  <c r="I470" i="33"/>
  <c r="U469" i="33"/>
  <c r="L469" i="33"/>
  <c r="AW628" i="33"/>
  <c r="AA628" i="33"/>
  <c r="AK628" i="33"/>
  <c r="AI628" i="33"/>
  <c r="AC628" i="33"/>
  <c r="Y628" i="33"/>
  <c r="AU628" i="33"/>
  <c r="AO628" i="33"/>
  <c r="AG628" i="33"/>
  <c r="BI628" i="33" s="1"/>
  <c r="AY628" i="33"/>
  <c r="AQ628" i="33"/>
  <c r="AU627" i="33"/>
  <c r="AY627" i="33"/>
  <c r="AK627" i="33"/>
  <c r="AQ627" i="33"/>
  <c r="AA627" i="33"/>
  <c r="AO627" i="33"/>
  <c r="AC627" i="33"/>
  <c r="AW627" i="33"/>
  <c r="Y627" i="33"/>
  <c r="AG627" i="33"/>
  <c r="BI627" i="33" s="1"/>
  <c r="AI627" i="33"/>
  <c r="A630" i="33"/>
  <c r="Q630" i="33" s="1"/>
  <c r="P629" i="33"/>
  <c r="O629" i="33"/>
  <c r="J617" i="33"/>
  <c r="S617" i="33" s="1"/>
  <c r="H472" i="33"/>
  <c r="K463" i="32"/>
  <c r="H610" i="32"/>
  <c r="Q609" i="32"/>
  <c r="F465" i="32"/>
  <c r="S464" i="32"/>
  <c r="J464" i="32"/>
  <c r="BE628" i="33" l="1"/>
  <c r="BE627" i="33"/>
  <c r="BF627" i="33"/>
  <c r="BJ627" i="33"/>
  <c r="BJ628" i="33"/>
  <c r="BF628" i="33"/>
  <c r="M469" i="33"/>
  <c r="T629" i="33"/>
  <c r="U629" i="33"/>
  <c r="X629" i="33" s="1"/>
  <c r="AM629" i="33" s="1"/>
  <c r="A631" i="33"/>
  <c r="Q631" i="33" s="1"/>
  <c r="P630" i="33"/>
  <c r="O630" i="33"/>
  <c r="I471" i="33"/>
  <c r="U470" i="33"/>
  <c r="L470" i="33"/>
  <c r="J618" i="33"/>
  <c r="S618" i="33" s="1"/>
  <c r="H473" i="33"/>
  <c r="K464" i="32"/>
  <c r="H611" i="32"/>
  <c r="Q610" i="32"/>
  <c r="F466" i="32"/>
  <c r="S465" i="32"/>
  <c r="J465" i="32"/>
  <c r="BA629" i="33" l="1"/>
  <c r="BC629" i="33"/>
  <c r="AE629" i="33"/>
  <c r="AS629" i="33"/>
  <c r="M470" i="33"/>
  <c r="I472" i="33"/>
  <c r="U471" i="33"/>
  <c r="L471" i="33"/>
  <c r="A632" i="33"/>
  <c r="Q632" i="33" s="1"/>
  <c r="P631" i="33"/>
  <c r="U631" i="33" s="1"/>
  <c r="X631" i="33" s="1"/>
  <c r="AM631" i="33" s="1"/>
  <c r="O631" i="33"/>
  <c r="T630" i="33"/>
  <c r="U630" i="33"/>
  <c r="X630" i="33" s="1"/>
  <c r="AM630" i="33" s="1"/>
  <c r="AO629" i="33"/>
  <c r="AC629" i="33"/>
  <c r="AG629" i="33"/>
  <c r="BI629" i="33" s="1"/>
  <c r="AK629" i="33"/>
  <c r="AQ629" i="33"/>
  <c r="AY629" i="33"/>
  <c r="Y629" i="33"/>
  <c r="AI629" i="33"/>
  <c r="AU629" i="33"/>
  <c r="AA629" i="33"/>
  <c r="AW629" i="33"/>
  <c r="J619" i="33"/>
  <c r="S619" i="33" s="1"/>
  <c r="H474" i="33"/>
  <c r="K465" i="32"/>
  <c r="H612" i="32"/>
  <c r="Q611" i="32"/>
  <c r="F467" i="32"/>
  <c r="S466" i="32"/>
  <c r="J466" i="32"/>
  <c r="BE629" i="33" l="1"/>
  <c r="BF629" i="33"/>
  <c r="BJ629" i="33"/>
  <c r="BA630" i="33"/>
  <c r="BC630" i="33"/>
  <c r="BA631" i="33"/>
  <c r="BC631" i="33"/>
  <c r="AE630" i="33"/>
  <c r="AS630" i="33"/>
  <c r="AE631" i="33"/>
  <c r="AS631" i="33"/>
  <c r="AA631" i="33"/>
  <c r="AI631" i="33"/>
  <c r="AW631" i="33"/>
  <c r="Y631" i="33"/>
  <c r="AK631" i="33"/>
  <c r="AU631" i="33"/>
  <c r="AG631" i="33"/>
  <c r="BI631" i="33" s="1"/>
  <c r="AY631" i="33"/>
  <c r="AO631" i="33"/>
  <c r="AQ631" i="33"/>
  <c r="AC631" i="33"/>
  <c r="T631" i="33"/>
  <c r="M471" i="33"/>
  <c r="A633" i="33"/>
  <c r="Q633" i="33" s="1"/>
  <c r="O632" i="33"/>
  <c r="P632" i="33"/>
  <c r="AY630" i="33"/>
  <c r="AO630" i="33"/>
  <c r="AW630" i="33"/>
  <c r="AQ630" i="33"/>
  <c r="AC630" i="33"/>
  <c r="AU630" i="33"/>
  <c r="AA630" i="33"/>
  <c r="AI630" i="33"/>
  <c r="Y630" i="33"/>
  <c r="AG630" i="33"/>
  <c r="BI630" i="33" s="1"/>
  <c r="AK630" i="33"/>
  <c r="I473" i="33"/>
  <c r="U472" i="33"/>
  <c r="L472" i="33"/>
  <c r="J620" i="33"/>
  <c r="S620" i="33" s="1"/>
  <c r="H475" i="33"/>
  <c r="K466" i="32"/>
  <c r="H613" i="32"/>
  <c r="Q612" i="32"/>
  <c r="F468" i="32"/>
  <c r="S467" i="32"/>
  <c r="J467" i="32"/>
  <c r="BE631" i="33" l="1"/>
  <c r="BE630" i="33"/>
  <c r="BF630" i="33"/>
  <c r="BJ630" i="33"/>
  <c r="BF631" i="33"/>
  <c r="BJ631" i="33"/>
  <c r="M472" i="33"/>
  <c r="T632" i="33"/>
  <c r="U632" i="33"/>
  <c r="X632" i="33" s="1"/>
  <c r="AM632" i="33" s="1"/>
  <c r="I474" i="33"/>
  <c r="U473" i="33"/>
  <c r="L473" i="33"/>
  <c r="A634" i="33"/>
  <c r="Q634" i="33" s="1"/>
  <c r="P633" i="33"/>
  <c r="O633" i="33"/>
  <c r="J621" i="33"/>
  <c r="S621" i="33" s="1"/>
  <c r="H476" i="33"/>
  <c r="K467" i="32"/>
  <c r="F469" i="32"/>
  <c r="S468" i="32"/>
  <c r="J468" i="32"/>
  <c r="H614" i="32"/>
  <c r="Q613" i="32"/>
  <c r="BA632" i="33" l="1"/>
  <c r="BC632" i="33"/>
  <c r="AE632" i="33"/>
  <c r="AS632" i="33"/>
  <c r="M473" i="33"/>
  <c r="T633" i="33"/>
  <c r="U633" i="33"/>
  <c r="X633" i="33" s="1"/>
  <c r="AM633" i="33" s="1"/>
  <c r="A635" i="33"/>
  <c r="Q635" i="33" s="1"/>
  <c r="P634" i="33"/>
  <c r="O634" i="33"/>
  <c r="AK632" i="33"/>
  <c r="AQ632" i="33"/>
  <c r="AA632" i="33"/>
  <c r="AC632" i="33"/>
  <c r="Y632" i="33"/>
  <c r="AO632" i="33"/>
  <c r="AG632" i="33"/>
  <c r="BI632" i="33" s="1"/>
  <c r="AU632" i="33"/>
  <c r="AI632" i="33"/>
  <c r="AW632" i="33"/>
  <c r="AY632" i="33"/>
  <c r="I475" i="33"/>
  <c r="U474" i="33"/>
  <c r="L474" i="33"/>
  <c r="J622" i="33"/>
  <c r="S622" i="33" s="1"/>
  <c r="H477" i="33"/>
  <c r="K468" i="32"/>
  <c r="F470" i="32"/>
  <c r="S469" i="32"/>
  <c r="J469" i="32"/>
  <c r="H615" i="32"/>
  <c r="Q614" i="32"/>
  <c r="BE632" i="33" l="1"/>
  <c r="BF632" i="33"/>
  <c r="BJ632" i="33"/>
  <c r="BA633" i="33"/>
  <c r="BC633" i="33"/>
  <c r="AE633" i="33"/>
  <c r="AS633" i="33"/>
  <c r="M474" i="33"/>
  <c r="U634" i="33"/>
  <c r="X634" i="33" s="1"/>
  <c r="AM634" i="33" s="1"/>
  <c r="T634" i="33"/>
  <c r="A636" i="33"/>
  <c r="Q636" i="33" s="1"/>
  <c r="P635" i="33"/>
  <c r="O635" i="33"/>
  <c r="I476" i="33"/>
  <c r="U475" i="33"/>
  <c r="L475" i="33"/>
  <c r="AA633" i="33"/>
  <c r="AO633" i="33"/>
  <c r="AW633" i="33"/>
  <c r="AG633" i="33"/>
  <c r="BI633" i="33" s="1"/>
  <c r="AC633" i="33"/>
  <c r="AU633" i="33"/>
  <c r="AQ633" i="33"/>
  <c r="AI633" i="33"/>
  <c r="AK633" i="33"/>
  <c r="AY633" i="33"/>
  <c r="Y633" i="33"/>
  <c r="J623" i="33"/>
  <c r="S623" i="33" s="1"/>
  <c r="H478" i="33"/>
  <c r="H616" i="32"/>
  <c r="Q615" i="32"/>
  <c r="F471" i="32"/>
  <c r="S470" i="32"/>
  <c r="J470" i="32"/>
  <c r="K469" i="32"/>
  <c r="BE633" i="33" l="1"/>
  <c r="BF633" i="33"/>
  <c r="BJ633" i="33"/>
  <c r="BA634" i="33"/>
  <c r="BC634" i="33"/>
  <c r="AE634" i="33"/>
  <c r="AS634" i="33"/>
  <c r="I477" i="33"/>
  <c r="U476" i="33"/>
  <c r="L476" i="33"/>
  <c r="U635" i="33"/>
  <c r="X635" i="33" s="1"/>
  <c r="AM635" i="33" s="1"/>
  <c r="T635" i="33"/>
  <c r="A637" i="33"/>
  <c r="Q637" i="33" s="1"/>
  <c r="P636" i="33"/>
  <c r="O636" i="33"/>
  <c r="M475" i="33"/>
  <c r="AI634" i="33"/>
  <c r="Y634" i="33"/>
  <c r="AK634" i="33"/>
  <c r="AU634" i="33"/>
  <c r="AA634" i="33"/>
  <c r="AO634" i="33"/>
  <c r="AC634" i="33"/>
  <c r="AY634" i="33"/>
  <c r="AW634" i="33"/>
  <c r="AQ634" i="33"/>
  <c r="AG634" i="33"/>
  <c r="BI634" i="33" s="1"/>
  <c r="J624" i="33"/>
  <c r="S624" i="33" s="1"/>
  <c r="H479" i="33"/>
  <c r="K470" i="32"/>
  <c r="H617" i="32"/>
  <c r="Q616" i="32"/>
  <c r="F472" i="32"/>
  <c r="S471" i="32"/>
  <c r="J471" i="32"/>
  <c r="E199" i="31"/>
  <c r="N116" i="31"/>
  <c r="BE634" i="33" l="1"/>
  <c r="BF634" i="33"/>
  <c r="BJ634" i="33"/>
  <c r="BA635" i="33"/>
  <c r="BC635" i="33"/>
  <c r="AE635" i="33"/>
  <c r="AS635" i="33"/>
  <c r="AC635" i="33"/>
  <c r="AI635" i="33"/>
  <c r="AY635" i="33"/>
  <c r="AA635" i="33"/>
  <c r="AQ635" i="33"/>
  <c r="AO635" i="33"/>
  <c r="AG635" i="33"/>
  <c r="BI635" i="33" s="1"/>
  <c r="AU635" i="33"/>
  <c r="AW635" i="33"/>
  <c r="Y635" i="33"/>
  <c r="AK635" i="33"/>
  <c r="M476" i="33"/>
  <c r="T636" i="33"/>
  <c r="U636" i="33"/>
  <c r="X636" i="33" s="1"/>
  <c r="AM636" i="33" s="1"/>
  <c r="A638" i="33"/>
  <c r="Q638" i="33" s="1"/>
  <c r="O637" i="33"/>
  <c r="P637" i="33"/>
  <c r="I478" i="33"/>
  <c r="U477" i="33"/>
  <c r="L477" i="33"/>
  <c r="J625" i="33"/>
  <c r="S625" i="33" s="1"/>
  <c r="H480" i="33"/>
  <c r="K471" i="32"/>
  <c r="H618" i="32"/>
  <c r="Q617" i="32"/>
  <c r="F473" i="32"/>
  <c r="S472" i="32"/>
  <c r="J472" i="32"/>
  <c r="N115" i="31"/>
  <c r="E200" i="31"/>
  <c r="BE635" i="33" l="1"/>
  <c r="BF635" i="33"/>
  <c r="BJ635" i="33"/>
  <c r="BA636" i="33"/>
  <c r="BC636" i="33"/>
  <c r="AE636" i="33"/>
  <c r="AS636" i="33"/>
  <c r="M477" i="33"/>
  <c r="A639" i="33"/>
  <c r="Q639" i="33" s="1"/>
  <c r="P638" i="33"/>
  <c r="O638" i="33"/>
  <c r="AQ636" i="33"/>
  <c r="AU636" i="33"/>
  <c r="AW636" i="33"/>
  <c r="AA636" i="33"/>
  <c r="AY636" i="33"/>
  <c r="AO636" i="33"/>
  <c r="AG636" i="33"/>
  <c r="BI636" i="33" s="1"/>
  <c r="AI636" i="33"/>
  <c r="AC636" i="33"/>
  <c r="AK636" i="33"/>
  <c r="Y636" i="33"/>
  <c r="I479" i="33"/>
  <c r="U478" i="33"/>
  <c r="L478" i="33"/>
  <c r="T637" i="33"/>
  <c r="U637" i="33"/>
  <c r="X637" i="33" s="1"/>
  <c r="AM637" i="33" s="1"/>
  <c r="J626" i="33"/>
  <c r="S626" i="33" s="1"/>
  <c r="H481" i="33"/>
  <c r="K472" i="32"/>
  <c r="H619" i="32"/>
  <c r="Q618" i="32"/>
  <c r="F474" i="32"/>
  <c r="S473" i="32"/>
  <c r="J473" i="32"/>
  <c r="N114" i="31"/>
  <c r="E201" i="31"/>
  <c r="BE636" i="33" l="1"/>
  <c r="BF636" i="33"/>
  <c r="BJ636" i="33"/>
  <c r="BA637" i="33"/>
  <c r="BC637" i="33"/>
  <c r="AE637" i="33"/>
  <c r="AS637" i="33"/>
  <c r="M478" i="33"/>
  <c r="AQ637" i="33"/>
  <c r="AI637" i="33"/>
  <c r="AU637" i="33"/>
  <c r="AY637" i="33"/>
  <c r="Y637" i="33"/>
  <c r="AW637" i="33"/>
  <c r="AC637" i="33"/>
  <c r="AK637" i="33"/>
  <c r="AA637" i="33"/>
  <c r="AO637" i="33"/>
  <c r="AG637" i="33"/>
  <c r="BI637" i="33" s="1"/>
  <c r="I480" i="33"/>
  <c r="L479" i="33"/>
  <c r="U479" i="33"/>
  <c r="U638" i="33"/>
  <c r="X638" i="33" s="1"/>
  <c r="AM638" i="33" s="1"/>
  <c r="T638" i="33"/>
  <c r="A640" i="33"/>
  <c r="Q640" i="33" s="1"/>
  <c r="O639" i="33"/>
  <c r="P639" i="33"/>
  <c r="J627" i="33"/>
  <c r="S627" i="33" s="1"/>
  <c r="H482" i="33"/>
  <c r="K473" i="32"/>
  <c r="H620" i="32"/>
  <c r="Q619" i="32"/>
  <c r="F475" i="32"/>
  <c r="S474" i="32"/>
  <c r="J474" i="32"/>
  <c r="N113" i="31"/>
  <c r="E202" i="31"/>
  <c r="BE637" i="33" l="1"/>
  <c r="BF637" i="33"/>
  <c r="BJ637" i="33"/>
  <c r="BA638" i="33"/>
  <c r="BC638" i="33"/>
  <c r="AE638" i="33"/>
  <c r="AS638" i="33"/>
  <c r="M479" i="33"/>
  <c r="T639" i="33"/>
  <c r="U639" i="33"/>
  <c r="X639" i="33" s="1"/>
  <c r="AM639" i="33" s="1"/>
  <c r="AG638" i="33"/>
  <c r="BI638" i="33" s="1"/>
  <c r="AK638" i="33"/>
  <c r="AY638" i="33"/>
  <c r="AO638" i="33"/>
  <c r="AW638" i="33"/>
  <c r="AI638" i="33"/>
  <c r="AU638" i="33"/>
  <c r="AA638" i="33"/>
  <c r="AQ638" i="33"/>
  <c r="Y638" i="33"/>
  <c r="AC638" i="33"/>
  <c r="I481" i="33"/>
  <c r="U480" i="33"/>
  <c r="L480" i="33"/>
  <c r="A641" i="33"/>
  <c r="Q641" i="33" s="1"/>
  <c r="O640" i="33"/>
  <c r="P640" i="33"/>
  <c r="H483" i="33"/>
  <c r="J628" i="33"/>
  <c r="S628" i="33" s="1"/>
  <c r="K474" i="32"/>
  <c r="H621" i="32"/>
  <c r="Q620" i="32"/>
  <c r="F476" i="32"/>
  <c r="S475" i="32"/>
  <c r="J475" i="32"/>
  <c r="N112" i="31"/>
  <c r="E203" i="31"/>
  <c r="BE638" i="33" l="1"/>
  <c r="BF638" i="33"/>
  <c r="BJ638" i="33"/>
  <c r="BA639" i="33"/>
  <c r="BC639" i="33"/>
  <c r="AE639" i="33"/>
  <c r="AS639" i="33"/>
  <c r="M480" i="33"/>
  <c r="I482" i="33"/>
  <c r="L481" i="33"/>
  <c r="U481" i="33"/>
  <c r="AY639" i="33"/>
  <c r="AU639" i="33"/>
  <c r="Y639" i="33"/>
  <c r="AO639" i="33"/>
  <c r="AG639" i="33"/>
  <c r="BI639" i="33" s="1"/>
  <c r="AA639" i="33"/>
  <c r="AW639" i="33"/>
  <c r="AQ639" i="33"/>
  <c r="AI639" i="33"/>
  <c r="AK639" i="33"/>
  <c r="AC639" i="33"/>
  <c r="U640" i="33"/>
  <c r="X640" i="33" s="1"/>
  <c r="AM640" i="33" s="1"/>
  <c r="T640" i="33"/>
  <c r="A642" i="33"/>
  <c r="Q642" i="33" s="1"/>
  <c r="O641" i="33"/>
  <c r="P641" i="33"/>
  <c r="J629" i="33"/>
  <c r="S629" i="33" s="1"/>
  <c r="H484" i="33"/>
  <c r="K475" i="32"/>
  <c r="H622" i="32"/>
  <c r="Q621" i="32"/>
  <c r="F477" i="32"/>
  <c r="S476" i="32"/>
  <c r="J476" i="32"/>
  <c r="N111" i="31"/>
  <c r="E204" i="31"/>
  <c r="BE639" i="33" l="1"/>
  <c r="BF639" i="33"/>
  <c r="BJ639" i="33"/>
  <c r="BA640" i="33"/>
  <c r="BC640" i="33"/>
  <c r="AE640" i="33"/>
  <c r="AS640" i="33"/>
  <c r="M481" i="33"/>
  <c r="AK640" i="33"/>
  <c r="AQ640" i="33"/>
  <c r="AU640" i="33"/>
  <c r="AA640" i="33"/>
  <c r="AC640" i="33"/>
  <c r="Y640" i="33"/>
  <c r="AG640" i="33"/>
  <c r="BI640" i="33" s="1"/>
  <c r="AO640" i="33"/>
  <c r="AI640" i="33"/>
  <c r="AW640" i="33"/>
  <c r="AY640" i="33"/>
  <c r="T641" i="33"/>
  <c r="U641" i="33"/>
  <c r="X641" i="33" s="1"/>
  <c r="AM641" i="33" s="1"/>
  <c r="A643" i="33"/>
  <c r="Q643" i="33" s="1"/>
  <c r="P642" i="33"/>
  <c r="O642" i="33"/>
  <c r="I483" i="33"/>
  <c r="U482" i="33"/>
  <c r="L482" i="33"/>
  <c r="J630" i="33"/>
  <c r="S630" i="33" s="1"/>
  <c r="H485" i="33"/>
  <c r="K476" i="32"/>
  <c r="H623" i="32"/>
  <c r="Q622" i="32"/>
  <c r="F478" i="32"/>
  <c r="S477" i="32"/>
  <c r="J477" i="32"/>
  <c r="N110" i="31"/>
  <c r="E205" i="31"/>
  <c r="BE640" i="33" l="1"/>
  <c r="BF640" i="33"/>
  <c r="BJ640" i="33"/>
  <c r="BA641" i="33"/>
  <c r="BC641" i="33"/>
  <c r="AE641" i="33"/>
  <c r="AS641" i="33"/>
  <c r="M482" i="33"/>
  <c r="U642" i="33"/>
  <c r="X642" i="33" s="1"/>
  <c r="AM642" i="33" s="1"/>
  <c r="T642" i="33"/>
  <c r="I484" i="33"/>
  <c r="L483" i="33"/>
  <c r="U483" i="33"/>
  <c r="A644" i="33"/>
  <c r="Q644" i="33" s="1"/>
  <c r="P643" i="33"/>
  <c r="O643" i="33"/>
  <c r="AA641" i="33"/>
  <c r="AY641" i="33"/>
  <c r="AO641" i="33"/>
  <c r="AW641" i="33"/>
  <c r="Y641" i="33"/>
  <c r="AG641" i="33"/>
  <c r="BI641" i="33" s="1"/>
  <c r="AC641" i="33"/>
  <c r="AQ641" i="33"/>
  <c r="AI641" i="33"/>
  <c r="AK641" i="33"/>
  <c r="AU641" i="33"/>
  <c r="J631" i="33"/>
  <c r="S631" i="33" s="1"/>
  <c r="H486" i="33"/>
  <c r="K477" i="32"/>
  <c r="H624" i="32"/>
  <c r="Q623" i="32"/>
  <c r="F479" i="32"/>
  <c r="S478" i="32"/>
  <c r="J478" i="32"/>
  <c r="N109" i="31"/>
  <c r="E206" i="31"/>
  <c r="BE641" i="33" l="1"/>
  <c r="BF641" i="33"/>
  <c r="BJ641" i="33"/>
  <c r="BA642" i="33"/>
  <c r="BC642" i="33"/>
  <c r="AE642" i="33"/>
  <c r="AS642" i="33"/>
  <c r="A645" i="33"/>
  <c r="Q645" i="33" s="1"/>
  <c r="O644" i="33"/>
  <c r="P644" i="33"/>
  <c r="I485" i="33"/>
  <c r="L484" i="33"/>
  <c r="U484" i="33"/>
  <c r="U643" i="33"/>
  <c r="X643" i="33" s="1"/>
  <c r="AM643" i="33" s="1"/>
  <c r="T643" i="33"/>
  <c r="M483" i="33"/>
  <c r="AU642" i="33"/>
  <c r="AO642" i="33"/>
  <c r="AY642" i="33"/>
  <c r="AA642" i="33"/>
  <c r="AC642" i="33"/>
  <c r="AW642" i="33"/>
  <c r="AK642" i="33"/>
  <c r="AQ642" i="33"/>
  <c r="AG642" i="33"/>
  <c r="BI642" i="33" s="1"/>
  <c r="AI642" i="33"/>
  <c r="Y642" i="33"/>
  <c r="J632" i="33"/>
  <c r="S632" i="33" s="1"/>
  <c r="H487" i="33"/>
  <c r="K478" i="32"/>
  <c r="H625" i="32"/>
  <c r="Q624" i="32"/>
  <c r="F480" i="32"/>
  <c r="S479" i="32"/>
  <c r="J479" i="32"/>
  <c r="N108" i="31"/>
  <c r="E207" i="31"/>
  <c r="BE642" i="33" l="1"/>
  <c r="BF642" i="33"/>
  <c r="BJ642" i="33"/>
  <c r="BA643" i="33"/>
  <c r="BC643" i="33"/>
  <c r="AE643" i="33"/>
  <c r="AS643" i="33"/>
  <c r="T644" i="33"/>
  <c r="U644" i="33"/>
  <c r="X644" i="33" s="1"/>
  <c r="AG643" i="33"/>
  <c r="BI643" i="33" s="1"/>
  <c r="AO643" i="33"/>
  <c r="AI643" i="33"/>
  <c r="AW643" i="33"/>
  <c r="AU643" i="33"/>
  <c r="AY643" i="33"/>
  <c r="AA643" i="33"/>
  <c r="Y643" i="33"/>
  <c r="AK643" i="33"/>
  <c r="AC643" i="33"/>
  <c r="AQ643" i="33"/>
  <c r="M484" i="33"/>
  <c r="I486" i="33"/>
  <c r="L485" i="33"/>
  <c r="U485" i="33"/>
  <c r="A646" i="33"/>
  <c r="Q646" i="33" s="1"/>
  <c r="P645" i="33"/>
  <c r="O645" i="33"/>
  <c r="J633" i="33"/>
  <c r="S633" i="33" s="1"/>
  <c r="H488" i="33"/>
  <c r="K479" i="32"/>
  <c r="H626" i="32"/>
  <c r="Q625" i="32"/>
  <c r="F481" i="32"/>
  <c r="S480" i="32"/>
  <c r="J480" i="32"/>
  <c r="N107" i="31"/>
  <c r="E208" i="31"/>
  <c r="BE643" i="33" l="1"/>
  <c r="BF643" i="33"/>
  <c r="BJ643" i="33"/>
  <c r="BC644" i="33"/>
  <c r="AM644" i="33"/>
  <c r="AS644" i="33"/>
  <c r="BA644" i="33"/>
  <c r="AG644" i="33"/>
  <c r="AE644" i="33"/>
  <c r="AO644" i="33"/>
  <c r="AA644" i="33"/>
  <c r="AW644" i="33"/>
  <c r="AQ644" i="33"/>
  <c r="Y644" i="33"/>
  <c r="AC644" i="33"/>
  <c r="AK644" i="33"/>
  <c r="AU644" i="33"/>
  <c r="AY644" i="33"/>
  <c r="AI644" i="33"/>
  <c r="M485" i="33"/>
  <c r="I487" i="33"/>
  <c r="U486" i="33"/>
  <c r="L486" i="33"/>
  <c r="T645" i="33"/>
  <c r="U645" i="33"/>
  <c r="X645" i="33" s="1"/>
  <c r="AM645" i="33" s="1"/>
  <c r="A647" i="33"/>
  <c r="Q647" i="33" s="1"/>
  <c r="P646" i="33"/>
  <c r="O646" i="33"/>
  <c r="J634" i="33"/>
  <c r="S634" i="33" s="1"/>
  <c r="H489" i="33"/>
  <c r="K480" i="32"/>
  <c r="H627" i="32"/>
  <c r="Q626" i="32"/>
  <c r="F482" i="32"/>
  <c r="S481" i="32"/>
  <c r="J481" i="32"/>
  <c r="N106" i="31"/>
  <c r="E209" i="31"/>
  <c r="BE644" i="33" l="1"/>
  <c r="BF644" i="33"/>
  <c r="BJ644" i="33"/>
  <c r="BI644" i="33"/>
  <c r="BA645" i="33"/>
  <c r="BC645" i="33"/>
  <c r="AE645" i="33"/>
  <c r="AS645" i="33"/>
  <c r="M486" i="33"/>
  <c r="AA645" i="33"/>
  <c r="AK645" i="33"/>
  <c r="AW645" i="33"/>
  <c r="AO645" i="33"/>
  <c r="AC645" i="33"/>
  <c r="AG645" i="33"/>
  <c r="BI645" i="33" s="1"/>
  <c r="Y645" i="33"/>
  <c r="AQ645" i="33"/>
  <c r="AI645" i="33"/>
  <c r="AU645" i="33"/>
  <c r="AY645" i="33"/>
  <c r="U646" i="33"/>
  <c r="X646" i="33" s="1"/>
  <c r="AM646" i="33" s="1"/>
  <c r="T646" i="33"/>
  <c r="A648" i="33"/>
  <c r="Q648" i="33" s="1"/>
  <c r="P647" i="33"/>
  <c r="O647" i="33"/>
  <c r="I488" i="33"/>
  <c r="U487" i="33"/>
  <c r="L487" i="33"/>
  <c r="J635" i="33"/>
  <c r="S635" i="33" s="1"/>
  <c r="H490" i="33"/>
  <c r="K481" i="32"/>
  <c r="H628" i="32"/>
  <c r="Q627" i="32"/>
  <c r="F483" i="32"/>
  <c r="S482" i="32"/>
  <c r="J482" i="32"/>
  <c r="N105" i="31"/>
  <c r="E210" i="31"/>
  <c r="BE645" i="33" l="1"/>
  <c r="BF645" i="33"/>
  <c r="BJ645" i="33"/>
  <c r="BA646" i="33"/>
  <c r="BC646" i="33"/>
  <c r="AE646" i="33"/>
  <c r="AS646" i="33"/>
  <c r="M487" i="33"/>
  <c r="T647" i="33"/>
  <c r="A649" i="33"/>
  <c r="Q649" i="33" s="1"/>
  <c r="P648" i="33"/>
  <c r="O648" i="33"/>
  <c r="AG646" i="33"/>
  <c r="BI646" i="33" s="1"/>
  <c r="AQ646" i="33"/>
  <c r="AC646" i="33"/>
  <c r="AK646" i="33"/>
  <c r="AY646" i="33"/>
  <c r="AO646" i="33"/>
  <c r="AI646" i="33"/>
  <c r="Y646" i="33"/>
  <c r="AU646" i="33"/>
  <c r="AA646" i="33"/>
  <c r="AW646" i="33"/>
  <c r="I489" i="33"/>
  <c r="U488" i="33"/>
  <c r="L488" i="33"/>
  <c r="U647" i="33"/>
  <c r="X647" i="33" s="1"/>
  <c r="AM647" i="33" s="1"/>
  <c r="J636" i="33"/>
  <c r="S636" i="33" s="1"/>
  <c r="H491" i="33"/>
  <c r="K482" i="32"/>
  <c r="H629" i="32"/>
  <c r="Q628" i="32"/>
  <c r="F484" i="32"/>
  <c r="S483" i="32"/>
  <c r="J483" i="32"/>
  <c r="N104" i="31"/>
  <c r="E211" i="31"/>
  <c r="BE646" i="33" l="1"/>
  <c r="BF646" i="33"/>
  <c r="BJ646" i="33"/>
  <c r="BA647" i="33"/>
  <c r="BC647" i="33"/>
  <c r="AE647" i="33"/>
  <c r="AS647" i="33"/>
  <c r="M488" i="33"/>
  <c r="I490" i="33"/>
  <c r="L489" i="33"/>
  <c r="U489" i="33"/>
  <c r="AW647" i="33"/>
  <c r="Y647" i="33"/>
  <c r="AK647" i="33"/>
  <c r="AC647" i="33"/>
  <c r="AA647" i="33"/>
  <c r="AI647" i="33"/>
  <c r="AY647" i="33"/>
  <c r="AU647" i="33"/>
  <c r="AG647" i="33"/>
  <c r="BI647" i="33" s="1"/>
  <c r="AO647" i="33"/>
  <c r="AQ647" i="33"/>
  <c r="T648" i="33"/>
  <c r="U648" i="33"/>
  <c r="X648" i="33" s="1"/>
  <c r="AM648" i="33" s="1"/>
  <c r="A650" i="33"/>
  <c r="Q650" i="33" s="1"/>
  <c r="P649" i="33"/>
  <c r="O649" i="33"/>
  <c r="J637" i="33"/>
  <c r="S637" i="33" s="1"/>
  <c r="H492" i="33"/>
  <c r="K483" i="32"/>
  <c r="H630" i="32"/>
  <c r="Q629" i="32"/>
  <c r="F485" i="32"/>
  <c r="S484" i="32"/>
  <c r="J484" i="32"/>
  <c r="N103" i="31"/>
  <c r="E212" i="31"/>
  <c r="BE647" i="33" l="1"/>
  <c r="BF647" i="33"/>
  <c r="BJ647" i="33"/>
  <c r="BA648" i="33"/>
  <c r="BC648" i="33"/>
  <c r="AE648" i="33"/>
  <c r="AS648" i="33"/>
  <c r="M489" i="33"/>
  <c r="AW648" i="33"/>
  <c r="AY648" i="33"/>
  <c r="AO648" i="33"/>
  <c r="AK648" i="33"/>
  <c r="AQ648" i="33"/>
  <c r="AC648" i="33"/>
  <c r="Y648" i="33"/>
  <c r="AU648" i="33"/>
  <c r="AA648" i="33"/>
  <c r="AI648" i="33"/>
  <c r="AG648" i="33"/>
  <c r="BI648" i="33" s="1"/>
  <c r="U649" i="33"/>
  <c r="X649" i="33" s="1"/>
  <c r="AM649" i="33" s="1"/>
  <c r="T649" i="33"/>
  <c r="A651" i="33"/>
  <c r="Q651" i="33" s="1"/>
  <c r="O650" i="33"/>
  <c r="P650" i="33"/>
  <c r="I491" i="33"/>
  <c r="L490" i="33"/>
  <c r="U490" i="33"/>
  <c r="J638" i="33"/>
  <c r="S638" i="33" s="1"/>
  <c r="H493" i="33"/>
  <c r="K484" i="32"/>
  <c r="H631" i="32"/>
  <c r="Q630" i="32"/>
  <c r="F486" i="32"/>
  <c r="S485" i="32"/>
  <c r="J485" i="32"/>
  <c r="E213" i="31"/>
  <c r="N102" i="31"/>
  <c r="BE648" i="33" l="1"/>
  <c r="BF648" i="33"/>
  <c r="BJ648" i="33"/>
  <c r="BA649" i="33"/>
  <c r="BC649" i="33"/>
  <c r="AE649" i="33"/>
  <c r="AS649" i="33"/>
  <c r="A652" i="33"/>
  <c r="Q652" i="33" s="1"/>
  <c r="P651" i="33"/>
  <c r="O651" i="33"/>
  <c r="M490" i="33"/>
  <c r="AO649" i="33"/>
  <c r="AW649" i="33"/>
  <c r="AG649" i="33"/>
  <c r="BI649" i="33" s="1"/>
  <c r="AC649" i="33"/>
  <c r="AY649" i="33"/>
  <c r="Y649" i="33"/>
  <c r="AA649" i="33"/>
  <c r="AU649" i="33"/>
  <c r="AQ649" i="33"/>
  <c r="AI649" i="33"/>
  <c r="AK649" i="33"/>
  <c r="T650" i="33"/>
  <c r="U650" i="33"/>
  <c r="X650" i="33" s="1"/>
  <c r="AM650" i="33" s="1"/>
  <c r="I492" i="33"/>
  <c r="L491" i="33"/>
  <c r="U491" i="33"/>
  <c r="J639" i="33"/>
  <c r="S639" i="33" s="1"/>
  <c r="H494" i="33"/>
  <c r="K485" i="32"/>
  <c r="H632" i="32"/>
  <c r="Q631" i="32"/>
  <c r="F487" i="32"/>
  <c r="S486" i="32"/>
  <c r="J486" i="32"/>
  <c r="N101" i="31"/>
  <c r="E214" i="31"/>
  <c r="BE649" i="33" l="1"/>
  <c r="BF649" i="33"/>
  <c r="BJ649" i="33"/>
  <c r="BA650" i="33"/>
  <c r="BC650" i="33"/>
  <c r="AE650" i="33"/>
  <c r="AS650" i="33"/>
  <c r="I493" i="33"/>
  <c r="L492" i="33"/>
  <c r="U492" i="33"/>
  <c r="M491" i="33"/>
  <c r="U651" i="33"/>
  <c r="X651" i="33" s="1"/>
  <c r="AM651" i="33" s="1"/>
  <c r="T651" i="33"/>
  <c r="AU650" i="33"/>
  <c r="AW650" i="33"/>
  <c r="AA650" i="33"/>
  <c r="AK650" i="33"/>
  <c r="AO650" i="33"/>
  <c r="AC650" i="33"/>
  <c r="AY650" i="33"/>
  <c r="AQ650" i="33"/>
  <c r="AG650" i="33"/>
  <c r="BI650" i="33" s="1"/>
  <c r="AI650" i="33"/>
  <c r="Y650" i="33"/>
  <c r="A653" i="33"/>
  <c r="Q653" i="33" s="1"/>
  <c r="P652" i="33"/>
  <c r="O652" i="33"/>
  <c r="J640" i="33"/>
  <c r="S640" i="33" s="1"/>
  <c r="H495" i="33"/>
  <c r="K486" i="32"/>
  <c r="H633" i="32"/>
  <c r="Q632" i="32"/>
  <c r="F488" i="32"/>
  <c r="S487" i="32"/>
  <c r="J487" i="32"/>
  <c r="N100" i="31"/>
  <c r="E215" i="31"/>
  <c r="BE650" i="33" l="1"/>
  <c r="BF650" i="33"/>
  <c r="BJ650" i="33"/>
  <c r="BA651" i="33"/>
  <c r="BC651" i="33"/>
  <c r="AE651" i="33"/>
  <c r="AS651" i="33"/>
  <c r="M492" i="33"/>
  <c r="AI651" i="33"/>
  <c r="Y651" i="33"/>
  <c r="AK651" i="33"/>
  <c r="AU651" i="33"/>
  <c r="AY651" i="33"/>
  <c r="AW651" i="33"/>
  <c r="AA651" i="33"/>
  <c r="AO651" i="33"/>
  <c r="AC651" i="33"/>
  <c r="AQ651" i="33"/>
  <c r="AG651" i="33"/>
  <c r="BI651" i="33" s="1"/>
  <c r="U652" i="33"/>
  <c r="X652" i="33" s="1"/>
  <c r="AM652" i="33" s="1"/>
  <c r="T652" i="33"/>
  <c r="A654" i="33"/>
  <c r="Q654" i="33" s="1"/>
  <c r="O653" i="33"/>
  <c r="P653" i="33"/>
  <c r="I494" i="33"/>
  <c r="U493" i="33"/>
  <c r="L493" i="33"/>
  <c r="J641" i="33"/>
  <c r="S641" i="33" s="1"/>
  <c r="H496" i="33"/>
  <c r="K487" i="32"/>
  <c r="H634" i="32"/>
  <c r="Q633" i="32"/>
  <c r="F489" i="32"/>
  <c r="S488" i="32"/>
  <c r="J488" i="32"/>
  <c r="N99" i="31"/>
  <c r="E216" i="31"/>
  <c r="BE651" i="33" l="1"/>
  <c r="BF651" i="33"/>
  <c r="BJ651" i="33"/>
  <c r="BA652" i="33"/>
  <c r="BC652" i="33"/>
  <c r="AE652" i="33"/>
  <c r="AS652" i="33"/>
  <c r="M493" i="33"/>
  <c r="T653" i="33"/>
  <c r="U653" i="33"/>
  <c r="X653" i="33" s="1"/>
  <c r="AM653" i="33" s="1"/>
  <c r="AO652" i="33"/>
  <c r="AG652" i="33"/>
  <c r="BI652" i="33" s="1"/>
  <c r="AY652" i="33"/>
  <c r="AU652" i="33"/>
  <c r="AC652" i="33"/>
  <c r="AI652" i="33"/>
  <c r="AW652" i="33"/>
  <c r="AK652" i="33"/>
  <c r="AQ652" i="33"/>
  <c r="Y652" i="33"/>
  <c r="AA652" i="33"/>
  <c r="A655" i="33"/>
  <c r="Q655" i="33" s="1"/>
  <c r="P654" i="33"/>
  <c r="O654" i="33"/>
  <c r="I495" i="33"/>
  <c r="U494" i="33"/>
  <c r="L494" i="33"/>
  <c r="J642" i="33"/>
  <c r="S642" i="33" s="1"/>
  <c r="H497" i="33"/>
  <c r="K488" i="32"/>
  <c r="H635" i="32"/>
  <c r="Q634" i="32"/>
  <c r="F490" i="32"/>
  <c r="S489" i="32"/>
  <c r="J489" i="32"/>
  <c r="N98" i="31"/>
  <c r="E217" i="31"/>
  <c r="BE652" i="33" l="1"/>
  <c r="BF652" i="33"/>
  <c r="BJ652" i="33"/>
  <c r="BA653" i="33"/>
  <c r="BC653" i="33"/>
  <c r="AE653" i="33"/>
  <c r="AS653" i="33"/>
  <c r="M494" i="33"/>
  <c r="T654" i="33"/>
  <c r="I496" i="33"/>
  <c r="L495" i="33"/>
  <c r="U495" i="33"/>
  <c r="AG653" i="33"/>
  <c r="BI653" i="33" s="1"/>
  <c r="AU653" i="33"/>
  <c r="AY653" i="33"/>
  <c r="AQ653" i="33"/>
  <c r="AI653" i="33"/>
  <c r="AK653" i="33"/>
  <c r="AW653" i="33"/>
  <c r="AA653" i="33"/>
  <c r="AC653" i="33"/>
  <c r="AO653" i="33"/>
  <c r="Y653" i="33"/>
  <c r="A656" i="33"/>
  <c r="Q656" i="33" s="1"/>
  <c r="O655" i="33"/>
  <c r="P655" i="33"/>
  <c r="U654" i="33"/>
  <c r="X654" i="33" s="1"/>
  <c r="AM654" i="33" s="1"/>
  <c r="J643" i="33"/>
  <c r="S643" i="33" s="1"/>
  <c r="H498" i="33"/>
  <c r="K489" i="32"/>
  <c r="H636" i="32"/>
  <c r="Q635" i="32"/>
  <c r="F491" i="32"/>
  <c r="S490" i="32"/>
  <c r="J490" i="32"/>
  <c r="N97" i="31"/>
  <c r="E218" i="31"/>
  <c r="BE653" i="33" l="1"/>
  <c r="BF653" i="33"/>
  <c r="BJ653" i="33"/>
  <c r="BA654" i="33"/>
  <c r="BC654" i="33"/>
  <c r="AE654" i="33"/>
  <c r="AS654" i="33"/>
  <c r="M495" i="33"/>
  <c r="A657" i="33"/>
  <c r="Q657" i="33" s="1"/>
  <c r="O656" i="33"/>
  <c r="P656" i="33"/>
  <c r="AI654" i="33"/>
  <c r="AU654" i="33"/>
  <c r="AA654" i="33"/>
  <c r="AQ654" i="33"/>
  <c r="AO654" i="33"/>
  <c r="AW654" i="33"/>
  <c r="Y654" i="33"/>
  <c r="AG654" i="33"/>
  <c r="BI654" i="33" s="1"/>
  <c r="AK654" i="33"/>
  <c r="AY654" i="33"/>
  <c r="AC654" i="33"/>
  <c r="I497" i="33"/>
  <c r="L496" i="33"/>
  <c r="U496" i="33"/>
  <c r="U655" i="33"/>
  <c r="X655" i="33" s="1"/>
  <c r="AM655" i="33" s="1"/>
  <c r="T655" i="33"/>
  <c r="J644" i="33"/>
  <c r="S644" i="33" s="1"/>
  <c r="H499" i="33"/>
  <c r="K490" i="32"/>
  <c r="H637" i="32"/>
  <c r="Q636" i="32"/>
  <c r="F492" i="32"/>
  <c r="S491" i="32"/>
  <c r="J491" i="32"/>
  <c r="N96" i="31"/>
  <c r="E219" i="31"/>
  <c r="BE654" i="33" l="1"/>
  <c r="BF654" i="33"/>
  <c r="BJ654" i="33"/>
  <c r="BA655" i="33"/>
  <c r="BC655" i="33"/>
  <c r="AE655" i="33"/>
  <c r="AS655" i="33"/>
  <c r="M496" i="33"/>
  <c r="AK655" i="33"/>
  <c r="AO655" i="33"/>
  <c r="AG655" i="33"/>
  <c r="BI655" i="33" s="1"/>
  <c r="Y655" i="33"/>
  <c r="AC655" i="33"/>
  <c r="AY655" i="33"/>
  <c r="AI655" i="33"/>
  <c r="AQ655" i="33"/>
  <c r="AU655" i="33"/>
  <c r="AA655" i="33"/>
  <c r="AW655" i="33"/>
  <c r="T656" i="33"/>
  <c r="U656" i="33"/>
  <c r="X656" i="33" s="1"/>
  <c r="AM656" i="33" s="1"/>
  <c r="A658" i="33"/>
  <c r="Q658" i="33" s="1"/>
  <c r="P657" i="33"/>
  <c r="O657" i="33"/>
  <c r="I498" i="33"/>
  <c r="L497" i="33"/>
  <c r="U497" i="33"/>
  <c r="J645" i="33"/>
  <c r="S645" i="33" s="1"/>
  <c r="H500" i="33"/>
  <c r="K491" i="32"/>
  <c r="H638" i="32"/>
  <c r="Q637" i="32"/>
  <c r="F493" i="32"/>
  <c r="S492" i="32"/>
  <c r="J492" i="32"/>
  <c r="N95" i="31"/>
  <c r="E220" i="31"/>
  <c r="BE655" i="33" l="1"/>
  <c r="BF655" i="33"/>
  <c r="BJ655" i="33"/>
  <c r="BA656" i="33"/>
  <c r="BC656" i="33"/>
  <c r="AE656" i="33"/>
  <c r="AS656" i="33"/>
  <c r="U657" i="33"/>
  <c r="X657" i="33" s="1"/>
  <c r="AM657" i="33" s="1"/>
  <c r="T657" i="33"/>
  <c r="A659" i="33"/>
  <c r="Q659" i="33" s="1"/>
  <c r="O658" i="33"/>
  <c r="P658" i="33"/>
  <c r="AQ656" i="33"/>
  <c r="AU656" i="33"/>
  <c r="AI656" i="33"/>
  <c r="Y656" i="33"/>
  <c r="AW656" i="33"/>
  <c r="AY656" i="33"/>
  <c r="AA656" i="33"/>
  <c r="AC656" i="33"/>
  <c r="AO656" i="33"/>
  <c r="AG656" i="33"/>
  <c r="BI656" i="33" s="1"/>
  <c r="AK656" i="33"/>
  <c r="I499" i="33"/>
  <c r="U498" i="33"/>
  <c r="L498" i="33"/>
  <c r="M497" i="33"/>
  <c r="J646" i="33"/>
  <c r="S646" i="33" s="1"/>
  <c r="H501" i="33"/>
  <c r="K492" i="32"/>
  <c r="H639" i="32"/>
  <c r="Q638" i="32"/>
  <c r="F494" i="32"/>
  <c r="S493" i="32"/>
  <c r="J493" i="32"/>
  <c r="E221" i="31"/>
  <c r="N94" i="31"/>
  <c r="BE656" i="33" l="1"/>
  <c r="BF656" i="33"/>
  <c r="BJ656" i="33"/>
  <c r="BA657" i="33"/>
  <c r="BC657" i="33"/>
  <c r="AE657" i="33"/>
  <c r="AS657" i="33"/>
  <c r="M498" i="33"/>
  <c r="U658" i="33"/>
  <c r="X658" i="33" s="1"/>
  <c r="AM658" i="33" s="1"/>
  <c r="T658" i="33"/>
  <c r="I500" i="33"/>
  <c r="L499" i="33"/>
  <c r="U499" i="33"/>
  <c r="A660" i="33"/>
  <c r="Q660" i="33" s="1"/>
  <c r="P659" i="33"/>
  <c r="O659" i="33"/>
  <c r="AU657" i="33"/>
  <c r="AK657" i="33"/>
  <c r="AG657" i="33"/>
  <c r="BI657" i="33" s="1"/>
  <c r="AY657" i="33"/>
  <c r="AA657" i="33"/>
  <c r="AW657" i="33"/>
  <c r="AQ657" i="33"/>
  <c r="AO657" i="33"/>
  <c r="Y657" i="33"/>
  <c r="AI657" i="33"/>
  <c r="AC657" i="33"/>
  <c r="J647" i="33"/>
  <c r="S647" i="33" s="1"/>
  <c r="H502" i="33"/>
  <c r="K493" i="32"/>
  <c r="H640" i="32"/>
  <c r="Q639" i="32"/>
  <c r="F495" i="32"/>
  <c r="S494" i="32"/>
  <c r="J494" i="32"/>
  <c r="N93" i="31"/>
  <c r="E222" i="31"/>
  <c r="BE657" i="33" l="1"/>
  <c r="BF657" i="33"/>
  <c r="BJ657" i="33"/>
  <c r="BA658" i="33"/>
  <c r="BC658" i="33"/>
  <c r="AE658" i="33"/>
  <c r="AS658" i="33"/>
  <c r="I501" i="33"/>
  <c r="U500" i="33"/>
  <c r="L500" i="33"/>
  <c r="U659" i="33"/>
  <c r="X659" i="33" s="1"/>
  <c r="AM659" i="33" s="1"/>
  <c r="T659" i="33"/>
  <c r="A661" i="33"/>
  <c r="Q661" i="33" s="1"/>
  <c r="P660" i="33"/>
  <c r="O660" i="33"/>
  <c r="M499" i="33"/>
  <c r="AC658" i="33"/>
  <c r="Y658" i="33"/>
  <c r="AI658" i="33"/>
  <c r="AY658" i="33"/>
  <c r="AU658" i="33"/>
  <c r="AQ658" i="33"/>
  <c r="AA658" i="33"/>
  <c r="AW658" i="33"/>
  <c r="AG658" i="33"/>
  <c r="BI658" i="33" s="1"/>
  <c r="AK658" i="33"/>
  <c r="AO658" i="33"/>
  <c r="J648" i="33"/>
  <c r="S648" i="33" s="1"/>
  <c r="H503" i="33"/>
  <c r="K494" i="32"/>
  <c r="H641" i="32"/>
  <c r="Q640" i="32"/>
  <c r="F496" i="32"/>
  <c r="S495" i="32"/>
  <c r="J495" i="32"/>
  <c r="N92" i="31"/>
  <c r="E223" i="31"/>
  <c r="BE658" i="33" l="1"/>
  <c r="BF658" i="33"/>
  <c r="BJ658" i="33"/>
  <c r="BA659" i="33"/>
  <c r="BC659" i="33"/>
  <c r="AE659" i="33"/>
  <c r="AS659" i="33"/>
  <c r="M500" i="33"/>
  <c r="AY659" i="33"/>
  <c r="AW659" i="33"/>
  <c r="AO659" i="33"/>
  <c r="AI659" i="33"/>
  <c r="Y659" i="33"/>
  <c r="AG659" i="33"/>
  <c r="BI659" i="33" s="1"/>
  <c r="AQ659" i="33"/>
  <c r="AU659" i="33"/>
  <c r="AA659" i="33"/>
  <c r="AK659" i="33"/>
  <c r="AC659" i="33"/>
  <c r="T660" i="33"/>
  <c r="A662" i="33"/>
  <c r="Q662" i="33" s="1"/>
  <c r="O661" i="33"/>
  <c r="P661" i="33"/>
  <c r="U660" i="33"/>
  <c r="X660" i="33" s="1"/>
  <c r="AM660" i="33" s="1"/>
  <c r="I502" i="33"/>
  <c r="L501" i="33"/>
  <c r="U501" i="33"/>
  <c r="J649" i="33"/>
  <c r="S649" i="33" s="1"/>
  <c r="H504" i="33"/>
  <c r="K495" i="32"/>
  <c r="H642" i="32"/>
  <c r="Q641" i="32"/>
  <c r="F497" i="32"/>
  <c r="S496" i="32"/>
  <c r="J496" i="32"/>
  <c r="N91" i="31"/>
  <c r="E224" i="31"/>
  <c r="BE659" i="33" l="1"/>
  <c r="BF659" i="33"/>
  <c r="BJ659" i="33"/>
  <c r="BA660" i="33"/>
  <c r="BC660" i="33"/>
  <c r="AE660" i="33"/>
  <c r="AS660" i="33"/>
  <c r="M501" i="33"/>
  <c r="T661" i="33"/>
  <c r="U661" i="33"/>
  <c r="X661" i="33" s="1"/>
  <c r="AM661" i="33" s="1"/>
  <c r="A663" i="33"/>
  <c r="Q663" i="33" s="1"/>
  <c r="O662" i="33"/>
  <c r="P662" i="33"/>
  <c r="I503" i="33"/>
  <c r="U502" i="33"/>
  <c r="L502" i="33"/>
  <c r="AI660" i="33"/>
  <c r="Y660" i="33"/>
  <c r="AW660" i="33"/>
  <c r="AK660" i="33"/>
  <c r="AQ660" i="33"/>
  <c r="AU660" i="33"/>
  <c r="AO660" i="33"/>
  <c r="AG660" i="33"/>
  <c r="BI660" i="33" s="1"/>
  <c r="AA660" i="33"/>
  <c r="AC660" i="33"/>
  <c r="AY660" i="33"/>
  <c r="J650" i="33"/>
  <c r="S650" i="33" s="1"/>
  <c r="H505" i="33"/>
  <c r="K496" i="32"/>
  <c r="H643" i="32"/>
  <c r="Q642" i="32"/>
  <c r="F498" i="32"/>
  <c r="S497" i="32"/>
  <c r="J497" i="32"/>
  <c r="N90" i="31"/>
  <c r="E225" i="31"/>
  <c r="BE660" i="33" l="1"/>
  <c r="BF660" i="33"/>
  <c r="BJ660" i="33"/>
  <c r="BA661" i="33"/>
  <c r="BC661" i="33"/>
  <c r="AE661" i="33"/>
  <c r="AS661" i="33"/>
  <c r="I504" i="33"/>
  <c r="L503" i="33"/>
  <c r="U503" i="33"/>
  <c r="T662" i="33"/>
  <c r="U662" i="33"/>
  <c r="X662" i="33" s="1"/>
  <c r="AM662" i="33" s="1"/>
  <c r="AA661" i="33"/>
  <c r="AK661" i="33"/>
  <c r="AO661" i="33"/>
  <c r="Y661" i="33"/>
  <c r="AG661" i="33"/>
  <c r="BI661" i="33" s="1"/>
  <c r="AU661" i="33"/>
  <c r="AC661" i="33"/>
  <c r="AI661" i="33"/>
  <c r="AW661" i="33"/>
  <c r="AQ661" i="33"/>
  <c r="AY661" i="33"/>
  <c r="A664" i="33"/>
  <c r="Q664" i="33" s="1"/>
  <c r="O663" i="33"/>
  <c r="P663" i="33"/>
  <c r="M502" i="33"/>
  <c r="J651" i="33"/>
  <c r="S651" i="33" s="1"/>
  <c r="H506" i="33"/>
  <c r="K497" i="32"/>
  <c r="H644" i="32"/>
  <c r="Q643" i="32"/>
  <c r="F499" i="32"/>
  <c r="S498" i="32"/>
  <c r="J498" i="32"/>
  <c r="N89" i="31"/>
  <c r="E226" i="31"/>
  <c r="BE661" i="33" l="1"/>
  <c r="BF661" i="33"/>
  <c r="BJ661" i="33"/>
  <c r="BA662" i="33"/>
  <c r="BC662" i="33"/>
  <c r="AE662" i="33"/>
  <c r="AS662" i="33"/>
  <c r="T663" i="33"/>
  <c r="U663" i="33"/>
  <c r="X663" i="33" s="1"/>
  <c r="AM663" i="33" s="1"/>
  <c r="M503" i="33"/>
  <c r="AK662" i="33"/>
  <c r="AG662" i="33"/>
  <c r="BI662" i="33" s="1"/>
  <c r="AC662" i="33"/>
  <c r="Y662" i="33"/>
  <c r="AQ662" i="33"/>
  <c r="AI662" i="33"/>
  <c r="AY662" i="33"/>
  <c r="AU662" i="33"/>
  <c r="AA662" i="33"/>
  <c r="AW662" i="33"/>
  <c r="AO662" i="33"/>
  <c r="A665" i="33"/>
  <c r="Q665" i="33" s="1"/>
  <c r="P664" i="33"/>
  <c r="O664" i="33"/>
  <c r="I505" i="33"/>
  <c r="L504" i="33"/>
  <c r="U504" i="33"/>
  <c r="J652" i="33"/>
  <c r="S652" i="33" s="1"/>
  <c r="H507" i="33"/>
  <c r="K498" i="32"/>
  <c r="H645" i="32"/>
  <c r="Q644" i="32"/>
  <c r="F500" i="32"/>
  <c r="S499" i="32"/>
  <c r="J499" i="32"/>
  <c r="N88" i="31"/>
  <c r="E227" i="31"/>
  <c r="BE662" i="33" l="1"/>
  <c r="BF662" i="33"/>
  <c r="BJ662" i="33"/>
  <c r="BA663" i="33"/>
  <c r="BC663" i="33"/>
  <c r="AE663" i="33"/>
  <c r="AS663" i="33"/>
  <c r="T664" i="33"/>
  <c r="A666" i="33"/>
  <c r="Q666" i="33" s="1"/>
  <c r="P665" i="33"/>
  <c r="O665" i="33"/>
  <c r="I506" i="33"/>
  <c r="U505" i="33"/>
  <c r="L505" i="33"/>
  <c r="M504" i="33"/>
  <c r="U664" i="33"/>
  <c r="X664" i="33" s="1"/>
  <c r="AM664" i="33" s="1"/>
  <c r="AA663" i="33"/>
  <c r="AW663" i="33"/>
  <c r="AK663" i="33"/>
  <c r="AU663" i="33"/>
  <c r="Y663" i="33"/>
  <c r="AQ663" i="33"/>
  <c r="AY663" i="33"/>
  <c r="AI663" i="33"/>
  <c r="AC663" i="33"/>
  <c r="AO663" i="33"/>
  <c r="AG663" i="33"/>
  <c r="BI663" i="33" s="1"/>
  <c r="J653" i="33"/>
  <c r="S653" i="33" s="1"/>
  <c r="H508" i="33"/>
  <c r="K499" i="32"/>
  <c r="H646" i="32"/>
  <c r="Q645" i="32"/>
  <c r="F501" i="32"/>
  <c r="S500" i="32"/>
  <c r="J500" i="32"/>
  <c r="N87" i="31"/>
  <c r="E228" i="31"/>
  <c r="BE663" i="33" l="1"/>
  <c r="BF663" i="33"/>
  <c r="BJ663" i="33"/>
  <c r="BA664" i="33"/>
  <c r="BC664" i="33"/>
  <c r="AE664" i="33"/>
  <c r="AS664" i="33"/>
  <c r="M505" i="33"/>
  <c r="T665" i="33"/>
  <c r="U665" i="33"/>
  <c r="X665" i="33" s="1"/>
  <c r="AM665" i="33" s="1"/>
  <c r="AO664" i="33"/>
  <c r="AG664" i="33"/>
  <c r="BI664" i="33" s="1"/>
  <c r="AY664" i="33"/>
  <c r="AU664" i="33"/>
  <c r="AC664" i="33"/>
  <c r="AI664" i="33"/>
  <c r="AA664" i="33"/>
  <c r="AW664" i="33"/>
  <c r="AK664" i="33"/>
  <c r="AQ664" i="33"/>
  <c r="Y664" i="33"/>
  <c r="A667" i="33"/>
  <c r="Q667" i="33" s="1"/>
  <c r="P666" i="33"/>
  <c r="O666" i="33"/>
  <c r="I507" i="33"/>
  <c r="L506" i="33"/>
  <c r="U506" i="33"/>
  <c r="J654" i="33"/>
  <c r="S654" i="33" s="1"/>
  <c r="H509" i="33"/>
  <c r="K500" i="32"/>
  <c r="H647" i="32"/>
  <c r="Q646" i="32"/>
  <c r="F502" i="32"/>
  <c r="S501" i="32"/>
  <c r="J501" i="32"/>
  <c r="E229" i="31"/>
  <c r="N86" i="31"/>
  <c r="BE664" i="33" l="1"/>
  <c r="BF664" i="33"/>
  <c r="BJ664" i="33"/>
  <c r="BA665" i="33"/>
  <c r="BC665" i="33"/>
  <c r="AE665" i="33"/>
  <c r="AS665" i="33"/>
  <c r="T666" i="33"/>
  <c r="U666" i="33"/>
  <c r="X666" i="33" s="1"/>
  <c r="AM666" i="33" s="1"/>
  <c r="A668" i="33"/>
  <c r="Q668" i="33" s="1"/>
  <c r="O667" i="33"/>
  <c r="P667" i="33"/>
  <c r="M506" i="33"/>
  <c r="I508" i="33"/>
  <c r="U507" i="33"/>
  <c r="L507" i="33"/>
  <c r="AK665" i="33"/>
  <c r="AU665" i="33"/>
  <c r="AW665" i="33"/>
  <c r="Y665" i="33"/>
  <c r="AY665" i="33"/>
  <c r="AA665" i="33"/>
  <c r="AC665" i="33"/>
  <c r="AO665" i="33"/>
  <c r="AQ665" i="33"/>
  <c r="AI665" i="33"/>
  <c r="AG665" i="33"/>
  <c r="BI665" i="33" s="1"/>
  <c r="J655" i="33"/>
  <c r="S655" i="33" s="1"/>
  <c r="H510" i="33"/>
  <c r="K501" i="32"/>
  <c r="H648" i="32"/>
  <c r="Q647" i="32"/>
  <c r="F503" i="32"/>
  <c r="S502" i="32"/>
  <c r="J502" i="32"/>
  <c r="N85" i="31"/>
  <c r="E230" i="31"/>
  <c r="BE665" i="33" l="1"/>
  <c r="BF665" i="33"/>
  <c r="BJ665" i="33"/>
  <c r="BA666" i="33"/>
  <c r="BC666" i="33"/>
  <c r="AE666" i="33"/>
  <c r="AS666" i="33"/>
  <c r="M507" i="33"/>
  <c r="AI666" i="33"/>
  <c r="AG666" i="33"/>
  <c r="BI666" i="33" s="1"/>
  <c r="AU666" i="33"/>
  <c r="AW666" i="33"/>
  <c r="Y666" i="33"/>
  <c r="AA666" i="33"/>
  <c r="AO666" i="33"/>
  <c r="AC666" i="33"/>
  <c r="AY666" i="33"/>
  <c r="AQ666" i="33"/>
  <c r="AK666" i="33"/>
  <c r="I509" i="33"/>
  <c r="L508" i="33"/>
  <c r="U508" i="33"/>
  <c r="U667" i="33"/>
  <c r="X667" i="33" s="1"/>
  <c r="AM667" i="33" s="1"/>
  <c r="T667" i="33"/>
  <c r="A669" i="33"/>
  <c r="Q669" i="33" s="1"/>
  <c r="P668" i="33"/>
  <c r="O668" i="33"/>
  <c r="J656" i="33"/>
  <c r="S656" i="33" s="1"/>
  <c r="H511" i="33"/>
  <c r="K502" i="32"/>
  <c r="H649" i="32"/>
  <c r="Q648" i="32"/>
  <c r="F504" i="32"/>
  <c r="S503" i="32"/>
  <c r="J503" i="32"/>
  <c r="N84" i="31"/>
  <c r="E231" i="31"/>
  <c r="BE666" i="33" l="1"/>
  <c r="BF666" i="33"/>
  <c r="BJ666" i="33"/>
  <c r="BA667" i="33"/>
  <c r="BC667" i="33"/>
  <c r="AE667" i="33"/>
  <c r="AS667" i="33"/>
  <c r="AA667" i="33"/>
  <c r="AW667" i="33"/>
  <c r="AC667" i="33"/>
  <c r="AY667" i="33"/>
  <c r="AK667" i="33"/>
  <c r="AQ667" i="33"/>
  <c r="AO667" i="33"/>
  <c r="AG667" i="33"/>
  <c r="BI667" i="33" s="1"/>
  <c r="AI667" i="33"/>
  <c r="AU667" i="33"/>
  <c r="Y667" i="33"/>
  <c r="M508" i="33"/>
  <c r="I510" i="33"/>
  <c r="U509" i="33"/>
  <c r="L509" i="33"/>
  <c r="U668" i="33"/>
  <c r="X668" i="33" s="1"/>
  <c r="AM668" i="33" s="1"/>
  <c r="T668" i="33"/>
  <c r="A670" i="33"/>
  <c r="Q670" i="33" s="1"/>
  <c r="O669" i="33"/>
  <c r="P669" i="33"/>
  <c r="J657" i="33"/>
  <c r="S657" i="33" s="1"/>
  <c r="H512" i="33"/>
  <c r="K503" i="32"/>
  <c r="H650" i="32"/>
  <c r="Q649" i="32"/>
  <c r="F505" i="32"/>
  <c r="S504" i="32"/>
  <c r="J504" i="32"/>
  <c r="N83" i="31"/>
  <c r="E232" i="31"/>
  <c r="BE667" i="33" l="1"/>
  <c r="BF667" i="33"/>
  <c r="BJ667" i="33"/>
  <c r="BA668" i="33"/>
  <c r="BC668" i="33"/>
  <c r="AE668" i="33"/>
  <c r="AS668" i="33"/>
  <c r="M509" i="33"/>
  <c r="AO668" i="33"/>
  <c r="AG668" i="33"/>
  <c r="BI668" i="33" s="1"/>
  <c r="AY668" i="33"/>
  <c r="AU668" i="33"/>
  <c r="AC668" i="33"/>
  <c r="AI668" i="33"/>
  <c r="AW668" i="33"/>
  <c r="AK668" i="33"/>
  <c r="Y668" i="33"/>
  <c r="AQ668" i="33"/>
  <c r="AA668" i="33"/>
  <c r="I511" i="33"/>
  <c r="L510" i="33"/>
  <c r="U510" i="33"/>
  <c r="U669" i="33"/>
  <c r="X669" i="33" s="1"/>
  <c r="AM669" i="33" s="1"/>
  <c r="T669" i="33"/>
  <c r="A671" i="33"/>
  <c r="Q671" i="33" s="1"/>
  <c r="O670" i="33"/>
  <c r="P670" i="33"/>
  <c r="U670" i="33" s="1"/>
  <c r="X670" i="33" s="1"/>
  <c r="AM670" i="33" s="1"/>
  <c r="J658" i="33"/>
  <c r="S658" i="33" s="1"/>
  <c r="H513" i="33"/>
  <c r="K504" i="32"/>
  <c r="H651" i="32"/>
  <c r="Q650" i="32"/>
  <c r="F506" i="32"/>
  <c r="S505" i="32"/>
  <c r="J505" i="32"/>
  <c r="N82" i="31"/>
  <c r="E233" i="31"/>
  <c r="BE668" i="33" l="1"/>
  <c r="BF668" i="33"/>
  <c r="BJ668" i="33"/>
  <c r="BA670" i="33"/>
  <c r="BC670" i="33"/>
  <c r="BA669" i="33"/>
  <c r="BC669" i="33"/>
  <c r="AE670" i="33"/>
  <c r="AS670" i="33"/>
  <c r="AE669" i="33"/>
  <c r="AS669" i="33"/>
  <c r="T670" i="33"/>
  <c r="AY669" i="33"/>
  <c r="AK669" i="33"/>
  <c r="AQ669" i="33"/>
  <c r="AU669" i="33"/>
  <c r="AA669" i="33"/>
  <c r="AI669" i="33"/>
  <c r="AW669" i="33"/>
  <c r="AO669" i="33"/>
  <c r="Y669" i="33"/>
  <c r="AG669" i="33"/>
  <c r="BI669" i="33" s="1"/>
  <c r="AC669" i="33"/>
  <c r="M510" i="33"/>
  <c r="AK670" i="33"/>
  <c r="AO670" i="33"/>
  <c r="AC670" i="33"/>
  <c r="Y670" i="33"/>
  <c r="AY670" i="33"/>
  <c r="AW670" i="33"/>
  <c r="AG670" i="33"/>
  <c r="BI670" i="33" s="1"/>
  <c r="AQ670" i="33"/>
  <c r="AA670" i="33"/>
  <c r="AI670" i="33"/>
  <c r="AU670" i="33"/>
  <c r="I512" i="33"/>
  <c r="U511" i="33"/>
  <c r="L511" i="33"/>
  <c r="A672" i="33"/>
  <c r="Q672" i="33" s="1"/>
  <c r="P671" i="33"/>
  <c r="O671" i="33"/>
  <c r="J659" i="33"/>
  <c r="S659" i="33" s="1"/>
  <c r="H514" i="33"/>
  <c r="K505" i="32"/>
  <c r="H652" i="32"/>
  <c r="Q651" i="32"/>
  <c r="F507" i="32"/>
  <c r="S506" i="32"/>
  <c r="J506" i="32"/>
  <c r="N81" i="31"/>
  <c r="E234" i="31"/>
  <c r="BE670" i="33" l="1"/>
  <c r="BE669" i="33"/>
  <c r="BF669" i="33"/>
  <c r="BJ669" i="33"/>
  <c r="BF670" i="33"/>
  <c r="BJ670" i="33"/>
  <c r="M511" i="33"/>
  <c r="U671" i="33"/>
  <c r="X671" i="33" s="1"/>
  <c r="AM671" i="33" s="1"/>
  <c r="T671" i="33"/>
  <c r="A673" i="33"/>
  <c r="Q673" i="33" s="1"/>
  <c r="O672" i="33"/>
  <c r="P672" i="33"/>
  <c r="I513" i="33"/>
  <c r="L512" i="33"/>
  <c r="U512" i="33"/>
  <c r="J660" i="33"/>
  <c r="S660" i="33" s="1"/>
  <c r="H515" i="33"/>
  <c r="K506" i="32"/>
  <c r="H653" i="32"/>
  <c r="Q652" i="32"/>
  <c r="F508" i="32"/>
  <c r="S507" i="32"/>
  <c r="J507" i="32"/>
  <c r="N80" i="31"/>
  <c r="E235" i="31"/>
  <c r="BA671" i="33" l="1"/>
  <c r="BC671" i="33"/>
  <c r="AE671" i="33"/>
  <c r="AS671" i="33"/>
  <c r="T672" i="33"/>
  <c r="U672" i="33"/>
  <c r="X672" i="33" s="1"/>
  <c r="AM672" i="33" s="1"/>
  <c r="I514" i="33"/>
  <c r="U513" i="33"/>
  <c r="L513" i="33"/>
  <c r="A674" i="33"/>
  <c r="Q674" i="33" s="1"/>
  <c r="O673" i="33"/>
  <c r="P673" i="33"/>
  <c r="AO671" i="33"/>
  <c r="AI671" i="33"/>
  <c r="AA671" i="33"/>
  <c r="AG671" i="33"/>
  <c r="BI671" i="33" s="1"/>
  <c r="AQ671" i="33"/>
  <c r="AK671" i="33"/>
  <c r="AU671" i="33"/>
  <c r="Y671" i="33"/>
  <c r="AW671" i="33"/>
  <c r="AC671" i="33"/>
  <c r="AY671" i="33"/>
  <c r="M512" i="33"/>
  <c r="J661" i="33"/>
  <c r="S661" i="33" s="1"/>
  <c r="H516" i="33"/>
  <c r="K507" i="32"/>
  <c r="H654" i="32"/>
  <c r="Q653" i="32"/>
  <c r="F509" i="32"/>
  <c r="S508" i="32"/>
  <c r="J508" i="32"/>
  <c r="N79" i="31"/>
  <c r="E236" i="31"/>
  <c r="BE671" i="33" l="1"/>
  <c r="BF671" i="33"/>
  <c r="BJ671" i="33"/>
  <c r="BA672" i="33"/>
  <c r="BC672" i="33"/>
  <c r="AE672" i="33"/>
  <c r="AS672" i="33"/>
  <c r="M513" i="33"/>
  <c r="T673" i="33"/>
  <c r="U673" i="33"/>
  <c r="X673" i="33" s="1"/>
  <c r="AM673" i="33" s="1"/>
  <c r="A675" i="33"/>
  <c r="Q675" i="33" s="1"/>
  <c r="O674" i="33"/>
  <c r="P674" i="33"/>
  <c r="AI672" i="33"/>
  <c r="Y672" i="33"/>
  <c r="AW672" i="33"/>
  <c r="AK672" i="33"/>
  <c r="AQ672" i="33"/>
  <c r="AU672" i="33"/>
  <c r="AY672" i="33"/>
  <c r="AA672" i="33"/>
  <c r="AO672" i="33"/>
  <c r="AG672" i="33"/>
  <c r="BI672" i="33" s="1"/>
  <c r="AC672" i="33"/>
  <c r="I515" i="33"/>
  <c r="L514" i="33"/>
  <c r="U514" i="33"/>
  <c r="J662" i="33"/>
  <c r="S662" i="33" s="1"/>
  <c r="H517" i="33"/>
  <c r="K508" i="32"/>
  <c r="H655" i="32"/>
  <c r="Q654" i="32"/>
  <c r="F510" i="32"/>
  <c r="S509" i="32"/>
  <c r="J509" i="32"/>
  <c r="N78" i="31"/>
  <c r="E237" i="31"/>
  <c r="BE672" i="33" l="1"/>
  <c r="BF672" i="33"/>
  <c r="BJ672" i="33"/>
  <c r="BA673" i="33"/>
  <c r="BC673" i="33"/>
  <c r="AE673" i="33"/>
  <c r="AS673" i="33"/>
  <c r="M514" i="33"/>
  <c r="T674" i="33"/>
  <c r="U674" i="33"/>
  <c r="X674" i="33" s="1"/>
  <c r="AM674" i="33" s="1"/>
  <c r="AC673" i="33"/>
  <c r="AU673" i="33"/>
  <c r="AK673" i="33"/>
  <c r="AO673" i="33"/>
  <c r="AA673" i="33"/>
  <c r="AW673" i="33"/>
  <c r="Y673" i="33"/>
  <c r="AG673" i="33"/>
  <c r="BI673" i="33" s="1"/>
  <c r="AY673" i="33"/>
  <c r="AQ673" i="33"/>
  <c r="AI673" i="33"/>
  <c r="A676" i="33"/>
  <c r="Q676" i="33" s="1"/>
  <c r="P675" i="33"/>
  <c r="O675" i="33"/>
  <c r="I516" i="33"/>
  <c r="L515" i="33"/>
  <c r="U515" i="33"/>
  <c r="H518" i="33"/>
  <c r="J663" i="33"/>
  <c r="S663" i="33" s="1"/>
  <c r="K509" i="32"/>
  <c r="H656" i="32"/>
  <c r="Q655" i="32"/>
  <c r="F511" i="32"/>
  <c r="S510" i="32"/>
  <c r="J510" i="32"/>
  <c r="N77" i="31"/>
  <c r="E238" i="31"/>
  <c r="BE673" i="33" l="1"/>
  <c r="BF673" i="33"/>
  <c r="BJ673" i="33"/>
  <c r="BA674" i="33"/>
  <c r="BC674" i="33"/>
  <c r="AE674" i="33"/>
  <c r="AS674" i="33"/>
  <c r="M515" i="33"/>
  <c r="AA674" i="33"/>
  <c r="Y674" i="33"/>
  <c r="AW674" i="33"/>
  <c r="AG674" i="33"/>
  <c r="BI674" i="33" s="1"/>
  <c r="AC674" i="33"/>
  <c r="AQ674" i="33"/>
  <c r="AK674" i="33"/>
  <c r="AO674" i="33"/>
  <c r="AY674" i="33"/>
  <c r="AI674" i="33"/>
  <c r="AU674" i="33"/>
  <c r="U675" i="33"/>
  <c r="X675" i="33" s="1"/>
  <c r="AM675" i="33" s="1"/>
  <c r="T675" i="33"/>
  <c r="A677" i="33"/>
  <c r="Q677" i="33" s="1"/>
  <c r="O676" i="33"/>
  <c r="P676" i="33"/>
  <c r="I517" i="33"/>
  <c r="U516" i="33"/>
  <c r="L516" i="33"/>
  <c r="J664" i="33"/>
  <c r="S664" i="33" s="1"/>
  <c r="H519" i="33"/>
  <c r="K510" i="32"/>
  <c r="H657" i="32"/>
  <c r="Q656" i="32"/>
  <c r="F512" i="32"/>
  <c r="S511" i="32"/>
  <c r="J511" i="32"/>
  <c r="N76" i="31"/>
  <c r="E239" i="31"/>
  <c r="BE674" i="33" l="1"/>
  <c r="BF674" i="33"/>
  <c r="BJ674" i="33"/>
  <c r="BA675" i="33"/>
  <c r="BC675" i="33"/>
  <c r="AE675" i="33"/>
  <c r="AS675" i="33"/>
  <c r="M516" i="33"/>
  <c r="T676" i="33"/>
  <c r="A678" i="33"/>
  <c r="Q678" i="33" s="1"/>
  <c r="P677" i="33"/>
  <c r="O677" i="33"/>
  <c r="AA675" i="33"/>
  <c r="AI675" i="33"/>
  <c r="AW675" i="33"/>
  <c r="AY675" i="33"/>
  <c r="AK675" i="33"/>
  <c r="AC675" i="33"/>
  <c r="AG675" i="33"/>
  <c r="BI675" i="33" s="1"/>
  <c r="AQ675" i="33"/>
  <c r="AU675" i="33"/>
  <c r="Y675" i="33"/>
  <c r="AO675" i="33"/>
  <c r="I518" i="33"/>
  <c r="U517" i="33"/>
  <c r="L517" i="33"/>
  <c r="U676" i="33"/>
  <c r="X676" i="33" s="1"/>
  <c r="AM676" i="33" s="1"/>
  <c r="J665" i="33"/>
  <c r="S665" i="33" s="1"/>
  <c r="H520" i="33"/>
  <c r="K511" i="32"/>
  <c r="H658" i="32"/>
  <c r="Q657" i="32"/>
  <c r="F513" i="32"/>
  <c r="S512" i="32"/>
  <c r="J512" i="32"/>
  <c r="N75" i="31"/>
  <c r="E240" i="31"/>
  <c r="BE675" i="33" l="1"/>
  <c r="BF675" i="33"/>
  <c r="BJ675" i="33"/>
  <c r="BA676" i="33"/>
  <c r="BC676" i="33"/>
  <c r="AE676" i="33"/>
  <c r="AS676" i="33"/>
  <c r="M517" i="33"/>
  <c r="AW676" i="33"/>
  <c r="AK676" i="33"/>
  <c r="AC676" i="33"/>
  <c r="AI676" i="33"/>
  <c r="Y676" i="33"/>
  <c r="AO676" i="33"/>
  <c r="AY676" i="33"/>
  <c r="AQ676" i="33"/>
  <c r="AU676" i="33"/>
  <c r="AG676" i="33"/>
  <c r="BI676" i="33" s="1"/>
  <c r="AA676" i="33"/>
  <c r="I519" i="33"/>
  <c r="L518" i="33"/>
  <c r="U518" i="33"/>
  <c r="T677" i="33"/>
  <c r="U677" i="33"/>
  <c r="X677" i="33" s="1"/>
  <c r="AM677" i="33" s="1"/>
  <c r="A679" i="33"/>
  <c r="Q679" i="33" s="1"/>
  <c r="P678" i="33"/>
  <c r="O678" i="33"/>
  <c r="J666" i="33"/>
  <c r="S666" i="33" s="1"/>
  <c r="H521" i="33"/>
  <c r="K512" i="32"/>
  <c r="H659" i="32"/>
  <c r="Q658" i="32"/>
  <c r="F514" i="32"/>
  <c r="S513" i="32"/>
  <c r="J513" i="32"/>
  <c r="N74" i="31"/>
  <c r="E241" i="31"/>
  <c r="BE676" i="33" l="1"/>
  <c r="BF676" i="33"/>
  <c r="BJ676" i="33"/>
  <c r="BA677" i="33"/>
  <c r="BC677" i="33"/>
  <c r="AE677" i="33"/>
  <c r="AS677" i="33"/>
  <c r="M518" i="33"/>
  <c r="I520" i="33"/>
  <c r="U519" i="33"/>
  <c r="L519" i="33"/>
  <c r="AC677" i="33"/>
  <c r="AO677" i="33"/>
  <c r="AG677" i="33"/>
  <c r="BI677" i="33" s="1"/>
  <c r="AK677" i="33"/>
  <c r="AU677" i="33"/>
  <c r="AA677" i="33"/>
  <c r="AW677" i="33"/>
  <c r="Y677" i="33"/>
  <c r="AY677" i="33"/>
  <c r="AQ677" i="33"/>
  <c r="AI677" i="33"/>
  <c r="T678" i="33"/>
  <c r="U678" i="33"/>
  <c r="X678" i="33" s="1"/>
  <c r="AM678" i="33" s="1"/>
  <c r="A680" i="33"/>
  <c r="Q680" i="33" s="1"/>
  <c r="P679" i="33"/>
  <c r="U679" i="33" s="1"/>
  <c r="X679" i="33" s="1"/>
  <c r="AM679" i="33" s="1"/>
  <c r="O679" i="33"/>
  <c r="J667" i="33"/>
  <c r="S667" i="33" s="1"/>
  <c r="H522" i="33"/>
  <c r="K513" i="32"/>
  <c r="H660" i="32"/>
  <c r="Q659" i="32"/>
  <c r="F515" i="32"/>
  <c r="S514" i="32"/>
  <c r="J514" i="32"/>
  <c r="N73" i="31"/>
  <c r="E242" i="31"/>
  <c r="BE677" i="33" l="1"/>
  <c r="BF677" i="33"/>
  <c r="BJ677" i="33"/>
  <c r="BA679" i="33"/>
  <c r="BC679" i="33"/>
  <c r="BA678" i="33"/>
  <c r="BC678" i="33"/>
  <c r="AE679" i="33"/>
  <c r="AS679" i="33"/>
  <c r="AE678" i="33"/>
  <c r="AS678" i="33"/>
  <c r="M519" i="33"/>
  <c r="T679" i="33"/>
  <c r="AW679" i="33"/>
  <c r="AO679" i="33"/>
  <c r="AK679" i="33"/>
  <c r="AG679" i="33"/>
  <c r="BI679" i="33" s="1"/>
  <c r="AC679" i="33"/>
  <c r="AA679" i="33"/>
  <c r="AQ679" i="33"/>
  <c r="Y679" i="33"/>
  <c r="AI679" i="33"/>
  <c r="AU679" i="33"/>
  <c r="AY679" i="33"/>
  <c r="A681" i="33"/>
  <c r="Q681" i="33" s="1"/>
  <c r="O680" i="33"/>
  <c r="P680" i="33"/>
  <c r="I521" i="33"/>
  <c r="L520" i="33"/>
  <c r="U520" i="33"/>
  <c r="AY678" i="33"/>
  <c r="AK678" i="33"/>
  <c r="AC678" i="33"/>
  <c r="AQ678" i="33"/>
  <c r="AU678" i="33"/>
  <c r="AI678" i="33"/>
  <c r="AW678" i="33"/>
  <c r="AA678" i="33"/>
  <c r="Y678" i="33"/>
  <c r="AO678" i="33"/>
  <c r="AG678" i="33"/>
  <c r="BI678" i="33" s="1"/>
  <c r="J668" i="33"/>
  <c r="S668" i="33" s="1"/>
  <c r="H523" i="33"/>
  <c r="K514" i="32"/>
  <c r="H661" i="32"/>
  <c r="Q660" i="32"/>
  <c r="F516" i="32"/>
  <c r="S515" i="32"/>
  <c r="J515" i="32"/>
  <c r="N72" i="31"/>
  <c r="E243" i="31"/>
  <c r="BE679" i="33" l="1"/>
  <c r="BE678" i="33"/>
  <c r="BF678" i="33"/>
  <c r="BJ678" i="33"/>
  <c r="BF679" i="33"/>
  <c r="BJ679" i="33"/>
  <c r="U680" i="33"/>
  <c r="X680" i="33" s="1"/>
  <c r="AM680" i="33" s="1"/>
  <c r="T680" i="33"/>
  <c r="A682" i="33"/>
  <c r="Q682" i="33" s="1"/>
  <c r="P681" i="33"/>
  <c r="O681" i="33"/>
  <c r="M520" i="33"/>
  <c r="I522" i="33"/>
  <c r="U521" i="33"/>
  <c r="L521" i="33"/>
  <c r="J669" i="33"/>
  <c r="S669" i="33" s="1"/>
  <c r="H524" i="33"/>
  <c r="K515" i="32"/>
  <c r="H662" i="32"/>
  <c r="Q661" i="32"/>
  <c r="F517" i="32"/>
  <c r="S516" i="32"/>
  <c r="J516" i="32"/>
  <c r="N71" i="31"/>
  <c r="E244" i="31"/>
  <c r="BA680" i="33" l="1"/>
  <c r="BC680" i="33"/>
  <c r="AE680" i="33"/>
  <c r="AS680" i="33"/>
  <c r="I523" i="33"/>
  <c r="L522" i="33"/>
  <c r="U522" i="33"/>
  <c r="A683" i="33"/>
  <c r="Q683" i="33" s="1"/>
  <c r="O682" i="33"/>
  <c r="P682" i="33"/>
  <c r="U681" i="33"/>
  <c r="X681" i="33" s="1"/>
  <c r="AM681" i="33" s="1"/>
  <c r="T681" i="33"/>
  <c r="M521" i="33"/>
  <c r="AK680" i="33"/>
  <c r="AQ680" i="33"/>
  <c r="Y680" i="33"/>
  <c r="AU680" i="33"/>
  <c r="AC680" i="33"/>
  <c r="AY680" i="33"/>
  <c r="AO680" i="33"/>
  <c r="AG680" i="33"/>
  <c r="BI680" i="33" s="1"/>
  <c r="AI680" i="33"/>
  <c r="AA680" i="33"/>
  <c r="AW680" i="33"/>
  <c r="J670" i="33"/>
  <c r="S670" i="33" s="1"/>
  <c r="H525" i="33"/>
  <c r="K516" i="32"/>
  <c r="H663" i="32"/>
  <c r="Q662" i="32"/>
  <c r="F518" i="32"/>
  <c r="S517" i="32"/>
  <c r="J517" i="32"/>
  <c r="N70" i="31"/>
  <c r="E245" i="31"/>
  <c r="BE680" i="33" l="1"/>
  <c r="BF680" i="33"/>
  <c r="BJ680" i="33"/>
  <c r="BA681" i="33"/>
  <c r="BC681" i="33"/>
  <c r="AE681" i="33"/>
  <c r="AS681" i="33"/>
  <c r="AW681" i="33"/>
  <c r="Y681" i="33"/>
  <c r="AO681" i="33"/>
  <c r="AK681" i="33"/>
  <c r="AG681" i="33"/>
  <c r="BI681" i="33" s="1"/>
  <c r="AY681" i="33"/>
  <c r="AC681" i="33"/>
  <c r="AU681" i="33"/>
  <c r="AQ681" i="33"/>
  <c r="AA681" i="33"/>
  <c r="AI681" i="33"/>
  <c r="T682" i="33"/>
  <c r="U682" i="33"/>
  <c r="X682" i="33" s="1"/>
  <c r="AM682" i="33" s="1"/>
  <c r="A684" i="33"/>
  <c r="Q684" i="33" s="1"/>
  <c r="O683" i="33"/>
  <c r="P683" i="33"/>
  <c r="M522" i="33"/>
  <c r="I524" i="33"/>
  <c r="L523" i="33"/>
  <c r="U523" i="33"/>
  <c r="J671" i="33"/>
  <c r="S671" i="33" s="1"/>
  <c r="H526" i="33"/>
  <c r="K517" i="32"/>
  <c r="H664" i="32"/>
  <c r="Q663" i="32"/>
  <c r="F519" i="32"/>
  <c r="S518" i="32"/>
  <c r="J518" i="32"/>
  <c r="N69" i="31"/>
  <c r="E246" i="31"/>
  <c r="BE681" i="33" l="1"/>
  <c r="BF681" i="33"/>
  <c r="BJ681" i="33"/>
  <c r="BA682" i="33"/>
  <c r="BC682" i="33"/>
  <c r="AE682" i="33"/>
  <c r="AS682" i="33"/>
  <c r="T683" i="33"/>
  <c r="U683" i="33"/>
  <c r="X683" i="33" s="1"/>
  <c r="AM683" i="33" s="1"/>
  <c r="M523" i="33"/>
  <c r="I525" i="33"/>
  <c r="U524" i="33"/>
  <c r="L524" i="33"/>
  <c r="A685" i="33"/>
  <c r="Q685" i="33" s="1"/>
  <c r="O684" i="33"/>
  <c r="P684" i="33"/>
  <c r="AG682" i="33"/>
  <c r="BI682" i="33" s="1"/>
  <c r="AK682" i="33"/>
  <c r="AY682" i="33"/>
  <c r="AU682" i="33"/>
  <c r="AQ682" i="33"/>
  <c r="AI682" i="33"/>
  <c r="AW682" i="33"/>
  <c r="AA682" i="33"/>
  <c r="AC682" i="33"/>
  <c r="Y682" i="33"/>
  <c r="AO682" i="33"/>
  <c r="J672" i="33"/>
  <c r="S672" i="33" s="1"/>
  <c r="H527" i="33"/>
  <c r="K518" i="32"/>
  <c r="H665" i="32"/>
  <c r="Q664" i="32"/>
  <c r="F520" i="32"/>
  <c r="S519" i="32"/>
  <c r="J519" i="32"/>
  <c r="N68" i="31"/>
  <c r="E247" i="31"/>
  <c r="BE682" i="33" l="1"/>
  <c r="BF682" i="33"/>
  <c r="BJ682" i="33"/>
  <c r="BA683" i="33"/>
  <c r="BC683" i="33"/>
  <c r="AE683" i="33"/>
  <c r="AS683" i="33"/>
  <c r="M524" i="33"/>
  <c r="AA683" i="33"/>
  <c r="AC683" i="33"/>
  <c r="AY683" i="33"/>
  <c r="AW683" i="33"/>
  <c r="AG683" i="33"/>
  <c r="BI683" i="33" s="1"/>
  <c r="Y683" i="33"/>
  <c r="AQ683" i="33"/>
  <c r="AO683" i="33"/>
  <c r="AK683" i="33"/>
  <c r="AI683" i="33"/>
  <c r="AU683" i="33"/>
  <c r="A686" i="33"/>
  <c r="Q686" i="33" s="1"/>
  <c r="O685" i="33"/>
  <c r="P685" i="33"/>
  <c r="I526" i="33"/>
  <c r="U525" i="33"/>
  <c r="L525" i="33"/>
  <c r="T684" i="33"/>
  <c r="U684" i="33"/>
  <c r="X684" i="33" s="1"/>
  <c r="AM684" i="33" s="1"/>
  <c r="J673" i="33"/>
  <c r="S673" i="33" s="1"/>
  <c r="H528" i="33"/>
  <c r="K519" i="32"/>
  <c r="H666" i="32"/>
  <c r="Q665" i="32"/>
  <c r="F521" i="32"/>
  <c r="S520" i="32"/>
  <c r="J520" i="32"/>
  <c r="N67" i="31"/>
  <c r="E248" i="31"/>
  <c r="BE683" i="33" l="1"/>
  <c r="BF683" i="33"/>
  <c r="BJ683" i="33"/>
  <c r="BA684" i="33"/>
  <c r="BC684" i="33"/>
  <c r="AE684" i="33"/>
  <c r="AS684" i="33"/>
  <c r="M525" i="33"/>
  <c r="I527" i="33"/>
  <c r="U526" i="33"/>
  <c r="L526" i="33"/>
  <c r="T685" i="33"/>
  <c r="U685" i="33"/>
  <c r="X685" i="33" s="1"/>
  <c r="AM685" i="33" s="1"/>
  <c r="AW684" i="33"/>
  <c r="AQ684" i="33"/>
  <c r="Y684" i="33"/>
  <c r="AK684" i="33"/>
  <c r="AY684" i="33"/>
  <c r="AG684" i="33"/>
  <c r="BI684" i="33" s="1"/>
  <c r="AC684" i="33"/>
  <c r="AO684" i="33"/>
  <c r="AI684" i="33"/>
  <c r="AU684" i="33"/>
  <c r="AA684" i="33"/>
  <c r="A687" i="33"/>
  <c r="Q687" i="33" s="1"/>
  <c r="P686" i="33"/>
  <c r="U686" i="33" s="1"/>
  <c r="X686" i="33" s="1"/>
  <c r="AM686" i="33" s="1"/>
  <c r="O686" i="33"/>
  <c r="J674" i="33"/>
  <c r="S674" i="33" s="1"/>
  <c r="H529" i="33"/>
  <c r="K520" i="32"/>
  <c r="H667" i="32"/>
  <c r="Q666" i="32"/>
  <c r="F522" i="32"/>
  <c r="S521" i="32"/>
  <c r="J521" i="32"/>
  <c r="N66" i="31"/>
  <c r="E249" i="31"/>
  <c r="BE684" i="33" l="1"/>
  <c r="BF684" i="33"/>
  <c r="BJ684" i="33"/>
  <c r="BA686" i="33"/>
  <c r="BC686" i="33"/>
  <c r="BA685" i="33"/>
  <c r="BC685" i="33"/>
  <c r="AE686" i="33"/>
  <c r="AS686" i="33"/>
  <c r="AE685" i="33"/>
  <c r="AS685" i="33"/>
  <c r="M526" i="33"/>
  <c r="AW685" i="33"/>
  <c r="Y685" i="33"/>
  <c r="AO685" i="33"/>
  <c r="AK685" i="33"/>
  <c r="AG685" i="33"/>
  <c r="BI685" i="33" s="1"/>
  <c r="AY685" i="33"/>
  <c r="AC685" i="33"/>
  <c r="AU685" i="33"/>
  <c r="AQ685" i="33"/>
  <c r="AA685" i="33"/>
  <c r="AI685" i="33"/>
  <c r="AW686" i="33"/>
  <c r="AU686" i="33"/>
  <c r="AK686" i="33"/>
  <c r="AA686" i="33"/>
  <c r="AC686" i="33"/>
  <c r="Y686" i="33"/>
  <c r="AI686" i="33"/>
  <c r="AG686" i="33"/>
  <c r="BI686" i="33" s="1"/>
  <c r="AY686" i="33"/>
  <c r="AQ686" i="33"/>
  <c r="AO686" i="33"/>
  <c r="T686" i="33"/>
  <c r="A688" i="33"/>
  <c r="Q688" i="33" s="1"/>
  <c r="O687" i="33"/>
  <c r="P687" i="33"/>
  <c r="I528" i="33"/>
  <c r="L527" i="33"/>
  <c r="U527" i="33"/>
  <c r="J675" i="33"/>
  <c r="S675" i="33" s="1"/>
  <c r="H530" i="33"/>
  <c r="K521" i="32"/>
  <c r="H668" i="32"/>
  <c r="Q667" i="32"/>
  <c r="F523" i="32"/>
  <c r="S522" i="32"/>
  <c r="J522" i="32"/>
  <c r="N65" i="31"/>
  <c r="E250" i="31"/>
  <c r="BE686" i="33" l="1"/>
  <c r="BE685" i="33"/>
  <c r="BF686" i="33"/>
  <c r="BJ686" i="33"/>
  <c r="BF685" i="33"/>
  <c r="BJ685" i="33"/>
  <c r="I529" i="33"/>
  <c r="L528" i="33"/>
  <c r="U528" i="33"/>
  <c r="A689" i="33"/>
  <c r="Q689" i="33" s="1"/>
  <c r="P688" i="33"/>
  <c r="U688" i="33" s="1"/>
  <c r="X688" i="33" s="1"/>
  <c r="AM688" i="33" s="1"/>
  <c r="O688" i="33"/>
  <c r="M527" i="33"/>
  <c r="T687" i="33"/>
  <c r="U687" i="33"/>
  <c r="X687" i="33" s="1"/>
  <c r="AM687" i="33" s="1"/>
  <c r="J676" i="33"/>
  <c r="S676" i="33" s="1"/>
  <c r="H531" i="33"/>
  <c r="K522" i="32"/>
  <c r="H669" i="32"/>
  <c r="Q668" i="32"/>
  <c r="F524" i="32"/>
  <c r="S523" i="32"/>
  <c r="J523" i="32"/>
  <c r="E251" i="31"/>
  <c r="N64" i="31"/>
  <c r="BA687" i="33" l="1"/>
  <c r="BC687" i="33"/>
  <c r="BA688" i="33"/>
  <c r="BC688" i="33"/>
  <c r="AE687" i="33"/>
  <c r="AS687" i="33"/>
  <c r="AE688" i="33"/>
  <c r="AS688" i="33"/>
  <c r="AK688" i="33"/>
  <c r="AC688" i="33"/>
  <c r="AY688" i="33"/>
  <c r="AO688" i="33"/>
  <c r="AW688" i="33"/>
  <c r="AI688" i="33"/>
  <c r="AU688" i="33"/>
  <c r="AA688" i="33"/>
  <c r="AQ688" i="33"/>
  <c r="Y688" i="33"/>
  <c r="AG688" i="33"/>
  <c r="BI688" i="33" s="1"/>
  <c r="T688" i="33"/>
  <c r="A690" i="33"/>
  <c r="Q690" i="33" s="1"/>
  <c r="O689" i="33"/>
  <c r="P689" i="33"/>
  <c r="AQ687" i="33"/>
  <c r="AI687" i="33"/>
  <c r="AA687" i="33"/>
  <c r="AO687" i="33"/>
  <c r="AU687" i="33"/>
  <c r="AK687" i="33"/>
  <c r="AG687" i="33"/>
  <c r="BI687" i="33" s="1"/>
  <c r="AC687" i="33"/>
  <c r="AY687" i="33"/>
  <c r="Y687" i="33"/>
  <c r="AW687" i="33"/>
  <c r="M528" i="33"/>
  <c r="I530" i="33"/>
  <c r="U529" i="33"/>
  <c r="L529" i="33"/>
  <c r="J677" i="33"/>
  <c r="S677" i="33" s="1"/>
  <c r="H532" i="33"/>
  <c r="K523" i="32"/>
  <c r="H670" i="32"/>
  <c r="Q669" i="32"/>
  <c r="F525" i="32"/>
  <c r="S524" i="32"/>
  <c r="J524" i="32"/>
  <c r="N63" i="31"/>
  <c r="E252" i="31"/>
  <c r="BE688" i="33" l="1"/>
  <c r="BE687" i="33"/>
  <c r="BF687" i="33"/>
  <c r="BJ687" i="33"/>
  <c r="BF688" i="33"/>
  <c r="BJ688" i="33"/>
  <c r="M529" i="33"/>
  <c r="T689" i="33"/>
  <c r="U689" i="33"/>
  <c r="X689" i="33" s="1"/>
  <c r="AM689" i="33" s="1"/>
  <c r="I531" i="33"/>
  <c r="U530" i="33"/>
  <c r="L530" i="33"/>
  <c r="A691" i="33"/>
  <c r="Q691" i="33" s="1"/>
  <c r="O690" i="33"/>
  <c r="P690" i="33"/>
  <c r="J678" i="33"/>
  <c r="S678" i="33" s="1"/>
  <c r="H533" i="33"/>
  <c r="K524" i="32"/>
  <c r="H671" i="32"/>
  <c r="Q670" i="32"/>
  <c r="F526" i="32"/>
  <c r="S525" i="32"/>
  <c r="J525" i="32"/>
  <c r="N62" i="31"/>
  <c r="E253" i="31"/>
  <c r="BA689" i="33" l="1"/>
  <c r="BC689" i="33"/>
  <c r="AE689" i="33"/>
  <c r="AS689" i="33"/>
  <c r="M530" i="33"/>
  <c r="I532" i="33"/>
  <c r="U531" i="33"/>
  <c r="L531" i="33"/>
  <c r="U690" i="33"/>
  <c r="X690" i="33" s="1"/>
  <c r="AM690" i="33" s="1"/>
  <c r="T690" i="33"/>
  <c r="A692" i="33"/>
  <c r="Q692" i="33" s="1"/>
  <c r="P691" i="33"/>
  <c r="O691" i="33"/>
  <c r="AU689" i="33"/>
  <c r="AQ689" i="33"/>
  <c r="AK689" i="33"/>
  <c r="AA689" i="33"/>
  <c r="AI689" i="33"/>
  <c r="AC689" i="33"/>
  <c r="AO689" i="33"/>
  <c r="AW689" i="33"/>
  <c r="Y689" i="33"/>
  <c r="AG689" i="33"/>
  <c r="BI689" i="33" s="1"/>
  <c r="AY689" i="33"/>
  <c r="J679" i="33"/>
  <c r="S679" i="33" s="1"/>
  <c r="H534" i="33"/>
  <c r="K525" i="32"/>
  <c r="H672" i="32"/>
  <c r="Q671" i="32"/>
  <c r="F527" i="32"/>
  <c r="S526" i="32"/>
  <c r="J526" i="32"/>
  <c r="N61" i="31"/>
  <c r="E254" i="31"/>
  <c r="BE689" i="33" l="1"/>
  <c r="BF689" i="33"/>
  <c r="BJ689" i="33"/>
  <c r="BA690" i="33"/>
  <c r="BC690" i="33"/>
  <c r="AE690" i="33"/>
  <c r="AS690" i="33"/>
  <c r="M531" i="33"/>
  <c r="AK690" i="33"/>
  <c r="AA690" i="33"/>
  <c r="AY690" i="33"/>
  <c r="AQ690" i="33"/>
  <c r="AC690" i="33"/>
  <c r="Y690" i="33"/>
  <c r="AG690" i="33"/>
  <c r="BI690" i="33" s="1"/>
  <c r="AO690" i="33"/>
  <c r="AI690" i="33"/>
  <c r="AW690" i="33"/>
  <c r="AU690" i="33"/>
  <c r="T691" i="33"/>
  <c r="U691" i="33"/>
  <c r="X691" i="33" s="1"/>
  <c r="AM691" i="33" s="1"/>
  <c r="A693" i="33"/>
  <c r="Q693" i="33" s="1"/>
  <c r="O692" i="33"/>
  <c r="P692" i="33"/>
  <c r="I533" i="33"/>
  <c r="L532" i="33"/>
  <c r="U532" i="33"/>
  <c r="J680" i="33"/>
  <c r="S680" i="33" s="1"/>
  <c r="H535" i="33"/>
  <c r="K526" i="32"/>
  <c r="H673" i="32"/>
  <c r="Q672" i="32"/>
  <c r="S527" i="32"/>
  <c r="J527" i="32"/>
  <c r="F528" i="32"/>
  <c r="E255" i="31"/>
  <c r="N60" i="31"/>
  <c r="BE690" i="33" l="1"/>
  <c r="BF690" i="33"/>
  <c r="BJ690" i="33"/>
  <c r="BA691" i="33"/>
  <c r="BC691" i="33"/>
  <c r="AE691" i="33"/>
  <c r="AS691" i="33"/>
  <c r="AY691" i="33"/>
  <c r="Y691" i="33"/>
  <c r="AU691" i="33"/>
  <c r="AW691" i="33"/>
  <c r="AQ691" i="33"/>
  <c r="AI691" i="33"/>
  <c r="AO691" i="33"/>
  <c r="AK691" i="33"/>
  <c r="AG691" i="33"/>
  <c r="BI691" i="33" s="1"/>
  <c r="AC691" i="33"/>
  <c r="AA691" i="33"/>
  <c r="T692" i="33"/>
  <c r="U692" i="33"/>
  <c r="X692" i="33" s="1"/>
  <c r="AM692" i="33" s="1"/>
  <c r="A694" i="33"/>
  <c r="Q694" i="33" s="1"/>
  <c r="P693" i="33"/>
  <c r="O693" i="33"/>
  <c r="I534" i="33"/>
  <c r="L533" i="33"/>
  <c r="U533" i="33"/>
  <c r="M532" i="33"/>
  <c r="J681" i="33"/>
  <c r="S681" i="33" s="1"/>
  <c r="H536" i="33"/>
  <c r="S528" i="32"/>
  <c r="J528" i="32"/>
  <c r="F529" i="32"/>
  <c r="H674" i="32"/>
  <c r="Q673" i="32"/>
  <c r="K527" i="32"/>
  <c r="N59" i="31"/>
  <c r="E256" i="31"/>
  <c r="BE691" i="33" l="1"/>
  <c r="BF691" i="33"/>
  <c r="BJ691" i="33"/>
  <c r="BA692" i="33"/>
  <c r="BC692" i="33"/>
  <c r="AE692" i="33"/>
  <c r="AS692" i="33"/>
  <c r="AW692" i="33"/>
  <c r="AY692" i="33"/>
  <c r="Y692" i="33"/>
  <c r="AK692" i="33"/>
  <c r="AG692" i="33"/>
  <c r="BI692" i="33" s="1"/>
  <c r="AC692" i="33"/>
  <c r="AO692" i="33"/>
  <c r="AI692" i="33"/>
  <c r="AU692" i="33"/>
  <c r="AA692" i="33"/>
  <c r="AQ692" i="33"/>
  <c r="U693" i="33"/>
  <c r="X693" i="33" s="1"/>
  <c r="AM693" i="33" s="1"/>
  <c r="T693" i="33"/>
  <c r="A695" i="33"/>
  <c r="Q695" i="33" s="1"/>
  <c r="O694" i="33"/>
  <c r="P694" i="33"/>
  <c r="M533" i="33"/>
  <c r="I535" i="33"/>
  <c r="L534" i="33"/>
  <c r="U534" i="33"/>
  <c r="J682" i="33"/>
  <c r="S682" i="33" s="1"/>
  <c r="H537" i="33"/>
  <c r="K528" i="32"/>
  <c r="F530" i="32"/>
  <c r="S529" i="32"/>
  <c r="J529" i="32"/>
  <c r="H675" i="32"/>
  <c r="Q674" i="32"/>
  <c r="N58" i="31"/>
  <c r="E257" i="31"/>
  <c r="BE692" i="33" l="1"/>
  <c r="BJ692" i="33"/>
  <c r="BF692" i="33"/>
  <c r="BA693" i="33"/>
  <c r="BC693" i="33"/>
  <c r="AE693" i="33"/>
  <c r="AS693" i="33"/>
  <c r="I536" i="33"/>
  <c r="U535" i="33"/>
  <c r="L535" i="33"/>
  <c r="T694" i="33"/>
  <c r="U694" i="33"/>
  <c r="X694" i="33" s="1"/>
  <c r="AM694" i="33" s="1"/>
  <c r="A696" i="33"/>
  <c r="Q696" i="33" s="1"/>
  <c r="P695" i="33"/>
  <c r="O695" i="33"/>
  <c r="M534" i="33"/>
  <c r="AC693" i="33"/>
  <c r="AO693" i="33"/>
  <c r="AG693" i="33"/>
  <c r="BI693" i="33" s="1"/>
  <c r="AK693" i="33"/>
  <c r="AA693" i="33"/>
  <c r="AW693" i="33"/>
  <c r="AY693" i="33"/>
  <c r="AU693" i="33"/>
  <c r="AI693" i="33"/>
  <c r="Y693" i="33"/>
  <c r="AQ693" i="33"/>
  <c r="J683" i="33"/>
  <c r="S683" i="33" s="1"/>
  <c r="H538" i="33"/>
  <c r="H676" i="32"/>
  <c r="Q675" i="32"/>
  <c r="F531" i="32"/>
  <c r="S530" i="32"/>
  <c r="J530" i="32"/>
  <c r="K529" i="32"/>
  <c r="N57" i="31"/>
  <c r="E258" i="31"/>
  <c r="BE693" i="33" l="1"/>
  <c r="BF693" i="33"/>
  <c r="BJ693" i="33"/>
  <c r="BA694" i="33"/>
  <c r="BC694" i="33"/>
  <c r="AE694" i="33"/>
  <c r="AS694" i="33"/>
  <c r="M535" i="33"/>
  <c r="AG694" i="33"/>
  <c r="BI694" i="33" s="1"/>
  <c r="AI694" i="33"/>
  <c r="AU694" i="33"/>
  <c r="AA694" i="33"/>
  <c r="AY694" i="33"/>
  <c r="AW694" i="33"/>
  <c r="AQ694" i="33"/>
  <c r="AK694" i="33"/>
  <c r="AC694" i="33"/>
  <c r="Y694" i="33"/>
  <c r="AO694" i="33"/>
  <c r="T695" i="33"/>
  <c r="A697" i="33"/>
  <c r="Q697" i="33" s="1"/>
  <c r="O696" i="33"/>
  <c r="P696" i="33"/>
  <c r="U695" i="33"/>
  <c r="X695" i="33" s="1"/>
  <c r="AM695" i="33" s="1"/>
  <c r="I537" i="33"/>
  <c r="U536" i="33"/>
  <c r="L536" i="33"/>
  <c r="J684" i="33"/>
  <c r="S684" i="33" s="1"/>
  <c r="H539" i="33"/>
  <c r="K530" i="32"/>
  <c r="H677" i="32"/>
  <c r="Q676" i="32"/>
  <c r="F532" i="32"/>
  <c r="S531" i="32"/>
  <c r="J531" i="32"/>
  <c r="N56" i="31"/>
  <c r="E259" i="31"/>
  <c r="BE694" i="33" l="1"/>
  <c r="BF694" i="33"/>
  <c r="BJ694" i="33"/>
  <c r="BA695" i="33"/>
  <c r="BC695" i="33"/>
  <c r="AE695" i="33"/>
  <c r="AS695" i="33"/>
  <c r="M536" i="33"/>
  <c r="A698" i="33"/>
  <c r="Q698" i="33" s="1"/>
  <c r="O697" i="33"/>
  <c r="P697" i="33"/>
  <c r="I538" i="33"/>
  <c r="U537" i="33"/>
  <c r="L537" i="33"/>
  <c r="T696" i="33"/>
  <c r="U696" i="33"/>
  <c r="X696" i="33" s="1"/>
  <c r="AM696" i="33" s="1"/>
  <c r="AI695" i="33"/>
  <c r="AU695" i="33"/>
  <c r="AA695" i="33"/>
  <c r="AQ695" i="33"/>
  <c r="AO695" i="33"/>
  <c r="AW695" i="33"/>
  <c r="AG695" i="33"/>
  <c r="BI695" i="33" s="1"/>
  <c r="AY695" i="33"/>
  <c r="AK695" i="33"/>
  <c r="Y695" i="33"/>
  <c r="AC695" i="33"/>
  <c r="J685" i="33"/>
  <c r="S685" i="33" s="1"/>
  <c r="H540" i="33"/>
  <c r="K531" i="32"/>
  <c r="H678" i="32"/>
  <c r="Q677" i="32"/>
  <c r="F533" i="32"/>
  <c r="J532" i="32"/>
  <c r="S532" i="32"/>
  <c r="N55" i="31"/>
  <c r="E260" i="31"/>
  <c r="BE695" i="33" l="1"/>
  <c r="BF695" i="33"/>
  <c r="BJ695" i="33"/>
  <c r="BA696" i="33"/>
  <c r="BC696" i="33"/>
  <c r="AE696" i="33"/>
  <c r="AS696" i="33"/>
  <c r="M537" i="33"/>
  <c r="I539" i="33"/>
  <c r="L538" i="33"/>
  <c r="U538" i="33"/>
  <c r="T697" i="33"/>
  <c r="U697" i="33"/>
  <c r="X697" i="33" s="1"/>
  <c r="AM697" i="33" s="1"/>
  <c r="AQ696" i="33"/>
  <c r="AG696" i="33"/>
  <c r="BI696" i="33" s="1"/>
  <c r="AA696" i="33"/>
  <c r="AI696" i="33"/>
  <c r="Y696" i="33"/>
  <c r="AU696" i="33"/>
  <c r="AW696" i="33"/>
  <c r="AK696" i="33"/>
  <c r="AC696" i="33"/>
  <c r="AY696" i="33"/>
  <c r="AO696" i="33"/>
  <c r="A699" i="33"/>
  <c r="Q699" i="33" s="1"/>
  <c r="P698" i="33"/>
  <c r="O698" i="33"/>
  <c r="J686" i="33"/>
  <c r="S686" i="33" s="1"/>
  <c r="H541" i="33"/>
  <c r="H679" i="32"/>
  <c r="Q678" i="32"/>
  <c r="F534" i="32"/>
  <c r="S533" i="32"/>
  <c r="J533" i="32"/>
  <c r="K532" i="32"/>
  <c r="N54" i="31"/>
  <c r="E261" i="31"/>
  <c r="BE696" i="33" l="1"/>
  <c r="BF696" i="33"/>
  <c r="BJ696" i="33"/>
  <c r="BA697" i="33"/>
  <c r="BC697" i="33"/>
  <c r="AE697" i="33"/>
  <c r="AS697" i="33"/>
  <c r="AY697" i="33"/>
  <c r="AK697" i="33"/>
  <c r="AU697" i="33"/>
  <c r="AQ697" i="33"/>
  <c r="AW697" i="33"/>
  <c r="AA697" i="33"/>
  <c r="AI697" i="33"/>
  <c r="Y697" i="33"/>
  <c r="AC697" i="33"/>
  <c r="AO697" i="33"/>
  <c r="AG697" i="33"/>
  <c r="BI697" i="33" s="1"/>
  <c r="M538" i="33"/>
  <c r="T698" i="33"/>
  <c r="U698" i="33"/>
  <c r="X698" i="33" s="1"/>
  <c r="AM698" i="33" s="1"/>
  <c r="A700" i="33"/>
  <c r="Q700" i="33" s="1"/>
  <c r="P699" i="33"/>
  <c r="O699" i="33"/>
  <c r="I540" i="33"/>
  <c r="L539" i="33"/>
  <c r="U539" i="33"/>
  <c r="J687" i="33"/>
  <c r="S687" i="33" s="1"/>
  <c r="H542" i="33"/>
  <c r="K533" i="32"/>
  <c r="H680" i="32"/>
  <c r="Q679" i="32"/>
  <c r="F535" i="32"/>
  <c r="S534" i="32"/>
  <c r="J534" i="32"/>
  <c r="N53" i="31"/>
  <c r="E262" i="31"/>
  <c r="BE697" i="33" l="1"/>
  <c r="BF697" i="33"/>
  <c r="BJ697" i="33"/>
  <c r="BA698" i="33"/>
  <c r="BC698" i="33"/>
  <c r="AE698" i="33"/>
  <c r="AS698" i="33"/>
  <c r="U699" i="33"/>
  <c r="X699" i="33" s="1"/>
  <c r="AM699" i="33" s="1"/>
  <c r="T699" i="33"/>
  <c r="M539" i="33"/>
  <c r="A701" i="33"/>
  <c r="Q701" i="33" s="1"/>
  <c r="O700" i="33"/>
  <c r="P700" i="33"/>
  <c r="AQ698" i="33"/>
  <c r="Y698" i="33"/>
  <c r="AO698" i="33"/>
  <c r="AI698" i="33"/>
  <c r="AK698" i="33"/>
  <c r="AC698" i="33"/>
  <c r="AW698" i="33"/>
  <c r="AU698" i="33"/>
  <c r="AA698" i="33"/>
  <c r="AG698" i="33"/>
  <c r="BI698" i="33" s="1"/>
  <c r="AY698" i="33"/>
  <c r="I541" i="33"/>
  <c r="L540" i="33"/>
  <c r="U540" i="33"/>
  <c r="J688" i="33"/>
  <c r="S688" i="33" s="1"/>
  <c r="H543" i="33"/>
  <c r="K534" i="32"/>
  <c r="H681" i="32"/>
  <c r="Q680" i="32"/>
  <c r="F536" i="32"/>
  <c r="S535" i="32"/>
  <c r="J535" i="32"/>
  <c r="N52" i="31"/>
  <c r="E263" i="31"/>
  <c r="BE698" i="33" l="1"/>
  <c r="BF698" i="33"/>
  <c r="BJ698" i="33"/>
  <c r="BA699" i="33"/>
  <c r="BC699" i="33"/>
  <c r="AE699" i="33"/>
  <c r="AS699" i="33"/>
  <c r="T700" i="33"/>
  <c r="U700" i="33"/>
  <c r="X700" i="33" s="1"/>
  <c r="AM700" i="33" s="1"/>
  <c r="I542" i="33"/>
  <c r="U541" i="33"/>
  <c r="L541" i="33"/>
  <c r="M540" i="33"/>
  <c r="A702" i="33"/>
  <c r="Q702" i="33" s="1"/>
  <c r="O701" i="33"/>
  <c r="P701" i="33"/>
  <c r="AI699" i="33"/>
  <c r="AC699" i="33"/>
  <c r="AU699" i="33"/>
  <c r="AO699" i="33"/>
  <c r="AA699" i="33"/>
  <c r="AW699" i="33"/>
  <c r="AK699" i="33"/>
  <c r="AG699" i="33"/>
  <c r="BI699" i="33" s="1"/>
  <c r="AY699" i="33"/>
  <c r="Y699" i="33"/>
  <c r="AQ699" i="33"/>
  <c r="J689" i="33"/>
  <c r="S689" i="33" s="1"/>
  <c r="H544" i="33"/>
  <c r="K535" i="32"/>
  <c r="H682" i="32"/>
  <c r="Q681" i="32"/>
  <c r="J536" i="32"/>
  <c r="S536" i="32"/>
  <c r="F537" i="32"/>
  <c r="N51" i="31"/>
  <c r="E264" i="31"/>
  <c r="BE699" i="33" l="1"/>
  <c r="BF699" i="33"/>
  <c r="BJ699" i="33"/>
  <c r="BA700" i="33"/>
  <c r="BC700" i="33"/>
  <c r="AE700" i="33"/>
  <c r="AS700" i="33"/>
  <c r="M541" i="33"/>
  <c r="I543" i="33"/>
  <c r="U542" i="33"/>
  <c r="L542" i="33"/>
  <c r="A703" i="33"/>
  <c r="Q703" i="33" s="1"/>
  <c r="O702" i="33"/>
  <c r="P702" i="33"/>
  <c r="U702" i="33" s="1"/>
  <c r="X702" i="33" s="1"/>
  <c r="AM702" i="33" s="1"/>
  <c r="AY700" i="33"/>
  <c r="AO700" i="33"/>
  <c r="AW700" i="33"/>
  <c r="AQ700" i="33"/>
  <c r="AG700" i="33"/>
  <c r="BI700" i="33" s="1"/>
  <c r="AA700" i="33"/>
  <c r="AI700" i="33"/>
  <c r="Y700" i="33"/>
  <c r="AU700" i="33"/>
  <c r="AK700" i="33"/>
  <c r="AC700" i="33"/>
  <c r="T701" i="33"/>
  <c r="U701" i="33"/>
  <c r="X701" i="33" s="1"/>
  <c r="AM701" i="33" s="1"/>
  <c r="J690" i="33"/>
  <c r="S690" i="33" s="1"/>
  <c r="H545" i="33"/>
  <c r="K536" i="32"/>
  <c r="F538" i="32"/>
  <c r="S537" i="32"/>
  <c r="J537" i="32"/>
  <c r="H683" i="32"/>
  <c r="Q682" i="32"/>
  <c r="N50" i="31"/>
  <c r="E265" i="31"/>
  <c r="BE700" i="33" l="1"/>
  <c r="BF700" i="33"/>
  <c r="BJ700" i="33"/>
  <c r="BA701" i="33"/>
  <c r="BC701" i="33"/>
  <c r="BA702" i="33"/>
  <c r="BC702" i="33"/>
  <c r="AE702" i="33"/>
  <c r="AS702" i="33"/>
  <c r="AE701" i="33"/>
  <c r="AS701" i="33"/>
  <c r="T702" i="33"/>
  <c r="M542" i="33"/>
  <c r="AI702" i="33"/>
  <c r="AW702" i="33"/>
  <c r="AU702" i="33"/>
  <c r="AK702" i="33"/>
  <c r="AA702" i="33"/>
  <c r="AQ702" i="33"/>
  <c r="AC702" i="33"/>
  <c r="Y702" i="33"/>
  <c r="AY702" i="33"/>
  <c r="AO702" i="33"/>
  <c r="AG702" i="33"/>
  <c r="BI702" i="33" s="1"/>
  <c r="AA701" i="33"/>
  <c r="AI701" i="33"/>
  <c r="AW701" i="33"/>
  <c r="Y701" i="33"/>
  <c r="AG701" i="33"/>
  <c r="BI701" i="33" s="1"/>
  <c r="AK701" i="33"/>
  <c r="AC701" i="33"/>
  <c r="AY701" i="33"/>
  <c r="AU701" i="33"/>
  <c r="AQ701" i="33"/>
  <c r="AO701" i="33"/>
  <c r="A704" i="33"/>
  <c r="Q704" i="33" s="1"/>
  <c r="P703" i="33"/>
  <c r="O703" i="33"/>
  <c r="I544" i="33"/>
  <c r="U543" i="33"/>
  <c r="L543" i="33"/>
  <c r="J691" i="33"/>
  <c r="S691" i="33" s="1"/>
  <c r="H546" i="33"/>
  <c r="F539" i="32"/>
  <c r="S538" i="32"/>
  <c r="J538" i="32"/>
  <c r="K537" i="32"/>
  <c r="H684" i="32"/>
  <c r="Q683" i="32"/>
  <c r="N49" i="31"/>
  <c r="E266" i="31"/>
  <c r="BE702" i="33" l="1"/>
  <c r="BE701" i="33"/>
  <c r="BF701" i="33"/>
  <c r="BJ701" i="33"/>
  <c r="BF702" i="33"/>
  <c r="BJ702" i="33"/>
  <c r="A705" i="33"/>
  <c r="Q705" i="33" s="1"/>
  <c r="O704" i="33"/>
  <c r="P704" i="33"/>
  <c r="U704" i="33" s="1"/>
  <c r="X704" i="33" s="1"/>
  <c r="AM704" i="33" s="1"/>
  <c r="M543" i="33"/>
  <c r="I545" i="33"/>
  <c r="L544" i="33"/>
  <c r="U544" i="33"/>
  <c r="T703" i="33"/>
  <c r="U703" i="33"/>
  <c r="X703" i="33" s="1"/>
  <c r="AM703" i="33" s="1"/>
  <c r="H547" i="33"/>
  <c r="J692" i="33"/>
  <c r="S692" i="33" s="1"/>
  <c r="F540" i="32"/>
  <c r="S539" i="32"/>
  <c r="J539" i="32"/>
  <c r="H685" i="32"/>
  <c r="Q684" i="32"/>
  <c r="K538" i="32"/>
  <c r="N48" i="31"/>
  <c r="E267" i="31"/>
  <c r="BA703" i="33" l="1"/>
  <c r="BC703" i="33"/>
  <c r="BA704" i="33"/>
  <c r="BC704" i="33"/>
  <c r="AE704" i="33"/>
  <c r="AS704" i="33"/>
  <c r="AE703" i="33"/>
  <c r="AS703" i="33"/>
  <c r="T704" i="33"/>
  <c r="M544" i="33"/>
  <c r="I546" i="33"/>
  <c r="U545" i="33"/>
  <c r="L545" i="33"/>
  <c r="AI704" i="33"/>
  <c r="Y704" i="33"/>
  <c r="AU704" i="33"/>
  <c r="AA704" i="33"/>
  <c r="AQ704" i="33"/>
  <c r="AG704" i="33"/>
  <c r="BI704" i="33" s="1"/>
  <c r="AW704" i="33"/>
  <c r="AY704" i="33"/>
  <c r="AC704" i="33"/>
  <c r="AO704" i="33"/>
  <c r="AK704" i="33"/>
  <c r="AO703" i="33"/>
  <c r="AK703" i="33"/>
  <c r="AU703" i="33"/>
  <c r="AG703" i="33"/>
  <c r="BI703" i="33" s="1"/>
  <c r="AC703" i="33"/>
  <c r="AI703" i="33"/>
  <c r="AY703" i="33"/>
  <c r="Y703" i="33"/>
  <c r="AQ703" i="33"/>
  <c r="AA703" i="33"/>
  <c r="AW703" i="33"/>
  <c r="A706" i="33"/>
  <c r="Q706" i="33" s="1"/>
  <c r="O705" i="33"/>
  <c r="P705" i="33"/>
  <c r="H548" i="33"/>
  <c r="J693" i="33"/>
  <c r="S693" i="33" s="1"/>
  <c r="S540" i="32"/>
  <c r="F541" i="32"/>
  <c r="J540" i="32"/>
  <c r="K539" i="32"/>
  <c r="H686" i="32"/>
  <c r="Q685" i="32"/>
  <c r="N47" i="31"/>
  <c r="E268" i="31"/>
  <c r="BE704" i="33" l="1"/>
  <c r="BE703" i="33"/>
  <c r="BF704" i="33"/>
  <c r="BJ704" i="33"/>
  <c r="BF703" i="33"/>
  <c r="BJ703" i="33"/>
  <c r="M545" i="33"/>
  <c r="U705" i="33"/>
  <c r="X705" i="33" s="1"/>
  <c r="AM705" i="33" s="1"/>
  <c r="T705" i="33"/>
  <c r="A707" i="33"/>
  <c r="Q707" i="33" s="1"/>
  <c r="O706" i="33"/>
  <c r="P706" i="33"/>
  <c r="I547" i="33"/>
  <c r="U546" i="33"/>
  <c r="L546" i="33"/>
  <c r="J694" i="33"/>
  <c r="S694" i="33" s="1"/>
  <c r="H549" i="33"/>
  <c r="F542" i="32"/>
  <c r="S541" i="32"/>
  <c r="J541" i="32"/>
  <c r="H687" i="32"/>
  <c r="Q686" i="32"/>
  <c r="K540" i="32"/>
  <c r="N46" i="31"/>
  <c r="E269" i="31"/>
  <c r="BA705" i="33" l="1"/>
  <c r="BC705" i="33"/>
  <c r="AE705" i="33"/>
  <c r="AS705" i="33"/>
  <c r="M546" i="33"/>
  <c r="I548" i="33"/>
  <c r="L547" i="33"/>
  <c r="U547" i="33"/>
  <c r="U706" i="33"/>
  <c r="X706" i="33" s="1"/>
  <c r="AM706" i="33" s="1"/>
  <c r="T706" i="33"/>
  <c r="A708" i="33"/>
  <c r="Q708" i="33" s="1"/>
  <c r="O707" i="33"/>
  <c r="P707" i="33"/>
  <c r="AC705" i="33"/>
  <c r="AY705" i="33"/>
  <c r="AU705" i="33"/>
  <c r="AO705" i="33"/>
  <c r="AQ705" i="33"/>
  <c r="AA705" i="33"/>
  <c r="AG705" i="33"/>
  <c r="BI705" i="33" s="1"/>
  <c r="AI705" i="33"/>
  <c r="AW705" i="33"/>
  <c r="Y705" i="33"/>
  <c r="AK705" i="33"/>
  <c r="J695" i="33"/>
  <c r="S695" i="33" s="1"/>
  <c r="H550" i="33"/>
  <c r="K541" i="32"/>
  <c r="F543" i="32"/>
  <c r="S542" i="32"/>
  <c r="J542" i="32"/>
  <c r="H688" i="32"/>
  <c r="Q687" i="32"/>
  <c r="N45" i="31"/>
  <c r="E270" i="31"/>
  <c r="BE705" i="33" l="1"/>
  <c r="BF705" i="33"/>
  <c r="BJ705" i="33"/>
  <c r="BA706" i="33"/>
  <c r="BC706" i="33"/>
  <c r="AE706" i="33"/>
  <c r="AS706" i="33"/>
  <c r="M547" i="33"/>
  <c r="A709" i="33"/>
  <c r="Q709" i="33" s="1"/>
  <c r="O708" i="33"/>
  <c r="P708" i="33"/>
  <c r="AK706" i="33"/>
  <c r="AA706" i="33"/>
  <c r="AC706" i="33"/>
  <c r="Y706" i="33"/>
  <c r="AG706" i="33"/>
  <c r="BI706" i="33" s="1"/>
  <c r="AO706" i="33"/>
  <c r="AY706" i="33"/>
  <c r="AQ706" i="33"/>
  <c r="AI706" i="33"/>
  <c r="AW706" i="33"/>
  <c r="AU706" i="33"/>
  <c r="U707" i="33"/>
  <c r="X707" i="33" s="1"/>
  <c r="AM707" i="33" s="1"/>
  <c r="T707" i="33"/>
  <c r="I549" i="33"/>
  <c r="U548" i="33"/>
  <c r="L548" i="33"/>
  <c r="H551" i="33"/>
  <c r="J696" i="33"/>
  <c r="S696" i="33" s="1"/>
  <c r="F544" i="32"/>
  <c r="S543" i="32"/>
  <c r="J543" i="32"/>
  <c r="K542" i="32"/>
  <c r="H689" i="32"/>
  <c r="Q688" i="32"/>
  <c r="E271" i="31"/>
  <c r="N44" i="31"/>
  <c r="BE706" i="33" l="1"/>
  <c r="BF706" i="33"/>
  <c r="BJ706" i="33"/>
  <c r="BA707" i="33"/>
  <c r="BC707" i="33"/>
  <c r="AE707" i="33"/>
  <c r="AS707" i="33"/>
  <c r="M548" i="33"/>
  <c r="T708" i="33"/>
  <c r="U708" i="33"/>
  <c r="X708" i="33" s="1"/>
  <c r="AM708" i="33" s="1"/>
  <c r="AQ707" i="33"/>
  <c r="AI707" i="33"/>
  <c r="AA707" i="33"/>
  <c r="AU707" i="33"/>
  <c r="AW707" i="33"/>
  <c r="AK707" i="33"/>
  <c r="AG707" i="33"/>
  <c r="BI707" i="33" s="1"/>
  <c r="AC707" i="33"/>
  <c r="AY707" i="33"/>
  <c r="Y707" i="33"/>
  <c r="AO707" i="33"/>
  <c r="I550" i="33"/>
  <c r="L549" i="33"/>
  <c r="U549" i="33"/>
  <c r="A710" i="33"/>
  <c r="Q710" i="33" s="1"/>
  <c r="P709" i="33"/>
  <c r="O709" i="33"/>
  <c r="H552" i="33"/>
  <c r="J697" i="33"/>
  <c r="S697" i="33" s="1"/>
  <c r="H690" i="32"/>
  <c r="Q689" i="32"/>
  <c r="S544" i="32"/>
  <c r="F545" i="32"/>
  <c r="J544" i="32"/>
  <c r="K543" i="32"/>
  <c r="N43" i="31"/>
  <c r="E272" i="31"/>
  <c r="BE707" i="33" l="1"/>
  <c r="BF707" i="33"/>
  <c r="BJ707" i="33"/>
  <c r="BA708" i="33"/>
  <c r="BC708" i="33"/>
  <c r="AE708" i="33"/>
  <c r="AS708" i="33"/>
  <c r="T709" i="33"/>
  <c r="A711" i="33"/>
  <c r="Q711" i="33" s="1"/>
  <c r="P710" i="33"/>
  <c r="U710" i="33" s="1"/>
  <c r="X710" i="33" s="1"/>
  <c r="AM710" i="33" s="1"/>
  <c r="M549" i="33"/>
  <c r="I551" i="33"/>
  <c r="U550" i="33"/>
  <c r="L550" i="33"/>
  <c r="U709" i="33"/>
  <c r="X709" i="33" s="1"/>
  <c r="AM709" i="33" s="1"/>
  <c r="AC708" i="33"/>
  <c r="AY708" i="33"/>
  <c r="AO708" i="33"/>
  <c r="AU708" i="33"/>
  <c r="AI708" i="33"/>
  <c r="AG708" i="33"/>
  <c r="BI708" i="33" s="1"/>
  <c r="AW708" i="33"/>
  <c r="Y708" i="33"/>
  <c r="AK708" i="33"/>
  <c r="AQ708" i="33"/>
  <c r="AA708" i="33"/>
  <c r="J698" i="33"/>
  <c r="S698" i="33" s="1"/>
  <c r="H553" i="33"/>
  <c r="K544" i="32"/>
  <c r="H691" i="32"/>
  <c r="Q690" i="32"/>
  <c r="F546" i="32"/>
  <c r="S545" i="32"/>
  <c r="J545" i="32"/>
  <c r="N42" i="31"/>
  <c r="E273" i="31"/>
  <c r="BE708" i="33" l="1"/>
  <c r="BF708" i="33"/>
  <c r="BJ708" i="33"/>
  <c r="BA709" i="33"/>
  <c r="BC709" i="33"/>
  <c r="BA710" i="33"/>
  <c r="BC710" i="33"/>
  <c r="AE710" i="33"/>
  <c r="AS710" i="33"/>
  <c r="AE709" i="33"/>
  <c r="AS709" i="33"/>
  <c r="M550" i="33"/>
  <c r="I552" i="33"/>
  <c r="U551" i="33"/>
  <c r="L551" i="33"/>
  <c r="AW709" i="33"/>
  <c r="AG709" i="33"/>
  <c r="BI709" i="33" s="1"/>
  <c r="Y709" i="33"/>
  <c r="AK709" i="33"/>
  <c r="AO709" i="33"/>
  <c r="AQ709" i="33"/>
  <c r="AI709" i="33"/>
  <c r="AC709" i="33"/>
  <c r="AY709" i="33"/>
  <c r="AU709" i="33"/>
  <c r="AA709" i="33"/>
  <c r="AU710" i="33"/>
  <c r="AA710" i="33"/>
  <c r="AW710" i="33"/>
  <c r="AI710" i="33"/>
  <c r="AC710" i="33"/>
  <c r="Y710" i="33"/>
  <c r="AK710" i="33"/>
  <c r="AQ710" i="33"/>
  <c r="AG710" i="33"/>
  <c r="BI710" i="33" s="1"/>
  <c r="AY710" i="33"/>
  <c r="AO710" i="33"/>
  <c r="A712" i="33"/>
  <c r="Q712" i="33" s="1"/>
  <c r="P711" i="33"/>
  <c r="J699" i="33"/>
  <c r="S699" i="33" s="1"/>
  <c r="H554" i="33"/>
  <c r="K545" i="32"/>
  <c r="H692" i="32"/>
  <c r="Q691" i="32"/>
  <c r="F547" i="32"/>
  <c r="S546" i="32"/>
  <c r="J546" i="32"/>
  <c r="N41" i="31"/>
  <c r="E274" i="31"/>
  <c r="BE710" i="33" l="1"/>
  <c r="BE709" i="33"/>
  <c r="BF709" i="33"/>
  <c r="BJ709" i="33"/>
  <c r="BF710" i="33"/>
  <c r="BJ710" i="33"/>
  <c r="M551" i="33"/>
  <c r="U711" i="33"/>
  <c r="X711" i="33" s="1"/>
  <c r="AM711" i="33" s="1"/>
  <c r="A713" i="33"/>
  <c r="Q713" i="33" s="1"/>
  <c r="P712" i="33"/>
  <c r="I553" i="33"/>
  <c r="L552" i="33"/>
  <c r="U552" i="33"/>
  <c r="J700" i="33"/>
  <c r="S700" i="33" s="1"/>
  <c r="H555" i="33"/>
  <c r="K546" i="32"/>
  <c r="H693" i="32"/>
  <c r="Q692" i="32"/>
  <c r="F548" i="32"/>
  <c r="S547" i="32"/>
  <c r="J547" i="32"/>
  <c r="N40" i="31"/>
  <c r="E275" i="31"/>
  <c r="BA711" i="33" l="1"/>
  <c r="BC711" i="33"/>
  <c r="AE711" i="33"/>
  <c r="AS711" i="33"/>
  <c r="M552" i="33"/>
  <c r="I554" i="33"/>
  <c r="L553" i="33"/>
  <c r="U553" i="33"/>
  <c r="A714" i="33"/>
  <c r="Q714" i="33" s="1"/>
  <c r="P713" i="33"/>
  <c r="U712" i="33"/>
  <c r="X712" i="33" s="1"/>
  <c r="AM712" i="33" s="1"/>
  <c r="AG711" i="33"/>
  <c r="BI711" i="33" s="1"/>
  <c r="AY711" i="33"/>
  <c r="AQ711" i="33"/>
  <c r="AO711" i="33"/>
  <c r="AU711" i="33"/>
  <c r="AA711" i="33"/>
  <c r="Y711" i="33"/>
  <c r="AI711" i="33"/>
  <c r="AC711" i="33"/>
  <c r="AW711" i="33"/>
  <c r="AK711" i="33"/>
  <c r="J701" i="33"/>
  <c r="S701" i="33" s="1"/>
  <c r="H556" i="33"/>
  <c r="K547" i="32"/>
  <c r="H694" i="32"/>
  <c r="Q693" i="32"/>
  <c r="F549" i="32"/>
  <c r="S548" i="32"/>
  <c r="J548" i="32"/>
  <c r="N39" i="31"/>
  <c r="E276" i="31"/>
  <c r="BE711" i="33" l="1"/>
  <c r="BF711" i="33"/>
  <c r="BJ711" i="33"/>
  <c r="BA712" i="33"/>
  <c r="BC712" i="33"/>
  <c r="AE712" i="33"/>
  <c r="AS712" i="33"/>
  <c r="AC712" i="33"/>
  <c r="AO712" i="33"/>
  <c r="AG712" i="33"/>
  <c r="BI712" i="33" s="1"/>
  <c r="AK712" i="33"/>
  <c r="AU712" i="33"/>
  <c r="AA712" i="33"/>
  <c r="AW712" i="33"/>
  <c r="AQ712" i="33"/>
  <c r="AI712" i="33"/>
  <c r="Y712" i="33"/>
  <c r="AY712" i="33"/>
  <c r="U713" i="33"/>
  <c r="X713" i="33" s="1"/>
  <c r="AM713" i="33" s="1"/>
  <c r="A715" i="33"/>
  <c r="Q715" i="33" s="1"/>
  <c r="P714" i="33"/>
  <c r="U714" i="33" s="1"/>
  <c r="X714" i="33" s="1"/>
  <c r="AM714" i="33" s="1"/>
  <c r="M553" i="33"/>
  <c r="I555" i="33"/>
  <c r="U554" i="33"/>
  <c r="L554" i="33"/>
  <c r="J702" i="33"/>
  <c r="S702" i="33" s="1"/>
  <c r="H557" i="33"/>
  <c r="K548" i="32"/>
  <c r="H695" i="32"/>
  <c r="Q694" i="32"/>
  <c r="F550" i="32"/>
  <c r="S549" i="32"/>
  <c r="J549" i="32"/>
  <c r="N38" i="31"/>
  <c r="E277" i="31"/>
  <c r="BE712" i="33" l="1"/>
  <c r="BF712" i="33"/>
  <c r="BJ712" i="33"/>
  <c r="BA713" i="33"/>
  <c r="BC713" i="33"/>
  <c r="BA714" i="33"/>
  <c r="BC714" i="33"/>
  <c r="AE713" i="33"/>
  <c r="AS713" i="33"/>
  <c r="AE714" i="33"/>
  <c r="AS714" i="33"/>
  <c r="A716" i="33"/>
  <c r="Q716" i="33" s="1"/>
  <c r="P715" i="33"/>
  <c r="AK713" i="33"/>
  <c r="AC713" i="33"/>
  <c r="AY713" i="33"/>
  <c r="AO713" i="33"/>
  <c r="AW713" i="33"/>
  <c r="Y713" i="33"/>
  <c r="AG713" i="33"/>
  <c r="BI713" i="33" s="1"/>
  <c r="AI713" i="33"/>
  <c r="AU713" i="33"/>
  <c r="AA713" i="33"/>
  <c r="AQ713" i="33"/>
  <c r="M554" i="33"/>
  <c r="AW714" i="33"/>
  <c r="AO714" i="33"/>
  <c r="AK714" i="33"/>
  <c r="AG714" i="33"/>
  <c r="BI714" i="33" s="1"/>
  <c r="AC714" i="33"/>
  <c r="AA714" i="33"/>
  <c r="AY714" i="33"/>
  <c r="Y714" i="33"/>
  <c r="AI714" i="33"/>
  <c r="AU714" i="33"/>
  <c r="AQ714" i="33"/>
  <c r="I556" i="33"/>
  <c r="L555" i="33"/>
  <c r="U555" i="33"/>
  <c r="H558" i="33"/>
  <c r="J703" i="33"/>
  <c r="S703" i="33" s="1"/>
  <c r="K549" i="32"/>
  <c r="H696" i="32"/>
  <c r="Q695" i="32"/>
  <c r="F551" i="32"/>
  <c r="S550" i="32"/>
  <c r="J550" i="32"/>
  <c r="N37" i="31"/>
  <c r="E278" i="31"/>
  <c r="BE714" i="33" l="1"/>
  <c r="BE713" i="33"/>
  <c r="BF714" i="33"/>
  <c r="BJ714" i="33"/>
  <c r="BF713" i="33"/>
  <c r="BJ713" i="33"/>
  <c r="M555" i="33"/>
  <c r="I557" i="33"/>
  <c r="L556" i="33"/>
  <c r="U556" i="33"/>
  <c r="U715" i="33"/>
  <c r="X715" i="33" s="1"/>
  <c r="AM715" i="33" s="1"/>
  <c r="A717" i="33"/>
  <c r="Q717" i="33" s="1"/>
  <c r="P716" i="33"/>
  <c r="H559" i="33"/>
  <c r="J704" i="33"/>
  <c r="S704" i="33" s="1"/>
  <c r="K550" i="32"/>
  <c r="H697" i="32"/>
  <c r="Q696" i="32"/>
  <c r="F552" i="32"/>
  <c r="S551" i="32"/>
  <c r="J551" i="32"/>
  <c r="N36" i="31"/>
  <c r="E279" i="31"/>
  <c r="BA715" i="33" l="1"/>
  <c r="BC715" i="33"/>
  <c r="AE715" i="33"/>
  <c r="AS715" i="33"/>
  <c r="M556" i="33"/>
  <c r="U716" i="33"/>
  <c r="X716" i="33" s="1"/>
  <c r="AM716" i="33" s="1"/>
  <c r="AK715" i="33"/>
  <c r="AA715" i="33"/>
  <c r="AC715" i="33"/>
  <c r="Y715" i="33"/>
  <c r="AG715" i="33"/>
  <c r="BI715" i="33" s="1"/>
  <c r="AQ715" i="33"/>
  <c r="AO715" i="33"/>
  <c r="AY715" i="33"/>
  <c r="AI715" i="33"/>
  <c r="AW715" i="33"/>
  <c r="AU715" i="33"/>
  <c r="I558" i="33"/>
  <c r="L557" i="33"/>
  <c r="U557" i="33"/>
  <c r="A718" i="33"/>
  <c r="Q718" i="33" s="1"/>
  <c r="P717" i="33"/>
  <c r="J705" i="33"/>
  <c r="S705" i="33" s="1"/>
  <c r="H560" i="33"/>
  <c r="K551" i="32"/>
  <c r="H698" i="32"/>
  <c r="Q697" i="32"/>
  <c r="F553" i="32"/>
  <c r="S552" i="32"/>
  <c r="J552" i="32"/>
  <c r="N35" i="31"/>
  <c r="E280" i="31"/>
  <c r="BE715" i="33" l="1"/>
  <c r="BF715" i="33"/>
  <c r="BJ715" i="33"/>
  <c r="BA716" i="33"/>
  <c r="BC716" i="33"/>
  <c r="AE716" i="33"/>
  <c r="AS716" i="33"/>
  <c r="A719" i="33"/>
  <c r="Q719" i="33" s="1"/>
  <c r="P718" i="33"/>
  <c r="U718" i="33" s="1"/>
  <c r="X718" i="33" s="1"/>
  <c r="AM718" i="33" s="1"/>
  <c r="M557" i="33"/>
  <c r="I559" i="33"/>
  <c r="U558" i="33"/>
  <c r="L558" i="33"/>
  <c r="U717" i="33"/>
  <c r="X717" i="33" s="1"/>
  <c r="AM717" i="33" s="1"/>
  <c r="AU716" i="33"/>
  <c r="AQ716" i="33"/>
  <c r="AC716" i="33"/>
  <c r="AA716" i="33"/>
  <c r="AI716" i="33"/>
  <c r="AK716" i="33"/>
  <c r="AO716" i="33"/>
  <c r="AW716" i="33"/>
  <c r="Y716" i="33"/>
  <c r="AG716" i="33"/>
  <c r="BI716" i="33" s="1"/>
  <c r="AY716" i="33"/>
  <c r="J706" i="33"/>
  <c r="S706" i="33" s="1"/>
  <c r="H561" i="33"/>
  <c r="K552" i="32"/>
  <c r="H699" i="32"/>
  <c r="Q698" i="32"/>
  <c r="F554" i="32"/>
  <c r="S553" i="32"/>
  <c r="J553" i="32"/>
  <c r="N34" i="31"/>
  <c r="E281" i="31"/>
  <c r="BE716" i="33" l="1"/>
  <c r="BF716" i="33"/>
  <c r="BJ716" i="33"/>
  <c r="BA717" i="33"/>
  <c r="BC717" i="33"/>
  <c r="BA718" i="33"/>
  <c r="BC718" i="33"/>
  <c r="AE717" i="33"/>
  <c r="AS717" i="33"/>
  <c r="AE718" i="33"/>
  <c r="AS718" i="33"/>
  <c r="M558" i="33"/>
  <c r="I560" i="33"/>
  <c r="U559" i="33"/>
  <c r="L559" i="33"/>
  <c r="AW717" i="33"/>
  <c r="Y717" i="33"/>
  <c r="AK717" i="33"/>
  <c r="AY717" i="33"/>
  <c r="AC717" i="33"/>
  <c r="AO717" i="33"/>
  <c r="AQ717" i="33"/>
  <c r="AG717" i="33"/>
  <c r="BI717" i="33" s="1"/>
  <c r="AI717" i="33"/>
  <c r="AU717" i="33"/>
  <c r="AA717" i="33"/>
  <c r="AG718" i="33"/>
  <c r="BI718" i="33" s="1"/>
  <c r="AC718" i="33"/>
  <c r="AY718" i="33"/>
  <c r="Y718" i="33"/>
  <c r="AQ718" i="33"/>
  <c r="AO718" i="33"/>
  <c r="AK718" i="33"/>
  <c r="AU718" i="33"/>
  <c r="AA718" i="33"/>
  <c r="AW718" i="33"/>
  <c r="AI718" i="33"/>
  <c r="A720" i="33"/>
  <c r="Q720" i="33" s="1"/>
  <c r="P719" i="33"/>
  <c r="J707" i="33"/>
  <c r="S707" i="33" s="1"/>
  <c r="H562" i="33"/>
  <c r="H700" i="32"/>
  <c r="Q699" i="32"/>
  <c r="K553" i="32"/>
  <c r="F555" i="32"/>
  <c r="S554" i="32"/>
  <c r="J554" i="32"/>
  <c r="N33" i="31"/>
  <c r="E282" i="31"/>
  <c r="BE718" i="33" l="1"/>
  <c r="BE717" i="33"/>
  <c r="BF717" i="33"/>
  <c r="BJ717" i="33"/>
  <c r="BF718" i="33"/>
  <c r="BJ718" i="33"/>
  <c r="M559" i="33"/>
  <c r="U719" i="33"/>
  <c r="X719" i="33" s="1"/>
  <c r="AM719" i="33" s="1"/>
  <c r="A721" i="33"/>
  <c r="Q721" i="33" s="1"/>
  <c r="P720" i="33"/>
  <c r="I561" i="33"/>
  <c r="U560" i="33"/>
  <c r="L560" i="33"/>
  <c r="J708" i="33"/>
  <c r="H563" i="33"/>
  <c r="H701" i="32"/>
  <c r="Q700" i="32"/>
  <c r="K554" i="32"/>
  <c r="F556" i="32"/>
  <c r="S555" i="32"/>
  <c r="J555" i="32"/>
  <c r="N32" i="31"/>
  <c r="E283" i="31"/>
  <c r="BA719" i="33" l="1"/>
  <c r="BC719" i="33"/>
  <c r="AE719" i="33"/>
  <c r="AS719" i="33"/>
  <c r="M560" i="33"/>
  <c r="I562" i="33"/>
  <c r="U561" i="33"/>
  <c r="L561" i="33"/>
  <c r="U720" i="33"/>
  <c r="X720" i="33" s="1"/>
  <c r="AM720" i="33" s="1"/>
  <c r="A722" i="33"/>
  <c r="Q722" i="33" s="1"/>
  <c r="P721" i="33"/>
  <c r="AY719" i="33"/>
  <c r="AQ719" i="33"/>
  <c r="AI719" i="33"/>
  <c r="AG719" i="33"/>
  <c r="BI719" i="33" s="1"/>
  <c r="AA719" i="33"/>
  <c r="Y719" i="33"/>
  <c r="AU719" i="33"/>
  <c r="AO719" i="33"/>
  <c r="AC719" i="33"/>
  <c r="AW719" i="33"/>
  <c r="AK719" i="33"/>
  <c r="H564" i="33"/>
  <c r="J709" i="33"/>
  <c r="K555" i="32"/>
  <c r="H702" i="32"/>
  <c r="Q701" i="32"/>
  <c r="F557" i="32"/>
  <c r="S556" i="32"/>
  <c r="J556" i="32"/>
  <c r="N31" i="31"/>
  <c r="E284" i="31"/>
  <c r="BE719" i="33" l="1"/>
  <c r="BF719" i="33"/>
  <c r="BJ719" i="33"/>
  <c r="BA720" i="33"/>
  <c r="BC720" i="33"/>
  <c r="AE720" i="33"/>
  <c r="AS720" i="33"/>
  <c r="M561" i="33"/>
  <c r="A723" i="33"/>
  <c r="Q723" i="33" s="1"/>
  <c r="P722" i="33"/>
  <c r="U722" i="33" s="1"/>
  <c r="X722" i="33" s="1"/>
  <c r="AM722" i="33" s="1"/>
  <c r="AC720" i="33"/>
  <c r="AO720" i="33"/>
  <c r="AG720" i="33"/>
  <c r="BI720" i="33" s="1"/>
  <c r="AK720" i="33"/>
  <c r="AU720" i="33"/>
  <c r="AA720" i="33"/>
  <c r="AW720" i="33"/>
  <c r="Y720" i="33"/>
  <c r="AY720" i="33"/>
  <c r="AI720" i="33"/>
  <c r="AQ720" i="33"/>
  <c r="U721" i="33"/>
  <c r="X721" i="33" s="1"/>
  <c r="AM721" i="33" s="1"/>
  <c r="I563" i="33"/>
  <c r="U562" i="33"/>
  <c r="L562" i="33"/>
  <c r="H565" i="33"/>
  <c r="J710" i="33"/>
  <c r="T710" i="33" s="1"/>
  <c r="K556" i="32"/>
  <c r="H703" i="32"/>
  <c r="Q702" i="32"/>
  <c r="F558" i="32"/>
  <c r="S557" i="32"/>
  <c r="J557" i="32"/>
  <c r="E285" i="31"/>
  <c r="N30" i="31"/>
  <c r="BE720" i="33" l="1"/>
  <c r="BF720" i="33"/>
  <c r="BJ720" i="33"/>
  <c r="BA721" i="33"/>
  <c r="BC721" i="33"/>
  <c r="BA722" i="33"/>
  <c r="BC722" i="33"/>
  <c r="AE721" i="33"/>
  <c r="AS721" i="33"/>
  <c r="AE722" i="33"/>
  <c r="AS722" i="33"/>
  <c r="M562" i="33"/>
  <c r="AQ721" i="33"/>
  <c r="AG721" i="33"/>
  <c r="BI721" i="33" s="1"/>
  <c r="AI721" i="33"/>
  <c r="Y721" i="33"/>
  <c r="AU721" i="33"/>
  <c r="AY721" i="33"/>
  <c r="AO721" i="33"/>
  <c r="AW721" i="33"/>
  <c r="AK721" i="33"/>
  <c r="AC721" i="33"/>
  <c r="AA721" i="33"/>
  <c r="AG722" i="33"/>
  <c r="BI722" i="33" s="1"/>
  <c r="AC722" i="33"/>
  <c r="AY722" i="33"/>
  <c r="Y722" i="33"/>
  <c r="AQ722" i="33"/>
  <c r="AO722" i="33"/>
  <c r="AK722" i="33"/>
  <c r="AU722" i="33"/>
  <c r="AA722" i="33"/>
  <c r="AW722" i="33"/>
  <c r="AI722" i="33"/>
  <c r="A724" i="33"/>
  <c r="Q724" i="33" s="1"/>
  <c r="P723" i="33"/>
  <c r="I564" i="33"/>
  <c r="U563" i="33"/>
  <c r="L563" i="33"/>
  <c r="H566" i="33"/>
  <c r="J711" i="33"/>
  <c r="T711" i="33" s="1"/>
  <c r="K557" i="32"/>
  <c r="H704" i="32"/>
  <c r="Q703" i="32"/>
  <c r="F559" i="32"/>
  <c r="S558" i="32"/>
  <c r="J558" i="32"/>
  <c r="N29" i="31"/>
  <c r="E286" i="31"/>
  <c r="BE722" i="33" l="1"/>
  <c r="BE721" i="33"/>
  <c r="BF721" i="33"/>
  <c r="BJ721" i="33"/>
  <c r="BF722" i="33"/>
  <c r="BJ722" i="33"/>
  <c r="M563" i="33"/>
  <c r="I565" i="33"/>
  <c r="U564" i="33"/>
  <c r="L564" i="33"/>
  <c r="A725" i="33"/>
  <c r="Q725" i="33" s="1"/>
  <c r="P724" i="33"/>
  <c r="U723" i="33"/>
  <c r="X723" i="33" s="1"/>
  <c r="AM723" i="33" s="1"/>
  <c r="H567" i="33"/>
  <c r="J712" i="33"/>
  <c r="T712" i="33" s="1"/>
  <c r="K558" i="32"/>
  <c r="H705" i="32"/>
  <c r="Q704" i="32"/>
  <c r="F560" i="32"/>
  <c r="S559" i="32"/>
  <c r="J559" i="32"/>
  <c r="N28" i="31"/>
  <c r="E287" i="31"/>
  <c r="BA564" i="33" l="1"/>
  <c r="BC564" i="33"/>
  <c r="BA723" i="33"/>
  <c r="BC723" i="33"/>
  <c r="AE564" i="33"/>
  <c r="AS564" i="33"/>
  <c r="AE723" i="33"/>
  <c r="AS723" i="33"/>
  <c r="M564" i="33"/>
  <c r="AC723" i="33"/>
  <c r="Y723" i="33"/>
  <c r="AY723" i="33"/>
  <c r="AO723" i="33"/>
  <c r="AI723" i="33"/>
  <c r="AG723" i="33"/>
  <c r="BI723" i="33" s="1"/>
  <c r="AQ723" i="33"/>
  <c r="AW723" i="33"/>
  <c r="AU723" i="33"/>
  <c r="AK723" i="33"/>
  <c r="AA723" i="33"/>
  <c r="U724" i="33"/>
  <c r="X724" i="33" s="1"/>
  <c r="AM724" i="33" s="1"/>
  <c r="A726" i="33"/>
  <c r="Q726" i="33" s="1"/>
  <c r="P725" i="33"/>
  <c r="AA564" i="33"/>
  <c r="AC564" i="33"/>
  <c r="AO564" i="33"/>
  <c r="AY564" i="33"/>
  <c r="Y564" i="33"/>
  <c r="AK564" i="33"/>
  <c r="AU564" i="33"/>
  <c r="AQ564" i="33"/>
  <c r="AI564" i="33"/>
  <c r="AW564" i="33"/>
  <c r="I566" i="33"/>
  <c r="L565" i="33"/>
  <c r="U565" i="33"/>
  <c r="AM565" i="33" s="1"/>
  <c r="H568" i="33"/>
  <c r="J713" i="33"/>
  <c r="T713" i="33" s="1"/>
  <c r="K559" i="32"/>
  <c r="H706" i="32"/>
  <c r="Q705" i="32"/>
  <c r="F561" i="32"/>
  <c r="S560" i="32"/>
  <c r="J560" i="32"/>
  <c r="N27" i="31"/>
  <c r="E288" i="31"/>
  <c r="BE723" i="33" l="1"/>
  <c r="BF564" i="33"/>
  <c r="BJ564" i="33"/>
  <c r="BF723" i="33"/>
  <c r="BJ723" i="33"/>
  <c r="BA565" i="33"/>
  <c r="BC565" i="33"/>
  <c r="BA724" i="33"/>
  <c r="BC724" i="33"/>
  <c r="AE565" i="33"/>
  <c r="AS565" i="33"/>
  <c r="AE724" i="33"/>
  <c r="AS724" i="33"/>
  <c r="U725" i="33"/>
  <c r="X725" i="33" s="1"/>
  <c r="AM725" i="33" s="1"/>
  <c r="M565" i="33"/>
  <c r="AK724" i="33"/>
  <c r="AG724" i="33"/>
  <c r="BI724" i="33" s="1"/>
  <c r="AC724" i="33"/>
  <c r="AQ724" i="33"/>
  <c r="AO724" i="33"/>
  <c r="AY724" i="33"/>
  <c r="AU724" i="33"/>
  <c r="AA724" i="33"/>
  <c r="AI724" i="33"/>
  <c r="AW724" i="33"/>
  <c r="Y724" i="33"/>
  <c r="AG565" i="33"/>
  <c r="BI565" i="33" s="1"/>
  <c r="AY565" i="33"/>
  <c r="AA565" i="33"/>
  <c r="AI565" i="33"/>
  <c r="AW565" i="33"/>
  <c r="Y565" i="33"/>
  <c r="AK565" i="33"/>
  <c r="AC565" i="33"/>
  <c r="AO565" i="33"/>
  <c r="AU565" i="33"/>
  <c r="AQ565" i="33"/>
  <c r="A727" i="33"/>
  <c r="Q727" i="33" s="1"/>
  <c r="P726" i="33"/>
  <c r="I567" i="33"/>
  <c r="U566" i="33"/>
  <c r="AM566" i="33" s="1"/>
  <c r="L566" i="33"/>
  <c r="H569" i="33"/>
  <c r="J714" i="33"/>
  <c r="T714" i="33" s="1"/>
  <c r="K560" i="32"/>
  <c r="H707" i="32"/>
  <c r="Q706" i="32"/>
  <c r="F562" i="32"/>
  <c r="S561" i="32"/>
  <c r="J561" i="32"/>
  <c r="N26" i="31"/>
  <c r="E289" i="31"/>
  <c r="BE724" i="33" l="1"/>
  <c r="BE565" i="33"/>
  <c r="BF724" i="33"/>
  <c r="BJ724" i="33"/>
  <c r="BF565" i="33"/>
  <c r="BJ565" i="33"/>
  <c r="BA725" i="33"/>
  <c r="BC725" i="33"/>
  <c r="BA566" i="33"/>
  <c r="BC566" i="33"/>
  <c r="AE725" i="33"/>
  <c r="AS725" i="33"/>
  <c r="AE566" i="33"/>
  <c r="AS566" i="33"/>
  <c r="M566" i="33"/>
  <c r="AY566" i="33"/>
  <c r="AO566" i="33"/>
  <c r="AW566" i="33"/>
  <c r="AC566" i="33"/>
  <c r="AQ566" i="33"/>
  <c r="AG566" i="33"/>
  <c r="BI566" i="33" s="1"/>
  <c r="AI566" i="33"/>
  <c r="Y566" i="33"/>
  <c r="AK566" i="33"/>
  <c r="AU566" i="33"/>
  <c r="AA566" i="33"/>
  <c r="I568" i="33"/>
  <c r="U567" i="33"/>
  <c r="AM567" i="33" s="1"/>
  <c r="L567" i="33"/>
  <c r="U726" i="33"/>
  <c r="X726" i="33" s="1"/>
  <c r="AM726" i="33" s="1"/>
  <c r="A728" i="33"/>
  <c r="Q728" i="33" s="1"/>
  <c r="P727" i="33"/>
  <c r="AW725" i="33"/>
  <c r="Y725" i="33"/>
  <c r="AK725" i="33"/>
  <c r="AY725" i="33"/>
  <c r="AC725" i="33"/>
  <c r="AO725" i="33"/>
  <c r="AG725" i="33"/>
  <c r="BI725" i="33" s="1"/>
  <c r="AI725" i="33"/>
  <c r="AU725" i="33"/>
  <c r="AA725" i="33"/>
  <c r="AQ725" i="33"/>
  <c r="J715" i="33"/>
  <c r="T715" i="33" s="1"/>
  <c r="H570" i="33"/>
  <c r="K561" i="32"/>
  <c r="H708" i="32"/>
  <c r="R707" i="32"/>
  <c r="F563" i="32"/>
  <c r="S562" i="32"/>
  <c r="J562" i="32"/>
  <c r="N25" i="31"/>
  <c r="E290" i="31"/>
  <c r="BE725" i="33" l="1"/>
  <c r="BE566" i="33"/>
  <c r="BF725" i="33"/>
  <c r="BJ725" i="33"/>
  <c r="BF566" i="33"/>
  <c r="BJ566" i="33"/>
  <c r="BA726" i="33"/>
  <c r="BC726" i="33"/>
  <c r="BA567" i="33"/>
  <c r="BC567" i="33"/>
  <c r="AE567" i="33"/>
  <c r="AS567" i="33"/>
  <c r="AE726" i="33"/>
  <c r="AS726" i="33"/>
  <c r="M567" i="33"/>
  <c r="AU567" i="33"/>
  <c r="AA567" i="33"/>
  <c r="AG567" i="33"/>
  <c r="BI567" i="33" s="1"/>
  <c r="AC567" i="33"/>
  <c r="AW567" i="33"/>
  <c r="AO567" i="33"/>
  <c r="AK567" i="33"/>
  <c r="AI567" i="33"/>
  <c r="AY567" i="33"/>
  <c r="Y567" i="33"/>
  <c r="AQ567" i="33"/>
  <c r="I569" i="33"/>
  <c r="L568" i="33"/>
  <c r="U568" i="33"/>
  <c r="AM568" i="33" s="1"/>
  <c r="U727" i="33"/>
  <c r="X727" i="33" s="1"/>
  <c r="AM727" i="33" s="1"/>
  <c r="AY726" i="33"/>
  <c r="Y726" i="33"/>
  <c r="AQ726" i="33"/>
  <c r="AI726" i="33"/>
  <c r="AG726" i="33"/>
  <c r="BI726" i="33" s="1"/>
  <c r="AC726" i="33"/>
  <c r="AA726" i="33"/>
  <c r="AW726" i="33"/>
  <c r="AK726" i="33"/>
  <c r="AO726" i="33"/>
  <c r="AU726" i="33"/>
  <c r="A729" i="33"/>
  <c r="Q729" i="33" s="1"/>
  <c r="P728" i="33"/>
  <c r="U728" i="33" s="1"/>
  <c r="X728" i="33" s="1"/>
  <c r="AM728" i="33" s="1"/>
  <c r="J716" i="33"/>
  <c r="T716" i="33" s="1"/>
  <c r="H571" i="33"/>
  <c r="K562" i="32"/>
  <c r="H709" i="32"/>
  <c r="R708" i="32"/>
  <c r="J563" i="32"/>
  <c r="F564" i="32"/>
  <c r="S563" i="32"/>
  <c r="V563" i="32" s="1"/>
  <c r="AQ563" i="32" s="1"/>
  <c r="N24" i="31"/>
  <c r="E291" i="31"/>
  <c r="BE726" i="33" l="1"/>
  <c r="BE567" i="33"/>
  <c r="BF726" i="33"/>
  <c r="BJ726" i="33"/>
  <c r="BF567" i="33"/>
  <c r="BJ567" i="33"/>
  <c r="BA728" i="33"/>
  <c r="BC728" i="33"/>
  <c r="BA727" i="33"/>
  <c r="BC727" i="33"/>
  <c r="BA568" i="33"/>
  <c r="BC568" i="33"/>
  <c r="AE728" i="33"/>
  <c r="AS728" i="33"/>
  <c r="AE568" i="33"/>
  <c r="AS568" i="33"/>
  <c r="AE727" i="33"/>
  <c r="AS727" i="33"/>
  <c r="AY568" i="33"/>
  <c r="AQ568" i="33"/>
  <c r="AK568" i="33"/>
  <c r="AG568" i="33"/>
  <c r="BI568" i="33" s="1"/>
  <c r="AI568" i="33"/>
  <c r="AW568" i="33"/>
  <c r="AU568" i="33"/>
  <c r="AA568" i="33"/>
  <c r="AO568" i="33"/>
  <c r="AC568" i="33"/>
  <c r="Y568" i="33"/>
  <c r="AY728" i="33"/>
  <c r="AU728" i="33"/>
  <c r="AQ728" i="33"/>
  <c r="AA728" i="33"/>
  <c r="AI728" i="33"/>
  <c r="AG728" i="33"/>
  <c r="BI728" i="33" s="1"/>
  <c r="Y728" i="33"/>
  <c r="AK728" i="33"/>
  <c r="AC728" i="33"/>
  <c r="AO728" i="33"/>
  <c r="AW728" i="33"/>
  <c r="I570" i="33"/>
  <c r="U569" i="33"/>
  <c r="AM569" i="33" s="1"/>
  <c r="L569" i="33"/>
  <c r="AK727" i="33"/>
  <c r="AA727" i="33"/>
  <c r="AC727" i="33"/>
  <c r="Y727" i="33"/>
  <c r="AO727" i="33"/>
  <c r="AW727" i="33"/>
  <c r="AU727" i="33"/>
  <c r="AI727" i="33"/>
  <c r="AG727" i="33"/>
  <c r="BI727" i="33" s="1"/>
  <c r="AY727" i="33"/>
  <c r="AQ727" i="33"/>
  <c r="M568" i="33"/>
  <c r="A730" i="33"/>
  <c r="Q730" i="33" s="1"/>
  <c r="P729" i="33"/>
  <c r="J717" i="33"/>
  <c r="T717" i="33" s="1"/>
  <c r="H572" i="33"/>
  <c r="AG563" i="32"/>
  <c r="AO563" i="32"/>
  <c r="AE563" i="32"/>
  <c r="AC563" i="32"/>
  <c r="AM563" i="32"/>
  <c r="AA563" i="32"/>
  <c r="AK563" i="32"/>
  <c r="AI563" i="32"/>
  <c r="Y563" i="32"/>
  <c r="W563" i="32"/>
  <c r="H710" i="32"/>
  <c r="R709" i="32"/>
  <c r="K563" i="32"/>
  <c r="J564" i="32"/>
  <c r="F565" i="32"/>
  <c r="S564" i="32"/>
  <c r="V564" i="32" s="1"/>
  <c r="AQ564" i="32" s="1"/>
  <c r="E292" i="31"/>
  <c r="N23" i="31"/>
  <c r="BE728" i="33" l="1"/>
  <c r="BE727" i="33"/>
  <c r="BE568" i="33"/>
  <c r="BF727" i="33"/>
  <c r="BJ727" i="33"/>
  <c r="BF568" i="33"/>
  <c r="BJ568" i="33"/>
  <c r="BF728" i="33"/>
  <c r="BJ728" i="33"/>
  <c r="BA569" i="33"/>
  <c r="BC569" i="33"/>
  <c r="AE569" i="33"/>
  <c r="AS569" i="33"/>
  <c r="AG569" i="33"/>
  <c r="BI569" i="33" s="1"/>
  <c r="AY569" i="33"/>
  <c r="AO569" i="33"/>
  <c r="AU569" i="33"/>
  <c r="AQ569" i="33"/>
  <c r="AW569" i="33"/>
  <c r="Y569" i="33"/>
  <c r="AK569" i="33"/>
  <c r="AC569" i="33"/>
  <c r="AA569" i="33"/>
  <c r="AI569" i="33"/>
  <c r="A731" i="33"/>
  <c r="Q731" i="33" s="1"/>
  <c r="P730" i="33"/>
  <c r="U730" i="33" s="1"/>
  <c r="X730" i="33" s="1"/>
  <c r="AM730" i="33" s="1"/>
  <c r="U729" i="33"/>
  <c r="X729" i="33" s="1"/>
  <c r="AM729" i="33" s="1"/>
  <c r="I571" i="33"/>
  <c r="U570" i="33"/>
  <c r="AM570" i="33" s="1"/>
  <c r="L570" i="33"/>
  <c r="M569" i="33"/>
  <c r="H573" i="33"/>
  <c r="J718" i="33"/>
  <c r="T718" i="33" s="1"/>
  <c r="AG564" i="32"/>
  <c r="AO564" i="32"/>
  <c r="AE564" i="32"/>
  <c r="AC564" i="32"/>
  <c r="AM564" i="32"/>
  <c r="AA564" i="32"/>
  <c r="AK564" i="32"/>
  <c r="AI564" i="32"/>
  <c r="Y564" i="32"/>
  <c r="W564" i="32"/>
  <c r="J565" i="32"/>
  <c r="F566" i="32"/>
  <c r="S565" i="32"/>
  <c r="V565" i="32" s="1"/>
  <c r="AQ565" i="32" s="1"/>
  <c r="R710" i="32"/>
  <c r="H711" i="32"/>
  <c r="K564" i="32"/>
  <c r="N22" i="31"/>
  <c r="E293" i="31"/>
  <c r="BE569" i="33" l="1"/>
  <c r="BF569" i="33"/>
  <c r="BJ569" i="33"/>
  <c r="BA730" i="33"/>
  <c r="BC730" i="33"/>
  <c r="BA570" i="33"/>
  <c r="BC570" i="33"/>
  <c r="BA729" i="33"/>
  <c r="BC729" i="33"/>
  <c r="AE570" i="33"/>
  <c r="AS570" i="33"/>
  <c r="AE730" i="33"/>
  <c r="AS730" i="33"/>
  <c r="AE729" i="33"/>
  <c r="AS729" i="33"/>
  <c r="M570" i="33"/>
  <c r="AQ729" i="33"/>
  <c r="AG729" i="33"/>
  <c r="BI729" i="33" s="1"/>
  <c r="AI729" i="33"/>
  <c r="Y729" i="33"/>
  <c r="AU729" i="33"/>
  <c r="AY729" i="33"/>
  <c r="AO729" i="33"/>
  <c r="AW729" i="33"/>
  <c r="AK729" i="33"/>
  <c r="AC729" i="33"/>
  <c r="AA729" i="33"/>
  <c r="A732" i="33"/>
  <c r="Q732" i="33" s="1"/>
  <c r="P731" i="33"/>
  <c r="U731" i="33" s="1"/>
  <c r="X731" i="33" s="1"/>
  <c r="AM731" i="33" s="1"/>
  <c r="I572" i="33"/>
  <c r="U571" i="33"/>
  <c r="AM571" i="33" s="1"/>
  <c r="L571" i="33"/>
  <c r="AA730" i="33"/>
  <c r="AW730" i="33"/>
  <c r="AO730" i="33"/>
  <c r="AK730" i="33"/>
  <c r="AU730" i="33"/>
  <c r="Y730" i="33"/>
  <c r="AG730" i="33"/>
  <c r="BI730" i="33" s="1"/>
  <c r="AC730" i="33"/>
  <c r="AY730" i="33"/>
  <c r="AI730" i="33"/>
  <c r="AQ730" i="33"/>
  <c r="AY570" i="33"/>
  <c r="AO570" i="33"/>
  <c r="AQ570" i="33"/>
  <c r="AG570" i="33"/>
  <c r="BI570" i="33" s="1"/>
  <c r="AI570" i="33"/>
  <c r="Y570" i="33"/>
  <c r="AC570" i="33"/>
  <c r="AU570" i="33"/>
  <c r="AA570" i="33"/>
  <c r="AK570" i="33"/>
  <c r="AW570" i="33"/>
  <c r="J719" i="33"/>
  <c r="T719" i="33" s="1"/>
  <c r="H574" i="33"/>
  <c r="AG565" i="32"/>
  <c r="AO565" i="32"/>
  <c r="AE565" i="32"/>
  <c r="AC565" i="32"/>
  <c r="AM565" i="32"/>
  <c r="AA565" i="32"/>
  <c r="AK565" i="32"/>
  <c r="AI565" i="32"/>
  <c r="Y565" i="32"/>
  <c r="W565" i="32"/>
  <c r="K565" i="32"/>
  <c r="H712" i="32"/>
  <c r="R711" i="32"/>
  <c r="F567" i="32"/>
  <c r="S566" i="32"/>
  <c r="V566" i="32" s="1"/>
  <c r="AQ566" i="32" s="1"/>
  <c r="J566" i="32"/>
  <c r="N21" i="31"/>
  <c r="E294" i="31"/>
  <c r="BE730" i="33" l="1"/>
  <c r="BE729" i="33"/>
  <c r="BE570" i="33"/>
  <c r="BF730" i="33"/>
  <c r="BJ730" i="33"/>
  <c r="BF729" i="33"/>
  <c r="BJ729" i="33"/>
  <c r="BF570" i="33"/>
  <c r="BJ570" i="33"/>
  <c r="BA571" i="33"/>
  <c r="BC571" i="33"/>
  <c r="BA731" i="33"/>
  <c r="BC731" i="33"/>
  <c r="AE571" i="33"/>
  <c r="AS571" i="33"/>
  <c r="AE731" i="33"/>
  <c r="AS731" i="33"/>
  <c r="AY731" i="33"/>
  <c r="Y731" i="33"/>
  <c r="AO731" i="33"/>
  <c r="AK731" i="33"/>
  <c r="AG731" i="33"/>
  <c r="BI731" i="33" s="1"/>
  <c r="AQ731" i="33"/>
  <c r="AC731" i="33"/>
  <c r="AU731" i="33"/>
  <c r="AI731" i="33"/>
  <c r="AW731" i="33"/>
  <c r="AA731" i="33"/>
  <c r="A733" i="33"/>
  <c r="Q733" i="33" s="1"/>
  <c r="P732" i="33"/>
  <c r="AU571" i="33"/>
  <c r="AA571" i="33"/>
  <c r="AG571" i="33"/>
  <c r="BI571" i="33" s="1"/>
  <c r="AC571" i="33"/>
  <c r="AQ571" i="33"/>
  <c r="AI571" i="33"/>
  <c r="AW571" i="33"/>
  <c r="AO571" i="33"/>
  <c r="AK571" i="33"/>
  <c r="AY571" i="33"/>
  <c r="Y571" i="33"/>
  <c r="I573" i="33"/>
  <c r="U572" i="33"/>
  <c r="AM572" i="33" s="1"/>
  <c r="L572" i="33"/>
  <c r="M571" i="33"/>
  <c r="J720" i="33"/>
  <c r="T720" i="33" s="1"/>
  <c r="H575" i="33"/>
  <c r="AG566" i="32"/>
  <c r="AO566" i="32"/>
  <c r="AE566" i="32"/>
  <c r="AC566" i="32"/>
  <c r="AM566" i="32"/>
  <c r="AA566" i="32"/>
  <c r="AK566" i="32"/>
  <c r="AI566" i="32"/>
  <c r="Y566" i="32"/>
  <c r="W566" i="32"/>
  <c r="K566" i="32"/>
  <c r="H713" i="32"/>
  <c r="R712" i="32"/>
  <c r="F568" i="32"/>
  <c r="S567" i="32"/>
  <c r="V567" i="32" s="1"/>
  <c r="AQ567" i="32" s="1"/>
  <c r="J567" i="32"/>
  <c r="N20" i="31"/>
  <c r="E295" i="31"/>
  <c r="BE731" i="33" l="1"/>
  <c r="BE571" i="33"/>
  <c r="BF571" i="33"/>
  <c r="BJ571" i="33"/>
  <c r="BF731" i="33"/>
  <c r="BJ731" i="33"/>
  <c r="BA572" i="33"/>
  <c r="BC572" i="33"/>
  <c r="AE572" i="33"/>
  <c r="AS572" i="33"/>
  <c r="M572" i="33"/>
  <c r="U732" i="33"/>
  <c r="X732" i="33" s="1"/>
  <c r="AM732" i="33" s="1"/>
  <c r="A734" i="33"/>
  <c r="Q734" i="33" s="1"/>
  <c r="P733" i="33"/>
  <c r="U733" i="33" s="1"/>
  <c r="X733" i="33" s="1"/>
  <c r="AM733" i="33" s="1"/>
  <c r="AG572" i="33"/>
  <c r="BI572" i="33" s="1"/>
  <c r="AQ572" i="33"/>
  <c r="AY572" i="33"/>
  <c r="AI572" i="33"/>
  <c r="AU572" i="33"/>
  <c r="AK572" i="33"/>
  <c r="AA572" i="33"/>
  <c r="AC572" i="33"/>
  <c r="Y572" i="33"/>
  <c r="AO572" i="33"/>
  <c r="AW572" i="33"/>
  <c r="I574" i="33"/>
  <c r="U573" i="33"/>
  <c r="AM573" i="33" s="1"/>
  <c r="L573" i="33"/>
  <c r="J721" i="33"/>
  <c r="T721" i="33" s="1"/>
  <c r="H576" i="33"/>
  <c r="AG567" i="32"/>
  <c r="AO567" i="32"/>
  <c r="AE567" i="32"/>
  <c r="AC567" i="32"/>
  <c r="AM567" i="32"/>
  <c r="AA567" i="32"/>
  <c r="AK567" i="32"/>
  <c r="AI567" i="32"/>
  <c r="Y567" i="32"/>
  <c r="W567" i="32"/>
  <c r="K567" i="32"/>
  <c r="H714" i="32"/>
  <c r="R713" i="32"/>
  <c r="J568" i="32"/>
  <c r="F569" i="32"/>
  <c r="S568" i="32"/>
  <c r="V568" i="32" s="1"/>
  <c r="AQ568" i="32" s="1"/>
  <c r="N19" i="31"/>
  <c r="E296" i="31"/>
  <c r="BE572" i="33" l="1"/>
  <c r="BF572" i="33"/>
  <c r="BJ572" i="33"/>
  <c r="BA573" i="33"/>
  <c r="BC573" i="33"/>
  <c r="BA733" i="33"/>
  <c r="BC733" i="33"/>
  <c r="BA732" i="33"/>
  <c r="BC732" i="33"/>
  <c r="AE733" i="33"/>
  <c r="AS733" i="33"/>
  <c r="AE573" i="33"/>
  <c r="AS573" i="33"/>
  <c r="AE732" i="33"/>
  <c r="AS732" i="33"/>
  <c r="M573" i="33"/>
  <c r="AO733" i="33"/>
  <c r="AC733" i="33"/>
  <c r="AG733" i="33"/>
  <c r="BI733" i="33" s="1"/>
  <c r="AK733" i="33"/>
  <c r="AY733" i="33"/>
  <c r="Y733" i="33"/>
  <c r="AW733" i="33"/>
  <c r="AI733" i="33"/>
  <c r="AU733" i="33"/>
  <c r="AA733" i="33"/>
  <c r="AQ733" i="33"/>
  <c r="I575" i="33"/>
  <c r="U574" i="33"/>
  <c r="AM574" i="33" s="1"/>
  <c r="L574" i="33"/>
  <c r="A735" i="33"/>
  <c r="Q735" i="33" s="1"/>
  <c r="P734" i="33"/>
  <c r="U734" i="33" s="1"/>
  <c r="X734" i="33" s="1"/>
  <c r="AM734" i="33" s="1"/>
  <c r="AG573" i="33"/>
  <c r="BI573" i="33" s="1"/>
  <c r="AK573" i="33"/>
  <c r="AY573" i="33"/>
  <c r="AC573" i="33"/>
  <c r="AU573" i="33"/>
  <c r="AQ573" i="33"/>
  <c r="AA573" i="33"/>
  <c r="AI573" i="33"/>
  <c r="AW573" i="33"/>
  <c r="Y573" i="33"/>
  <c r="AO573" i="33"/>
  <c r="AG732" i="33"/>
  <c r="BI732" i="33" s="1"/>
  <c r="AK732" i="33"/>
  <c r="AY732" i="33"/>
  <c r="AO732" i="33"/>
  <c r="AW732" i="33"/>
  <c r="Y732" i="33"/>
  <c r="AC732" i="33"/>
  <c r="AQ732" i="33"/>
  <c r="AA732" i="33"/>
  <c r="AI732" i="33"/>
  <c r="AU732" i="33"/>
  <c r="H577" i="33"/>
  <c r="J722" i="33"/>
  <c r="T722" i="33" s="1"/>
  <c r="AG568" i="32"/>
  <c r="AO568" i="32"/>
  <c r="AE568" i="32"/>
  <c r="AC568" i="32"/>
  <c r="AM568" i="32"/>
  <c r="AA568" i="32"/>
  <c r="AK568" i="32"/>
  <c r="AI568" i="32"/>
  <c r="Y568" i="32"/>
  <c r="W568" i="32"/>
  <c r="R714" i="32"/>
  <c r="H715" i="32"/>
  <c r="K568" i="32"/>
  <c r="J569" i="32"/>
  <c r="F570" i="32"/>
  <c r="S569" i="32"/>
  <c r="V569" i="32" s="1"/>
  <c r="AQ569" i="32" s="1"/>
  <c r="N18" i="31"/>
  <c r="E297" i="31"/>
  <c r="BE733" i="33" l="1"/>
  <c r="BE732" i="33"/>
  <c r="BE573" i="33"/>
  <c r="BF733" i="33"/>
  <c r="BJ733" i="33"/>
  <c r="BF573" i="33"/>
  <c r="BJ573" i="33"/>
  <c r="BF732" i="33"/>
  <c r="BJ732" i="33"/>
  <c r="BA734" i="33"/>
  <c r="BC734" i="33"/>
  <c r="BA574" i="33"/>
  <c r="BC574" i="33"/>
  <c r="AE734" i="33"/>
  <c r="AS734" i="33"/>
  <c r="AE574" i="33"/>
  <c r="AS574" i="33"/>
  <c r="M574" i="33"/>
  <c r="I576" i="33"/>
  <c r="L575" i="33"/>
  <c r="U575" i="33"/>
  <c r="AM575" i="33" s="1"/>
  <c r="A736" i="33"/>
  <c r="Q736" i="33" s="1"/>
  <c r="P735" i="33"/>
  <c r="AY734" i="33"/>
  <c r="AQ734" i="33"/>
  <c r="AU734" i="33"/>
  <c r="AG734" i="33"/>
  <c r="BI734" i="33" s="1"/>
  <c r="AI734" i="33"/>
  <c r="Y734" i="33"/>
  <c r="AA734" i="33"/>
  <c r="AK734" i="33"/>
  <c r="AC734" i="33"/>
  <c r="AO734" i="33"/>
  <c r="AW734" i="33"/>
  <c r="AK574" i="33"/>
  <c r="AC574" i="33"/>
  <c r="AG574" i="33"/>
  <c r="BI574" i="33" s="1"/>
  <c r="AI574" i="33"/>
  <c r="AA574" i="33"/>
  <c r="AW574" i="33"/>
  <c r="AY574" i="33"/>
  <c r="AO574" i="33"/>
  <c r="AQ574" i="33"/>
  <c r="Y574" i="33"/>
  <c r="AU574" i="33"/>
  <c r="J723" i="33"/>
  <c r="T723" i="33" s="1"/>
  <c r="H578" i="33"/>
  <c r="AG569" i="32"/>
  <c r="AO569" i="32"/>
  <c r="AE569" i="32"/>
  <c r="AC569" i="32"/>
  <c r="AM569" i="32"/>
  <c r="AA569" i="32"/>
  <c r="AK569" i="32"/>
  <c r="AI569" i="32"/>
  <c r="Y569" i="32"/>
  <c r="W569" i="32"/>
  <c r="H716" i="32"/>
  <c r="R715" i="32"/>
  <c r="F571" i="32"/>
  <c r="S570" i="32"/>
  <c r="V570" i="32" s="1"/>
  <c r="AQ570" i="32" s="1"/>
  <c r="J570" i="32"/>
  <c r="K569" i="32"/>
  <c r="N17" i="31"/>
  <c r="E298" i="31"/>
  <c r="BE734" i="33" l="1"/>
  <c r="BE574" i="33"/>
  <c r="BF574" i="33"/>
  <c r="BJ574" i="33"/>
  <c r="BF734" i="33"/>
  <c r="BJ734" i="33"/>
  <c r="BA575" i="33"/>
  <c r="BC575" i="33"/>
  <c r="AE575" i="33"/>
  <c r="AS575" i="33"/>
  <c r="M575" i="33"/>
  <c r="U735" i="33"/>
  <c r="X735" i="33" s="1"/>
  <c r="AM735" i="33" s="1"/>
  <c r="A737" i="33"/>
  <c r="Q737" i="33" s="1"/>
  <c r="P736" i="33"/>
  <c r="U736" i="33" s="1"/>
  <c r="X736" i="33" s="1"/>
  <c r="AM736" i="33" s="1"/>
  <c r="AG575" i="33"/>
  <c r="BI575" i="33" s="1"/>
  <c r="AC575" i="33"/>
  <c r="Y575" i="33"/>
  <c r="AY575" i="33"/>
  <c r="AU575" i="33"/>
  <c r="AA575" i="33"/>
  <c r="AW575" i="33"/>
  <c r="AO575" i="33"/>
  <c r="AQ575" i="33"/>
  <c r="AI575" i="33"/>
  <c r="AK575" i="33"/>
  <c r="I577" i="33"/>
  <c r="U576" i="33"/>
  <c r="AM576" i="33" s="1"/>
  <c r="L576" i="33"/>
  <c r="J724" i="33"/>
  <c r="T724" i="33" s="1"/>
  <c r="H579" i="33"/>
  <c r="AG570" i="32"/>
  <c r="AO570" i="32"/>
  <c r="AE570" i="32"/>
  <c r="AC570" i="32"/>
  <c r="AM570" i="32"/>
  <c r="AA570" i="32"/>
  <c r="AK570" i="32"/>
  <c r="AI570" i="32"/>
  <c r="Y570" i="32"/>
  <c r="W570" i="32"/>
  <c r="K570" i="32"/>
  <c r="H717" i="32"/>
  <c r="R716" i="32"/>
  <c r="F572" i="32"/>
  <c r="S571" i="32"/>
  <c r="V571" i="32" s="1"/>
  <c r="AQ571" i="32" s="1"/>
  <c r="J571" i="32"/>
  <c r="N16" i="31"/>
  <c r="E299" i="31"/>
  <c r="BE575" i="33" l="1"/>
  <c r="BF575" i="33"/>
  <c r="BJ575" i="33"/>
  <c r="BA576" i="33"/>
  <c r="BC576" i="33"/>
  <c r="BA736" i="33"/>
  <c r="BC736" i="33"/>
  <c r="BA735" i="33"/>
  <c r="BC735" i="33"/>
  <c r="AE736" i="33"/>
  <c r="AS736" i="33"/>
  <c r="AE576" i="33"/>
  <c r="AS576" i="33"/>
  <c r="AE735" i="33"/>
  <c r="AS735" i="33"/>
  <c r="M576" i="33"/>
  <c r="I578" i="33"/>
  <c r="L577" i="33"/>
  <c r="U577" i="33"/>
  <c r="AM577" i="33" s="1"/>
  <c r="AK736" i="33"/>
  <c r="AO736" i="33"/>
  <c r="AC736" i="33"/>
  <c r="AA736" i="33"/>
  <c r="AQ736" i="33"/>
  <c r="AW736" i="33"/>
  <c r="AI736" i="33"/>
  <c r="AU736" i="33"/>
  <c r="AY736" i="33"/>
  <c r="AG736" i="33"/>
  <c r="BI736" i="33" s="1"/>
  <c r="Y736" i="33"/>
  <c r="A738" i="33"/>
  <c r="Q738" i="33" s="1"/>
  <c r="P737" i="33"/>
  <c r="U737" i="33" s="1"/>
  <c r="X737" i="33" s="1"/>
  <c r="AM737" i="33" s="1"/>
  <c r="AI576" i="33"/>
  <c r="AO576" i="33"/>
  <c r="AY576" i="33"/>
  <c r="AW576" i="33"/>
  <c r="AU576" i="33"/>
  <c r="AK576" i="33"/>
  <c r="AA576" i="33"/>
  <c r="AC576" i="33"/>
  <c r="Y576" i="33"/>
  <c r="AG576" i="33"/>
  <c r="BI576" i="33" s="1"/>
  <c r="AQ576" i="33"/>
  <c r="AG735" i="33"/>
  <c r="BI735" i="33" s="1"/>
  <c r="AO735" i="33"/>
  <c r="Y735" i="33"/>
  <c r="AK735" i="33"/>
  <c r="AI735" i="33"/>
  <c r="AW735" i="33"/>
  <c r="AU735" i="33"/>
  <c r="AY735" i="33"/>
  <c r="AA735" i="33"/>
  <c r="AC735" i="33"/>
  <c r="AQ735" i="33"/>
  <c r="J725" i="33"/>
  <c r="T725" i="33" s="1"/>
  <c r="H580" i="33"/>
  <c r="AG571" i="32"/>
  <c r="AO571" i="32"/>
  <c r="AE571" i="32"/>
  <c r="AC571" i="32"/>
  <c r="AM571" i="32"/>
  <c r="AA571" i="32"/>
  <c r="AK571" i="32"/>
  <c r="AI571" i="32"/>
  <c r="Y571" i="32"/>
  <c r="K571" i="32"/>
  <c r="W571" i="32"/>
  <c r="H718" i="32"/>
  <c r="R717" i="32"/>
  <c r="J572" i="32"/>
  <c r="F573" i="32"/>
  <c r="S572" i="32"/>
  <c r="V572" i="32" s="1"/>
  <c r="AQ572" i="32" s="1"/>
  <c r="E158" i="31"/>
  <c r="N157" i="31"/>
  <c r="N15" i="31"/>
  <c r="E300" i="31"/>
  <c r="BE736" i="33" l="1"/>
  <c r="BE735" i="33"/>
  <c r="BE576" i="33"/>
  <c r="BF736" i="33"/>
  <c r="BJ736" i="33"/>
  <c r="BF576" i="33"/>
  <c r="BJ576" i="33"/>
  <c r="BF735" i="33"/>
  <c r="BJ735" i="33"/>
  <c r="BA737" i="33"/>
  <c r="BC737" i="33"/>
  <c r="BA577" i="33"/>
  <c r="BC577" i="33"/>
  <c r="AE577" i="33"/>
  <c r="AS577" i="33"/>
  <c r="AE737" i="33"/>
  <c r="AS737" i="33"/>
  <c r="M577" i="33"/>
  <c r="AY737" i="33"/>
  <c r="Y737" i="33"/>
  <c r="AK737" i="33"/>
  <c r="AQ737" i="33"/>
  <c r="AU737" i="33"/>
  <c r="AA737" i="33"/>
  <c r="AI737" i="33"/>
  <c r="AO737" i="33"/>
  <c r="AW737" i="33"/>
  <c r="AG737" i="33"/>
  <c r="BI737" i="33" s="1"/>
  <c r="AC737" i="33"/>
  <c r="A739" i="33"/>
  <c r="Q739" i="33" s="1"/>
  <c r="P738" i="33"/>
  <c r="AA577" i="33"/>
  <c r="AI577" i="33"/>
  <c r="AG577" i="33"/>
  <c r="BI577" i="33" s="1"/>
  <c r="AU577" i="33"/>
  <c r="AW577" i="33"/>
  <c r="Y577" i="33"/>
  <c r="AK577" i="33"/>
  <c r="AC577" i="33"/>
  <c r="AO577" i="33"/>
  <c r="AY577" i="33"/>
  <c r="AQ577" i="33"/>
  <c r="I579" i="33"/>
  <c r="L578" i="33"/>
  <c r="U578" i="33"/>
  <c r="AM578" i="33" s="1"/>
  <c r="H581" i="33"/>
  <c r="J726" i="33"/>
  <c r="T726" i="33" s="1"/>
  <c r="AG572" i="32"/>
  <c r="AO572" i="32"/>
  <c r="AE572" i="32"/>
  <c r="AC572" i="32"/>
  <c r="AM572" i="32"/>
  <c r="AA572" i="32"/>
  <c r="AK572" i="32"/>
  <c r="AI572" i="32"/>
  <c r="Y572" i="32"/>
  <c r="W572" i="32"/>
  <c r="R718" i="32"/>
  <c r="H719" i="32"/>
  <c r="K572" i="32"/>
  <c r="J573" i="32"/>
  <c r="F574" i="32"/>
  <c r="S573" i="32"/>
  <c r="V573" i="32" s="1"/>
  <c r="AQ573" i="32" s="1"/>
  <c r="E159" i="31"/>
  <c r="N156" i="31"/>
  <c r="N14" i="31"/>
  <c r="E301" i="31"/>
  <c r="BE737" i="33" l="1"/>
  <c r="BE577" i="33"/>
  <c r="BF577" i="33"/>
  <c r="BJ577" i="33"/>
  <c r="BF737" i="33"/>
  <c r="BJ737" i="33"/>
  <c r="BA578" i="33"/>
  <c r="BC578" i="33"/>
  <c r="AE578" i="33"/>
  <c r="AS578" i="33"/>
  <c r="AQ578" i="33"/>
  <c r="AG578" i="33"/>
  <c r="BI578" i="33" s="1"/>
  <c r="AY578" i="33"/>
  <c r="AI578" i="33"/>
  <c r="Y578" i="33"/>
  <c r="AW578" i="33"/>
  <c r="AU578" i="33"/>
  <c r="AA578" i="33"/>
  <c r="AK578" i="33"/>
  <c r="AC578" i="33"/>
  <c r="AO578" i="33"/>
  <c r="A740" i="33"/>
  <c r="Q740" i="33" s="1"/>
  <c r="P739" i="33"/>
  <c r="M578" i="33"/>
  <c r="U738" i="33"/>
  <c r="X738" i="33" s="1"/>
  <c r="AM738" i="33" s="1"/>
  <c r="I580" i="33"/>
  <c r="L579" i="33"/>
  <c r="U579" i="33"/>
  <c r="AM579" i="33" s="1"/>
  <c r="J727" i="33"/>
  <c r="T727" i="33" s="1"/>
  <c r="H582" i="33"/>
  <c r="AG573" i="32"/>
  <c r="AO573" i="32"/>
  <c r="AE573" i="32"/>
  <c r="AC573" i="32"/>
  <c r="AM573" i="32"/>
  <c r="AA573" i="32"/>
  <c r="AK573" i="32"/>
  <c r="AI573" i="32"/>
  <c r="Y573" i="32"/>
  <c r="W573" i="32"/>
  <c r="F575" i="32"/>
  <c r="S574" i="32"/>
  <c r="V574" i="32" s="1"/>
  <c r="AQ574" i="32" s="1"/>
  <c r="J574" i="32"/>
  <c r="H720" i="32"/>
  <c r="R719" i="32"/>
  <c r="K573" i="32"/>
  <c r="N155" i="31"/>
  <c r="E160" i="31"/>
  <c r="N13" i="31"/>
  <c r="E302" i="31"/>
  <c r="BE578" i="33" l="1"/>
  <c r="BF578" i="33"/>
  <c r="BJ578" i="33"/>
  <c r="BA738" i="33"/>
  <c r="BC738" i="33"/>
  <c r="BA579" i="33"/>
  <c r="BC579" i="33"/>
  <c r="AE738" i="33"/>
  <c r="AS738" i="33"/>
  <c r="AE579" i="33"/>
  <c r="AS579" i="33"/>
  <c r="AI738" i="33"/>
  <c r="AW738" i="33"/>
  <c r="AY738" i="33"/>
  <c r="AK738" i="33"/>
  <c r="AQ738" i="33"/>
  <c r="AA738" i="33"/>
  <c r="Y738" i="33"/>
  <c r="AO738" i="33"/>
  <c r="AG738" i="33"/>
  <c r="BI738" i="33" s="1"/>
  <c r="AU738" i="33"/>
  <c r="AC738" i="33"/>
  <c r="U739" i="33"/>
  <c r="X739" i="33" s="1"/>
  <c r="AM739" i="33" s="1"/>
  <c r="AI579" i="33"/>
  <c r="AU579" i="33"/>
  <c r="AW579" i="33"/>
  <c r="AG579" i="33"/>
  <c r="BI579" i="33" s="1"/>
  <c r="AC579" i="33"/>
  <c r="AY579" i="33"/>
  <c r="Y579" i="33"/>
  <c r="AO579" i="33"/>
  <c r="AA579" i="33"/>
  <c r="AK579" i="33"/>
  <c r="AQ579" i="33"/>
  <c r="M579" i="33"/>
  <c r="A741" i="33"/>
  <c r="Q741" i="33" s="1"/>
  <c r="P740" i="33"/>
  <c r="U740" i="33" s="1"/>
  <c r="X740" i="33" s="1"/>
  <c r="AM740" i="33" s="1"/>
  <c r="I581" i="33"/>
  <c r="U580" i="33"/>
  <c r="AM580" i="33" s="1"/>
  <c r="L580" i="33"/>
  <c r="J728" i="33"/>
  <c r="T728" i="33" s="1"/>
  <c r="H583" i="33"/>
  <c r="AG574" i="32"/>
  <c r="AO574" i="32"/>
  <c r="AE574" i="32"/>
  <c r="AC574" i="32"/>
  <c r="AM574" i="32"/>
  <c r="AA574" i="32"/>
  <c r="AK574" i="32"/>
  <c r="AI574" i="32"/>
  <c r="Y574" i="32"/>
  <c r="W574" i="32"/>
  <c r="F576" i="32"/>
  <c r="S575" i="32"/>
  <c r="V575" i="32" s="1"/>
  <c r="AQ575" i="32" s="1"/>
  <c r="J575" i="32"/>
  <c r="K574" i="32"/>
  <c r="H721" i="32"/>
  <c r="R720" i="32"/>
  <c r="N154" i="31"/>
  <c r="E161" i="31"/>
  <c r="N12" i="31"/>
  <c r="E303" i="31"/>
  <c r="BE738" i="33" l="1"/>
  <c r="BE579" i="33"/>
  <c r="BF579" i="33"/>
  <c r="BJ579" i="33"/>
  <c r="BF738" i="33"/>
  <c r="BJ738" i="33"/>
  <c r="BA580" i="33"/>
  <c r="BC580" i="33"/>
  <c r="BA739" i="33"/>
  <c r="BC739" i="33"/>
  <c r="BA740" i="33"/>
  <c r="BC740" i="33"/>
  <c r="AE740" i="33"/>
  <c r="AS740" i="33"/>
  <c r="AE580" i="33"/>
  <c r="AS580" i="33"/>
  <c r="AE739" i="33"/>
  <c r="AS739" i="33"/>
  <c r="M580" i="33"/>
  <c r="AW580" i="33"/>
  <c r="AU580" i="33"/>
  <c r="AC580" i="33"/>
  <c r="Y580" i="33"/>
  <c r="AO580" i="33"/>
  <c r="AG580" i="33"/>
  <c r="BI580" i="33" s="1"/>
  <c r="AK580" i="33"/>
  <c r="AA580" i="33"/>
  <c r="AY580" i="33"/>
  <c r="AQ580" i="33"/>
  <c r="AI580" i="33"/>
  <c r="I582" i="33"/>
  <c r="U581" i="33"/>
  <c r="AM581" i="33" s="1"/>
  <c r="L581" i="33"/>
  <c r="AY739" i="33"/>
  <c r="AO739" i="33"/>
  <c r="AQ739" i="33"/>
  <c r="AC739" i="33"/>
  <c r="AI739" i="33"/>
  <c r="AU739" i="33"/>
  <c r="Y739" i="33"/>
  <c r="AG739" i="33"/>
  <c r="BI739" i="33" s="1"/>
  <c r="AW739" i="33"/>
  <c r="AA739" i="33"/>
  <c r="AK739" i="33"/>
  <c r="AW740" i="33"/>
  <c r="AY740" i="33"/>
  <c r="AK740" i="33"/>
  <c r="AG740" i="33"/>
  <c r="BI740" i="33" s="1"/>
  <c r="AC740" i="33"/>
  <c r="Y740" i="33"/>
  <c r="AO740" i="33"/>
  <c r="AQ740" i="33"/>
  <c r="AI740" i="33"/>
  <c r="AU740" i="33"/>
  <c r="AA740" i="33"/>
  <c r="A742" i="33"/>
  <c r="Q742" i="33" s="1"/>
  <c r="P741" i="33"/>
  <c r="J729" i="33"/>
  <c r="T729" i="33" s="1"/>
  <c r="H584" i="33"/>
  <c r="AG575" i="32"/>
  <c r="AO575" i="32"/>
  <c r="AE575" i="32"/>
  <c r="AC575" i="32"/>
  <c r="AM575" i="32"/>
  <c r="AA575" i="32"/>
  <c r="AK575" i="32"/>
  <c r="AI575" i="32"/>
  <c r="Y575" i="32"/>
  <c r="W575" i="32"/>
  <c r="H722" i="32"/>
  <c r="R721" i="32"/>
  <c r="J576" i="32"/>
  <c r="F577" i="32"/>
  <c r="S576" i="32"/>
  <c r="V576" i="32" s="1"/>
  <c r="AQ576" i="32" s="1"/>
  <c r="K575" i="32"/>
  <c r="E162" i="31"/>
  <c r="N153" i="31"/>
  <c r="N11" i="31"/>
  <c r="E304" i="31"/>
  <c r="BE740" i="33" l="1"/>
  <c r="BE739" i="33"/>
  <c r="BE580" i="33"/>
  <c r="BF740" i="33"/>
  <c r="BJ740" i="33"/>
  <c r="BF580" i="33"/>
  <c r="BJ580" i="33"/>
  <c r="BF739" i="33"/>
  <c r="BJ739" i="33"/>
  <c r="BA581" i="33"/>
  <c r="BC581" i="33"/>
  <c r="AE581" i="33"/>
  <c r="AS581" i="33"/>
  <c r="M581" i="33"/>
  <c r="I583" i="33"/>
  <c r="L582" i="33"/>
  <c r="U582" i="33"/>
  <c r="AM582" i="33" s="1"/>
  <c r="AO581" i="33"/>
  <c r="AG581" i="33"/>
  <c r="BI581" i="33" s="1"/>
  <c r="AI581" i="33"/>
  <c r="Y581" i="33"/>
  <c r="AK581" i="33"/>
  <c r="AU581" i="33"/>
  <c r="AQ581" i="33"/>
  <c r="AC581" i="33"/>
  <c r="AY581" i="33"/>
  <c r="AA581" i="33"/>
  <c r="AW581" i="33"/>
  <c r="U741" i="33"/>
  <c r="X741" i="33" s="1"/>
  <c r="AM741" i="33" s="1"/>
  <c r="A743" i="33"/>
  <c r="Q743" i="33" s="1"/>
  <c r="P742" i="33"/>
  <c r="H585" i="33"/>
  <c r="J730" i="33"/>
  <c r="T730" i="33" s="1"/>
  <c r="AG576" i="32"/>
  <c r="AO576" i="32"/>
  <c r="AE576" i="32"/>
  <c r="AC576" i="32"/>
  <c r="AM576" i="32"/>
  <c r="AA576" i="32"/>
  <c r="AK576" i="32"/>
  <c r="AI576" i="32"/>
  <c r="Y576" i="32"/>
  <c r="W576" i="32"/>
  <c r="R722" i="32"/>
  <c r="H723" i="32"/>
  <c r="K576" i="32"/>
  <c r="J577" i="32"/>
  <c r="F578" i="32"/>
  <c r="S577" i="32"/>
  <c r="V577" i="32" s="1"/>
  <c r="AQ577" i="32" s="1"/>
  <c r="E163" i="31"/>
  <c r="N152" i="31"/>
  <c r="N10" i="31"/>
  <c r="E305" i="31"/>
  <c r="BE581" i="33" l="1"/>
  <c r="BF581" i="33"/>
  <c r="BJ581" i="33"/>
  <c r="BA741" i="33"/>
  <c r="BC741" i="33"/>
  <c r="BA582" i="33"/>
  <c r="BC582" i="33"/>
  <c r="AE741" i="33"/>
  <c r="AS741" i="33"/>
  <c r="AE582" i="33"/>
  <c r="AS582" i="33"/>
  <c r="A744" i="33"/>
  <c r="Q744" i="33" s="1"/>
  <c r="P743" i="33"/>
  <c r="AI741" i="33"/>
  <c r="AU741" i="33"/>
  <c r="AA741" i="33"/>
  <c r="AQ741" i="33"/>
  <c r="AO741" i="33"/>
  <c r="AG741" i="33"/>
  <c r="BI741" i="33" s="1"/>
  <c r="AY741" i="33"/>
  <c r="Y741" i="33"/>
  <c r="AW741" i="33"/>
  <c r="AK741" i="33"/>
  <c r="AC741" i="33"/>
  <c r="M582" i="33"/>
  <c r="AQ582" i="33"/>
  <c r="AG582" i="33"/>
  <c r="BI582" i="33" s="1"/>
  <c r="AK582" i="33"/>
  <c r="AC582" i="33"/>
  <c r="AY582" i="33"/>
  <c r="AI582" i="33"/>
  <c r="Y582" i="33"/>
  <c r="AW582" i="33"/>
  <c r="AU582" i="33"/>
  <c r="AA582" i="33"/>
  <c r="AO582" i="33"/>
  <c r="U742" i="33"/>
  <c r="X742" i="33" s="1"/>
  <c r="AM742" i="33" s="1"/>
  <c r="I584" i="33"/>
  <c r="L583" i="33"/>
  <c r="U583" i="33"/>
  <c r="AM583" i="33" s="1"/>
  <c r="J731" i="33"/>
  <c r="T731" i="33" s="1"/>
  <c r="H586" i="33"/>
  <c r="AG577" i="32"/>
  <c r="AO577" i="32"/>
  <c r="AE577" i="32"/>
  <c r="AC577" i="32"/>
  <c r="AM577" i="32"/>
  <c r="AA577" i="32"/>
  <c r="AK577" i="32"/>
  <c r="AI577" i="32"/>
  <c r="Y577" i="32"/>
  <c r="W577" i="32"/>
  <c r="F579" i="32"/>
  <c r="S578" i="32"/>
  <c r="V578" i="32" s="1"/>
  <c r="AQ578" i="32" s="1"/>
  <c r="J578" i="32"/>
  <c r="H724" i="32"/>
  <c r="R723" i="32"/>
  <c r="K577" i="32"/>
  <c r="E164" i="31"/>
  <c r="N151" i="31"/>
  <c r="N9" i="31"/>
  <c r="E306" i="31"/>
  <c r="BE741" i="33" l="1"/>
  <c r="BE582" i="33"/>
  <c r="BF741" i="33"/>
  <c r="BJ741" i="33"/>
  <c r="BF582" i="33"/>
  <c r="BJ582" i="33"/>
  <c r="BA583" i="33"/>
  <c r="BC583" i="33"/>
  <c r="BA742" i="33"/>
  <c r="BC742" i="33"/>
  <c r="AE583" i="33"/>
  <c r="AS583" i="33"/>
  <c r="AE742" i="33"/>
  <c r="AS742" i="33"/>
  <c r="M583" i="33"/>
  <c r="AA583" i="33"/>
  <c r="AG583" i="33"/>
  <c r="BI583" i="33" s="1"/>
  <c r="AC583" i="33"/>
  <c r="AW583" i="33"/>
  <c r="AO583" i="33"/>
  <c r="AK583" i="33"/>
  <c r="AY583" i="33"/>
  <c r="Y583" i="33"/>
  <c r="AQ583" i="33"/>
  <c r="AI583" i="33"/>
  <c r="AU583" i="33"/>
  <c r="I585" i="33"/>
  <c r="L584" i="33"/>
  <c r="U584" i="33"/>
  <c r="AM584" i="33" s="1"/>
  <c r="AC742" i="33"/>
  <c r="Y742" i="33"/>
  <c r="AQ742" i="33"/>
  <c r="AI742" i="33"/>
  <c r="AO742" i="33"/>
  <c r="AG742" i="33"/>
  <c r="BI742" i="33" s="1"/>
  <c r="AY742" i="33"/>
  <c r="AW742" i="33"/>
  <c r="AU742" i="33"/>
  <c r="AK742" i="33"/>
  <c r="AA742" i="33"/>
  <c r="U743" i="33"/>
  <c r="X743" i="33" s="1"/>
  <c r="AM743" i="33" s="1"/>
  <c r="A745" i="33"/>
  <c r="Q745" i="33" s="1"/>
  <c r="P744" i="33"/>
  <c r="J732" i="33"/>
  <c r="T732" i="33" s="1"/>
  <c r="H587" i="33"/>
  <c r="AG578" i="32"/>
  <c r="AO578" i="32"/>
  <c r="AE578" i="32"/>
  <c r="AC578" i="32"/>
  <c r="AM578" i="32"/>
  <c r="AA578" i="32"/>
  <c r="AK578" i="32"/>
  <c r="AI578" i="32"/>
  <c r="Y578" i="32"/>
  <c r="W578" i="32"/>
  <c r="F580" i="32"/>
  <c r="S579" i="32"/>
  <c r="V579" i="32" s="1"/>
  <c r="AQ579" i="32" s="1"/>
  <c r="J579" i="32"/>
  <c r="K578" i="32"/>
  <c r="H725" i="32"/>
  <c r="R724" i="32"/>
  <c r="E165" i="31"/>
  <c r="N150" i="31"/>
  <c r="N8" i="31"/>
  <c r="E307" i="31"/>
  <c r="BE742" i="33" l="1"/>
  <c r="BE583" i="33"/>
  <c r="BF742" i="33"/>
  <c r="BJ742" i="33"/>
  <c r="BF583" i="33"/>
  <c r="BJ583" i="33"/>
  <c r="BA743" i="33"/>
  <c r="BC743" i="33"/>
  <c r="BA584" i="33"/>
  <c r="BC584" i="33"/>
  <c r="AE743" i="33"/>
  <c r="AS743" i="33"/>
  <c r="AE584" i="33"/>
  <c r="AS584" i="33"/>
  <c r="M584" i="33"/>
  <c r="AY584" i="33"/>
  <c r="AQ584" i="33"/>
  <c r="AI584" i="33"/>
  <c r="AK584" i="33"/>
  <c r="AA584" i="33"/>
  <c r="AW584" i="33"/>
  <c r="AU584" i="33"/>
  <c r="AG584" i="33"/>
  <c r="BI584" i="33" s="1"/>
  <c r="AC584" i="33"/>
  <c r="Y584" i="33"/>
  <c r="AO584" i="33"/>
  <c r="U744" i="33"/>
  <c r="X744" i="33" s="1"/>
  <c r="AM744" i="33" s="1"/>
  <c r="I586" i="33"/>
  <c r="L585" i="33"/>
  <c r="U585" i="33"/>
  <c r="AM585" i="33" s="1"/>
  <c r="A746" i="33"/>
  <c r="Q746" i="33" s="1"/>
  <c r="P745" i="33"/>
  <c r="AU743" i="33"/>
  <c r="AQ743" i="33"/>
  <c r="AA743" i="33"/>
  <c r="AI743" i="33"/>
  <c r="AW743" i="33"/>
  <c r="Y743" i="33"/>
  <c r="AY743" i="33"/>
  <c r="AC743" i="33"/>
  <c r="AO743" i="33"/>
  <c r="AG743" i="33"/>
  <c r="BI743" i="33" s="1"/>
  <c r="AK743" i="33"/>
  <c r="J733" i="33"/>
  <c r="T733" i="33" s="1"/>
  <c r="H588" i="33"/>
  <c r="AG579" i="32"/>
  <c r="AO579" i="32"/>
  <c r="AE579" i="32"/>
  <c r="AC579" i="32"/>
  <c r="AM579" i="32"/>
  <c r="AA579" i="32"/>
  <c r="AK579" i="32"/>
  <c r="AI579" i="32"/>
  <c r="Y579" i="32"/>
  <c r="W579" i="32"/>
  <c r="H726" i="32"/>
  <c r="R725" i="32"/>
  <c r="J580" i="32"/>
  <c r="F581" i="32"/>
  <c r="S580" i="32"/>
  <c r="V580" i="32" s="1"/>
  <c r="AQ580" i="32" s="1"/>
  <c r="K579" i="32"/>
  <c r="N149" i="31"/>
  <c r="E166" i="31"/>
  <c r="N7" i="31"/>
  <c r="E308" i="31"/>
  <c r="BE743" i="33" l="1"/>
  <c r="BE584" i="33"/>
  <c r="BF584" i="33"/>
  <c r="BJ584" i="33"/>
  <c r="BF743" i="33"/>
  <c r="BJ743" i="33"/>
  <c r="BA744" i="33"/>
  <c r="BC744" i="33"/>
  <c r="BA585" i="33"/>
  <c r="BC585" i="33"/>
  <c r="AE744" i="33"/>
  <c r="AS744" i="33"/>
  <c r="AE585" i="33"/>
  <c r="AS585" i="33"/>
  <c r="AG585" i="33"/>
  <c r="BI585" i="33" s="1"/>
  <c r="AY585" i="33"/>
  <c r="AQ585" i="33"/>
  <c r="AA585" i="33"/>
  <c r="AI585" i="33"/>
  <c r="AW585" i="33"/>
  <c r="Y585" i="33"/>
  <c r="AO585" i="33"/>
  <c r="AU585" i="33"/>
  <c r="AC585" i="33"/>
  <c r="AK585" i="33"/>
  <c r="M585" i="33"/>
  <c r="I587" i="33"/>
  <c r="L586" i="33"/>
  <c r="U586" i="33"/>
  <c r="AM586" i="33" s="1"/>
  <c r="AC744" i="33"/>
  <c r="AY744" i="33"/>
  <c r="AO744" i="33"/>
  <c r="AQ744" i="33"/>
  <c r="AG744" i="33"/>
  <c r="BI744" i="33" s="1"/>
  <c r="AK744" i="33"/>
  <c r="AI744" i="33"/>
  <c r="Y744" i="33"/>
  <c r="AU744" i="33"/>
  <c r="AW744" i="33"/>
  <c r="AA744" i="33"/>
  <c r="A747" i="33"/>
  <c r="Q747" i="33" s="1"/>
  <c r="P746" i="33"/>
  <c r="U745" i="33"/>
  <c r="X745" i="33" s="1"/>
  <c r="AM745" i="33" s="1"/>
  <c r="J734" i="33"/>
  <c r="T734" i="33" s="1"/>
  <c r="H589" i="33"/>
  <c r="AG580" i="32"/>
  <c r="AO580" i="32"/>
  <c r="AE580" i="32"/>
  <c r="AC580" i="32"/>
  <c r="AM580" i="32"/>
  <c r="AA580" i="32"/>
  <c r="AK580" i="32"/>
  <c r="AI580" i="32"/>
  <c r="Y580" i="32"/>
  <c r="W580" i="32"/>
  <c r="R726" i="32"/>
  <c r="H727" i="32"/>
  <c r="K580" i="32"/>
  <c r="J581" i="32"/>
  <c r="F582" i="32"/>
  <c r="S581" i="32"/>
  <c r="V581" i="32" s="1"/>
  <c r="AQ581" i="32" s="1"/>
  <c r="N148" i="31"/>
  <c r="E167" i="31"/>
  <c r="K406" i="31"/>
  <c r="E309" i="31"/>
  <c r="BE744" i="33" l="1"/>
  <c r="BE585" i="33"/>
  <c r="BF744" i="33"/>
  <c r="BJ744" i="33"/>
  <c r="BF585" i="33"/>
  <c r="BJ585" i="33"/>
  <c r="BA745" i="33"/>
  <c r="BC745" i="33"/>
  <c r="BA586" i="33"/>
  <c r="BC586" i="33"/>
  <c r="AE745" i="33"/>
  <c r="AS745" i="33"/>
  <c r="AE586" i="33"/>
  <c r="AS586" i="33"/>
  <c r="AU586" i="33"/>
  <c r="AK586" i="33"/>
  <c r="AG586" i="33"/>
  <c r="BI586" i="33" s="1"/>
  <c r="AI586" i="33"/>
  <c r="Y586" i="33"/>
  <c r="AA586" i="33"/>
  <c r="AW586" i="33"/>
  <c r="AC586" i="33"/>
  <c r="AQ586" i="33"/>
  <c r="AY586" i="33"/>
  <c r="AO586" i="33"/>
  <c r="AW745" i="33"/>
  <c r="AO745" i="33"/>
  <c r="AK745" i="33"/>
  <c r="AG745" i="33"/>
  <c r="BI745" i="33" s="1"/>
  <c r="AC745" i="33"/>
  <c r="AA745" i="33"/>
  <c r="AQ745" i="33"/>
  <c r="AI745" i="33"/>
  <c r="AU745" i="33"/>
  <c r="AY745" i="33"/>
  <c r="Y745" i="33"/>
  <c r="M586" i="33"/>
  <c r="I588" i="33"/>
  <c r="L587" i="33"/>
  <c r="U587" i="33"/>
  <c r="AM587" i="33" s="1"/>
  <c r="U746" i="33"/>
  <c r="X746" i="33" s="1"/>
  <c r="AM746" i="33" s="1"/>
  <c r="A748" i="33"/>
  <c r="Q748" i="33" s="1"/>
  <c r="P747" i="33"/>
  <c r="U747" i="33" s="1"/>
  <c r="X747" i="33" s="1"/>
  <c r="AM747" i="33" s="1"/>
  <c r="H590" i="33"/>
  <c r="J735" i="33"/>
  <c r="T735" i="33" s="1"/>
  <c r="AG581" i="32"/>
  <c r="AO581" i="32"/>
  <c r="AE581" i="32"/>
  <c r="AC581" i="32"/>
  <c r="AM581" i="32"/>
  <c r="AA581" i="32"/>
  <c r="AK581" i="32"/>
  <c r="AI581" i="32"/>
  <c r="Y581" i="32"/>
  <c r="W581" i="32"/>
  <c r="F583" i="32"/>
  <c r="S582" i="32"/>
  <c r="V582" i="32" s="1"/>
  <c r="AQ582" i="32" s="1"/>
  <c r="J582" i="32"/>
  <c r="H728" i="32"/>
  <c r="R727" i="32"/>
  <c r="K581" i="32"/>
  <c r="N147" i="31"/>
  <c r="E168" i="31"/>
  <c r="K405" i="31"/>
  <c r="E310" i="31"/>
  <c r="BE745" i="33" l="1"/>
  <c r="BE586" i="33"/>
  <c r="BF745" i="33"/>
  <c r="BJ745" i="33"/>
  <c r="BF586" i="33"/>
  <c r="BJ586" i="33"/>
  <c r="BA746" i="33"/>
  <c r="BC746" i="33"/>
  <c r="BA747" i="33"/>
  <c r="BC747" i="33"/>
  <c r="BA587" i="33"/>
  <c r="BC587" i="33"/>
  <c r="AE587" i="33"/>
  <c r="AS587" i="33"/>
  <c r="AE746" i="33"/>
  <c r="AS746" i="33"/>
  <c r="AE747" i="33"/>
  <c r="AS747" i="33"/>
  <c r="AY747" i="33"/>
  <c r="AU747" i="33"/>
  <c r="AQ747" i="33"/>
  <c r="AA747" i="33"/>
  <c r="AI747" i="33"/>
  <c r="AG747" i="33"/>
  <c r="BI747" i="33" s="1"/>
  <c r="AW747" i="33"/>
  <c r="Y747" i="33"/>
  <c r="AK747" i="33"/>
  <c r="AC747" i="33"/>
  <c r="AO747" i="33"/>
  <c r="I589" i="33"/>
  <c r="U588" i="33"/>
  <c r="AM588" i="33" s="1"/>
  <c r="L588" i="33"/>
  <c r="A749" i="33"/>
  <c r="Q749" i="33" s="1"/>
  <c r="P748" i="33"/>
  <c r="U748" i="33" s="1"/>
  <c r="X748" i="33" s="1"/>
  <c r="AM748" i="33" s="1"/>
  <c r="AY746" i="33"/>
  <c r="AQ746" i="33"/>
  <c r="AI746" i="33"/>
  <c r="AG746" i="33"/>
  <c r="BI746" i="33" s="1"/>
  <c r="AK746" i="33"/>
  <c r="AC746" i="33"/>
  <c r="AO746" i="33"/>
  <c r="AU746" i="33"/>
  <c r="AA746" i="33"/>
  <c r="Y746" i="33"/>
  <c r="AW746" i="33"/>
  <c r="AY587" i="33"/>
  <c r="Y587" i="33"/>
  <c r="AQ587" i="33"/>
  <c r="AU587" i="33"/>
  <c r="AA587" i="33"/>
  <c r="AC587" i="33"/>
  <c r="AI587" i="33"/>
  <c r="AG587" i="33"/>
  <c r="BI587" i="33" s="1"/>
  <c r="AW587" i="33"/>
  <c r="AO587" i="33"/>
  <c r="AK587" i="33"/>
  <c r="M587" i="33"/>
  <c r="H591" i="33"/>
  <c r="J736" i="33"/>
  <c r="T736" i="33" s="1"/>
  <c r="AG582" i="32"/>
  <c r="AO582" i="32"/>
  <c r="AE582" i="32"/>
  <c r="AC582" i="32"/>
  <c r="AM582" i="32"/>
  <c r="AA582" i="32"/>
  <c r="AK582" i="32"/>
  <c r="AI582" i="32"/>
  <c r="Y582" i="32"/>
  <c r="W582" i="32"/>
  <c r="F584" i="32"/>
  <c r="S583" i="32"/>
  <c r="V583" i="32" s="1"/>
  <c r="AQ583" i="32" s="1"/>
  <c r="J583" i="32"/>
  <c r="K582" i="32"/>
  <c r="H729" i="32"/>
  <c r="R728" i="32"/>
  <c r="E169" i="31"/>
  <c r="N146" i="31"/>
  <c r="K404" i="31"/>
  <c r="E311" i="31"/>
  <c r="BE747" i="33" l="1"/>
  <c r="BE746" i="33"/>
  <c r="BE587" i="33"/>
  <c r="BF747" i="33"/>
  <c r="BJ747" i="33"/>
  <c r="BF746" i="33"/>
  <c r="BJ746" i="33"/>
  <c r="BF587" i="33"/>
  <c r="BJ587" i="33"/>
  <c r="BA588" i="33"/>
  <c r="BC588" i="33"/>
  <c r="BA748" i="33"/>
  <c r="BC748" i="33"/>
  <c r="AE748" i="33"/>
  <c r="AS748" i="33"/>
  <c r="AE588" i="33"/>
  <c r="AS588" i="33"/>
  <c r="M588" i="33"/>
  <c r="AC748" i="33"/>
  <c r="AY748" i="33"/>
  <c r="AO748" i="33"/>
  <c r="AQ748" i="33"/>
  <c r="AG748" i="33"/>
  <c r="BI748" i="33" s="1"/>
  <c r="AK748" i="33"/>
  <c r="AU748" i="33"/>
  <c r="AA748" i="33"/>
  <c r="AW748" i="33"/>
  <c r="AI748" i="33"/>
  <c r="Y748" i="33"/>
  <c r="A750" i="33"/>
  <c r="Q750" i="33" s="1"/>
  <c r="P749" i="33"/>
  <c r="U749" i="33" s="1"/>
  <c r="X749" i="33" s="1"/>
  <c r="AM749" i="33" s="1"/>
  <c r="I590" i="33"/>
  <c r="L589" i="33"/>
  <c r="U589" i="33"/>
  <c r="AM589" i="33" s="1"/>
  <c r="AI588" i="33"/>
  <c r="AW588" i="33"/>
  <c r="AU588" i="33"/>
  <c r="AO588" i="33"/>
  <c r="AK588" i="33"/>
  <c r="AA588" i="33"/>
  <c r="AC588" i="33"/>
  <c r="Y588" i="33"/>
  <c r="AG588" i="33"/>
  <c r="BI588" i="33" s="1"/>
  <c r="AY588" i="33"/>
  <c r="AQ588" i="33"/>
  <c r="H592" i="33"/>
  <c r="J737" i="33"/>
  <c r="T737" i="33" s="1"/>
  <c r="AG583" i="32"/>
  <c r="AO583" i="32"/>
  <c r="AE583" i="32"/>
  <c r="AC583" i="32"/>
  <c r="AM583" i="32"/>
  <c r="AA583" i="32"/>
  <c r="AK583" i="32"/>
  <c r="AI583" i="32"/>
  <c r="Y583" i="32"/>
  <c r="W583" i="32"/>
  <c r="H730" i="32"/>
  <c r="R729" i="32"/>
  <c r="J584" i="32"/>
  <c r="F585" i="32"/>
  <c r="S584" i="32"/>
  <c r="V584" i="32" s="1"/>
  <c r="AQ584" i="32" s="1"/>
  <c r="K583" i="32"/>
  <c r="N145" i="31"/>
  <c r="E170" i="31"/>
  <c r="K403" i="31"/>
  <c r="E312" i="31"/>
  <c r="BE748" i="33" l="1"/>
  <c r="BE588" i="33"/>
  <c r="BF748" i="33"/>
  <c r="BJ748" i="33"/>
  <c r="BF588" i="33"/>
  <c r="BJ588" i="33"/>
  <c r="BA589" i="33"/>
  <c r="BC589" i="33"/>
  <c r="BA749" i="33"/>
  <c r="BC749" i="33"/>
  <c r="AE749" i="33"/>
  <c r="AS749" i="33"/>
  <c r="AE589" i="33"/>
  <c r="AS589" i="33"/>
  <c r="M589" i="33"/>
  <c r="I591" i="33"/>
  <c r="L590" i="33"/>
  <c r="U590" i="33"/>
  <c r="AM590" i="33" s="1"/>
  <c r="AQ749" i="33"/>
  <c r="AI749" i="33"/>
  <c r="AU749" i="33"/>
  <c r="AY749" i="33"/>
  <c r="Y749" i="33"/>
  <c r="AO749" i="33"/>
  <c r="AG749" i="33"/>
  <c r="BI749" i="33" s="1"/>
  <c r="AC749" i="33"/>
  <c r="AA749" i="33"/>
  <c r="AW749" i="33"/>
  <c r="AK749" i="33"/>
  <c r="A751" i="33"/>
  <c r="Q751" i="33" s="1"/>
  <c r="P750" i="33"/>
  <c r="U750" i="33" s="1"/>
  <c r="X750" i="33" s="1"/>
  <c r="AM750" i="33" s="1"/>
  <c r="AO589" i="33"/>
  <c r="AY589" i="33"/>
  <c r="AA589" i="33"/>
  <c r="AI589" i="33"/>
  <c r="AW589" i="33"/>
  <c r="Y589" i="33"/>
  <c r="AG589" i="33"/>
  <c r="BI589" i="33" s="1"/>
  <c r="AU589" i="33"/>
  <c r="AQ589" i="33"/>
  <c r="AK589" i="33"/>
  <c r="AC589" i="33"/>
  <c r="H593" i="33"/>
  <c r="J738" i="33"/>
  <c r="T738" i="33" s="1"/>
  <c r="AG584" i="32"/>
  <c r="AO584" i="32"/>
  <c r="AE584" i="32"/>
  <c r="AC584" i="32"/>
  <c r="AM584" i="32"/>
  <c r="AA584" i="32"/>
  <c r="AK584" i="32"/>
  <c r="AI584" i="32"/>
  <c r="Y584" i="32"/>
  <c r="W584" i="32"/>
  <c r="R730" i="32"/>
  <c r="H731" i="32"/>
  <c r="K584" i="32"/>
  <c r="J585" i="32"/>
  <c r="F586" i="32"/>
  <c r="S585" i="32"/>
  <c r="V585" i="32" s="1"/>
  <c r="AQ585" i="32" s="1"/>
  <c r="N144" i="31"/>
  <c r="E171" i="31"/>
  <c r="E313" i="31"/>
  <c r="K402" i="31"/>
  <c r="BE749" i="33" l="1"/>
  <c r="BE589" i="33"/>
  <c r="BF749" i="33"/>
  <c r="BJ749" i="33"/>
  <c r="BF589" i="33"/>
  <c r="BJ589" i="33"/>
  <c r="BA750" i="33"/>
  <c r="BC750" i="33"/>
  <c r="BA590" i="33"/>
  <c r="BC590" i="33"/>
  <c r="AE750" i="33"/>
  <c r="AS750" i="33"/>
  <c r="AE590" i="33"/>
  <c r="AS590" i="33"/>
  <c r="AY750" i="33"/>
  <c r="AQ750" i="33"/>
  <c r="AI750" i="33"/>
  <c r="AG750" i="33"/>
  <c r="BI750" i="33" s="1"/>
  <c r="AA750" i="33"/>
  <c r="Y750" i="33"/>
  <c r="AU750" i="33"/>
  <c r="AW750" i="33"/>
  <c r="AO750" i="33"/>
  <c r="AK750" i="33"/>
  <c r="AC750" i="33"/>
  <c r="A752" i="33"/>
  <c r="Q752" i="33" s="1"/>
  <c r="P751" i="33"/>
  <c r="U751" i="33" s="1"/>
  <c r="X751" i="33" s="1"/>
  <c r="AM751" i="33" s="1"/>
  <c r="M590" i="33"/>
  <c r="AQ590" i="33"/>
  <c r="AG590" i="33"/>
  <c r="BI590" i="33" s="1"/>
  <c r="AU590" i="33"/>
  <c r="AA590" i="33"/>
  <c r="AW590" i="33"/>
  <c r="AI590" i="33"/>
  <c r="Y590" i="33"/>
  <c r="AK590" i="33"/>
  <c r="AC590" i="33"/>
  <c r="AY590" i="33"/>
  <c r="AO590" i="33"/>
  <c r="I592" i="33"/>
  <c r="L591" i="33"/>
  <c r="U591" i="33"/>
  <c r="AM591" i="33" s="1"/>
  <c r="H594" i="33"/>
  <c r="J739" i="33"/>
  <c r="T739" i="33" s="1"/>
  <c r="AG585" i="32"/>
  <c r="AO585" i="32"/>
  <c r="AE585" i="32"/>
  <c r="AC585" i="32"/>
  <c r="AM585" i="32"/>
  <c r="AA585" i="32"/>
  <c r="AK585" i="32"/>
  <c r="AI585" i="32"/>
  <c r="Y585" i="32"/>
  <c r="W585" i="32"/>
  <c r="F587" i="32"/>
  <c r="S586" i="32"/>
  <c r="V586" i="32" s="1"/>
  <c r="AQ586" i="32" s="1"/>
  <c r="J586" i="32"/>
  <c r="H732" i="32"/>
  <c r="R731" i="32"/>
  <c r="K585" i="32"/>
  <c r="N143" i="31"/>
  <c r="E172" i="31"/>
  <c r="K401" i="31"/>
  <c r="E314" i="31"/>
  <c r="BE750" i="33" l="1"/>
  <c r="BE590" i="33"/>
  <c r="BF750" i="33"/>
  <c r="BJ750" i="33"/>
  <c r="BF590" i="33"/>
  <c r="BJ590" i="33"/>
  <c r="BA751" i="33"/>
  <c r="BC751" i="33"/>
  <c r="BA591" i="33"/>
  <c r="BC591" i="33"/>
  <c r="AE751" i="33"/>
  <c r="AS751" i="33"/>
  <c r="AE591" i="33"/>
  <c r="AS591" i="33"/>
  <c r="AG591" i="33"/>
  <c r="BI591" i="33" s="1"/>
  <c r="AC591" i="33"/>
  <c r="AI591" i="33"/>
  <c r="AY591" i="33"/>
  <c r="Y591" i="33"/>
  <c r="AQ591" i="33"/>
  <c r="AU591" i="33"/>
  <c r="AA591" i="33"/>
  <c r="AW591" i="33"/>
  <c r="AO591" i="33"/>
  <c r="AK591" i="33"/>
  <c r="M591" i="33"/>
  <c r="A753" i="33"/>
  <c r="Q753" i="33" s="1"/>
  <c r="P752" i="33"/>
  <c r="I593" i="33"/>
  <c r="U592" i="33"/>
  <c r="AM592" i="33" s="1"/>
  <c r="L592" i="33"/>
  <c r="AW751" i="33"/>
  <c r="Y751" i="33"/>
  <c r="AK751" i="33"/>
  <c r="AC751" i="33"/>
  <c r="AA751" i="33"/>
  <c r="AI751" i="33"/>
  <c r="AU751" i="33"/>
  <c r="AQ751" i="33"/>
  <c r="AY751" i="33"/>
  <c r="AO751" i="33"/>
  <c r="AG751" i="33"/>
  <c r="BI751" i="33" s="1"/>
  <c r="H595" i="33"/>
  <c r="J740" i="33"/>
  <c r="T740" i="33" s="1"/>
  <c r="AG586" i="32"/>
  <c r="AO586" i="32"/>
  <c r="AE586" i="32"/>
  <c r="AC586" i="32"/>
  <c r="AM586" i="32"/>
  <c r="AA586" i="32"/>
  <c r="AK586" i="32"/>
  <c r="AI586" i="32"/>
  <c r="Y586" i="32"/>
  <c r="W586" i="32"/>
  <c r="F588" i="32"/>
  <c r="S587" i="32"/>
  <c r="V587" i="32" s="1"/>
  <c r="AQ587" i="32" s="1"/>
  <c r="J587" i="32"/>
  <c r="K586" i="32"/>
  <c r="H733" i="32"/>
  <c r="R732" i="32"/>
  <c r="N142" i="31"/>
  <c r="E173" i="31"/>
  <c r="K400" i="31"/>
  <c r="E315" i="31"/>
  <c r="BE751" i="33" l="1"/>
  <c r="BE591" i="33"/>
  <c r="BF751" i="33"/>
  <c r="BJ751" i="33"/>
  <c r="BF591" i="33"/>
  <c r="BJ591" i="33"/>
  <c r="BA592" i="33"/>
  <c r="BC592" i="33"/>
  <c r="AE592" i="33"/>
  <c r="AS592" i="33"/>
  <c r="M592" i="33"/>
  <c r="I594" i="33"/>
  <c r="U593" i="33"/>
  <c r="AM593" i="33" s="1"/>
  <c r="L593" i="33"/>
  <c r="U752" i="33"/>
  <c r="X752" i="33" s="1"/>
  <c r="AM752" i="33" s="1"/>
  <c r="A754" i="33"/>
  <c r="Q754" i="33" s="1"/>
  <c r="P753" i="33"/>
  <c r="U753" i="33" s="1"/>
  <c r="X753" i="33" s="1"/>
  <c r="AM753" i="33" s="1"/>
  <c r="AW592" i="33"/>
  <c r="AU592" i="33"/>
  <c r="AK592" i="33"/>
  <c r="AA592" i="33"/>
  <c r="AC592" i="33"/>
  <c r="Y592" i="33"/>
  <c r="AO592" i="33"/>
  <c r="AG592" i="33"/>
  <c r="BI592" i="33" s="1"/>
  <c r="AQ592" i="33"/>
  <c r="AY592" i="33"/>
  <c r="AI592" i="33"/>
  <c r="H596" i="33"/>
  <c r="J741" i="33"/>
  <c r="T741" i="33" s="1"/>
  <c r="AG587" i="32"/>
  <c r="AO587" i="32"/>
  <c r="AE587" i="32"/>
  <c r="AC587" i="32"/>
  <c r="AM587" i="32"/>
  <c r="AA587" i="32"/>
  <c r="AK587" i="32"/>
  <c r="AI587" i="32"/>
  <c r="Y587" i="32"/>
  <c r="W587" i="32"/>
  <c r="H734" i="32"/>
  <c r="R733" i="32"/>
  <c r="J588" i="32"/>
  <c r="F589" i="32"/>
  <c r="S588" i="32"/>
  <c r="V588" i="32" s="1"/>
  <c r="AQ588" i="32" s="1"/>
  <c r="K587" i="32"/>
  <c r="N141" i="31"/>
  <c r="E174" i="31"/>
  <c r="K399" i="31"/>
  <c r="E316" i="31"/>
  <c r="BE592" i="33" l="1"/>
  <c r="BF592" i="33"/>
  <c r="BJ592" i="33"/>
  <c r="BA752" i="33"/>
  <c r="BC752" i="33"/>
  <c r="BA753" i="33"/>
  <c r="BC753" i="33"/>
  <c r="BA593" i="33"/>
  <c r="BC593" i="33"/>
  <c r="AE753" i="33"/>
  <c r="AS753" i="33"/>
  <c r="AE593" i="33"/>
  <c r="AS593" i="33"/>
  <c r="AE752" i="33"/>
  <c r="AS752" i="33"/>
  <c r="M593" i="33"/>
  <c r="AO753" i="33"/>
  <c r="AK753" i="33"/>
  <c r="AG753" i="33"/>
  <c r="BI753" i="33" s="1"/>
  <c r="AC753" i="33"/>
  <c r="AY753" i="33"/>
  <c r="Y753" i="33"/>
  <c r="AW753" i="33"/>
  <c r="AI753" i="33"/>
  <c r="AU753" i="33"/>
  <c r="AA753" i="33"/>
  <c r="AQ753" i="33"/>
  <c r="A755" i="33"/>
  <c r="Q755" i="33" s="1"/>
  <c r="P754" i="33"/>
  <c r="AU593" i="33"/>
  <c r="AQ593" i="33"/>
  <c r="AA593" i="33"/>
  <c r="AI593" i="33"/>
  <c r="AW593" i="33"/>
  <c r="Y593" i="33"/>
  <c r="AK593" i="33"/>
  <c r="AC593" i="33"/>
  <c r="AG593" i="33"/>
  <c r="BI593" i="33" s="1"/>
  <c r="AY593" i="33"/>
  <c r="AO593" i="33"/>
  <c r="AQ752" i="33"/>
  <c r="AG752" i="33"/>
  <c r="BI752" i="33" s="1"/>
  <c r="AI752" i="33"/>
  <c r="Y752" i="33"/>
  <c r="AU752" i="33"/>
  <c r="AY752" i="33"/>
  <c r="AO752" i="33"/>
  <c r="AW752" i="33"/>
  <c r="AK752" i="33"/>
  <c r="AC752" i="33"/>
  <c r="AA752" i="33"/>
  <c r="I595" i="33"/>
  <c r="L594" i="33"/>
  <c r="U594" i="33"/>
  <c r="AM594" i="33" s="1"/>
  <c r="J742" i="33"/>
  <c r="T742" i="33" s="1"/>
  <c r="H597" i="33"/>
  <c r="AG588" i="32"/>
  <c r="AO588" i="32"/>
  <c r="AE588" i="32"/>
  <c r="AC588" i="32"/>
  <c r="AM588" i="32"/>
  <c r="AA588" i="32"/>
  <c r="AK588" i="32"/>
  <c r="AI588" i="32"/>
  <c r="Y588" i="32"/>
  <c r="W588" i="32"/>
  <c r="R734" i="32"/>
  <c r="H735" i="32"/>
  <c r="K588" i="32"/>
  <c r="J589" i="32"/>
  <c r="F590" i="32"/>
  <c r="S589" i="32"/>
  <c r="V589" i="32" s="1"/>
  <c r="AQ589" i="32" s="1"/>
  <c r="E175" i="31"/>
  <c r="N140" i="31"/>
  <c r="K398" i="31"/>
  <c r="E317" i="31"/>
  <c r="BE753" i="33" l="1"/>
  <c r="BE752" i="33"/>
  <c r="BE593" i="33"/>
  <c r="BF753" i="33"/>
  <c r="BJ753" i="33"/>
  <c r="BF752" i="33"/>
  <c r="BJ752" i="33"/>
  <c r="BF593" i="33"/>
  <c r="BJ593" i="33"/>
  <c r="BA594" i="33"/>
  <c r="BC594" i="33"/>
  <c r="AE594" i="33"/>
  <c r="AS594" i="33"/>
  <c r="AQ594" i="33"/>
  <c r="AG594" i="33"/>
  <c r="BI594" i="33" s="1"/>
  <c r="AI594" i="33"/>
  <c r="AU594" i="33"/>
  <c r="AA594" i="33"/>
  <c r="Y594" i="33"/>
  <c r="AW594" i="33"/>
  <c r="AK594" i="33"/>
  <c r="AC594" i="33"/>
  <c r="AY594" i="33"/>
  <c r="AO594" i="33"/>
  <c r="A756" i="33"/>
  <c r="Q756" i="33" s="1"/>
  <c r="P755" i="33"/>
  <c r="U755" i="33" s="1"/>
  <c r="X755" i="33" s="1"/>
  <c r="AM755" i="33" s="1"/>
  <c r="M594" i="33"/>
  <c r="I596" i="33"/>
  <c r="L595" i="33"/>
  <c r="U595" i="33"/>
  <c r="AM595" i="33" s="1"/>
  <c r="U754" i="33"/>
  <c r="X754" i="33" s="1"/>
  <c r="AM754" i="33" s="1"/>
  <c r="J743" i="33"/>
  <c r="T743" i="33" s="1"/>
  <c r="H598" i="33"/>
  <c r="AG589" i="32"/>
  <c r="AO589" i="32"/>
  <c r="AE589" i="32"/>
  <c r="AC589" i="32"/>
  <c r="AM589" i="32"/>
  <c r="AA589" i="32"/>
  <c r="AK589" i="32"/>
  <c r="AI589" i="32"/>
  <c r="Y589" i="32"/>
  <c r="W589" i="32"/>
  <c r="F591" i="32"/>
  <c r="S590" i="32"/>
  <c r="V590" i="32" s="1"/>
  <c r="AQ590" i="32" s="1"/>
  <c r="J590" i="32"/>
  <c r="H736" i="32"/>
  <c r="R735" i="32"/>
  <c r="K589" i="32"/>
  <c r="E176" i="31"/>
  <c r="N139" i="31"/>
  <c r="K397" i="31"/>
  <c r="E318" i="31"/>
  <c r="BE594" i="33" l="1"/>
  <c r="BJ594" i="33"/>
  <c r="BF594" i="33"/>
  <c r="BA595" i="33"/>
  <c r="BC595" i="33"/>
  <c r="BA755" i="33"/>
  <c r="BC755" i="33"/>
  <c r="BA754" i="33"/>
  <c r="BC754" i="33"/>
  <c r="AE595" i="33"/>
  <c r="AS595" i="33"/>
  <c r="AE755" i="33"/>
  <c r="AS755" i="33"/>
  <c r="AE754" i="33"/>
  <c r="AS754" i="33"/>
  <c r="M595" i="33"/>
  <c r="AY755" i="33"/>
  <c r="AU755" i="33"/>
  <c r="AQ755" i="33"/>
  <c r="AA755" i="33"/>
  <c r="AI755" i="33"/>
  <c r="AG755" i="33"/>
  <c r="BI755" i="33" s="1"/>
  <c r="AK755" i="33"/>
  <c r="AC755" i="33"/>
  <c r="AO755" i="33"/>
  <c r="AW755" i="33"/>
  <c r="Y755" i="33"/>
  <c r="A757" i="33"/>
  <c r="Q757" i="33" s="1"/>
  <c r="P756" i="33"/>
  <c r="I597" i="33"/>
  <c r="U596" i="33"/>
  <c r="AM596" i="33" s="1"/>
  <c r="L596" i="33"/>
  <c r="AO754" i="33"/>
  <c r="AI754" i="33"/>
  <c r="AU754" i="33"/>
  <c r="AG754" i="33"/>
  <c r="BI754" i="33" s="1"/>
  <c r="AQ754" i="33"/>
  <c r="AW754" i="33"/>
  <c r="AY754" i="33"/>
  <c r="AK754" i="33"/>
  <c r="AA754" i="33"/>
  <c r="AC754" i="33"/>
  <c r="Y754" i="33"/>
  <c r="AI595" i="33"/>
  <c r="AO595" i="33"/>
  <c r="AY595" i="33"/>
  <c r="AU595" i="33"/>
  <c r="AA595" i="33"/>
  <c r="AW595" i="33"/>
  <c r="Y595" i="33"/>
  <c r="AQ595" i="33"/>
  <c r="AK595" i="33"/>
  <c r="AG595" i="33"/>
  <c r="BI595" i="33" s="1"/>
  <c r="AC595" i="33"/>
  <c r="J744" i="33"/>
  <c r="T744" i="33" s="1"/>
  <c r="H599" i="33"/>
  <c r="AG590" i="32"/>
  <c r="AO590" i="32"/>
  <c r="AE590" i="32"/>
  <c r="AC590" i="32"/>
  <c r="AM590" i="32"/>
  <c r="AA590" i="32"/>
  <c r="AK590" i="32"/>
  <c r="AI590" i="32"/>
  <c r="Y590" i="32"/>
  <c r="W590" i="32"/>
  <c r="F592" i="32"/>
  <c r="S591" i="32"/>
  <c r="V591" i="32" s="1"/>
  <c r="AQ591" i="32" s="1"/>
  <c r="J591" i="32"/>
  <c r="H737" i="32"/>
  <c r="R736" i="32"/>
  <c r="K590" i="32"/>
  <c r="E177" i="31"/>
  <c r="N138" i="31"/>
  <c r="K396" i="31"/>
  <c r="E319" i="31"/>
  <c r="BE755" i="33" l="1"/>
  <c r="BE754" i="33"/>
  <c r="BE595" i="33"/>
  <c r="BF595" i="33"/>
  <c r="BJ595" i="33"/>
  <c r="BF754" i="33"/>
  <c r="BJ754" i="33"/>
  <c r="BF755" i="33"/>
  <c r="BJ755" i="33"/>
  <c r="BA596" i="33"/>
  <c r="BC596" i="33"/>
  <c r="AE596" i="33"/>
  <c r="AS596" i="33"/>
  <c r="AW596" i="33"/>
  <c r="AU596" i="33"/>
  <c r="AC596" i="33"/>
  <c r="AY596" i="33"/>
  <c r="AQ596" i="33"/>
  <c r="AI596" i="33"/>
  <c r="AK596" i="33"/>
  <c r="AA596" i="33"/>
  <c r="Y596" i="33"/>
  <c r="AG596" i="33"/>
  <c r="BI596" i="33" s="1"/>
  <c r="AO596" i="33"/>
  <c r="A758" i="33"/>
  <c r="Q758" i="33" s="1"/>
  <c r="P757" i="33"/>
  <c r="I598" i="33"/>
  <c r="U597" i="33"/>
  <c r="AM597" i="33" s="1"/>
  <c r="L597" i="33"/>
  <c r="U756" i="33"/>
  <c r="X756" i="33" s="1"/>
  <c r="AM756" i="33" s="1"/>
  <c r="M596" i="33"/>
  <c r="J745" i="33"/>
  <c r="T745" i="33" s="1"/>
  <c r="H600" i="33"/>
  <c r="AG591" i="32"/>
  <c r="AO591" i="32"/>
  <c r="AE591" i="32"/>
  <c r="AC591" i="32"/>
  <c r="AM591" i="32"/>
  <c r="AA591" i="32"/>
  <c r="AK591" i="32"/>
  <c r="AI591" i="32"/>
  <c r="Y591" i="32"/>
  <c r="W591" i="32"/>
  <c r="J592" i="32"/>
  <c r="F593" i="32"/>
  <c r="S592" i="32"/>
  <c r="V592" i="32" s="1"/>
  <c r="AQ592" i="32" s="1"/>
  <c r="K591" i="32"/>
  <c r="H738" i="32"/>
  <c r="R737" i="32"/>
  <c r="N137" i="31"/>
  <c r="E178" i="31"/>
  <c r="K395" i="31"/>
  <c r="E320" i="31"/>
  <c r="BE596" i="33" l="1"/>
  <c r="BF596" i="33"/>
  <c r="BJ596" i="33"/>
  <c r="BA756" i="33"/>
  <c r="BC756" i="33"/>
  <c r="BA597" i="33"/>
  <c r="BC597" i="33"/>
  <c r="AE597" i="33"/>
  <c r="AS597" i="33"/>
  <c r="AE756" i="33"/>
  <c r="AS756" i="33"/>
  <c r="I599" i="33"/>
  <c r="L598" i="33"/>
  <c r="U598" i="33"/>
  <c r="AM598" i="33" s="1"/>
  <c r="A759" i="33"/>
  <c r="Q759" i="33" s="1"/>
  <c r="P758" i="33"/>
  <c r="U758" i="33" s="1"/>
  <c r="X758" i="33" s="1"/>
  <c r="AM758" i="33" s="1"/>
  <c r="AQ756" i="33"/>
  <c r="AG756" i="33"/>
  <c r="BI756" i="33" s="1"/>
  <c r="AI756" i="33"/>
  <c r="Y756" i="33"/>
  <c r="AU756" i="33"/>
  <c r="AY756" i="33"/>
  <c r="AO756" i="33"/>
  <c r="AC756" i="33"/>
  <c r="AA756" i="33"/>
  <c r="AW756" i="33"/>
  <c r="AK756" i="33"/>
  <c r="AC597" i="33"/>
  <c r="AU597" i="33"/>
  <c r="AA597" i="33"/>
  <c r="AI597" i="33"/>
  <c r="AO597" i="33"/>
  <c r="AG597" i="33"/>
  <c r="BI597" i="33" s="1"/>
  <c r="AW597" i="33"/>
  <c r="Y597" i="33"/>
  <c r="AK597" i="33"/>
  <c r="AY597" i="33"/>
  <c r="AQ597" i="33"/>
  <c r="U757" i="33"/>
  <c r="X757" i="33" s="1"/>
  <c r="AM757" i="33" s="1"/>
  <c r="M597" i="33"/>
  <c r="J746" i="33"/>
  <c r="T746" i="33" s="1"/>
  <c r="H601" i="33"/>
  <c r="AG592" i="32"/>
  <c r="AO592" i="32"/>
  <c r="AE592" i="32"/>
  <c r="AC592" i="32"/>
  <c r="AM592" i="32"/>
  <c r="AA592" i="32"/>
  <c r="AK592" i="32"/>
  <c r="AI592" i="32"/>
  <c r="Y592" i="32"/>
  <c r="W592" i="32"/>
  <c r="K592" i="32"/>
  <c r="R738" i="32"/>
  <c r="H739" i="32"/>
  <c r="J593" i="32"/>
  <c r="F594" i="32"/>
  <c r="S593" i="32"/>
  <c r="V593" i="32" s="1"/>
  <c r="AQ593" i="32" s="1"/>
  <c r="E179" i="31"/>
  <c r="N136" i="31"/>
  <c r="E321" i="31"/>
  <c r="K394" i="31"/>
  <c r="BE756" i="33" l="1"/>
  <c r="BE597" i="33"/>
  <c r="BJ756" i="33"/>
  <c r="BF756" i="33"/>
  <c r="BF597" i="33"/>
  <c r="BJ597" i="33"/>
  <c r="BA758" i="33"/>
  <c r="BC758" i="33"/>
  <c r="BA757" i="33"/>
  <c r="BC757" i="33"/>
  <c r="BA598" i="33"/>
  <c r="BC598" i="33"/>
  <c r="AE758" i="33"/>
  <c r="AS758" i="33"/>
  <c r="AE598" i="33"/>
  <c r="AS598" i="33"/>
  <c r="AE757" i="33"/>
  <c r="AS757" i="33"/>
  <c r="A760" i="33"/>
  <c r="Q760" i="33" s="1"/>
  <c r="P759" i="33"/>
  <c r="AW598" i="33"/>
  <c r="AC598" i="33"/>
  <c r="AI598" i="33"/>
  <c r="Y598" i="33"/>
  <c r="AK598" i="33"/>
  <c r="AQ598" i="33"/>
  <c r="AG598" i="33"/>
  <c r="BI598" i="33" s="1"/>
  <c r="AA598" i="33"/>
  <c r="AY598" i="33"/>
  <c r="AO598" i="33"/>
  <c r="AU598" i="33"/>
  <c r="M598" i="33"/>
  <c r="AI757" i="33"/>
  <c r="AU757" i="33"/>
  <c r="AA757" i="33"/>
  <c r="AQ757" i="33"/>
  <c r="AG757" i="33"/>
  <c r="BI757" i="33" s="1"/>
  <c r="AY757" i="33"/>
  <c r="AW757" i="33"/>
  <c r="AO757" i="33"/>
  <c r="AC757" i="33"/>
  <c r="Y757" i="33"/>
  <c r="AK757" i="33"/>
  <c r="AI758" i="33"/>
  <c r="AO758" i="33"/>
  <c r="AW758" i="33"/>
  <c r="AU758" i="33"/>
  <c r="AC758" i="33"/>
  <c r="AK758" i="33"/>
  <c r="AA758" i="33"/>
  <c r="Y758" i="33"/>
  <c r="AG758" i="33"/>
  <c r="BI758" i="33" s="1"/>
  <c r="AY758" i="33"/>
  <c r="AQ758" i="33"/>
  <c r="I600" i="33"/>
  <c r="L599" i="33"/>
  <c r="U599" i="33"/>
  <c r="AM599" i="33" s="1"/>
  <c r="H602" i="33"/>
  <c r="J747" i="33"/>
  <c r="T747" i="33" s="1"/>
  <c r="AG593" i="32"/>
  <c r="AO593" i="32"/>
  <c r="AE593" i="32"/>
  <c r="AC593" i="32"/>
  <c r="AM593" i="32"/>
  <c r="AA593" i="32"/>
  <c r="AK593" i="32"/>
  <c r="AI593" i="32"/>
  <c r="Y593" i="32"/>
  <c r="W593" i="32"/>
  <c r="H740" i="32"/>
  <c r="R739" i="32"/>
  <c r="K593" i="32"/>
  <c r="F595" i="32"/>
  <c r="S594" i="32"/>
  <c r="V594" i="32" s="1"/>
  <c r="AQ594" i="32" s="1"/>
  <c r="J594" i="32"/>
  <c r="E180" i="31"/>
  <c r="N135" i="31"/>
  <c r="K393" i="31"/>
  <c r="E322" i="31"/>
  <c r="BE758" i="33" l="1"/>
  <c r="BE757" i="33"/>
  <c r="BE598" i="33"/>
  <c r="BF758" i="33"/>
  <c r="BJ758" i="33"/>
  <c r="BF598" i="33"/>
  <c r="BJ598" i="33"/>
  <c r="BF757" i="33"/>
  <c r="BJ757" i="33"/>
  <c r="BA599" i="33"/>
  <c r="BC599" i="33"/>
  <c r="AE599" i="33"/>
  <c r="AS599" i="33"/>
  <c r="AY599" i="33"/>
  <c r="Y599" i="33"/>
  <c r="AI599" i="33"/>
  <c r="AA599" i="33"/>
  <c r="AG599" i="33"/>
  <c r="BI599" i="33" s="1"/>
  <c r="AC599" i="33"/>
  <c r="AQ599" i="33"/>
  <c r="AU599" i="33"/>
  <c r="AW599" i="33"/>
  <c r="AO599" i="33"/>
  <c r="AK599" i="33"/>
  <c r="M599" i="33"/>
  <c r="I601" i="33"/>
  <c r="U600" i="33"/>
  <c r="AM600" i="33" s="1"/>
  <c r="L600" i="33"/>
  <c r="U759" i="33"/>
  <c r="X759" i="33" s="1"/>
  <c r="AM759" i="33" s="1"/>
  <c r="A761" i="33"/>
  <c r="Q761" i="33" s="1"/>
  <c r="P760" i="33"/>
  <c r="H603" i="33"/>
  <c r="J748" i="33"/>
  <c r="T748" i="33" s="1"/>
  <c r="AG594" i="32"/>
  <c r="AO594" i="32"/>
  <c r="AE594" i="32"/>
  <c r="AC594" i="32"/>
  <c r="AM594" i="32"/>
  <c r="AA594" i="32"/>
  <c r="AK594" i="32"/>
  <c r="AI594" i="32"/>
  <c r="Y594" i="32"/>
  <c r="W594" i="32"/>
  <c r="K594" i="32"/>
  <c r="H741" i="32"/>
  <c r="R740" i="32"/>
  <c r="F596" i="32"/>
  <c r="S595" i="32"/>
  <c r="V595" i="32" s="1"/>
  <c r="AQ595" i="32" s="1"/>
  <c r="J595" i="32"/>
  <c r="E181" i="31"/>
  <c r="N134" i="31"/>
  <c r="K392" i="31"/>
  <c r="E323" i="31"/>
  <c r="BE599" i="33" l="1"/>
  <c r="BF599" i="33"/>
  <c r="BJ599" i="33"/>
  <c r="BA759" i="33"/>
  <c r="BC759" i="33"/>
  <c r="BA600" i="33"/>
  <c r="BC600" i="33"/>
  <c r="AE759" i="33"/>
  <c r="AS759" i="33"/>
  <c r="AE600" i="33"/>
  <c r="AS600" i="33"/>
  <c r="M600" i="33"/>
  <c r="AU759" i="33"/>
  <c r="AQ759" i="33"/>
  <c r="AA759" i="33"/>
  <c r="AI759" i="33"/>
  <c r="AW759" i="33"/>
  <c r="Y759" i="33"/>
  <c r="AY759" i="33"/>
  <c r="AC759" i="33"/>
  <c r="AO759" i="33"/>
  <c r="AG759" i="33"/>
  <c r="BI759" i="33" s="1"/>
  <c r="AK759" i="33"/>
  <c r="AY600" i="33"/>
  <c r="AI600" i="33"/>
  <c r="AQ600" i="33"/>
  <c r="AW600" i="33"/>
  <c r="AU600" i="33"/>
  <c r="AK600" i="33"/>
  <c r="AA600" i="33"/>
  <c r="AC600" i="33"/>
  <c r="Y600" i="33"/>
  <c r="AO600" i="33"/>
  <c r="AG600" i="33"/>
  <c r="BI600" i="33" s="1"/>
  <c r="U760" i="33"/>
  <c r="X760" i="33" s="1"/>
  <c r="AM760" i="33" s="1"/>
  <c r="I602" i="33"/>
  <c r="U601" i="33"/>
  <c r="AM601" i="33" s="1"/>
  <c r="L601" i="33"/>
  <c r="A762" i="33"/>
  <c r="Q762" i="33" s="1"/>
  <c r="P761" i="33"/>
  <c r="H604" i="33"/>
  <c r="J749" i="33"/>
  <c r="T749" i="33" s="1"/>
  <c r="AG595" i="32"/>
  <c r="AO595" i="32"/>
  <c r="AE595" i="32"/>
  <c r="AC595" i="32"/>
  <c r="AM595" i="32"/>
  <c r="AA595" i="32"/>
  <c r="AK595" i="32"/>
  <c r="AI595" i="32"/>
  <c r="Y595" i="32"/>
  <c r="W595" i="32"/>
  <c r="K595" i="32"/>
  <c r="H742" i="32"/>
  <c r="R741" i="32"/>
  <c r="J596" i="32"/>
  <c r="F597" i="32"/>
  <c r="S596" i="32"/>
  <c r="V596" i="32" s="1"/>
  <c r="AQ596" i="32" s="1"/>
  <c r="N133" i="31"/>
  <c r="E182" i="31"/>
  <c r="K391" i="31"/>
  <c r="E324" i="31"/>
  <c r="BE759" i="33" l="1"/>
  <c r="BE600" i="33"/>
  <c r="BF759" i="33"/>
  <c r="BJ759" i="33"/>
  <c r="BF600" i="33"/>
  <c r="BJ600" i="33"/>
  <c r="BA760" i="33"/>
  <c r="BC760" i="33"/>
  <c r="BA601" i="33"/>
  <c r="BC601" i="33"/>
  <c r="AE601" i="33"/>
  <c r="AS601" i="33"/>
  <c r="AE760" i="33"/>
  <c r="AS760" i="33"/>
  <c r="M601" i="33"/>
  <c r="I603" i="33"/>
  <c r="L602" i="33"/>
  <c r="U602" i="33"/>
  <c r="AM602" i="33" s="1"/>
  <c r="AC760" i="33"/>
  <c r="AY760" i="33"/>
  <c r="AO760" i="33"/>
  <c r="AQ760" i="33"/>
  <c r="AG760" i="33"/>
  <c r="BI760" i="33" s="1"/>
  <c r="AK760" i="33"/>
  <c r="AW760" i="33"/>
  <c r="AI760" i="33"/>
  <c r="AU760" i="33"/>
  <c r="AA760" i="33"/>
  <c r="Y760" i="33"/>
  <c r="A763" i="33"/>
  <c r="Q763" i="33" s="1"/>
  <c r="P762" i="33"/>
  <c r="U762" i="33" s="1"/>
  <c r="X762" i="33" s="1"/>
  <c r="AM762" i="33" s="1"/>
  <c r="U761" i="33"/>
  <c r="X761" i="33" s="1"/>
  <c r="AM761" i="33" s="1"/>
  <c r="AW601" i="33"/>
  <c r="Y601" i="33"/>
  <c r="AG601" i="33"/>
  <c r="BI601" i="33" s="1"/>
  <c r="AK601" i="33"/>
  <c r="AC601" i="33"/>
  <c r="AO601" i="33"/>
  <c r="AY601" i="33"/>
  <c r="AU601" i="33"/>
  <c r="AQ601" i="33"/>
  <c r="AA601" i="33"/>
  <c r="AI601" i="33"/>
  <c r="J750" i="33"/>
  <c r="T750" i="33" s="1"/>
  <c r="H605" i="33"/>
  <c r="AG596" i="32"/>
  <c r="AO596" i="32"/>
  <c r="AE596" i="32"/>
  <c r="AC596" i="32"/>
  <c r="AM596" i="32"/>
  <c r="AA596" i="32"/>
  <c r="AK596" i="32"/>
  <c r="AI596" i="32"/>
  <c r="Y596" i="32"/>
  <c r="W596" i="32"/>
  <c r="R742" i="32"/>
  <c r="H743" i="32"/>
  <c r="K596" i="32"/>
  <c r="J597" i="32"/>
  <c r="F598" i="32"/>
  <c r="S597" i="32"/>
  <c r="V597" i="32" s="1"/>
  <c r="AQ597" i="32" s="1"/>
  <c r="E183" i="31"/>
  <c r="N132" i="31"/>
  <c r="K390" i="31"/>
  <c r="E325" i="31"/>
  <c r="BE760" i="33" l="1"/>
  <c r="BE601" i="33"/>
  <c r="BF601" i="33"/>
  <c r="BJ601" i="33"/>
  <c r="BF760" i="33"/>
  <c r="BJ760" i="33"/>
  <c r="BA762" i="33"/>
  <c r="BC762" i="33"/>
  <c r="BA602" i="33"/>
  <c r="BC602" i="33"/>
  <c r="BA761" i="33"/>
  <c r="BC761" i="33"/>
  <c r="AE762" i="33"/>
  <c r="AS762" i="33"/>
  <c r="AE761" i="33"/>
  <c r="AS761" i="33"/>
  <c r="AE602" i="33"/>
  <c r="AS602" i="33"/>
  <c r="AO762" i="33"/>
  <c r="AG762" i="33"/>
  <c r="BI762" i="33" s="1"/>
  <c r="AY762" i="33"/>
  <c r="AC762" i="33"/>
  <c r="Y762" i="33"/>
  <c r="AU762" i="33"/>
  <c r="AA762" i="33"/>
  <c r="AI762" i="33"/>
  <c r="AW762" i="33"/>
  <c r="AK762" i="33"/>
  <c r="AQ762" i="33"/>
  <c r="A764" i="33"/>
  <c r="Q764" i="33" s="1"/>
  <c r="P763" i="33"/>
  <c r="AK602" i="33"/>
  <c r="AY602" i="33"/>
  <c r="AI602" i="33"/>
  <c r="Y602" i="33"/>
  <c r="AC602" i="33"/>
  <c r="AO602" i="33"/>
  <c r="AQ602" i="33"/>
  <c r="AG602" i="33"/>
  <c r="BI602" i="33" s="1"/>
  <c r="AA602" i="33"/>
  <c r="AU602" i="33"/>
  <c r="AW602" i="33"/>
  <c r="AI761" i="33"/>
  <c r="AU761" i="33"/>
  <c r="AA761" i="33"/>
  <c r="AQ761" i="33"/>
  <c r="AK761" i="33"/>
  <c r="AC761" i="33"/>
  <c r="Y761" i="33"/>
  <c r="AW761" i="33"/>
  <c r="AO761" i="33"/>
  <c r="AG761" i="33"/>
  <c r="BI761" i="33" s="1"/>
  <c r="AY761" i="33"/>
  <c r="M602" i="33"/>
  <c r="I604" i="33"/>
  <c r="L603" i="33"/>
  <c r="U603" i="33"/>
  <c r="AM603" i="33" s="1"/>
  <c r="J751" i="33"/>
  <c r="T751" i="33" s="1"/>
  <c r="H606" i="33"/>
  <c r="AG597" i="32"/>
  <c r="AO597" i="32"/>
  <c r="AE597" i="32"/>
  <c r="AC597" i="32"/>
  <c r="AM597" i="32"/>
  <c r="AA597" i="32"/>
  <c r="AK597" i="32"/>
  <c r="AI597" i="32"/>
  <c r="Y597" i="32"/>
  <c r="W597" i="32"/>
  <c r="F599" i="32"/>
  <c r="S598" i="32"/>
  <c r="V598" i="32" s="1"/>
  <c r="AQ598" i="32" s="1"/>
  <c r="J598" i="32"/>
  <c r="H744" i="32"/>
  <c r="R743" i="32"/>
  <c r="K597" i="32"/>
  <c r="E184" i="31"/>
  <c r="N131" i="31"/>
  <c r="K389" i="31"/>
  <c r="E326" i="31"/>
  <c r="BE762" i="33" l="1"/>
  <c r="BE761" i="33"/>
  <c r="BE602" i="33"/>
  <c r="BF761" i="33"/>
  <c r="BJ761" i="33"/>
  <c r="BF602" i="33"/>
  <c r="BJ602" i="33"/>
  <c r="BF762" i="33"/>
  <c r="BJ762" i="33"/>
  <c r="BA603" i="33"/>
  <c r="BC603" i="33"/>
  <c r="AE603" i="33"/>
  <c r="AS603" i="33"/>
  <c r="M603" i="33"/>
  <c r="I605" i="33"/>
  <c r="V605" i="33" s="1"/>
  <c r="U604" i="33"/>
  <c r="AM604" i="33" s="1"/>
  <c r="L604" i="33"/>
  <c r="A765" i="33"/>
  <c r="Q765" i="33" s="1"/>
  <c r="P764" i="33"/>
  <c r="AA603" i="33"/>
  <c r="AK603" i="33"/>
  <c r="AW603" i="33"/>
  <c r="AO603" i="33"/>
  <c r="AQ603" i="33"/>
  <c r="AI603" i="33"/>
  <c r="AG603" i="33"/>
  <c r="BI603" i="33" s="1"/>
  <c r="AC603" i="33"/>
  <c r="AY603" i="33"/>
  <c r="Y603" i="33"/>
  <c r="AU603" i="33"/>
  <c r="U763" i="33"/>
  <c r="X763" i="33" s="1"/>
  <c r="AM763" i="33" s="1"/>
  <c r="J752" i="33"/>
  <c r="T752" i="33" s="1"/>
  <c r="H607" i="33"/>
  <c r="AG598" i="32"/>
  <c r="AO598" i="32"/>
  <c r="AE598" i="32"/>
  <c r="AC598" i="32"/>
  <c r="AM598" i="32"/>
  <c r="AA598" i="32"/>
  <c r="AK598" i="32"/>
  <c r="AI598" i="32"/>
  <c r="Y598" i="32"/>
  <c r="W598" i="32"/>
  <c r="F600" i="32"/>
  <c r="S599" i="32"/>
  <c r="V599" i="32" s="1"/>
  <c r="AQ599" i="32" s="1"/>
  <c r="J599" i="32"/>
  <c r="K598" i="32"/>
  <c r="H745" i="32"/>
  <c r="R744" i="32"/>
  <c r="E185" i="31"/>
  <c r="N130" i="31"/>
  <c r="K388" i="31"/>
  <c r="E327" i="31"/>
  <c r="BE603" i="33" l="1"/>
  <c r="BF603" i="33"/>
  <c r="BJ603" i="33"/>
  <c r="BA604" i="33"/>
  <c r="BC604" i="33"/>
  <c r="BA763" i="33"/>
  <c r="BC763" i="33"/>
  <c r="AE604" i="33"/>
  <c r="AS604" i="33"/>
  <c r="AE763" i="33"/>
  <c r="AS763" i="33"/>
  <c r="U764" i="33"/>
  <c r="A766" i="33"/>
  <c r="Q766" i="33" s="1"/>
  <c r="P765" i="33"/>
  <c r="M604" i="33"/>
  <c r="I606" i="33"/>
  <c r="L605" i="33"/>
  <c r="M605" i="33" s="1"/>
  <c r="AY763" i="33"/>
  <c r="AU763" i="33"/>
  <c r="AQ763" i="33"/>
  <c r="AA763" i="33"/>
  <c r="AI763" i="33"/>
  <c r="AG763" i="33"/>
  <c r="BI763" i="33" s="1"/>
  <c r="AO763" i="33"/>
  <c r="AK763" i="33"/>
  <c r="AC763" i="33"/>
  <c r="Y763" i="33"/>
  <c r="AW763" i="33"/>
  <c r="AO604" i="33"/>
  <c r="AG604" i="33"/>
  <c r="BI604" i="33" s="1"/>
  <c r="AY604" i="33"/>
  <c r="AI604" i="33"/>
  <c r="AQ604" i="33"/>
  <c r="AW604" i="33"/>
  <c r="AU604" i="33"/>
  <c r="AK604" i="33"/>
  <c r="AA604" i="33"/>
  <c r="AC604" i="33"/>
  <c r="Y604" i="33"/>
  <c r="J753" i="33"/>
  <c r="T753" i="33" s="1"/>
  <c r="H608" i="33"/>
  <c r="AG599" i="32"/>
  <c r="AO599" i="32"/>
  <c r="AE599" i="32"/>
  <c r="AC599" i="32"/>
  <c r="AM599" i="32"/>
  <c r="AA599" i="32"/>
  <c r="AK599" i="32"/>
  <c r="AI599" i="32"/>
  <c r="Y599" i="32"/>
  <c r="W599" i="32"/>
  <c r="H746" i="32"/>
  <c r="R745" i="32"/>
  <c r="J600" i="32"/>
  <c r="F601" i="32"/>
  <c r="S600" i="32"/>
  <c r="V600" i="32" s="1"/>
  <c r="AQ600" i="32" s="1"/>
  <c r="K599" i="32"/>
  <c r="E186" i="31"/>
  <c r="N129" i="31"/>
  <c r="K387" i="31"/>
  <c r="E328" i="31"/>
  <c r="BE763" i="33" l="1"/>
  <c r="BE604" i="33"/>
  <c r="BF763" i="33"/>
  <c r="BJ763" i="33"/>
  <c r="BF604" i="33"/>
  <c r="BJ604" i="33"/>
  <c r="I607" i="33"/>
  <c r="L606" i="33"/>
  <c r="V606" i="33"/>
  <c r="U765" i="33"/>
  <c r="A767" i="33"/>
  <c r="Q767" i="33" s="1"/>
  <c r="P766" i="33"/>
  <c r="J754" i="33"/>
  <c r="T754" i="33" s="1"/>
  <c r="H609" i="33"/>
  <c r="AG600" i="32"/>
  <c r="AO600" i="32"/>
  <c r="AE600" i="32"/>
  <c r="AC600" i="32"/>
  <c r="AM600" i="32"/>
  <c r="AA600" i="32"/>
  <c r="AK600" i="32"/>
  <c r="AI600" i="32"/>
  <c r="Y600" i="32"/>
  <c r="W600" i="32"/>
  <c r="R746" i="32"/>
  <c r="H747" i="32"/>
  <c r="K600" i="32"/>
  <c r="J601" i="32"/>
  <c r="F602" i="32"/>
  <c r="S601" i="32"/>
  <c r="V601" i="32" s="1"/>
  <c r="AQ601" i="32" s="1"/>
  <c r="E187" i="31"/>
  <c r="N128" i="31"/>
  <c r="K386" i="31"/>
  <c r="E329" i="31"/>
  <c r="U766" i="33" l="1"/>
  <c r="A768" i="33"/>
  <c r="Q768" i="33" s="1"/>
  <c r="P767" i="33"/>
  <c r="M606" i="33"/>
  <c r="I608" i="33"/>
  <c r="V607" i="33"/>
  <c r="L607" i="33"/>
  <c r="J755" i="33"/>
  <c r="T755" i="33" s="1"/>
  <c r="H610" i="33"/>
  <c r="AG601" i="32"/>
  <c r="AO601" i="32"/>
  <c r="AE601" i="32"/>
  <c r="AC601" i="32"/>
  <c r="AM601" i="32"/>
  <c r="AA601" i="32"/>
  <c r="AK601" i="32"/>
  <c r="AI601" i="32"/>
  <c r="Y601" i="32"/>
  <c r="W601" i="32"/>
  <c r="F603" i="32"/>
  <c r="S602" i="32"/>
  <c r="V602" i="32" s="1"/>
  <c r="AQ602" i="32" s="1"/>
  <c r="J602" i="32"/>
  <c r="H748" i="32"/>
  <c r="R747" i="32"/>
  <c r="K601" i="32"/>
  <c r="N127" i="31"/>
  <c r="E188" i="31"/>
  <c r="K385" i="31"/>
  <c r="E330" i="31"/>
  <c r="U767" i="33" l="1"/>
  <c r="I609" i="33"/>
  <c r="V608" i="33"/>
  <c r="L608" i="33"/>
  <c r="A769" i="33"/>
  <c r="Q769" i="33" s="1"/>
  <c r="P768" i="33"/>
  <c r="M607" i="33"/>
  <c r="J756" i="33"/>
  <c r="T756" i="33" s="1"/>
  <c r="H611" i="33"/>
  <c r="AG602" i="32"/>
  <c r="AO602" i="32"/>
  <c r="AE602" i="32"/>
  <c r="AC602" i="32"/>
  <c r="AM602" i="32"/>
  <c r="AA602" i="32"/>
  <c r="AK602" i="32"/>
  <c r="AI602" i="32"/>
  <c r="Y602" i="32"/>
  <c r="W602" i="32"/>
  <c r="F604" i="32"/>
  <c r="S603" i="32"/>
  <c r="V603" i="32" s="1"/>
  <c r="AQ603" i="32" s="1"/>
  <c r="J603" i="32"/>
  <c r="K602" i="32"/>
  <c r="H749" i="32"/>
  <c r="R748" i="32"/>
  <c r="N126" i="31"/>
  <c r="E189" i="31"/>
  <c r="K384" i="31"/>
  <c r="E331" i="31"/>
  <c r="M608" i="33" l="1"/>
  <c r="U768" i="33"/>
  <c r="A770" i="33"/>
  <c r="Q770" i="33" s="1"/>
  <c r="P769" i="33"/>
  <c r="I610" i="33"/>
  <c r="V609" i="33"/>
  <c r="L609" i="33"/>
  <c r="J757" i="33"/>
  <c r="T757" i="33" s="1"/>
  <c r="H612" i="33"/>
  <c r="AG603" i="32"/>
  <c r="AO603" i="32"/>
  <c r="AE603" i="32"/>
  <c r="AC603" i="32"/>
  <c r="AM603" i="32"/>
  <c r="AA603" i="32"/>
  <c r="AK603" i="32"/>
  <c r="AI603" i="32"/>
  <c r="Y603" i="32"/>
  <c r="W603" i="32"/>
  <c r="H750" i="32"/>
  <c r="R749" i="32"/>
  <c r="F605" i="32"/>
  <c r="T604" i="32"/>
  <c r="J604" i="32"/>
  <c r="K603" i="32"/>
  <c r="E190" i="31"/>
  <c r="N125" i="31"/>
  <c r="K383" i="31"/>
  <c r="E332" i="31"/>
  <c r="M609" i="33" l="1"/>
  <c r="I611" i="33"/>
  <c r="V610" i="33"/>
  <c r="L610" i="33"/>
  <c r="U769" i="33"/>
  <c r="A771" i="33"/>
  <c r="Q771" i="33" s="1"/>
  <c r="P770" i="33"/>
  <c r="J758" i="33"/>
  <c r="T758" i="33" s="1"/>
  <c r="H613" i="33"/>
  <c r="K604" i="32"/>
  <c r="R750" i="32"/>
  <c r="H751" i="32"/>
  <c r="F606" i="32"/>
  <c r="T605" i="32"/>
  <c r="J605" i="32"/>
  <c r="E191" i="31"/>
  <c r="N124" i="31"/>
  <c r="K382" i="31"/>
  <c r="E333" i="31"/>
  <c r="A772" i="33" l="1"/>
  <c r="Q772" i="33" s="1"/>
  <c r="P771" i="33"/>
  <c r="U770" i="33"/>
  <c r="M610" i="33"/>
  <c r="I612" i="33"/>
  <c r="L611" i="33"/>
  <c r="V611" i="33"/>
  <c r="J759" i="33"/>
  <c r="T759" i="33" s="1"/>
  <c r="H614" i="33"/>
  <c r="K605" i="32"/>
  <c r="F607" i="32"/>
  <c r="T606" i="32"/>
  <c r="J606" i="32"/>
  <c r="H752" i="32"/>
  <c r="R751" i="32"/>
  <c r="E192" i="31"/>
  <c r="N123" i="31"/>
  <c r="K381" i="31"/>
  <c r="E334" i="31"/>
  <c r="M611" i="33" l="1"/>
  <c r="I613" i="33"/>
  <c r="V612" i="33"/>
  <c r="L612" i="33"/>
  <c r="U771" i="33"/>
  <c r="A773" i="33"/>
  <c r="Q773" i="33" s="1"/>
  <c r="P772" i="33"/>
  <c r="J760" i="33"/>
  <c r="T760" i="33" s="1"/>
  <c r="H615" i="33"/>
  <c r="K606" i="32"/>
  <c r="F608" i="32"/>
  <c r="T607" i="32"/>
  <c r="J607" i="32"/>
  <c r="H753" i="32"/>
  <c r="R752" i="32"/>
  <c r="N122" i="31"/>
  <c r="E193" i="31"/>
  <c r="K380" i="31"/>
  <c r="E335" i="31"/>
  <c r="M612" i="33" l="1"/>
  <c r="A774" i="33"/>
  <c r="Q774" i="33" s="1"/>
  <c r="P773" i="33"/>
  <c r="U773" i="33" s="1"/>
  <c r="U772" i="33"/>
  <c r="I614" i="33"/>
  <c r="V613" i="33"/>
  <c r="L613" i="33"/>
  <c r="J761" i="33"/>
  <c r="T761" i="33" s="1"/>
  <c r="H616" i="33"/>
  <c r="K607" i="32"/>
  <c r="F609" i="32"/>
  <c r="T608" i="32"/>
  <c r="J608" i="32"/>
  <c r="H754" i="32"/>
  <c r="R753" i="32"/>
  <c r="N121" i="31"/>
  <c r="E194" i="31"/>
  <c r="K379" i="31"/>
  <c r="E336" i="31"/>
  <c r="M613" i="33" l="1"/>
  <c r="I615" i="33"/>
  <c r="V614" i="33"/>
  <c r="L614" i="33"/>
  <c r="A775" i="33"/>
  <c r="Q775" i="33" s="1"/>
  <c r="P774" i="33"/>
  <c r="J762" i="33"/>
  <c r="T762" i="33" s="1"/>
  <c r="H617" i="33"/>
  <c r="F610" i="32"/>
  <c r="T609" i="32"/>
  <c r="J609" i="32"/>
  <c r="R754" i="32"/>
  <c r="H755" i="32"/>
  <c r="K608" i="32"/>
  <c r="E195" i="31"/>
  <c r="N120" i="31"/>
  <c r="K378" i="31"/>
  <c r="E337" i="31"/>
  <c r="A776" i="33" l="1"/>
  <c r="Q776" i="33" s="1"/>
  <c r="P775" i="33"/>
  <c r="U775" i="33" s="1"/>
  <c r="U774" i="33"/>
  <c r="M614" i="33"/>
  <c r="I616" i="33"/>
  <c r="V615" i="33"/>
  <c r="L615" i="33"/>
  <c r="J763" i="33"/>
  <c r="T763" i="33" s="1"/>
  <c r="H618" i="33"/>
  <c r="H756" i="32"/>
  <c r="R755" i="32"/>
  <c r="F611" i="32"/>
  <c r="T610" i="32"/>
  <c r="J610" i="32"/>
  <c r="K609" i="32"/>
  <c r="E196" i="31"/>
  <c r="N119" i="31"/>
  <c r="K377" i="31"/>
  <c r="E338" i="31"/>
  <c r="A777" i="33" l="1"/>
  <c r="Q777" i="33" s="1"/>
  <c r="P776" i="33"/>
  <c r="I617" i="33"/>
  <c r="V616" i="33"/>
  <c r="L616" i="33"/>
  <c r="M615" i="33"/>
  <c r="J764" i="33"/>
  <c r="T764" i="33" s="1"/>
  <c r="H619" i="33"/>
  <c r="K610" i="32"/>
  <c r="H757" i="32"/>
  <c r="R756" i="32"/>
  <c r="F612" i="32"/>
  <c r="T611" i="32"/>
  <c r="J611" i="32"/>
  <c r="N118" i="31"/>
  <c r="E197" i="31"/>
  <c r="K376" i="31"/>
  <c r="E339" i="31"/>
  <c r="M616" i="33" l="1"/>
  <c r="A778" i="33"/>
  <c r="Q778" i="33" s="1"/>
  <c r="P777" i="33"/>
  <c r="U776" i="33"/>
  <c r="I618" i="33"/>
  <c r="V617" i="33"/>
  <c r="L617" i="33"/>
  <c r="J765" i="33"/>
  <c r="T765" i="33" s="1"/>
  <c r="J766" i="33"/>
  <c r="T766" i="33" s="1"/>
  <c r="H620" i="33"/>
  <c r="K611" i="32"/>
  <c r="H758" i="32"/>
  <c r="R757" i="32"/>
  <c r="F613" i="32"/>
  <c r="T612" i="32"/>
  <c r="J612" i="32"/>
  <c r="N117" i="31"/>
  <c r="E198" i="31"/>
  <c r="K375" i="31"/>
  <c r="E340" i="31"/>
  <c r="M617" i="33" l="1"/>
  <c r="I619" i="33"/>
  <c r="V618" i="33"/>
  <c r="L618" i="33"/>
  <c r="U777" i="33"/>
  <c r="A779" i="33"/>
  <c r="Q779" i="33" s="1"/>
  <c r="P778" i="33"/>
  <c r="H621" i="33"/>
  <c r="J767" i="33"/>
  <c r="T767" i="33" s="1"/>
  <c r="K612" i="32"/>
  <c r="R758" i="32"/>
  <c r="H759" i="32"/>
  <c r="F614" i="32"/>
  <c r="T613" i="32"/>
  <c r="J613" i="32"/>
  <c r="K374" i="31"/>
  <c r="E341" i="31"/>
  <c r="U778" i="33" l="1"/>
  <c r="A780" i="33"/>
  <c r="Q780" i="33" s="1"/>
  <c r="P779" i="33"/>
  <c r="U779" i="33" s="1"/>
  <c r="M618" i="33"/>
  <c r="I620" i="33"/>
  <c r="L619" i="33"/>
  <c r="V619" i="33"/>
  <c r="H622" i="33"/>
  <c r="J768" i="33"/>
  <c r="T768" i="33" s="1"/>
  <c r="K613" i="32"/>
  <c r="H760" i="32"/>
  <c r="R759" i="32"/>
  <c r="F615" i="32"/>
  <c r="T614" i="32"/>
  <c r="J614" i="32"/>
  <c r="K373" i="31"/>
  <c r="E342" i="31"/>
  <c r="M619" i="33" l="1"/>
  <c r="I621" i="33"/>
  <c r="V620" i="33"/>
  <c r="L620" i="33"/>
  <c r="A781" i="33"/>
  <c r="Q781" i="33" s="1"/>
  <c r="P780" i="33"/>
  <c r="U780" i="33" s="1"/>
  <c r="H623" i="33"/>
  <c r="J769" i="33"/>
  <c r="T769" i="33" s="1"/>
  <c r="K614" i="32"/>
  <c r="F616" i="32"/>
  <c r="T615" i="32"/>
  <c r="J615" i="32"/>
  <c r="H761" i="32"/>
  <c r="R760" i="32"/>
  <c r="K372" i="31"/>
  <c r="E343" i="31"/>
  <c r="A782" i="33" l="1"/>
  <c r="Q782" i="33" s="1"/>
  <c r="P781" i="33"/>
  <c r="M620" i="33"/>
  <c r="I622" i="33"/>
  <c r="V621" i="33"/>
  <c r="L621" i="33"/>
  <c r="J770" i="33"/>
  <c r="T770" i="33" s="1"/>
  <c r="H624" i="33"/>
  <c r="F617" i="32"/>
  <c r="T616" i="32"/>
  <c r="J616" i="32"/>
  <c r="H762" i="32"/>
  <c r="R761" i="32"/>
  <c r="K615" i="32"/>
  <c r="K371" i="31"/>
  <c r="E344" i="31"/>
  <c r="M621" i="33" l="1"/>
  <c r="I623" i="33"/>
  <c r="L622" i="33"/>
  <c r="V622" i="33"/>
  <c r="U781" i="33"/>
  <c r="A783" i="33"/>
  <c r="Q783" i="33" s="1"/>
  <c r="P782" i="33"/>
  <c r="J771" i="33"/>
  <c r="T771" i="33" s="1"/>
  <c r="H625" i="33"/>
  <c r="F618" i="32"/>
  <c r="T617" i="32"/>
  <c r="J617" i="32"/>
  <c r="K616" i="32"/>
  <c r="H763" i="32"/>
  <c r="R762" i="32"/>
  <c r="K370" i="31"/>
  <c r="E345" i="31"/>
  <c r="U782" i="33" l="1"/>
  <c r="A784" i="33"/>
  <c r="Q784" i="33" s="1"/>
  <c r="P783" i="33"/>
  <c r="M622" i="33"/>
  <c r="I624" i="33"/>
  <c r="V623" i="33"/>
  <c r="L623" i="33"/>
  <c r="H626" i="33"/>
  <c r="J772" i="33"/>
  <c r="T772" i="33" s="1"/>
  <c r="H765" i="32"/>
  <c r="H764" i="32"/>
  <c r="R763" i="32"/>
  <c r="J763" i="32"/>
  <c r="F619" i="32"/>
  <c r="T618" i="32"/>
  <c r="J618" i="32"/>
  <c r="K617" i="32"/>
  <c r="K369" i="31"/>
  <c r="E346" i="31"/>
  <c r="I625" i="33" l="1"/>
  <c r="L624" i="33"/>
  <c r="V624" i="33"/>
  <c r="U783" i="33"/>
  <c r="A785" i="33"/>
  <c r="Q785" i="33" s="1"/>
  <c r="P784" i="33"/>
  <c r="M623" i="33"/>
  <c r="H627" i="33"/>
  <c r="J773" i="33"/>
  <c r="T773" i="33" s="1"/>
  <c r="F620" i="32"/>
  <c r="T619" i="32"/>
  <c r="J619" i="32"/>
  <c r="H766" i="32"/>
  <c r="R765" i="32"/>
  <c r="J765" i="32"/>
  <c r="R764" i="32"/>
  <c r="J764" i="32"/>
  <c r="K618" i="32"/>
  <c r="K763" i="32"/>
  <c r="K368" i="31"/>
  <c r="E347" i="31"/>
  <c r="U784" i="33" l="1"/>
  <c r="A786" i="33"/>
  <c r="Q786" i="33" s="1"/>
  <c r="P785" i="33"/>
  <c r="M624" i="33"/>
  <c r="I626" i="33"/>
  <c r="V625" i="33"/>
  <c r="L625" i="33"/>
  <c r="H628" i="33"/>
  <c r="J774" i="33"/>
  <c r="T774" i="33" s="1"/>
  <c r="K764" i="32"/>
  <c r="K765" i="32"/>
  <c r="K619" i="32"/>
  <c r="F621" i="32"/>
  <c r="T620" i="32"/>
  <c r="J620" i="32"/>
  <c r="H767" i="32"/>
  <c r="R766" i="32"/>
  <c r="J766" i="32"/>
  <c r="K367" i="31"/>
  <c r="E348" i="31"/>
  <c r="I627" i="33" l="1"/>
  <c r="V626" i="33"/>
  <c r="L626" i="33"/>
  <c r="U785" i="33"/>
  <c r="A787" i="33"/>
  <c r="Q787" i="33" s="1"/>
  <c r="P786" i="33"/>
  <c r="M625" i="33"/>
  <c r="H629" i="33"/>
  <c r="J775" i="33"/>
  <c r="T775" i="33" s="1"/>
  <c r="K766" i="32"/>
  <c r="K620" i="32"/>
  <c r="H768" i="32"/>
  <c r="R767" i="32"/>
  <c r="J767" i="32"/>
  <c r="F622" i="32"/>
  <c r="T621" i="32"/>
  <c r="J621" i="32"/>
  <c r="E349" i="31"/>
  <c r="K366" i="31"/>
  <c r="U786" i="33" l="1"/>
  <c r="A788" i="33"/>
  <c r="Q788" i="33" s="1"/>
  <c r="P787" i="33"/>
  <c r="M626" i="33"/>
  <c r="I628" i="33"/>
  <c r="V627" i="33"/>
  <c r="L627" i="33"/>
  <c r="J776" i="33"/>
  <c r="T776" i="33" s="1"/>
  <c r="H630" i="33"/>
  <c r="H769" i="32"/>
  <c r="R768" i="32"/>
  <c r="J768" i="32"/>
  <c r="F623" i="32"/>
  <c r="T622" i="32"/>
  <c r="J622" i="32"/>
  <c r="K621" i="32"/>
  <c r="K767" i="32"/>
  <c r="K365" i="31"/>
  <c r="E350" i="31"/>
  <c r="I629" i="33" l="1"/>
  <c r="L628" i="33"/>
  <c r="V628" i="33"/>
  <c r="U787" i="33"/>
  <c r="A789" i="33"/>
  <c r="Q789" i="33" s="1"/>
  <c r="P788" i="33"/>
  <c r="M627" i="33"/>
  <c r="J777" i="33"/>
  <c r="T777" i="33" s="1"/>
  <c r="H631" i="33"/>
  <c r="K622" i="32"/>
  <c r="H770" i="32"/>
  <c r="R769" i="32"/>
  <c r="J769" i="32"/>
  <c r="F624" i="32"/>
  <c r="T623" i="32"/>
  <c r="J623" i="32"/>
  <c r="K768" i="32"/>
  <c r="K364" i="31"/>
  <c r="E351" i="31"/>
  <c r="M628" i="33" l="1"/>
  <c r="U788" i="33"/>
  <c r="A790" i="33"/>
  <c r="Q790" i="33" s="1"/>
  <c r="P789" i="33"/>
  <c r="I630" i="33"/>
  <c r="V629" i="33"/>
  <c r="L629" i="33"/>
  <c r="J778" i="33"/>
  <c r="T778" i="33" s="1"/>
  <c r="H632" i="33"/>
  <c r="H771" i="32"/>
  <c r="R770" i="32"/>
  <c r="J770" i="32"/>
  <c r="F625" i="32"/>
  <c r="T624" i="32"/>
  <c r="J624" i="32"/>
  <c r="K623" i="32"/>
  <c r="K769" i="32"/>
  <c r="K363" i="31"/>
  <c r="E352" i="31"/>
  <c r="U789" i="33" l="1"/>
  <c r="A791" i="33"/>
  <c r="Q791" i="33" s="1"/>
  <c r="P790" i="33"/>
  <c r="I631" i="33"/>
  <c r="V630" i="33"/>
  <c r="L630" i="33"/>
  <c r="M629" i="33"/>
  <c r="J779" i="33"/>
  <c r="T779" i="33" s="1"/>
  <c r="H633" i="33"/>
  <c r="K770" i="32"/>
  <c r="K624" i="32"/>
  <c r="H772" i="32"/>
  <c r="R771" i="32"/>
  <c r="J771" i="32"/>
  <c r="F626" i="32"/>
  <c r="T625" i="32"/>
  <c r="J625" i="32"/>
  <c r="K362" i="31"/>
  <c r="E353" i="31"/>
  <c r="M630" i="33" l="1"/>
  <c r="I632" i="33"/>
  <c r="V631" i="33"/>
  <c r="L631" i="33"/>
  <c r="U790" i="33"/>
  <c r="A792" i="33"/>
  <c r="Q792" i="33" s="1"/>
  <c r="P791" i="33"/>
  <c r="H634" i="33"/>
  <c r="J780" i="33"/>
  <c r="T780" i="33" s="1"/>
  <c r="F627" i="32"/>
  <c r="T626" i="32"/>
  <c r="J626" i="32"/>
  <c r="H773" i="32"/>
  <c r="R772" i="32"/>
  <c r="J772" i="32"/>
  <c r="K625" i="32"/>
  <c r="K771" i="32"/>
  <c r="K361" i="31"/>
  <c r="E354" i="31"/>
  <c r="M631" i="33" l="1"/>
  <c r="A793" i="33"/>
  <c r="Q793" i="33" s="1"/>
  <c r="P792" i="33"/>
  <c r="U791" i="33"/>
  <c r="I633" i="33"/>
  <c r="L632" i="33"/>
  <c r="V632" i="33"/>
  <c r="H635" i="33"/>
  <c r="J781" i="33"/>
  <c r="T781" i="33" s="1"/>
  <c r="F628" i="32"/>
  <c r="T627" i="32"/>
  <c r="J627" i="32"/>
  <c r="K772" i="32"/>
  <c r="H774" i="32"/>
  <c r="R773" i="32"/>
  <c r="J773" i="32"/>
  <c r="K626" i="32"/>
  <c r="K360" i="31"/>
  <c r="E355" i="31"/>
  <c r="M632" i="33" l="1"/>
  <c r="I634" i="33"/>
  <c r="V633" i="33"/>
  <c r="L633" i="33"/>
  <c r="U792" i="33"/>
  <c r="A794" i="33"/>
  <c r="Q794" i="33" s="1"/>
  <c r="P793" i="33"/>
  <c r="U793" i="33" s="1"/>
  <c r="J782" i="33"/>
  <c r="T782" i="33" s="1"/>
  <c r="H636" i="33"/>
  <c r="H775" i="32"/>
  <c r="R774" i="32"/>
  <c r="J774" i="32"/>
  <c r="F629" i="32"/>
  <c r="T628" i="32"/>
  <c r="J628" i="32"/>
  <c r="K773" i="32"/>
  <c r="K627" i="32"/>
  <c r="K359" i="31"/>
  <c r="E356" i="31"/>
  <c r="M633" i="33" l="1"/>
  <c r="A795" i="33"/>
  <c r="Q795" i="33" s="1"/>
  <c r="P794" i="33"/>
  <c r="I635" i="33"/>
  <c r="V634" i="33"/>
  <c r="L634" i="33"/>
  <c r="J783" i="33"/>
  <c r="T783" i="33" s="1"/>
  <c r="H637" i="33"/>
  <c r="K774" i="32"/>
  <c r="H776" i="32"/>
  <c r="R775" i="32"/>
  <c r="J775" i="32"/>
  <c r="K628" i="32"/>
  <c r="F630" i="32"/>
  <c r="T629" i="32"/>
  <c r="J629" i="32"/>
  <c r="K357" i="31"/>
  <c r="E358" i="31"/>
  <c r="K358" i="31"/>
  <c r="E357" i="31"/>
  <c r="M634" i="33" l="1"/>
  <c r="I636" i="33"/>
  <c r="L635" i="33"/>
  <c r="V635" i="33"/>
  <c r="U794" i="33"/>
  <c r="A796" i="33"/>
  <c r="Q796" i="33" s="1"/>
  <c r="P795" i="33"/>
  <c r="U795" i="33" s="1"/>
  <c r="H638" i="33"/>
  <c r="J784" i="33"/>
  <c r="T784" i="33" s="1"/>
  <c r="K629" i="32"/>
  <c r="K775" i="32"/>
  <c r="F631" i="32"/>
  <c r="T630" i="32"/>
  <c r="J630" i="32"/>
  <c r="H777" i="32"/>
  <c r="R776" i="32"/>
  <c r="J776" i="32"/>
  <c r="K356" i="31"/>
  <c r="E359" i="31"/>
  <c r="A797" i="33" l="1"/>
  <c r="Q797" i="33" s="1"/>
  <c r="P796" i="33"/>
  <c r="U796" i="33" s="1"/>
  <c r="M635" i="33"/>
  <c r="I637" i="33"/>
  <c r="V636" i="33"/>
  <c r="L636" i="33"/>
  <c r="H639" i="33"/>
  <c r="J785" i="33"/>
  <c r="T785" i="33" s="1"/>
  <c r="K776" i="32"/>
  <c r="F632" i="32"/>
  <c r="T631" i="32"/>
  <c r="J631" i="32"/>
  <c r="K630" i="32"/>
  <c r="H778" i="32"/>
  <c r="R777" i="32"/>
  <c r="J777" i="32"/>
  <c r="K355" i="31"/>
  <c r="E360" i="31"/>
  <c r="M636" i="33" l="1"/>
  <c r="I638" i="33"/>
  <c r="V637" i="33"/>
  <c r="L637" i="33"/>
  <c r="A798" i="33"/>
  <c r="Q798" i="33" s="1"/>
  <c r="P797" i="33"/>
  <c r="J786" i="33"/>
  <c r="T786" i="33" s="1"/>
  <c r="H640" i="33"/>
  <c r="K777" i="32"/>
  <c r="K631" i="32"/>
  <c r="H779" i="32"/>
  <c r="R778" i="32"/>
  <c r="J778" i="32"/>
  <c r="F633" i="32"/>
  <c r="T632" i="32"/>
  <c r="J632" i="32"/>
  <c r="K354" i="31"/>
  <c r="E361" i="31"/>
  <c r="U797" i="33" l="1"/>
  <c r="A799" i="33"/>
  <c r="Q799" i="33" s="1"/>
  <c r="P798" i="33"/>
  <c r="M637" i="33"/>
  <c r="I639" i="33"/>
  <c r="V638" i="33"/>
  <c r="L638" i="33"/>
  <c r="H641" i="33"/>
  <c r="J787" i="33"/>
  <c r="T787" i="33" s="1"/>
  <c r="K778" i="32"/>
  <c r="H780" i="32"/>
  <c r="R779" i="32"/>
  <c r="J779" i="32"/>
  <c r="K632" i="32"/>
  <c r="F634" i="32"/>
  <c r="T633" i="32"/>
  <c r="J633" i="32"/>
  <c r="K353" i="31"/>
  <c r="E362" i="31"/>
  <c r="I640" i="33" l="1"/>
  <c r="V639" i="33"/>
  <c r="L639" i="33"/>
  <c r="U798" i="33"/>
  <c r="A800" i="33"/>
  <c r="Q800" i="33" s="1"/>
  <c r="P799" i="33"/>
  <c r="M638" i="33"/>
  <c r="H642" i="33"/>
  <c r="J788" i="33"/>
  <c r="T788" i="33" s="1"/>
  <c r="K779" i="32"/>
  <c r="K633" i="32"/>
  <c r="F635" i="32"/>
  <c r="T634" i="32"/>
  <c r="J634" i="32"/>
  <c r="H781" i="32"/>
  <c r="R780" i="32"/>
  <c r="J780" i="32"/>
  <c r="K352" i="31"/>
  <c r="E363" i="31"/>
  <c r="M639" i="33" l="1"/>
  <c r="U799" i="33"/>
  <c r="A801" i="33"/>
  <c r="Q801" i="33" s="1"/>
  <c r="P800" i="33"/>
  <c r="I641" i="33"/>
  <c r="L640" i="33"/>
  <c r="V640" i="33"/>
  <c r="J789" i="33"/>
  <c r="T789" i="33" s="1"/>
  <c r="H643" i="33"/>
  <c r="K780" i="32"/>
  <c r="F636" i="32"/>
  <c r="T635" i="32"/>
  <c r="J635" i="32"/>
  <c r="K634" i="32"/>
  <c r="H782" i="32"/>
  <c r="R781" i="32"/>
  <c r="J781" i="32"/>
  <c r="K351" i="31"/>
  <c r="E364" i="31"/>
  <c r="I642" i="33" l="1"/>
  <c r="L641" i="33"/>
  <c r="V641" i="33"/>
  <c r="U800" i="33"/>
  <c r="A802" i="33"/>
  <c r="Q802" i="33" s="1"/>
  <c r="P801" i="33"/>
  <c r="M640" i="33"/>
  <c r="H644" i="33"/>
  <c r="J790" i="33"/>
  <c r="T790" i="33" s="1"/>
  <c r="K781" i="32"/>
  <c r="K635" i="32"/>
  <c r="H783" i="32"/>
  <c r="R782" i="32"/>
  <c r="J782" i="32"/>
  <c r="F637" i="32"/>
  <c r="T636" i="32"/>
  <c r="J636" i="32"/>
  <c r="K350" i="31"/>
  <c r="E365" i="31"/>
  <c r="M641" i="33" l="1"/>
  <c r="U801" i="33"/>
  <c r="A803" i="33"/>
  <c r="Q803" i="33" s="1"/>
  <c r="P802" i="33"/>
  <c r="U802" i="33" s="1"/>
  <c r="I643" i="33"/>
  <c r="V642" i="33"/>
  <c r="L642" i="33"/>
  <c r="H645" i="33"/>
  <c r="J791" i="33"/>
  <c r="T791" i="33" s="1"/>
  <c r="K636" i="32"/>
  <c r="K782" i="32"/>
  <c r="H784" i="32"/>
  <c r="R783" i="32"/>
  <c r="J783" i="32"/>
  <c r="F638" i="32"/>
  <c r="T637" i="32"/>
  <c r="J637" i="32"/>
  <c r="K349" i="31"/>
  <c r="E366" i="31"/>
  <c r="M642" i="33" l="1"/>
  <c r="A804" i="33"/>
  <c r="Q804" i="33" s="1"/>
  <c r="P803" i="33"/>
  <c r="I644" i="33"/>
  <c r="V643" i="33"/>
  <c r="L643" i="33"/>
  <c r="J792" i="33"/>
  <c r="T792" i="33" s="1"/>
  <c r="H646" i="33"/>
  <c r="K783" i="32"/>
  <c r="F639" i="32"/>
  <c r="T638" i="32"/>
  <c r="J638" i="32"/>
  <c r="H785" i="32"/>
  <c r="R784" i="32"/>
  <c r="J784" i="32"/>
  <c r="K637" i="32"/>
  <c r="K348" i="31"/>
  <c r="E367" i="31"/>
  <c r="M643" i="33" l="1"/>
  <c r="I645" i="33"/>
  <c r="L644" i="33"/>
  <c r="V644" i="33"/>
  <c r="U803" i="33"/>
  <c r="A805" i="33"/>
  <c r="Q805" i="33" s="1"/>
  <c r="P804" i="33"/>
  <c r="J793" i="33"/>
  <c r="T793" i="33" s="1"/>
  <c r="H647" i="33"/>
  <c r="F640" i="32"/>
  <c r="T639" i="32"/>
  <c r="J639" i="32"/>
  <c r="H786" i="32"/>
  <c r="R785" i="32"/>
  <c r="J785" i="32"/>
  <c r="K784" i="32"/>
  <c r="K638" i="32"/>
  <c r="K347" i="31"/>
  <c r="E368" i="31"/>
  <c r="U804" i="33" l="1"/>
  <c r="A806" i="33"/>
  <c r="Q806" i="33" s="1"/>
  <c r="P805" i="33"/>
  <c r="M644" i="33"/>
  <c r="I646" i="33"/>
  <c r="V645" i="33"/>
  <c r="L645" i="33"/>
  <c r="J794" i="33"/>
  <c r="T794" i="33" s="1"/>
  <c r="H648" i="33"/>
  <c r="K785" i="32"/>
  <c r="F641" i="32"/>
  <c r="T640" i="32"/>
  <c r="J640" i="32"/>
  <c r="K639" i="32"/>
  <c r="H787" i="32"/>
  <c r="R786" i="32"/>
  <c r="J786" i="32"/>
  <c r="K346" i="31"/>
  <c r="E369" i="31"/>
  <c r="I647" i="33" l="1"/>
  <c r="L646" i="33"/>
  <c r="V646" i="33"/>
  <c r="U805" i="33"/>
  <c r="A807" i="33"/>
  <c r="Q807" i="33" s="1"/>
  <c r="P806" i="33"/>
  <c r="M645" i="33"/>
  <c r="H649" i="33"/>
  <c r="J795" i="33"/>
  <c r="T795" i="33" s="1"/>
  <c r="H788" i="32"/>
  <c r="R787" i="32"/>
  <c r="J787" i="32"/>
  <c r="F642" i="32"/>
  <c r="T641" i="32"/>
  <c r="J641" i="32"/>
  <c r="K786" i="32"/>
  <c r="K640" i="32"/>
  <c r="E370" i="31"/>
  <c r="K345" i="31"/>
  <c r="A808" i="33" l="1"/>
  <c r="Q808" i="33" s="1"/>
  <c r="P807" i="33"/>
  <c r="U806" i="33"/>
  <c r="M646" i="33"/>
  <c r="I648" i="33"/>
  <c r="V647" i="33"/>
  <c r="L647" i="33"/>
  <c r="H650" i="33"/>
  <c r="J796" i="33"/>
  <c r="T796" i="33" s="1"/>
  <c r="K787" i="32"/>
  <c r="H789" i="32"/>
  <c r="R788" i="32"/>
  <c r="J788" i="32"/>
  <c r="K641" i="32"/>
  <c r="F643" i="32"/>
  <c r="T642" i="32"/>
  <c r="J642" i="32"/>
  <c r="K344" i="31"/>
  <c r="E371" i="31"/>
  <c r="U807" i="33" l="1"/>
  <c r="A809" i="33"/>
  <c r="Q809" i="33" s="1"/>
  <c r="P808" i="33"/>
  <c r="I649" i="33"/>
  <c r="V648" i="33"/>
  <c r="L648" i="33"/>
  <c r="M647" i="33"/>
  <c r="J797" i="33"/>
  <c r="T797" i="33" s="1"/>
  <c r="H651" i="33"/>
  <c r="F644" i="32"/>
  <c r="T643" i="32"/>
  <c r="J643" i="32"/>
  <c r="H790" i="32"/>
  <c r="R789" i="32"/>
  <c r="J789" i="32"/>
  <c r="K642" i="32"/>
  <c r="K788" i="32"/>
  <c r="K343" i="31"/>
  <c r="E372" i="31"/>
  <c r="M648" i="33" l="1"/>
  <c r="I650" i="33"/>
  <c r="V649" i="33"/>
  <c r="L649" i="33"/>
  <c r="U808" i="33"/>
  <c r="A810" i="33"/>
  <c r="Q810" i="33" s="1"/>
  <c r="P809" i="33"/>
  <c r="H652" i="33"/>
  <c r="J798" i="33"/>
  <c r="T798" i="33" s="1"/>
  <c r="K643" i="32"/>
  <c r="K789" i="32"/>
  <c r="F645" i="32"/>
  <c r="T644" i="32"/>
  <c r="J644" i="32"/>
  <c r="H791" i="32"/>
  <c r="R790" i="32"/>
  <c r="J790" i="32"/>
  <c r="K342" i="31"/>
  <c r="E373" i="31"/>
  <c r="U809" i="33" l="1"/>
  <c r="A811" i="33"/>
  <c r="Q811" i="33" s="1"/>
  <c r="P810" i="33"/>
  <c r="M649" i="33"/>
  <c r="I651" i="33"/>
  <c r="V650" i="33"/>
  <c r="L650" i="33"/>
  <c r="H653" i="33"/>
  <c r="J799" i="33"/>
  <c r="T799" i="33" s="1"/>
  <c r="K644" i="32"/>
  <c r="H792" i="32"/>
  <c r="R791" i="32"/>
  <c r="J791" i="32"/>
  <c r="F646" i="32"/>
  <c r="T645" i="32"/>
  <c r="J645" i="32"/>
  <c r="K790" i="32"/>
  <c r="K341" i="31"/>
  <c r="E374" i="31"/>
  <c r="U810" i="33" l="1"/>
  <c r="A812" i="33"/>
  <c r="Q812" i="33" s="1"/>
  <c r="P811" i="33"/>
  <c r="I652" i="33"/>
  <c r="V651" i="33"/>
  <c r="L651" i="33"/>
  <c r="M650" i="33"/>
  <c r="J800" i="33"/>
  <c r="T800" i="33" s="1"/>
  <c r="H654" i="33"/>
  <c r="K791" i="32"/>
  <c r="H793" i="32"/>
  <c r="R792" i="32"/>
  <c r="J792" i="32"/>
  <c r="K645" i="32"/>
  <c r="F647" i="32"/>
  <c r="T646" i="32"/>
  <c r="J646" i="32"/>
  <c r="K340" i="31"/>
  <c r="E375" i="31"/>
  <c r="M651" i="33" l="1"/>
  <c r="U811" i="33"/>
  <c r="A813" i="33"/>
  <c r="Q813" i="33" s="1"/>
  <c r="P812" i="33"/>
  <c r="U812" i="33" s="1"/>
  <c r="I653" i="33"/>
  <c r="L652" i="33"/>
  <c r="V652" i="33"/>
  <c r="J801" i="33"/>
  <c r="T801" i="33" s="1"/>
  <c r="H655" i="33"/>
  <c r="H794" i="32"/>
  <c r="R793" i="32"/>
  <c r="J793" i="32"/>
  <c r="K646" i="32"/>
  <c r="K792" i="32"/>
  <c r="F648" i="32"/>
  <c r="T647" i="32"/>
  <c r="J647" i="32"/>
  <c r="K339" i="31"/>
  <c r="E376" i="31"/>
  <c r="M652" i="33" l="1"/>
  <c r="A814" i="33"/>
  <c r="Q814" i="33" s="1"/>
  <c r="P813" i="33"/>
  <c r="I654" i="33"/>
  <c r="L653" i="33"/>
  <c r="V653" i="33"/>
  <c r="H656" i="33"/>
  <c r="J802" i="33"/>
  <c r="T802" i="33" s="1"/>
  <c r="H795" i="32"/>
  <c r="R794" i="32"/>
  <c r="J794" i="32"/>
  <c r="F649" i="32"/>
  <c r="T648" i="32"/>
  <c r="J648" i="32"/>
  <c r="K793" i="32"/>
  <c r="K647" i="32"/>
  <c r="E377" i="31"/>
  <c r="K338" i="31"/>
  <c r="M653" i="33" l="1"/>
  <c r="I655" i="33"/>
  <c r="V654" i="33"/>
  <c r="L654" i="33"/>
  <c r="U813" i="33"/>
  <c r="A815" i="33"/>
  <c r="Q815" i="33" s="1"/>
  <c r="P814" i="33"/>
  <c r="H657" i="33"/>
  <c r="J803" i="33"/>
  <c r="T803" i="33" s="1"/>
  <c r="H796" i="32"/>
  <c r="R795" i="32"/>
  <c r="J795" i="32"/>
  <c r="K648" i="32"/>
  <c r="K794" i="32"/>
  <c r="F650" i="32"/>
  <c r="T649" i="32"/>
  <c r="J649" i="32"/>
  <c r="K337" i="31"/>
  <c r="E378" i="31"/>
  <c r="M654" i="33" l="1"/>
  <c r="A816" i="33"/>
  <c r="Q816" i="33" s="1"/>
  <c r="P815" i="33"/>
  <c r="I656" i="33"/>
  <c r="V655" i="33"/>
  <c r="L655" i="33"/>
  <c r="U814" i="33"/>
  <c r="J804" i="33"/>
  <c r="T804" i="33" s="1"/>
  <c r="H658" i="33"/>
  <c r="H797" i="32"/>
  <c r="R796" i="32"/>
  <c r="J796" i="32"/>
  <c r="K795" i="32"/>
  <c r="F651" i="32"/>
  <c r="T650" i="32"/>
  <c r="J650" i="32"/>
  <c r="K649" i="32"/>
  <c r="K336" i="31"/>
  <c r="E379" i="31"/>
  <c r="M655" i="33" l="1"/>
  <c r="A817" i="33"/>
  <c r="Q817" i="33" s="1"/>
  <c r="P816" i="33"/>
  <c r="I657" i="33"/>
  <c r="V656" i="33"/>
  <c r="L656" i="33"/>
  <c r="U815" i="33"/>
  <c r="J805" i="33"/>
  <c r="T805" i="33" s="1"/>
  <c r="H659" i="33"/>
  <c r="F652" i="32"/>
  <c r="T651" i="32"/>
  <c r="J651" i="32"/>
  <c r="H798" i="32"/>
  <c r="R797" i="32"/>
  <c r="J797" i="32"/>
  <c r="K650" i="32"/>
  <c r="K796" i="32"/>
  <c r="K335" i="31"/>
  <c r="E380" i="31"/>
  <c r="M656" i="33" l="1"/>
  <c r="U816" i="33"/>
  <c r="I658" i="33"/>
  <c r="V657" i="33"/>
  <c r="L657" i="33"/>
  <c r="A818" i="33"/>
  <c r="Q818" i="33" s="1"/>
  <c r="P817" i="33"/>
  <c r="H660" i="33"/>
  <c r="J806" i="33"/>
  <c r="T806" i="33" s="1"/>
  <c r="K797" i="32"/>
  <c r="F653" i="32"/>
  <c r="T652" i="32"/>
  <c r="J652" i="32"/>
  <c r="K651" i="32"/>
  <c r="H799" i="32"/>
  <c r="R798" i="32"/>
  <c r="J798" i="32"/>
  <c r="K334" i="31"/>
  <c r="E381" i="31"/>
  <c r="M657" i="33" l="1"/>
  <c r="U817" i="33"/>
  <c r="A819" i="33"/>
  <c r="Q819" i="33" s="1"/>
  <c r="P818" i="33"/>
  <c r="I659" i="33"/>
  <c r="V658" i="33"/>
  <c r="L658" i="33"/>
  <c r="H661" i="33"/>
  <c r="J807" i="33"/>
  <c r="T807" i="33" s="1"/>
  <c r="H800" i="32"/>
  <c r="R799" i="32"/>
  <c r="J799" i="32"/>
  <c r="F654" i="32"/>
  <c r="T653" i="32"/>
  <c r="J653" i="32"/>
  <c r="K798" i="32"/>
  <c r="K652" i="32"/>
  <c r="K333" i="31"/>
  <c r="E382" i="31"/>
  <c r="M658" i="33" l="1"/>
  <c r="I660" i="33"/>
  <c r="V659" i="33"/>
  <c r="L659" i="33"/>
  <c r="A820" i="33"/>
  <c r="Q820" i="33" s="1"/>
  <c r="P819" i="33"/>
  <c r="U819" i="33" s="1"/>
  <c r="U818" i="33"/>
  <c r="J808" i="33"/>
  <c r="T808" i="33" s="1"/>
  <c r="H662" i="33"/>
  <c r="K653" i="32"/>
  <c r="K799" i="32"/>
  <c r="H801" i="32"/>
  <c r="R800" i="32"/>
  <c r="J800" i="32"/>
  <c r="F655" i="32"/>
  <c r="T654" i="32"/>
  <c r="J654" i="32"/>
  <c r="K332" i="31"/>
  <c r="E383" i="31"/>
  <c r="A821" i="33" l="1"/>
  <c r="Q821" i="33" s="1"/>
  <c r="P820" i="33"/>
  <c r="U820" i="33" s="1"/>
  <c r="M659" i="33"/>
  <c r="I661" i="33"/>
  <c r="V660" i="33"/>
  <c r="L660" i="33"/>
  <c r="H663" i="33"/>
  <c r="J809" i="33"/>
  <c r="T809" i="33" s="1"/>
  <c r="K654" i="32"/>
  <c r="H802" i="32"/>
  <c r="R801" i="32"/>
  <c r="J801" i="32"/>
  <c r="K800" i="32"/>
  <c r="F656" i="32"/>
  <c r="T655" i="32"/>
  <c r="J655" i="32"/>
  <c r="K331" i="31"/>
  <c r="E384" i="31"/>
  <c r="M660" i="33" l="1"/>
  <c r="I662" i="33"/>
  <c r="V661" i="33"/>
  <c r="L661" i="33"/>
  <c r="A822" i="33"/>
  <c r="Q822" i="33" s="1"/>
  <c r="P821" i="33"/>
  <c r="U821" i="33" s="1"/>
  <c r="H664" i="33"/>
  <c r="J810" i="33"/>
  <c r="T810" i="33" s="1"/>
  <c r="F657" i="32"/>
  <c r="T656" i="32"/>
  <c r="J656" i="32"/>
  <c r="H803" i="32"/>
  <c r="R802" i="32"/>
  <c r="J802" i="32"/>
  <c r="K655" i="32"/>
  <c r="K801" i="32"/>
  <c r="E385" i="31"/>
  <c r="K330" i="31"/>
  <c r="M661" i="33" l="1"/>
  <c r="A823" i="33"/>
  <c r="Q823" i="33" s="1"/>
  <c r="P822" i="33"/>
  <c r="U822" i="33" s="1"/>
  <c r="I663" i="33"/>
  <c r="V662" i="33"/>
  <c r="L662" i="33"/>
  <c r="J811" i="33"/>
  <c r="T811" i="33" s="1"/>
  <c r="H665" i="33"/>
  <c r="F658" i="32"/>
  <c r="T657" i="32"/>
  <c r="J657" i="32"/>
  <c r="K802" i="32"/>
  <c r="K656" i="32"/>
  <c r="H804" i="32"/>
  <c r="R803" i="32"/>
  <c r="J803" i="32"/>
  <c r="K329" i="31"/>
  <c r="E386" i="31"/>
  <c r="M662" i="33" l="1"/>
  <c r="I664" i="33"/>
  <c r="V663" i="33"/>
  <c r="L663" i="33"/>
  <c r="A824" i="33"/>
  <c r="Q824" i="33" s="1"/>
  <c r="P823" i="33"/>
  <c r="U823" i="33" s="1"/>
  <c r="J812" i="33"/>
  <c r="T812" i="33" s="1"/>
  <c r="H666" i="33"/>
  <c r="F659" i="32"/>
  <c r="T658" i="32"/>
  <c r="J658" i="32"/>
  <c r="H805" i="32"/>
  <c r="R804" i="32"/>
  <c r="J804" i="32"/>
  <c r="K657" i="32"/>
  <c r="K803" i="32"/>
  <c r="K328" i="31"/>
  <c r="E387" i="31"/>
  <c r="A825" i="33" l="1"/>
  <c r="Q825" i="33" s="1"/>
  <c r="P824" i="33"/>
  <c r="M663" i="33"/>
  <c r="I665" i="33"/>
  <c r="V664" i="33"/>
  <c r="L664" i="33"/>
  <c r="J813" i="33"/>
  <c r="T813" i="33" s="1"/>
  <c r="H667" i="33"/>
  <c r="T659" i="32"/>
  <c r="J659" i="32"/>
  <c r="F660" i="32"/>
  <c r="K804" i="32"/>
  <c r="K658" i="32"/>
  <c r="H806" i="32"/>
  <c r="R805" i="32"/>
  <c r="J805" i="32"/>
  <c r="K327" i="31"/>
  <c r="E388" i="31"/>
  <c r="M664" i="33" l="1"/>
  <c r="I666" i="33"/>
  <c r="L665" i="33"/>
  <c r="V665" i="33"/>
  <c r="U824" i="33"/>
  <c r="A826" i="33"/>
  <c r="Q826" i="33" s="1"/>
  <c r="P825" i="33"/>
  <c r="J814" i="33"/>
  <c r="T814" i="33" s="1"/>
  <c r="H668" i="33"/>
  <c r="K805" i="32"/>
  <c r="K659" i="32"/>
  <c r="H807" i="32"/>
  <c r="R806" i="32"/>
  <c r="J806" i="32"/>
  <c r="F661" i="32"/>
  <c r="T660" i="32"/>
  <c r="J660" i="32"/>
  <c r="K326" i="31"/>
  <c r="E389" i="31"/>
  <c r="M665" i="33" l="1"/>
  <c r="U825" i="33"/>
  <c r="A827" i="33"/>
  <c r="Q827" i="33" s="1"/>
  <c r="P826" i="33"/>
  <c r="I667" i="33"/>
  <c r="L666" i="33"/>
  <c r="V666" i="33"/>
  <c r="H669" i="33"/>
  <c r="J815" i="33"/>
  <c r="T815" i="33" s="1"/>
  <c r="K806" i="32"/>
  <c r="T661" i="32"/>
  <c r="J661" i="32"/>
  <c r="F662" i="32"/>
  <c r="H808" i="32"/>
  <c r="R807" i="32"/>
  <c r="J807" i="32"/>
  <c r="K660" i="32"/>
  <c r="K325" i="31"/>
  <c r="E390" i="31"/>
  <c r="M666" i="33" l="1"/>
  <c r="I668" i="33"/>
  <c r="V667" i="33"/>
  <c r="L667" i="33"/>
  <c r="U826" i="33"/>
  <c r="A828" i="33"/>
  <c r="Q828" i="33" s="1"/>
  <c r="P827" i="33"/>
  <c r="U827" i="33" s="1"/>
  <c r="H670" i="33"/>
  <c r="J816" i="33"/>
  <c r="T816" i="33" s="1"/>
  <c r="K661" i="32"/>
  <c r="F663" i="32"/>
  <c r="T662" i="32"/>
  <c r="J662" i="32"/>
  <c r="H809" i="32"/>
  <c r="R808" i="32"/>
  <c r="J808" i="32"/>
  <c r="K807" i="32"/>
  <c r="K324" i="31"/>
  <c r="E391" i="31"/>
  <c r="M667" i="33" l="1"/>
  <c r="A829" i="33"/>
  <c r="Q829" i="33" s="1"/>
  <c r="P828" i="33"/>
  <c r="U828" i="33" s="1"/>
  <c r="I669" i="33"/>
  <c r="V668" i="33"/>
  <c r="L668" i="33"/>
  <c r="H671" i="33"/>
  <c r="J817" i="33"/>
  <c r="T817" i="33" s="1"/>
  <c r="K662" i="32"/>
  <c r="H810" i="32"/>
  <c r="R809" i="32"/>
  <c r="J809" i="32"/>
  <c r="F664" i="32"/>
  <c r="T663" i="32"/>
  <c r="J663" i="32"/>
  <c r="K808" i="32"/>
  <c r="K323" i="31"/>
  <c r="E392" i="31"/>
  <c r="M668" i="33" l="1"/>
  <c r="I670" i="33"/>
  <c r="V669" i="33"/>
  <c r="L669" i="33"/>
  <c r="A830" i="33"/>
  <c r="Q830" i="33" s="1"/>
  <c r="P829" i="33"/>
  <c r="H672" i="33"/>
  <c r="J818" i="33"/>
  <c r="T818" i="33" s="1"/>
  <c r="K663" i="32"/>
  <c r="F665" i="32"/>
  <c r="T664" i="32"/>
  <c r="J664" i="32"/>
  <c r="H811" i="32"/>
  <c r="R810" i="32"/>
  <c r="J810" i="32"/>
  <c r="K809" i="32"/>
  <c r="K322" i="31"/>
  <c r="E393" i="31"/>
  <c r="A831" i="33" l="1"/>
  <c r="Q831" i="33" s="1"/>
  <c r="P830" i="33"/>
  <c r="M669" i="33"/>
  <c r="U829" i="33"/>
  <c r="I671" i="33"/>
  <c r="V670" i="33"/>
  <c r="L670" i="33"/>
  <c r="J819" i="33"/>
  <c r="T819" i="33" s="1"/>
  <c r="H673" i="33"/>
  <c r="K810" i="32"/>
  <c r="F666" i="32"/>
  <c r="T665" i="32"/>
  <c r="J665" i="32"/>
  <c r="K664" i="32"/>
  <c r="H812" i="32"/>
  <c r="R811" i="32"/>
  <c r="J811" i="32"/>
  <c r="K321" i="31"/>
  <c r="E394" i="31"/>
  <c r="I672" i="33" l="1"/>
  <c r="V671" i="33"/>
  <c r="L671" i="33"/>
  <c r="U830" i="33"/>
  <c r="M670" i="33"/>
  <c r="A832" i="33"/>
  <c r="Q832" i="33" s="1"/>
  <c r="P831" i="33"/>
  <c r="U831" i="33" s="1"/>
  <c r="J820" i="33"/>
  <c r="T820" i="33" s="1"/>
  <c r="H674" i="33"/>
  <c r="H813" i="32"/>
  <c r="R812" i="32"/>
  <c r="J812" i="32"/>
  <c r="F667" i="32"/>
  <c r="T666" i="32"/>
  <c r="J666" i="32"/>
  <c r="K811" i="32"/>
  <c r="K665" i="32"/>
  <c r="K320" i="31"/>
  <c r="E395" i="31"/>
  <c r="M671" i="33" l="1"/>
  <c r="A833" i="33"/>
  <c r="Q833" i="33" s="1"/>
  <c r="P832" i="33"/>
  <c r="U832" i="33" s="1"/>
  <c r="I673" i="33"/>
  <c r="V672" i="33"/>
  <c r="L672" i="33"/>
  <c r="H675" i="33"/>
  <c r="J821" i="33"/>
  <c r="T821" i="33" s="1"/>
  <c r="K666" i="32"/>
  <c r="H814" i="32"/>
  <c r="R813" i="32"/>
  <c r="J813" i="32"/>
  <c r="K812" i="32"/>
  <c r="T667" i="32"/>
  <c r="J667" i="32"/>
  <c r="F668" i="32"/>
  <c r="K319" i="31"/>
  <c r="E396" i="31"/>
  <c r="M672" i="33" l="1"/>
  <c r="I674" i="33"/>
  <c r="V673" i="33"/>
  <c r="L673" i="33"/>
  <c r="A834" i="33"/>
  <c r="Q834" i="33" s="1"/>
  <c r="P833" i="33"/>
  <c r="H676" i="33"/>
  <c r="J822" i="33"/>
  <c r="T822" i="33" s="1"/>
  <c r="H815" i="32"/>
  <c r="R814" i="32"/>
  <c r="J814" i="32"/>
  <c r="K667" i="32"/>
  <c r="F669" i="32"/>
  <c r="T668" i="32"/>
  <c r="J668" i="32"/>
  <c r="K813" i="32"/>
  <c r="K318" i="31"/>
  <c r="E397" i="31"/>
  <c r="M673" i="33" l="1"/>
  <c r="U833" i="33"/>
  <c r="A835" i="33"/>
  <c r="Q835" i="33" s="1"/>
  <c r="P834" i="33"/>
  <c r="I675" i="33"/>
  <c r="V674" i="33"/>
  <c r="L674" i="33"/>
  <c r="J823" i="33"/>
  <c r="T823" i="33" s="1"/>
  <c r="H677" i="33"/>
  <c r="T669" i="32"/>
  <c r="J669" i="32"/>
  <c r="F670" i="32"/>
  <c r="H816" i="32"/>
  <c r="R815" i="32"/>
  <c r="J815" i="32"/>
  <c r="K668" i="32"/>
  <c r="K814" i="32"/>
  <c r="K317" i="31"/>
  <c r="E398" i="31"/>
  <c r="M674" i="33" l="1"/>
  <c r="I676" i="33"/>
  <c r="L675" i="33"/>
  <c r="V675" i="33"/>
  <c r="A836" i="33"/>
  <c r="Q836" i="33" s="1"/>
  <c r="P835" i="33"/>
  <c r="U835" i="33" s="1"/>
  <c r="U834" i="33"/>
  <c r="J824" i="33"/>
  <c r="T824" i="33" s="1"/>
  <c r="H678" i="33"/>
  <c r="K669" i="32"/>
  <c r="F671" i="32"/>
  <c r="T670" i="32"/>
  <c r="J670" i="32"/>
  <c r="H817" i="32"/>
  <c r="R816" i="32"/>
  <c r="J816" i="32"/>
  <c r="K815" i="32"/>
  <c r="K316" i="31"/>
  <c r="E399" i="31"/>
  <c r="A837" i="33" l="1"/>
  <c r="Q837" i="33" s="1"/>
  <c r="P836" i="33"/>
  <c r="I677" i="33"/>
  <c r="L676" i="33"/>
  <c r="V676" i="33"/>
  <c r="M675" i="33"/>
  <c r="H679" i="33"/>
  <c r="J825" i="33"/>
  <c r="T825" i="33" s="1"/>
  <c r="H818" i="32"/>
  <c r="R817" i="32"/>
  <c r="J817" i="32"/>
  <c r="F672" i="32"/>
  <c r="T671" i="32"/>
  <c r="J671" i="32"/>
  <c r="K816" i="32"/>
  <c r="K670" i="32"/>
  <c r="K315" i="31"/>
  <c r="E400" i="31"/>
  <c r="M676" i="33" l="1"/>
  <c r="I678" i="33"/>
  <c r="V677" i="33"/>
  <c r="L677" i="33"/>
  <c r="U836" i="33"/>
  <c r="A838" i="33"/>
  <c r="Q838" i="33" s="1"/>
  <c r="P837" i="33"/>
  <c r="H680" i="33"/>
  <c r="J826" i="33"/>
  <c r="T826" i="33" s="1"/>
  <c r="H819" i="32"/>
  <c r="R818" i="32"/>
  <c r="J818" i="32"/>
  <c r="K671" i="32"/>
  <c r="K817" i="32"/>
  <c r="F673" i="32"/>
  <c r="T672" i="32"/>
  <c r="J672" i="32"/>
  <c r="K314" i="31"/>
  <c r="E401" i="31"/>
  <c r="A839" i="33" l="1"/>
  <c r="Q839" i="33" s="1"/>
  <c r="P838" i="33"/>
  <c r="U838" i="33" s="1"/>
  <c r="U837" i="33"/>
  <c r="M677" i="33"/>
  <c r="I679" i="33"/>
  <c r="L678" i="33"/>
  <c r="V678" i="33"/>
  <c r="J827" i="33"/>
  <c r="T827" i="33" s="1"/>
  <c r="H681" i="33"/>
  <c r="H820" i="32"/>
  <c r="R819" i="32"/>
  <c r="J819" i="32"/>
  <c r="F674" i="32"/>
  <c r="T673" i="32"/>
  <c r="J673" i="32"/>
  <c r="K818" i="32"/>
  <c r="K672" i="32"/>
  <c r="K313" i="31"/>
  <c r="E402" i="31"/>
  <c r="M678" i="33" l="1"/>
  <c r="I680" i="33"/>
  <c r="V679" i="33"/>
  <c r="L679" i="33"/>
  <c r="A840" i="33"/>
  <c r="Q840" i="33" s="1"/>
  <c r="P839" i="33"/>
  <c r="U839" i="33" s="1"/>
  <c r="J828" i="33"/>
  <c r="T828" i="33" s="1"/>
  <c r="H682" i="33"/>
  <c r="H821" i="32"/>
  <c r="R820" i="32"/>
  <c r="J820" i="32"/>
  <c r="K673" i="32"/>
  <c r="K819" i="32"/>
  <c r="F675" i="32"/>
  <c r="T674" i="32"/>
  <c r="J674" i="32"/>
  <c r="K312" i="31"/>
  <c r="E403" i="31"/>
  <c r="A841" i="33" l="1"/>
  <c r="Q841" i="33" s="1"/>
  <c r="P840" i="33"/>
  <c r="M679" i="33"/>
  <c r="I681" i="33"/>
  <c r="L680" i="33"/>
  <c r="V680" i="33"/>
  <c r="J829" i="33"/>
  <c r="T829" i="33" s="1"/>
  <c r="H683" i="33"/>
  <c r="H822" i="32"/>
  <c r="R821" i="32"/>
  <c r="J821" i="32"/>
  <c r="F676" i="32"/>
  <c r="T675" i="32"/>
  <c r="J675" i="32"/>
  <c r="K820" i="32"/>
  <c r="K674" i="32"/>
  <c r="K311" i="31"/>
  <c r="E404" i="31"/>
  <c r="I682" i="33" l="1"/>
  <c r="V681" i="33"/>
  <c r="L681" i="33"/>
  <c r="M680" i="33"/>
  <c r="U840" i="33"/>
  <c r="A842" i="33"/>
  <c r="Q842" i="33" s="1"/>
  <c r="P841" i="33"/>
  <c r="U841" i="33" s="1"/>
  <c r="J830" i="33"/>
  <c r="T830" i="33" s="1"/>
  <c r="H684" i="33"/>
  <c r="H823" i="32"/>
  <c r="R822" i="32"/>
  <c r="J822" i="32"/>
  <c r="K675" i="32"/>
  <c r="K821" i="32"/>
  <c r="F677" i="32"/>
  <c r="T676" i="32"/>
  <c r="J676" i="32"/>
  <c r="K310" i="31"/>
  <c r="E405" i="31"/>
  <c r="A843" i="33" l="1"/>
  <c r="Q843" i="33" s="1"/>
  <c r="P842" i="33"/>
  <c r="U842" i="33" s="1"/>
  <c r="M681" i="33"/>
  <c r="I683" i="33"/>
  <c r="V682" i="33"/>
  <c r="L682" i="33"/>
  <c r="H685" i="33"/>
  <c r="J831" i="33"/>
  <c r="T831" i="33" s="1"/>
  <c r="H824" i="32"/>
  <c r="R823" i="32"/>
  <c r="J823" i="32"/>
  <c r="F678" i="32"/>
  <c r="T677" i="32"/>
  <c r="J677" i="32"/>
  <c r="K822" i="32"/>
  <c r="K676" i="32"/>
  <c r="K309" i="31"/>
  <c r="E406" i="31"/>
  <c r="M682" i="33" l="1"/>
  <c r="I684" i="33"/>
  <c r="L683" i="33"/>
  <c r="V683" i="33"/>
  <c r="A844" i="33"/>
  <c r="Q844" i="33" s="1"/>
  <c r="P843" i="33"/>
  <c r="H686" i="33"/>
  <c r="J832" i="33"/>
  <c r="T832" i="33" s="1"/>
  <c r="H825" i="32"/>
  <c r="R824" i="32"/>
  <c r="J824" i="32"/>
  <c r="K677" i="32"/>
  <c r="K823" i="32"/>
  <c r="F679" i="32"/>
  <c r="T678" i="32"/>
  <c r="J678" i="32"/>
  <c r="K308" i="31"/>
  <c r="H7" i="31"/>
  <c r="A845" i="33" l="1"/>
  <c r="Q845" i="33" s="1"/>
  <c r="P844" i="33"/>
  <c r="U844" i="33" s="1"/>
  <c r="U843" i="33"/>
  <c r="M683" i="33"/>
  <c r="I685" i="33"/>
  <c r="V684" i="33"/>
  <c r="L684" i="33"/>
  <c r="H687" i="33"/>
  <c r="J833" i="33"/>
  <c r="T833" i="33" s="1"/>
  <c r="H826" i="32"/>
  <c r="R825" i="32"/>
  <c r="J825" i="32"/>
  <c r="F680" i="32"/>
  <c r="T679" i="32"/>
  <c r="J679" i="32"/>
  <c r="K824" i="32"/>
  <c r="K678" i="32"/>
  <c r="K307" i="31"/>
  <c r="H8" i="31"/>
  <c r="I686" i="33" l="1"/>
  <c r="V685" i="33"/>
  <c r="L685" i="33"/>
  <c r="M684" i="33"/>
  <c r="A846" i="33"/>
  <c r="Q846" i="33" s="1"/>
  <c r="P845" i="33"/>
  <c r="U845" i="33" s="1"/>
  <c r="H688" i="33"/>
  <c r="J834" i="33"/>
  <c r="T834" i="33" s="1"/>
  <c r="H827" i="32"/>
  <c r="R826" i="32"/>
  <c r="J826" i="32"/>
  <c r="K679" i="32"/>
  <c r="K825" i="32"/>
  <c r="F681" i="32"/>
  <c r="T680" i="32"/>
  <c r="J680" i="32"/>
  <c r="K306" i="31"/>
  <c r="H9" i="31"/>
  <c r="M685" i="33" l="1"/>
  <c r="A847" i="33"/>
  <c r="Q847" i="33" s="1"/>
  <c r="P846" i="33"/>
  <c r="I687" i="33"/>
  <c r="L686" i="33"/>
  <c r="V686" i="33"/>
  <c r="J835" i="33"/>
  <c r="T835" i="33" s="1"/>
  <c r="H689" i="33"/>
  <c r="H828" i="32"/>
  <c r="R827" i="32"/>
  <c r="J827" i="32"/>
  <c r="F682" i="32"/>
  <c r="T681" i="32"/>
  <c r="J681" i="32"/>
  <c r="K826" i="32"/>
  <c r="K680" i="32"/>
  <c r="K305" i="31"/>
  <c r="H10" i="31"/>
  <c r="M686" i="33" l="1"/>
  <c r="I688" i="33"/>
  <c r="V687" i="33"/>
  <c r="L687" i="33"/>
  <c r="U846" i="33"/>
  <c r="A848" i="33"/>
  <c r="Q848" i="33" s="1"/>
  <c r="P847" i="33"/>
  <c r="J836" i="33"/>
  <c r="T836" i="33" s="1"/>
  <c r="H690" i="33"/>
  <c r="K681" i="32"/>
  <c r="H829" i="32"/>
  <c r="R828" i="32"/>
  <c r="J828" i="32"/>
  <c r="K827" i="32"/>
  <c r="F683" i="32"/>
  <c r="T682" i="32"/>
  <c r="J682" i="32"/>
  <c r="K304" i="31"/>
  <c r="H11" i="31"/>
  <c r="U847" i="33" l="1"/>
  <c r="M687" i="33"/>
  <c r="A849" i="33"/>
  <c r="Q849" i="33" s="1"/>
  <c r="P848" i="33"/>
  <c r="I689" i="33"/>
  <c r="V688" i="33"/>
  <c r="L688" i="33"/>
  <c r="H691" i="33"/>
  <c r="J837" i="33"/>
  <c r="T837" i="33" s="1"/>
  <c r="F684" i="32"/>
  <c r="T683" i="32"/>
  <c r="J683" i="32"/>
  <c r="H830" i="32"/>
  <c r="R829" i="32"/>
  <c r="J829" i="32"/>
  <c r="K682" i="32"/>
  <c r="K828" i="32"/>
  <c r="K303" i="31"/>
  <c r="H12" i="31"/>
  <c r="U848" i="33" l="1"/>
  <c r="A850" i="33"/>
  <c r="Q850" i="33" s="1"/>
  <c r="P849" i="33"/>
  <c r="I690" i="33"/>
  <c r="V689" i="33"/>
  <c r="L689" i="33"/>
  <c r="M688" i="33"/>
  <c r="H692" i="33"/>
  <c r="J838" i="33"/>
  <c r="T838" i="33" s="1"/>
  <c r="F685" i="32"/>
  <c r="T684" i="32"/>
  <c r="J684" i="32"/>
  <c r="K829" i="32"/>
  <c r="K683" i="32"/>
  <c r="H831" i="32"/>
  <c r="R830" i="32"/>
  <c r="J830" i="32"/>
  <c r="H13" i="31"/>
  <c r="K302" i="31"/>
  <c r="M689" i="33" l="1"/>
  <c r="I691" i="33"/>
  <c r="V690" i="33"/>
  <c r="L690" i="33"/>
  <c r="U849" i="33"/>
  <c r="A851" i="33"/>
  <c r="Q851" i="33" s="1"/>
  <c r="P850" i="33"/>
  <c r="J839" i="33"/>
  <c r="T839" i="33" s="1"/>
  <c r="H693" i="33"/>
  <c r="F686" i="32"/>
  <c r="T685" i="32"/>
  <c r="J685" i="32"/>
  <c r="H832" i="32"/>
  <c r="R831" i="32"/>
  <c r="J831" i="32"/>
  <c r="K684" i="32"/>
  <c r="K830" i="32"/>
  <c r="K301" i="31"/>
  <c r="H14" i="31"/>
  <c r="M690" i="33" l="1"/>
  <c r="U850" i="33"/>
  <c r="A852" i="33"/>
  <c r="Q852" i="33" s="1"/>
  <c r="P851" i="33"/>
  <c r="I692" i="33"/>
  <c r="V691" i="33"/>
  <c r="L691" i="33"/>
  <c r="J840" i="33"/>
  <c r="T840" i="33" s="1"/>
  <c r="H694" i="33"/>
  <c r="K831" i="32"/>
  <c r="F687" i="32"/>
  <c r="T686" i="32"/>
  <c r="J686" i="32"/>
  <c r="K685" i="32"/>
  <c r="H833" i="32"/>
  <c r="R832" i="32"/>
  <c r="J832" i="32"/>
  <c r="K300" i="31"/>
  <c r="H15" i="31"/>
  <c r="M691" i="33" l="1"/>
  <c r="I693" i="33"/>
  <c r="V692" i="33"/>
  <c r="L692" i="33"/>
  <c r="U851" i="33"/>
  <c r="A853" i="33"/>
  <c r="Q853" i="33" s="1"/>
  <c r="P852" i="33"/>
  <c r="H695" i="33"/>
  <c r="J841" i="33"/>
  <c r="T841" i="33" s="1"/>
  <c r="H834" i="32"/>
  <c r="R833" i="32"/>
  <c r="J833" i="32"/>
  <c r="F688" i="32"/>
  <c r="T687" i="32"/>
  <c r="J687" i="32"/>
  <c r="K832" i="32"/>
  <c r="K686" i="32"/>
  <c r="K299" i="31"/>
  <c r="H16" i="31"/>
  <c r="M692" i="33" l="1"/>
  <c r="U852" i="33"/>
  <c r="A854" i="33"/>
  <c r="Q854" i="33" s="1"/>
  <c r="P853" i="33"/>
  <c r="I694" i="33"/>
  <c r="V693" i="33"/>
  <c r="L693" i="33"/>
  <c r="H696" i="33"/>
  <c r="J842" i="33"/>
  <c r="T842" i="33" s="1"/>
  <c r="K687" i="32"/>
  <c r="H835" i="32"/>
  <c r="R834" i="32"/>
  <c r="J834" i="32"/>
  <c r="K833" i="32"/>
  <c r="F689" i="32"/>
  <c r="T688" i="32"/>
  <c r="J688" i="32"/>
  <c r="K298" i="31"/>
  <c r="H17" i="31"/>
  <c r="M693" i="33" l="1"/>
  <c r="I695" i="33"/>
  <c r="L694" i="33"/>
  <c r="V694" i="33"/>
  <c r="A855" i="33"/>
  <c r="Q855" i="33" s="1"/>
  <c r="P854" i="33"/>
  <c r="U853" i="33"/>
  <c r="J843" i="33"/>
  <c r="T843" i="33" s="1"/>
  <c r="H697" i="33"/>
  <c r="K688" i="32"/>
  <c r="K834" i="32"/>
  <c r="F690" i="32"/>
  <c r="T689" i="32"/>
  <c r="J689" i="32"/>
  <c r="H836" i="32"/>
  <c r="R835" i="32"/>
  <c r="J835" i="32"/>
  <c r="K297" i="31"/>
  <c r="H18" i="31"/>
  <c r="A856" i="33" l="1"/>
  <c r="Q856" i="33" s="1"/>
  <c r="P855" i="33"/>
  <c r="U854" i="33"/>
  <c r="M694" i="33"/>
  <c r="I696" i="33"/>
  <c r="L695" i="33"/>
  <c r="V695" i="33"/>
  <c r="J844" i="33"/>
  <c r="T844" i="33" s="1"/>
  <c r="H698" i="33"/>
  <c r="F691" i="32"/>
  <c r="T690" i="32"/>
  <c r="J690" i="32"/>
  <c r="K835" i="32"/>
  <c r="K689" i="32"/>
  <c r="H837" i="32"/>
  <c r="R836" i="32"/>
  <c r="J836" i="32"/>
  <c r="K296" i="31"/>
  <c r="H19" i="31"/>
  <c r="M695" i="33" l="1"/>
  <c r="I697" i="33"/>
  <c r="L696" i="33"/>
  <c r="V696" i="33"/>
  <c r="U855" i="33"/>
  <c r="A857" i="33"/>
  <c r="Q857" i="33" s="1"/>
  <c r="P856" i="33"/>
  <c r="H699" i="33"/>
  <c r="J845" i="33"/>
  <c r="T845" i="33" s="1"/>
  <c r="K836" i="32"/>
  <c r="F692" i="32"/>
  <c r="T691" i="32"/>
  <c r="J691" i="32"/>
  <c r="H838" i="32"/>
  <c r="R837" i="32"/>
  <c r="J837" i="32"/>
  <c r="K690" i="32"/>
  <c r="K295" i="31"/>
  <c r="H20" i="31"/>
  <c r="M696" i="33" l="1"/>
  <c r="U856" i="33"/>
  <c r="A858" i="33"/>
  <c r="Q858" i="33" s="1"/>
  <c r="P857" i="33"/>
  <c r="I698" i="33"/>
  <c r="L697" i="33"/>
  <c r="V697" i="33"/>
  <c r="H700" i="33"/>
  <c r="J846" i="33"/>
  <c r="T846" i="33" s="1"/>
  <c r="K837" i="32"/>
  <c r="F693" i="32"/>
  <c r="T692" i="32"/>
  <c r="J692" i="32"/>
  <c r="K691" i="32"/>
  <c r="H839" i="32"/>
  <c r="R838" i="32"/>
  <c r="J838" i="32"/>
  <c r="K294" i="31"/>
  <c r="H21" i="31"/>
  <c r="M697" i="33" l="1"/>
  <c r="I699" i="33"/>
  <c r="L698" i="33"/>
  <c r="V698" i="33"/>
  <c r="A859" i="33"/>
  <c r="Q859" i="33" s="1"/>
  <c r="H701" i="33"/>
  <c r="J847" i="33"/>
  <c r="T847" i="33" s="1"/>
  <c r="H840" i="32"/>
  <c r="R839" i="32"/>
  <c r="J839" i="32"/>
  <c r="F694" i="32"/>
  <c r="T693" i="32"/>
  <c r="J693" i="32"/>
  <c r="K838" i="32"/>
  <c r="K692" i="32"/>
  <c r="K293" i="31"/>
  <c r="H22" i="31"/>
  <c r="A860" i="33" l="1"/>
  <c r="Q860" i="33" s="1"/>
  <c r="M698" i="33"/>
  <c r="I700" i="33"/>
  <c r="V699" i="33"/>
  <c r="L699" i="33"/>
  <c r="H702" i="33"/>
  <c r="J848" i="33"/>
  <c r="T848" i="33" s="1"/>
  <c r="H841" i="32"/>
  <c r="R840" i="32"/>
  <c r="J840" i="32"/>
  <c r="K693" i="32"/>
  <c r="K839" i="32"/>
  <c r="F695" i="32"/>
  <c r="T694" i="32"/>
  <c r="J694" i="32"/>
  <c r="K292" i="31"/>
  <c r="H23" i="31"/>
  <c r="M699" i="33" l="1"/>
  <c r="I701" i="33"/>
  <c r="V700" i="33"/>
  <c r="L700" i="33"/>
  <c r="A861" i="33"/>
  <c r="Q861" i="33" s="1"/>
  <c r="J849" i="33"/>
  <c r="T849" i="33" s="1"/>
  <c r="H703" i="33"/>
  <c r="H842" i="32"/>
  <c r="R841" i="32"/>
  <c r="J841" i="32"/>
  <c r="F696" i="32"/>
  <c r="T695" i="32"/>
  <c r="J695" i="32"/>
  <c r="K840" i="32"/>
  <c r="K694" i="32"/>
  <c r="K291" i="31"/>
  <c r="H24" i="31"/>
  <c r="A862" i="33" l="1"/>
  <c r="Q862" i="33" s="1"/>
  <c r="M700" i="33"/>
  <c r="I702" i="33"/>
  <c r="L701" i="33"/>
  <c r="V701" i="33"/>
  <c r="J850" i="33"/>
  <c r="T850" i="33" s="1"/>
  <c r="H704" i="33"/>
  <c r="H843" i="32"/>
  <c r="R842" i="32"/>
  <c r="J842" i="32"/>
  <c r="K695" i="32"/>
  <c r="K841" i="32"/>
  <c r="F697" i="32"/>
  <c r="T696" i="32"/>
  <c r="J696" i="32"/>
  <c r="K290" i="31"/>
  <c r="H25" i="31"/>
  <c r="M701" i="33" l="1"/>
  <c r="I703" i="33"/>
  <c r="V702" i="33"/>
  <c r="L702" i="33"/>
  <c r="A863" i="33"/>
  <c r="Q863" i="33" s="1"/>
  <c r="H705" i="33"/>
  <c r="J851" i="33"/>
  <c r="T851" i="33" s="1"/>
  <c r="H844" i="32"/>
  <c r="R843" i="32"/>
  <c r="J843" i="32"/>
  <c r="F698" i="32"/>
  <c r="T697" i="32"/>
  <c r="J697" i="32"/>
  <c r="K842" i="32"/>
  <c r="K696" i="32"/>
  <c r="K289" i="31"/>
  <c r="H26" i="31"/>
  <c r="M702" i="33" l="1"/>
  <c r="A864" i="33"/>
  <c r="Q864" i="33" s="1"/>
  <c r="I704" i="33"/>
  <c r="L703" i="33"/>
  <c r="V703" i="33"/>
  <c r="H706" i="33"/>
  <c r="J852" i="33"/>
  <c r="T852" i="33" s="1"/>
  <c r="K697" i="32"/>
  <c r="H845" i="32"/>
  <c r="R844" i="32"/>
  <c r="J844" i="32"/>
  <c r="K843" i="32"/>
  <c r="F699" i="32"/>
  <c r="T698" i="32"/>
  <c r="J698" i="32"/>
  <c r="K288" i="31"/>
  <c r="H27" i="31"/>
  <c r="M703" i="33" l="1"/>
  <c r="I705" i="33"/>
  <c r="L704" i="33"/>
  <c r="V704" i="33"/>
  <c r="A865" i="33"/>
  <c r="Q865" i="33" s="1"/>
  <c r="J853" i="33"/>
  <c r="T853" i="33" s="1"/>
  <c r="H707" i="33"/>
  <c r="F700" i="32"/>
  <c r="T699" i="32"/>
  <c r="J699" i="32"/>
  <c r="H846" i="32"/>
  <c r="R845" i="32"/>
  <c r="J845" i="32"/>
  <c r="K698" i="32"/>
  <c r="K844" i="32"/>
  <c r="K287" i="31"/>
  <c r="H28" i="31"/>
  <c r="A866" i="33" l="1"/>
  <c r="Q866" i="33" s="1"/>
  <c r="M704" i="33"/>
  <c r="I706" i="33"/>
  <c r="L705" i="33"/>
  <c r="V705" i="33"/>
  <c r="J854" i="33"/>
  <c r="T854" i="33" s="1"/>
  <c r="H708" i="33"/>
  <c r="F701" i="32"/>
  <c r="T700" i="32"/>
  <c r="J700" i="32"/>
  <c r="K845" i="32"/>
  <c r="K699" i="32"/>
  <c r="H847" i="32"/>
  <c r="R846" i="32"/>
  <c r="J846" i="32"/>
  <c r="K286" i="31"/>
  <c r="H29" i="31"/>
  <c r="M705" i="33" l="1"/>
  <c r="I707" i="33"/>
  <c r="L706" i="33"/>
  <c r="V706" i="33"/>
  <c r="A867" i="33"/>
  <c r="Q867" i="33" s="1"/>
  <c r="H709" i="33"/>
  <c r="J855" i="33"/>
  <c r="T855" i="33" s="1"/>
  <c r="F702" i="32"/>
  <c r="T701" i="32"/>
  <c r="J701" i="32"/>
  <c r="H848" i="32"/>
  <c r="R847" i="32"/>
  <c r="J847" i="32"/>
  <c r="K700" i="32"/>
  <c r="K846" i="32"/>
  <c r="K285" i="31"/>
  <c r="H30" i="31"/>
  <c r="A868" i="33" l="1"/>
  <c r="Q868" i="33" s="1"/>
  <c r="M706" i="33"/>
  <c r="I708" i="33"/>
  <c r="V707" i="33"/>
  <c r="L707" i="33"/>
  <c r="H710" i="33"/>
  <c r="J856" i="33"/>
  <c r="T856" i="33" s="1"/>
  <c r="F703" i="32"/>
  <c r="T702" i="32"/>
  <c r="J702" i="32"/>
  <c r="K847" i="32"/>
  <c r="K701" i="32"/>
  <c r="H849" i="32"/>
  <c r="R848" i="32"/>
  <c r="J848" i="32"/>
  <c r="K284" i="31"/>
  <c r="H31" i="31"/>
  <c r="M707" i="33" l="1"/>
  <c r="I709" i="33"/>
  <c r="V708" i="33"/>
  <c r="L708" i="33"/>
  <c r="A869" i="33"/>
  <c r="Q869" i="33" s="1"/>
  <c r="J857" i="33"/>
  <c r="H711" i="33"/>
  <c r="F704" i="32"/>
  <c r="T703" i="32"/>
  <c r="J703" i="32"/>
  <c r="H850" i="32"/>
  <c r="R849" i="32"/>
  <c r="J849" i="32"/>
  <c r="K702" i="32"/>
  <c r="K848" i="32"/>
  <c r="K283" i="31"/>
  <c r="H32" i="31"/>
  <c r="M708" i="33" l="1"/>
  <c r="T857" i="33"/>
  <c r="U857" i="33"/>
  <c r="A870" i="33"/>
  <c r="Q870" i="33" s="1"/>
  <c r="I710" i="33"/>
  <c r="L709" i="33"/>
  <c r="V709" i="33"/>
  <c r="H712" i="33"/>
  <c r="J858" i="33"/>
  <c r="U858" i="33" s="1"/>
  <c r="F705" i="32"/>
  <c r="T704" i="32"/>
  <c r="J704" i="32"/>
  <c r="K849" i="32"/>
  <c r="K703" i="32"/>
  <c r="H851" i="32"/>
  <c r="R850" i="32"/>
  <c r="J850" i="32"/>
  <c r="K282" i="31"/>
  <c r="H33" i="31"/>
  <c r="M709" i="33" l="1"/>
  <c r="I711" i="33"/>
  <c r="L710" i="33"/>
  <c r="V710" i="33"/>
  <c r="A871" i="33"/>
  <c r="Q871" i="33" s="1"/>
  <c r="H713" i="33"/>
  <c r="J859" i="33"/>
  <c r="U859" i="33" s="1"/>
  <c r="F706" i="32"/>
  <c r="T705" i="32"/>
  <c r="J705" i="32"/>
  <c r="H852" i="32"/>
  <c r="R851" i="32"/>
  <c r="J851" i="32"/>
  <c r="K704" i="32"/>
  <c r="K850" i="32"/>
  <c r="H34" i="31"/>
  <c r="K281" i="31"/>
  <c r="M710" i="33" l="1"/>
  <c r="A872" i="33"/>
  <c r="Q872" i="33" s="1"/>
  <c r="I712" i="33"/>
  <c r="L711" i="33"/>
  <c r="V711" i="33"/>
  <c r="J860" i="33"/>
  <c r="U860" i="33" s="1"/>
  <c r="H714" i="33"/>
  <c r="F707" i="32"/>
  <c r="T706" i="32"/>
  <c r="J706" i="32"/>
  <c r="K851" i="32"/>
  <c r="K705" i="32"/>
  <c r="H853" i="32"/>
  <c r="R852" i="32"/>
  <c r="J852" i="32"/>
  <c r="K280" i="31"/>
  <c r="H35" i="31"/>
  <c r="I713" i="33" l="1"/>
  <c r="V712" i="33"/>
  <c r="L712" i="33"/>
  <c r="A873" i="33"/>
  <c r="Q873" i="33" s="1"/>
  <c r="M711" i="33"/>
  <c r="H715" i="33"/>
  <c r="J861" i="33"/>
  <c r="U861" i="33" s="1"/>
  <c r="J707" i="32"/>
  <c r="F708" i="32"/>
  <c r="T707" i="32"/>
  <c r="H854" i="32"/>
  <c r="R853" i="32"/>
  <c r="J853" i="32"/>
  <c r="K706" i="32"/>
  <c r="K852" i="32"/>
  <c r="K279" i="31"/>
  <c r="H36" i="31"/>
  <c r="M712" i="33" l="1"/>
  <c r="A874" i="33"/>
  <c r="Q874" i="33" s="1"/>
  <c r="I714" i="33"/>
  <c r="L713" i="33"/>
  <c r="V713" i="33"/>
  <c r="H716" i="33"/>
  <c r="J862" i="33"/>
  <c r="U862" i="33" s="1"/>
  <c r="K707" i="32"/>
  <c r="F709" i="32"/>
  <c r="T708" i="32"/>
  <c r="J708" i="32"/>
  <c r="K853" i="32"/>
  <c r="H855" i="32"/>
  <c r="R854" i="32"/>
  <c r="J854" i="32"/>
  <c r="K278" i="31"/>
  <c r="H37" i="31"/>
  <c r="M713" i="33" l="1"/>
  <c r="I715" i="33"/>
  <c r="V714" i="33"/>
  <c r="L714" i="33"/>
  <c r="A875" i="33"/>
  <c r="Q875" i="33" s="1"/>
  <c r="J863" i="33"/>
  <c r="U863" i="33" s="1"/>
  <c r="H717" i="33"/>
  <c r="R855" i="32"/>
  <c r="H856" i="32"/>
  <c r="J855" i="32"/>
  <c r="F710" i="32"/>
  <c r="T709" i="32"/>
  <c r="J709" i="32"/>
  <c r="K854" i="32"/>
  <c r="K708" i="32"/>
  <c r="K277" i="31"/>
  <c r="H38" i="31"/>
  <c r="A876" i="33" l="1"/>
  <c r="Q876" i="33" s="1"/>
  <c r="M714" i="33"/>
  <c r="I716" i="33"/>
  <c r="L715" i="33"/>
  <c r="V715" i="33"/>
  <c r="J864" i="33"/>
  <c r="U864" i="33" s="1"/>
  <c r="H718" i="33"/>
  <c r="S856" i="32"/>
  <c r="H857" i="32"/>
  <c r="J856" i="32"/>
  <c r="K709" i="32"/>
  <c r="K855" i="32"/>
  <c r="J710" i="32"/>
  <c r="F711" i="32"/>
  <c r="T710" i="32"/>
  <c r="K276" i="31"/>
  <c r="H39" i="31"/>
  <c r="M715" i="33" l="1"/>
  <c r="I717" i="33"/>
  <c r="V716" i="33"/>
  <c r="L716" i="33"/>
  <c r="A877" i="33"/>
  <c r="Q877" i="33" s="1"/>
  <c r="J865" i="33"/>
  <c r="U865" i="33" s="1"/>
  <c r="H719" i="33"/>
  <c r="K710" i="32"/>
  <c r="S857" i="32"/>
  <c r="H858" i="32"/>
  <c r="J857" i="32"/>
  <c r="J711" i="32"/>
  <c r="F712" i="32"/>
  <c r="T711" i="32"/>
  <c r="K856" i="32"/>
  <c r="K275" i="31"/>
  <c r="H40" i="31"/>
  <c r="M716" i="33" l="1"/>
  <c r="A878" i="33"/>
  <c r="Q878" i="33" s="1"/>
  <c r="I718" i="33"/>
  <c r="L717" i="33"/>
  <c r="V717" i="33"/>
  <c r="H720" i="33"/>
  <c r="J866" i="33"/>
  <c r="U866" i="33" s="1"/>
  <c r="F713" i="32"/>
  <c r="T712" i="32"/>
  <c r="J712" i="32"/>
  <c r="S858" i="32"/>
  <c r="H859" i="32"/>
  <c r="J858" i="32"/>
  <c r="K857" i="32"/>
  <c r="K711" i="32"/>
  <c r="H41" i="31"/>
  <c r="K274" i="31"/>
  <c r="M717" i="33" l="1"/>
  <c r="I719" i="33"/>
  <c r="V718" i="33"/>
  <c r="L718" i="33"/>
  <c r="A879" i="33"/>
  <c r="Q879" i="33" s="1"/>
  <c r="H721" i="33"/>
  <c r="J867" i="33"/>
  <c r="U867" i="33" s="1"/>
  <c r="K858" i="32"/>
  <c r="S859" i="32"/>
  <c r="H860" i="32"/>
  <c r="J859" i="32"/>
  <c r="F714" i="32"/>
  <c r="T713" i="32"/>
  <c r="J713" i="32"/>
  <c r="K712" i="32"/>
  <c r="K273" i="31"/>
  <c r="H42" i="31"/>
  <c r="M718" i="33" l="1"/>
  <c r="A880" i="33"/>
  <c r="Q880" i="33" s="1"/>
  <c r="I720" i="33"/>
  <c r="L719" i="33"/>
  <c r="V719" i="33"/>
  <c r="J868" i="33"/>
  <c r="U868" i="33" s="1"/>
  <c r="H722" i="33"/>
  <c r="K713" i="32"/>
  <c r="S860" i="32"/>
  <c r="H861" i="32"/>
  <c r="J860" i="32"/>
  <c r="K859" i="32"/>
  <c r="J714" i="32"/>
  <c r="F715" i="32"/>
  <c r="T714" i="32"/>
  <c r="K272" i="31"/>
  <c r="H43" i="31"/>
  <c r="M719" i="33" l="1"/>
  <c r="A881" i="33"/>
  <c r="Q881" i="33" s="1"/>
  <c r="I721" i="33"/>
  <c r="V720" i="33"/>
  <c r="L720" i="33"/>
  <c r="H723" i="33"/>
  <c r="J869" i="33"/>
  <c r="U869" i="33" s="1"/>
  <c r="K714" i="32"/>
  <c r="J715" i="32"/>
  <c r="F716" i="32"/>
  <c r="T715" i="32"/>
  <c r="S861" i="32"/>
  <c r="H862" i="32"/>
  <c r="J861" i="32"/>
  <c r="K860" i="32"/>
  <c r="K271" i="31"/>
  <c r="H44" i="31"/>
  <c r="M720" i="33" l="1"/>
  <c r="I722" i="33"/>
  <c r="V721" i="33"/>
  <c r="L721" i="33"/>
  <c r="A882" i="33"/>
  <c r="Q882" i="33" s="1"/>
  <c r="H724" i="33"/>
  <c r="J870" i="33"/>
  <c r="U870" i="33" s="1"/>
  <c r="K861" i="32"/>
  <c r="K715" i="32"/>
  <c r="F717" i="32"/>
  <c r="T716" i="32"/>
  <c r="J716" i="32"/>
  <c r="S862" i="32"/>
  <c r="H863" i="32"/>
  <c r="J862" i="32"/>
  <c r="K270" i="31"/>
  <c r="H45" i="31"/>
  <c r="M721" i="33" l="1"/>
  <c r="A883" i="33"/>
  <c r="Q883" i="33" s="1"/>
  <c r="I723" i="33"/>
  <c r="V722" i="33"/>
  <c r="L722" i="33"/>
  <c r="J871" i="33"/>
  <c r="U871" i="33" s="1"/>
  <c r="H725" i="33"/>
  <c r="K862" i="32"/>
  <c r="K716" i="32"/>
  <c r="S863" i="32"/>
  <c r="H864" i="32"/>
  <c r="J863" i="32"/>
  <c r="F718" i="32"/>
  <c r="T717" i="32"/>
  <c r="J717" i="32"/>
  <c r="K269" i="31"/>
  <c r="H46" i="31"/>
  <c r="M722" i="33" l="1"/>
  <c r="A884" i="33"/>
  <c r="Q884" i="33" s="1"/>
  <c r="I724" i="33"/>
  <c r="V723" i="33"/>
  <c r="L723" i="33"/>
  <c r="J872" i="33"/>
  <c r="U872" i="33" s="1"/>
  <c r="H726" i="33"/>
  <c r="K717" i="32"/>
  <c r="K863" i="32"/>
  <c r="S864" i="32"/>
  <c r="H865" i="32"/>
  <c r="J864" i="32"/>
  <c r="J718" i="32"/>
  <c r="F719" i="32"/>
  <c r="T718" i="32"/>
  <c r="K268" i="31"/>
  <c r="H47" i="31"/>
  <c r="M723" i="33" l="1"/>
  <c r="I725" i="33"/>
  <c r="L724" i="33"/>
  <c r="V724" i="33"/>
  <c r="A885" i="33"/>
  <c r="Q885" i="33" s="1"/>
  <c r="J873" i="33"/>
  <c r="U873" i="33" s="1"/>
  <c r="H727" i="33"/>
  <c r="K718" i="32"/>
  <c r="J719" i="32"/>
  <c r="F720" i="32"/>
  <c r="T719" i="32"/>
  <c r="S865" i="32"/>
  <c r="H866" i="32"/>
  <c r="J865" i="32"/>
  <c r="K864" i="32"/>
  <c r="K267" i="31"/>
  <c r="H48" i="31"/>
  <c r="A886" i="33" l="1"/>
  <c r="Q886" i="33" s="1"/>
  <c r="M724" i="33"/>
  <c r="I726" i="33"/>
  <c r="L725" i="33"/>
  <c r="V725" i="33"/>
  <c r="H728" i="33"/>
  <c r="J874" i="33"/>
  <c r="U874" i="33" s="1"/>
  <c r="K865" i="32"/>
  <c r="K719" i="32"/>
  <c r="F721" i="32"/>
  <c r="T720" i="32"/>
  <c r="J720" i="32"/>
  <c r="S866" i="32"/>
  <c r="H867" i="32"/>
  <c r="J866" i="32"/>
  <c r="H49" i="31"/>
  <c r="K266" i="31"/>
  <c r="I727" i="33" l="1"/>
  <c r="L726" i="33"/>
  <c r="V726" i="33"/>
  <c r="M725" i="33"/>
  <c r="A887" i="33"/>
  <c r="Q887" i="33" s="1"/>
  <c r="H729" i="33"/>
  <c r="J875" i="33"/>
  <c r="U875" i="33" s="1"/>
  <c r="K866" i="32"/>
  <c r="S867" i="32"/>
  <c r="H868" i="32"/>
  <c r="J867" i="32"/>
  <c r="F722" i="32"/>
  <c r="T721" i="32"/>
  <c r="J721" i="32"/>
  <c r="K720" i="32"/>
  <c r="K265" i="31"/>
  <c r="H50" i="31"/>
  <c r="A888" i="33" l="1"/>
  <c r="Q888" i="33" s="1"/>
  <c r="M726" i="33"/>
  <c r="I728" i="33"/>
  <c r="V727" i="33"/>
  <c r="L727" i="33"/>
  <c r="J876" i="33"/>
  <c r="U876" i="33" s="1"/>
  <c r="H730" i="33"/>
  <c r="S868" i="32"/>
  <c r="H869" i="32"/>
  <c r="J868" i="32"/>
  <c r="K721" i="32"/>
  <c r="K867" i="32"/>
  <c r="J722" i="32"/>
  <c r="F723" i="32"/>
  <c r="T722" i="32"/>
  <c r="M727" i="33" l="1"/>
  <c r="A889" i="33"/>
  <c r="Q889" i="33" s="1"/>
  <c r="I729" i="33"/>
  <c r="V728" i="33"/>
  <c r="L728" i="33"/>
  <c r="H731" i="33"/>
  <c r="J877" i="33"/>
  <c r="U877" i="33" s="1"/>
  <c r="K722" i="32"/>
  <c r="S869" i="32"/>
  <c r="H870" i="32"/>
  <c r="J869" i="32"/>
  <c r="K868" i="32"/>
  <c r="J723" i="32"/>
  <c r="F724" i="32"/>
  <c r="T723" i="32"/>
  <c r="K264" i="31"/>
  <c r="H51" i="31"/>
  <c r="I730" i="33" l="1"/>
  <c r="L729" i="33"/>
  <c r="V729" i="33"/>
  <c r="M728" i="33"/>
  <c r="A890" i="33"/>
  <c r="Q890" i="33" s="1"/>
  <c r="H732" i="33"/>
  <c r="J878" i="33"/>
  <c r="U878" i="33" s="1"/>
  <c r="K723" i="32"/>
  <c r="F725" i="32"/>
  <c r="T724" i="32"/>
  <c r="J724" i="32"/>
  <c r="S870" i="32"/>
  <c r="H871" i="32"/>
  <c r="J870" i="32"/>
  <c r="K869" i="32"/>
  <c r="K263" i="31"/>
  <c r="H52" i="31"/>
  <c r="A891" i="33" l="1"/>
  <c r="Q891" i="33" s="1"/>
  <c r="M729" i="33"/>
  <c r="I731" i="33"/>
  <c r="V730" i="33"/>
  <c r="L730" i="33"/>
  <c r="J879" i="33"/>
  <c r="U879" i="33" s="1"/>
  <c r="H733" i="33"/>
  <c r="K870" i="32"/>
  <c r="S871" i="32"/>
  <c r="H872" i="32"/>
  <c r="J871" i="32"/>
  <c r="F726" i="32"/>
  <c r="T725" i="32"/>
  <c r="J725" i="32"/>
  <c r="K724" i="32"/>
  <c r="K262" i="31"/>
  <c r="H53" i="31"/>
  <c r="M730" i="33" l="1"/>
  <c r="I732" i="33"/>
  <c r="V731" i="33"/>
  <c r="L731" i="33"/>
  <c r="A892" i="33"/>
  <c r="Q892" i="33" s="1"/>
  <c r="J880" i="33"/>
  <c r="U880" i="33" s="1"/>
  <c r="H734" i="33"/>
  <c r="S872" i="32"/>
  <c r="H873" i="32"/>
  <c r="J872" i="32"/>
  <c r="K725" i="32"/>
  <c r="K871" i="32"/>
  <c r="J726" i="32"/>
  <c r="F727" i="32"/>
  <c r="T726" i="32"/>
  <c r="K261" i="31"/>
  <c r="H54" i="31"/>
  <c r="M731" i="33" l="1"/>
  <c r="A893" i="33"/>
  <c r="Q893" i="33" s="1"/>
  <c r="I733" i="33"/>
  <c r="L732" i="33"/>
  <c r="V732" i="33"/>
  <c r="H735" i="33"/>
  <c r="J881" i="33"/>
  <c r="U881" i="33" s="1"/>
  <c r="K726" i="32"/>
  <c r="S873" i="32"/>
  <c r="H874" i="32"/>
  <c r="J873" i="32"/>
  <c r="J727" i="32"/>
  <c r="F728" i="32"/>
  <c r="T727" i="32"/>
  <c r="K872" i="32"/>
  <c r="K260" i="31"/>
  <c r="H55" i="31"/>
  <c r="M732" i="33" l="1"/>
  <c r="I734" i="33"/>
  <c r="L733" i="33"/>
  <c r="V733" i="33"/>
  <c r="A894" i="33"/>
  <c r="Q894" i="33" s="1"/>
  <c r="H736" i="33"/>
  <c r="J882" i="33"/>
  <c r="U882" i="33" s="1"/>
  <c r="F729" i="32"/>
  <c r="T728" i="32"/>
  <c r="J728" i="32"/>
  <c r="S874" i="32"/>
  <c r="H875" i="32"/>
  <c r="J874" i="32"/>
  <c r="K873" i="32"/>
  <c r="K727" i="32"/>
  <c r="H56" i="31"/>
  <c r="K259" i="31"/>
  <c r="M733" i="33" l="1"/>
  <c r="A895" i="33"/>
  <c r="Q895" i="33" s="1"/>
  <c r="I735" i="33"/>
  <c r="L734" i="33"/>
  <c r="V734" i="33"/>
  <c r="J883" i="33"/>
  <c r="U883" i="33" s="1"/>
  <c r="H737" i="33"/>
  <c r="K874" i="32"/>
  <c r="S875" i="32"/>
  <c r="H876" i="32"/>
  <c r="J875" i="32"/>
  <c r="F730" i="32"/>
  <c r="T729" i="32"/>
  <c r="J729" i="32"/>
  <c r="K728" i="32"/>
  <c r="K258" i="31"/>
  <c r="H57" i="31"/>
  <c r="M734" i="33" l="1"/>
  <c r="A896" i="33"/>
  <c r="Q896" i="33" s="1"/>
  <c r="I736" i="33"/>
  <c r="V735" i="33"/>
  <c r="L735" i="33"/>
  <c r="H738" i="33"/>
  <c r="J884" i="33"/>
  <c r="U884" i="33" s="1"/>
  <c r="S876" i="32"/>
  <c r="H877" i="32"/>
  <c r="J876" i="32"/>
  <c r="K729" i="32"/>
  <c r="K875" i="32"/>
  <c r="J730" i="32"/>
  <c r="F731" i="32"/>
  <c r="T730" i="32"/>
  <c r="K257" i="31"/>
  <c r="H58" i="31"/>
  <c r="I737" i="33" l="1"/>
  <c r="V736" i="33"/>
  <c r="L736" i="33"/>
  <c r="M735" i="33"/>
  <c r="A897" i="33"/>
  <c r="Q897" i="33" s="1"/>
  <c r="H739" i="33"/>
  <c r="J885" i="33"/>
  <c r="U885" i="33" s="1"/>
  <c r="K730" i="32"/>
  <c r="S877" i="32"/>
  <c r="H878" i="32"/>
  <c r="J877" i="32"/>
  <c r="J731" i="32"/>
  <c r="F732" i="32"/>
  <c r="T731" i="32"/>
  <c r="K876" i="32"/>
  <c r="K256" i="31"/>
  <c r="H59" i="31"/>
  <c r="M736" i="33" l="1"/>
  <c r="A898" i="33"/>
  <c r="Q898" i="33" s="1"/>
  <c r="I738" i="33"/>
  <c r="V737" i="33"/>
  <c r="L737" i="33"/>
  <c r="J886" i="33"/>
  <c r="U886" i="33" s="1"/>
  <c r="H740" i="33"/>
  <c r="F733" i="32"/>
  <c r="T732" i="32"/>
  <c r="J732" i="32"/>
  <c r="S878" i="32"/>
  <c r="H879" i="32"/>
  <c r="J878" i="32"/>
  <c r="K877" i="32"/>
  <c r="K731" i="32"/>
  <c r="K255" i="31"/>
  <c r="H60" i="31"/>
  <c r="M737" i="33" l="1"/>
  <c r="I739" i="33"/>
  <c r="V738" i="33"/>
  <c r="L738" i="33"/>
  <c r="A899" i="33"/>
  <c r="Q899" i="33" s="1"/>
  <c r="J887" i="33"/>
  <c r="U887" i="33" s="1"/>
  <c r="H741" i="33"/>
  <c r="K878" i="32"/>
  <c r="H880" i="32"/>
  <c r="S879" i="32"/>
  <c r="J879" i="32"/>
  <c r="F734" i="32"/>
  <c r="T733" i="32"/>
  <c r="J733" i="32"/>
  <c r="K732" i="32"/>
  <c r="K254" i="31"/>
  <c r="H61" i="31"/>
  <c r="A900" i="33" l="1"/>
  <c r="Q900" i="33" s="1"/>
  <c r="M738" i="33"/>
  <c r="I740" i="33"/>
  <c r="V739" i="33"/>
  <c r="L739" i="33"/>
  <c r="J888" i="33"/>
  <c r="U888" i="33" s="1"/>
  <c r="H742" i="33"/>
  <c r="H881" i="32"/>
  <c r="S880" i="32"/>
  <c r="J880" i="32"/>
  <c r="K733" i="32"/>
  <c r="K879" i="32"/>
  <c r="J734" i="32"/>
  <c r="F735" i="32"/>
  <c r="T734" i="32"/>
  <c r="H62" i="31"/>
  <c r="K253" i="31"/>
  <c r="M739" i="33" l="1"/>
  <c r="A901" i="33"/>
  <c r="Q901" i="33" s="1"/>
  <c r="I741" i="33"/>
  <c r="L740" i="33"/>
  <c r="V740" i="33"/>
  <c r="H743" i="33"/>
  <c r="J889" i="33"/>
  <c r="U889" i="33" s="1"/>
  <c r="K734" i="32"/>
  <c r="H882" i="32"/>
  <c r="S881" i="32"/>
  <c r="J881" i="32"/>
  <c r="J735" i="32"/>
  <c r="F736" i="32"/>
  <c r="T735" i="32"/>
  <c r="K880" i="32"/>
  <c r="K252" i="31"/>
  <c r="H63" i="31"/>
  <c r="M740" i="33" l="1"/>
  <c r="I742" i="33"/>
  <c r="V741" i="33"/>
  <c r="L741" i="33"/>
  <c r="A902" i="33"/>
  <c r="Q902" i="33" s="1"/>
  <c r="H744" i="33"/>
  <c r="J890" i="33"/>
  <c r="U890" i="33" s="1"/>
  <c r="H883" i="32"/>
  <c r="S882" i="32"/>
  <c r="J882" i="32"/>
  <c r="K881" i="32"/>
  <c r="F737" i="32"/>
  <c r="T736" i="32"/>
  <c r="J736" i="32"/>
  <c r="K735" i="32"/>
  <c r="K251" i="31"/>
  <c r="H64" i="31"/>
  <c r="A903" i="33" l="1"/>
  <c r="Q903" i="33" s="1"/>
  <c r="M741" i="33"/>
  <c r="I743" i="33"/>
  <c r="L742" i="33"/>
  <c r="V742" i="33"/>
  <c r="J891" i="33"/>
  <c r="U891" i="33" s="1"/>
  <c r="H745" i="33"/>
  <c r="F738" i="32"/>
  <c r="T737" i="32"/>
  <c r="J737" i="32"/>
  <c r="H884" i="32"/>
  <c r="S883" i="32"/>
  <c r="J883" i="32"/>
  <c r="K736" i="32"/>
  <c r="K882" i="32"/>
  <c r="K250" i="31"/>
  <c r="H65" i="31"/>
  <c r="M742" i="33" l="1"/>
  <c r="I744" i="33"/>
  <c r="V743" i="33"/>
  <c r="L743" i="33"/>
  <c r="A904" i="33"/>
  <c r="Q904" i="33" s="1"/>
  <c r="H746" i="33"/>
  <c r="J892" i="33"/>
  <c r="U892" i="33" s="1"/>
  <c r="J738" i="32"/>
  <c r="F739" i="32"/>
  <c r="T738" i="32"/>
  <c r="K883" i="32"/>
  <c r="K737" i="32"/>
  <c r="H885" i="32"/>
  <c r="S884" i="32"/>
  <c r="J884" i="32"/>
  <c r="K249" i="31"/>
  <c r="H66" i="31"/>
  <c r="M743" i="33" l="1"/>
  <c r="A905" i="33"/>
  <c r="Q905" i="33" s="1"/>
  <c r="I745" i="33"/>
  <c r="V744" i="33"/>
  <c r="L744" i="33"/>
  <c r="H747" i="33"/>
  <c r="J893" i="33"/>
  <c r="U893" i="33" s="1"/>
  <c r="K738" i="32"/>
  <c r="K884" i="32"/>
  <c r="H886" i="32"/>
  <c r="S885" i="32"/>
  <c r="J885" i="32"/>
  <c r="J739" i="32"/>
  <c r="F740" i="32"/>
  <c r="T739" i="32"/>
  <c r="K248" i="31"/>
  <c r="H67" i="31"/>
  <c r="M744" i="33" l="1"/>
  <c r="I746" i="33"/>
  <c r="V745" i="33"/>
  <c r="L745" i="33"/>
  <c r="A906" i="33"/>
  <c r="Q906" i="33" s="1"/>
  <c r="H748" i="33"/>
  <c r="J894" i="33"/>
  <c r="U894" i="33" s="1"/>
  <c r="F741" i="32"/>
  <c r="T740" i="32"/>
  <c r="J740" i="32"/>
  <c r="H887" i="32"/>
  <c r="S886" i="32"/>
  <c r="J886" i="32"/>
  <c r="K885" i="32"/>
  <c r="K739" i="32"/>
  <c r="K247" i="31"/>
  <c r="H68" i="31"/>
  <c r="M745" i="33" l="1"/>
  <c r="I747" i="33"/>
  <c r="V746" i="33"/>
  <c r="L746" i="33"/>
  <c r="A907" i="33"/>
  <c r="Q907" i="33" s="1"/>
  <c r="J895" i="33"/>
  <c r="U895" i="33" s="1"/>
  <c r="H749" i="33"/>
  <c r="K886" i="32"/>
  <c r="F742" i="32"/>
  <c r="T741" i="32"/>
  <c r="J741" i="32"/>
  <c r="K740" i="32"/>
  <c r="H888" i="32"/>
  <c r="S887" i="32"/>
  <c r="J887" i="32"/>
  <c r="K246" i="31"/>
  <c r="H69" i="31"/>
  <c r="M746" i="33" l="1"/>
  <c r="A908" i="33"/>
  <c r="Q908" i="33" s="1"/>
  <c r="I748" i="33"/>
  <c r="V747" i="33"/>
  <c r="L747" i="33"/>
  <c r="H750" i="33"/>
  <c r="J896" i="33"/>
  <c r="U896" i="33" s="1"/>
  <c r="H889" i="32"/>
  <c r="S888" i="32"/>
  <c r="J888" i="32"/>
  <c r="J742" i="32"/>
  <c r="F743" i="32"/>
  <c r="T742" i="32"/>
  <c r="K887" i="32"/>
  <c r="K741" i="32"/>
  <c r="K245" i="31"/>
  <c r="H70" i="31"/>
  <c r="M747" i="33" l="1"/>
  <c r="I749" i="33"/>
  <c r="V748" i="33"/>
  <c r="L748" i="33"/>
  <c r="A909" i="33"/>
  <c r="Q909" i="33" s="1"/>
  <c r="J897" i="33"/>
  <c r="U897" i="33" s="1"/>
  <c r="H751" i="33"/>
  <c r="J743" i="32"/>
  <c r="F744" i="32"/>
  <c r="T743" i="32"/>
  <c r="H890" i="32"/>
  <c r="S889" i="32"/>
  <c r="J889" i="32"/>
  <c r="K888" i="32"/>
  <c r="K742" i="32"/>
  <c r="K244" i="31"/>
  <c r="H71" i="31"/>
  <c r="A910" i="33" l="1"/>
  <c r="Q910" i="33" s="1"/>
  <c r="M748" i="33"/>
  <c r="I750" i="33"/>
  <c r="V749" i="33"/>
  <c r="L749" i="33"/>
  <c r="J898" i="33"/>
  <c r="U898" i="33" s="1"/>
  <c r="H752" i="33"/>
  <c r="K743" i="32"/>
  <c r="F745" i="32"/>
  <c r="T744" i="32"/>
  <c r="J744" i="32"/>
  <c r="K889" i="32"/>
  <c r="H891" i="32"/>
  <c r="S890" i="32"/>
  <c r="J890" i="32"/>
  <c r="K243" i="31"/>
  <c r="H72" i="31"/>
  <c r="M749" i="33" l="1"/>
  <c r="I751" i="33"/>
  <c r="V750" i="33"/>
  <c r="L750" i="33"/>
  <c r="A911" i="33"/>
  <c r="Q911" i="33" s="1"/>
  <c r="H753" i="33"/>
  <c r="J899" i="33"/>
  <c r="U899" i="33" s="1"/>
  <c r="H892" i="32"/>
  <c r="S891" i="32"/>
  <c r="J891" i="32"/>
  <c r="F746" i="32"/>
  <c r="T745" i="32"/>
  <c r="J745" i="32"/>
  <c r="K890" i="32"/>
  <c r="K744" i="32"/>
  <c r="K242" i="31"/>
  <c r="H73" i="31"/>
  <c r="M750" i="33" l="1"/>
  <c r="A912" i="33"/>
  <c r="Q912" i="33" s="1"/>
  <c r="I752" i="33"/>
  <c r="L751" i="33"/>
  <c r="V751" i="33"/>
  <c r="J900" i="33"/>
  <c r="U900" i="33" s="1"/>
  <c r="H754" i="33"/>
  <c r="K745" i="32"/>
  <c r="H893" i="32"/>
  <c r="S892" i="32"/>
  <c r="J892" i="32"/>
  <c r="K891" i="32"/>
  <c r="J746" i="32"/>
  <c r="F747" i="32"/>
  <c r="T746" i="32"/>
  <c r="K241" i="31"/>
  <c r="H74" i="31"/>
  <c r="M751" i="33" l="1"/>
  <c r="A913" i="33"/>
  <c r="Q913" i="33" s="1"/>
  <c r="I753" i="33"/>
  <c r="V752" i="33"/>
  <c r="L752" i="33"/>
  <c r="H755" i="33"/>
  <c r="J901" i="33"/>
  <c r="U901" i="33" s="1"/>
  <c r="K746" i="32"/>
  <c r="H894" i="32"/>
  <c r="S893" i="32"/>
  <c r="J893" i="32"/>
  <c r="J747" i="32"/>
  <c r="F748" i="32"/>
  <c r="T747" i="32"/>
  <c r="K892" i="32"/>
  <c r="K240" i="31"/>
  <c r="H75" i="31"/>
  <c r="M752" i="33" l="1"/>
  <c r="I754" i="33"/>
  <c r="L753" i="33"/>
  <c r="V753" i="33"/>
  <c r="A914" i="33"/>
  <c r="Q914" i="33" s="1"/>
  <c r="J902" i="33"/>
  <c r="U902" i="33" s="1"/>
  <c r="H756" i="33"/>
  <c r="F749" i="32"/>
  <c r="T748" i="32"/>
  <c r="J748" i="32"/>
  <c r="H895" i="32"/>
  <c r="S894" i="32"/>
  <c r="J894" i="32"/>
  <c r="K893" i="32"/>
  <c r="K747" i="32"/>
  <c r="K239" i="31"/>
  <c r="H76" i="31"/>
  <c r="A915" i="33" l="1"/>
  <c r="Q915" i="33" s="1"/>
  <c r="M753" i="33"/>
  <c r="I755" i="33"/>
  <c r="L754" i="33"/>
  <c r="V754" i="33"/>
  <c r="J903" i="33"/>
  <c r="U903" i="33" s="1"/>
  <c r="H757" i="33"/>
  <c r="F750" i="32"/>
  <c r="T749" i="32"/>
  <c r="J749" i="32"/>
  <c r="K894" i="32"/>
  <c r="K748" i="32"/>
  <c r="H896" i="32"/>
  <c r="S895" i="32"/>
  <c r="J895" i="32"/>
  <c r="H77" i="31"/>
  <c r="K238" i="31"/>
  <c r="M754" i="33" l="1"/>
  <c r="I756" i="33"/>
  <c r="L755" i="33"/>
  <c r="V755" i="33"/>
  <c r="A916" i="33"/>
  <c r="Q916" i="33" s="1"/>
  <c r="J904" i="33"/>
  <c r="U904" i="33" s="1"/>
  <c r="H758" i="33"/>
  <c r="J750" i="32"/>
  <c r="F751" i="32"/>
  <c r="T750" i="32"/>
  <c r="H897" i="32"/>
  <c r="S896" i="32"/>
  <c r="J896" i="32"/>
  <c r="K749" i="32"/>
  <c r="K895" i="32"/>
  <c r="K237" i="31"/>
  <c r="H78" i="31"/>
  <c r="M755" i="33" l="1"/>
  <c r="A917" i="33"/>
  <c r="Q917" i="33" s="1"/>
  <c r="I757" i="33"/>
  <c r="V756" i="33"/>
  <c r="L756" i="33"/>
  <c r="H759" i="33"/>
  <c r="J905" i="33"/>
  <c r="U905" i="33" s="1"/>
  <c r="K750" i="32"/>
  <c r="J751" i="32"/>
  <c r="F752" i="32"/>
  <c r="T751" i="32"/>
  <c r="K896" i="32"/>
  <c r="H898" i="32"/>
  <c r="S897" i="32"/>
  <c r="J897" i="32"/>
  <c r="K236" i="31"/>
  <c r="H79" i="31"/>
  <c r="I758" i="33" l="1"/>
  <c r="L757" i="33"/>
  <c r="V757" i="33"/>
  <c r="M756" i="33"/>
  <c r="A918" i="33"/>
  <c r="Q918" i="33" s="1"/>
  <c r="J906" i="33"/>
  <c r="U906" i="33" s="1"/>
  <c r="H760" i="33"/>
  <c r="K751" i="32"/>
  <c r="H899" i="32"/>
  <c r="S898" i="32"/>
  <c r="J898" i="32"/>
  <c r="F753" i="32"/>
  <c r="T752" i="32"/>
  <c r="J752" i="32"/>
  <c r="K897" i="32"/>
  <c r="K235" i="31"/>
  <c r="H80" i="31"/>
  <c r="M757" i="33" l="1"/>
  <c r="A919" i="33"/>
  <c r="Q919" i="33" s="1"/>
  <c r="I759" i="33"/>
  <c r="L758" i="33"/>
  <c r="V758" i="33"/>
  <c r="J907" i="33"/>
  <c r="U907" i="33" s="1"/>
  <c r="H761" i="33"/>
  <c r="K752" i="32"/>
  <c r="H900" i="32"/>
  <c r="S899" i="32"/>
  <c r="J899" i="32"/>
  <c r="K898" i="32"/>
  <c r="F754" i="32"/>
  <c r="T753" i="32"/>
  <c r="J753" i="32"/>
  <c r="K234" i="31"/>
  <c r="H81" i="31"/>
  <c r="I760" i="33" l="1"/>
  <c r="V759" i="33"/>
  <c r="L759" i="33"/>
  <c r="M758" i="33"/>
  <c r="A920" i="33"/>
  <c r="Q920" i="33" s="1"/>
  <c r="J908" i="33"/>
  <c r="U908" i="33" s="1"/>
  <c r="H762" i="33"/>
  <c r="J754" i="32"/>
  <c r="F755" i="32"/>
  <c r="T754" i="32"/>
  <c r="H901" i="32"/>
  <c r="S900" i="32"/>
  <c r="J900" i="32"/>
  <c r="K753" i="32"/>
  <c r="K899" i="32"/>
  <c r="K233" i="31"/>
  <c r="H82" i="31"/>
  <c r="A921" i="33" l="1"/>
  <c r="Q921" i="33" s="1"/>
  <c r="M759" i="33"/>
  <c r="I761" i="33"/>
  <c r="V760" i="33"/>
  <c r="L760" i="33"/>
  <c r="H763" i="33"/>
  <c r="J909" i="33"/>
  <c r="U909" i="33" s="1"/>
  <c r="K754" i="32"/>
  <c r="J755" i="32"/>
  <c r="F756" i="32"/>
  <c r="T755" i="32"/>
  <c r="K900" i="32"/>
  <c r="H902" i="32"/>
  <c r="S901" i="32"/>
  <c r="J901" i="32"/>
  <c r="K232" i="31"/>
  <c r="H83" i="31"/>
  <c r="M760" i="33" l="1"/>
  <c r="I762" i="33"/>
  <c r="L761" i="33"/>
  <c r="V761" i="33"/>
  <c r="A922" i="33"/>
  <c r="Q922" i="33" s="1"/>
  <c r="J910" i="33"/>
  <c r="U910" i="33" s="1"/>
  <c r="K755" i="32"/>
  <c r="H903" i="32"/>
  <c r="S902" i="32"/>
  <c r="J902" i="32"/>
  <c r="F757" i="32"/>
  <c r="T756" i="32"/>
  <c r="J756" i="32"/>
  <c r="K901" i="32"/>
  <c r="H84" i="31"/>
  <c r="K231" i="31"/>
  <c r="A923" i="33" l="1"/>
  <c r="Q923" i="33" s="1"/>
  <c r="M761" i="33"/>
  <c r="I763" i="33"/>
  <c r="V762" i="33"/>
  <c r="L762" i="33"/>
  <c r="J911" i="33"/>
  <c r="U911" i="33" s="1"/>
  <c r="H904" i="32"/>
  <c r="S903" i="32"/>
  <c r="J903" i="32"/>
  <c r="K756" i="32"/>
  <c r="K902" i="32"/>
  <c r="F758" i="32"/>
  <c r="T757" i="32"/>
  <c r="J757" i="32"/>
  <c r="K230" i="31"/>
  <c r="H85" i="31"/>
  <c r="M762" i="33" l="1"/>
  <c r="I764" i="33"/>
  <c r="V763" i="33"/>
  <c r="L763" i="33"/>
  <c r="A924" i="33"/>
  <c r="Q924" i="33" s="1"/>
  <c r="J912" i="33"/>
  <c r="U912" i="33" s="1"/>
  <c r="H905" i="32"/>
  <c r="S904" i="32"/>
  <c r="J904" i="32"/>
  <c r="J758" i="32"/>
  <c r="F759" i="32"/>
  <c r="T758" i="32"/>
  <c r="K903" i="32"/>
  <c r="K757" i="32"/>
  <c r="K229" i="31"/>
  <c r="H86" i="31"/>
  <c r="M763" i="33" l="1"/>
  <c r="A925" i="33"/>
  <c r="Q925" i="33" s="1"/>
  <c r="I765" i="33"/>
  <c r="V764" i="33"/>
  <c r="X764" i="33" s="1"/>
  <c r="AM764" i="33" s="1"/>
  <c r="BE764" i="33" s="1"/>
  <c r="L764" i="33"/>
  <c r="J913" i="33"/>
  <c r="U913" i="33" s="1"/>
  <c r="J759" i="32"/>
  <c r="F760" i="32"/>
  <c r="T759" i="32"/>
  <c r="H906" i="32"/>
  <c r="S905" i="32"/>
  <c r="J905" i="32"/>
  <c r="K904" i="32"/>
  <c r="K758" i="32"/>
  <c r="K228" i="31"/>
  <c r="H87" i="31"/>
  <c r="BA764" i="33" l="1"/>
  <c r="BC764" i="33"/>
  <c r="AE764" i="33"/>
  <c r="AS764" i="33"/>
  <c r="M764" i="33"/>
  <c r="Y764" i="33"/>
  <c r="AI764" i="33"/>
  <c r="AK764" i="33"/>
  <c r="BI764" i="33"/>
  <c r="AU764" i="33"/>
  <c r="AO764" i="33"/>
  <c r="AA764" i="33"/>
  <c r="AW764" i="33"/>
  <c r="AQ764" i="33"/>
  <c r="AC764" i="33"/>
  <c r="AY764" i="33"/>
  <c r="I766" i="33"/>
  <c r="V765" i="33"/>
  <c r="X765" i="33" s="1"/>
  <c r="AM765" i="33" s="1"/>
  <c r="L765" i="33"/>
  <c r="A926" i="33"/>
  <c r="Q926" i="33" s="1"/>
  <c r="J914" i="33"/>
  <c r="U914" i="33" s="1"/>
  <c r="K759" i="32"/>
  <c r="F761" i="32"/>
  <c r="T760" i="32"/>
  <c r="J760" i="32"/>
  <c r="K905" i="32"/>
  <c r="H907" i="32"/>
  <c r="S906" i="32"/>
  <c r="J906" i="32"/>
  <c r="K227" i="31"/>
  <c r="H88" i="31"/>
  <c r="BF764" i="33" l="1"/>
  <c r="BJ764" i="33"/>
  <c r="BA765" i="33"/>
  <c r="BC765" i="33"/>
  <c r="AE765" i="33"/>
  <c r="AS765" i="33"/>
  <c r="M765" i="33"/>
  <c r="A927" i="33"/>
  <c r="Q927" i="33" s="1"/>
  <c r="AC765" i="33"/>
  <c r="AO765" i="33"/>
  <c r="AG765" i="33"/>
  <c r="BI765" i="33" s="1"/>
  <c r="AK765" i="33"/>
  <c r="AU765" i="33"/>
  <c r="AY765" i="33"/>
  <c r="AA765" i="33"/>
  <c r="AW765" i="33"/>
  <c r="AQ765" i="33"/>
  <c r="AI765" i="33"/>
  <c r="Y765" i="33"/>
  <c r="I767" i="33"/>
  <c r="V766" i="33"/>
  <c r="X766" i="33" s="1"/>
  <c r="AM766" i="33" s="1"/>
  <c r="L766" i="33"/>
  <c r="J915" i="33"/>
  <c r="U915" i="33" s="1"/>
  <c r="H908" i="32"/>
  <c r="S907" i="32"/>
  <c r="J907" i="32"/>
  <c r="F762" i="32"/>
  <c r="T761" i="32"/>
  <c r="J761" i="32"/>
  <c r="K906" i="32"/>
  <c r="K760" i="32"/>
  <c r="K226" i="31"/>
  <c r="H89" i="31"/>
  <c r="BE765" i="33" l="1"/>
  <c r="BF765" i="33"/>
  <c r="BJ765" i="33"/>
  <c r="BA766" i="33"/>
  <c r="BC766" i="33"/>
  <c r="AE766" i="33"/>
  <c r="AS766" i="33"/>
  <c r="M766" i="33"/>
  <c r="AO766" i="33"/>
  <c r="AK766" i="33"/>
  <c r="AG766" i="33"/>
  <c r="BI766" i="33" s="1"/>
  <c r="AC766" i="33"/>
  <c r="AY766" i="33"/>
  <c r="Y766" i="33"/>
  <c r="AW766" i="33"/>
  <c r="AI766" i="33"/>
  <c r="AU766" i="33"/>
  <c r="AA766" i="33"/>
  <c r="AQ766" i="33"/>
  <c r="I768" i="33"/>
  <c r="V767" i="33"/>
  <c r="X767" i="33" s="1"/>
  <c r="AM767" i="33" s="1"/>
  <c r="L767" i="33"/>
  <c r="A928" i="33"/>
  <c r="Q928" i="33" s="1"/>
  <c r="J916" i="33"/>
  <c r="U916" i="33" s="1"/>
  <c r="K761" i="32"/>
  <c r="H909" i="32"/>
  <c r="S908" i="32"/>
  <c r="J908" i="32"/>
  <c r="K907" i="32"/>
  <c r="J762" i="32"/>
  <c r="T762" i="32"/>
  <c r="K225" i="31"/>
  <c r="H90" i="31"/>
  <c r="BE766" i="33" l="1"/>
  <c r="BF766" i="33"/>
  <c r="BJ766" i="33"/>
  <c r="BA767" i="33"/>
  <c r="BC767" i="33"/>
  <c r="AE767" i="33"/>
  <c r="AS767" i="33"/>
  <c r="M767" i="33"/>
  <c r="A929" i="33"/>
  <c r="Q929" i="33" s="1"/>
  <c r="AW767" i="33"/>
  <c r="Y767" i="33"/>
  <c r="AK767" i="33"/>
  <c r="AC767" i="33"/>
  <c r="AA767" i="33"/>
  <c r="AI767" i="33"/>
  <c r="AU767" i="33"/>
  <c r="AG767" i="33"/>
  <c r="BI767" i="33" s="1"/>
  <c r="AY767" i="33"/>
  <c r="AQ767" i="33"/>
  <c r="AO767" i="33"/>
  <c r="I769" i="33"/>
  <c r="V768" i="33"/>
  <c r="X768" i="33" s="1"/>
  <c r="AM768" i="33" s="1"/>
  <c r="L768" i="33"/>
  <c r="J917" i="33"/>
  <c r="U917" i="33" s="1"/>
  <c r="K762" i="32"/>
  <c r="H910" i="32"/>
  <c r="S909" i="32"/>
  <c r="J909" i="32"/>
  <c r="K908" i="32"/>
  <c r="K224" i="31"/>
  <c r="H91" i="31"/>
  <c r="BE767" i="33" l="1"/>
  <c r="BF767" i="33"/>
  <c r="BJ767" i="33"/>
  <c r="BA768" i="33"/>
  <c r="BC768" i="33"/>
  <c r="AE768" i="33"/>
  <c r="AS768" i="33"/>
  <c r="AQ768" i="33"/>
  <c r="AI768" i="33"/>
  <c r="AU768" i="33"/>
  <c r="AY768" i="33"/>
  <c r="Y768" i="33"/>
  <c r="AW768" i="33"/>
  <c r="AK768" i="33"/>
  <c r="AC768" i="33"/>
  <c r="AA768" i="33"/>
  <c r="AG768" i="33"/>
  <c r="BI768" i="33" s="1"/>
  <c r="AO768" i="33"/>
  <c r="M768" i="33"/>
  <c r="I770" i="33"/>
  <c r="V769" i="33"/>
  <c r="X769" i="33" s="1"/>
  <c r="AM769" i="33" s="1"/>
  <c r="L769" i="33"/>
  <c r="A930" i="33"/>
  <c r="Q930" i="33" s="1"/>
  <c r="J918" i="33"/>
  <c r="U918" i="33" s="1"/>
  <c r="H911" i="32"/>
  <c r="S910" i="32"/>
  <c r="J910" i="32"/>
  <c r="K909" i="32"/>
  <c r="H92" i="31"/>
  <c r="K223" i="31"/>
  <c r="BE768" i="33" l="1"/>
  <c r="BF768" i="33"/>
  <c r="BJ768" i="33"/>
  <c r="BA769" i="33"/>
  <c r="BC769" i="33"/>
  <c r="AE769" i="33"/>
  <c r="AS769" i="33"/>
  <c r="M769" i="33"/>
  <c r="I771" i="33"/>
  <c r="V770" i="33"/>
  <c r="X770" i="33" s="1"/>
  <c r="AM770" i="33" s="1"/>
  <c r="L770" i="33"/>
  <c r="AA769" i="33"/>
  <c r="AI769" i="33"/>
  <c r="AW769" i="33"/>
  <c r="Y769" i="33"/>
  <c r="AK769" i="33"/>
  <c r="AU769" i="33"/>
  <c r="AQ769" i="33"/>
  <c r="AO769" i="33"/>
  <c r="AG769" i="33"/>
  <c r="BI769" i="33" s="1"/>
  <c r="AY769" i="33"/>
  <c r="AC769" i="33"/>
  <c r="A931" i="33"/>
  <c r="Q931" i="33" s="1"/>
  <c r="J919" i="33"/>
  <c r="U919" i="33" s="1"/>
  <c r="H912" i="32"/>
  <c r="S911" i="32"/>
  <c r="J911" i="32"/>
  <c r="K910" i="32"/>
  <c r="K222" i="31"/>
  <c r="H93" i="31"/>
  <c r="BE769" i="33" l="1"/>
  <c r="BF769" i="33"/>
  <c r="BJ769" i="33"/>
  <c r="BA770" i="33"/>
  <c r="BC770" i="33"/>
  <c r="AE770" i="33"/>
  <c r="AS770" i="33"/>
  <c r="A932" i="33"/>
  <c r="Q932" i="33" s="1"/>
  <c r="M770" i="33"/>
  <c r="AY770" i="33"/>
  <c r="Y770" i="33"/>
  <c r="AQ770" i="33"/>
  <c r="AI770" i="33"/>
  <c r="AG770" i="33"/>
  <c r="BI770" i="33" s="1"/>
  <c r="AC770" i="33"/>
  <c r="AA770" i="33"/>
  <c r="AW770" i="33"/>
  <c r="AK770" i="33"/>
  <c r="AU770" i="33"/>
  <c r="AO770" i="33"/>
  <c r="I772" i="33"/>
  <c r="V771" i="33"/>
  <c r="X771" i="33" s="1"/>
  <c r="AM771" i="33" s="1"/>
  <c r="L771" i="33"/>
  <c r="J920" i="33"/>
  <c r="U920" i="33" s="1"/>
  <c r="H913" i="32"/>
  <c r="S912" i="32"/>
  <c r="J912" i="32"/>
  <c r="K911" i="32"/>
  <c r="K221" i="31"/>
  <c r="H94" i="31"/>
  <c r="BE770" i="33" l="1"/>
  <c r="BF770" i="33"/>
  <c r="BJ770" i="33"/>
  <c r="BA771" i="33"/>
  <c r="BC771" i="33"/>
  <c r="AE771" i="33"/>
  <c r="AS771" i="33"/>
  <c r="M771" i="33"/>
  <c r="I773" i="33"/>
  <c r="V772" i="33"/>
  <c r="X772" i="33" s="1"/>
  <c r="AM772" i="33" s="1"/>
  <c r="L772" i="33"/>
  <c r="Y771" i="33"/>
  <c r="AY771" i="33"/>
  <c r="AU771" i="33"/>
  <c r="AQ771" i="33"/>
  <c r="AA771" i="33"/>
  <c r="AI771" i="33"/>
  <c r="AO771" i="33"/>
  <c r="AG771" i="33"/>
  <c r="BI771" i="33" s="1"/>
  <c r="AW771" i="33"/>
  <c r="AK771" i="33"/>
  <c r="AC771" i="33"/>
  <c r="A933" i="33"/>
  <c r="Q933" i="33" s="1"/>
  <c r="J921" i="33"/>
  <c r="U921" i="33" s="1"/>
  <c r="H914" i="32"/>
  <c r="S913" i="32"/>
  <c r="J913" i="32"/>
  <c r="K912" i="32"/>
  <c r="K220" i="31"/>
  <c r="H95" i="31"/>
  <c r="BE771" i="33" l="1"/>
  <c r="BF771" i="33"/>
  <c r="BJ771" i="33"/>
  <c r="BA772" i="33"/>
  <c r="BC772" i="33"/>
  <c r="AE772" i="33"/>
  <c r="AS772" i="33"/>
  <c r="A934" i="33"/>
  <c r="Q934" i="33" s="1"/>
  <c r="M772" i="33"/>
  <c r="AQ772" i="33"/>
  <c r="AI772" i="33"/>
  <c r="AU772" i="33"/>
  <c r="AG772" i="33"/>
  <c r="BI772" i="33" s="1"/>
  <c r="AC772" i="33"/>
  <c r="AA772" i="33"/>
  <c r="AW772" i="33"/>
  <c r="AK772" i="33"/>
  <c r="AY772" i="33"/>
  <c r="AO772" i="33"/>
  <c r="Y772" i="33"/>
  <c r="I774" i="33"/>
  <c r="V773" i="33"/>
  <c r="X773" i="33" s="1"/>
  <c r="AM773" i="33" s="1"/>
  <c r="L773" i="33"/>
  <c r="J922" i="33"/>
  <c r="U922" i="33" s="1"/>
  <c r="H915" i="32"/>
  <c r="S914" i="32"/>
  <c r="J914" i="32"/>
  <c r="K913" i="32"/>
  <c r="K219" i="31"/>
  <c r="H96" i="31"/>
  <c r="BE772" i="33" l="1"/>
  <c r="BF772" i="33"/>
  <c r="BJ772" i="33"/>
  <c r="BA773" i="33"/>
  <c r="BC773" i="33"/>
  <c r="AE773" i="33"/>
  <c r="AS773" i="33"/>
  <c r="M773" i="33"/>
  <c r="I775" i="33"/>
  <c r="V774" i="33"/>
  <c r="X774" i="33" s="1"/>
  <c r="AM774" i="33" s="1"/>
  <c r="L774" i="33"/>
  <c r="AG773" i="33"/>
  <c r="BI773" i="33" s="1"/>
  <c r="AY773" i="33"/>
  <c r="AU773" i="33"/>
  <c r="AQ773" i="33"/>
  <c r="AO773" i="33"/>
  <c r="Y773" i="33"/>
  <c r="AI773" i="33"/>
  <c r="AC773" i="33"/>
  <c r="AK773" i="33"/>
  <c r="AA773" i="33"/>
  <c r="AW773" i="33"/>
  <c r="A935" i="33"/>
  <c r="Q935" i="33" s="1"/>
  <c r="J923" i="33"/>
  <c r="U923" i="33" s="1"/>
  <c r="H916" i="32"/>
  <c r="S915" i="32"/>
  <c r="J915" i="32"/>
  <c r="K914" i="32"/>
  <c r="K218" i="31"/>
  <c r="H97" i="31"/>
  <c r="BE773" i="33" l="1"/>
  <c r="BF773" i="33"/>
  <c r="BJ773" i="33"/>
  <c r="BA774" i="33"/>
  <c r="BC774" i="33"/>
  <c r="AE774" i="33"/>
  <c r="AS774" i="33"/>
  <c r="M774" i="33"/>
  <c r="A936" i="33"/>
  <c r="Q936" i="33" s="1"/>
  <c r="AW774" i="33"/>
  <c r="AO774" i="33"/>
  <c r="AK774" i="33"/>
  <c r="AG774" i="33"/>
  <c r="BI774" i="33" s="1"/>
  <c r="AC774" i="33"/>
  <c r="AA774" i="33"/>
  <c r="AQ774" i="33"/>
  <c r="AI774" i="33"/>
  <c r="AU774" i="33"/>
  <c r="AY774" i="33"/>
  <c r="Y774" i="33"/>
  <c r="I776" i="33"/>
  <c r="V775" i="33"/>
  <c r="X775" i="33" s="1"/>
  <c r="AM775" i="33" s="1"/>
  <c r="L775" i="33"/>
  <c r="J924" i="33"/>
  <c r="U924" i="33" s="1"/>
  <c r="H917" i="32"/>
  <c r="S916" i="32"/>
  <c r="J916" i="32"/>
  <c r="K915" i="32"/>
  <c r="K217" i="31"/>
  <c r="H98" i="31"/>
  <c r="BE774" i="33" l="1"/>
  <c r="BF774" i="33"/>
  <c r="BJ774" i="33"/>
  <c r="BA775" i="33"/>
  <c r="BC775" i="33"/>
  <c r="AE775" i="33"/>
  <c r="AS775" i="33"/>
  <c r="AC775" i="33"/>
  <c r="AO775" i="33"/>
  <c r="AG775" i="33"/>
  <c r="BI775" i="33" s="1"/>
  <c r="AK775" i="33"/>
  <c r="AQ775" i="33"/>
  <c r="AI775" i="33"/>
  <c r="Y775" i="33"/>
  <c r="AY775" i="33"/>
  <c r="AU775" i="33"/>
  <c r="AA775" i="33"/>
  <c r="AW775" i="33"/>
  <c r="I777" i="33"/>
  <c r="V776" i="33"/>
  <c r="X776" i="33" s="1"/>
  <c r="AM776" i="33" s="1"/>
  <c r="L776" i="33"/>
  <c r="M775" i="33"/>
  <c r="A937" i="33"/>
  <c r="Q937" i="33" s="1"/>
  <c r="J925" i="33"/>
  <c r="U925" i="33" s="1"/>
  <c r="H918" i="32"/>
  <c r="S917" i="32"/>
  <c r="J917" i="32"/>
  <c r="K916" i="32"/>
  <c r="K216" i="31"/>
  <c r="H99" i="31"/>
  <c r="BE775" i="33" l="1"/>
  <c r="BF775" i="33"/>
  <c r="BJ775" i="33"/>
  <c r="BA776" i="33"/>
  <c r="BC776" i="33"/>
  <c r="AE776" i="33"/>
  <c r="AS776" i="33"/>
  <c r="M776" i="33"/>
  <c r="AO776" i="33"/>
  <c r="AK776" i="33"/>
  <c r="AG776" i="33"/>
  <c r="BI776" i="33" s="1"/>
  <c r="AC776" i="33"/>
  <c r="AY776" i="33"/>
  <c r="Y776" i="33"/>
  <c r="AW776" i="33"/>
  <c r="AI776" i="33"/>
  <c r="AU776" i="33"/>
  <c r="AA776" i="33"/>
  <c r="AQ776" i="33"/>
  <c r="I778" i="33"/>
  <c r="V777" i="33"/>
  <c r="X777" i="33" s="1"/>
  <c r="AM777" i="33" s="1"/>
  <c r="L777" i="33"/>
  <c r="A938" i="33"/>
  <c r="Q938" i="33" s="1"/>
  <c r="J926" i="33"/>
  <c r="U926" i="33" s="1"/>
  <c r="H919" i="32"/>
  <c r="S918" i="32"/>
  <c r="J918" i="32"/>
  <c r="K917" i="32"/>
  <c r="K215" i="31"/>
  <c r="H100" i="31"/>
  <c r="BE776" i="33" l="1"/>
  <c r="BF776" i="33"/>
  <c r="BJ776" i="33"/>
  <c r="BA777" i="33"/>
  <c r="BC777" i="33"/>
  <c r="AE777" i="33"/>
  <c r="AS777" i="33"/>
  <c r="M777" i="33"/>
  <c r="A939" i="33"/>
  <c r="Q939" i="33" s="1"/>
  <c r="I779" i="33"/>
  <c r="V778" i="33"/>
  <c r="X778" i="33" s="1"/>
  <c r="AM778" i="33" s="1"/>
  <c r="BE778" i="33" s="1"/>
  <c r="L778" i="33"/>
  <c r="AW777" i="33"/>
  <c r="Y777" i="33"/>
  <c r="AK777" i="33"/>
  <c r="AC777" i="33"/>
  <c r="AA777" i="33"/>
  <c r="AI777" i="33"/>
  <c r="AY777" i="33"/>
  <c r="AQ777" i="33"/>
  <c r="AG777" i="33"/>
  <c r="BI777" i="33" s="1"/>
  <c r="AU777" i="33"/>
  <c r="AO777" i="33"/>
  <c r="J927" i="33"/>
  <c r="U927" i="33" s="1"/>
  <c r="H920" i="32"/>
  <c r="S919" i="32"/>
  <c r="J919" i="32"/>
  <c r="K918" i="32"/>
  <c r="K214" i="31"/>
  <c r="H101" i="31"/>
  <c r="BE777" i="33" l="1"/>
  <c r="BF777" i="33"/>
  <c r="BJ777" i="33"/>
  <c r="BA778" i="33"/>
  <c r="BC778" i="33"/>
  <c r="AE778" i="33"/>
  <c r="AS778" i="33"/>
  <c r="M778" i="33"/>
  <c r="I780" i="33"/>
  <c r="V779" i="33"/>
  <c r="X779" i="33" s="1"/>
  <c r="AM779" i="33" s="1"/>
  <c r="L779" i="33"/>
  <c r="AO778" i="33"/>
  <c r="AK778" i="33"/>
  <c r="BI778" i="33"/>
  <c r="AC778" i="33"/>
  <c r="AY778" i="33"/>
  <c r="Y778" i="33"/>
  <c r="AW778" i="33"/>
  <c r="AA778" i="33"/>
  <c r="AU778" i="33"/>
  <c r="AQ778" i="33"/>
  <c r="AI778" i="33"/>
  <c r="A940" i="33"/>
  <c r="Q940" i="33" s="1"/>
  <c r="J928" i="33"/>
  <c r="U928" i="33" s="1"/>
  <c r="H921" i="32"/>
  <c r="S920" i="32"/>
  <c r="J920" i="32"/>
  <c r="K919" i="32"/>
  <c r="K213" i="31"/>
  <c r="H102" i="31"/>
  <c r="BF778" i="33" l="1"/>
  <c r="BJ778" i="33"/>
  <c r="BA779" i="33"/>
  <c r="BC779" i="33"/>
  <c r="AE779" i="33"/>
  <c r="AS779" i="33"/>
  <c r="M779" i="33"/>
  <c r="A941" i="33"/>
  <c r="Q941" i="33" s="1"/>
  <c r="Y779" i="33"/>
  <c r="AO779" i="33"/>
  <c r="BI779" i="33"/>
  <c r="AY779" i="33"/>
  <c r="AK779" i="33"/>
  <c r="AU779" i="33"/>
  <c r="AA779" i="33"/>
  <c r="AW779" i="33"/>
  <c r="AQ779" i="33"/>
  <c r="AI779" i="33"/>
  <c r="AC779" i="33"/>
  <c r="I781" i="33"/>
  <c r="V780" i="33"/>
  <c r="X780" i="33" s="1"/>
  <c r="AM780" i="33" s="1"/>
  <c r="L780" i="33"/>
  <c r="J929" i="33"/>
  <c r="U929" i="33" s="1"/>
  <c r="H922" i="32"/>
  <c r="S921" i="32"/>
  <c r="J921" i="32"/>
  <c r="K920" i="32"/>
  <c r="K212" i="31"/>
  <c r="H103" i="31"/>
  <c r="BE779" i="33" l="1"/>
  <c r="BF779" i="33"/>
  <c r="BJ779" i="33"/>
  <c r="BA780" i="33"/>
  <c r="BC780" i="33"/>
  <c r="AE780" i="33"/>
  <c r="AS780" i="33"/>
  <c r="AU780" i="33"/>
  <c r="AA780" i="33"/>
  <c r="AW780" i="33"/>
  <c r="AQ780" i="33"/>
  <c r="AO780" i="33"/>
  <c r="AG780" i="33"/>
  <c r="BI780" i="33" s="1"/>
  <c r="AY780" i="33"/>
  <c r="AK780" i="33"/>
  <c r="AC780" i="33"/>
  <c r="AI780" i="33"/>
  <c r="Y780" i="33"/>
  <c r="I782" i="33"/>
  <c r="V781" i="33"/>
  <c r="X781" i="33" s="1"/>
  <c r="AM781" i="33" s="1"/>
  <c r="L781" i="33"/>
  <c r="M780" i="33"/>
  <c r="A942" i="33"/>
  <c r="Q942" i="33" s="1"/>
  <c r="J930" i="33"/>
  <c r="U930" i="33" s="1"/>
  <c r="H923" i="32"/>
  <c r="S922" i="32"/>
  <c r="J922" i="32"/>
  <c r="K921" i="32"/>
  <c r="K211" i="31"/>
  <c r="H104" i="31"/>
  <c r="BE780" i="33" l="1"/>
  <c r="BF780" i="33"/>
  <c r="BJ780" i="33"/>
  <c r="BA781" i="33"/>
  <c r="BC781" i="33"/>
  <c r="AE781" i="33"/>
  <c r="AS781" i="33"/>
  <c r="M781" i="33"/>
  <c r="AW781" i="33"/>
  <c r="Y781" i="33"/>
  <c r="AK781" i="33"/>
  <c r="AC781" i="33"/>
  <c r="AA781" i="33"/>
  <c r="AI781" i="33"/>
  <c r="AU781" i="33"/>
  <c r="AQ781" i="33"/>
  <c r="AO781" i="33"/>
  <c r="AY781" i="33"/>
  <c r="AG781" i="33"/>
  <c r="BI781" i="33" s="1"/>
  <c r="I783" i="33"/>
  <c r="V782" i="33"/>
  <c r="X782" i="33" s="1"/>
  <c r="AM782" i="33" s="1"/>
  <c r="L782" i="33"/>
  <c r="A943" i="33"/>
  <c r="Q943" i="33" s="1"/>
  <c r="J931" i="33"/>
  <c r="U931" i="33" s="1"/>
  <c r="H924" i="32"/>
  <c r="S923" i="32"/>
  <c r="J923" i="32"/>
  <c r="K922" i="32"/>
  <c r="H105" i="31"/>
  <c r="K210" i="31"/>
  <c r="BE781" i="33" l="1"/>
  <c r="BF781" i="33"/>
  <c r="BJ781" i="33"/>
  <c r="BA782" i="33"/>
  <c r="BC782" i="33"/>
  <c r="AE782" i="33"/>
  <c r="AS782" i="33"/>
  <c r="M782" i="33"/>
  <c r="A944" i="33"/>
  <c r="Q944" i="33" s="1"/>
  <c r="AA782" i="33"/>
  <c r="AW782" i="33"/>
  <c r="AO782" i="33"/>
  <c r="AK782" i="33"/>
  <c r="AU782" i="33"/>
  <c r="AQ782" i="33"/>
  <c r="AI782" i="33"/>
  <c r="AC782" i="33"/>
  <c r="AY782" i="33"/>
  <c r="AG782" i="33"/>
  <c r="BI782" i="33" s="1"/>
  <c r="Y782" i="33"/>
  <c r="I784" i="33"/>
  <c r="V783" i="33"/>
  <c r="X783" i="33" s="1"/>
  <c r="AM783" i="33" s="1"/>
  <c r="L783" i="33"/>
  <c r="J932" i="33"/>
  <c r="U932" i="33" s="1"/>
  <c r="H925" i="32"/>
  <c r="S924" i="32"/>
  <c r="J924" i="32"/>
  <c r="K923" i="32"/>
  <c r="K209" i="31"/>
  <c r="H106" i="31"/>
  <c r="BE782" i="33" l="1"/>
  <c r="BF782" i="33"/>
  <c r="BJ782" i="33"/>
  <c r="BA783" i="33"/>
  <c r="BC783" i="33"/>
  <c r="AE783" i="33"/>
  <c r="AS783" i="33"/>
  <c r="AO783" i="33"/>
  <c r="AG783" i="33"/>
  <c r="BI783" i="33" s="1"/>
  <c r="AY783" i="33"/>
  <c r="AC783" i="33"/>
  <c r="AA783" i="33"/>
  <c r="AW783" i="33"/>
  <c r="AK783" i="33"/>
  <c r="AU783" i="33"/>
  <c r="AQ783" i="33"/>
  <c r="AI783" i="33"/>
  <c r="Y783" i="33"/>
  <c r="I785" i="33"/>
  <c r="V784" i="33"/>
  <c r="X784" i="33" s="1"/>
  <c r="AM784" i="33" s="1"/>
  <c r="L784" i="33"/>
  <c r="A945" i="33"/>
  <c r="Q945" i="33" s="1"/>
  <c r="M783" i="33"/>
  <c r="J933" i="33"/>
  <c r="U933" i="33" s="1"/>
  <c r="H926" i="32"/>
  <c r="S925" i="32"/>
  <c r="J925" i="32"/>
  <c r="K924" i="32"/>
  <c r="K208" i="31"/>
  <c r="H107" i="31"/>
  <c r="BE783" i="33" l="1"/>
  <c r="BF783" i="33"/>
  <c r="BJ783" i="33"/>
  <c r="BA784" i="33"/>
  <c r="BC784" i="33"/>
  <c r="AE784" i="33"/>
  <c r="AS784" i="33"/>
  <c r="M784" i="33"/>
  <c r="A946" i="33"/>
  <c r="Q946" i="33" s="1"/>
  <c r="AQ784" i="33"/>
  <c r="AI784" i="33"/>
  <c r="AU784" i="33"/>
  <c r="AY784" i="33"/>
  <c r="Y784" i="33"/>
  <c r="AO784" i="33"/>
  <c r="AG784" i="33"/>
  <c r="BI784" i="33" s="1"/>
  <c r="AW784" i="33"/>
  <c r="AK784" i="33"/>
  <c r="AC784" i="33"/>
  <c r="AA784" i="33"/>
  <c r="I786" i="33"/>
  <c r="V785" i="33"/>
  <c r="X785" i="33" s="1"/>
  <c r="AM785" i="33" s="1"/>
  <c r="L785" i="33"/>
  <c r="J934" i="33"/>
  <c r="U934" i="33" s="1"/>
  <c r="H927" i="32"/>
  <c r="S926" i="32"/>
  <c r="J926" i="32"/>
  <c r="K925" i="32"/>
  <c r="K207" i="31"/>
  <c r="H108" i="31"/>
  <c r="BE784" i="33" l="1"/>
  <c r="BF784" i="33"/>
  <c r="BJ784" i="33"/>
  <c r="BA785" i="33"/>
  <c r="BC785" i="33"/>
  <c r="AE785" i="33"/>
  <c r="AS785" i="33"/>
  <c r="M785" i="33"/>
  <c r="AC785" i="33"/>
  <c r="AO785" i="33"/>
  <c r="AG785" i="33"/>
  <c r="BI785" i="33" s="1"/>
  <c r="AK785" i="33"/>
  <c r="AU785" i="33"/>
  <c r="AA785" i="33"/>
  <c r="AW785" i="33"/>
  <c r="Y785" i="33"/>
  <c r="AY785" i="33"/>
  <c r="AQ785" i="33"/>
  <c r="AI785" i="33"/>
  <c r="I787" i="33"/>
  <c r="V786" i="33"/>
  <c r="X786" i="33" s="1"/>
  <c r="AM786" i="33" s="1"/>
  <c r="L786" i="33"/>
  <c r="A947" i="33"/>
  <c r="Q947" i="33" s="1"/>
  <c r="J935" i="33"/>
  <c r="U935" i="33" s="1"/>
  <c r="H928" i="32"/>
  <c r="S927" i="32"/>
  <c r="J927" i="32"/>
  <c r="K926" i="32"/>
  <c r="K206" i="31"/>
  <c r="H109" i="31"/>
  <c r="BE785" i="33" l="1"/>
  <c r="BF785" i="33"/>
  <c r="BJ785" i="33"/>
  <c r="BA786" i="33"/>
  <c r="BC786" i="33"/>
  <c r="AE786" i="33"/>
  <c r="AS786" i="33"/>
  <c r="A948" i="33"/>
  <c r="Q948" i="33" s="1"/>
  <c r="M786" i="33"/>
  <c r="AW786" i="33"/>
  <c r="AO786" i="33"/>
  <c r="AK786" i="33"/>
  <c r="AG786" i="33"/>
  <c r="BI786" i="33" s="1"/>
  <c r="AC786" i="33"/>
  <c r="AA786" i="33"/>
  <c r="AU786" i="33"/>
  <c r="AY786" i="33"/>
  <c r="AQ786" i="33"/>
  <c r="AI786" i="33"/>
  <c r="Y786" i="33"/>
  <c r="I788" i="33"/>
  <c r="V787" i="33"/>
  <c r="X787" i="33" s="1"/>
  <c r="AM787" i="33" s="1"/>
  <c r="L787" i="33"/>
  <c r="J936" i="33"/>
  <c r="U936" i="33" s="1"/>
  <c r="H929" i="32"/>
  <c r="S928" i="32"/>
  <c r="J928" i="32"/>
  <c r="K927" i="32"/>
  <c r="K205" i="31"/>
  <c r="H110" i="31"/>
  <c r="BE786" i="33" l="1"/>
  <c r="BF786" i="33"/>
  <c r="BJ786" i="33"/>
  <c r="BA787" i="33"/>
  <c r="BC787" i="33"/>
  <c r="AE787" i="33"/>
  <c r="AS787" i="33"/>
  <c r="Y787" i="33"/>
  <c r="AK787" i="33"/>
  <c r="AC787" i="33"/>
  <c r="AO787" i="33"/>
  <c r="AA787" i="33"/>
  <c r="AI787" i="33"/>
  <c r="AG787" i="33"/>
  <c r="BI787" i="33" s="1"/>
  <c r="AY787" i="33"/>
  <c r="AQ787" i="33"/>
  <c r="AW787" i="33"/>
  <c r="AU787" i="33"/>
  <c r="I789" i="33"/>
  <c r="V788" i="33"/>
  <c r="X788" i="33" s="1"/>
  <c r="AM788" i="33" s="1"/>
  <c r="L788" i="33"/>
  <c r="M787" i="33"/>
  <c r="A949" i="33"/>
  <c r="Q949" i="33" s="1"/>
  <c r="J937" i="33"/>
  <c r="U937" i="33" s="1"/>
  <c r="H930" i="32"/>
  <c r="S929" i="32"/>
  <c r="J929" i="32"/>
  <c r="K928" i="32"/>
  <c r="K204" i="31"/>
  <c r="H111" i="31"/>
  <c r="BE787" i="33" l="1"/>
  <c r="BF787" i="33"/>
  <c r="BJ787" i="33"/>
  <c r="BA788" i="33"/>
  <c r="BC788" i="33"/>
  <c r="AE788" i="33"/>
  <c r="AS788" i="33"/>
  <c r="M788" i="33"/>
  <c r="AW788" i="33"/>
  <c r="AO788" i="33"/>
  <c r="AK788" i="33"/>
  <c r="AG788" i="33"/>
  <c r="BI788" i="33" s="1"/>
  <c r="AC788" i="33"/>
  <c r="AU788" i="33"/>
  <c r="AA788" i="33"/>
  <c r="AQ788" i="33"/>
  <c r="AI788" i="33"/>
  <c r="AY788" i="33"/>
  <c r="Y788" i="33"/>
  <c r="I790" i="33"/>
  <c r="V789" i="33"/>
  <c r="X789" i="33" s="1"/>
  <c r="AM789" i="33" s="1"/>
  <c r="L789" i="33"/>
  <c r="A950" i="33"/>
  <c r="Q950" i="33" s="1"/>
  <c r="J938" i="33"/>
  <c r="U938" i="33" s="1"/>
  <c r="H931" i="32"/>
  <c r="S930" i="32"/>
  <c r="J930" i="32"/>
  <c r="K929" i="32"/>
  <c r="K203" i="31"/>
  <c r="H112" i="31"/>
  <c r="BE788" i="33" l="1"/>
  <c r="BF788" i="33"/>
  <c r="BJ788" i="33"/>
  <c r="BA789" i="33"/>
  <c r="BC789" i="33"/>
  <c r="AE789" i="33"/>
  <c r="AS789" i="33"/>
  <c r="M789" i="33"/>
  <c r="A951" i="33"/>
  <c r="Q951" i="33" s="1"/>
  <c r="AC789" i="33"/>
  <c r="AO789" i="33"/>
  <c r="AG789" i="33"/>
  <c r="BI789" i="33" s="1"/>
  <c r="AK789" i="33"/>
  <c r="AQ789" i="33"/>
  <c r="AI789" i="33"/>
  <c r="Y789" i="33"/>
  <c r="AW789" i="33"/>
  <c r="AU789" i="33"/>
  <c r="AA789" i="33"/>
  <c r="AY789" i="33"/>
  <c r="I791" i="33"/>
  <c r="V790" i="33"/>
  <c r="X790" i="33" s="1"/>
  <c r="AM790" i="33" s="1"/>
  <c r="L790" i="33"/>
  <c r="J939" i="33"/>
  <c r="U939" i="33" s="1"/>
  <c r="K930" i="32"/>
  <c r="H932" i="32"/>
  <c r="S931" i="32"/>
  <c r="J931" i="32"/>
  <c r="H113" i="31"/>
  <c r="K202" i="31"/>
  <c r="BE789" i="33" l="1"/>
  <c r="BF789" i="33"/>
  <c r="BJ789" i="33"/>
  <c r="BA790" i="33"/>
  <c r="BC790" i="33"/>
  <c r="AE790" i="33"/>
  <c r="AS790" i="33"/>
  <c r="M790" i="33"/>
  <c r="I792" i="33"/>
  <c r="V791" i="33"/>
  <c r="X791" i="33" s="1"/>
  <c r="AM791" i="33" s="1"/>
  <c r="L791" i="33"/>
  <c r="AW790" i="33"/>
  <c r="AO790" i="33"/>
  <c r="AK790" i="33"/>
  <c r="AG790" i="33"/>
  <c r="BI790" i="33" s="1"/>
  <c r="AC790" i="33"/>
  <c r="AA790" i="33"/>
  <c r="Y790" i="33"/>
  <c r="AU790" i="33"/>
  <c r="AQ790" i="33"/>
  <c r="AY790" i="33"/>
  <c r="AI790" i="33"/>
  <c r="A952" i="33"/>
  <c r="Q952" i="33" s="1"/>
  <c r="J940" i="33"/>
  <c r="U940" i="33" s="1"/>
  <c r="H933" i="32"/>
  <c r="S932" i="32"/>
  <c r="J932" i="32"/>
  <c r="K931" i="32"/>
  <c r="K201" i="31"/>
  <c r="H114" i="31"/>
  <c r="BE790" i="33" l="1"/>
  <c r="BF790" i="33"/>
  <c r="BJ790" i="33"/>
  <c r="BA791" i="33"/>
  <c r="BC791" i="33"/>
  <c r="AE791" i="33"/>
  <c r="AS791" i="33"/>
  <c r="M791" i="33"/>
  <c r="A953" i="33"/>
  <c r="Q953" i="33" s="1"/>
  <c r="AO791" i="33"/>
  <c r="AG791" i="33"/>
  <c r="BI791" i="33" s="1"/>
  <c r="AY791" i="33"/>
  <c r="AC791" i="33"/>
  <c r="AI791" i="33"/>
  <c r="Y791" i="33"/>
  <c r="AK791" i="33"/>
  <c r="AU791" i="33"/>
  <c r="AQ791" i="33"/>
  <c r="AA791" i="33"/>
  <c r="AW791" i="33"/>
  <c r="I793" i="33"/>
  <c r="V792" i="33"/>
  <c r="X792" i="33" s="1"/>
  <c r="AM792" i="33" s="1"/>
  <c r="L792" i="33"/>
  <c r="J941" i="33"/>
  <c r="U941" i="33" s="1"/>
  <c r="H934" i="32"/>
  <c r="S933" i="32"/>
  <c r="J933" i="32"/>
  <c r="K932" i="32"/>
  <c r="K200" i="31"/>
  <c r="H115" i="31"/>
  <c r="BE791" i="33" l="1"/>
  <c r="BF791" i="33"/>
  <c r="BJ791" i="33"/>
  <c r="BA792" i="33"/>
  <c r="BC792" i="33"/>
  <c r="AE792" i="33"/>
  <c r="AS792" i="33"/>
  <c r="AO792" i="33"/>
  <c r="AK792" i="33"/>
  <c r="AG792" i="33"/>
  <c r="BI792" i="33" s="1"/>
  <c r="AC792" i="33"/>
  <c r="AY792" i="33"/>
  <c r="Y792" i="33"/>
  <c r="AW792" i="33"/>
  <c r="AI792" i="33"/>
  <c r="AU792" i="33"/>
  <c r="AA792" i="33"/>
  <c r="AQ792" i="33"/>
  <c r="I794" i="33"/>
  <c r="V793" i="33"/>
  <c r="X793" i="33" s="1"/>
  <c r="AM793" i="33" s="1"/>
  <c r="L793" i="33"/>
  <c r="M792" i="33"/>
  <c r="A954" i="33"/>
  <c r="Q954" i="33" s="1"/>
  <c r="J942" i="33"/>
  <c r="U942" i="33" s="1"/>
  <c r="K933" i="32"/>
  <c r="H935" i="32"/>
  <c r="S934" i="32"/>
  <c r="J934" i="32"/>
  <c r="K199" i="31"/>
  <c r="H116" i="31"/>
  <c r="BE792" i="33" l="1"/>
  <c r="BF792" i="33"/>
  <c r="BJ792" i="33"/>
  <c r="BA793" i="33"/>
  <c r="BC793" i="33"/>
  <c r="AE793" i="33"/>
  <c r="AS793" i="33"/>
  <c r="M793" i="33"/>
  <c r="AW793" i="33"/>
  <c r="Y793" i="33"/>
  <c r="AK793" i="33"/>
  <c r="AC793" i="33"/>
  <c r="AA793" i="33"/>
  <c r="AI793" i="33"/>
  <c r="AG793" i="33"/>
  <c r="BI793" i="33" s="1"/>
  <c r="AY793" i="33"/>
  <c r="AQ793" i="33"/>
  <c r="AU793" i="33"/>
  <c r="AO793" i="33"/>
  <c r="I795" i="33"/>
  <c r="V794" i="33"/>
  <c r="X794" i="33" s="1"/>
  <c r="AM794" i="33" s="1"/>
  <c r="L794" i="33"/>
  <c r="A955" i="33"/>
  <c r="Q955" i="33" s="1"/>
  <c r="J943" i="33"/>
  <c r="U943" i="33" s="1"/>
  <c r="H936" i="32"/>
  <c r="S935" i="32"/>
  <c r="J935" i="32"/>
  <c r="K934" i="32"/>
  <c r="K198" i="31"/>
  <c r="H117" i="31"/>
  <c r="BE793" i="33" l="1"/>
  <c r="BF793" i="33"/>
  <c r="BJ793" i="33"/>
  <c r="BA794" i="33"/>
  <c r="BC794" i="33"/>
  <c r="AE794" i="33"/>
  <c r="AS794" i="33"/>
  <c r="M794" i="33"/>
  <c r="I796" i="33"/>
  <c r="V795" i="33"/>
  <c r="X795" i="33" s="1"/>
  <c r="AM795" i="33" s="1"/>
  <c r="L795" i="33"/>
  <c r="AA794" i="33"/>
  <c r="AW794" i="33"/>
  <c r="AO794" i="33"/>
  <c r="AK794" i="33"/>
  <c r="AU794" i="33"/>
  <c r="AQ794" i="33"/>
  <c r="AI794" i="33"/>
  <c r="AC794" i="33"/>
  <c r="AY794" i="33"/>
  <c r="AG794" i="33"/>
  <c r="BI794" i="33" s="1"/>
  <c r="Y794" i="33"/>
  <c r="A956" i="33"/>
  <c r="Q956" i="33" s="1"/>
  <c r="J944" i="33"/>
  <c r="U944" i="33" s="1"/>
  <c r="K935" i="32"/>
  <c r="H937" i="32"/>
  <c r="S936" i="32"/>
  <c r="J936" i="32"/>
  <c r="K197" i="31"/>
  <c r="H118" i="31"/>
  <c r="BE794" i="33" l="1"/>
  <c r="BF794" i="33"/>
  <c r="BJ794" i="33"/>
  <c r="BA795" i="33"/>
  <c r="BC795" i="33"/>
  <c r="AE795" i="33"/>
  <c r="AS795" i="33"/>
  <c r="M795" i="33"/>
  <c r="A957" i="33"/>
  <c r="Q957" i="33" s="1"/>
  <c r="Y795" i="33"/>
  <c r="AA795" i="33"/>
  <c r="AW795" i="33"/>
  <c r="AK795" i="33"/>
  <c r="AQ795" i="33"/>
  <c r="AI795" i="33"/>
  <c r="AY795" i="33"/>
  <c r="AC795" i="33"/>
  <c r="AO795" i="33"/>
  <c r="AG795" i="33"/>
  <c r="BI795" i="33" s="1"/>
  <c r="AU795" i="33"/>
  <c r="I797" i="33"/>
  <c r="V796" i="33"/>
  <c r="X796" i="33" s="1"/>
  <c r="AM796" i="33" s="1"/>
  <c r="L796" i="33"/>
  <c r="J945" i="33"/>
  <c r="U945" i="33" s="1"/>
  <c r="K936" i="32"/>
  <c r="H938" i="32"/>
  <c r="S937" i="32"/>
  <c r="J937" i="32"/>
  <c r="K196" i="31"/>
  <c r="H119" i="31"/>
  <c r="BE795" i="33" l="1"/>
  <c r="BF795" i="33"/>
  <c r="BJ795" i="33"/>
  <c r="BA796" i="33"/>
  <c r="BC796" i="33"/>
  <c r="AE796" i="33"/>
  <c r="AS796" i="33"/>
  <c r="M796" i="33"/>
  <c r="AG796" i="33"/>
  <c r="BI796" i="33" s="1"/>
  <c r="AC796" i="33"/>
  <c r="AY796" i="33"/>
  <c r="AQ796" i="33"/>
  <c r="AW796" i="33"/>
  <c r="AI796" i="33"/>
  <c r="AU796" i="33"/>
  <c r="AA796" i="33"/>
  <c r="AO796" i="33"/>
  <c r="Y796" i="33"/>
  <c r="AK796" i="33"/>
  <c r="I798" i="33"/>
  <c r="V797" i="33"/>
  <c r="X797" i="33" s="1"/>
  <c r="AM797" i="33" s="1"/>
  <c r="L797" i="33"/>
  <c r="A958" i="33"/>
  <c r="Q958" i="33" s="1"/>
  <c r="J946" i="33"/>
  <c r="U946" i="33" s="1"/>
  <c r="H939" i="32"/>
  <c r="S938" i="32"/>
  <c r="J938" i="32"/>
  <c r="K937" i="32"/>
  <c r="H120" i="31"/>
  <c r="K195" i="31"/>
  <c r="BE796" i="33" l="1"/>
  <c r="BF796" i="33"/>
  <c r="BJ796" i="33"/>
  <c r="BA797" i="33"/>
  <c r="BC797" i="33"/>
  <c r="AE797" i="33"/>
  <c r="AS797" i="33"/>
  <c r="A959" i="33"/>
  <c r="Q959" i="33" s="1"/>
  <c r="M797" i="33"/>
  <c r="AW797" i="33"/>
  <c r="Y797" i="33"/>
  <c r="AK797" i="33"/>
  <c r="AC797" i="33"/>
  <c r="AA797" i="33"/>
  <c r="AI797" i="33"/>
  <c r="AU797" i="33"/>
  <c r="AG797" i="33"/>
  <c r="BI797" i="33" s="1"/>
  <c r="AY797" i="33"/>
  <c r="AQ797" i="33"/>
  <c r="AO797" i="33"/>
  <c r="I799" i="33"/>
  <c r="V798" i="33"/>
  <c r="X798" i="33" s="1"/>
  <c r="AM798" i="33" s="1"/>
  <c r="L798" i="33"/>
  <c r="J947" i="33"/>
  <c r="U947" i="33" s="1"/>
  <c r="H940" i="32"/>
  <c r="S939" i="32"/>
  <c r="J939" i="32"/>
  <c r="K938" i="32"/>
  <c r="K194" i="31"/>
  <c r="H121" i="31"/>
  <c r="BE797" i="33" l="1"/>
  <c r="BF797" i="33"/>
  <c r="BJ797" i="33"/>
  <c r="BA798" i="33"/>
  <c r="BC798" i="33"/>
  <c r="AE798" i="33"/>
  <c r="AS798" i="33"/>
  <c r="I800" i="33"/>
  <c r="V799" i="33"/>
  <c r="X799" i="33" s="1"/>
  <c r="AM799" i="33" s="1"/>
  <c r="L799" i="33"/>
  <c r="AQ798" i="33"/>
  <c r="AI798" i="33"/>
  <c r="AU798" i="33"/>
  <c r="AY798" i="33"/>
  <c r="Y798" i="33"/>
  <c r="AO798" i="33"/>
  <c r="AG798" i="33"/>
  <c r="BI798" i="33" s="1"/>
  <c r="AC798" i="33"/>
  <c r="AA798" i="33"/>
  <c r="AW798" i="33"/>
  <c r="AK798" i="33"/>
  <c r="M798" i="33"/>
  <c r="A960" i="33"/>
  <c r="Q960" i="33" s="1"/>
  <c r="J948" i="33"/>
  <c r="U948" i="33" s="1"/>
  <c r="H941" i="32"/>
  <c r="S940" i="32"/>
  <c r="J940" i="32"/>
  <c r="K939" i="32"/>
  <c r="K193" i="31"/>
  <c r="H122" i="31"/>
  <c r="BE798" i="33" l="1"/>
  <c r="BF798" i="33"/>
  <c r="BJ798" i="33"/>
  <c r="BA799" i="33"/>
  <c r="BC799" i="33"/>
  <c r="AE799" i="33"/>
  <c r="AS799" i="33"/>
  <c r="M799" i="33"/>
  <c r="AO799" i="33"/>
  <c r="AG799" i="33"/>
  <c r="BI799" i="33" s="1"/>
  <c r="AY799" i="33"/>
  <c r="AC799" i="33"/>
  <c r="AI799" i="33"/>
  <c r="Y799" i="33"/>
  <c r="AQ799" i="33"/>
  <c r="AK799" i="33"/>
  <c r="AA799" i="33"/>
  <c r="AW799" i="33"/>
  <c r="AU799" i="33"/>
  <c r="A961" i="33"/>
  <c r="Q961" i="33" s="1"/>
  <c r="I801" i="33"/>
  <c r="V800" i="33"/>
  <c r="X800" i="33" s="1"/>
  <c r="AM800" i="33" s="1"/>
  <c r="L800" i="33"/>
  <c r="J949" i="33"/>
  <c r="U949" i="33" s="1"/>
  <c r="K940" i="32"/>
  <c r="H942" i="32"/>
  <c r="S941" i="32"/>
  <c r="J941" i="32"/>
  <c r="K192" i="31"/>
  <c r="H123" i="31"/>
  <c r="BE799" i="33" l="1"/>
  <c r="BF799" i="33"/>
  <c r="BJ799" i="33"/>
  <c r="BA800" i="33"/>
  <c r="BC800" i="33"/>
  <c r="AE800" i="33"/>
  <c r="AS800" i="33"/>
  <c r="AA800" i="33"/>
  <c r="AW800" i="33"/>
  <c r="AO800" i="33"/>
  <c r="AK800" i="33"/>
  <c r="AU800" i="33"/>
  <c r="AY800" i="33"/>
  <c r="AQ800" i="33"/>
  <c r="AI800" i="33"/>
  <c r="AG800" i="33"/>
  <c r="BI800" i="33" s="1"/>
  <c r="Y800" i="33"/>
  <c r="AC800" i="33"/>
  <c r="I802" i="33"/>
  <c r="V801" i="33"/>
  <c r="X801" i="33" s="1"/>
  <c r="AM801" i="33" s="1"/>
  <c r="L801" i="33"/>
  <c r="A962" i="33"/>
  <c r="Q962" i="33" s="1"/>
  <c r="M800" i="33"/>
  <c r="J950" i="33"/>
  <c r="U950" i="33" s="1"/>
  <c r="H943" i="32"/>
  <c r="S942" i="32"/>
  <c r="J942" i="32"/>
  <c r="K941" i="32"/>
  <c r="K191" i="31"/>
  <c r="H124" i="31"/>
  <c r="BE800" i="33" l="1"/>
  <c r="BF800" i="33"/>
  <c r="BJ800" i="33"/>
  <c r="BA801" i="33"/>
  <c r="BC801" i="33"/>
  <c r="AE801" i="33"/>
  <c r="AS801" i="33"/>
  <c r="M801" i="33"/>
  <c r="A963" i="33"/>
  <c r="Q963" i="33" s="1"/>
  <c r="AC801" i="33"/>
  <c r="AO801" i="33"/>
  <c r="AG801" i="33"/>
  <c r="BI801" i="33" s="1"/>
  <c r="AK801" i="33"/>
  <c r="AU801" i="33"/>
  <c r="AA801" i="33"/>
  <c r="AW801" i="33"/>
  <c r="Y801" i="33"/>
  <c r="AY801" i="33"/>
  <c r="AI801" i="33"/>
  <c r="AQ801" i="33"/>
  <c r="I803" i="33"/>
  <c r="V802" i="33"/>
  <c r="X802" i="33" s="1"/>
  <c r="AM802" i="33" s="1"/>
  <c r="L802" i="33"/>
  <c r="J951" i="33"/>
  <c r="U951" i="33" s="1"/>
  <c r="H944" i="32"/>
  <c r="S943" i="32"/>
  <c r="J943" i="32"/>
  <c r="K942" i="32"/>
  <c r="K190" i="31"/>
  <c r="H125" i="31"/>
  <c r="BE801" i="33" l="1"/>
  <c r="BF801" i="33"/>
  <c r="BJ801" i="33"/>
  <c r="BA802" i="33"/>
  <c r="BC802" i="33"/>
  <c r="AE802" i="33"/>
  <c r="AS802" i="33"/>
  <c r="M802" i="33"/>
  <c r="AU802" i="33"/>
  <c r="AA802" i="33"/>
  <c r="AW802" i="33"/>
  <c r="AI802" i="33"/>
  <c r="AG802" i="33"/>
  <c r="BI802" i="33" s="1"/>
  <c r="AY802" i="33"/>
  <c r="AQ802" i="33"/>
  <c r="AO802" i="33"/>
  <c r="AK802" i="33"/>
  <c r="AC802" i="33"/>
  <c r="Y802" i="33"/>
  <c r="I804" i="33"/>
  <c r="V803" i="33"/>
  <c r="X803" i="33" s="1"/>
  <c r="AM803" i="33" s="1"/>
  <c r="L803" i="33"/>
  <c r="A964" i="33"/>
  <c r="Q964" i="33" s="1"/>
  <c r="J952" i="33"/>
  <c r="U952" i="33" s="1"/>
  <c r="H945" i="32"/>
  <c r="S944" i="32"/>
  <c r="J944" i="32"/>
  <c r="K943" i="32"/>
  <c r="K189" i="31"/>
  <c r="H126" i="31"/>
  <c r="BE802" i="33" l="1"/>
  <c r="BF802" i="33"/>
  <c r="BJ802" i="33"/>
  <c r="BA803" i="33"/>
  <c r="BC803" i="33"/>
  <c r="AE803" i="33"/>
  <c r="AS803" i="33"/>
  <c r="M803" i="33"/>
  <c r="Y803" i="33"/>
  <c r="AG803" i="33"/>
  <c r="BI803" i="33" s="1"/>
  <c r="AY803" i="33"/>
  <c r="AU803" i="33"/>
  <c r="AQ803" i="33"/>
  <c r="AO803" i="33"/>
  <c r="AW803" i="33"/>
  <c r="AC803" i="33"/>
  <c r="AA803" i="33"/>
  <c r="AI803" i="33"/>
  <c r="AK803" i="33"/>
  <c r="I805" i="33"/>
  <c r="V804" i="33"/>
  <c r="X804" i="33" s="1"/>
  <c r="AM804" i="33" s="1"/>
  <c r="L804" i="33"/>
  <c r="A965" i="33"/>
  <c r="Q965" i="33" s="1"/>
  <c r="J953" i="33"/>
  <c r="U953" i="33" s="1"/>
  <c r="S945" i="32"/>
  <c r="H946" i="32"/>
  <c r="J945" i="32"/>
  <c r="K944" i="32"/>
  <c r="K188" i="31"/>
  <c r="H127" i="31"/>
  <c r="BE803" i="33" l="1"/>
  <c r="BF803" i="33"/>
  <c r="BJ803" i="33"/>
  <c r="BA804" i="33"/>
  <c r="BC804" i="33"/>
  <c r="AE804" i="33"/>
  <c r="AS804" i="33"/>
  <c r="M804" i="33"/>
  <c r="AQ804" i="33"/>
  <c r="AI804" i="33"/>
  <c r="AU804" i="33"/>
  <c r="AG804" i="33"/>
  <c r="BI804" i="33" s="1"/>
  <c r="AC804" i="33"/>
  <c r="Y804" i="33"/>
  <c r="AO804" i="33"/>
  <c r="AA804" i="33"/>
  <c r="AW804" i="33"/>
  <c r="AK804" i="33"/>
  <c r="AY804" i="33"/>
  <c r="I806" i="33"/>
  <c r="V805" i="33"/>
  <c r="X805" i="33" s="1"/>
  <c r="AM805" i="33" s="1"/>
  <c r="L805" i="33"/>
  <c r="A966" i="33"/>
  <c r="Q966" i="33" s="1"/>
  <c r="J954" i="33"/>
  <c r="U954" i="33" s="1"/>
  <c r="S946" i="32"/>
  <c r="H947" i="32"/>
  <c r="J946" i="32"/>
  <c r="K945" i="32"/>
  <c r="K187" i="31"/>
  <c r="H128" i="31"/>
  <c r="BE804" i="33" l="1"/>
  <c r="BF804" i="33"/>
  <c r="BJ804" i="33"/>
  <c r="BA805" i="33"/>
  <c r="BC805" i="33"/>
  <c r="AE805" i="33"/>
  <c r="AS805" i="33"/>
  <c r="I807" i="33"/>
  <c r="V806" i="33"/>
  <c r="X806" i="33" s="1"/>
  <c r="AM806" i="33" s="1"/>
  <c r="L806" i="33"/>
  <c r="M805" i="33"/>
  <c r="AA805" i="33"/>
  <c r="AI805" i="33"/>
  <c r="AW805" i="33"/>
  <c r="Y805" i="33"/>
  <c r="AK805" i="33"/>
  <c r="AU805" i="33"/>
  <c r="AQ805" i="33"/>
  <c r="AO805" i="33"/>
  <c r="AG805" i="33"/>
  <c r="BI805" i="33" s="1"/>
  <c r="AY805" i="33"/>
  <c r="AC805" i="33"/>
  <c r="A967" i="33"/>
  <c r="Q967" i="33" s="1"/>
  <c r="J955" i="33"/>
  <c r="U955" i="33" s="1"/>
  <c r="S947" i="32"/>
  <c r="H948" i="32"/>
  <c r="J947" i="32"/>
  <c r="K946" i="32"/>
  <c r="K186" i="31"/>
  <c r="H129" i="31"/>
  <c r="BE805" i="33" l="1"/>
  <c r="BF805" i="33"/>
  <c r="BJ805" i="33"/>
  <c r="BA806" i="33"/>
  <c r="BC806" i="33"/>
  <c r="AE806" i="33"/>
  <c r="AS806" i="33"/>
  <c r="M806" i="33"/>
  <c r="AY806" i="33"/>
  <c r="Y806" i="33"/>
  <c r="AQ806" i="33"/>
  <c r="AI806" i="33"/>
  <c r="AG806" i="33"/>
  <c r="BI806" i="33" s="1"/>
  <c r="AC806" i="33"/>
  <c r="AO806" i="33"/>
  <c r="AK806" i="33"/>
  <c r="AU806" i="33"/>
  <c r="AA806" i="33"/>
  <c r="AW806" i="33"/>
  <c r="A968" i="33"/>
  <c r="Q968" i="33" s="1"/>
  <c r="I808" i="33"/>
  <c r="V807" i="33"/>
  <c r="X807" i="33" s="1"/>
  <c r="AM807" i="33" s="1"/>
  <c r="L807" i="33"/>
  <c r="J956" i="33"/>
  <c r="U956" i="33" s="1"/>
  <c r="S948" i="32"/>
  <c r="H949" i="32"/>
  <c r="J948" i="32"/>
  <c r="K947" i="32"/>
  <c r="K185" i="31"/>
  <c r="H130" i="31"/>
  <c r="BE806" i="33" l="1"/>
  <c r="BF806" i="33"/>
  <c r="BJ806" i="33"/>
  <c r="BA807" i="33"/>
  <c r="BC807" i="33"/>
  <c r="AE807" i="33"/>
  <c r="AS807" i="33"/>
  <c r="AY807" i="33"/>
  <c r="AU807" i="33"/>
  <c r="AQ807" i="33"/>
  <c r="AA807" i="33"/>
  <c r="AI807" i="33"/>
  <c r="AG807" i="33"/>
  <c r="BI807" i="33" s="1"/>
  <c r="AK807" i="33"/>
  <c r="AC807" i="33"/>
  <c r="AO807" i="33"/>
  <c r="AW807" i="33"/>
  <c r="Y807" i="33"/>
  <c r="I809" i="33"/>
  <c r="V808" i="33"/>
  <c r="X808" i="33" s="1"/>
  <c r="AM808" i="33" s="1"/>
  <c r="L808" i="33"/>
  <c r="A969" i="33"/>
  <c r="Q969" i="33" s="1"/>
  <c r="M807" i="33"/>
  <c r="J957" i="33"/>
  <c r="U957" i="33" s="1"/>
  <c r="S949" i="32"/>
  <c r="J949" i="32"/>
  <c r="H950" i="32"/>
  <c r="K948" i="32"/>
  <c r="K184" i="31"/>
  <c r="H131" i="31"/>
  <c r="BE807" i="33" l="1"/>
  <c r="BF807" i="33"/>
  <c r="BJ807" i="33"/>
  <c r="BA808" i="33"/>
  <c r="BC808" i="33"/>
  <c r="AE808" i="33"/>
  <c r="AS808" i="33"/>
  <c r="M808" i="33"/>
  <c r="A970" i="33"/>
  <c r="Q970" i="33" s="1"/>
  <c r="AQ808" i="33"/>
  <c r="AI808" i="33"/>
  <c r="AU808" i="33"/>
  <c r="AY808" i="33"/>
  <c r="Y808" i="33"/>
  <c r="AO808" i="33"/>
  <c r="AG808" i="33"/>
  <c r="BI808" i="33" s="1"/>
  <c r="AC808" i="33"/>
  <c r="AW808" i="33"/>
  <c r="AK808" i="33"/>
  <c r="AA808" i="33"/>
  <c r="I810" i="33"/>
  <c r="V809" i="33"/>
  <c r="X809" i="33" s="1"/>
  <c r="AM809" i="33" s="1"/>
  <c r="L809" i="33"/>
  <c r="J958" i="33"/>
  <c r="U958" i="33" s="1"/>
  <c r="K949" i="32"/>
  <c r="S950" i="32"/>
  <c r="H951" i="32"/>
  <c r="J950" i="32"/>
  <c r="K183" i="31"/>
  <c r="H132" i="31"/>
  <c r="BE808" i="33" l="1"/>
  <c r="BF808" i="33"/>
  <c r="BJ808" i="33"/>
  <c r="BA809" i="33"/>
  <c r="BC809" i="33"/>
  <c r="AE809" i="33"/>
  <c r="AS809" i="33"/>
  <c r="M809" i="33"/>
  <c r="AO809" i="33"/>
  <c r="AG809" i="33"/>
  <c r="BI809" i="33" s="1"/>
  <c r="AY809" i="33"/>
  <c r="AC809" i="33"/>
  <c r="AW809" i="33"/>
  <c r="AK809" i="33"/>
  <c r="AQ809" i="33"/>
  <c r="AA809" i="33"/>
  <c r="Y809" i="33"/>
  <c r="AU809" i="33"/>
  <c r="AI809" i="33"/>
  <c r="I811" i="33"/>
  <c r="V810" i="33"/>
  <c r="X810" i="33" s="1"/>
  <c r="AM810" i="33" s="1"/>
  <c r="L810" i="33"/>
  <c r="A971" i="33"/>
  <c r="Q971" i="33" s="1"/>
  <c r="J959" i="33"/>
  <c r="U959" i="33" s="1"/>
  <c r="S951" i="32"/>
  <c r="H952" i="32"/>
  <c r="J951" i="32"/>
  <c r="K950" i="32"/>
  <c r="K182" i="31"/>
  <c r="H133" i="31"/>
  <c r="BE809" i="33" l="1"/>
  <c r="BF809" i="33"/>
  <c r="BJ809" i="33"/>
  <c r="BA810" i="33"/>
  <c r="BC810" i="33"/>
  <c r="AE810" i="33"/>
  <c r="AS810" i="33"/>
  <c r="A972" i="33"/>
  <c r="Q972" i="33" s="1"/>
  <c r="M810" i="33"/>
  <c r="I812" i="33"/>
  <c r="V811" i="33"/>
  <c r="X811" i="33" s="1"/>
  <c r="AM811" i="33" s="1"/>
  <c r="L811" i="33"/>
  <c r="AQ810" i="33"/>
  <c r="AI810" i="33"/>
  <c r="AU810" i="33"/>
  <c r="AY810" i="33"/>
  <c r="Y810" i="33"/>
  <c r="AW810" i="33"/>
  <c r="AK810" i="33"/>
  <c r="AC810" i="33"/>
  <c r="AG810" i="33"/>
  <c r="BI810" i="33" s="1"/>
  <c r="AA810" i="33"/>
  <c r="AO810" i="33"/>
  <c r="J960" i="33"/>
  <c r="U960" i="33" s="1"/>
  <c r="S952" i="32"/>
  <c r="H953" i="32"/>
  <c r="J952" i="32"/>
  <c r="K951" i="32"/>
  <c r="K181" i="31"/>
  <c r="H134" i="31"/>
  <c r="BE810" i="33" l="1"/>
  <c r="BF810" i="33"/>
  <c r="BJ810" i="33"/>
  <c r="BA811" i="33"/>
  <c r="BC811" i="33"/>
  <c r="AE811" i="33"/>
  <c r="AS811" i="33"/>
  <c r="M811" i="33"/>
  <c r="I813" i="33"/>
  <c r="V812" i="33"/>
  <c r="X812" i="33" s="1"/>
  <c r="AM812" i="33" s="1"/>
  <c r="L812" i="33"/>
  <c r="Y811" i="33"/>
  <c r="AG811" i="33"/>
  <c r="BI811" i="33" s="1"/>
  <c r="AY811" i="33"/>
  <c r="AK811" i="33"/>
  <c r="AQ811" i="33"/>
  <c r="AA811" i="33"/>
  <c r="AW811" i="33"/>
  <c r="AU811" i="33"/>
  <c r="AO811" i="33"/>
  <c r="AC811" i="33"/>
  <c r="AI811" i="33"/>
  <c r="A973" i="33"/>
  <c r="Q973" i="33" s="1"/>
  <c r="J961" i="33"/>
  <c r="U961" i="33" s="1"/>
  <c r="S953" i="32"/>
  <c r="J953" i="32"/>
  <c r="H954" i="32"/>
  <c r="K952" i="32"/>
  <c r="K180" i="31"/>
  <c r="H135" i="31"/>
  <c r="BE811" i="33" l="1"/>
  <c r="BF811" i="33"/>
  <c r="BJ811" i="33"/>
  <c r="BA812" i="33"/>
  <c r="BC812" i="33"/>
  <c r="AE812" i="33"/>
  <c r="AS812" i="33"/>
  <c r="M812" i="33"/>
  <c r="A974" i="33"/>
  <c r="Q974" i="33" s="1"/>
  <c r="AC812" i="33"/>
  <c r="Y812" i="33"/>
  <c r="AO812" i="33"/>
  <c r="AG812" i="33"/>
  <c r="BI812" i="33" s="1"/>
  <c r="AK812" i="33"/>
  <c r="AA812" i="33"/>
  <c r="AY812" i="33"/>
  <c r="AQ812" i="33"/>
  <c r="AU812" i="33"/>
  <c r="AW812" i="33"/>
  <c r="AI812" i="33"/>
  <c r="I814" i="33"/>
  <c r="V813" i="33"/>
  <c r="X813" i="33" s="1"/>
  <c r="AM813" i="33" s="1"/>
  <c r="L813" i="33"/>
  <c r="J962" i="33"/>
  <c r="U962" i="33" s="1"/>
  <c r="K953" i="32"/>
  <c r="S954" i="32"/>
  <c r="H955" i="32"/>
  <c r="J954" i="32"/>
  <c r="K179" i="31"/>
  <c r="H136" i="31"/>
  <c r="BE812" i="33" l="1"/>
  <c r="BF812" i="33"/>
  <c r="BJ812" i="33"/>
  <c r="BA813" i="33"/>
  <c r="BC813" i="33"/>
  <c r="AE813" i="33"/>
  <c r="AS813" i="33"/>
  <c r="AC813" i="33"/>
  <c r="AY813" i="33"/>
  <c r="AW813" i="33"/>
  <c r="AQ813" i="33"/>
  <c r="AG813" i="33"/>
  <c r="BI813" i="33" s="1"/>
  <c r="AO813" i="33"/>
  <c r="AU813" i="33"/>
  <c r="AA813" i="33"/>
  <c r="AK813" i="33"/>
  <c r="AI813" i="33"/>
  <c r="Y813" i="33"/>
  <c r="I815" i="33"/>
  <c r="V814" i="33"/>
  <c r="X814" i="33" s="1"/>
  <c r="AM814" i="33" s="1"/>
  <c r="L814" i="33"/>
  <c r="M813" i="33"/>
  <c r="A975" i="33"/>
  <c r="Q975" i="33" s="1"/>
  <c r="J963" i="33"/>
  <c r="U963" i="33" s="1"/>
  <c r="S955" i="32"/>
  <c r="H956" i="32"/>
  <c r="J955" i="32"/>
  <c r="K954" i="32"/>
  <c r="H199" i="31"/>
  <c r="K116" i="31"/>
  <c r="K178" i="31"/>
  <c r="H137" i="31"/>
  <c r="BE813" i="33" l="1"/>
  <c r="BF813" i="33"/>
  <c r="BJ813" i="33"/>
  <c r="BA814" i="33"/>
  <c r="BC814" i="33"/>
  <c r="AE814" i="33"/>
  <c r="AS814" i="33"/>
  <c r="M814" i="33"/>
  <c r="AQ814" i="33"/>
  <c r="AU814" i="33"/>
  <c r="AA814" i="33"/>
  <c r="AO814" i="33"/>
  <c r="AI814" i="33"/>
  <c r="AY814" i="33"/>
  <c r="Y814" i="33"/>
  <c r="AG814" i="33"/>
  <c r="BI814" i="33" s="1"/>
  <c r="AC814" i="33"/>
  <c r="AW814" i="33"/>
  <c r="AK814" i="33"/>
  <c r="I816" i="33"/>
  <c r="V815" i="33"/>
  <c r="X815" i="33" s="1"/>
  <c r="AM815" i="33" s="1"/>
  <c r="L815" i="33"/>
  <c r="A976" i="33"/>
  <c r="Q976" i="33" s="1"/>
  <c r="J964" i="33"/>
  <c r="U964" i="33" s="1"/>
  <c r="S956" i="32"/>
  <c r="H957" i="32"/>
  <c r="J956" i="32"/>
  <c r="K955" i="32"/>
  <c r="H200" i="31"/>
  <c r="K115" i="31"/>
  <c r="K177" i="31"/>
  <c r="H138" i="31"/>
  <c r="BE814" i="33" l="1"/>
  <c r="BF814" i="33"/>
  <c r="BJ814" i="33"/>
  <c r="BA815" i="33"/>
  <c r="BC815" i="33"/>
  <c r="AE815" i="33"/>
  <c r="AS815" i="33"/>
  <c r="M815" i="33"/>
  <c r="A977" i="33"/>
  <c r="Q977" i="33" s="1"/>
  <c r="I817" i="33"/>
  <c r="V816" i="33"/>
  <c r="X816" i="33" s="1"/>
  <c r="AM816" i="33" s="1"/>
  <c r="L816" i="33"/>
  <c r="AA815" i="33"/>
  <c r="AO815" i="33"/>
  <c r="AC815" i="33"/>
  <c r="AU815" i="33"/>
  <c r="AY815" i="33"/>
  <c r="AQ815" i="33"/>
  <c r="AI815" i="33"/>
  <c r="AG815" i="33"/>
  <c r="BI815" i="33" s="1"/>
  <c r="AK815" i="33"/>
  <c r="Y815" i="33"/>
  <c r="AW815" i="33"/>
  <c r="J965" i="33"/>
  <c r="U965" i="33" s="1"/>
  <c r="S957" i="32"/>
  <c r="J957" i="32"/>
  <c r="H958" i="32"/>
  <c r="K956" i="32"/>
  <c r="K114" i="31"/>
  <c r="H201" i="31"/>
  <c r="K176" i="31"/>
  <c r="H139" i="31"/>
  <c r="BE815" i="33" l="1"/>
  <c r="BF815" i="33"/>
  <c r="BJ815" i="33"/>
  <c r="BA816" i="33"/>
  <c r="BC816" i="33"/>
  <c r="AE816" i="33"/>
  <c r="AS816" i="33"/>
  <c r="M816" i="33"/>
  <c r="AC816" i="33"/>
  <c r="Y816" i="33"/>
  <c r="AO816" i="33"/>
  <c r="AG816" i="33"/>
  <c r="BI816" i="33" s="1"/>
  <c r="AK816" i="33"/>
  <c r="AA816" i="33"/>
  <c r="AY816" i="33"/>
  <c r="AQ816" i="33"/>
  <c r="AU816" i="33"/>
  <c r="AI816" i="33"/>
  <c r="AW816" i="33"/>
  <c r="I818" i="33"/>
  <c r="V817" i="33"/>
  <c r="X817" i="33" s="1"/>
  <c r="AM817" i="33" s="1"/>
  <c r="L817" i="33"/>
  <c r="A978" i="33"/>
  <c r="Q978" i="33" s="1"/>
  <c r="J966" i="33"/>
  <c r="U966" i="33" s="1"/>
  <c r="K957" i="32"/>
  <c r="S958" i="32"/>
  <c r="H959" i="32"/>
  <c r="J958" i="32"/>
  <c r="H202" i="31"/>
  <c r="K113" i="31"/>
  <c r="K175" i="31"/>
  <c r="H140" i="31"/>
  <c r="BE816" i="33" l="1"/>
  <c r="BF816" i="33"/>
  <c r="BJ816" i="33"/>
  <c r="BA817" i="33"/>
  <c r="BC817" i="33"/>
  <c r="AE817" i="33"/>
  <c r="AS817" i="33"/>
  <c r="M817" i="33"/>
  <c r="A979" i="33"/>
  <c r="Q979" i="33" s="1"/>
  <c r="AO817" i="33"/>
  <c r="AC817" i="33"/>
  <c r="AY817" i="33"/>
  <c r="AW817" i="33"/>
  <c r="AK817" i="33"/>
  <c r="Y817" i="33"/>
  <c r="AA817" i="33"/>
  <c r="AQ817" i="33"/>
  <c r="AG817" i="33"/>
  <c r="BI817" i="33" s="1"/>
  <c r="AI817" i="33"/>
  <c r="AU817" i="33"/>
  <c r="I819" i="33"/>
  <c r="V818" i="33"/>
  <c r="X818" i="33" s="1"/>
  <c r="AM818" i="33" s="1"/>
  <c r="L818" i="33"/>
  <c r="J967" i="33"/>
  <c r="U967" i="33" s="1"/>
  <c r="S959" i="32"/>
  <c r="H960" i="32"/>
  <c r="J959" i="32"/>
  <c r="K958" i="32"/>
  <c r="H203" i="31"/>
  <c r="K112" i="31"/>
  <c r="H141" i="31"/>
  <c r="K174" i="31"/>
  <c r="BE817" i="33" l="1"/>
  <c r="BF817" i="33"/>
  <c r="BJ817" i="33"/>
  <c r="BA818" i="33"/>
  <c r="BC818" i="33"/>
  <c r="AE818" i="33"/>
  <c r="AS818" i="33"/>
  <c r="M818" i="33"/>
  <c r="AO818" i="33"/>
  <c r="AG818" i="33"/>
  <c r="BI818" i="33" s="1"/>
  <c r="AQ818" i="33"/>
  <c r="AC818" i="33"/>
  <c r="Y818" i="33"/>
  <c r="AW818" i="33"/>
  <c r="AK818" i="33"/>
  <c r="AY818" i="33"/>
  <c r="AA818" i="33"/>
  <c r="AU818" i="33"/>
  <c r="AI818" i="33"/>
  <c r="I820" i="33"/>
  <c r="V819" i="33"/>
  <c r="X819" i="33" s="1"/>
  <c r="AM819" i="33" s="1"/>
  <c r="L819" i="33"/>
  <c r="A980" i="33"/>
  <c r="Q980" i="33" s="1"/>
  <c r="J968" i="33"/>
  <c r="U968" i="33" s="1"/>
  <c r="S960" i="32"/>
  <c r="H961" i="32"/>
  <c r="J960" i="32"/>
  <c r="K959" i="32"/>
  <c r="H204" i="31"/>
  <c r="K111" i="31"/>
  <c r="K173" i="31"/>
  <c r="H142" i="31"/>
  <c r="BE818" i="33" l="1"/>
  <c r="BF818" i="33"/>
  <c r="BJ818" i="33"/>
  <c r="BA819" i="33"/>
  <c r="BC819" i="33"/>
  <c r="AE819" i="33"/>
  <c r="AS819" i="33"/>
  <c r="M819" i="33"/>
  <c r="I821" i="33"/>
  <c r="V820" i="33"/>
  <c r="X820" i="33" s="1"/>
  <c r="AM820" i="33" s="1"/>
  <c r="L820" i="33"/>
  <c r="A981" i="33"/>
  <c r="Q981" i="33" s="1"/>
  <c r="AO819" i="33"/>
  <c r="AC819" i="33"/>
  <c r="AW819" i="33"/>
  <c r="AA819" i="33"/>
  <c r="AK819" i="33"/>
  <c r="Y819" i="33"/>
  <c r="AG819" i="33"/>
  <c r="BI819" i="33" s="1"/>
  <c r="AQ819" i="33"/>
  <c r="AI819" i="33"/>
  <c r="AU819" i="33"/>
  <c r="AY819" i="33"/>
  <c r="J969" i="33"/>
  <c r="U969" i="33" s="1"/>
  <c r="S961" i="32"/>
  <c r="J961" i="32"/>
  <c r="H962" i="32"/>
  <c r="K960" i="32"/>
  <c r="H205" i="31"/>
  <c r="K110" i="31"/>
  <c r="K172" i="31"/>
  <c r="H143" i="31"/>
  <c r="BE819" i="33" l="1"/>
  <c r="BF819" i="33"/>
  <c r="BJ819" i="33"/>
  <c r="BA820" i="33"/>
  <c r="BC820" i="33"/>
  <c r="AE820" i="33"/>
  <c r="AS820" i="33"/>
  <c r="M820" i="33"/>
  <c r="AK820" i="33"/>
  <c r="AA820" i="33"/>
  <c r="AC820" i="33"/>
  <c r="Y820" i="33"/>
  <c r="AO820" i="33"/>
  <c r="AW820" i="33"/>
  <c r="AU820" i="33"/>
  <c r="AG820" i="33"/>
  <c r="BI820" i="33" s="1"/>
  <c r="AQ820" i="33"/>
  <c r="AI820" i="33"/>
  <c r="AY820" i="33"/>
  <c r="A982" i="33"/>
  <c r="Q982" i="33" s="1"/>
  <c r="I822" i="33"/>
  <c r="V821" i="33"/>
  <c r="X821" i="33" s="1"/>
  <c r="AM821" i="33" s="1"/>
  <c r="L821" i="33"/>
  <c r="J970" i="33"/>
  <c r="U970" i="33" s="1"/>
  <c r="K961" i="32"/>
  <c r="S962" i="32"/>
  <c r="H963" i="32"/>
  <c r="J962" i="32"/>
  <c r="H206" i="31"/>
  <c r="K109" i="31"/>
  <c r="K171" i="31"/>
  <c r="H144" i="31"/>
  <c r="BE820" i="33" l="1"/>
  <c r="BF820" i="33"/>
  <c r="BJ820" i="33"/>
  <c r="BA821" i="33"/>
  <c r="BC821" i="33"/>
  <c r="AE821" i="33"/>
  <c r="AS821" i="33"/>
  <c r="I823" i="33"/>
  <c r="V822" i="33"/>
  <c r="X822" i="33" s="1"/>
  <c r="AM822" i="33" s="1"/>
  <c r="L822" i="33"/>
  <c r="Y821" i="33"/>
  <c r="AQ821" i="33"/>
  <c r="AG821" i="33"/>
  <c r="BI821" i="33" s="1"/>
  <c r="AI821" i="33"/>
  <c r="AU821" i="33"/>
  <c r="AC821" i="33"/>
  <c r="AA821" i="33"/>
  <c r="AK821" i="33"/>
  <c r="AO821" i="33"/>
  <c r="AY821" i="33"/>
  <c r="AW821" i="33"/>
  <c r="A983" i="33"/>
  <c r="Q983" i="33" s="1"/>
  <c r="M821" i="33"/>
  <c r="J971" i="33"/>
  <c r="U971" i="33" s="1"/>
  <c r="S963" i="32"/>
  <c r="H964" i="32"/>
  <c r="J963" i="32"/>
  <c r="K962" i="32"/>
  <c r="K108" i="31"/>
  <c r="H207" i="31"/>
  <c r="K170" i="31"/>
  <c r="H145" i="31"/>
  <c r="BE821" i="33" l="1"/>
  <c r="BF821" i="33"/>
  <c r="BJ821" i="33"/>
  <c r="BA822" i="33"/>
  <c r="BC822" i="33"/>
  <c r="AE822" i="33"/>
  <c r="AS822" i="33"/>
  <c r="M822" i="33"/>
  <c r="A984" i="33"/>
  <c r="Q984" i="33" s="1"/>
  <c r="AA822" i="33"/>
  <c r="AW822" i="33"/>
  <c r="AI822" i="33"/>
  <c r="AK822" i="33"/>
  <c r="AY822" i="33"/>
  <c r="AQ822" i="33"/>
  <c r="AC822" i="33"/>
  <c r="AO822" i="33"/>
  <c r="Y822" i="33"/>
  <c r="AG822" i="33"/>
  <c r="BI822" i="33" s="1"/>
  <c r="AU822" i="33"/>
  <c r="I824" i="33"/>
  <c r="V823" i="33"/>
  <c r="X823" i="33" s="1"/>
  <c r="AM823" i="33" s="1"/>
  <c r="L823" i="33"/>
  <c r="J972" i="33"/>
  <c r="U972" i="33" s="1"/>
  <c r="S964" i="32"/>
  <c r="H965" i="32"/>
  <c r="J964" i="32"/>
  <c r="K963" i="32"/>
  <c r="H208" i="31"/>
  <c r="K107" i="31"/>
  <c r="K169" i="31"/>
  <c r="H146" i="31"/>
  <c r="BE822" i="33" l="1"/>
  <c r="BF822" i="33"/>
  <c r="BJ822" i="33"/>
  <c r="BA823" i="33"/>
  <c r="BC823" i="33"/>
  <c r="AE823" i="33"/>
  <c r="AS823" i="33"/>
  <c r="I825" i="33"/>
  <c r="V824" i="33"/>
  <c r="X824" i="33" s="1"/>
  <c r="AM824" i="33" s="1"/>
  <c r="L824" i="33"/>
  <c r="AY823" i="33"/>
  <c r="AG823" i="33"/>
  <c r="BI823" i="33" s="1"/>
  <c r="AQ823" i="33"/>
  <c r="AK823" i="33"/>
  <c r="AI823" i="33"/>
  <c r="Y823" i="33"/>
  <c r="AW823" i="33"/>
  <c r="AU823" i="33"/>
  <c r="AO823" i="33"/>
  <c r="AC823" i="33"/>
  <c r="AA823" i="33"/>
  <c r="M823" i="33"/>
  <c r="A985" i="33"/>
  <c r="Q985" i="33" s="1"/>
  <c r="J973" i="33"/>
  <c r="U973" i="33" s="1"/>
  <c r="K964" i="32"/>
  <c r="H966" i="32"/>
  <c r="S965" i="32"/>
  <c r="J965" i="32"/>
  <c r="H209" i="31"/>
  <c r="K106" i="31"/>
  <c r="K168" i="31"/>
  <c r="H147" i="31"/>
  <c r="BE823" i="33" l="1"/>
  <c r="BF823" i="33"/>
  <c r="BJ823" i="33"/>
  <c r="BA824" i="33"/>
  <c r="BC824" i="33"/>
  <c r="AE824" i="33"/>
  <c r="AS824" i="33"/>
  <c r="M824" i="33"/>
  <c r="AY824" i="33"/>
  <c r="AQ824" i="33"/>
  <c r="AW824" i="33"/>
  <c r="AU824" i="33"/>
  <c r="AI824" i="33"/>
  <c r="Y824" i="33"/>
  <c r="AA824" i="33"/>
  <c r="AC824" i="33"/>
  <c r="AO824" i="33"/>
  <c r="AG824" i="33"/>
  <c r="BI824" i="33" s="1"/>
  <c r="AK824" i="33"/>
  <c r="A986" i="33"/>
  <c r="Q986" i="33" s="1"/>
  <c r="I826" i="33"/>
  <c r="V825" i="33"/>
  <c r="X825" i="33" s="1"/>
  <c r="AM825" i="33" s="1"/>
  <c r="L825" i="33"/>
  <c r="J974" i="33"/>
  <c r="U974" i="33" s="1"/>
  <c r="K965" i="32"/>
  <c r="H967" i="32"/>
  <c r="S966" i="32"/>
  <c r="J966" i="32"/>
  <c r="H210" i="31"/>
  <c r="K105" i="31"/>
  <c r="H148" i="31"/>
  <c r="K167" i="31"/>
  <c r="BE824" i="33" l="1"/>
  <c r="BF824" i="33"/>
  <c r="BJ824" i="33"/>
  <c r="BA825" i="33"/>
  <c r="BC825" i="33"/>
  <c r="AE825" i="33"/>
  <c r="AS825" i="33"/>
  <c r="AQ825" i="33"/>
  <c r="AI825" i="33"/>
  <c r="AU825" i="33"/>
  <c r="AY825" i="33"/>
  <c r="Y825" i="33"/>
  <c r="AW825" i="33"/>
  <c r="AK825" i="33"/>
  <c r="AO825" i="33"/>
  <c r="AC825" i="33"/>
  <c r="AG825" i="33"/>
  <c r="BI825" i="33" s="1"/>
  <c r="AA825" i="33"/>
  <c r="I827" i="33"/>
  <c r="V826" i="33"/>
  <c r="X826" i="33" s="1"/>
  <c r="AM826" i="33" s="1"/>
  <c r="L826" i="33"/>
  <c r="A987" i="33"/>
  <c r="Q987" i="33" s="1"/>
  <c r="M825" i="33"/>
  <c r="J975" i="33"/>
  <c r="U975" i="33" s="1"/>
  <c r="H968" i="32"/>
  <c r="S967" i="32"/>
  <c r="J967" i="32"/>
  <c r="K966" i="32"/>
  <c r="H211" i="31"/>
  <c r="K104" i="31"/>
  <c r="K166" i="31"/>
  <c r="H149" i="31"/>
  <c r="BE825" i="33" l="1"/>
  <c r="BF825" i="33"/>
  <c r="BJ825" i="33"/>
  <c r="BA826" i="33"/>
  <c r="BC826" i="33"/>
  <c r="AE826" i="33"/>
  <c r="AS826" i="33"/>
  <c r="M826" i="33"/>
  <c r="AQ826" i="33"/>
  <c r="AG826" i="33"/>
  <c r="BI826" i="33" s="1"/>
  <c r="AI826" i="33"/>
  <c r="Y826" i="33"/>
  <c r="AU826" i="33"/>
  <c r="AY826" i="33"/>
  <c r="AO826" i="33"/>
  <c r="AW826" i="33"/>
  <c r="AK826" i="33"/>
  <c r="AC826" i="33"/>
  <c r="AA826" i="33"/>
  <c r="A988" i="33"/>
  <c r="Q988" i="33" s="1"/>
  <c r="I828" i="33"/>
  <c r="V827" i="33"/>
  <c r="X827" i="33" s="1"/>
  <c r="AM827" i="33" s="1"/>
  <c r="L827" i="33"/>
  <c r="J976" i="33"/>
  <c r="U976" i="33" s="1"/>
  <c r="H969" i="32"/>
  <c r="S968" i="32"/>
  <c r="J968" i="32"/>
  <c r="K967" i="32"/>
  <c r="K103" i="31"/>
  <c r="H212" i="31"/>
  <c r="K165" i="31"/>
  <c r="H150" i="31"/>
  <c r="BE826" i="33" l="1"/>
  <c r="BF826" i="33"/>
  <c r="BJ826" i="33"/>
  <c r="BA827" i="33"/>
  <c r="BC827" i="33"/>
  <c r="AE827" i="33"/>
  <c r="AS827" i="33"/>
  <c r="M827" i="33"/>
  <c r="I829" i="33"/>
  <c r="V828" i="33"/>
  <c r="X828" i="33" s="1"/>
  <c r="AM828" i="33" s="1"/>
  <c r="L828" i="33"/>
  <c r="AQ827" i="33"/>
  <c r="AI827" i="33"/>
  <c r="AW827" i="33"/>
  <c r="AU827" i="33"/>
  <c r="AY827" i="33"/>
  <c r="AC827" i="33"/>
  <c r="AO827" i="33"/>
  <c r="AG827" i="33"/>
  <c r="BI827" i="33" s="1"/>
  <c r="AK827" i="33"/>
  <c r="AA827" i="33"/>
  <c r="Y827" i="33"/>
  <c r="A989" i="33"/>
  <c r="Q989" i="33" s="1"/>
  <c r="J977" i="33"/>
  <c r="U977" i="33" s="1"/>
  <c r="H970" i="32"/>
  <c r="S969" i="32"/>
  <c r="J969" i="32"/>
  <c r="K968" i="32"/>
  <c r="H213" i="31"/>
  <c r="K102" i="31"/>
  <c r="K164" i="31"/>
  <c r="H151" i="31"/>
  <c r="BE827" i="33" l="1"/>
  <c r="BF827" i="33"/>
  <c r="BJ827" i="33"/>
  <c r="BA828" i="33"/>
  <c r="BC828" i="33"/>
  <c r="AE828" i="33"/>
  <c r="AS828" i="33"/>
  <c r="M828" i="33"/>
  <c r="A990" i="33"/>
  <c r="Q990" i="33" s="1"/>
  <c r="AY828" i="33"/>
  <c r="AO828" i="33"/>
  <c r="AQ828" i="33"/>
  <c r="AG828" i="33"/>
  <c r="BI828" i="33" s="1"/>
  <c r="AI828" i="33"/>
  <c r="Y828" i="33"/>
  <c r="AC828" i="33"/>
  <c r="AA828" i="33"/>
  <c r="AW828" i="33"/>
  <c r="AK828" i="33"/>
  <c r="AU828" i="33"/>
  <c r="I830" i="33"/>
  <c r="V829" i="33"/>
  <c r="X829" i="33" s="1"/>
  <c r="AM829" i="33" s="1"/>
  <c r="L829" i="33"/>
  <c r="J978" i="33"/>
  <c r="U978" i="33" s="1"/>
  <c r="H971" i="32"/>
  <c r="S970" i="32"/>
  <c r="J970" i="32"/>
  <c r="K969" i="32"/>
  <c r="H214" i="31"/>
  <c r="K101" i="31"/>
  <c r="K163" i="31"/>
  <c r="H152" i="31"/>
  <c r="BE828" i="33" l="1"/>
  <c r="BF828" i="33"/>
  <c r="BJ828" i="33"/>
  <c r="BA829" i="33"/>
  <c r="BC829" i="33"/>
  <c r="AE829" i="33"/>
  <c r="AS829" i="33"/>
  <c r="M829" i="33"/>
  <c r="Y829" i="33"/>
  <c r="AG829" i="33"/>
  <c r="BI829" i="33" s="1"/>
  <c r="AY829" i="33"/>
  <c r="AQ829" i="33"/>
  <c r="AO829" i="33"/>
  <c r="AW829" i="33"/>
  <c r="AA829" i="33"/>
  <c r="AK829" i="33"/>
  <c r="AC829" i="33"/>
  <c r="AI829" i="33"/>
  <c r="AU829" i="33"/>
  <c r="I831" i="33"/>
  <c r="V830" i="33"/>
  <c r="X830" i="33" s="1"/>
  <c r="AM830" i="33" s="1"/>
  <c r="L830" i="33"/>
  <c r="A991" i="33"/>
  <c r="Q991" i="33" s="1"/>
  <c r="J979" i="33"/>
  <c r="U979" i="33" s="1"/>
  <c r="H972" i="32"/>
  <c r="S971" i="32"/>
  <c r="J971" i="32"/>
  <c r="K970" i="32"/>
  <c r="H215" i="31"/>
  <c r="K100" i="31"/>
  <c r="K162" i="31"/>
  <c r="H153" i="31"/>
  <c r="BE829" i="33" l="1"/>
  <c r="BF829" i="33"/>
  <c r="BJ829" i="33"/>
  <c r="BA830" i="33"/>
  <c r="BC830" i="33"/>
  <c r="AE830" i="33"/>
  <c r="AS830" i="33"/>
  <c r="M830" i="33"/>
  <c r="AQ830" i="33"/>
  <c r="AG830" i="33"/>
  <c r="BI830" i="33" s="1"/>
  <c r="AI830" i="33"/>
  <c r="AU830" i="33"/>
  <c r="AY830" i="33"/>
  <c r="AO830" i="33"/>
  <c r="AW830" i="33"/>
  <c r="AK830" i="33"/>
  <c r="Y830" i="33"/>
  <c r="AA830" i="33"/>
  <c r="AC830" i="33"/>
  <c r="I832" i="33"/>
  <c r="V831" i="33"/>
  <c r="X831" i="33" s="1"/>
  <c r="AM831" i="33" s="1"/>
  <c r="L831" i="33"/>
  <c r="A992" i="33"/>
  <c r="Q992" i="33" s="1"/>
  <c r="J980" i="33"/>
  <c r="U980" i="33" s="1"/>
  <c r="H973" i="32"/>
  <c r="S972" i="32"/>
  <c r="J972" i="32"/>
  <c r="K971" i="32"/>
  <c r="K99" i="31"/>
  <c r="H216" i="31"/>
  <c r="K161" i="31"/>
  <c r="H154" i="31"/>
  <c r="BE830" i="33" l="1"/>
  <c r="BF830" i="33"/>
  <c r="BJ830" i="33"/>
  <c r="BA831" i="33"/>
  <c r="BC831" i="33"/>
  <c r="AE831" i="33"/>
  <c r="AS831" i="33"/>
  <c r="M831" i="33"/>
  <c r="A993" i="33"/>
  <c r="Q993" i="33" s="1"/>
  <c r="AO831" i="33"/>
  <c r="AG831" i="33"/>
  <c r="BI831" i="33" s="1"/>
  <c r="AY831" i="33"/>
  <c r="AC831" i="33"/>
  <c r="Y831" i="33"/>
  <c r="AW831" i="33"/>
  <c r="AK831" i="33"/>
  <c r="AA831" i="33"/>
  <c r="AQ831" i="33"/>
  <c r="AI831" i="33"/>
  <c r="AU831" i="33"/>
  <c r="I833" i="33"/>
  <c r="V832" i="33"/>
  <c r="X832" i="33" s="1"/>
  <c r="AM832" i="33" s="1"/>
  <c r="L832" i="33"/>
  <c r="J981" i="33"/>
  <c r="U981" i="33" s="1"/>
  <c r="H974" i="32"/>
  <c r="S973" i="32"/>
  <c r="J973" i="32"/>
  <c r="K972" i="32"/>
  <c r="H217" i="31"/>
  <c r="K98" i="31"/>
  <c r="K160" i="31"/>
  <c r="H155" i="31"/>
  <c r="BE831" i="33" l="1"/>
  <c r="BF831" i="33"/>
  <c r="BJ831" i="33"/>
  <c r="BA832" i="33"/>
  <c r="BC832" i="33"/>
  <c r="AE832" i="33"/>
  <c r="AS832" i="33"/>
  <c r="M832" i="33"/>
  <c r="AW832" i="33"/>
  <c r="AK832" i="33"/>
  <c r="AC832" i="33"/>
  <c r="AA832" i="33"/>
  <c r="AG832" i="33"/>
  <c r="BI832" i="33" s="1"/>
  <c r="Y832" i="33"/>
  <c r="AU832" i="33"/>
  <c r="AQ832" i="33"/>
  <c r="AI832" i="33"/>
  <c r="AO832" i="33"/>
  <c r="AY832" i="33"/>
  <c r="I834" i="33"/>
  <c r="V833" i="33"/>
  <c r="X833" i="33" s="1"/>
  <c r="AM833" i="33" s="1"/>
  <c r="L833" i="33"/>
  <c r="A994" i="33"/>
  <c r="Q994" i="33" s="1"/>
  <c r="J982" i="33"/>
  <c r="U982" i="33" s="1"/>
  <c r="H975" i="32"/>
  <c r="S974" i="32"/>
  <c r="J974" i="32"/>
  <c r="K973" i="32"/>
  <c r="K97" i="31"/>
  <c r="H218" i="31"/>
  <c r="K159" i="31"/>
  <c r="H156" i="31"/>
  <c r="BE832" i="33" l="1"/>
  <c r="BF832" i="33"/>
  <c r="BJ832" i="33"/>
  <c r="BA833" i="33"/>
  <c r="BC833" i="33"/>
  <c r="AE833" i="33"/>
  <c r="AS833" i="33"/>
  <c r="M833" i="33"/>
  <c r="A995" i="33"/>
  <c r="Q995" i="33" s="1"/>
  <c r="I835" i="33"/>
  <c r="V834" i="33"/>
  <c r="X834" i="33" s="1"/>
  <c r="AM834" i="33" s="1"/>
  <c r="L834" i="33"/>
  <c r="AG833" i="33"/>
  <c r="BI833" i="33" s="1"/>
  <c r="AY833" i="33"/>
  <c r="AQ833" i="33"/>
  <c r="AO833" i="33"/>
  <c r="AW833" i="33"/>
  <c r="AK833" i="33"/>
  <c r="AC833" i="33"/>
  <c r="Y833" i="33"/>
  <c r="AI833" i="33"/>
  <c r="AA833" i="33"/>
  <c r="AU833" i="33"/>
  <c r="J983" i="33"/>
  <c r="U983" i="33" s="1"/>
  <c r="H976" i="32"/>
  <c r="S975" i="32"/>
  <c r="J975" i="32"/>
  <c r="K974" i="32"/>
  <c r="H219" i="31"/>
  <c r="K96" i="31"/>
  <c r="K158" i="31"/>
  <c r="H157" i="31"/>
  <c r="BE833" i="33" l="1"/>
  <c r="BF833" i="33"/>
  <c r="BJ833" i="33"/>
  <c r="BA834" i="33"/>
  <c r="BC834" i="33"/>
  <c r="AE834" i="33"/>
  <c r="AS834" i="33"/>
  <c r="M834" i="33"/>
  <c r="AK834" i="33"/>
  <c r="AC834" i="33"/>
  <c r="AY834" i="33"/>
  <c r="AO834" i="33"/>
  <c r="AW834" i="33"/>
  <c r="Y834" i="33"/>
  <c r="AA834" i="33"/>
  <c r="AQ834" i="33"/>
  <c r="AI834" i="33"/>
  <c r="AG834" i="33"/>
  <c r="BI834" i="33" s="1"/>
  <c r="AU834" i="33"/>
  <c r="I836" i="33"/>
  <c r="V835" i="33"/>
  <c r="X835" i="33" s="1"/>
  <c r="AM835" i="33" s="1"/>
  <c r="L835" i="33"/>
  <c r="A996" i="33"/>
  <c r="Q996" i="33" s="1"/>
  <c r="J984" i="33"/>
  <c r="U984" i="33" s="1"/>
  <c r="H977" i="32"/>
  <c r="S976" i="32"/>
  <c r="J976" i="32"/>
  <c r="K975" i="32"/>
  <c r="K95" i="31"/>
  <c r="H220" i="31"/>
  <c r="K157" i="31"/>
  <c r="H158" i="31"/>
  <c r="BE834" i="33" l="1"/>
  <c r="BF834" i="33"/>
  <c r="BJ834" i="33"/>
  <c r="BA835" i="33"/>
  <c r="BC835" i="33"/>
  <c r="AE835" i="33"/>
  <c r="AS835" i="33"/>
  <c r="M835" i="33"/>
  <c r="I837" i="33"/>
  <c r="V836" i="33"/>
  <c r="X836" i="33" s="1"/>
  <c r="AM836" i="33" s="1"/>
  <c r="L836" i="33"/>
  <c r="A997" i="33"/>
  <c r="Q997" i="33" s="1"/>
  <c r="AK835" i="33"/>
  <c r="AA835" i="33"/>
  <c r="AC835" i="33"/>
  <c r="Y835" i="33"/>
  <c r="AO835" i="33"/>
  <c r="AW835" i="33"/>
  <c r="AU835" i="33"/>
  <c r="AI835" i="33"/>
  <c r="AY835" i="33"/>
  <c r="AG835" i="33"/>
  <c r="BI835" i="33" s="1"/>
  <c r="AQ835" i="33"/>
  <c r="J985" i="33"/>
  <c r="U985" i="33" s="1"/>
  <c r="H978" i="32"/>
  <c r="S977" i="32"/>
  <c r="J977" i="32"/>
  <c r="K976" i="32"/>
  <c r="H221" i="31"/>
  <c r="K94" i="31"/>
  <c r="K156" i="31"/>
  <c r="H159" i="31"/>
  <c r="BE835" i="33" l="1"/>
  <c r="BF835" i="33"/>
  <c r="BJ835" i="33"/>
  <c r="BA836" i="33"/>
  <c r="BC836" i="33"/>
  <c r="AE836" i="33"/>
  <c r="AS836" i="33"/>
  <c r="M836" i="33"/>
  <c r="A998" i="33"/>
  <c r="Q998" i="33" s="1"/>
  <c r="AK836" i="33"/>
  <c r="AC836" i="33"/>
  <c r="AY836" i="33"/>
  <c r="AO836" i="33"/>
  <c r="AW836" i="33"/>
  <c r="AI836" i="33"/>
  <c r="AU836" i="33"/>
  <c r="AA836" i="33"/>
  <c r="AG836" i="33"/>
  <c r="BI836" i="33" s="1"/>
  <c r="Y836" i="33"/>
  <c r="AQ836" i="33"/>
  <c r="I838" i="33"/>
  <c r="V837" i="33"/>
  <c r="X837" i="33" s="1"/>
  <c r="AM837" i="33" s="1"/>
  <c r="L837" i="33"/>
  <c r="J986" i="33"/>
  <c r="U986" i="33" s="1"/>
  <c r="H979" i="32"/>
  <c r="S978" i="32"/>
  <c r="J978" i="32"/>
  <c r="K977" i="32"/>
  <c r="H222" i="31"/>
  <c r="K93" i="31"/>
  <c r="K155" i="31"/>
  <c r="H160" i="31"/>
  <c r="BE836" i="33" l="1"/>
  <c r="BF836" i="33"/>
  <c r="BJ836" i="33"/>
  <c r="BA837" i="33"/>
  <c r="BC837" i="33"/>
  <c r="AE837" i="33"/>
  <c r="AS837" i="33"/>
  <c r="Y837" i="33"/>
  <c r="AC837" i="33"/>
  <c r="AO837" i="33"/>
  <c r="AG837" i="33"/>
  <c r="BI837" i="33" s="1"/>
  <c r="AK837" i="33"/>
  <c r="AA837" i="33"/>
  <c r="AQ837" i="33"/>
  <c r="AI837" i="33"/>
  <c r="AU837" i="33"/>
  <c r="AY837" i="33"/>
  <c r="AW837" i="33"/>
  <c r="A999" i="33"/>
  <c r="Q999" i="33" s="1"/>
  <c r="I839" i="33"/>
  <c r="V838" i="33"/>
  <c r="X838" i="33" s="1"/>
  <c r="AM838" i="33" s="1"/>
  <c r="L838" i="33"/>
  <c r="M837" i="33"/>
  <c r="J987" i="33"/>
  <c r="U987" i="33" s="1"/>
  <c r="H980" i="32"/>
  <c r="S979" i="32"/>
  <c r="J979" i="32"/>
  <c r="K978" i="32"/>
  <c r="H223" i="31"/>
  <c r="K92" i="31"/>
  <c r="K154" i="31"/>
  <c r="H161" i="31"/>
  <c r="BE837" i="33" l="1"/>
  <c r="BF837" i="33"/>
  <c r="BJ837" i="33"/>
  <c r="BA838" i="33"/>
  <c r="BC838" i="33"/>
  <c r="AE838" i="33"/>
  <c r="AS838" i="33"/>
  <c r="AU838" i="33"/>
  <c r="AA838" i="33"/>
  <c r="AW838" i="33"/>
  <c r="AI838" i="33"/>
  <c r="AC838" i="33"/>
  <c r="Y838" i="33"/>
  <c r="AO838" i="33"/>
  <c r="AQ838" i="33"/>
  <c r="AG838" i="33"/>
  <c r="BI838" i="33" s="1"/>
  <c r="AK838" i="33"/>
  <c r="AY838" i="33"/>
  <c r="I840" i="33"/>
  <c r="V839" i="33"/>
  <c r="X839" i="33" s="1"/>
  <c r="AM839" i="33" s="1"/>
  <c r="L839" i="33"/>
  <c r="A1000" i="33"/>
  <c r="Q1000" i="33" s="1"/>
  <c r="M838" i="33"/>
  <c r="J988" i="33"/>
  <c r="U988" i="33" s="1"/>
  <c r="H981" i="32"/>
  <c r="S980" i="32"/>
  <c r="J980" i="32"/>
  <c r="K979" i="32"/>
  <c r="K91" i="31"/>
  <c r="H224" i="31"/>
  <c r="K153" i="31"/>
  <c r="H162" i="31"/>
  <c r="BE838" i="33" l="1"/>
  <c r="BF838" i="33"/>
  <c r="BJ838" i="33"/>
  <c r="BA839" i="33"/>
  <c r="BC839" i="33"/>
  <c r="AE839" i="33"/>
  <c r="AS839" i="33"/>
  <c r="M839" i="33"/>
  <c r="I841" i="33"/>
  <c r="V840" i="33"/>
  <c r="X840" i="33" s="1"/>
  <c r="AM840" i="33" s="1"/>
  <c r="L840" i="33"/>
  <c r="A1001" i="33"/>
  <c r="Q1001" i="33" s="1"/>
  <c r="AG839" i="33"/>
  <c r="BI839" i="33" s="1"/>
  <c r="AY839" i="33"/>
  <c r="AQ839" i="33"/>
  <c r="AO839" i="33"/>
  <c r="AA839" i="33"/>
  <c r="Y839" i="33"/>
  <c r="AU839" i="33"/>
  <c r="AI839" i="33"/>
  <c r="AW839" i="33"/>
  <c r="AK839" i="33"/>
  <c r="AC839" i="33"/>
  <c r="J989" i="33"/>
  <c r="U989" i="33" s="1"/>
  <c r="H982" i="32"/>
  <c r="S981" i="32"/>
  <c r="J981" i="32"/>
  <c r="K980" i="32"/>
  <c r="K90" i="31"/>
  <c r="H225" i="31"/>
  <c r="K152" i="31"/>
  <c r="H163" i="31"/>
  <c r="BE839" i="33" l="1"/>
  <c r="BF839" i="33"/>
  <c r="BJ839" i="33"/>
  <c r="BA840" i="33"/>
  <c r="BC840" i="33"/>
  <c r="AE840" i="33"/>
  <c r="AS840" i="33"/>
  <c r="M840" i="33"/>
  <c r="A1002" i="33"/>
  <c r="Q1002" i="33" s="1"/>
  <c r="AQ840" i="33"/>
  <c r="AG840" i="33"/>
  <c r="BI840" i="33" s="1"/>
  <c r="AI840" i="33"/>
  <c r="Y840" i="33"/>
  <c r="AU840" i="33"/>
  <c r="AY840" i="33"/>
  <c r="AO840" i="33"/>
  <c r="AA840" i="33"/>
  <c r="AK840" i="33"/>
  <c r="AC840" i="33"/>
  <c r="AW840" i="33"/>
  <c r="I842" i="33"/>
  <c r="V841" i="33"/>
  <c r="X841" i="33" s="1"/>
  <c r="AM841" i="33" s="1"/>
  <c r="L841" i="33"/>
  <c r="J990" i="33"/>
  <c r="U990" i="33" s="1"/>
  <c r="H983" i="32"/>
  <c r="S982" i="32"/>
  <c r="J982" i="32"/>
  <c r="K981" i="32"/>
  <c r="H226" i="31"/>
  <c r="K89" i="31"/>
  <c r="K151" i="31"/>
  <c r="H164" i="31"/>
  <c r="BE840" i="33" l="1"/>
  <c r="BF840" i="33"/>
  <c r="BJ840" i="33"/>
  <c r="BA841" i="33"/>
  <c r="BC841" i="33"/>
  <c r="AE841" i="33"/>
  <c r="AS841" i="33"/>
  <c r="AK841" i="33"/>
  <c r="AA841" i="33"/>
  <c r="AC841" i="33"/>
  <c r="Y841" i="33"/>
  <c r="AO841" i="33"/>
  <c r="AW841" i="33"/>
  <c r="AU841" i="33"/>
  <c r="AY841" i="33"/>
  <c r="AQ841" i="33"/>
  <c r="AI841" i="33"/>
  <c r="AG841" i="33"/>
  <c r="BI841" i="33" s="1"/>
  <c r="I843" i="33"/>
  <c r="V842" i="33"/>
  <c r="X842" i="33" s="1"/>
  <c r="AM842" i="33" s="1"/>
  <c r="L842" i="33"/>
  <c r="A1003" i="33"/>
  <c r="Q1003" i="33" s="1"/>
  <c r="M841" i="33"/>
  <c r="J991" i="33"/>
  <c r="U991" i="33" s="1"/>
  <c r="H984" i="32"/>
  <c r="S983" i="32"/>
  <c r="J983" i="32"/>
  <c r="K982" i="32"/>
  <c r="H227" i="31"/>
  <c r="K88" i="31"/>
  <c r="K150" i="31"/>
  <c r="H165" i="31"/>
  <c r="BE841" i="33" l="1"/>
  <c r="BF841" i="33"/>
  <c r="BJ841" i="33"/>
  <c r="BA842" i="33"/>
  <c r="BC842" i="33"/>
  <c r="AE842" i="33"/>
  <c r="AS842" i="33"/>
  <c r="M842" i="33"/>
  <c r="I844" i="33"/>
  <c r="V843" i="33"/>
  <c r="X843" i="33" s="1"/>
  <c r="AM843" i="33" s="1"/>
  <c r="L843" i="33"/>
  <c r="A1004" i="33"/>
  <c r="Q1004" i="33" s="1"/>
  <c r="AK842" i="33"/>
  <c r="AC842" i="33"/>
  <c r="AY842" i="33"/>
  <c r="AO842" i="33"/>
  <c r="AW842" i="33"/>
  <c r="Y842" i="33"/>
  <c r="AG842" i="33"/>
  <c r="BI842" i="33" s="1"/>
  <c r="AA842" i="33"/>
  <c r="AI842" i="33"/>
  <c r="AU842" i="33"/>
  <c r="AQ842" i="33"/>
  <c r="J992" i="33"/>
  <c r="U992" i="33" s="1"/>
  <c r="H985" i="32"/>
  <c r="S984" i="32"/>
  <c r="J984" i="32"/>
  <c r="K983" i="32"/>
  <c r="K87" i="31"/>
  <c r="H228" i="31"/>
  <c r="K149" i="31"/>
  <c r="H166" i="31"/>
  <c r="BE842" i="33" l="1"/>
  <c r="BF842" i="33"/>
  <c r="BJ842" i="33"/>
  <c r="BA843" i="33"/>
  <c r="BC843" i="33"/>
  <c r="AE843" i="33"/>
  <c r="AS843" i="33"/>
  <c r="M843" i="33"/>
  <c r="A1005" i="33"/>
  <c r="Q1005" i="33" s="1"/>
  <c r="AW843" i="33"/>
  <c r="AU843" i="33"/>
  <c r="AK843" i="33"/>
  <c r="AA843" i="33"/>
  <c r="AC843" i="33"/>
  <c r="Y843" i="33"/>
  <c r="AI843" i="33"/>
  <c r="AQ843" i="33"/>
  <c r="AO843" i="33"/>
  <c r="AG843" i="33"/>
  <c r="BI843" i="33" s="1"/>
  <c r="AY843" i="33"/>
  <c r="I845" i="33"/>
  <c r="V844" i="33"/>
  <c r="X844" i="33" s="1"/>
  <c r="AM844" i="33" s="1"/>
  <c r="L844" i="33"/>
  <c r="J993" i="33"/>
  <c r="U993" i="33" s="1"/>
  <c r="H986" i="32"/>
  <c r="S985" i="32"/>
  <c r="J985" i="32"/>
  <c r="K984" i="32"/>
  <c r="H229" i="31"/>
  <c r="K86" i="31"/>
  <c r="K148" i="31"/>
  <c r="H167" i="31"/>
  <c r="BE843" i="33" l="1"/>
  <c r="BF843" i="33"/>
  <c r="BJ843" i="33"/>
  <c r="BA844" i="33"/>
  <c r="BC844" i="33"/>
  <c r="AE844" i="33"/>
  <c r="AS844" i="33"/>
  <c r="AW844" i="33"/>
  <c r="AK844" i="33"/>
  <c r="AC844" i="33"/>
  <c r="AA844" i="33"/>
  <c r="AQ844" i="33"/>
  <c r="AI844" i="33"/>
  <c r="AU844" i="33"/>
  <c r="AG844" i="33"/>
  <c r="BI844" i="33" s="1"/>
  <c r="AY844" i="33"/>
  <c r="Y844" i="33"/>
  <c r="AO844" i="33"/>
  <c r="A1006" i="33"/>
  <c r="A1007" i="33" s="1"/>
  <c r="A1008" i="33" s="1"/>
  <c r="A1009" i="33" s="1"/>
  <c r="A1010" i="33" s="1"/>
  <c r="A1011" i="33" s="1"/>
  <c r="A1012" i="33" s="1"/>
  <c r="A1013" i="33" s="1"/>
  <c r="A1014" i="33" s="1"/>
  <c r="A1015" i="33" s="1"/>
  <c r="A1016" i="33" s="1"/>
  <c r="A1017" i="33" s="1"/>
  <c r="A1018" i="33" s="1"/>
  <c r="A1019" i="33" s="1"/>
  <c r="A1020" i="33" s="1"/>
  <c r="A1021" i="33" s="1"/>
  <c r="A1022" i="33" s="1"/>
  <c r="A1023" i="33" s="1"/>
  <c r="A1024" i="33" s="1"/>
  <c r="A1025" i="33" s="1"/>
  <c r="A1026" i="33" s="1"/>
  <c r="A1027" i="33" s="1"/>
  <c r="A1028" i="33" s="1"/>
  <c r="A1029" i="33" s="1"/>
  <c r="A1030" i="33" s="1"/>
  <c r="A1031" i="33" s="1"/>
  <c r="A1032" i="33" s="1"/>
  <c r="A1033" i="33" s="1"/>
  <c r="A1034" i="33" s="1"/>
  <c r="A1035" i="33" s="1"/>
  <c r="A1036" i="33" s="1"/>
  <c r="A1037" i="33" s="1"/>
  <c r="A1038" i="33" s="1"/>
  <c r="A1039" i="33" s="1"/>
  <c r="A1040" i="33" s="1"/>
  <c r="A1041" i="33" s="1"/>
  <c r="A1042" i="33" s="1"/>
  <c r="A1043" i="33" s="1"/>
  <c r="A1044" i="33" s="1"/>
  <c r="A1045" i="33" s="1"/>
  <c r="A1046" i="33" s="1"/>
  <c r="A1047" i="33" s="1"/>
  <c r="A1048" i="33" s="1"/>
  <c r="A1049" i="33" s="1"/>
  <c r="A1050" i="33" s="1"/>
  <c r="A1051" i="33" s="1"/>
  <c r="A1052" i="33" s="1"/>
  <c r="A1053" i="33" s="1"/>
  <c r="A1054" i="33" s="1"/>
  <c r="A1055" i="33" s="1"/>
  <c r="A1056" i="33" s="1"/>
  <c r="A1057" i="33" s="1"/>
  <c r="A1058" i="33" s="1"/>
  <c r="A1059" i="33" s="1"/>
  <c r="A1060" i="33" s="1"/>
  <c r="A1061" i="33" s="1"/>
  <c r="A1062" i="33" s="1"/>
  <c r="A1063" i="33" s="1"/>
  <c r="A1064" i="33" s="1"/>
  <c r="A1065" i="33" s="1"/>
  <c r="A1066" i="33" s="1"/>
  <c r="A1067" i="33" s="1"/>
  <c r="A1068" i="33" s="1"/>
  <c r="A1069" i="33" s="1"/>
  <c r="A1070" i="33" s="1"/>
  <c r="A1071" i="33" s="1"/>
  <c r="A1072" i="33" s="1"/>
  <c r="A1073" i="33" s="1"/>
  <c r="A1074" i="33" s="1"/>
  <c r="A1075" i="33" s="1"/>
  <c r="A1076" i="33" s="1"/>
  <c r="A1077" i="33" s="1"/>
  <c r="A1078" i="33" s="1"/>
  <c r="A1079" i="33" s="1"/>
  <c r="A1080" i="33" s="1"/>
  <c r="A1081" i="33" s="1"/>
  <c r="A1082" i="33" s="1"/>
  <c r="A1083" i="33" s="1"/>
  <c r="A1084" i="33" s="1"/>
  <c r="A1085" i="33" s="1"/>
  <c r="A1086" i="33" s="1"/>
  <c r="A1087" i="33" s="1"/>
  <c r="A1088" i="33" s="1"/>
  <c r="A1089" i="33" s="1"/>
  <c r="A1090" i="33" s="1"/>
  <c r="A1091" i="33" s="1"/>
  <c r="A1092" i="33" s="1"/>
  <c r="A1093" i="33" s="1"/>
  <c r="A1094" i="33" s="1"/>
  <c r="A1095" i="33" s="1"/>
  <c r="A1096" i="33" s="1"/>
  <c r="A1097" i="33" s="1"/>
  <c r="A1098" i="33" s="1"/>
  <c r="A1099" i="33" s="1"/>
  <c r="A1100" i="33" s="1"/>
  <c r="A1101" i="33" s="1"/>
  <c r="A1102" i="33" s="1"/>
  <c r="A1103" i="33" s="1"/>
  <c r="A1104" i="33" s="1"/>
  <c r="A1105" i="33" s="1"/>
  <c r="A1106" i="33" s="1"/>
  <c r="A1107" i="33" s="1"/>
  <c r="A1108" i="33" s="1"/>
  <c r="A1109" i="33" s="1"/>
  <c r="A1110" i="33" s="1"/>
  <c r="A1111" i="33" s="1"/>
  <c r="A1112" i="33" s="1"/>
  <c r="A1113" i="33" s="1"/>
  <c r="A1114" i="33" s="1"/>
  <c r="A1115" i="33" s="1"/>
  <c r="A1116" i="33" s="1"/>
  <c r="A1117" i="33" s="1"/>
  <c r="A1118" i="33" s="1"/>
  <c r="A1119" i="33" s="1"/>
  <c r="A1120" i="33" s="1"/>
  <c r="A1121" i="33" s="1"/>
  <c r="A1122" i="33" s="1"/>
  <c r="A1123" i="33" s="1"/>
  <c r="A1124" i="33" s="1"/>
  <c r="A1125" i="33" s="1"/>
  <c r="A1126" i="33" s="1"/>
  <c r="A1127" i="33" s="1"/>
  <c r="A1128" i="33" s="1"/>
  <c r="A1129" i="33" s="1"/>
  <c r="A1130" i="33" s="1"/>
  <c r="A1131" i="33" s="1"/>
  <c r="A1132" i="33" s="1"/>
  <c r="A1133" i="33" s="1"/>
  <c r="A1134" i="33" s="1"/>
  <c r="A1135" i="33" s="1"/>
  <c r="A1136" i="33" s="1"/>
  <c r="A1137" i="33" s="1"/>
  <c r="A1138" i="33" s="1"/>
  <c r="A1139" i="33" s="1"/>
  <c r="A1140" i="33" s="1"/>
  <c r="A1141" i="33" s="1"/>
  <c r="A1142" i="33" s="1"/>
  <c r="A1143" i="33" s="1"/>
  <c r="A1144" i="33" s="1"/>
  <c r="A1145" i="33" s="1"/>
  <c r="A1146" i="33" s="1"/>
  <c r="A1147" i="33" s="1"/>
  <c r="A1148" i="33" s="1"/>
  <c r="A1149" i="33" s="1"/>
  <c r="A1150" i="33" s="1"/>
  <c r="A1151" i="33" s="1"/>
  <c r="A1152" i="33" s="1"/>
  <c r="A1153" i="33" s="1"/>
  <c r="A1154" i="33" s="1"/>
  <c r="A1155" i="33" s="1"/>
  <c r="A1156" i="33" s="1"/>
  <c r="A1157" i="33" s="1"/>
  <c r="A1158" i="33" s="1"/>
  <c r="A1159" i="33" s="1"/>
  <c r="A1160" i="33" s="1"/>
  <c r="A1161" i="33" s="1"/>
  <c r="A1162" i="33" s="1"/>
  <c r="A1163" i="33" s="1"/>
  <c r="I846" i="33"/>
  <c r="V845" i="33"/>
  <c r="X845" i="33" s="1"/>
  <c r="AM845" i="33" s="1"/>
  <c r="L845" i="33"/>
  <c r="M844" i="33"/>
  <c r="J994" i="33"/>
  <c r="U994" i="33" s="1"/>
  <c r="H987" i="32"/>
  <c r="S986" i="32"/>
  <c r="J986" i="32"/>
  <c r="K985" i="32"/>
  <c r="H230" i="31"/>
  <c r="K85" i="31"/>
  <c r="K147" i="31"/>
  <c r="H168" i="31"/>
  <c r="BE844" i="33" l="1"/>
  <c r="BF844" i="33"/>
  <c r="BJ844" i="33"/>
  <c r="BA845" i="33"/>
  <c r="BC845" i="33"/>
  <c r="AE845" i="33"/>
  <c r="AS845" i="33"/>
  <c r="Y845" i="33"/>
  <c r="AW845" i="33"/>
  <c r="AU845" i="33"/>
  <c r="AK845" i="33"/>
  <c r="AA845" i="33"/>
  <c r="AC845" i="33"/>
  <c r="AI845" i="33"/>
  <c r="AG845" i="33"/>
  <c r="BI845" i="33" s="1"/>
  <c r="AY845" i="33"/>
  <c r="AQ845" i="33"/>
  <c r="AO845" i="33"/>
  <c r="I847" i="33"/>
  <c r="V846" i="33"/>
  <c r="X846" i="33" s="1"/>
  <c r="AM846" i="33" s="1"/>
  <c r="L846" i="33"/>
  <c r="M845" i="33"/>
  <c r="J995" i="33"/>
  <c r="U995" i="33" s="1"/>
  <c r="H988" i="32"/>
  <c r="S987" i="32"/>
  <c r="J987" i="32"/>
  <c r="K986" i="32"/>
  <c r="H231" i="31"/>
  <c r="K84" i="31"/>
  <c r="H169" i="31"/>
  <c r="K146" i="31"/>
  <c r="BE845" i="33" l="1"/>
  <c r="BF845" i="33"/>
  <c r="BJ845" i="33"/>
  <c r="BA846" i="33"/>
  <c r="BC846" i="33"/>
  <c r="AE846" i="33"/>
  <c r="AS846" i="33"/>
  <c r="M846" i="33"/>
  <c r="AW846" i="33"/>
  <c r="AK846" i="33"/>
  <c r="AC846" i="33"/>
  <c r="AA846" i="33"/>
  <c r="AQ846" i="33"/>
  <c r="AI846" i="33"/>
  <c r="Y846" i="33"/>
  <c r="AO846" i="33"/>
  <c r="AU846" i="33"/>
  <c r="AY846" i="33"/>
  <c r="AG846" i="33"/>
  <c r="BI846" i="33" s="1"/>
  <c r="I848" i="33"/>
  <c r="V847" i="33"/>
  <c r="X847" i="33" s="1"/>
  <c r="AM847" i="33" s="1"/>
  <c r="L847" i="33"/>
  <c r="J996" i="33"/>
  <c r="U996" i="33" s="1"/>
  <c r="H989" i="32"/>
  <c r="S988" i="32"/>
  <c r="J988" i="32"/>
  <c r="K987" i="32"/>
  <c r="K83" i="31"/>
  <c r="H232" i="31"/>
  <c r="K145" i="31"/>
  <c r="H170" i="31"/>
  <c r="BE846" i="33" l="1"/>
  <c r="BF846" i="33"/>
  <c r="BJ846" i="33"/>
  <c r="BA847" i="33"/>
  <c r="BC847" i="33"/>
  <c r="AE847" i="33"/>
  <c r="AS847" i="33"/>
  <c r="M847" i="33"/>
  <c r="AW847" i="33"/>
  <c r="AU847" i="33"/>
  <c r="AK847" i="33"/>
  <c r="AA847" i="33"/>
  <c r="AC847" i="33"/>
  <c r="Y847" i="33"/>
  <c r="AI847" i="33"/>
  <c r="AQ847" i="33"/>
  <c r="AY847" i="33"/>
  <c r="AO847" i="33"/>
  <c r="AG847" i="33"/>
  <c r="BI847" i="33" s="1"/>
  <c r="I849" i="33"/>
  <c r="V848" i="33"/>
  <c r="X848" i="33" s="1"/>
  <c r="AM848" i="33" s="1"/>
  <c r="L848" i="33"/>
  <c r="J997" i="33"/>
  <c r="U997" i="33" s="1"/>
  <c r="H990" i="32"/>
  <c r="S989" i="32"/>
  <c r="J989" i="32"/>
  <c r="K988" i="32"/>
  <c r="H233" i="31"/>
  <c r="K82" i="31"/>
  <c r="K144" i="31"/>
  <c r="H171" i="31"/>
  <c r="BE847" i="33" l="1"/>
  <c r="BF847" i="33"/>
  <c r="BJ847" i="33"/>
  <c r="BA848" i="33"/>
  <c r="BC848" i="33"/>
  <c r="AE848" i="33"/>
  <c r="AS848" i="33"/>
  <c r="M848" i="33"/>
  <c r="AW848" i="33"/>
  <c r="AK848" i="33"/>
  <c r="AC848" i="33"/>
  <c r="AA848" i="33"/>
  <c r="AQ848" i="33"/>
  <c r="AI848" i="33"/>
  <c r="AU848" i="33"/>
  <c r="AY848" i="33"/>
  <c r="AG848" i="33"/>
  <c r="BI848" i="33" s="1"/>
  <c r="Y848" i="33"/>
  <c r="AO848" i="33"/>
  <c r="I850" i="33"/>
  <c r="V849" i="33"/>
  <c r="X849" i="33" s="1"/>
  <c r="AM849" i="33" s="1"/>
  <c r="L849" i="33"/>
  <c r="J998" i="33"/>
  <c r="U998" i="33" s="1"/>
  <c r="K989" i="32"/>
  <c r="H991" i="32"/>
  <c r="S990" i="32"/>
  <c r="J990" i="32"/>
  <c r="H234" i="31"/>
  <c r="K81" i="31"/>
  <c r="K143" i="31"/>
  <c r="H172" i="31"/>
  <c r="BE848" i="33" l="1"/>
  <c r="BF848" i="33"/>
  <c r="BJ848" i="33"/>
  <c r="BA849" i="33"/>
  <c r="BC849" i="33"/>
  <c r="AE849" i="33"/>
  <c r="AS849" i="33"/>
  <c r="M849" i="33"/>
  <c r="AG849" i="33"/>
  <c r="BI849" i="33" s="1"/>
  <c r="AY849" i="33"/>
  <c r="AQ849" i="33"/>
  <c r="AO849" i="33"/>
  <c r="AW849" i="33"/>
  <c r="AK849" i="33"/>
  <c r="AC849" i="33"/>
  <c r="Y849" i="33"/>
  <c r="AA849" i="33"/>
  <c r="AI849" i="33"/>
  <c r="AU849" i="33"/>
  <c r="I851" i="33"/>
  <c r="V850" i="33"/>
  <c r="X850" i="33" s="1"/>
  <c r="AM850" i="33" s="1"/>
  <c r="L850" i="33"/>
  <c r="J999" i="33"/>
  <c r="U999" i="33" s="1"/>
  <c r="H992" i="32"/>
  <c r="S991" i="32"/>
  <c r="J991" i="32"/>
  <c r="K990" i="32"/>
  <c r="H235" i="31"/>
  <c r="K80" i="31"/>
  <c r="K142" i="31"/>
  <c r="H173" i="31"/>
  <c r="BE849" i="33" l="1"/>
  <c r="BF849" i="33"/>
  <c r="BJ849" i="33"/>
  <c r="BA850" i="33"/>
  <c r="BC850" i="33"/>
  <c r="AE850" i="33"/>
  <c r="AS850" i="33"/>
  <c r="M850" i="33"/>
  <c r="AK850" i="33"/>
  <c r="AC850" i="33"/>
  <c r="AY850" i="33"/>
  <c r="AO850" i="33"/>
  <c r="AW850" i="33"/>
  <c r="Y850" i="33"/>
  <c r="AG850" i="33"/>
  <c r="BI850" i="33" s="1"/>
  <c r="AI850" i="33"/>
  <c r="AU850" i="33"/>
  <c r="AA850" i="33"/>
  <c r="AQ850" i="33"/>
  <c r="I852" i="33"/>
  <c r="V851" i="33"/>
  <c r="X851" i="33" s="1"/>
  <c r="AM851" i="33" s="1"/>
  <c r="L851" i="33"/>
  <c r="J1000" i="33"/>
  <c r="U1000" i="33" s="1"/>
  <c r="H993" i="32"/>
  <c r="S992" i="32"/>
  <c r="J992" i="32"/>
  <c r="K991" i="32"/>
  <c r="H236" i="31"/>
  <c r="K79" i="31"/>
  <c r="H174" i="31"/>
  <c r="K141" i="31"/>
  <c r="BE850" i="33" l="1"/>
  <c r="BF850" i="33"/>
  <c r="BJ850" i="33"/>
  <c r="BA851" i="33"/>
  <c r="BC851" i="33"/>
  <c r="AE851" i="33"/>
  <c r="AS851" i="33"/>
  <c r="M851" i="33"/>
  <c r="AC851" i="33"/>
  <c r="Y851" i="33"/>
  <c r="AO851" i="33"/>
  <c r="AG851" i="33"/>
  <c r="BI851" i="33" s="1"/>
  <c r="AK851" i="33"/>
  <c r="AA851" i="33"/>
  <c r="AW851" i="33"/>
  <c r="AY851" i="33"/>
  <c r="AQ851" i="33"/>
  <c r="AI851" i="33"/>
  <c r="AU851" i="33"/>
  <c r="I853" i="33"/>
  <c r="V852" i="33"/>
  <c r="X852" i="33" s="1"/>
  <c r="AM852" i="33" s="1"/>
  <c r="L852" i="33"/>
  <c r="J1001" i="33"/>
  <c r="U1001" i="33" s="1"/>
  <c r="H994" i="32"/>
  <c r="S993" i="32"/>
  <c r="J993" i="32"/>
  <c r="K992" i="32"/>
  <c r="H237" i="31"/>
  <c r="K78" i="31"/>
  <c r="K140" i="31"/>
  <c r="H175" i="31"/>
  <c r="BE851" i="33" l="1"/>
  <c r="BF851" i="33"/>
  <c r="BJ851" i="33"/>
  <c r="BA852" i="33"/>
  <c r="BC852" i="33"/>
  <c r="AE852" i="33"/>
  <c r="AS852" i="33"/>
  <c r="M852" i="33"/>
  <c r="AA852" i="33"/>
  <c r="AW852" i="33"/>
  <c r="AK852" i="33"/>
  <c r="AU852" i="33"/>
  <c r="AG852" i="33"/>
  <c r="BI852" i="33" s="1"/>
  <c r="Y852" i="33"/>
  <c r="AO852" i="33"/>
  <c r="AQ852" i="33"/>
  <c r="AI852" i="33"/>
  <c r="AC852" i="33"/>
  <c r="AY852" i="33"/>
  <c r="I854" i="33"/>
  <c r="V853" i="33"/>
  <c r="X853" i="33" s="1"/>
  <c r="AM853" i="33" s="1"/>
  <c r="L853" i="33"/>
  <c r="J1002" i="33"/>
  <c r="U1002" i="33" s="1"/>
  <c r="H995" i="32"/>
  <c r="S994" i="32"/>
  <c r="J994" i="32"/>
  <c r="K993" i="32"/>
  <c r="K77" i="31"/>
  <c r="H238" i="31"/>
  <c r="K139" i="31"/>
  <c r="H176" i="31"/>
  <c r="BE852" i="33" l="1"/>
  <c r="BF852" i="33"/>
  <c r="BJ852" i="33"/>
  <c r="BA853" i="33"/>
  <c r="BC853" i="33"/>
  <c r="AE853" i="33"/>
  <c r="AS853" i="33"/>
  <c r="M853" i="33"/>
  <c r="Y853" i="33"/>
  <c r="AQ853" i="33"/>
  <c r="AI853" i="33"/>
  <c r="AW853" i="33"/>
  <c r="AU853" i="33"/>
  <c r="AY853" i="33"/>
  <c r="AC853" i="33"/>
  <c r="AO853" i="33"/>
  <c r="AA853" i="33"/>
  <c r="AG853" i="33"/>
  <c r="BI853" i="33" s="1"/>
  <c r="AK853" i="33"/>
  <c r="I855" i="33"/>
  <c r="V854" i="33"/>
  <c r="X854" i="33" s="1"/>
  <c r="AM854" i="33" s="1"/>
  <c r="L854" i="33"/>
  <c r="J1003" i="33"/>
  <c r="U1003" i="33" s="1"/>
  <c r="H996" i="32"/>
  <c r="S995" i="32"/>
  <c r="J995" i="32"/>
  <c r="K994" i="32"/>
  <c r="H239" i="31"/>
  <c r="K76" i="31"/>
  <c r="K138" i="31"/>
  <c r="H177" i="31"/>
  <c r="BE853" i="33" l="1"/>
  <c r="BF853" i="33"/>
  <c r="BJ853" i="33"/>
  <c r="BA854" i="33"/>
  <c r="BC854" i="33"/>
  <c r="AE854" i="33"/>
  <c r="AS854" i="33"/>
  <c r="M854" i="33"/>
  <c r="AC854" i="33"/>
  <c r="AY854" i="33"/>
  <c r="AO854" i="33"/>
  <c r="AQ854" i="33"/>
  <c r="AG854" i="33"/>
  <c r="BI854" i="33" s="1"/>
  <c r="AK854" i="33"/>
  <c r="AU854" i="33"/>
  <c r="AA854" i="33"/>
  <c r="Y854" i="33"/>
  <c r="AI854" i="33"/>
  <c r="AW854" i="33"/>
  <c r="I856" i="33"/>
  <c r="V855" i="33"/>
  <c r="X855" i="33" s="1"/>
  <c r="AM855" i="33" s="1"/>
  <c r="L855" i="33"/>
  <c r="J1004" i="33"/>
  <c r="U1004" i="33" s="1"/>
  <c r="H997" i="32"/>
  <c r="S996" i="32"/>
  <c r="J996" i="32"/>
  <c r="K995" i="32"/>
  <c r="K75" i="31"/>
  <c r="H240" i="31"/>
  <c r="K137" i="31"/>
  <c r="H178" i="31"/>
  <c r="BE854" i="33" l="1"/>
  <c r="BF854" i="33"/>
  <c r="BJ854" i="33"/>
  <c r="BA855" i="33"/>
  <c r="BC855" i="33"/>
  <c r="AE855" i="33"/>
  <c r="AS855" i="33"/>
  <c r="M855" i="33"/>
  <c r="AI855" i="33"/>
  <c r="AW855" i="33"/>
  <c r="AU855" i="33"/>
  <c r="AK855" i="33"/>
  <c r="AA855" i="33"/>
  <c r="AQ855" i="33"/>
  <c r="Y855" i="33"/>
  <c r="AO855" i="33"/>
  <c r="AG855" i="33"/>
  <c r="BI855" i="33" s="1"/>
  <c r="AY855" i="33"/>
  <c r="AC855" i="33"/>
  <c r="I857" i="33"/>
  <c r="V856" i="33"/>
  <c r="X856" i="33" s="1"/>
  <c r="AM856" i="33" s="1"/>
  <c r="L856" i="33"/>
  <c r="J1005" i="33"/>
  <c r="U1005" i="33" s="1"/>
  <c r="H998" i="32"/>
  <c r="S997" i="32"/>
  <c r="J997" i="32"/>
  <c r="K996" i="32"/>
  <c r="H241" i="31"/>
  <c r="K74" i="31"/>
  <c r="K136" i="31"/>
  <c r="H179" i="31"/>
  <c r="BE855" i="33" l="1"/>
  <c r="BF855" i="33"/>
  <c r="BJ855" i="33"/>
  <c r="BA856" i="33"/>
  <c r="BC856" i="33"/>
  <c r="AE856" i="33"/>
  <c r="AS856" i="33"/>
  <c r="I858" i="33"/>
  <c r="V857" i="33"/>
  <c r="X857" i="33" s="1"/>
  <c r="AM857" i="33" s="1"/>
  <c r="L857" i="33"/>
  <c r="M856" i="33"/>
  <c r="AQ856" i="33"/>
  <c r="AG856" i="33"/>
  <c r="BI856" i="33" s="1"/>
  <c r="AI856" i="33"/>
  <c r="Y856" i="33"/>
  <c r="AU856" i="33"/>
  <c r="AY856" i="33"/>
  <c r="AO856" i="33"/>
  <c r="AW856" i="33"/>
  <c r="AK856" i="33"/>
  <c r="AC856" i="33"/>
  <c r="AA856" i="33"/>
  <c r="J1006" i="33"/>
  <c r="H999" i="32"/>
  <c r="S998" i="32"/>
  <c r="J998" i="32"/>
  <c r="K997" i="32"/>
  <c r="H242" i="31"/>
  <c r="K73" i="31"/>
  <c r="K135" i="31"/>
  <c r="H180" i="31"/>
  <c r="BE856" i="33" l="1"/>
  <c r="BF856" i="33"/>
  <c r="BJ856" i="33"/>
  <c r="BA857" i="33"/>
  <c r="BC857" i="33"/>
  <c r="AE857" i="33"/>
  <c r="AS857" i="33"/>
  <c r="M857" i="33"/>
  <c r="AI857" i="33"/>
  <c r="Y857" i="33"/>
  <c r="AU857" i="33"/>
  <c r="AA857" i="33"/>
  <c r="AQ857" i="33"/>
  <c r="AG857" i="33"/>
  <c r="BI857" i="33" s="1"/>
  <c r="AK857" i="33"/>
  <c r="AC857" i="33"/>
  <c r="AO857" i="33"/>
  <c r="AY857" i="33"/>
  <c r="AW857" i="33"/>
  <c r="I859" i="33"/>
  <c r="V858" i="33"/>
  <c r="X858" i="33" s="1"/>
  <c r="AM858" i="33" s="1"/>
  <c r="L858" i="33"/>
  <c r="J1007" i="33"/>
  <c r="H1000" i="32"/>
  <c r="S999" i="32"/>
  <c r="J999" i="32"/>
  <c r="K998" i="32"/>
  <c r="H243" i="31"/>
  <c r="K72" i="31"/>
  <c r="K134" i="31"/>
  <c r="H181" i="31"/>
  <c r="BE857" i="33" l="1"/>
  <c r="BF857" i="33"/>
  <c r="BJ857" i="33"/>
  <c r="BA858" i="33"/>
  <c r="BC858" i="33"/>
  <c r="AE858" i="33"/>
  <c r="AS858" i="33"/>
  <c r="M858" i="33"/>
  <c r="AA858" i="33"/>
  <c r="AW858" i="33"/>
  <c r="AK858" i="33"/>
  <c r="AU858" i="33"/>
  <c r="AO858" i="33"/>
  <c r="AG858" i="33"/>
  <c r="BI858" i="33" s="1"/>
  <c r="Y858" i="33"/>
  <c r="AI858" i="33"/>
  <c r="AY858" i="33"/>
  <c r="AQ858" i="33"/>
  <c r="AC858" i="33"/>
  <c r="I860" i="33"/>
  <c r="V859" i="33"/>
  <c r="X859" i="33" s="1"/>
  <c r="AM859" i="33" s="1"/>
  <c r="L859" i="33"/>
  <c r="J1008" i="33"/>
  <c r="H1001" i="32"/>
  <c r="S1000" i="32"/>
  <c r="J1000" i="32"/>
  <c r="K999" i="32"/>
  <c r="K71" i="31"/>
  <c r="H244" i="31"/>
  <c r="K133" i="31"/>
  <c r="H182" i="31"/>
  <c r="BE858" i="33" l="1"/>
  <c r="BF858" i="33"/>
  <c r="BJ858" i="33"/>
  <c r="BA859" i="33"/>
  <c r="BC859" i="33"/>
  <c r="AE859" i="33"/>
  <c r="AS859" i="33"/>
  <c r="M859" i="33"/>
  <c r="I861" i="33"/>
  <c r="V860" i="33"/>
  <c r="X860" i="33" s="1"/>
  <c r="AM860" i="33" s="1"/>
  <c r="L860" i="33"/>
  <c r="Y859" i="33"/>
  <c r="AK859" i="33"/>
  <c r="AC859" i="33"/>
  <c r="AQ859" i="33"/>
  <c r="AU859" i="33"/>
  <c r="AA859" i="33"/>
  <c r="AY859" i="33"/>
  <c r="AO859" i="33"/>
  <c r="AW859" i="33"/>
  <c r="AG859" i="33"/>
  <c r="BI859" i="33" s="1"/>
  <c r="AI859" i="33"/>
  <c r="J1009" i="33"/>
  <c r="H1002" i="32"/>
  <c r="S1001" i="32"/>
  <c r="J1001" i="32"/>
  <c r="K1000" i="32"/>
  <c r="H245" i="31"/>
  <c r="K70" i="31"/>
  <c r="K132" i="31"/>
  <c r="H183" i="31"/>
  <c r="BE859" i="33" l="1"/>
  <c r="BF859" i="33"/>
  <c r="BJ859" i="33"/>
  <c r="BA860" i="33"/>
  <c r="BC860" i="33"/>
  <c r="AE860" i="33"/>
  <c r="AS860" i="33"/>
  <c r="M860" i="33"/>
  <c r="I862" i="33"/>
  <c r="V861" i="33"/>
  <c r="X861" i="33" s="1"/>
  <c r="AM861" i="33" s="1"/>
  <c r="L861" i="33"/>
  <c r="AC860" i="33"/>
  <c r="AY860" i="33"/>
  <c r="AO860" i="33"/>
  <c r="AQ860" i="33"/>
  <c r="AG860" i="33"/>
  <c r="BI860" i="33" s="1"/>
  <c r="AK860" i="33"/>
  <c r="AA860" i="33"/>
  <c r="AW860" i="33"/>
  <c r="Y860" i="33"/>
  <c r="AU860" i="33"/>
  <c r="AI860" i="33"/>
  <c r="J1010" i="33"/>
  <c r="H1003" i="32"/>
  <c r="S1002" i="32"/>
  <c r="J1002" i="32"/>
  <c r="K1001" i="32"/>
  <c r="H246" i="31"/>
  <c r="K69" i="31"/>
  <c r="K131" i="31"/>
  <c r="H184" i="31"/>
  <c r="BE860" i="33" l="1"/>
  <c r="BF860" i="33"/>
  <c r="BJ860" i="33"/>
  <c r="BA861" i="33"/>
  <c r="BC861" i="33"/>
  <c r="AE861" i="33"/>
  <c r="AS861" i="33"/>
  <c r="M861" i="33"/>
  <c r="AA861" i="33"/>
  <c r="AW861" i="33"/>
  <c r="AK861" i="33"/>
  <c r="AU861" i="33"/>
  <c r="AY861" i="33"/>
  <c r="AQ861" i="33"/>
  <c r="AI861" i="33"/>
  <c r="AO861" i="33"/>
  <c r="AG861" i="33"/>
  <c r="BI861" i="33" s="1"/>
  <c r="Y861" i="33"/>
  <c r="AC861" i="33"/>
  <c r="I863" i="33"/>
  <c r="V862" i="33"/>
  <c r="X862" i="33" s="1"/>
  <c r="AM862" i="33" s="1"/>
  <c r="L862" i="33"/>
  <c r="J1011" i="33"/>
  <c r="H1004" i="32"/>
  <c r="S1003" i="32"/>
  <c r="J1003" i="32"/>
  <c r="K1002" i="32"/>
  <c r="H247" i="31"/>
  <c r="K68" i="31"/>
  <c r="H185" i="31"/>
  <c r="K130" i="31"/>
  <c r="BE861" i="33" l="1"/>
  <c r="BF861" i="33"/>
  <c r="BJ861" i="33"/>
  <c r="BA862" i="33"/>
  <c r="BC862" i="33"/>
  <c r="AE862" i="33"/>
  <c r="AS862" i="33"/>
  <c r="M862" i="33"/>
  <c r="AU862" i="33"/>
  <c r="AA862" i="33"/>
  <c r="AW862" i="33"/>
  <c r="AI862" i="33"/>
  <c r="Y862" i="33"/>
  <c r="AC862" i="33"/>
  <c r="AO862" i="33"/>
  <c r="AG862" i="33"/>
  <c r="BI862" i="33" s="1"/>
  <c r="AQ862" i="33"/>
  <c r="AY862" i="33"/>
  <c r="AK862" i="33"/>
  <c r="I864" i="33"/>
  <c r="V863" i="33"/>
  <c r="X863" i="33" s="1"/>
  <c r="AM863" i="33" s="1"/>
  <c r="L863" i="33"/>
  <c r="J1012" i="33"/>
  <c r="H1005" i="32"/>
  <c r="T1004" i="32"/>
  <c r="V1004" i="32" s="1"/>
  <c r="J1004" i="32"/>
  <c r="K1003" i="32"/>
  <c r="K67" i="31"/>
  <c r="H248" i="31"/>
  <c r="K129" i="31"/>
  <c r="H186" i="31"/>
  <c r="BE862" i="33" l="1"/>
  <c r="BF862" i="33"/>
  <c r="BJ862" i="33"/>
  <c r="BA863" i="33"/>
  <c r="BC863" i="33"/>
  <c r="AE863" i="33"/>
  <c r="AS863" i="33"/>
  <c r="M863" i="33"/>
  <c r="Y863" i="33"/>
  <c r="AY863" i="33"/>
  <c r="AO863" i="33"/>
  <c r="AA863" i="33"/>
  <c r="AW863" i="33"/>
  <c r="AQ863" i="33"/>
  <c r="AG863" i="33"/>
  <c r="BI863" i="33" s="1"/>
  <c r="AI863" i="33"/>
  <c r="AU863" i="33"/>
  <c r="AK863" i="33"/>
  <c r="AC863" i="33"/>
  <c r="I865" i="33"/>
  <c r="V864" i="33"/>
  <c r="X864" i="33" s="1"/>
  <c r="AM864" i="33" s="1"/>
  <c r="L864" i="33"/>
  <c r="J1013" i="33"/>
  <c r="AQ1004" i="32"/>
  <c r="AG1004" i="32"/>
  <c r="AO1004" i="32"/>
  <c r="AE1004" i="32"/>
  <c r="AM1004" i="32"/>
  <c r="AC1004" i="32"/>
  <c r="AK1004" i="32"/>
  <c r="AA1004" i="32"/>
  <c r="Y1004" i="32"/>
  <c r="AI1004" i="32"/>
  <c r="W1004" i="32"/>
  <c r="H1006" i="32"/>
  <c r="J1005" i="32"/>
  <c r="T1005" i="32"/>
  <c r="V1005" i="32" s="1"/>
  <c r="K1004" i="32"/>
  <c r="K66" i="31"/>
  <c r="H249" i="31"/>
  <c r="K128" i="31"/>
  <c r="H187" i="31"/>
  <c r="BE863" i="33" l="1"/>
  <c r="BF863" i="33"/>
  <c r="BJ863" i="33"/>
  <c r="BA864" i="33"/>
  <c r="BC864" i="33"/>
  <c r="AE864" i="33"/>
  <c r="AS864" i="33"/>
  <c r="M864" i="33"/>
  <c r="I866" i="33"/>
  <c r="V865" i="33"/>
  <c r="X865" i="33" s="1"/>
  <c r="AM865" i="33" s="1"/>
  <c r="L865" i="33"/>
  <c r="AU864" i="33"/>
  <c r="AA864" i="33"/>
  <c r="AW864" i="33"/>
  <c r="AI864" i="33"/>
  <c r="Y864" i="33"/>
  <c r="AC864" i="33"/>
  <c r="AO864" i="33"/>
  <c r="AG864" i="33"/>
  <c r="BI864" i="33" s="1"/>
  <c r="AK864" i="33"/>
  <c r="AY864" i="33"/>
  <c r="AQ864" i="33"/>
  <c r="J1014" i="33"/>
  <c r="AG1005" i="32"/>
  <c r="AQ1005" i="32"/>
  <c r="AE1005" i="32"/>
  <c r="AO1005" i="32"/>
  <c r="AM1005" i="32"/>
  <c r="AC1005" i="32"/>
  <c r="AK1005" i="32"/>
  <c r="AA1005" i="32"/>
  <c r="AI1005" i="32"/>
  <c r="Y1005" i="32"/>
  <c r="K1005" i="32"/>
  <c r="W1005" i="32"/>
  <c r="H1007" i="32"/>
  <c r="J1006" i="32"/>
  <c r="T1006" i="32"/>
  <c r="V1006" i="32" s="1"/>
  <c r="H250" i="31"/>
  <c r="K65" i="31"/>
  <c r="K127" i="31"/>
  <c r="H188" i="31"/>
  <c r="BE864" i="33" l="1"/>
  <c r="BF864" i="33"/>
  <c r="BJ864" i="33"/>
  <c r="BA865" i="33"/>
  <c r="BC865" i="33"/>
  <c r="AE865" i="33"/>
  <c r="AS865" i="33"/>
  <c r="M865" i="33"/>
  <c r="AC865" i="33"/>
  <c r="AY865" i="33"/>
  <c r="AO865" i="33"/>
  <c r="AQ865" i="33"/>
  <c r="AG865" i="33"/>
  <c r="BI865" i="33" s="1"/>
  <c r="AK865" i="33"/>
  <c r="Y865" i="33"/>
  <c r="AU865" i="33"/>
  <c r="AA865" i="33"/>
  <c r="AW865" i="33"/>
  <c r="AI865" i="33"/>
  <c r="I867" i="33"/>
  <c r="V866" i="33"/>
  <c r="X866" i="33" s="1"/>
  <c r="AM866" i="33" s="1"/>
  <c r="L866" i="33"/>
  <c r="J1015" i="33"/>
  <c r="AQ1006" i="32"/>
  <c r="AG1006" i="32"/>
  <c r="AE1006" i="32"/>
  <c r="AO1006" i="32"/>
  <c r="AM1006" i="32"/>
  <c r="AC1006" i="32"/>
  <c r="AK1006" i="32"/>
  <c r="AA1006" i="32"/>
  <c r="Y1006" i="32"/>
  <c r="AI1006" i="32"/>
  <c r="K1006" i="32"/>
  <c r="W1006" i="32"/>
  <c r="H1008" i="32"/>
  <c r="J1007" i="32"/>
  <c r="T1007" i="32"/>
  <c r="V1007" i="32" s="1"/>
  <c r="H251" i="31"/>
  <c r="K64" i="31"/>
  <c r="K126" i="31"/>
  <c r="H189" i="31"/>
  <c r="BE865" i="33" l="1"/>
  <c r="BF865" i="33"/>
  <c r="BJ865" i="33"/>
  <c r="BA866" i="33"/>
  <c r="BC866" i="33"/>
  <c r="AE866" i="33"/>
  <c r="AS866" i="33"/>
  <c r="M866" i="33"/>
  <c r="AW866" i="33"/>
  <c r="AK866" i="33"/>
  <c r="AC866" i="33"/>
  <c r="AA866" i="33"/>
  <c r="Y866" i="33"/>
  <c r="AY866" i="33"/>
  <c r="AG866" i="33"/>
  <c r="BI866" i="33" s="1"/>
  <c r="AI866" i="33"/>
  <c r="AU866" i="33"/>
  <c r="AO866" i="33"/>
  <c r="AQ866" i="33"/>
  <c r="I868" i="33"/>
  <c r="V867" i="33"/>
  <c r="X867" i="33" s="1"/>
  <c r="AM867" i="33" s="1"/>
  <c r="L867" i="33"/>
  <c r="J1016" i="33"/>
  <c r="AQ1007" i="32"/>
  <c r="AG1007" i="32"/>
  <c r="AE1007" i="32"/>
  <c r="AO1007" i="32"/>
  <c r="AM1007" i="32"/>
  <c r="AC1007" i="32"/>
  <c r="AK1007" i="32"/>
  <c r="AI1007" i="32"/>
  <c r="Y1007" i="32"/>
  <c r="AA1007" i="32"/>
  <c r="W1007" i="32"/>
  <c r="H1009" i="32"/>
  <c r="J1008" i="32"/>
  <c r="T1008" i="32"/>
  <c r="V1008" i="32" s="1"/>
  <c r="K1007" i="32"/>
  <c r="K63" i="31"/>
  <c r="H252" i="31"/>
  <c r="H190" i="31"/>
  <c r="K125" i="31"/>
  <c r="BE866" i="33" l="1"/>
  <c r="BF866" i="33"/>
  <c r="BJ866" i="33"/>
  <c r="BA867" i="33"/>
  <c r="BC867" i="33"/>
  <c r="AE867" i="33"/>
  <c r="AS867" i="33"/>
  <c r="M867" i="33"/>
  <c r="Y867" i="33"/>
  <c r="AI867" i="33"/>
  <c r="AU867" i="33"/>
  <c r="AK867" i="33"/>
  <c r="AY867" i="33"/>
  <c r="AA867" i="33"/>
  <c r="AQ867" i="33"/>
  <c r="AG867" i="33"/>
  <c r="BI867" i="33" s="1"/>
  <c r="AW867" i="33"/>
  <c r="AC867" i="33"/>
  <c r="AO867" i="33"/>
  <c r="I869" i="33"/>
  <c r="V868" i="33"/>
  <c r="X868" i="33" s="1"/>
  <c r="AM868" i="33" s="1"/>
  <c r="L868" i="33"/>
  <c r="J1017" i="33"/>
  <c r="AQ1008" i="32"/>
  <c r="AG1008" i="32"/>
  <c r="AO1008" i="32"/>
  <c r="AE1008" i="32"/>
  <c r="AM1008" i="32"/>
  <c r="AC1008" i="32"/>
  <c r="AK1008" i="32"/>
  <c r="AA1008" i="32"/>
  <c r="Y1008" i="32"/>
  <c r="AI1008" i="32"/>
  <c r="K1008" i="32"/>
  <c r="W1008" i="32"/>
  <c r="H1010" i="32"/>
  <c r="J1009" i="32"/>
  <c r="T1009" i="32"/>
  <c r="V1009" i="32" s="1"/>
  <c r="H253" i="31"/>
  <c r="K62" i="31"/>
  <c r="K124" i="31"/>
  <c r="H191" i="31"/>
  <c r="BE867" i="33" l="1"/>
  <c r="BF867" i="33"/>
  <c r="BJ867" i="33"/>
  <c r="BA868" i="33"/>
  <c r="BC868" i="33"/>
  <c r="AE868" i="33"/>
  <c r="AS868" i="33"/>
  <c r="M868" i="33"/>
  <c r="I870" i="33"/>
  <c r="V869" i="33"/>
  <c r="X869" i="33" s="1"/>
  <c r="AM869" i="33" s="1"/>
  <c r="L869" i="33"/>
  <c r="AI868" i="33"/>
  <c r="Y868" i="33"/>
  <c r="AU868" i="33"/>
  <c r="AA868" i="33"/>
  <c r="AQ868" i="33"/>
  <c r="AG868" i="33"/>
  <c r="BI868" i="33" s="1"/>
  <c r="AK868" i="33"/>
  <c r="AC868" i="33"/>
  <c r="AO868" i="33"/>
  <c r="AW868" i="33"/>
  <c r="AY868" i="33"/>
  <c r="J1018" i="33"/>
  <c r="AG1009" i="32"/>
  <c r="AQ1009" i="32"/>
  <c r="AE1009" i="32"/>
  <c r="AO1009" i="32"/>
  <c r="AM1009" i="32"/>
  <c r="AC1009" i="32"/>
  <c r="AK1009" i="32"/>
  <c r="AA1009" i="32"/>
  <c r="Y1009" i="32"/>
  <c r="AI1009" i="32"/>
  <c r="K1009" i="32"/>
  <c r="W1009" i="32"/>
  <c r="H1011" i="32"/>
  <c r="J1010" i="32"/>
  <c r="T1010" i="32"/>
  <c r="V1010" i="32" s="1"/>
  <c r="H254" i="31"/>
  <c r="K61" i="31"/>
  <c r="K123" i="31"/>
  <c r="H192" i="31"/>
  <c r="BE868" i="33" l="1"/>
  <c r="BF868" i="33"/>
  <c r="BJ868" i="33"/>
  <c r="BA869" i="33"/>
  <c r="BC869" i="33"/>
  <c r="AE869" i="33"/>
  <c r="AS869" i="33"/>
  <c r="M869" i="33"/>
  <c r="AW869" i="33"/>
  <c r="AK869" i="33"/>
  <c r="AC869" i="33"/>
  <c r="AA869" i="33"/>
  <c r="AG869" i="33"/>
  <c r="BI869" i="33" s="1"/>
  <c r="Y869" i="33"/>
  <c r="AO869" i="33"/>
  <c r="AU869" i="33"/>
  <c r="AY869" i="33"/>
  <c r="AI869" i="33"/>
  <c r="AQ869" i="33"/>
  <c r="I871" i="33"/>
  <c r="V870" i="33"/>
  <c r="X870" i="33" s="1"/>
  <c r="AM870" i="33" s="1"/>
  <c r="L870" i="33"/>
  <c r="J1019" i="33"/>
  <c r="AQ1010" i="32"/>
  <c r="AG1010" i="32"/>
  <c r="AO1010" i="32"/>
  <c r="AE1010" i="32"/>
  <c r="AM1010" i="32"/>
  <c r="AC1010" i="32"/>
  <c r="AK1010" i="32"/>
  <c r="AA1010" i="32"/>
  <c r="Y1010" i="32"/>
  <c r="AI1010" i="32"/>
  <c r="K1010" i="32"/>
  <c r="W1010" i="32"/>
  <c r="H1012" i="32"/>
  <c r="J1011" i="32"/>
  <c r="T1011" i="32"/>
  <c r="V1011" i="32" s="1"/>
  <c r="H255" i="31"/>
  <c r="K60" i="31"/>
  <c r="K122" i="31"/>
  <c r="H193" i="31"/>
  <c r="BE869" i="33" l="1"/>
  <c r="BF869" i="33"/>
  <c r="BJ869" i="33"/>
  <c r="BA870" i="33"/>
  <c r="BC870" i="33"/>
  <c r="AE870" i="33"/>
  <c r="AS870" i="33"/>
  <c r="M870" i="33"/>
  <c r="I872" i="33"/>
  <c r="V871" i="33"/>
  <c r="X871" i="33" s="1"/>
  <c r="AM871" i="33" s="1"/>
  <c r="L871" i="33"/>
  <c r="AA870" i="33"/>
  <c r="AW870" i="33"/>
  <c r="AK870" i="33"/>
  <c r="AU870" i="33"/>
  <c r="AO870" i="33"/>
  <c r="AG870" i="33"/>
  <c r="BI870" i="33" s="1"/>
  <c r="Y870" i="33"/>
  <c r="AC870" i="33"/>
  <c r="AI870" i="33"/>
  <c r="AY870" i="33"/>
  <c r="AQ870" i="33"/>
  <c r="J1020" i="33"/>
  <c r="AQ1011" i="32"/>
  <c r="AG1011" i="32"/>
  <c r="AE1011" i="32"/>
  <c r="AO1011" i="32"/>
  <c r="AM1011" i="32"/>
  <c r="AC1011" i="32"/>
  <c r="AK1011" i="32"/>
  <c r="AI1011" i="32"/>
  <c r="Y1011" i="32"/>
  <c r="AA1011" i="32"/>
  <c r="K1011" i="32"/>
  <c r="W1011" i="32"/>
  <c r="H1013" i="32"/>
  <c r="T1012" i="32"/>
  <c r="V1012" i="32" s="1"/>
  <c r="J1012" i="32"/>
  <c r="K59" i="31"/>
  <c r="H256" i="31"/>
  <c r="K121" i="31"/>
  <c r="H194" i="31"/>
  <c r="BE870" i="33" l="1"/>
  <c r="BF870" i="33"/>
  <c r="BJ870" i="33"/>
  <c r="BA871" i="33"/>
  <c r="BC871" i="33"/>
  <c r="AE871" i="33"/>
  <c r="AS871" i="33"/>
  <c r="I873" i="33"/>
  <c r="V872" i="33"/>
  <c r="X872" i="33" s="1"/>
  <c r="AM872" i="33" s="1"/>
  <c r="L872" i="33"/>
  <c r="M871" i="33"/>
  <c r="Y871" i="33"/>
  <c r="AA871" i="33"/>
  <c r="AG871" i="33"/>
  <c r="BI871" i="33" s="1"/>
  <c r="AW871" i="33"/>
  <c r="AC871" i="33"/>
  <c r="AQ871" i="33"/>
  <c r="AK871" i="33"/>
  <c r="AY871" i="33"/>
  <c r="AU871" i="33"/>
  <c r="AO871" i="33"/>
  <c r="AI871" i="33"/>
  <c r="J1021" i="33"/>
  <c r="AQ1012" i="32"/>
  <c r="AG1012" i="32"/>
  <c r="AO1012" i="32"/>
  <c r="AE1012" i="32"/>
  <c r="AM1012" i="32"/>
  <c r="AC1012" i="32"/>
  <c r="AK1012" i="32"/>
  <c r="AA1012" i="32"/>
  <c r="Y1012" i="32"/>
  <c r="AI1012" i="32"/>
  <c r="W1012" i="32"/>
  <c r="H1014" i="32"/>
  <c r="J1013" i="32"/>
  <c r="T1013" i="32"/>
  <c r="V1013" i="32" s="1"/>
  <c r="K1012" i="32"/>
  <c r="K58" i="31"/>
  <c r="H257" i="31"/>
  <c r="K120" i="31"/>
  <c r="H195" i="31"/>
  <c r="BE871" i="33" l="1"/>
  <c r="BF871" i="33"/>
  <c r="BJ871" i="33"/>
  <c r="BA872" i="33"/>
  <c r="BC872" i="33"/>
  <c r="AE872" i="33"/>
  <c r="AS872" i="33"/>
  <c r="M872" i="33"/>
  <c r="AQ872" i="33"/>
  <c r="AG872" i="33"/>
  <c r="BI872" i="33" s="1"/>
  <c r="AI872" i="33"/>
  <c r="Y872" i="33"/>
  <c r="AU872" i="33"/>
  <c r="AY872" i="33"/>
  <c r="AO872" i="33"/>
  <c r="AW872" i="33"/>
  <c r="AK872" i="33"/>
  <c r="AC872" i="33"/>
  <c r="AA872" i="33"/>
  <c r="I874" i="33"/>
  <c r="V873" i="33"/>
  <c r="X873" i="33" s="1"/>
  <c r="AM873" i="33" s="1"/>
  <c r="L873" i="33"/>
  <c r="J1022" i="33"/>
  <c r="AG1013" i="32"/>
  <c r="AQ1013" i="32"/>
  <c r="AE1013" i="32"/>
  <c r="AO1013" i="32"/>
  <c r="AM1013" i="32"/>
  <c r="AC1013" i="32"/>
  <c r="AK1013" i="32"/>
  <c r="AA1013" i="32"/>
  <c r="AI1013" i="32"/>
  <c r="Y1013" i="32"/>
  <c r="K1013" i="32"/>
  <c r="W1013" i="32"/>
  <c r="H1015" i="32"/>
  <c r="J1014" i="32"/>
  <c r="T1014" i="32"/>
  <c r="V1014" i="32" s="1"/>
  <c r="H258" i="31"/>
  <c r="K57" i="31"/>
  <c r="H196" i="31"/>
  <c r="K119" i="31"/>
  <c r="BE872" i="33" l="1"/>
  <c r="BF872" i="33"/>
  <c r="BJ872" i="33"/>
  <c r="BA873" i="33"/>
  <c r="BC873" i="33"/>
  <c r="AE873" i="33"/>
  <c r="AS873" i="33"/>
  <c r="M873" i="33"/>
  <c r="AW873" i="33"/>
  <c r="AK873" i="33"/>
  <c r="AC873" i="33"/>
  <c r="AA873" i="33"/>
  <c r="AQ873" i="33"/>
  <c r="AI873" i="33"/>
  <c r="AU873" i="33"/>
  <c r="AO873" i="33"/>
  <c r="AG873" i="33"/>
  <c r="BI873" i="33" s="1"/>
  <c r="AY873" i="33"/>
  <c r="Y873" i="33"/>
  <c r="I875" i="33"/>
  <c r="V874" i="33"/>
  <c r="X874" i="33" s="1"/>
  <c r="AM874" i="33" s="1"/>
  <c r="L874" i="33"/>
  <c r="J1023" i="33"/>
  <c r="AQ1014" i="32"/>
  <c r="AG1014" i="32"/>
  <c r="AE1014" i="32"/>
  <c r="AO1014" i="32"/>
  <c r="AM1014" i="32"/>
  <c r="AC1014" i="32"/>
  <c r="AK1014" i="32"/>
  <c r="AA1014" i="32"/>
  <c r="Y1014" i="32"/>
  <c r="AI1014" i="32"/>
  <c r="K1014" i="32"/>
  <c r="W1014" i="32"/>
  <c r="H1016" i="32"/>
  <c r="J1015" i="32"/>
  <c r="T1015" i="32"/>
  <c r="V1015" i="32" s="1"/>
  <c r="H259" i="31"/>
  <c r="K56" i="31"/>
  <c r="K118" i="31"/>
  <c r="H197" i="31"/>
  <c r="BE873" i="33" l="1"/>
  <c r="BF873" i="33"/>
  <c r="BJ873" i="33"/>
  <c r="BA874" i="33"/>
  <c r="BC874" i="33"/>
  <c r="AE874" i="33"/>
  <c r="AS874" i="33"/>
  <c r="M874" i="33"/>
  <c r="I876" i="33"/>
  <c r="V875" i="33"/>
  <c r="X875" i="33" s="1"/>
  <c r="AM875" i="33" s="1"/>
  <c r="L875" i="33"/>
  <c r="AC874" i="33"/>
  <c r="AY874" i="33"/>
  <c r="AO874" i="33"/>
  <c r="AQ874" i="33"/>
  <c r="AG874" i="33"/>
  <c r="BI874" i="33" s="1"/>
  <c r="AK874" i="33"/>
  <c r="AU874" i="33"/>
  <c r="AA874" i="33"/>
  <c r="AW874" i="33"/>
  <c r="Y874" i="33"/>
  <c r="AI874" i="33"/>
  <c r="J1024" i="33"/>
  <c r="AQ1015" i="32"/>
  <c r="AG1015" i="32"/>
  <c r="AE1015" i="32"/>
  <c r="AO1015" i="32"/>
  <c r="AM1015" i="32"/>
  <c r="AC1015" i="32"/>
  <c r="AK1015" i="32"/>
  <c r="AI1015" i="32"/>
  <c r="Y1015" i="32"/>
  <c r="AA1015" i="32"/>
  <c r="K1015" i="32"/>
  <c r="W1015" i="32"/>
  <c r="H1017" i="32"/>
  <c r="T1016" i="32"/>
  <c r="V1016" i="32" s="1"/>
  <c r="J1016" i="32"/>
  <c r="H260" i="31"/>
  <c r="K55" i="31"/>
  <c r="K117" i="31"/>
  <c r="H198" i="31"/>
  <c r="BE874" i="33" l="1"/>
  <c r="BF874" i="33"/>
  <c r="BJ874" i="33"/>
  <c r="BA875" i="33"/>
  <c r="BC875" i="33"/>
  <c r="AE875" i="33"/>
  <c r="AS875" i="33"/>
  <c r="M875" i="33"/>
  <c r="Y875" i="33"/>
  <c r="AK875" i="33"/>
  <c r="AI875" i="33"/>
  <c r="AC875" i="33"/>
  <c r="AA875" i="33"/>
  <c r="AY875" i="33"/>
  <c r="AO875" i="33"/>
  <c r="AQ875" i="33"/>
  <c r="AW875" i="33"/>
  <c r="AG875" i="33"/>
  <c r="BI875" i="33" s="1"/>
  <c r="AU875" i="33"/>
  <c r="I877" i="33"/>
  <c r="V876" i="33"/>
  <c r="X876" i="33" s="1"/>
  <c r="AM876" i="33" s="1"/>
  <c r="L876" i="33"/>
  <c r="J1025" i="33"/>
  <c r="AQ1016" i="32"/>
  <c r="AG1016" i="32"/>
  <c r="AO1016" i="32"/>
  <c r="AE1016" i="32"/>
  <c r="AM1016" i="32"/>
  <c r="AC1016" i="32"/>
  <c r="AK1016" i="32"/>
  <c r="AA1016" i="32"/>
  <c r="Y1016" i="32"/>
  <c r="AI1016" i="32"/>
  <c r="W1016" i="32"/>
  <c r="H1018" i="32"/>
  <c r="J1017" i="32"/>
  <c r="T1017" i="32"/>
  <c r="V1017" i="32" s="1"/>
  <c r="K1016" i="32"/>
  <c r="H261" i="31"/>
  <c r="K54" i="31"/>
  <c r="BE875" i="33" l="1"/>
  <c r="BF875" i="33"/>
  <c r="BJ875" i="33"/>
  <c r="BA876" i="33"/>
  <c r="BC876" i="33"/>
  <c r="AE876" i="33"/>
  <c r="AS876" i="33"/>
  <c r="AY876" i="33"/>
  <c r="AO876" i="33"/>
  <c r="AQ876" i="33"/>
  <c r="AG876" i="33"/>
  <c r="BI876" i="33" s="1"/>
  <c r="AI876" i="33"/>
  <c r="Y876" i="33"/>
  <c r="AC876" i="33"/>
  <c r="AA876" i="33"/>
  <c r="AW876" i="33"/>
  <c r="AK876" i="33"/>
  <c r="AU876" i="33"/>
  <c r="I878" i="33"/>
  <c r="V877" i="33"/>
  <c r="X877" i="33" s="1"/>
  <c r="AM877" i="33" s="1"/>
  <c r="L877" i="33"/>
  <c r="M876" i="33"/>
  <c r="J1026" i="33"/>
  <c r="AG1017" i="32"/>
  <c r="AQ1017" i="32"/>
  <c r="AE1017" i="32"/>
  <c r="AO1017" i="32"/>
  <c r="AM1017" i="32"/>
  <c r="AC1017" i="32"/>
  <c r="AK1017" i="32"/>
  <c r="AA1017" i="32"/>
  <c r="AI1017" i="32"/>
  <c r="Y1017" i="32"/>
  <c r="K1017" i="32"/>
  <c r="W1017" i="32"/>
  <c r="H1019" i="32"/>
  <c r="J1018" i="32"/>
  <c r="T1018" i="32"/>
  <c r="V1018" i="32" s="1"/>
  <c r="K53" i="31"/>
  <c r="H262" i="31"/>
  <c r="BE876" i="33" l="1"/>
  <c r="BF876" i="33"/>
  <c r="BJ876" i="33"/>
  <c r="BA877" i="33"/>
  <c r="BC877" i="33"/>
  <c r="AE877" i="33"/>
  <c r="AS877" i="33"/>
  <c r="M877" i="33"/>
  <c r="AC877" i="33"/>
  <c r="AY877" i="33"/>
  <c r="AO877" i="33"/>
  <c r="AQ877" i="33"/>
  <c r="AG877" i="33"/>
  <c r="BI877" i="33" s="1"/>
  <c r="AK877" i="33"/>
  <c r="Y877" i="33"/>
  <c r="AW877" i="33"/>
  <c r="AI877" i="33"/>
  <c r="AU877" i="33"/>
  <c r="AA877" i="33"/>
  <c r="I879" i="33"/>
  <c r="V878" i="33"/>
  <c r="X878" i="33" s="1"/>
  <c r="AM878" i="33" s="1"/>
  <c r="L878" i="33"/>
  <c r="J1027" i="33"/>
  <c r="AQ1018" i="32"/>
  <c r="AG1018" i="32"/>
  <c r="AO1018" i="32"/>
  <c r="AE1018" i="32"/>
  <c r="AM1018" i="32"/>
  <c r="AC1018" i="32"/>
  <c r="AK1018" i="32"/>
  <c r="AA1018" i="32"/>
  <c r="Y1018" i="32"/>
  <c r="AI1018" i="32"/>
  <c r="K1018" i="32"/>
  <c r="W1018" i="32"/>
  <c r="H1020" i="32"/>
  <c r="J1019" i="32"/>
  <c r="T1019" i="32"/>
  <c r="V1019" i="32" s="1"/>
  <c r="H263" i="31"/>
  <c r="K52" i="31"/>
  <c r="BE877" i="33" l="1"/>
  <c r="BF877" i="33"/>
  <c r="BJ877" i="33"/>
  <c r="BA878" i="33"/>
  <c r="BC878" i="33"/>
  <c r="AE878" i="33"/>
  <c r="AS878" i="33"/>
  <c r="M878" i="33"/>
  <c r="I880" i="33"/>
  <c r="V879" i="33"/>
  <c r="X879" i="33" s="1"/>
  <c r="AM879" i="33" s="1"/>
  <c r="L879" i="33"/>
  <c r="AK878" i="33"/>
  <c r="AC878" i="33"/>
  <c r="AY878" i="33"/>
  <c r="AO878" i="33"/>
  <c r="AW878" i="33"/>
  <c r="AI878" i="33"/>
  <c r="AU878" i="33"/>
  <c r="AA878" i="33"/>
  <c r="AG878" i="33"/>
  <c r="BI878" i="33" s="1"/>
  <c r="Y878" i="33"/>
  <c r="AQ878" i="33"/>
  <c r="J1028" i="33"/>
  <c r="AQ1019" i="32"/>
  <c r="AG1019" i="32"/>
  <c r="AE1019" i="32"/>
  <c r="AO1019" i="32"/>
  <c r="AM1019" i="32"/>
  <c r="AC1019" i="32"/>
  <c r="AK1019" i="32"/>
  <c r="AI1019" i="32"/>
  <c r="Y1019" i="32"/>
  <c r="AA1019" i="32"/>
  <c r="K1019" i="32"/>
  <c r="W1019" i="32"/>
  <c r="H1021" i="32"/>
  <c r="T1020" i="32"/>
  <c r="V1020" i="32" s="1"/>
  <c r="J1020" i="32"/>
  <c r="K51" i="31"/>
  <c r="H264" i="31"/>
  <c r="BE878" i="33" l="1"/>
  <c r="BF878" i="33"/>
  <c r="BJ878" i="33"/>
  <c r="BA879" i="33"/>
  <c r="BC879" i="33"/>
  <c r="AE879" i="33"/>
  <c r="AS879" i="33"/>
  <c r="M879" i="33"/>
  <c r="Y879" i="33"/>
  <c r="AY879" i="33"/>
  <c r="AO879" i="33"/>
  <c r="AW879" i="33"/>
  <c r="AQ879" i="33"/>
  <c r="AG879" i="33"/>
  <c r="BI879" i="33" s="1"/>
  <c r="AU879" i="33"/>
  <c r="AI879" i="33"/>
  <c r="AC879" i="33"/>
  <c r="AA879" i="33"/>
  <c r="AK879" i="33"/>
  <c r="I881" i="33"/>
  <c r="V880" i="33"/>
  <c r="X880" i="33" s="1"/>
  <c r="AM880" i="33" s="1"/>
  <c r="L880" i="33"/>
  <c r="J1029" i="33"/>
  <c r="AQ1020" i="32"/>
  <c r="AG1020" i="32"/>
  <c r="AO1020" i="32"/>
  <c r="AE1020" i="32"/>
  <c r="AM1020" i="32"/>
  <c r="AC1020" i="32"/>
  <c r="AK1020" i="32"/>
  <c r="AA1020" i="32"/>
  <c r="Y1020" i="32"/>
  <c r="AI1020" i="32"/>
  <c r="W1020" i="32"/>
  <c r="H1022" i="32"/>
  <c r="J1021" i="32"/>
  <c r="T1021" i="32"/>
  <c r="V1021" i="32" s="1"/>
  <c r="K1020" i="32"/>
  <c r="H265" i="31"/>
  <c r="K50" i="31"/>
  <c r="BE879" i="33" l="1"/>
  <c r="BF879" i="33"/>
  <c r="BJ879" i="33"/>
  <c r="BA880" i="33"/>
  <c r="BC880" i="33"/>
  <c r="AE880" i="33"/>
  <c r="AS880" i="33"/>
  <c r="M880" i="33"/>
  <c r="AK880" i="33"/>
  <c r="AC880" i="33"/>
  <c r="AY880" i="33"/>
  <c r="AO880" i="33"/>
  <c r="AW880" i="33"/>
  <c r="AI880" i="33"/>
  <c r="AU880" i="33"/>
  <c r="AA880" i="33"/>
  <c r="AQ880" i="33"/>
  <c r="Y880" i="33"/>
  <c r="AG880" i="33"/>
  <c r="BI880" i="33" s="1"/>
  <c r="I882" i="33"/>
  <c r="V881" i="33"/>
  <c r="X881" i="33" s="1"/>
  <c r="AM881" i="33" s="1"/>
  <c r="L881" i="33"/>
  <c r="J1030" i="33"/>
  <c r="AG1021" i="32"/>
  <c r="AQ1021" i="32"/>
  <c r="AE1021" i="32"/>
  <c r="AO1021" i="32"/>
  <c r="AM1021" i="32"/>
  <c r="AC1021" i="32"/>
  <c r="AK1021" i="32"/>
  <c r="AA1021" i="32"/>
  <c r="AI1021" i="32"/>
  <c r="Y1021" i="32"/>
  <c r="K1021" i="32"/>
  <c r="W1021" i="32"/>
  <c r="H1023" i="32"/>
  <c r="J1022" i="32"/>
  <c r="T1022" i="32"/>
  <c r="V1022" i="32" s="1"/>
  <c r="K49" i="31"/>
  <c r="H266" i="31"/>
  <c r="BE880" i="33" l="1"/>
  <c r="BF880" i="33"/>
  <c r="BJ880" i="33"/>
  <c r="BA881" i="33"/>
  <c r="BC881" i="33"/>
  <c r="AE881" i="33"/>
  <c r="AS881" i="33"/>
  <c r="M881" i="33"/>
  <c r="AI881" i="33"/>
  <c r="Y881" i="33"/>
  <c r="AU881" i="33"/>
  <c r="AA881" i="33"/>
  <c r="AQ881" i="33"/>
  <c r="AG881" i="33"/>
  <c r="BI881" i="33" s="1"/>
  <c r="AK881" i="33"/>
  <c r="AC881" i="33"/>
  <c r="AO881" i="33"/>
  <c r="AW881" i="33"/>
  <c r="AY881" i="33"/>
  <c r="I883" i="33"/>
  <c r="V882" i="33"/>
  <c r="X882" i="33" s="1"/>
  <c r="AM882" i="33" s="1"/>
  <c r="L882" i="33"/>
  <c r="J1031" i="33"/>
  <c r="AQ1022" i="32"/>
  <c r="AG1022" i="32"/>
  <c r="AE1022" i="32"/>
  <c r="AO1022" i="32"/>
  <c r="AM1022" i="32"/>
  <c r="AC1022" i="32"/>
  <c r="AK1022" i="32"/>
  <c r="AA1022" i="32"/>
  <c r="Y1022" i="32"/>
  <c r="AI1022" i="32"/>
  <c r="K1022" i="32"/>
  <c r="W1022" i="32"/>
  <c r="H1024" i="32"/>
  <c r="J1023" i="32"/>
  <c r="T1023" i="32"/>
  <c r="V1023" i="32" s="1"/>
  <c r="H267" i="31"/>
  <c r="K48" i="31"/>
  <c r="BE881" i="33" l="1"/>
  <c r="BF881" i="33"/>
  <c r="BJ881" i="33"/>
  <c r="BA882" i="33"/>
  <c r="BC882" i="33"/>
  <c r="AE882" i="33"/>
  <c r="AS882" i="33"/>
  <c r="M882" i="33"/>
  <c r="AY882" i="33"/>
  <c r="AO882" i="33"/>
  <c r="AQ882" i="33"/>
  <c r="AG882" i="33"/>
  <c r="BI882" i="33" s="1"/>
  <c r="AI882" i="33"/>
  <c r="Y882" i="33"/>
  <c r="AC882" i="33"/>
  <c r="AW882" i="33"/>
  <c r="AK882" i="33"/>
  <c r="AA882" i="33"/>
  <c r="AU882" i="33"/>
  <c r="I884" i="33"/>
  <c r="V883" i="33"/>
  <c r="X883" i="33" s="1"/>
  <c r="AM883" i="33" s="1"/>
  <c r="L883" i="33"/>
  <c r="J1032" i="33"/>
  <c r="AQ1023" i="32"/>
  <c r="AG1023" i="32"/>
  <c r="AE1023" i="32"/>
  <c r="AO1023" i="32"/>
  <c r="AM1023" i="32"/>
  <c r="AC1023" i="32"/>
  <c r="AK1023" i="32"/>
  <c r="AI1023" i="32"/>
  <c r="Y1023" i="32"/>
  <c r="AA1023" i="32"/>
  <c r="K1023" i="32"/>
  <c r="W1023" i="32"/>
  <c r="H1025" i="32"/>
  <c r="J1024" i="32"/>
  <c r="T1024" i="32"/>
  <c r="V1024" i="32" s="1"/>
  <c r="H268" i="31"/>
  <c r="K47" i="31"/>
  <c r="BE882" i="33" l="1"/>
  <c r="BF882" i="33"/>
  <c r="BJ882" i="33"/>
  <c r="BA883" i="33"/>
  <c r="BC883" i="33"/>
  <c r="AE883" i="33"/>
  <c r="AS883" i="33"/>
  <c r="M883" i="33"/>
  <c r="Y883" i="33"/>
  <c r="AQ883" i="33"/>
  <c r="AI883" i="33"/>
  <c r="AU883" i="33"/>
  <c r="AK883" i="33"/>
  <c r="AC883" i="33"/>
  <c r="AO883" i="33"/>
  <c r="AA883" i="33"/>
  <c r="AY883" i="33"/>
  <c r="AG883" i="33"/>
  <c r="BI883" i="33" s="1"/>
  <c r="AW883" i="33"/>
  <c r="I885" i="33"/>
  <c r="V884" i="33"/>
  <c r="X884" i="33" s="1"/>
  <c r="AM884" i="33" s="1"/>
  <c r="L884" i="33"/>
  <c r="J1033" i="33"/>
  <c r="AQ1024" i="32"/>
  <c r="AG1024" i="32"/>
  <c r="AO1024" i="32"/>
  <c r="AE1024" i="32"/>
  <c r="AM1024" i="32"/>
  <c r="AC1024" i="32"/>
  <c r="AK1024" i="32"/>
  <c r="AA1024" i="32"/>
  <c r="Y1024" i="32"/>
  <c r="AI1024" i="32"/>
  <c r="K1024" i="32"/>
  <c r="W1024" i="32"/>
  <c r="H1026" i="32"/>
  <c r="T1025" i="32"/>
  <c r="V1025" i="32" s="1"/>
  <c r="J1025" i="32"/>
  <c r="H269" i="31"/>
  <c r="K46" i="31"/>
  <c r="BE883" i="33" l="1"/>
  <c r="BF883" i="33"/>
  <c r="BJ883" i="33"/>
  <c r="BA884" i="33"/>
  <c r="BC884" i="33"/>
  <c r="AE884" i="33"/>
  <c r="AS884" i="33"/>
  <c r="M884" i="33"/>
  <c r="I886" i="33"/>
  <c r="V885" i="33"/>
  <c r="X885" i="33" s="1"/>
  <c r="AM885" i="33" s="1"/>
  <c r="L885" i="33"/>
  <c r="AW884" i="33"/>
  <c r="AK884" i="33"/>
  <c r="AC884" i="33"/>
  <c r="AA884" i="33"/>
  <c r="AQ884" i="33"/>
  <c r="AI884" i="33"/>
  <c r="AU884" i="33"/>
  <c r="AY884" i="33"/>
  <c r="AO884" i="33"/>
  <c r="AG884" i="33"/>
  <c r="BI884" i="33" s="1"/>
  <c r="Y884" i="33"/>
  <c r="J1034" i="33"/>
  <c r="AG1025" i="32"/>
  <c r="AQ1025" i="32"/>
  <c r="AE1025" i="32"/>
  <c r="AO1025" i="32"/>
  <c r="AM1025" i="32"/>
  <c r="AC1025" i="32"/>
  <c r="AK1025" i="32"/>
  <c r="AA1025" i="32"/>
  <c r="Y1025" i="32"/>
  <c r="AI1025" i="32"/>
  <c r="W1025" i="32"/>
  <c r="H1027" i="32"/>
  <c r="J1026" i="32"/>
  <c r="T1026" i="32"/>
  <c r="V1026" i="32" s="1"/>
  <c r="K1025" i="32"/>
  <c r="H270" i="31"/>
  <c r="K45" i="31"/>
  <c r="BE884" i="33" l="1"/>
  <c r="BF884" i="33"/>
  <c r="BJ884" i="33"/>
  <c r="BA885" i="33"/>
  <c r="BC885" i="33"/>
  <c r="AE885" i="33"/>
  <c r="AS885" i="33"/>
  <c r="M885" i="33"/>
  <c r="AY885" i="33"/>
  <c r="AO885" i="33"/>
  <c r="AQ885" i="33"/>
  <c r="AG885" i="33"/>
  <c r="BI885" i="33" s="1"/>
  <c r="AI885" i="33"/>
  <c r="Y885" i="33"/>
  <c r="AC885" i="33"/>
  <c r="AA885" i="33"/>
  <c r="AW885" i="33"/>
  <c r="AK885" i="33"/>
  <c r="AU885" i="33"/>
  <c r="I887" i="33"/>
  <c r="V886" i="33"/>
  <c r="X886" i="33" s="1"/>
  <c r="AM886" i="33" s="1"/>
  <c r="L886" i="33"/>
  <c r="J1035" i="33"/>
  <c r="AQ1026" i="32"/>
  <c r="AG1026" i="32"/>
  <c r="AO1026" i="32"/>
  <c r="AE1026" i="32"/>
  <c r="AM1026" i="32"/>
  <c r="AC1026" i="32"/>
  <c r="AK1026" i="32"/>
  <c r="AA1026" i="32"/>
  <c r="Y1026" i="32"/>
  <c r="AI1026" i="32"/>
  <c r="K1026" i="32"/>
  <c r="W1026" i="32"/>
  <c r="H1028" i="32"/>
  <c r="J1027" i="32"/>
  <c r="T1027" i="32"/>
  <c r="V1027" i="32" s="1"/>
  <c r="H271" i="31"/>
  <c r="K44" i="31"/>
  <c r="BE885" i="33" l="1"/>
  <c r="BF885" i="33"/>
  <c r="BJ885" i="33"/>
  <c r="BA886" i="33"/>
  <c r="BC886" i="33"/>
  <c r="AE886" i="33"/>
  <c r="AS886" i="33"/>
  <c r="M886" i="33"/>
  <c r="AC886" i="33"/>
  <c r="AY886" i="33"/>
  <c r="AO886" i="33"/>
  <c r="AQ886" i="33"/>
  <c r="AG886" i="33"/>
  <c r="BI886" i="33" s="1"/>
  <c r="AK886" i="33"/>
  <c r="AU886" i="33"/>
  <c r="AA886" i="33"/>
  <c r="AW886" i="33"/>
  <c r="AI886" i="33"/>
  <c r="Y886" i="33"/>
  <c r="I888" i="33"/>
  <c r="V887" i="33"/>
  <c r="X887" i="33" s="1"/>
  <c r="AM887" i="33" s="1"/>
  <c r="L887" i="33"/>
  <c r="J1036" i="33"/>
  <c r="AQ1027" i="32"/>
  <c r="AG1027" i="32"/>
  <c r="AE1027" i="32"/>
  <c r="AO1027" i="32"/>
  <c r="AM1027" i="32"/>
  <c r="AC1027" i="32"/>
  <c r="AK1027" i="32"/>
  <c r="AI1027" i="32"/>
  <c r="Y1027" i="32"/>
  <c r="AA1027" i="32"/>
  <c r="K1027" i="32"/>
  <c r="W1027" i="32"/>
  <c r="H1029" i="32"/>
  <c r="T1028" i="32"/>
  <c r="V1028" i="32" s="1"/>
  <c r="J1028" i="32"/>
  <c r="K43" i="31"/>
  <c r="H272" i="31"/>
  <c r="BE886" i="33" l="1"/>
  <c r="BF886" i="33"/>
  <c r="BJ886" i="33"/>
  <c r="BA887" i="33"/>
  <c r="BC887" i="33"/>
  <c r="AE887" i="33"/>
  <c r="AS887" i="33"/>
  <c r="M887" i="33"/>
  <c r="Y887" i="33"/>
  <c r="AQ887" i="33"/>
  <c r="AG887" i="33"/>
  <c r="BI887" i="33" s="1"/>
  <c r="AI887" i="33"/>
  <c r="AU887" i="33"/>
  <c r="AY887" i="33"/>
  <c r="AK887" i="33"/>
  <c r="AA887" i="33"/>
  <c r="AW887" i="33"/>
  <c r="AC887" i="33"/>
  <c r="AO887" i="33"/>
  <c r="I889" i="33"/>
  <c r="V888" i="33"/>
  <c r="X888" i="33" s="1"/>
  <c r="AM888" i="33" s="1"/>
  <c r="L888" i="33"/>
  <c r="J1037" i="33"/>
  <c r="AQ1028" i="32"/>
  <c r="AG1028" i="32"/>
  <c r="AO1028" i="32"/>
  <c r="AE1028" i="32"/>
  <c r="AM1028" i="32"/>
  <c r="AC1028" i="32"/>
  <c r="AK1028" i="32"/>
  <c r="AA1028" i="32"/>
  <c r="Y1028" i="32"/>
  <c r="AI1028" i="32"/>
  <c r="W1028" i="32"/>
  <c r="H1030" i="32"/>
  <c r="J1029" i="32"/>
  <c r="T1029" i="32"/>
  <c r="V1029" i="32" s="1"/>
  <c r="K1028" i="32"/>
  <c r="H273" i="31"/>
  <c r="K42" i="31"/>
  <c r="BE887" i="33" l="1"/>
  <c r="BF887" i="33"/>
  <c r="BJ887" i="33"/>
  <c r="BA888" i="33"/>
  <c r="BC888" i="33"/>
  <c r="AE888" i="33"/>
  <c r="AS888" i="33"/>
  <c r="M888" i="33"/>
  <c r="AA888" i="33"/>
  <c r="AW888" i="33"/>
  <c r="AK888" i="33"/>
  <c r="AU888" i="33"/>
  <c r="AY888" i="33"/>
  <c r="AQ888" i="33"/>
  <c r="AI888" i="33"/>
  <c r="Y888" i="33"/>
  <c r="AC888" i="33"/>
  <c r="AO888" i="33"/>
  <c r="AG888" i="33"/>
  <c r="BI888" i="33" s="1"/>
  <c r="I890" i="33"/>
  <c r="V889" i="33"/>
  <c r="X889" i="33" s="1"/>
  <c r="AM889" i="33" s="1"/>
  <c r="L889" i="33"/>
  <c r="J1038" i="33"/>
  <c r="AG1029" i="32"/>
  <c r="AQ1029" i="32"/>
  <c r="AE1029" i="32"/>
  <c r="AO1029" i="32"/>
  <c r="AM1029" i="32"/>
  <c r="AC1029" i="32"/>
  <c r="AK1029" i="32"/>
  <c r="AA1029" i="32"/>
  <c r="AI1029" i="32"/>
  <c r="Y1029" i="32"/>
  <c r="K1029" i="32"/>
  <c r="W1029" i="32"/>
  <c r="H1031" i="32"/>
  <c r="J1030" i="32"/>
  <c r="T1030" i="32"/>
  <c r="V1030" i="32" s="1"/>
  <c r="K41" i="31"/>
  <c r="H274" i="31"/>
  <c r="BE888" i="33" l="1"/>
  <c r="BF888" i="33"/>
  <c r="BJ888" i="33"/>
  <c r="BA889" i="33"/>
  <c r="BC889" i="33"/>
  <c r="AE889" i="33"/>
  <c r="AS889" i="33"/>
  <c r="M889" i="33"/>
  <c r="AY889" i="33"/>
  <c r="AO889" i="33"/>
  <c r="AQ889" i="33"/>
  <c r="AG889" i="33"/>
  <c r="BI889" i="33" s="1"/>
  <c r="AI889" i="33"/>
  <c r="Y889" i="33"/>
  <c r="AC889" i="33"/>
  <c r="AK889" i="33"/>
  <c r="AU889" i="33"/>
  <c r="AA889" i="33"/>
  <c r="AW889" i="33"/>
  <c r="I891" i="33"/>
  <c r="V890" i="33"/>
  <c r="X890" i="33" s="1"/>
  <c r="AM890" i="33" s="1"/>
  <c r="L890" i="33"/>
  <c r="J1039" i="33"/>
  <c r="AQ1030" i="32"/>
  <c r="AG1030" i="32"/>
  <c r="AE1030" i="32"/>
  <c r="AO1030" i="32"/>
  <c r="AM1030" i="32"/>
  <c r="AC1030" i="32"/>
  <c r="AK1030" i="32"/>
  <c r="AA1030" i="32"/>
  <c r="Y1030" i="32"/>
  <c r="AI1030" i="32"/>
  <c r="K1030" i="32"/>
  <c r="W1030" i="32"/>
  <c r="H1032" i="32"/>
  <c r="T1031" i="32"/>
  <c r="V1031" i="32" s="1"/>
  <c r="J1031" i="32"/>
  <c r="H275" i="31"/>
  <c r="K40" i="31"/>
  <c r="BE889" i="33" l="1"/>
  <c r="BF889" i="33"/>
  <c r="BJ889" i="33"/>
  <c r="BA890" i="33"/>
  <c r="BC890" i="33"/>
  <c r="AE890" i="33"/>
  <c r="AS890" i="33"/>
  <c r="M890" i="33"/>
  <c r="AI890" i="33"/>
  <c r="Y890" i="33"/>
  <c r="AU890" i="33"/>
  <c r="AA890" i="33"/>
  <c r="AQ890" i="33"/>
  <c r="AG890" i="33"/>
  <c r="BI890" i="33" s="1"/>
  <c r="AY890" i="33"/>
  <c r="AO890" i="33"/>
  <c r="AK890" i="33"/>
  <c r="AW890" i="33"/>
  <c r="AC890" i="33"/>
  <c r="I892" i="33"/>
  <c r="V891" i="33"/>
  <c r="X891" i="33" s="1"/>
  <c r="AM891" i="33" s="1"/>
  <c r="L891" i="33"/>
  <c r="J1040" i="33"/>
  <c r="AQ1031" i="32"/>
  <c r="AG1031" i="32"/>
  <c r="AE1031" i="32"/>
  <c r="AO1031" i="32"/>
  <c r="AM1031" i="32"/>
  <c r="AC1031" i="32"/>
  <c r="AK1031" i="32"/>
  <c r="AI1031" i="32"/>
  <c r="Y1031" i="32"/>
  <c r="AA1031" i="32"/>
  <c r="W1031" i="32"/>
  <c r="H1033" i="32"/>
  <c r="T1032" i="32"/>
  <c r="V1032" i="32" s="1"/>
  <c r="J1032" i="32"/>
  <c r="K1031" i="32"/>
  <c r="K39" i="31"/>
  <c r="H276" i="31"/>
  <c r="BE890" i="33" l="1"/>
  <c r="BF890" i="33"/>
  <c r="BJ890" i="33"/>
  <c r="BA891" i="33"/>
  <c r="BC891" i="33"/>
  <c r="AE891" i="33"/>
  <c r="AS891" i="33"/>
  <c r="M891" i="33"/>
  <c r="Y891" i="33"/>
  <c r="AU891" i="33"/>
  <c r="AA891" i="33"/>
  <c r="AW891" i="33"/>
  <c r="AI891" i="33"/>
  <c r="AO891" i="33"/>
  <c r="AQ891" i="33"/>
  <c r="AG891" i="33"/>
  <c r="BI891" i="33" s="1"/>
  <c r="AK891" i="33"/>
  <c r="AC891" i="33"/>
  <c r="AY891" i="33"/>
  <c r="I893" i="33"/>
  <c r="V892" i="33"/>
  <c r="X892" i="33" s="1"/>
  <c r="AM892" i="33" s="1"/>
  <c r="L892" i="33"/>
  <c r="J1041" i="33"/>
  <c r="AQ1032" i="32"/>
  <c r="AG1032" i="32"/>
  <c r="AO1032" i="32"/>
  <c r="AE1032" i="32"/>
  <c r="AM1032" i="32"/>
  <c r="AC1032" i="32"/>
  <c r="AK1032" i="32"/>
  <c r="AA1032" i="32"/>
  <c r="Y1032" i="32"/>
  <c r="AI1032" i="32"/>
  <c r="W1032" i="32"/>
  <c r="H1034" i="32"/>
  <c r="T1033" i="32"/>
  <c r="V1033" i="32" s="1"/>
  <c r="J1033" i="32"/>
  <c r="K1032" i="32"/>
  <c r="H277" i="31"/>
  <c r="K38" i="31"/>
  <c r="BE891" i="33" l="1"/>
  <c r="BF891" i="33"/>
  <c r="BJ891" i="33"/>
  <c r="BA892" i="33"/>
  <c r="BC892" i="33"/>
  <c r="AE892" i="33"/>
  <c r="AS892" i="33"/>
  <c r="M892" i="33"/>
  <c r="AW892" i="33"/>
  <c r="Y892" i="33"/>
  <c r="AK892" i="33"/>
  <c r="AC892" i="33"/>
  <c r="AA892" i="33"/>
  <c r="AG892" i="33"/>
  <c r="BI892" i="33" s="1"/>
  <c r="AU892" i="33"/>
  <c r="AI892" i="33"/>
  <c r="AO892" i="33"/>
  <c r="AQ892" i="33"/>
  <c r="AY892" i="33"/>
  <c r="I894" i="33"/>
  <c r="V893" i="33"/>
  <c r="X893" i="33" s="1"/>
  <c r="AM893" i="33" s="1"/>
  <c r="L893" i="33"/>
  <c r="J1042" i="33"/>
  <c r="AG1033" i="32"/>
  <c r="AQ1033" i="32"/>
  <c r="AE1033" i="32"/>
  <c r="AO1033" i="32"/>
  <c r="AM1033" i="32"/>
  <c r="AC1033" i="32"/>
  <c r="AK1033" i="32"/>
  <c r="AA1033" i="32"/>
  <c r="AI1033" i="32"/>
  <c r="Y1033" i="32"/>
  <c r="W1033" i="32"/>
  <c r="H1035" i="32"/>
  <c r="J1034" i="32"/>
  <c r="T1034" i="32"/>
  <c r="V1034" i="32" s="1"/>
  <c r="K1033" i="32"/>
  <c r="H278" i="31"/>
  <c r="K37" i="31"/>
  <c r="BE892" i="33" l="1"/>
  <c r="BF892" i="33"/>
  <c r="BJ892" i="33"/>
  <c r="BA893" i="33"/>
  <c r="BC893" i="33"/>
  <c r="AE893" i="33"/>
  <c r="AS893" i="33"/>
  <c r="M893" i="33"/>
  <c r="AC893" i="33"/>
  <c r="AY893" i="33"/>
  <c r="AO893" i="33"/>
  <c r="AK893" i="33"/>
  <c r="AG893" i="33"/>
  <c r="BI893" i="33" s="1"/>
  <c r="AI893" i="33"/>
  <c r="Y893" i="33"/>
  <c r="AQ893" i="33"/>
  <c r="AW893" i="33"/>
  <c r="AU893" i="33"/>
  <c r="AA893" i="33"/>
  <c r="I895" i="33"/>
  <c r="V894" i="33"/>
  <c r="X894" i="33" s="1"/>
  <c r="AM894" i="33" s="1"/>
  <c r="L894" i="33"/>
  <c r="J1043" i="33"/>
  <c r="AQ1034" i="32"/>
  <c r="AG1034" i="32"/>
  <c r="AE1034" i="32"/>
  <c r="AO1034" i="32"/>
  <c r="AM1034" i="32"/>
  <c r="AC1034" i="32"/>
  <c r="AK1034" i="32"/>
  <c r="AA1034" i="32"/>
  <c r="Y1034" i="32"/>
  <c r="AI1034" i="32"/>
  <c r="K1034" i="32"/>
  <c r="W1034" i="32"/>
  <c r="H1036" i="32"/>
  <c r="J1035" i="32"/>
  <c r="T1035" i="32"/>
  <c r="V1035" i="32" s="1"/>
  <c r="H279" i="31"/>
  <c r="K36" i="31"/>
  <c r="BE893" i="33" l="1"/>
  <c r="BF893" i="33"/>
  <c r="BJ893" i="33"/>
  <c r="BA894" i="33"/>
  <c r="BC894" i="33"/>
  <c r="AE894" i="33"/>
  <c r="AS894" i="33"/>
  <c r="M894" i="33"/>
  <c r="I896" i="33"/>
  <c r="V895" i="33"/>
  <c r="X895" i="33" s="1"/>
  <c r="AM895" i="33" s="1"/>
  <c r="L895" i="33"/>
  <c r="AA894" i="33"/>
  <c r="AY894" i="33"/>
  <c r="AW894" i="33"/>
  <c r="Y894" i="33"/>
  <c r="AK894" i="33"/>
  <c r="AU894" i="33"/>
  <c r="AI894" i="33"/>
  <c r="AO894" i="33"/>
  <c r="AQ894" i="33"/>
  <c r="AG894" i="33"/>
  <c r="BI894" i="33" s="1"/>
  <c r="AC894" i="33"/>
  <c r="J1044" i="33"/>
  <c r="AQ1035" i="32"/>
  <c r="AG1035" i="32"/>
  <c r="AE1035" i="32"/>
  <c r="AO1035" i="32"/>
  <c r="AM1035" i="32"/>
  <c r="AC1035" i="32"/>
  <c r="AK1035" i="32"/>
  <c r="AI1035" i="32"/>
  <c r="Y1035" i="32"/>
  <c r="AA1035" i="32"/>
  <c r="K1035" i="32"/>
  <c r="W1035" i="32"/>
  <c r="H1037" i="32"/>
  <c r="T1036" i="32"/>
  <c r="V1036" i="32" s="1"/>
  <c r="J1036" i="32"/>
  <c r="K35" i="31"/>
  <c r="H280" i="31"/>
  <c r="BE894" i="33" l="1"/>
  <c r="BF894" i="33"/>
  <c r="BJ894" i="33"/>
  <c r="BA895" i="33"/>
  <c r="BC895" i="33"/>
  <c r="AE895" i="33"/>
  <c r="AS895" i="33"/>
  <c r="M895" i="33"/>
  <c r="AW895" i="33"/>
  <c r="Y895" i="33"/>
  <c r="AK895" i="33"/>
  <c r="AC895" i="33"/>
  <c r="AA895" i="33"/>
  <c r="AO895" i="33"/>
  <c r="AU895" i="33"/>
  <c r="AG895" i="33"/>
  <c r="BI895" i="33" s="1"/>
  <c r="AI895" i="33"/>
  <c r="AY895" i="33"/>
  <c r="AQ895" i="33"/>
  <c r="I897" i="33"/>
  <c r="V896" i="33"/>
  <c r="X896" i="33" s="1"/>
  <c r="AM896" i="33" s="1"/>
  <c r="L896" i="33"/>
  <c r="J1045" i="33"/>
  <c r="AQ1036" i="32"/>
  <c r="AG1036" i="32"/>
  <c r="AO1036" i="32"/>
  <c r="AE1036" i="32"/>
  <c r="AM1036" i="32"/>
  <c r="AC1036" i="32"/>
  <c r="AK1036" i="32"/>
  <c r="AA1036" i="32"/>
  <c r="Y1036" i="32"/>
  <c r="AI1036" i="32"/>
  <c r="W1036" i="32"/>
  <c r="H1038" i="32"/>
  <c r="T1037" i="32"/>
  <c r="V1037" i="32" s="1"/>
  <c r="J1037" i="32"/>
  <c r="K1036" i="32"/>
  <c r="K34" i="31"/>
  <c r="H281" i="31"/>
  <c r="BE895" i="33" l="1"/>
  <c r="BF895" i="33"/>
  <c r="BJ895" i="33"/>
  <c r="BA896" i="33"/>
  <c r="BC896" i="33"/>
  <c r="AE896" i="33"/>
  <c r="AS896" i="33"/>
  <c r="M896" i="33"/>
  <c r="AW896" i="33"/>
  <c r="Y896" i="33"/>
  <c r="AK896" i="33"/>
  <c r="AC896" i="33"/>
  <c r="AA896" i="33"/>
  <c r="AG896" i="33"/>
  <c r="BI896" i="33" s="1"/>
  <c r="AY896" i="33"/>
  <c r="AO896" i="33"/>
  <c r="AQ896" i="33"/>
  <c r="AI896" i="33"/>
  <c r="AU896" i="33"/>
  <c r="I898" i="33"/>
  <c r="V897" i="33"/>
  <c r="X897" i="33" s="1"/>
  <c r="AM897" i="33" s="1"/>
  <c r="L897" i="33"/>
  <c r="J1046" i="33"/>
  <c r="AG1037" i="32"/>
  <c r="AQ1037" i="32"/>
  <c r="AE1037" i="32"/>
  <c r="AO1037" i="32"/>
  <c r="AM1037" i="32"/>
  <c r="AC1037" i="32"/>
  <c r="AK1037" i="32"/>
  <c r="AA1037" i="32"/>
  <c r="AI1037" i="32"/>
  <c r="Y1037" i="32"/>
  <c r="W1037" i="32"/>
  <c r="H1039" i="32"/>
  <c r="J1038" i="32"/>
  <c r="T1038" i="32"/>
  <c r="V1038" i="32" s="1"/>
  <c r="K1037" i="32"/>
  <c r="K33" i="31"/>
  <c r="H282" i="31"/>
  <c r="BE896" i="33" l="1"/>
  <c r="BF896" i="33"/>
  <c r="BJ896" i="33"/>
  <c r="BA897" i="33"/>
  <c r="BC897" i="33"/>
  <c r="AE897" i="33"/>
  <c r="AS897" i="33"/>
  <c r="M897" i="33"/>
  <c r="AK897" i="33"/>
  <c r="AC897" i="33"/>
  <c r="AY897" i="33"/>
  <c r="AW897" i="33"/>
  <c r="Y897" i="33"/>
  <c r="AQ897" i="33"/>
  <c r="AG897" i="33"/>
  <c r="BI897" i="33" s="1"/>
  <c r="AI897" i="33"/>
  <c r="AO897" i="33"/>
  <c r="AA897" i="33"/>
  <c r="AU897" i="33"/>
  <c r="I899" i="33"/>
  <c r="V898" i="33"/>
  <c r="X898" i="33" s="1"/>
  <c r="AM898" i="33" s="1"/>
  <c r="L898" i="33"/>
  <c r="J1047" i="33"/>
  <c r="AQ1038" i="32"/>
  <c r="AG1038" i="32"/>
  <c r="AE1038" i="32"/>
  <c r="AO1038" i="32"/>
  <c r="AM1038" i="32"/>
  <c r="AC1038" i="32"/>
  <c r="AK1038" i="32"/>
  <c r="AA1038" i="32"/>
  <c r="Y1038" i="32"/>
  <c r="AI1038" i="32"/>
  <c r="K1038" i="32"/>
  <c r="W1038" i="32"/>
  <c r="H1040" i="32"/>
  <c r="J1039" i="32"/>
  <c r="T1039" i="32"/>
  <c r="V1039" i="32" s="1"/>
  <c r="H283" i="31"/>
  <c r="K32" i="31"/>
  <c r="BE897" i="33" l="1"/>
  <c r="BF897" i="33"/>
  <c r="BJ897" i="33"/>
  <c r="BA898" i="33"/>
  <c r="BC898" i="33"/>
  <c r="AE898" i="33"/>
  <c r="AS898" i="33"/>
  <c r="M898" i="33"/>
  <c r="AG898" i="33"/>
  <c r="BI898" i="33" s="1"/>
  <c r="AU898" i="33"/>
  <c r="AI898" i="33"/>
  <c r="AA898" i="33"/>
  <c r="AY898" i="33"/>
  <c r="AQ898" i="33"/>
  <c r="AC898" i="33"/>
  <c r="AO898" i="33"/>
  <c r="Y898" i="33"/>
  <c r="AK898" i="33"/>
  <c r="AW898" i="33"/>
  <c r="I900" i="33"/>
  <c r="V899" i="33"/>
  <c r="X899" i="33" s="1"/>
  <c r="AM899" i="33" s="1"/>
  <c r="L899" i="33"/>
  <c r="J1048" i="33"/>
  <c r="AQ1039" i="32"/>
  <c r="AG1039" i="32"/>
  <c r="AE1039" i="32"/>
  <c r="AO1039" i="32"/>
  <c r="AM1039" i="32"/>
  <c r="AC1039" i="32"/>
  <c r="AK1039" i="32"/>
  <c r="AI1039" i="32"/>
  <c r="Y1039" i="32"/>
  <c r="AA1039" i="32"/>
  <c r="K1039" i="32"/>
  <c r="W1039" i="32"/>
  <c r="H1041" i="32"/>
  <c r="T1040" i="32"/>
  <c r="V1040" i="32" s="1"/>
  <c r="J1040" i="32"/>
  <c r="K31" i="31"/>
  <c r="H284" i="31"/>
  <c r="BE898" i="33" l="1"/>
  <c r="BF898" i="33"/>
  <c r="BJ898" i="33"/>
  <c r="BA899" i="33"/>
  <c r="BC899" i="33"/>
  <c r="AE899" i="33"/>
  <c r="AS899" i="33"/>
  <c r="M899" i="33"/>
  <c r="AA899" i="33"/>
  <c r="AO899" i="33"/>
  <c r="AW899" i="33"/>
  <c r="Y899" i="33"/>
  <c r="AK899" i="33"/>
  <c r="AU899" i="33"/>
  <c r="AY899" i="33"/>
  <c r="AQ899" i="33"/>
  <c r="AG899" i="33"/>
  <c r="BI899" i="33" s="1"/>
  <c r="AI899" i="33"/>
  <c r="AC899" i="33"/>
  <c r="I901" i="33"/>
  <c r="V900" i="33"/>
  <c r="X900" i="33" s="1"/>
  <c r="AM900" i="33" s="1"/>
  <c r="L900" i="33"/>
  <c r="J1049" i="33"/>
  <c r="AQ1040" i="32"/>
  <c r="AG1040" i="32"/>
  <c r="AO1040" i="32"/>
  <c r="AE1040" i="32"/>
  <c r="AM1040" i="32"/>
  <c r="AC1040" i="32"/>
  <c r="AK1040" i="32"/>
  <c r="AA1040" i="32"/>
  <c r="Y1040" i="32"/>
  <c r="AI1040" i="32"/>
  <c r="W1040" i="32"/>
  <c r="H1042" i="32"/>
  <c r="T1041" i="32"/>
  <c r="V1041" i="32" s="1"/>
  <c r="J1041" i="32"/>
  <c r="K1040" i="32"/>
  <c r="H285" i="31"/>
  <c r="K30" i="31"/>
  <c r="BE899" i="33" l="1"/>
  <c r="BF899" i="33"/>
  <c r="BJ899" i="33"/>
  <c r="BA900" i="33"/>
  <c r="BC900" i="33"/>
  <c r="AE900" i="33"/>
  <c r="AS900" i="33"/>
  <c r="M900" i="33"/>
  <c r="AA900" i="33"/>
  <c r="AG900" i="33"/>
  <c r="BI900" i="33" s="1"/>
  <c r="AW900" i="33"/>
  <c r="Y900" i="33"/>
  <c r="AK900" i="33"/>
  <c r="AU900" i="33"/>
  <c r="AQ900" i="33"/>
  <c r="AO900" i="33"/>
  <c r="AC900" i="33"/>
  <c r="AI900" i="33"/>
  <c r="AY900" i="33"/>
  <c r="I902" i="33"/>
  <c r="V901" i="33"/>
  <c r="X901" i="33" s="1"/>
  <c r="AM901" i="33" s="1"/>
  <c r="L901" i="33"/>
  <c r="J1050" i="33"/>
  <c r="AG1041" i="32"/>
  <c r="AQ1041" i="32"/>
  <c r="AE1041" i="32"/>
  <c r="AO1041" i="32"/>
  <c r="AM1041" i="32"/>
  <c r="AC1041" i="32"/>
  <c r="AK1041" i="32"/>
  <c r="AA1041" i="32"/>
  <c r="Y1041" i="32"/>
  <c r="AI1041" i="32"/>
  <c r="W1041" i="32"/>
  <c r="H1043" i="32"/>
  <c r="J1042" i="32"/>
  <c r="T1042" i="32"/>
  <c r="V1042" i="32" s="1"/>
  <c r="K1041" i="32"/>
  <c r="H286" i="31"/>
  <c r="K29" i="31"/>
  <c r="BE900" i="33" l="1"/>
  <c r="BF900" i="33"/>
  <c r="BJ900" i="33"/>
  <c r="BA901" i="33"/>
  <c r="BC901" i="33"/>
  <c r="AE901" i="33"/>
  <c r="AS901" i="33"/>
  <c r="M901" i="33"/>
  <c r="AW901" i="33"/>
  <c r="AK901" i="33"/>
  <c r="AC901" i="33"/>
  <c r="Y901" i="33"/>
  <c r="AA901" i="33"/>
  <c r="AI901" i="33"/>
  <c r="AO901" i="33"/>
  <c r="AG901" i="33"/>
  <c r="BI901" i="33" s="1"/>
  <c r="AU901" i="33"/>
  <c r="AY901" i="33"/>
  <c r="AQ901" i="33"/>
  <c r="I903" i="33"/>
  <c r="V902" i="33"/>
  <c r="X902" i="33" s="1"/>
  <c r="AM902" i="33" s="1"/>
  <c r="L902" i="33"/>
  <c r="J1051" i="33"/>
  <c r="AQ1042" i="32"/>
  <c r="AG1042" i="32"/>
  <c r="AO1042" i="32"/>
  <c r="AE1042" i="32"/>
  <c r="AM1042" i="32"/>
  <c r="AC1042" i="32"/>
  <c r="AK1042" i="32"/>
  <c r="AA1042" i="32"/>
  <c r="Y1042" i="32"/>
  <c r="AI1042" i="32"/>
  <c r="K1042" i="32"/>
  <c r="W1042" i="32"/>
  <c r="H1044" i="32"/>
  <c r="T1043" i="32"/>
  <c r="V1043" i="32" s="1"/>
  <c r="J1043" i="32"/>
  <c r="H287" i="31"/>
  <c r="K28" i="31"/>
  <c r="BE901" i="33" l="1"/>
  <c r="BF901" i="33"/>
  <c r="BJ901" i="33"/>
  <c r="BA902" i="33"/>
  <c r="BC902" i="33"/>
  <c r="AE902" i="33"/>
  <c r="AS902" i="33"/>
  <c r="M902" i="33"/>
  <c r="I904" i="33"/>
  <c r="V903" i="33"/>
  <c r="X903" i="33" s="1"/>
  <c r="AM903" i="33" s="1"/>
  <c r="L903" i="33"/>
  <c r="AO902" i="33"/>
  <c r="AQ902" i="33"/>
  <c r="AG902" i="33"/>
  <c r="BI902" i="33" s="1"/>
  <c r="AK902" i="33"/>
  <c r="AI902" i="33"/>
  <c r="AY902" i="33"/>
  <c r="AC902" i="33"/>
  <c r="AU902" i="33"/>
  <c r="Y902" i="33"/>
  <c r="AW902" i="33"/>
  <c r="AA902" i="33"/>
  <c r="J1052" i="33"/>
  <c r="AQ1043" i="32"/>
  <c r="AG1043" i="32"/>
  <c r="AE1043" i="32"/>
  <c r="AO1043" i="32"/>
  <c r="AM1043" i="32"/>
  <c r="AC1043" i="32"/>
  <c r="AK1043" i="32"/>
  <c r="AI1043" i="32"/>
  <c r="Y1043" i="32"/>
  <c r="AA1043" i="32"/>
  <c r="W1043" i="32"/>
  <c r="H1045" i="32"/>
  <c r="T1044" i="32"/>
  <c r="V1044" i="32" s="1"/>
  <c r="J1044" i="32"/>
  <c r="K1043" i="32"/>
  <c r="K27" i="31"/>
  <c r="H288" i="31"/>
  <c r="BE902" i="33" l="1"/>
  <c r="BF902" i="33"/>
  <c r="BJ902" i="33"/>
  <c r="BA903" i="33"/>
  <c r="BC903" i="33"/>
  <c r="AE903" i="33"/>
  <c r="AS903" i="33"/>
  <c r="M903" i="33"/>
  <c r="Y903" i="33"/>
  <c r="AK903" i="33"/>
  <c r="AC903" i="33"/>
  <c r="AQ903" i="33"/>
  <c r="AW903" i="33"/>
  <c r="AU903" i="33"/>
  <c r="AG903" i="33"/>
  <c r="BI903" i="33" s="1"/>
  <c r="AI903" i="33"/>
  <c r="AY903" i="33"/>
  <c r="AO903" i="33"/>
  <c r="AA903" i="33"/>
  <c r="I905" i="33"/>
  <c r="V904" i="33"/>
  <c r="X904" i="33" s="1"/>
  <c r="AM904" i="33" s="1"/>
  <c r="L904" i="33"/>
  <c r="J1053" i="33"/>
  <c r="AQ1044" i="32"/>
  <c r="AG1044" i="32"/>
  <c r="AO1044" i="32"/>
  <c r="AE1044" i="32"/>
  <c r="AM1044" i="32"/>
  <c r="AC1044" i="32"/>
  <c r="AK1044" i="32"/>
  <c r="AA1044" i="32"/>
  <c r="AI1044" i="32"/>
  <c r="Y1044" i="32"/>
  <c r="W1044" i="32"/>
  <c r="H1046" i="32"/>
  <c r="T1045" i="32"/>
  <c r="V1045" i="32" s="1"/>
  <c r="J1045" i="32"/>
  <c r="K1044" i="32"/>
  <c r="H289" i="31"/>
  <c r="K26" i="31"/>
  <c r="BE903" i="33" l="1"/>
  <c r="BF903" i="33"/>
  <c r="BJ903" i="33"/>
  <c r="BA904" i="33"/>
  <c r="BC904" i="33"/>
  <c r="AE904" i="33"/>
  <c r="AS904" i="33"/>
  <c r="M904" i="33"/>
  <c r="Y904" i="33"/>
  <c r="AI904" i="33"/>
  <c r="AY904" i="33"/>
  <c r="AO904" i="33"/>
  <c r="AC904" i="33"/>
  <c r="AW904" i="33"/>
  <c r="AK904" i="33"/>
  <c r="AG904" i="33"/>
  <c r="BI904" i="33" s="1"/>
  <c r="AQ904" i="33"/>
  <c r="AA904" i="33"/>
  <c r="AU904" i="33"/>
  <c r="I906" i="33"/>
  <c r="V905" i="33"/>
  <c r="X905" i="33" s="1"/>
  <c r="AM905" i="33" s="1"/>
  <c r="L905" i="33"/>
  <c r="J1054" i="33"/>
  <c r="AG1045" i="32"/>
  <c r="AQ1045" i="32"/>
  <c r="AE1045" i="32"/>
  <c r="AO1045" i="32"/>
  <c r="AM1045" i="32"/>
  <c r="AC1045" i="32"/>
  <c r="AK1045" i="32"/>
  <c r="AA1045" i="32"/>
  <c r="AI1045" i="32"/>
  <c r="Y1045" i="32"/>
  <c r="W1045" i="32"/>
  <c r="H1047" i="32"/>
  <c r="J1046" i="32"/>
  <c r="T1046" i="32"/>
  <c r="V1046" i="32" s="1"/>
  <c r="K1045" i="32"/>
  <c r="H290" i="31"/>
  <c r="K25" i="31"/>
  <c r="BE904" i="33" l="1"/>
  <c r="BF904" i="33"/>
  <c r="BJ904" i="33"/>
  <c r="BA905" i="33"/>
  <c r="BC905" i="33"/>
  <c r="AE905" i="33"/>
  <c r="AS905" i="33"/>
  <c r="M905" i="33"/>
  <c r="I907" i="33"/>
  <c r="V906" i="33"/>
  <c r="X906" i="33" s="1"/>
  <c r="AM906" i="33" s="1"/>
  <c r="L906" i="33"/>
  <c r="AU905" i="33"/>
  <c r="AG905" i="33"/>
  <c r="BI905" i="33" s="1"/>
  <c r="AA905" i="33"/>
  <c r="AI905" i="33"/>
  <c r="AW905" i="33"/>
  <c r="Y905" i="33"/>
  <c r="AQ905" i="33"/>
  <c r="AC905" i="33"/>
  <c r="AY905" i="33"/>
  <c r="AO905" i="33"/>
  <c r="AK905" i="33"/>
  <c r="J1055" i="33"/>
  <c r="AQ1046" i="32"/>
  <c r="AG1046" i="32"/>
  <c r="AE1046" i="32"/>
  <c r="AO1046" i="32"/>
  <c r="AM1046" i="32"/>
  <c r="AC1046" i="32"/>
  <c r="AK1046" i="32"/>
  <c r="AA1046" i="32"/>
  <c r="AI1046" i="32"/>
  <c r="Y1046" i="32"/>
  <c r="K1046" i="32"/>
  <c r="W1046" i="32"/>
  <c r="H1048" i="32"/>
  <c r="T1047" i="32"/>
  <c r="V1047" i="32" s="1"/>
  <c r="J1047" i="32"/>
  <c r="H291" i="31"/>
  <c r="K24" i="31"/>
  <c r="BE905" i="33" l="1"/>
  <c r="BF905" i="33"/>
  <c r="BJ905" i="33"/>
  <c r="BA906" i="33"/>
  <c r="BC906" i="33"/>
  <c r="AE906" i="33"/>
  <c r="AS906" i="33"/>
  <c r="M906" i="33"/>
  <c r="AC906" i="33"/>
  <c r="AO906" i="33"/>
  <c r="AQ906" i="33"/>
  <c r="AK906" i="33"/>
  <c r="AU906" i="33"/>
  <c r="AA906" i="33"/>
  <c r="AW906" i="33"/>
  <c r="Y906" i="33"/>
  <c r="AG906" i="33"/>
  <c r="BI906" i="33" s="1"/>
  <c r="AI906" i="33"/>
  <c r="AY906" i="33"/>
  <c r="I908" i="33"/>
  <c r="V907" i="33"/>
  <c r="X907" i="33" s="1"/>
  <c r="AM907" i="33" s="1"/>
  <c r="L907" i="33"/>
  <c r="J1056" i="33"/>
  <c r="AQ1047" i="32"/>
  <c r="AG1047" i="32"/>
  <c r="AE1047" i="32"/>
  <c r="AO1047" i="32"/>
  <c r="AM1047" i="32"/>
  <c r="AC1047" i="32"/>
  <c r="AK1047" i="32"/>
  <c r="AI1047" i="32"/>
  <c r="Y1047" i="32"/>
  <c r="AA1047" i="32"/>
  <c r="W1047" i="32"/>
  <c r="H1049" i="32"/>
  <c r="T1048" i="32"/>
  <c r="V1048" i="32" s="1"/>
  <c r="J1048" i="32"/>
  <c r="K1047" i="32"/>
  <c r="K23" i="31"/>
  <c r="H292" i="31"/>
  <c r="BE906" i="33" l="1"/>
  <c r="BF906" i="33"/>
  <c r="BJ906" i="33"/>
  <c r="BA907" i="33"/>
  <c r="BC907" i="33"/>
  <c r="AE907" i="33"/>
  <c r="AS907" i="33"/>
  <c r="M907" i="33"/>
  <c r="AG907" i="33"/>
  <c r="BI907" i="33" s="1"/>
  <c r="AI907" i="33"/>
  <c r="AU907" i="33"/>
  <c r="AY907" i="33"/>
  <c r="AQ907" i="33"/>
  <c r="Y907" i="33"/>
  <c r="AC907" i="33"/>
  <c r="AA907" i="33"/>
  <c r="AK907" i="33"/>
  <c r="AO907" i="33"/>
  <c r="AW907" i="33"/>
  <c r="I909" i="33"/>
  <c r="V908" i="33"/>
  <c r="X908" i="33" s="1"/>
  <c r="AM908" i="33" s="1"/>
  <c r="L908" i="33"/>
  <c r="J1057" i="33"/>
  <c r="AQ1048" i="32"/>
  <c r="AG1048" i="32"/>
  <c r="AO1048" i="32"/>
  <c r="AE1048" i="32"/>
  <c r="AM1048" i="32"/>
  <c r="AC1048" i="32"/>
  <c r="AK1048" i="32"/>
  <c r="AA1048" i="32"/>
  <c r="AI1048" i="32"/>
  <c r="Y1048" i="32"/>
  <c r="W1048" i="32"/>
  <c r="H1050" i="32"/>
  <c r="T1049" i="32"/>
  <c r="V1049" i="32" s="1"/>
  <c r="J1049" i="32"/>
  <c r="K1048" i="32"/>
  <c r="H293" i="31"/>
  <c r="K22" i="31"/>
  <c r="BE907" i="33" l="1"/>
  <c r="BF907" i="33"/>
  <c r="BJ907" i="33"/>
  <c r="BA908" i="33"/>
  <c r="BC908" i="33"/>
  <c r="AE908" i="33"/>
  <c r="AS908" i="33"/>
  <c r="M908" i="33"/>
  <c r="AA908" i="33"/>
  <c r="AG908" i="33"/>
  <c r="BI908" i="33" s="1"/>
  <c r="AW908" i="33"/>
  <c r="Y908" i="33"/>
  <c r="AK908" i="33"/>
  <c r="AU908" i="33"/>
  <c r="AQ908" i="33"/>
  <c r="AO908" i="33"/>
  <c r="AI908" i="33"/>
  <c r="AY908" i="33"/>
  <c r="AC908" i="33"/>
  <c r="I910" i="33"/>
  <c r="V909" i="33"/>
  <c r="X909" i="33" s="1"/>
  <c r="AM909" i="33" s="1"/>
  <c r="L909" i="33"/>
  <c r="J1058" i="33"/>
  <c r="AG1049" i="32"/>
  <c r="AQ1049" i="32"/>
  <c r="AE1049" i="32"/>
  <c r="AO1049" i="32"/>
  <c r="AM1049" i="32"/>
  <c r="AC1049" i="32"/>
  <c r="AK1049" i="32"/>
  <c r="AA1049" i="32"/>
  <c r="Y1049" i="32"/>
  <c r="AI1049" i="32"/>
  <c r="W1049" i="32"/>
  <c r="H1051" i="32"/>
  <c r="J1050" i="32"/>
  <c r="T1050" i="32"/>
  <c r="V1050" i="32" s="1"/>
  <c r="K1049" i="32"/>
  <c r="K21" i="31"/>
  <c r="H294" i="31"/>
  <c r="BE908" i="33" l="1"/>
  <c r="BF908" i="33"/>
  <c r="BJ908" i="33"/>
  <c r="BA909" i="33"/>
  <c r="BC909" i="33"/>
  <c r="AE909" i="33"/>
  <c r="AS909" i="33"/>
  <c r="M909" i="33"/>
  <c r="I911" i="33"/>
  <c r="V910" i="33"/>
  <c r="X910" i="33" s="1"/>
  <c r="AM910" i="33" s="1"/>
  <c r="L910" i="33"/>
  <c r="AA909" i="33"/>
  <c r="AI909" i="33"/>
  <c r="AW909" i="33"/>
  <c r="Y909" i="33"/>
  <c r="AK909" i="33"/>
  <c r="AU909" i="33"/>
  <c r="AG909" i="33"/>
  <c r="BI909" i="33" s="1"/>
  <c r="AY909" i="33"/>
  <c r="AO909" i="33"/>
  <c r="AQ909" i="33"/>
  <c r="AC909" i="33"/>
  <c r="J1059" i="33"/>
  <c r="AQ1050" i="32"/>
  <c r="AG1050" i="32"/>
  <c r="AO1050" i="32"/>
  <c r="AE1050" i="32"/>
  <c r="AM1050" i="32"/>
  <c r="AC1050" i="32"/>
  <c r="AK1050" i="32"/>
  <c r="AA1050" i="32"/>
  <c r="Y1050" i="32"/>
  <c r="AI1050" i="32"/>
  <c r="K1050" i="32"/>
  <c r="W1050" i="32"/>
  <c r="H1052" i="32"/>
  <c r="T1051" i="32"/>
  <c r="V1051" i="32" s="1"/>
  <c r="J1051" i="32"/>
  <c r="H295" i="31"/>
  <c r="K20" i="31"/>
  <c r="BE909" i="33" l="1"/>
  <c r="BF909" i="33"/>
  <c r="BJ909" i="33"/>
  <c r="BA910" i="33"/>
  <c r="BC910" i="33"/>
  <c r="AE910" i="33"/>
  <c r="AS910" i="33"/>
  <c r="M910" i="33"/>
  <c r="AG910" i="33"/>
  <c r="BI910" i="33" s="1"/>
  <c r="AU910" i="33"/>
  <c r="AI910" i="33"/>
  <c r="AA910" i="33"/>
  <c r="AY910" i="33"/>
  <c r="AQ910" i="33"/>
  <c r="AK910" i="33"/>
  <c r="AC910" i="33"/>
  <c r="AO910" i="33"/>
  <c r="AW910" i="33"/>
  <c r="Y910" i="33"/>
  <c r="I912" i="33"/>
  <c r="V911" i="33"/>
  <c r="X911" i="33" s="1"/>
  <c r="AM911" i="33" s="1"/>
  <c r="L911" i="33"/>
  <c r="J1060" i="33"/>
  <c r="AQ1051" i="32"/>
  <c r="AG1051" i="32"/>
  <c r="AE1051" i="32"/>
  <c r="AO1051" i="32"/>
  <c r="AM1051" i="32"/>
  <c r="AC1051" i="32"/>
  <c r="AK1051" i="32"/>
  <c r="AI1051" i="32"/>
  <c r="Y1051" i="32"/>
  <c r="AA1051" i="32"/>
  <c r="W1051" i="32"/>
  <c r="H1053" i="32"/>
  <c r="T1052" i="32"/>
  <c r="V1052" i="32" s="1"/>
  <c r="J1052" i="32"/>
  <c r="K1051" i="32"/>
  <c r="K19" i="31"/>
  <c r="H296" i="31"/>
  <c r="BE910" i="33" l="1"/>
  <c r="BF910" i="33"/>
  <c r="BJ910" i="33"/>
  <c r="BA911" i="33"/>
  <c r="BC911" i="33"/>
  <c r="AE911" i="33"/>
  <c r="AS911" i="33"/>
  <c r="M911" i="33"/>
  <c r="AI911" i="33"/>
  <c r="AU911" i="33"/>
  <c r="AY911" i="33"/>
  <c r="AA911" i="33"/>
  <c r="AO911" i="33"/>
  <c r="AG911" i="33"/>
  <c r="BI911" i="33" s="1"/>
  <c r="AQ911" i="33"/>
  <c r="AW911" i="33"/>
  <c r="AK911" i="33"/>
  <c r="AC911" i="33"/>
  <c r="Y911" i="33"/>
  <c r="I913" i="33"/>
  <c r="V912" i="33"/>
  <c r="X912" i="33" s="1"/>
  <c r="AM912" i="33" s="1"/>
  <c r="L912" i="33"/>
  <c r="J1061" i="33"/>
  <c r="AQ1052" i="32"/>
  <c r="AG1052" i="32"/>
  <c r="AO1052" i="32"/>
  <c r="AE1052" i="32"/>
  <c r="AM1052" i="32"/>
  <c r="AC1052" i="32"/>
  <c r="AK1052" i="32"/>
  <c r="AA1052" i="32"/>
  <c r="AI1052" i="32"/>
  <c r="Y1052" i="32"/>
  <c r="W1052" i="32"/>
  <c r="H1054" i="32"/>
  <c r="T1053" i="32"/>
  <c r="V1053" i="32" s="1"/>
  <c r="J1053" i="32"/>
  <c r="K1052" i="32"/>
  <c r="H297" i="31"/>
  <c r="K18" i="31"/>
  <c r="BE911" i="33" l="1"/>
  <c r="BF911" i="33"/>
  <c r="BJ911" i="33"/>
  <c r="BA912" i="33"/>
  <c r="BC912" i="33"/>
  <c r="AE912" i="33"/>
  <c r="AS912" i="33"/>
  <c r="M912" i="33"/>
  <c r="I914" i="33"/>
  <c r="V913" i="33"/>
  <c r="X913" i="33" s="1"/>
  <c r="AM913" i="33" s="1"/>
  <c r="L913" i="33"/>
  <c r="AQ912" i="33"/>
  <c r="AI912" i="33"/>
  <c r="AU912" i="33"/>
  <c r="AY912" i="33"/>
  <c r="Y912" i="33"/>
  <c r="AO912" i="33"/>
  <c r="AG912" i="33"/>
  <c r="BI912" i="33" s="1"/>
  <c r="AW912" i="33"/>
  <c r="AK912" i="33"/>
  <c r="AC912" i="33"/>
  <c r="AA912" i="33"/>
  <c r="J1062" i="33"/>
  <c r="AG1053" i="32"/>
  <c r="AQ1053" i="32"/>
  <c r="AE1053" i="32"/>
  <c r="AO1053" i="32"/>
  <c r="AM1053" i="32"/>
  <c r="AC1053" i="32"/>
  <c r="AK1053" i="32"/>
  <c r="AA1053" i="32"/>
  <c r="AI1053" i="32"/>
  <c r="Y1053" i="32"/>
  <c r="W1053" i="32"/>
  <c r="H1055" i="32"/>
  <c r="J1054" i="32"/>
  <c r="T1054" i="32"/>
  <c r="V1054" i="32" s="1"/>
  <c r="K1053" i="32"/>
  <c r="H298" i="31"/>
  <c r="K17" i="31"/>
  <c r="BE912" i="33" l="1"/>
  <c r="BF912" i="33"/>
  <c r="BJ912" i="33"/>
  <c r="BA913" i="33"/>
  <c r="BC913" i="33"/>
  <c r="AE913" i="33"/>
  <c r="AS913" i="33"/>
  <c r="M913" i="33"/>
  <c r="AU913" i="33"/>
  <c r="AA913" i="33"/>
  <c r="AW913" i="33"/>
  <c r="AI913" i="33"/>
  <c r="AG913" i="33"/>
  <c r="BI913" i="33" s="1"/>
  <c r="AY913" i="33"/>
  <c r="AQ913" i="33"/>
  <c r="AO913" i="33"/>
  <c r="AC913" i="33"/>
  <c r="Y913" i="33"/>
  <c r="AK913" i="33"/>
  <c r="I915" i="33"/>
  <c r="V914" i="33"/>
  <c r="X914" i="33" s="1"/>
  <c r="AM914" i="33" s="1"/>
  <c r="L914" i="33"/>
  <c r="J1063" i="33"/>
  <c r="AQ1054" i="32"/>
  <c r="AG1054" i="32"/>
  <c r="AE1054" i="32"/>
  <c r="AO1054" i="32"/>
  <c r="AM1054" i="32"/>
  <c r="AC1054" i="32"/>
  <c r="AK1054" i="32"/>
  <c r="AA1054" i="32"/>
  <c r="AI1054" i="32"/>
  <c r="Y1054" i="32"/>
  <c r="K1054" i="32"/>
  <c r="W1054" i="32"/>
  <c r="H1056" i="32"/>
  <c r="J1055" i="32"/>
  <c r="T1055" i="32"/>
  <c r="V1055" i="32" s="1"/>
  <c r="H299" i="31"/>
  <c r="K16" i="31"/>
  <c r="BE913" i="33" l="1"/>
  <c r="BF913" i="33"/>
  <c r="BJ913" i="33"/>
  <c r="BA914" i="33"/>
  <c r="BC914" i="33"/>
  <c r="AE914" i="33"/>
  <c r="AS914" i="33"/>
  <c r="M914" i="33"/>
  <c r="AI914" i="33"/>
  <c r="AU914" i="33"/>
  <c r="AA914" i="33"/>
  <c r="AQ914" i="33"/>
  <c r="AK914" i="33"/>
  <c r="AC914" i="33"/>
  <c r="Y914" i="33"/>
  <c r="AY914" i="33"/>
  <c r="AG914" i="33"/>
  <c r="BI914" i="33" s="1"/>
  <c r="AW914" i="33"/>
  <c r="AO914" i="33"/>
  <c r="I916" i="33"/>
  <c r="V915" i="33"/>
  <c r="X915" i="33" s="1"/>
  <c r="AM915" i="33" s="1"/>
  <c r="L915" i="33"/>
  <c r="J1064" i="33"/>
  <c r="AQ1055" i="32"/>
  <c r="AG1055" i="32"/>
  <c r="AE1055" i="32"/>
  <c r="AO1055" i="32"/>
  <c r="AM1055" i="32"/>
  <c r="AC1055" i="32"/>
  <c r="AK1055" i="32"/>
  <c r="AI1055" i="32"/>
  <c r="Y1055" i="32"/>
  <c r="AA1055" i="32"/>
  <c r="K1055" i="32"/>
  <c r="W1055" i="32"/>
  <c r="H1057" i="32"/>
  <c r="T1056" i="32"/>
  <c r="V1056" i="32" s="1"/>
  <c r="J1056" i="32"/>
  <c r="H300" i="31"/>
  <c r="K15" i="31"/>
  <c r="BE914" i="33" l="1"/>
  <c r="BF914" i="33"/>
  <c r="BJ914" i="33"/>
  <c r="BA915" i="33"/>
  <c r="BC915" i="33"/>
  <c r="AE915" i="33"/>
  <c r="AS915" i="33"/>
  <c r="M915" i="33"/>
  <c r="AG915" i="33"/>
  <c r="BI915" i="33" s="1"/>
  <c r="AC915" i="33"/>
  <c r="AY915" i="33"/>
  <c r="AQ915" i="33"/>
  <c r="AW915" i="33"/>
  <c r="Y915" i="33"/>
  <c r="AK915" i="33"/>
  <c r="AI915" i="33"/>
  <c r="AU915" i="33"/>
  <c r="AA915" i="33"/>
  <c r="AO915" i="33"/>
  <c r="I917" i="33"/>
  <c r="V916" i="33"/>
  <c r="X916" i="33" s="1"/>
  <c r="AM916" i="33" s="1"/>
  <c r="L916" i="33"/>
  <c r="J1065" i="33"/>
  <c r="AQ1056" i="32"/>
  <c r="AG1056" i="32"/>
  <c r="AO1056" i="32"/>
  <c r="AE1056" i="32"/>
  <c r="AM1056" i="32"/>
  <c r="AC1056" i="32"/>
  <c r="AK1056" i="32"/>
  <c r="AA1056" i="32"/>
  <c r="AI1056" i="32"/>
  <c r="Y1056" i="32"/>
  <c r="W1056" i="32"/>
  <c r="H1058" i="32"/>
  <c r="T1057" i="32"/>
  <c r="V1057" i="32" s="1"/>
  <c r="J1057" i="32"/>
  <c r="K1056" i="32"/>
  <c r="H301" i="31"/>
  <c r="K14" i="31"/>
  <c r="BE915" i="33" l="1"/>
  <c r="BF915" i="33"/>
  <c r="BJ915" i="33"/>
  <c r="BA916" i="33"/>
  <c r="BC916" i="33"/>
  <c r="AE916" i="33"/>
  <c r="AS916" i="33"/>
  <c r="M916" i="33"/>
  <c r="AI916" i="33"/>
  <c r="AU916" i="33"/>
  <c r="AA916" i="33"/>
  <c r="AQ916" i="33"/>
  <c r="AK916" i="33"/>
  <c r="AC916" i="33"/>
  <c r="Y916" i="33"/>
  <c r="AW916" i="33"/>
  <c r="AO916" i="33"/>
  <c r="AG916" i="33"/>
  <c r="BI916" i="33" s="1"/>
  <c r="AY916" i="33"/>
  <c r="I918" i="33"/>
  <c r="V917" i="33"/>
  <c r="X917" i="33" s="1"/>
  <c r="AM917" i="33" s="1"/>
  <c r="L917" i="33"/>
  <c r="J1066" i="33"/>
  <c r="AG1057" i="32"/>
  <c r="AQ1057" i="32"/>
  <c r="AE1057" i="32"/>
  <c r="AO1057" i="32"/>
  <c r="AM1057" i="32"/>
  <c r="AC1057" i="32"/>
  <c r="AK1057" i="32"/>
  <c r="AA1057" i="32"/>
  <c r="AI1057" i="32"/>
  <c r="Y1057" i="32"/>
  <c r="W1057" i="32"/>
  <c r="H1059" i="32"/>
  <c r="T1058" i="32"/>
  <c r="V1058" i="32" s="1"/>
  <c r="J1058" i="32"/>
  <c r="K1057" i="32"/>
  <c r="K13" i="31"/>
  <c r="H302" i="31"/>
  <c r="BE916" i="33" l="1"/>
  <c r="BF916" i="33"/>
  <c r="BJ916" i="33"/>
  <c r="BA917" i="33"/>
  <c r="BC917" i="33"/>
  <c r="AE917" i="33"/>
  <c r="AS917" i="33"/>
  <c r="M917" i="33"/>
  <c r="AO917" i="33"/>
  <c r="AK917" i="33"/>
  <c r="AG917" i="33"/>
  <c r="BI917" i="33" s="1"/>
  <c r="AC917" i="33"/>
  <c r="AY917" i="33"/>
  <c r="Y917" i="33"/>
  <c r="AW917" i="33"/>
  <c r="AI917" i="33"/>
  <c r="AU917" i="33"/>
  <c r="AA917" i="33"/>
  <c r="AQ917" i="33"/>
  <c r="I919" i="33"/>
  <c r="V918" i="33"/>
  <c r="X918" i="33" s="1"/>
  <c r="AM918" i="33" s="1"/>
  <c r="L918" i="33"/>
  <c r="J1067" i="33"/>
  <c r="AQ1058" i="32"/>
  <c r="AG1058" i="32"/>
  <c r="AE1058" i="32"/>
  <c r="AO1058" i="32"/>
  <c r="AM1058" i="32"/>
  <c r="AC1058" i="32"/>
  <c r="AK1058" i="32"/>
  <c r="AA1058" i="32"/>
  <c r="Y1058" i="32"/>
  <c r="AI1058" i="32"/>
  <c r="W1058" i="32"/>
  <c r="H1060" i="32"/>
  <c r="T1059" i="32"/>
  <c r="V1059" i="32" s="1"/>
  <c r="J1059" i="32"/>
  <c r="K1058" i="32"/>
  <c r="H303" i="31"/>
  <c r="K12" i="31"/>
  <c r="BE917" i="33" l="1"/>
  <c r="BF917" i="33"/>
  <c r="BJ917" i="33"/>
  <c r="BA918" i="33"/>
  <c r="BC918" i="33"/>
  <c r="AE918" i="33"/>
  <c r="AS918" i="33"/>
  <c r="M918" i="33"/>
  <c r="I920" i="33"/>
  <c r="V919" i="33"/>
  <c r="X919" i="33" s="1"/>
  <c r="AM919" i="33" s="1"/>
  <c r="L919" i="33"/>
  <c r="AA918" i="33"/>
  <c r="AW918" i="33"/>
  <c r="AO918" i="33"/>
  <c r="AK918" i="33"/>
  <c r="AU918" i="33"/>
  <c r="AG918" i="33"/>
  <c r="BI918" i="33" s="1"/>
  <c r="Y918" i="33"/>
  <c r="AQ918" i="33"/>
  <c r="AI918" i="33"/>
  <c r="AC918" i="33"/>
  <c r="AY918" i="33"/>
  <c r="J1068" i="33"/>
  <c r="AQ1059" i="32"/>
  <c r="AG1059" i="32"/>
  <c r="AE1059" i="32"/>
  <c r="AO1059" i="32"/>
  <c r="AM1059" i="32"/>
  <c r="AC1059" i="32"/>
  <c r="AK1059" i="32"/>
  <c r="AI1059" i="32"/>
  <c r="Y1059" i="32"/>
  <c r="AA1059" i="32"/>
  <c r="W1059" i="32"/>
  <c r="H1061" i="32"/>
  <c r="T1060" i="32"/>
  <c r="V1060" i="32" s="1"/>
  <c r="J1060" i="32"/>
  <c r="K1059" i="32"/>
  <c r="K11" i="31"/>
  <c r="H304" i="31"/>
  <c r="BE918" i="33" l="1"/>
  <c r="BF918" i="33"/>
  <c r="BJ918" i="33"/>
  <c r="BA919" i="33"/>
  <c r="BC919" i="33"/>
  <c r="AE919" i="33"/>
  <c r="AS919" i="33"/>
  <c r="M919" i="33"/>
  <c r="AQ919" i="33"/>
  <c r="AI919" i="33"/>
  <c r="AU919" i="33"/>
  <c r="AG919" i="33"/>
  <c r="BI919" i="33" s="1"/>
  <c r="AC919" i="33"/>
  <c r="AA919" i="33"/>
  <c r="AW919" i="33"/>
  <c r="AK919" i="33"/>
  <c r="AY919" i="33"/>
  <c r="AO919" i="33"/>
  <c r="Y919" i="33"/>
  <c r="I921" i="33"/>
  <c r="V920" i="33"/>
  <c r="X920" i="33" s="1"/>
  <c r="AM920" i="33" s="1"/>
  <c r="L920" i="33"/>
  <c r="J1069" i="33"/>
  <c r="AQ1060" i="32"/>
  <c r="AG1060" i="32"/>
  <c r="AO1060" i="32"/>
  <c r="AE1060" i="32"/>
  <c r="AM1060" i="32"/>
  <c r="AC1060" i="32"/>
  <c r="AK1060" i="32"/>
  <c r="AA1060" i="32"/>
  <c r="AI1060" i="32"/>
  <c r="Y1060" i="32"/>
  <c r="W1060" i="32"/>
  <c r="H1062" i="32"/>
  <c r="T1061" i="32"/>
  <c r="V1061" i="32" s="1"/>
  <c r="J1061" i="32"/>
  <c r="K1060" i="32"/>
  <c r="K10" i="31"/>
  <c r="H305" i="31"/>
  <c r="BE919" i="33" l="1"/>
  <c r="BF919" i="33"/>
  <c r="BJ919" i="33"/>
  <c r="BA920" i="33"/>
  <c r="BC920" i="33"/>
  <c r="AE920" i="33"/>
  <c r="AS920" i="33"/>
  <c r="M920" i="33"/>
  <c r="AQ920" i="33"/>
  <c r="AI920" i="33"/>
  <c r="AU920" i="33"/>
  <c r="AY920" i="33"/>
  <c r="Y920" i="33"/>
  <c r="AW920" i="33"/>
  <c r="AK920" i="33"/>
  <c r="AC920" i="33"/>
  <c r="AA920" i="33"/>
  <c r="AG920" i="33"/>
  <c r="BI920" i="33" s="1"/>
  <c r="AO920" i="33"/>
  <c r="I922" i="33"/>
  <c r="V921" i="33"/>
  <c r="X921" i="33" s="1"/>
  <c r="L921" i="33"/>
  <c r="J1070" i="33"/>
  <c r="AG1061" i="32"/>
  <c r="AQ1061" i="32"/>
  <c r="AE1061" i="32"/>
  <c r="AO1061" i="32"/>
  <c r="AM1061" i="32"/>
  <c r="AC1061" i="32"/>
  <c r="AK1061" i="32"/>
  <c r="AA1061" i="32"/>
  <c r="AI1061" i="32"/>
  <c r="Y1061" i="32"/>
  <c r="W1061" i="32"/>
  <c r="H1063" i="32"/>
  <c r="J1062" i="32"/>
  <c r="T1062" i="32"/>
  <c r="V1062" i="32" s="1"/>
  <c r="K1061" i="32"/>
  <c r="K9" i="31"/>
  <c r="H306" i="31"/>
  <c r="BE920" i="33" l="1"/>
  <c r="BF920" i="33"/>
  <c r="BJ920" i="33"/>
  <c r="BC921" i="33"/>
  <c r="AM921" i="33"/>
  <c r="AU921" i="33"/>
  <c r="BA921" i="33"/>
  <c r="AE921" i="33"/>
  <c r="AS921" i="33"/>
  <c r="M921" i="33"/>
  <c r="AA921" i="33"/>
  <c r="AW921" i="33"/>
  <c r="AO921" i="33"/>
  <c r="AK921" i="33"/>
  <c r="Y921" i="33"/>
  <c r="AC921" i="33"/>
  <c r="AI921" i="33"/>
  <c r="AG921" i="33"/>
  <c r="BI921" i="33" s="1"/>
  <c r="AY921" i="33"/>
  <c r="AQ921" i="33"/>
  <c r="I923" i="33"/>
  <c r="V922" i="33"/>
  <c r="X922" i="33" s="1"/>
  <c r="AM922" i="33" s="1"/>
  <c r="L922" i="33"/>
  <c r="J1071" i="33"/>
  <c r="AQ1062" i="32"/>
  <c r="AG1062" i="32"/>
  <c r="AE1062" i="32"/>
  <c r="AO1062" i="32"/>
  <c r="AM1062" i="32"/>
  <c r="AC1062" i="32"/>
  <c r="AK1062" i="32"/>
  <c r="AA1062" i="32"/>
  <c r="AI1062" i="32"/>
  <c r="Y1062" i="32"/>
  <c r="K1062" i="32"/>
  <c r="W1062" i="32"/>
  <c r="H1064" i="32"/>
  <c r="J1063" i="32"/>
  <c r="T1063" i="32"/>
  <c r="V1063" i="32" s="1"/>
  <c r="H307" i="31"/>
  <c r="K8" i="31"/>
  <c r="BE921" i="33" l="1"/>
  <c r="BF921" i="33"/>
  <c r="BJ921" i="33"/>
  <c r="BA922" i="33"/>
  <c r="BC922" i="33"/>
  <c r="AE922" i="33"/>
  <c r="AS922" i="33"/>
  <c r="M922" i="33"/>
  <c r="AU922" i="33"/>
  <c r="AA922" i="33"/>
  <c r="AW922" i="33"/>
  <c r="AI922" i="33"/>
  <c r="AC922" i="33"/>
  <c r="Y922" i="33"/>
  <c r="AK922" i="33"/>
  <c r="AQ922" i="33"/>
  <c r="AO922" i="33"/>
  <c r="AG922" i="33"/>
  <c r="BI922" i="33" s="1"/>
  <c r="AY922" i="33"/>
  <c r="I924" i="33"/>
  <c r="V923" i="33"/>
  <c r="X923" i="33" s="1"/>
  <c r="AM923" i="33" s="1"/>
  <c r="L923" i="33"/>
  <c r="J1072" i="33"/>
  <c r="AQ1063" i="32"/>
  <c r="AG1063" i="32"/>
  <c r="AE1063" i="32"/>
  <c r="AO1063" i="32"/>
  <c r="AM1063" i="32"/>
  <c r="AC1063" i="32"/>
  <c r="AK1063" i="32"/>
  <c r="AI1063" i="32"/>
  <c r="Y1063" i="32"/>
  <c r="AA1063" i="32"/>
  <c r="K1063" i="32"/>
  <c r="W1063" i="32"/>
  <c r="H1065" i="32"/>
  <c r="T1064" i="32"/>
  <c r="V1064" i="32" s="1"/>
  <c r="J1064" i="32"/>
  <c r="K7" i="31"/>
  <c r="H308" i="31"/>
  <c r="BE922" i="33" l="1"/>
  <c r="BF922" i="33"/>
  <c r="BJ922" i="33"/>
  <c r="BA923" i="33"/>
  <c r="BC923" i="33"/>
  <c r="AE923" i="33"/>
  <c r="AS923" i="33"/>
  <c r="M923" i="33"/>
  <c r="I925" i="33"/>
  <c r="V924" i="33"/>
  <c r="X924" i="33" s="1"/>
  <c r="AM924" i="33" s="1"/>
  <c r="L924" i="33"/>
  <c r="AU923" i="33"/>
  <c r="AA923" i="33"/>
  <c r="AW923" i="33"/>
  <c r="AQ923" i="33"/>
  <c r="AO923" i="33"/>
  <c r="AG923" i="33"/>
  <c r="BI923" i="33" s="1"/>
  <c r="AY923" i="33"/>
  <c r="Y923" i="33"/>
  <c r="AC923" i="33"/>
  <c r="AI923" i="33"/>
  <c r="AK923" i="33"/>
  <c r="J1073" i="33"/>
  <c r="AQ1064" i="32"/>
  <c r="AG1064" i="32"/>
  <c r="AO1064" i="32"/>
  <c r="AE1064" i="32"/>
  <c r="AM1064" i="32"/>
  <c r="AC1064" i="32"/>
  <c r="AK1064" i="32"/>
  <c r="AA1064" i="32"/>
  <c r="AI1064" i="32"/>
  <c r="Y1064" i="32"/>
  <c r="W1064" i="32"/>
  <c r="H1066" i="32"/>
  <c r="T1065" i="32"/>
  <c r="V1065" i="32" s="1"/>
  <c r="J1065" i="32"/>
  <c r="K1064" i="32"/>
  <c r="H309" i="31"/>
  <c r="H406" i="31"/>
  <c r="BE923" i="33" l="1"/>
  <c r="BF923" i="33"/>
  <c r="BJ923" i="33"/>
  <c r="BA924" i="33"/>
  <c r="BC924" i="33"/>
  <c r="AE924" i="33"/>
  <c r="AS924" i="33"/>
  <c r="M924" i="33"/>
  <c r="AY924" i="33"/>
  <c r="Y924" i="33"/>
  <c r="AQ924" i="33"/>
  <c r="AI924" i="33"/>
  <c r="AG924" i="33"/>
  <c r="BI924" i="33" s="1"/>
  <c r="AC924" i="33"/>
  <c r="AA924" i="33"/>
  <c r="AW924" i="33"/>
  <c r="AK924" i="33"/>
  <c r="AO924" i="33"/>
  <c r="AU924" i="33"/>
  <c r="I926" i="33"/>
  <c r="V925" i="33"/>
  <c r="X925" i="33" s="1"/>
  <c r="AM925" i="33" s="1"/>
  <c r="L925" i="33"/>
  <c r="J1074" i="33"/>
  <c r="AG1065" i="32"/>
  <c r="AQ1065" i="32"/>
  <c r="AE1065" i="32"/>
  <c r="AO1065" i="32"/>
  <c r="AM1065" i="32"/>
  <c r="AC1065" i="32"/>
  <c r="AK1065" i="32"/>
  <c r="AA1065" i="32"/>
  <c r="Y1065" i="32"/>
  <c r="AI1065" i="32"/>
  <c r="W1065" i="32"/>
  <c r="H1067" i="32"/>
  <c r="J1066" i="32"/>
  <c r="T1066" i="32"/>
  <c r="V1066" i="32" s="1"/>
  <c r="K1065" i="32"/>
  <c r="H310" i="31"/>
  <c r="H405" i="31"/>
  <c r="BE924" i="33" l="1"/>
  <c r="BF924" i="33"/>
  <c r="BJ924" i="33"/>
  <c r="BA925" i="33"/>
  <c r="BC925" i="33"/>
  <c r="AE925" i="33"/>
  <c r="AS925" i="33"/>
  <c r="M925" i="33"/>
  <c r="I927" i="33"/>
  <c r="V926" i="33"/>
  <c r="X926" i="33" s="1"/>
  <c r="AM926" i="33" s="1"/>
  <c r="L926" i="33"/>
  <c r="AA925" i="33"/>
  <c r="AW925" i="33"/>
  <c r="AO925" i="33"/>
  <c r="AK925" i="33"/>
  <c r="AU925" i="33"/>
  <c r="AY925" i="33"/>
  <c r="AQ925" i="33"/>
  <c r="AI925" i="33"/>
  <c r="AG925" i="33"/>
  <c r="BI925" i="33" s="1"/>
  <c r="AC925" i="33"/>
  <c r="Y925" i="33"/>
  <c r="J1075" i="33"/>
  <c r="AQ1066" i="32"/>
  <c r="AG1066" i="32"/>
  <c r="AE1066" i="32"/>
  <c r="AO1066" i="32"/>
  <c r="AM1066" i="32"/>
  <c r="AC1066" i="32"/>
  <c r="AK1066" i="32"/>
  <c r="AA1066" i="32"/>
  <c r="Y1066" i="32"/>
  <c r="AI1066" i="32"/>
  <c r="K1066" i="32"/>
  <c r="W1066" i="32"/>
  <c r="H1068" i="32"/>
  <c r="T1067" i="32"/>
  <c r="V1067" i="32" s="1"/>
  <c r="J1067" i="32"/>
  <c r="H311" i="31"/>
  <c r="H404" i="31"/>
  <c r="BE925" i="33" l="1"/>
  <c r="BF925" i="33"/>
  <c r="BJ925" i="33"/>
  <c r="BA926" i="33"/>
  <c r="BC926" i="33"/>
  <c r="AE926" i="33"/>
  <c r="AS926" i="33"/>
  <c r="M926" i="33"/>
  <c r="AO926" i="33"/>
  <c r="AK926" i="33"/>
  <c r="AG926" i="33"/>
  <c r="BI926" i="33" s="1"/>
  <c r="AC926" i="33"/>
  <c r="AY926" i="33"/>
  <c r="Y926" i="33"/>
  <c r="AW926" i="33"/>
  <c r="AI926" i="33"/>
  <c r="AU926" i="33"/>
  <c r="AA926" i="33"/>
  <c r="AQ926" i="33"/>
  <c r="I928" i="33"/>
  <c r="V927" i="33"/>
  <c r="X927" i="33" s="1"/>
  <c r="AM927" i="33" s="1"/>
  <c r="L927" i="33"/>
  <c r="J1076" i="33"/>
  <c r="AQ1067" i="32"/>
  <c r="AG1067" i="32"/>
  <c r="AE1067" i="32"/>
  <c r="AO1067" i="32"/>
  <c r="AM1067" i="32"/>
  <c r="AC1067" i="32"/>
  <c r="AK1067" i="32"/>
  <c r="AI1067" i="32"/>
  <c r="Y1067" i="32"/>
  <c r="AA1067" i="32"/>
  <c r="W1067" i="32"/>
  <c r="H1069" i="32"/>
  <c r="T1068" i="32"/>
  <c r="V1068" i="32" s="1"/>
  <c r="J1068" i="32"/>
  <c r="K1067" i="32"/>
  <c r="H403" i="31"/>
  <c r="H312" i="31"/>
  <c r="BE926" i="33" l="1"/>
  <c r="BF926" i="33"/>
  <c r="BJ926" i="33"/>
  <c r="BA927" i="33"/>
  <c r="BC927" i="33"/>
  <c r="AE927" i="33"/>
  <c r="AS927" i="33"/>
  <c r="M927" i="33"/>
  <c r="I929" i="33"/>
  <c r="V928" i="33"/>
  <c r="X928" i="33" s="1"/>
  <c r="AM928" i="33" s="1"/>
  <c r="L928" i="33"/>
  <c r="AW927" i="33"/>
  <c r="AO927" i="33"/>
  <c r="AK927" i="33"/>
  <c r="AG927" i="33"/>
  <c r="BI927" i="33" s="1"/>
  <c r="AC927" i="33"/>
  <c r="AU927" i="33"/>
  <c r="AA927" i="33"/>
  <c r="AY927" i="33"/>
  <c r="AQ927" i="33"/>
  <c r="Y927" i="33"/>
  <c r="AI927" i="33"/>
  <c r="J1077" i="33"/>
  <c r="AQ1068" i="32"/>
  <c r="AG1068" i="32"/>
  <c r="AO1068" i="32"/>
  <c r="AE1068" i="32"/>
  <c r="AM1068" i="32"/>
  <c r="AC1068" i="32"/>
  <c r="AK1068" i="32"/>
  <c r="AA1068" i="32"/>
  <c r="AI1068" i="32"/>
  <c r="Y1068" i="32"/>
  <c r="W1068" i="32"/>
  <c r="H1070" i="32"/>
  <c r="T1069" i="32"/>
  <c r="V1069" i="32" s="1"/>
  <c r="J1069" i="32"/>
  <c r="K1068" i="32"/>
  <c r="H402" i="31"/>
  <c r="H313" i="31"/>
  <c r="BE927" i="33" l="1"/>
  <c r="BF927" i="33"/>
  <c r="BJ927" i="33"/>
  <c r="BA928" i="33"/>
  <c r="BC928" i="33"/>
  <c r="AE928" i="33"/>
  <c r="AS928" i="33"/>
  <c r="M928" i="33"/>
  <c r="AA928" i="33"/>
  <c r="AW928" i="33"/>
  <c r="AO928" i="33"/>
  <c r="AK928" i="33"/>
  <c r="AU928" i="33"/>
  <c r="Y928" i="33"/>
  <c r="AC928" i="33"/>
  <c r="AG928" i="33"/>
  <c r="BI928" i="33" s="1"/>
  <c r="AI928" i="33"/>
  <c r="AQ928" i="33"/>
  <c r="AY928" i="33"/>
  <c r="I930" i="33"/>
  <c r="V929" i="33"/>
  <c r="X929" i="33" s="1"/>
  <c r="AM929" i="33" s="1"/>
  <c r="L929" i="33"/>
  <c r="J1078" i="33"/>
  <c r="AG1069" i="32"/>
  <c r="AQ1069" i="32"/>
  <c r="AE1069" i="32"/>
  <c r="AO1069" i="32"/>
  <c r="AM1069" i="32"/>
  <c r="AC1069" i="32"/>
  <c r="AK1069" i="32"/>
  <c r="AA1069" i="32"/>
  <c r="AI1069" i="32"/>
  <c r="Y1069" i="32"/>
  <c r="W1069" i="32"/>
  <c r="H1071" i="32"/>
  <c r="J1070" i="32"/>
  <c r="T1070" i="32"/>
  <c r="V1070" i="32" s="1"/>
  <c r="K1069" i="32"/>
  <c r="H314" i="31"/>
  <c r="H401" i="31"/>
  <c r="BE928" i="33" l="1"/>
  <c r="BF928" i="33"/>
  <c r="BJ928" i="33"/>
  <c r="BA929" i="33"/>
  <c r="BC929" i="33"/>
  <c r="AE929" i="33"/>
  <c r="AS929" i="33"/>
  <c r="M929" i="33"/>
  <c r="AO929" i="33"/>
  <c r="AK929" i="33"/>
  <c r="AG929" i="33"/>
  <c r="BI929" i="33" s="1"/>
  <c r="AC929" i="33"/>
  <c r="AY929" i="33"/>
  <c r="Y929" i="33"/>
  <c r="AW929" i="33"/>
  <c r="AA929" i="33"/>
  <c r="AI929" i="33"/>
  <c r="AU929" i="33"/>
  <c r="AQ929" i="33"/>
  <c r="I931" i="33"/>
  <c r="V930" i="33"/>
  <c r="X930" i="33" s="1"/>
  <c r="AM930" i="33" s="1"/>
  <c r="L930" i="33"/>
  <c r="J1079" i="33"/>
  <c r="AQ1070" i="32"/>
  <c r="AG1070" i="32"/>
  <c r="AE1070" i="32"/>
  <c r="AO1070" i="32"/>
  <c r="AM1070" i="32"/>
  <c r="AC1070" i="32"/>
  <c r="AK1070" i="32"/>
  <c r="AA1070" i="32"/>
  <c r="AI1070" i="32"/>
  <c r="Y1070" i="32"/>
  <c r="K1070" i="32"/>
  <c r="W1070" i="32"/>
  <c r="H1072" i="32"/>
  <c r="J1071" i="32"/>
  <c r="T1071" i="32"/>
  <c r="V1071" i="32" s="1"/>
  <c r="H315" i="31"/>
  <c r="H400" i="31"/>
  <c r="BE929" i="33" l="1"/>
  <c r="BF929" i="33"/>
  <c r="BJ929" i="33"/>
  <c r="BA930" i="33"/>
  <c r="BC930" i="33"/>
  <c r="AE930" i="33"/>
  <c r="AS930" i="33"/>
  <c r="M930" i="33"/>
  <c r="AW930" i="33"/>
  <c r="AO930" i="33"/>
  <c r="AK930" i="33"/>
  <c r="AG930" i="33"/>
  <c r="BI930" i="33" s="1"/>
  <c r="AC930" i="33"/>
  <c r="AA930" i="33"/>
  <c r="AQ930" i="33"/>
  <c r="AI930" i="33"/>
  <c r="AU930" i="33"/>
  <c r="Y930" i="33"/>
  <c r="AY930" i="33"/>
  <c r="I932" i="33"/>
  <c r="V931" i="33"/>
  <c r="X931" i="33" s="1"/>
  <c r="AM931" i="33" s="1"/>
  <c r="L931" i="33"/>
  <c r="J1080" i="33"/>
  <c r="AQ1071" i="32"/>
  <c r="AG1071" i="32"/>
  <c r="AE1071" i="32"/>
  <c r="AO1071" i="32"/>
  <c r="AM1071" i="32"/>
  <c r="AC1071" i="32"/>
  <c r="AK1071" i="32"/>
  <c r="AI1071" i="32"/>
  <c r="Y1071" i="32"/>
  <c r="AA1071" i="32"/>
  <c r="K1071" i="32"/>
  <c r="W1071" i="32"/>
  <c r="H1073" i="32"/>
  <c r="T1072" i="32"/>
  <c r="V1072" i="32" s="1"/>
  <c r="J1072" i="32"/>
  <c r="H399" i="31"/>
  <c r="H316" i="31"/>
  <c r="BE930" i="33" l="1"/>
  <c r="BF930" i="33"/>
  <c r="BJ930" i="33"/>
  <c r="BA931" i="33"/>
  <c r="BC931" i="33"/>
  <c r="AE931" i="33"/>
  <c r="AS931" i="33"/>
  <c r="M931" i="33"/>
  <c r="AG931" i="33"/>
  <c r="BI931" i="33" s="1"/>
  <c r="AC931" i="33"/>
  <c r="AY931" i="33"/>
  <c r="AQ931" i="33"/>
  <c r="AW931" i="33"/>
  <c r="AI931" i="33"/>
  <c r="AU931" i="33"/>
  <c r="AA931" i="33"/>
  <c r="AO931" i="33"/>
  <c r="Y931" i="33"/>
  <c r="AK931" i="33"/>
  <c r="I933" i="33"/>
  <c r="V932" i="33"/>
  <c r="X932" i="33" s="1"/>
  <c r="AM932" i="33" s="1"/>
  <c r="L932" i="33"/>
  <c r="J1081" i="33"/>
  <c r="AQ1072" i="32"/>
  <c r="AG1072" i="32"/>
  <c r="AO1072" i="32"/>
  <c r="AE1072" i="32"/>
  <c r="AM1072" i="32"/>
  <c r="AC1072" i="32"/>
  <c r="AK1072" i="32"/>
  <c r="AA1072" i="32"/>
  <c r="AI1072" i="32"/>
  <c r="Y1072" i="32"/>
  <c r="W1072" i="32"/>
  <c r="H1074" i="32"/>
  <c r="T1073" i="32"/>
  <c r="V1073" i="32" s="1"/>
  <c r="J1073" i="32"/>
  <c r="K1072" i="32"/>
  <c r="H317" i="31"/>
  <c r="H398" i="31"/>
  <c r="BE931" i="33" l="1"/>
  <c r="BF931" i="33"/>
  <c r="BJ931" i="33"/>
  <c r="BA932" i="33"/>
  <c r="BC932" i="33"/>
  <c r="AE932" i="33"/>
  <c r="AS932" i="33"/>
  <c r="M932" i="33"/>
  <c r="AW932" i="33"/>
  <c r="AO932" i="33"/>
  <c r="AK932" i="33"/>
  <c r="AG932" i="33"/>
  <c r="BI932" i="33" s="1"/>
  <c r="AC932" i="33"/>
  <c r="AA932" i="33"/>
  <c r="AQ932" i="33"/>
  <c r="AI932" i="33"/>
  <c r="AU932" i="33"/>
  <c r="AY932" i="33"/>
  <c r="Y932" i="33"/>
  <c r="I934" i="33"/>
  <c r="V933" i="33"/>
  <c r="X933" i="33" s="1"/>
  <c r="AM933" i="33" s="1"/>
  <c r="L933" i="33"/>
  <c r="J1082" i="33"/>
  <c r="AG1073" i="32"/>
  <c r="AQ1073" i="32"/>
  <c r="AE1073" i="32"/>
  <c r="AO1073" i="32"/>
  <c r="AM1073" i="32"/>
  <c r="AC1073" i="32"/>
  <c r="AK1073" i="32"/>
  <c r="AA1073" i="32"/>
  <c r="AI1073" i="32"/>
  <c r="Y1073" i="32"/>
  <c r="W1073" i="32"/>
  <c r="H1075" i="32"/>
  <c r="T1074" i="32"/>
  <c r="V1074" i="32" s="1"/>
  <c r="J1074" i="32"/>
  <c r="K1073" i="32"/>
  <c r="H318" i="31"/>
  <c r="H397" i="31"/>
  <c r="BE932" i="33" l="1"/>
  <c r="BF932" i="33"/>
  <c r="BJ932" i="33"/>
  <c r="BA933" i="33"/>
  <c r="BC933" i="33"/>
  <c r="AE933" i="33"/>
  <c r="AS933" i="33"/>
  <c r="M933" i="33"/>
  <c r="I935" i="33"/>
  <c r="V934" i="33"/>
  <c r="X934" i="33" s="1"/>
  <c r="AM934" i="33" s="1"/>
  <c r="L934" i="33"/>
  <c r="AQ933" i="33"/>
  <c r="AI933" i="33"/>
  <c r="AU933" i="33"/>
  <c r="AY933" i="33"/>
  <c r="Y933" i="33"/>
  <c r="AW933" i="33"/>
  <c r="AK933" i="33"/>
  <c r="AC933" i="33"/>
  <c r="AA933" i="33"/>
  <c r="AG933" i="33"/>
  <c r="BI933" i="33" s="1"/>
  <c r="AO933" i="33"/>
  <c r="J1083" i="33"/>
  <c r="AQ1074" i="32"/>
  <c r="AG1074" i="32"/>
  <c r="AO1074" i="32"/>
  <c r="AE1074" i="32"/>
  <c r="AM1074" i="32"/>
  <c r="AC1074" i="32"/>
  <c r="AK1074" i="32"/>
  <c r="AA1074" i="32"/>
  <c r="AI1074" i="32"/>
  <c r="Y1074" i="32"/>
  <c r="W1074" i="32"/>
  <c r="H1076" i="32"/>
  <c r="T1075" i="32"/>
  <c r="V1075" i="32" s="1"/>
  <c r="J1075" i="32"/>
  <c r="K1074" i="32"/>
  <c r="H319" i="31"/>
  <c r="H396" i="31"/>
  <c r="BE933" i="33" l="1"/>
  <c r="BF933" i="33"/>
  <c r="BJ933" i="33"/>
  <c r="BA934" i="33"/>
  <c r="BC934" i="33"/>
  <c r="AE934" i="33"/>
  <c r="AS934" i="33"/>
  <c r="M934" i="33"/>
  <c r="AG934" i="33"/>
  <c r="BI934" i="33" s="1"/>
  <c r="AC934" i="33"/>
  <c r="AY934" i="33"/>
  <c r="Y934" i="33"/>
  <c r="AQ934" i="33"/>
  <c r="AO934" i="33"/>
  <c r="AK934" i="33"/>
  <c r="AA934" i="33"/>
  <c r="AW934" i="33"/>
  <c r="AU934" i="33"/>
  <c r="AI934" i="33"/>
  <c r="I936" i="33"/>
  <c r="V935" i="33"/>
  <c r="X935" i="33" s="1"/>
  <c r="AM935" i="33" s="1"/>
  <c r="L935" i="33"/>
  <c r="J1084" i="33"/>
  <c r="AQ1075" i="32"/>
  <c r="AG1075" i="32"/>
  <c r="AE1075" i="32"/>
  <c r="AO1075" i="32"/>
  <c r="AM1075" i="32"/>
  <c r="AC1075" i="32"/>
  <c r="AK1075" i="32"/>
  <c r="AI1075" i="32"/>
  <c r="Y1075" i="32"/>
  <c r="AA1075" i="32"/>
  <c r="W1075" i="32"/>
  <c r="H1077" i="32"/>
  <c r="T1076" i="32"/>
  <c r="V1076" i="32" s="1"/>
  <c r="J1076" i="32"/>
  <c r="K1075" i="32"/>
  <c r="H395" i="31"/>
  <c r="H320" i="31"/>
  <c r="BE934" i="33" l="1"/>
  <c r="BF934" i="33"/>
  <c r="BJ934" i="33"/>
  <c r="BA935" i="33"/>
  <c r="BC935" i="33"/>
  <c r="AE935" i="33"/>
  <c r="AS935" i="33"/>
  <c r="M935" i="33"/>
  <c r="AQ935" i="33"/>
  <c r="AI935" i="33"/>
  <c r="AU935" i="33"/>
  <c r="AG935" i="33"/>
  <c r="BI935" i="33" s="1"/>
  <c r="AC935" i="33"/>
  <c r="AO935" i="33"/>
  <c r="Y935" i="33"/>
  <c r="AW935" i="33"/>
  <c r="AK935" i="33"/>
  <c r="AY935" i="33"/>
  <c r="AA935" i="33"/>
  <c r="I937" i="33"/>
  <c r="V936" i="33"/>
  <c r="X936" i="33" s="1"/>
  <c r="AM936" i="33" s="1"/>
  <c r="L936" i="33"/>
  <c r="J1085" i="33"/>
  <c r="AQ1076" i="32"/>
  <c r="AG1076" i="32"/>
  <c r="AO1076" i="32"/>
  <c r="AE1076" i="32"/>
  <c r="AM1076" i="32"/>
  <c r="AC1076" i="32"/>
  <c r="AK1076" i="32"/>
  <c r="AA1076" i="32"/>
  <c r="AI1076" i="32"/>
  <c r="Y1076" i="32"/>
  <c r="W1076" i="32"/>
  <c r="H1078" i="32"/>
  <c r="T1077" i="32"/>
  <c r="V1077" i="32" s="1"/>
  <c r="J1077" i="32"/>
  <c r="K1076" i="32"/>
  <c r="H394" i="31"/>
  <c r="H321" i="31"/>
  <c r="BE935" i="33" l="1"/>
  <c r="BF935" i="33"/>
  <c r="BJ935" i="33"/>
  <c r="BA936" i="33"/>
  <c r="BC936" i="33"/>
  <c r="AE936" i="33"/>
  <c r="AS936" i="33"/>
  <c r="M936" i="33"/>
  <c r="AA936" i="33"/>
  <c r="AW936" i="33"/>
  <c r="AO936" i="33"/>
  <c r="AK936" i="33"/>
  <c r="AU936" i="33"/>
  <c r="AY936" i="33"/>
  <c r="AQ936" i="33"/>
  <c r="AI936" i="33"/>
  <c r="AG936" i="33"/>
  <c r="BI936" i="33" s="1"/>
  <c r="Y936" i="33"/>
  <c r="AC936" i="33"/>
  <c r="I938" i="33"/>
  <c r="V937" i="33"/>
  <c r="X937" i="33" s="1"/>
  <c r="AM937" i="33" s="1"/>
  <c r="L937" i="33"/>
  <c r="J1086" i="33"/>
  <c r="AG1077" i="32"/>
  <c r="AQ1077" i="32"/>
  <c r="AE1077" i="32"/>
  <c r="AO1077" i="32"/>
  <c r="AM1077" i="32"/>
  <c r="AC1077" i="32"/>
  <c r="AK1077" i="32"/>
  <c r="AA1077" i="32"/>
  <c r="AI1077" i="32"/>
  <c r="Y1077" i="32"/>
  <c r="W1077" i="32"/>
  <c r="H1079" i="32"/>
  <c r="J1078" i="32"/>
  <c r="T1078" i="32"/>
  <c r="V1078" i="32" s="1"/>
  <c r="K1077" i="32"/>
  <c r="H393" i="31"/>
  <c r="H322" i="31"/>
  <c r="BE936" i="33" l="1"/>
  <c r="BF936" i="33"/>
  <c r="BJ936" i="33"/>
  <c r="BA937" i="33"/>
  <c r="BC937" i="33"/>
  <c r="AE937" i="33"/>
  <c r="AS937" i="33"/>
  <c r="M937" i="33"/>
  <c r="I939" i="33"/>
  <c r="V938" i="33"/>
  <c r="X938" i="33" s="1"/>
  <c r="AM938" i="33" s="1"/>
  <c r="L938" i="33"/>
  <c r="AG937" i="33"/>
  <c r="BI937" i="33" s="1"/>
  <c r="AC937" i="33"/>
  <c r="AY937" i="33"/>
  <c r="Y937" i="33"/>
  <c r="AQ937" i="33"/>
  <c r="AO937" i="33"/>
  <c r="AK937" i="33"/>
  <c r="AU937" i="33"/>
  <c r="AA937" i="33"/>
  <c r="AW937" i="33"/>
  <c r="AI937" i="33"/>
  <c r="J1087" i="33"/>
  <c r="AQ1078" i="32"/>
  <c r="AG1078" i="32"/>
  <c r="AE1078" i="32"/>
  <c r="AO1078" i="32"/>
  <c r="AM1078" i="32"/>
  <c r="AC1078" i="32"/>
  <c r="AK1078" i="32"/>
  <c r="AA1078" i="32"/>
  <c r="AI1078" i="32"/>
  <c r="Y1078" i="32"/>
  <c r="K1078" i="32"/>
  <c r="W1078" i="32"/>
  <c r="H1080" i="32"/>
  <c r="T1079" i="32"/>
  <c r="V1079" i="32" s="1"/>
  <c r="J1079" i="32"/>
  <c r="H323" i="31"/>
  <c r="H392" i="31"/>
  <c r="BE937" i="33" l="1"/>
  <c r="BF937" i="33"/>
  <c r="BJ937" i="33"/>
  <c r="BA938" i="33"/>
  <c r="BC938" i="33"/>
  <c r="AE938" i="33"/>
  <c r="AS938" i="33"/>
  <c r="M938" i="33"/>
  <c r="AO938" i="33"/>
  <c r="AK938" i="33"/>
  <c r="AG938" i="33"/>
  <c r="BI938" i="33" s="1"/>
  <c r="AC938" i="33"/>
  <c r="AY938" i="33"/>
  <c r="Y938" i="33"/>
  <c r="AW938" i="33"/>
  <c r="AI938" i="33"/>
  <c r="AU938" i="33"/>
  <c r="AA938" i="33"/>
  <c r="AQ938" i="33"/>
  <c r="I940" i="33"/>
  <c r="V939" i="33"/>
  <c r="X939" i="33" s="1"/>
  <c r="AM939" i="33" s="1"/>
  <c r="L939" i="33"/>
  <c r="J1088" i="33"/>
  <c r="AQ1079" i="32"/>
  <c r="AG1079" i="32"/>
  <c r="AE1079" i="32"/>
  <c r="AO1079" i="32"/>
  <c r="AM1079" i="32"/>
  <c r="AC1079" i="32"/>
  <c r="AK1079" i="32"/>
  <c r="AI1079" i="32"/>
  <c r="Y1079" i="32"/>
  <c r="AA1079" i="32"/>
  <c r="W1079" i="32"/>
  <c r="H1081" i="32"/>
  <c r="T1080" i="32"/>
  <c r="V1080" i="32" s="1"/>
  <c r="J1080" i="32"/>
  <c r="K1079" i="32"/>
  <c r="H324" i="31"/>
  <c r="H391" i="31"/>
  <c r="BE938" i="33" l="1"/>
  <c r="BF938" i="33"/>
  <c r="BJ938" i="33"/>
  <c r="BA939" i="33"/>
  <c r="BC939" i="33"/>
  <c r="AE939" i="33"/>
  <c r="AS939" i="33"/>
  <c r="M939" i="33"/>
  <c r="I941" i="33"/>
  <c r="V940" i="33"/>
  <c r="X940" i="33" s="1"/>
  <c r="AM940" i="33" s="1"/>
  <c r="L940" i="33"/>
  <c r="AU939" i="33"/>
  <c r="AA939" i="33"/>
  <c r="AW939" i="33"/>
  <c r="AQ939" i="33"/>
  <c r="AK939" i="33"/>
  <c r="Y939" i="33"/>
  <c r="AC939" i="33"/>
  <c r="AI939" i="33"/>
  <c r="AO939" i="33"/>
  <c r="AG939" i="33"/>
  <c r="BI939" i="33" s="1"/>
  <c r="AY939" i="33"/>
  <c r="J1089" i="33"/>
  <c r="AQ1080" i="32"/>
  <c r="AG1080" i="32"/>
  <c r="AO1080" i="32"/>
  <c r="AE1080" i="32"/>
  <c r="AM1080" i="32"/>
  <c r="AC1080" i="32"/>
  <c r="AK1080" i="32"/>
  <c r="AA1080" i="32"/>
  <c r="AI1080" i="32"/>
  <c r="Y1080" i="32"/>
  <c r="W1080" i="32"/>
  <c r="H1082" i="32"/>
  <c r="T1081" i="32"/>
  <c r="V1081" i="32" s="1"/>
  <c r="J1081" i="32"/>
  <c r="K1080" i="32"/>
  <c r="H325" i="31"/>
  <c r="H390" i="31"/>
  <c r="BE939" i="33" l="1"/>
  <c r="BF939" i="33"/>
  <c r="BJ939" i="33"/>
  <c r="BA940" i="33"/>
  <c r="BC940" i="33"/>
  <c r="AE940" i="33"/>
  <c r="AS940" i="33"/>
  <c r="M940" i="33"/>
  <c r="AQ940" i="33"/>
  <c r="AI940" i="33"/>
  <c r="AU940" i="33"/>
  <c r="AY940" i="33"/>
  <c r="Y940" i="33"/>
  <c r="AO940" i="33"/>
  <c r="AG940" i="33"/>
  <c r="BI940" i="33" s="1"/>
  <c r="AA940" i="33"/>
  <c r="AK940" i="33"/>
  <c r="AC940" i="33"/>
  <c r="AW940" i="33"/>
  <c r="I942" i="33"/>
  <c r="V941" i="33"/>
  <c r="X941" i="33" s="1"/>
  <c r="AM941" i="33" s="1"/>
  <c r="L941" i="33"/>
  <c r="J1090" i="33"/>
  <c r="AG1081" i="32"/>
  <c r="AQ1081" i="32"/>
  <c r="AE1081" i="32"/>
  <c r="AO1081" i="32"/>
  <c r="AM1081" i="32"/>
  <c r="AC1081" i="32"/>
  <c r="AK1081" i="32"/>
  <c r="AA1081" i="32"/>
  <c r="AI1081" i="32"/>
  <c r="Y1081" i="32"/>
  <c r="W1081" i="32"/>
  <c r="H1083" i="32"/>
  <c r="J1082" i="32"/>
  <c r="T1082" i="32"/>
  <c r="V1082" i="32" s="1"/>
  <c r="K1081" i="32"/>
  <c r="H326" i="31"/>
  <c r="H389" i="31"/>
  <c r="BE940" i="33" l="1"/>
  <c r="BF940" i="33"/>
  <c r="BJ940" i="33"/>
  <c r="BA941" i="33"/>
  <c r="BC941" i="33"/>
  <c r="AE941" i="33"/>
  <c r="AS941" i="33"/>
  <c r="M941" i="33"/>
  <c r="I943" i="33"/>
  <c r="V942" i="33"/>
  <c r="X942" i="33" s="1"/>
  <c r="AM942" i="33" s="1"/>
  <c r="L942" i="33"/>
  <c r="AG941" i="33"/>
  <c r="BI941" i="33" s="1"/>
  <c r="AC941" i="33"/>
  <c r="AY941" i="33"/>
  <c r="Y941" i="33"/>
  <c r="AQ941" i="33"/>
  <c r="AO941" i="33"/>
  <c r="AK941" i="33"/>
  <c r="AW941" i="33"/>
  <c r="AI941" i="33"/>
  <c r="AU941" i="33"/>
  <c r="AA941" i="33"/>
  <c r="J1091" i="33"/>
  <c r="AQ1082" i="32"/>
  <c r="AG1082" i="32"/>
  <c r="AO1082" i="32"/>
  <c r="AE1082" i="32"/>
  <c r="AM1082" i="32"/>
  <c r="AC1082" i="32"/>
  <c r="AK1082" i="32"/>
  <c r="AA1082" i="32"/>
  <c r="AI1082" i="32"/>
  <c r="Y1082" i="32"/>
  <c r="K1082" i="32"/>
  <c r="W1082" i="32"/>
  <c r="H1084" i="32"/>
  <c r="T1083" i="32"/>
  <c r="V1083" i="32" s="1"/>
  <c r="J1083" i="32"/>
  <c r="H327" i="31"/>
  <c r="H388" i="31"/>
  <c r="BE941" i="33" l="1"/>
  <c r="BF941" i="33"/>
  <c r="BJ941" i="33"/>
  <c r="BA942" i="33"/>
  <c r="BC942" i="33"/>
  <c r="AE942" i="33"/>
  <c r="AS942" i="33"/>
  <c r="M942" i="33"/>
  <c r="AQ942" i="33"/>
  <c r="AI942" i="33"/>
  <c r="AU942" i="33"/>
  <c r="AY942" i="33"/>
  <c r="Y942" i="33"/>
  <c r="AO942" i="33"/>
  <c r="AG942" i="33"/>
  <c r="BI942" i="33" s="1"/>
  <c r="AC942" i="33"/>
  <c r="AA942" i="33"/>
  <c r="AK942" i="33"/>
  <c r="AW942" i="33"/>
  <c r="I944" i="33"/>
  <c r="V943" i="33"/>
  <c r="X943" i="33" s="1"/>
  <c r="AM943" i="33" s="1"/>
  <c r="L943" i="33"/>
  <c r="J1092" i="33"/>
  <c r="AQ1083" i="32"/>
  <c r="AG1083" i="32"/>
  <c r="AE1083" i="32"/>
  <c r="AO1083" i="32"/>
  <c r="AM1083" i="32"/>
  <c r="AC1083" i="32"/>
  <c r="AK1083" i="32"/>
  <c r="AI1083" i="32"/>
  <c r="Y1083" i="32"/>
  <c r="AA1083" i="32"/>
  <c r="W1083" i="32"/>
  <c r="H1085" i="32"/>
  <c r="T1084" i="32"/>
  <c r="V1084" i="32" s="1"/>
  <c r="J1084" i="32"/>
  <c r="K1083" i="32"/>
  <c r="H387" i="31"/>
  <c r="H328" i="31"/>
  <c r="BE942" i="33" l="1"/>
  <c r="BF942" i="33"/>
  <c r="BJ942" i="33"/>
  <c r="BA943" i="33"/>
  <c r="BC943" i="33"/>
  <c r="AE943" i="33"/>
  <c r="AS943" i="33"/>
  <c r="M943" i="33"/>
  <c r="AW943" i="33"/>
  <c r="AO943" i="33"/>
  <c r="AK943" i="33"/>
  <c r="AG943" i="33"/>
  <c r="BI943" i="33" s="1"/>
  <c r="AC943" i="33"/>
  <c r="AU943" i="33"/>
  <c r="AY943" i="33"/>
  <c r="AQ943" i="33"/>
  <c r="Y943" i="33"/>
  <c r="AI943" i="33"/>
  <c r="AA943" i="33"/>
  <c r="I945" i="33"/>
  <c r="V944" i="33"/>
  <c r="X944" i="33" s="1"/>
  <c r="AM944" i="33" s="1"/>
  <c r="L944" i="33"/>
  <c r="J1093" i="33"/>
  <c r="AQ1084" i="32"/>
  <c r="AG1084" i="32"/>
  <c r="AO1084" i="32"/>
  <c r="AE1084" i="32"/>
  <c r="AM1084" i="32"/>
  <c r="AC1084" i="32"/>
  <c r="AK1084" i="32"/>
  <c r="AA1084" i="32"/>
  <c r="AI1084" i="32"/>
  <c r="Y1084" i="32"/>
  <c r="W1084" i="32"/>
  <c r="H1086" i="32"/>
  <c r="T1085" i="32"/>
  <c r="V1085" i="32" s="1"/>
  <c r="J1085" i="32"/>
  <c r="K1084" i="32"/>
  <c r="H329" i="31"/>
  <c r="H386" i="31"/>
  <c r="BE943" i="33" l="1"/>
  <c r="BF943" i="33"/>
  <c r="BJ943" i="33"/>
  <c r="BA944" i="33"/>
  <c r="BC944" i="33"/>
  <c r="AE944" i="33"/>
  <c r="AS944" i="33"/>
  <c r="M944" i="33"/>
  <c r="AU944" i="33"/>
  <c r="AA944" i="33"/>
  <c r="AW944" i="33"/>
  <c r="AI944" i="33"/>
  <c r="Y944" i="33"/>
  <c r="AO944" i="33"/>
  <c r="AC944" i="33"/>
  <c r="AK944" i="33"/>
  <c r="AQ944" i="33"/>
  <c r="AG944" i="33"/>
  <c r="BI944" i="33" s="1"/>
  <c r="AY944" i="33"/>
  <c r="I946" i="33"/>
  <c r="V945" i="33"/>
  <c r="X945" i="33" s="1"/>
  <c r="AM945" i="33" s="1"/>
  <c r="L945" i="33"/>
  <c r="J1094" i="33"/>
  <c r="AG1085" i="32"/>
  <c r="AQ1085" i="32"/>
  <c r="AE1085" i="32"/>
  <c r="AO1085" i="32"/>
  <c r="AM1085" i="32"/>
  <c r="AC1085" i="32"/>
  <c r="AK1085" i="32"/>
  <c r="AA1085" i="32"/>
  <c r="AI1085" i="32"/>
  <c r="Y1085" i="32"/>
  <c r="W1085" i="32"/>
  <c r="H1087" i="32"/>
  <c r="J1086" i="32"/>
  <c r="T1086" i="32"/>
  <c r="V1086" i="32" s="1"/>
  <c r="K1085" i="32"/>
  <c r="H385" i="31"/>
  <c r="H330" i="31"/>
  <c r="BE944" i="33" l="1"/>
  <c r="BF944" i="33"/>
  <c r="BJ944" i="33"/>
  <c r="BA945" i="33"/>
  <c r="BC945" i="33"/>
  <c r="AE945" i="33"/>
  <c r="AS945" i="33"/>
  <c r="M945" i="33"/>
  <c r="AQ945" i="33"/>
  <c r="AI945" i="33"/>
  <c r="AU945" i="33"/>
  <c r="AY945" i="33"/>
  <c r="Y945" i="33"/>
  <c r="AW945" i="33"/>
  <c r="AK945" i="33"/>
  <c r="AC945" i="33"/>
  <c r="AA945" i="33"/>
  <c r="AO945" i="33"/>
  <c r="AG945" i="33"/>
  <c r="BI945" i="33" s="1"/>
  <c r="I947" i="33"/>
  <c r="V946" i="33"/>
  <c r="X946" i="33" s="1"/>
  <c r="AM946" i="33" s="1"/>
  <c r="L946" i="33"/>
  <c r="J1095" i="33"/>
  <c r="AQ1086" i="32"/>
  <c r="AG1086" i="32"/>
  <c r="AE1086" i="32"/>
  <c r="AO1086" i="32"/>
  <c r="AM1086" i="32"/>
  <c r="AC1086" i="32"/>
  <c r="AK1086" i="32"/>
  <c r="AA1086" i="32"/>
  <c r="AI1086" i="32"/>
  <c r="Y1086" i="32"/>
  <c r="K1086" i="32"/>
  <c r="W1086" i="32"/>
  <c r="H1088" i="32"/>
  <c r="J1087" i="32"/>
  <c r="T1087" i="32"/>
  <c r="V1087" i="32" s="1"/>
  <c r="H331" i="31"/>
  <c r="H384" i="31"/>
  <c r="BE945" i="33" l="1"/>
  <c r="BF945" i="33"/>
  <c r="BJ945" i="33"/>
  <c r="BA946" i="33"/>
  <c r="BC946" i="33"/>
  <c r="AE946" i="33"/>
  <c r="AS946" i="33"/>
  <c r="M946" i="33"/>
  <c r="I948" i="33"/>
  <c r="V947" i="33"/>
  <c r="X947" i="33" s="1"/>
  <c r="AM947" i="33" s="1"/>
  <c r="L947" i="33"/>
  <c r="AY946" i="33"/>
  <c r="Y946" i="33"/>
  <c r="AQ946" i="33"/>
  <c r="AI946" i="33"/>
  <c r="AG946" i="33"/>
  <c r="BI946" i="33" s="1"/>
  <c r="AC946" i="33"/>
  <c r="AO946" i="33"/>
  <c r="AK946" i="33"/>
  <c r="AU946" i="33"/>
  <c r="AA946" i="33"/>
  <c r="AW946" i="33"/>
  <c r="J1096" i="33"/>
  <c r="AQ1087" i="32"/>
  <c r="AG1087" i="32"/>
  <c r="AE1087" i="32"/>
  <c r="AO1087" i="32"/>
  <c r="AM1087" i="32"/>
  <c r="AC1087" i="32"/>
  <c r="AK1087" i="32"/>
  <c r="AI1087" i="32"/>
  <c r="Y1087" i="32"/>
  <c r="AA1087" i="32"/>
  <c r="K1087" i="32"/>
  <c r="W1087" i="32"/>
  <c r="H1089" i="32"/>
  <c r="T1088" i="32"/>
  <c r="V1088" i="32" s="1"/>
  <c r="J1088" i="32"/>
  <c r="H332" i="31"/>
  <c r="H383" i="31"/>
  <c r="BE946" i="33" l="1"/>
  <c r="BF946" i="33"/>
  <c r="BJ946" i="33"/>
  <c r="BA947" i="33"/>
  <c r="BC947" i="33"/>
  <c r="AE947" i="33"/>
  <c r="AS947" i="33"/>
  <c r="M947" i="33"/>
  <c r="AG947" i="33"/>
  <c r="BI947" i="33" s="1"/>
  <c r="AC947" i="33"/>
  <c r="AY947" i="33"/>
  <c r="AQ947" i="33"/>
  <c r="AW947" i="33"/>
  <c r="Y947" i="33"/>
  <c r="AK947" i="33"/>
  <c r="AU947" i="33"/>
  <c r="AA947" i="33"/>
  <c r="AO947" i="33"/>
  <c r="AI947" i="33"/>
  <c r="I949" i="33"/>
  <c r="V948" i="33"/>
  <c r="X948" i="33" s="1"/>
  <c r="AM948" i="33" s="1"/>
  <c r="L948" i="33"/>
  <c r="J1097" i="33"/>
  <c r="AQ1088" i="32"/>
  <c r="AG1088" i="32"/>
  <c r="AO1088" i="32"/>
  <c r="AE1088" i="32"/>
  <c r="AM1088" i="32"/>
  <c r="AC1088" i="32"/>
  <c r="AK1088" i="32"/>
  <c r="AA1088" i="32"/>
  <c r="AI1088" i="32"/>
  <c r="Y1088" i="32"/>
  <c r="W1088" i="32"/>
  <c r="H1090" i="32"/>
  <c r="T1089" i="32"/>
  <c r="V1089" i="32" s="1"/>
  <c r="J1089" i="32"/>
  <c r="K1088" i="32"/>
  <c r="H333" i="31"/>
  <c r="H382" i="31"/>
  <c r="BE947" i="33" l="1"/>
  <c r="BF947" i="33"/>
  <c r="BJ947" i="33"/>
  <c r="BA948" i="33"/>
  <c r="BC948" i="33"/>
  <c r="AE948" i="33"/>
  <c r="AS948" i="33"/>
  <c r="M948" i="33"/>
  <c r="AY948" i="33"/>
  <c r="Y948" i="33"/>
  <c r="AQ948" i="33"/>
  <c r="AI948" i="33"/>
  <c r="AG948" i="33"/>
  <c r="BI948" i="33" s="1"/>
  <c r="AC948" i="33"/>
  <c r="AO948" i="33"/>
  <c r="AK948" i="33"/>
  <c r="AW948" i="33"/>
  <c r="AU948" i="33"/>
  <c r="AA948" i="33"/>
  <c r="I950" i="33"/>
  <c r="V949" i="33"/>
  <c r="X949" i="33" s="1"/>
  <c r="AM949" i="33" s="1"/>
  <c r="L949" i="33"/>
  <c r="J1098" i="33"/>
  <c r="AG1089" i="32"/>
  <c r="AQ1089" i="32"/>
  <c r="AE1089" i="32"/>
  <c r="AO1089" i="32"/>
  <c r="AM1089" i="32"/>
  <c r="AC1089" i="32"/>
  <c r="AK1089" i="32"/>
  <c r="AA1089" i="32"/>
  <c r="AI1089" i="32"/>
  <c r="Y1089" i="32"/>
  <c r="W1089" i="32"/>
  <c r="H1091" i="32"/>
  <c r="J1090" i="32"/>
  <c r="T1090" i="32"/>
  <c r="V1090" i="32" s="1"/>
  <c r="K1089" i="32"/>
  <c r="H334" i="31"/>
  <c r="H381" i="31"/>
  <c r="BE948" i="33" l="1"/>
  <c r="BF948" i="33"/>
  <c r="BJ948" i="33"/>
  <c r="BA949" i="33"/>
  <c r="BC949" i="33"/>
  <c r="AE949" i="33"/>
  <c r="AS949" i="33"/>
  <c r="M949" i="33"/>
  <c r="AA949" i="33"/>
  <c r="AW949" i="33"/>
  <c r="AO949" i="33"/>
  <c r="AK949" i="33"/>
  <c r="AU949" i="33"/>
  <c r="AY949" i="33"/>
  <c r="AQ949" i="33"/>
  <c r="AI949" i="33"/>
  <c r="AG949" i="33"/>
  <c r="BI949" i="33" s="1"/>
  <c r="AC949" i="33"/>
  <c r="Y949" i="33"/>
  <c r="I951" i="33"/>
  <c r="V950" i="33"/>
  <c r="X950" i="33" s="1"/>
  <c r="AM950" i="33" s="1"/>
  <c r="L950" i="33"/>
  <c r="J1099" i="33"/>
  <c r="AQ1090" i="32"/>
  <c r="AG1090" i="32"/>
  <c r="AE1090" i="32"/>
  <c r="AO1090" i="32"/>
  <c r="AM1090" i="32"/>
  <c r="AC1090" i="32"/>
  <c r="AK1090" i="32"/>
  <c r="AA1090" i="32"/>
  <c r="AI1090" i="32"/>
  <c r="Y1090" i="32"/>
  <c r="W1090" i="32"/>
  <c r="K1090" i="32"/>
  <c r="H1092" i="32"/>
  <c r="T1091" i="32"/>
  <c r="V1091" i="32" s="1"/>
  <c r="J1091" i="32"/>
  <c r="H335" i="31"/>
  <c r="H380" i="31"/>
  <c r="BE949" i="33" l="1"/>
  <c r="BF949" i="33"/>
  <c r="BJ949" i="33"/>
  <c r="BA950" i="33"/>
  <c r="BC950" i="33"/>
  <c r="AE950" i="33"/>
  <c r="AS950" i="33"/>
  <c r="M950" i="33"/>
  <c r="I952" i="33"/>
  <c r="V951" i="33"/>
  <c r="X951" i="33" s="1"/>
  <c r="AM951" i="33" s="1"/>
  <c r="L951" i="33"/>
  <c r="AI950" i="33"/>
  <c r="AU950" i="33"/>
  <c r="AA950" i="33"/>
  <c r="AQ950" i="33"/>
  <c r="AG950" i="33"/>
  <c r="BI950" i="33" s="1"/>
  <c r="AY950" i="33"/>
  <c r="AW950" i="33"/>
  <c r="AO950" i="33"/>
  <c r="AK950" i="33"/>
  <c r="AC950" i="33"/>
  <c r="Y950" i="33"/>
  <c r="J1100" i="33"/>
  <c r="AQ1091" i="32"/>
  <c r="AG1091" i="32"/>
  <c r="AE1091" i="32"/>
  <c r="AO1091" i="32"/>
  <c r="AM1091" i="32"/>
  <c r="AC1091" i="32"/>
  <c r="AK1091" i="32"/>
  <c r="AI1091" i="32"/>
  <c r="Y1091" i="32"/>
  <c r="AA1091" i="32"/>
  <c r="W1091" i="32"/>
  <c r="H1093" i="32"/>
  <c r="T1092" i="32"/>
  <c r="V1092" i="32" s="1"/>
  <c r="J1092" i="32"/>
  <c r="K1091" i="32"/>
  <c r="H379" i="31"/>
  <c r="H336" i="31"/>
  <c r="BE950" i="33" l="1"/>
  <c r="BF950" i="33"/>
  <c r="BJ950" i="33"/>
  <c r="BA951" i="33"/>
  <c r="BC951" i="33"/>
  <c r="AE951" i="33"/>
  <c r="AS951" i="33"/>
  <c r="M951" i="33"/>
  <c r="AQ951" i="33"/>
  <c r="AI951" i="33"/>
  <c r="AU951" i="33"/>
  <c r="AG951" i="33"/>
  <c r="BI951" i="33" s="1"/>
  <c r="AC951" i="33"/>
  <c r="AA951" i="33"/>
  <c r="AW951" i="33"/>
  <c r="AK951" i="33"/>
  <c r="AY951" i="33"/>
  <c r="AO951" i="33"/>
  <c r="Y951" i="33"/>
  <c r="I953" i="33"/>
  <c r="V952" i="33"/>
  <c r="X952" i="33" s="1"/>
  <c r="AM952" i="33" s="1"/>
  <c r="L952" i="33"/>
  <c r="J1101" i="33"/>
  <c r="AQ1092" i="32"/>
  <c r="AG1092" i="32"/>
  <c r="AO1092" i="32"/>
  <c r="AE1092" i="32"/>
  <c r="AM1092" i="32"/>
  <c r="AC1092" i="32"/>
  <c r="AK1092" i="32"/>
  <c r="AA1092" i="32"/>
  <c r="AI1092" i="32"/>
  <c r="Y1092" i="32"/>
  <c r="W1092" i="32"/>
  <c r="H1094" i="32"/>
  <c r="T1093" i="32"/>
  <c r="V1093" i="32" s="1"/>
  <c r="J1093" i="32"/>
  <c r="K1092" i="32"/>
  <c r="H337" i="31"/>
  <c r="H378" i="31"/>
  <c r="BE951" i="33" l="1"/>
  <c r="BF951" i="33"/>
  <c r="BJ951" i="33"/>
  <c r="BA952" i="33"/>
  <c r="BC952" i="33"/>
  <c r="AE952" i="33"/>
  <c r="AS952" i="33"/>
  <c r="M952" i="33"/>
  <c r="AG952" i="33"/>
  <c r="BI952" i="33" s="1"/>
  <c r="AC952" i="33"/>
  <c r="AY952" i="33"/>
  <c r="Y952" i="33"/>
  <c r="AQ952" i="33"/>
  <c r="AO952" i="33"/>
  <c r="AK952" i="33"/>
  <c r="AA952" i="33"/>
  <c r="AW952" i="33"/>
  <c r="AU952" i="33"/>
  <c r="AI952" i="33"/>
  <c r="I954" i="33"/>
  <c r="V953" i="33"/>
  <c r="X953" i="33" s="1"/>
  <c r="AM953" i="33" s="1"/>
  <c r="L953" i="33"/>
  <c r="J1102" i="33"/>
  <c r="AG1093" i="32"/>
  <c r="AQ1093" i="32"/>
  <c r="AE1093" i="32"/>
  <c r="AO1093" i="32"/>
  <c r="AM1093" i="32"/>
  <c r="AC1093" i="32"/>
  <c r="AK1093" i="32"/>
  <c r="AA1093" i="32"/>
  <c r="AI1093" i="32"/>
  <c r="Y1093" i="32"/>
  <c r="W1093" i="32"/>
  <c r="H1095" i="32"/>
  <c r="J1094" i="32"/>
  <c r="T1094" i="32"/>
  <c r="V1094" i="32" s="1"/>
  <c r="K1093" i="32"/>
  <c r="H338" i="31"/>
  <c r="H377" i="31"/>
  <c r="BE952" i="33" l="1"/>
  <c r="BF952" i="33"/>
  <c r="BJ952" i="33"/>
  <c r="BA953" i="33"/>
  <c r="BC953" i="33"/>
  <c r="AE953" i="33"/>
  <c r="AS953" i="33"/>
  <c r="M953" i="33"/>
  <c r="I955" i="33"/>
  <c r="V954" i="33"/>
  <c r="X954" i="33" s="1"/>
  <c r="AM954" i="33" s="1"/>
  <c r="L954" i="33"/>
  <c r="AI953" i="33"/>
  <c r="AU953" i="33"/>
  <c r="AA953" i="33"/>
  <c r="AQ953" i="33"/>
  <c r="AO953" i="33"/>
  <c r="AG953" i="33"/>
  <c r="BI953" i="33" s="1"/>
  <c r="AY953" i="33"/>
  <c r="AK953" i="33"/>
  <c r="AC953" i="33"/>
  <c r="Y953" i="33"/>
  <c r="AW953" i="33"/>
  <c r="J1103" i="33"/>
  <c r="AQ1094" i="32"/>
  <c r="AG1094" i="32"/>
  <c r="AE1094" i="32"/>
  <c r="AO1094" i="32"/>
  <c r="AM1094" i="32"/>
  <c r="AC1094" i="32"/>
  <c r="AK1094" i="32"/>
  <c r="AA1094" i="32"/>
  <c r="AI1094" i="32"/>
  <c r="Y1094" i="32"/>
  <c r="K1094" i="32"/>
  <c r="W1094" i="32"/>
  <c r="H1096" i="32"/>
  <c r="J1095" i="32"/>
  <c r="T1095" i="32"/>
  <c r="V1095" i="32" s="1"/>
  <c r="H339" i="31"/>
  <c r="H376" i="31"/>
  <c r="BE953" i="33" l="1"/>
  <c r="BF953" i="33"/>
  <c r="BJ953" i="33"/>
  <c r="BA954" i="33"/>
  <c r="BC954" i="33"/>
  <c r="AE954" i="33"/>
  <c r="AS954" i="33"/>
  <c r="M954" i="33"/>
  <c r="AQ954" i="33"/>
  <c r="AI954" i="33"/>
  <c r="AU954" i="33"/>
  <c r="AY954" i="33"/>
  <c r="Y954" i="33"/>
  <c r="AO954" i="33"/>
  <c r="AG954" i="33"/>
  <c r="BI954" i="33" s="1"/>
  <c r="AW954" i="33"/>
  <c r="AK954" i="33"/>
  <c r="AC954" i="33"/>
  <c r="AA954" i="33"/>
  <c r="I956" i="33"/>
  <c r="V955" i="33"/>
  <c r="X955" i="33" s="1"/>
  <c r="AM955" i="33" s="1"/>
  <c r="L955" i="33"/>
  <c r="J1104" i="33"/>
  <c r="AQ1095" i="32"/>
  <c r="AG1095" i="32"/>
  <c r="AE1095" i="32"/>
  <c r="AO1095" i="32"/>
  <c r="AM1095" i="32"/>
  <c r="AC1095" i="32"/>
  <c r="AK1095" i="32"/>
  <c r="AI1095" i="32"/>
  <c r="Y1095" i="32"/>
  <c r="AA1095" i="32"/>
  <c r="K1095" i="32"/>
  <c r="W1095" i="32"/>
  <c r="H1097" i="32"/>
  <c r="T1096" i="32"/>
  <c r="V1096" i="32" s="1"/>
  <c r="J1096" i="32"/>
  <c r="H375" i="31"/>
  <c r="H340" i="31"/>
  <c r="BE954" i="33" l="1"/>
  <c r="BF954" i="33"/>
  <c r="BJ954" i="33"/>
  <c r="BA955" i="33"/>
  <c r="BC955" i="33"/>
  <c r="AE955" i="33"/>
  <c r="AS955" i="33"/>
  <c r="M955" i="33"/>
  <c r="AU955" i="33"/>
  <c r="AA955" i="33"/>
  <c r="AW955" i="33"/>
  <c r="AQ955" i="33"/>
  <c r="AO955" i="33"/>
  <c r="AG955" i="33"/>
  <c r="BI955" i="33" s="1"/>
  <c r="AY955" i="33"/>
  <c r="AK955" i="33"/>
  <c r="Y955" i="33"/>
  <c r="AC955" i="33"/>
  <c r="AI955" i="33"/>
  <c r="I957" i="33"/>
  <c r="V956" i="33"/>
  <c r="X956" i="33" s="1"/>
  <c r="AM956" i="33" s="1"/>
  <c r="L956" i="33"/>
  <c r="J1105" i="33"/>
  <c r="AQ1096" i="32"/>
  <c r="AG1096" i="32"/>
  <c r="AO1096" i="32"/>
  <c r="AE1096" i="32"/>
  <c r="AM1096" i="32"/>
  <c r="AC1096" i="32"/>
  <c r="AK1096" i="32"/>
  <c r="AA1096" i="32"/>
  <c r="AI1096" i="32"/>
  <c r="Y1096" i="32"/>
  <c r="W1096" i="32"/>
  <c r="H1098" i="32"/>
  <c r="T1097" i="32"/>
  <c r="V1097" i="32" s="1"/>
  <c r="J1097" i="32"/>
  <c r="K1096" i="32"/>
  <c r="H341" i="31"/>
  <c r="H374" i="31"/>
  <c r="BE955" i="33" l="1"/>
  <c r="BF955" i="33"/>
  <c r="BJ955" i="33"/>
  <c r="BA956" i="33"/>
  <c r="BC956" i="33"/>
  <c r="AE956" i="33"/>
  <c r="AS956" i="33"/>
  <c r="M956" i="33"/>
  <c r="AW956" i="33"/>
  <c r="AO956" i="33"/>
  <c r="AK956" i="33"/>
  <c r="AG956" i="33"/>
  <c r="BI956" i="33" s="1"/>
  <c r="AC956" i="33"/>
  <c r="AA956" i="33"/>
  <c r="Y956" i="33"/>
  <c r="AY956" i="33"/>
  <c r="AU956" i="33"/>
  <c r="AQ956" i="33"/>
  <c r="AI956" i="33"/>
  <c r="I958" i="33"/>
  <c r="V957" i="33"/>
  <c r="X957" i="33" s="1"/>
  <c r="AM957" i="33" s="1"/>
  <c r="L957" i="33"/>
  <c r="J1106" i="33"/>
  <c r="AG1097" i="32"/>
  <c r="AQ1097" i="32"/>
  <c r="AE1097" i="32"/>
  <c r="AO1097" i="32"/>
  <c r="AM1097" i="32"/>
  <c r="AC1097" i="32"/>
  <c r="AK1097" i="32"/>
  <c r="AA1097" i="32"/>
  <c r="AI1097" i="32"/>
  <c r="Y1097" i="32"/>
  <c r="W1097" i="32"/>
  <c r="H1099" i="32"/>
  <c r="J1098" i="32"/>
  <c r="T1098" i="32"/>
  <c r="V1098" i="32" s="1"/>
  <c r="K1097" i="32"/>
  <c r="H342" i="31"/>
  <c r="H373" i="31"/>
  <c r="BE956" i="33" l="1"/>
  <c r="BF956" i="33"/>
  <c r="BJ956" i="33"/>
  <c r="BA957" i="33"/>
  <c r="BC957" i="33"/>
  <c r="AE957" i="33"/>
  <c r="AS957" i="33"/>
  <c r="M957" i="33"/>
  <c r="AI957" i="33"/>
  <c r="AU957" i="33"/>
  <c r="AA957" i="33"/>
  <c r="AQ957" i="33"/>
  <c r="AK957" i="33"/>
  <c r="AC957" i="33"/>
  <c r="Y957" i="33"/>
  <c r="AY957" i="33"/>
  <c r="AG957" i="33"/>
  <c r="BI957" i="33" s="1"/>
  <c r="AW957" i="33"/>
  <c r="AO957" i="33"/>
  <c r="I959" i="33"/>
  <c r="V958" i="33"/>
  <c r="X958" i="33" s="1"/>
  <c r="AM958" i="33" s="1"/>
  <c r="L958" i="33"/>
  <c r="J1107" i="33"/>
  <c r="AQ1098" i="32"/>
  <c r="AG1098" i="32"/>
  <c r="AE1098" i="32"/>
  <c r="AO1098" i="32"/>
  <c r="AM1098" i="32"/>
  <c r="AC1098" i="32"/>
  <c r="AK1098" i="32"/>
  <c r="AA1098" i="32"/>
  <c r="AI1098" i="32"/>
  <c r="Y1098" i="32"/>
  <c r="K1098" i="32"/>
  <c r="W1098" i="32"/>
  <c r="H1100" i="32"/>
  <c r="T1099" i="32"/>
  <c r="V1099" i="32" s="1"/>
  <c r="J1099" i="32"/>
  <c r="H343" i="31"/>
  <c r="H372" i="31"/>
  <c r="BE957" i="33" l="1"/>
  <c r="BF957" i="33"/>
  <c r="BJ957" i="33"/>
  <c r="BA958" i="33"/>
  <c r="BC958" i="33"/>
  <c r="AE958" i="33"/>
  <c r="AS958" i="33"/>
  <c r="M958" i="33"/>
  <c r="AA958" i="33"/>
  <c r="AW958" i="33"/>
  <c r="AO958" i="33"/>
  <c r="AK958" i="33"/>
  <c r="AU958" i="33"/>
  <c r="Y958" i="33"/>
  <c r="AI958" i="33"/>
  <c r="AG958" i="33"/>
  <c r="BI958" i="33" s="1"/>
  <c r="AY958" i="33"/>
  <c r="AC958" i="33"/>
  <c r="AQ958" i="33"/>
  <c r="I960" i="33"/>
  <c r="V959" i="33"/>
  <c r="X959" i="33" s="1"/>
  <c r="AM959" i="33" s="1"/>
  <c r="L959" i="33"/>
  <c r="J1108" i="33"/>
  <c r="AQ1099" i="32"/>
  <c r="AG1099" i="32"/>
  <c r="AE1099" i="32"/>
  <c r="AO1099" i="32"/>
  <c r="AM1099" i="32"/>
  <c r="AC1099" i="32"/>
  <c r="AK1099" i="32"/>
  <c r="AI1099" i="32"/>
  <c r="Y1099" i="32"/>
  <c r="AA1099" i="32"/>
  <c r="W1099" i="32"/>
  <c r="H1101" i="32"/>
  <c r="T1100" i="32"/>
  <c r="V1100" i="32" s="1"/>
  <c r="J1100" i="32"/>
  <c r="K1099" i="32"/>
  <c r="H371" i="31"/>
  <c r="H344" i="31"/>
  <c r="BE958" i="33" l="1"/>
  <c r="BF958" i="33"/>
  <c r="BJ958" i="33"/>
  <c r="BA959" i="33"/>
  <c r="BC959" i="33"/>
  <c r="AE959" i="33"/>
  <c r="AS959" i="33"/>
  <c r="M959" i="33"/>
  <c r="I961" i="33"/>
  <c r="V960" i="33"/>
  <c r="X960" i="33" s="1"/>
  <c r="AM960" i="33" s="1"/>
  <c r="L960" i="33"/>
  <c r="AW959" i="33"/>
  <c r="AO959" i="33"/>
  <c r="AK959" i="33"/>
  <c r="AG959" i="33"/>
  <c r="BI959" i="33" s="1"/>
  <c r="AC959" i="33"/>
  <c r="AU959" i="33"/>
  <c r="AA959" i="33"/>
  <c r="AQ959" i="33"/>
  <c r="Y959" i="33"/>
  <c r="AI959" i="33"/>
  <c r="AY959" i="33"/>
  <c r="J1109" i="33"/>
  <c r="AQ1100" i="32"/>
  <c r="AG1100" i="32"/>
  <c r="AO1100" i="32"/>
  <c r="AE1100" i="32"/>
  <c r="AM1100" i="32"/>
  <c r="AC1100" i="32"/>
  <c r="AK1100" i="32"/>
  <c r="AA1100" i="32"/>
  <c r="AI1100" i="32"/>
  <c r="Y1100" i="32"/>
  <c r="W1100" i="32"/>
  <c r="H1102" i="32"/>
  <c r="T1101" i="32"/>
  <c r="V1101" i="32" s="1"/>
  <c r="J1101" i="32"/>
  <c r="K1100" i="32"/>
  <c r="H370" i="31"/>
  <c r="H345" i="31"/>
  <c r="BE959" i="33" l="1"/>
  <c r="BF959" i="33"/>
  <c r="BJ959" i="33"/>
  <c r="BA960" i="33"/>
  <c r="BC960" i="33"/>
  <c r="AE960" i="33"/>
  <c r="AS960" i="33"/>
  <c r="M960" i="33"/>
  <c r="AG960" i="33"/>
  <c r="BI960" i="33" s="1"/>
  <c r="AC960" i="33"/>
  <c r="AY960" i="33"/>
  <c r="Y960" i="33"/>
  <c r="AQ960" i="33"/>
  <c r="AO960" i="33"/>
  <c r="AK960" i="33"/>
  <c r="AU960" i="33"/>
  <c r="AA960" i="33"/>
  <c r="AW960" i="33"/>
  <c r="AI960" i="33"/>
  <c r="I962" i="33"/>
  <c r="V961" i="33"/>
  <c r="X961" i="33" s="1"/>
  <c r="AM961" i="33" s="1"/>
  <c r="L961" i="33"/>
  <c r="J1110" i="33"/>
  <c r="AG1101" i="32"/>
  <c r="AQ1101" i="32"/>
  <c r="AE1101" i="32"/>
  <c r="AO1101" i="32"/>
  <c r="AM1101" i="32"/>
  <c r="AC1101" i="32"/>
  <c r="AK1101" i="32"/>
  <c r="AA1101" i="32"/>
  <c r="AI1101" i="32"/>
  <c r="Y1101" i="32"/>
  <c r="W1101" i="32"/>
  <c r="H1103" i="32"/>
  <c r="J1102" i="32"/>
  <c r="T1102" i="32"/>
  <c r="V1102" i="32" s="1"/>
  <c r="K1101" i="32"/>
  <c r="H369" i="31"/>
  <c r="H346" i="31"/>
  <c r="BE960" i="33" l="1"/>
  <c r="BF960" i="33"/>
  <c r="BJ960" i="33"/>
  <c r="BA961" i="33"/>
  <c r="BC961" i="33"/>
  <c r="AE961" i="33"/>
  <c r="AS961" i="33"/>
  <c r="M961" i="33"/>
  <c r="AA961" i="33"/>
  <c r="AW961" i="33"/>
  <c r="AO961" i="33"/>
  <c r="AK961" i="33"/>
  <c r="AU961" i="33"/>
  <c r="AY961" i="33"/>
  <c r="AQ961" i="33"/>
  <c r="AI961" i="33"/>
  <c r="AG961" i="33"/>
  <c r="BI961" i="33" s="1"/>
  <c r="Y961" i="33"/>
  <c r="AC961" i="33"/>
  <c r="I963" i="33"/>
  <c r="V962" i="33"/>
  <c r="X962" i="33" s="1"/>
  <c r="AM962" i="33" s="1"/>
  <c r="L962" i="33"/>
  <c r="J1111" i="33"/>
  <c r="AQ1102" i="32"/>
  <c r="AG1102" i="32"/>
  <c r="AE1102" i="32"/>
  <c r="AO1102" i="32"/>
  <c r="AM1102" i="32"/>
  <c r="AC1102" i="32"/>
  <c r="AK1102" i="32"/>
  <c r="AA1102" i="32"/>
  <c r="AI1102" i="32"/>
  <c r="Y1102" i="32"/>
  <c r="K1102" i="32"/>
  <c r="W1102" i="32"/>
  <c r="H1104" i="32"/>
  <c r="J1103" i="32"/>
  <c r="T1103" i="32"/>
  <c r="V1103" i="32" s="1"/>
  <c r="H347" i="31"/>
  <c r="H368" i="31"/>
  <c r="BE961" i="33" l="1"/>
  <c r="BF961" i="33"/>
  <c r="BJ961" i="33"/>
  <c r="BA962" i="33"/>
  <c r="BC962" i="33"/>
  <c r="AE962" i="33"/>
  <c r="AS962" i="33"/>
  <c r="M962" i="33"/>
  <c r="I964" i="33"/>
  <c r="V963" i="33"/>
  <c r="X963" i="33" s="1"/>
  <c r="AM963" i="33" s="1"/>
  <c r="L963" i="33"/>
  <c r="AU962" i="33"/>
  <c r="AA962" i="33"/>
  <c r="AW962" i="33"/>
  <c r="AI962" i="33"/>
  <c r="AC962" i="33"/>
  <c r="Y962" i="33"/>
  <c r="AQ962" i="33"/>
  <c r="AG962" i="33"/>
  <c r="BI962" i="33" s="1"/>
  <c r="AO962" i="33"/>
  <c r="AY962" i="33"/>
  <c r="AK962" i="33"/>
  <c r="J1112" i="33"/>
  <c r="AQ1103" i="32"/>
  <c r="AG1103" i="32"/>
  <c r="AE1103" i="32"/>
  <c r="AO1103" i="32"/>
  <c r="AM1103" i="32"/>
  <c r="AC1103" i="32"/>
  <c r="AK1103" i="32"/>
  <c r="AI1103" i="32"/>
  <c r="Y1103" i="32"/>
  <c r="AA1103" i="32"/>
  <c r="K1103" i="32"/>
  <c r="W1103" i="32"/>
  <c r="H1105" i="32"/>
  <c r="T1104" i="32"/>
  <c r="V1104" i="32" s="1"/>
  <c r="J1104" i="32"/>
  <c r="H367" i="31"/>
  <c r="H348" i="31"/>
  <c r="BE962" i="33" l="1"/>
  <c r="BF962" i="33"/>
  <c r="BJ962" i="33"/>
  <c r="BA963" i="33"/>
  <c r="BC963" i="33"/>
  <c r="AE963" i="33"/>
  <c r="AS963" i="33"/>
  <c r="M963" i="33"/>
  <c r="AG963" i="33"/>
  <c r="BI963" i="33" s="1"/>
  <c r="AC963" i="33"/>
  <c r="AY963" i="33"/>
  <c r="AQ963" i="33"/>
  <c r="AW963" i="33"/>
  <c r="AI963" i="33"/>
  <c r="AU963" i="33"/>
  <c r="AA963" i="33"/>
  <c r="AO963" i="33"/>
  <c r="Y963" i="33"/>
  <c r="AK963" i="33"/>
  <c r="I965" i="33"/>
  <c r="V964" i="33"/>
  <c r="X964" i="33" s="1"/>
  <c r="AM964" i="33" s="1"/>
  <c r="L964" i="33"/>
  <c r="J1113" i="33"/>
  <c r="AQ1104" i="32"/>
  <c r="AG1104" i="32"/>
  <c r="AO1104" i="32"/>
  <c r="AE1104" i="32"/>
  <c r="AM1104" i="32"/>
  <c r="AC1104" i="32"/>
  <c r="AK1104" i="32"/>
  <c r="AA1104" i="32"/>
  <c r="AI1104" i="32"/>
  <c r="Y1104" i="32"/>
  <c r="W1104" i="32"/>
  <c r="H1106" i="32"/>
  <c r="T1105" i="32"/>
  <c r="V1105" i="32" s="1"/>
  <c r="J1105" i="32"/>
  <c r="K1104" i="32"/>
  <c r="H349" i="31"/>
  <c r="H366" i="31"/>
  <c r="BE963" i="33" l="1"/>
  <c r="BF963" i="33"/>
  <c r="BJ963" i="33"/>
  <c r="BA964" i="33"/>
  <c r="BC964" i="33"/>
  <c r="AE964" i="33"/>
  <c r="AS964" i="33"/>
  <c r="M964" i="33"/>
  <c r="AU964" i="33"/>
  <c r="AA964" i="33"/>
  <c r="AW964" i="33"/>
  <c r="AI964" i="33"/>
  <c r="AC964" i="33"/>
  <c r="Y964" i="33"/>
  <c r="AK964" i="33"/>
  <c r="AG964" i="33"/>
  <c r="BI964" i="33" s="1"/>
  <c r="AY964" i="33"/>
  <c r="AQ964" i="33"/>
  <c r="AO964" i="33"/>
  <c r="I966" i="33"/>
  <c r="V965" i="33"/>
  <c r="X965" i="33" s="1"/>
  <c r="AM965" i="33" s="1"/>
  <c r="L965" i="33"/>
  <c r="J1114" i="33"/>
  <c r="AG1105" i="32"/>
  <c r="AQ1105" i="32"/>
  <c r="AE1105" i="32"/>
  <c r="AO1105" i="32"/>
  <c r="AM1105" i="32"/>
  <c r="AC1105" i="32"/>
  <c r="AK1105" i="32"/>
  <c r="AA1105" i="32"/>
  <c r="AI1105" i="32"/>
  <c r="Y1105" i="32"/>
  <c r="W1105" i="32"/>
  <c r="H1107" i="32"/>
  <c r="J1106" i="32"/>
  <c r="T1106" i="32"/>
  <c r="V1106" i="32" s="1"/>
  <c r="K1105" i="32"/>
  <c r="H365" i="31"/>
  <c r="H350" i="31"/>
  <c r="BE964" i="33" l="1"/>
  <c r="BF964" i="33"/>
  <c r="BJ964" i="33"/>
  <c r="BA965" i="33"/>
  <c r="BC965" i="33"/>
  <c r="AE965" i="33"/>
  <c r="AS965" i="33"/>
  <c r="M965" i="33"/>
  <c r="AG965" i="33"/>
  <c r="AC965" i="33"/>
  <c r="AY965" i="33"/>
  <c r="Y965" i="33"/>
  <c r="AQ965" i="33"/>
  <c r="AO965" i="33"/>
  <c r="AK965" i="33"/>
  <c r="AU965" i="33"/>
  <c r="AA965" i="33"/>
  <c r="AW965" i="33"/>
  <c r="AI965" i="33"/>
  <c r="I967" i="33"/>
  <c r="V966" i="33"/>
  <c r="X966" i="33" s="1"/>
  <c r="AM966" i="33" s="1"/>
  <c r="L966" i="33"/>
  <c r="J1115" i="33"/>
  <c r="AQ1106" i="32"/>
  <c r="AG1106" i="32"/>
  <c r="AO1106" i="32"/>
  <c r="AE1106" i="32"/>
  <c r="AM1106" i="32"/>
  <c r="AC1106" i="32"/>
  <c r="AK1106" i="32"/>
  <c r="AA1106" i="32"/>
  <c r="AI1106" i="32"/>
  <c r="Y1106" i="32"/>
  <c r="K1106" i="32"/>
  <c r="W1106" i="32"/>
  <c r="H1108" i="32"/>
  <c r="T1107" i="32"/>
  <c r="V1107" i="32" s="1"/>
  <c r="J1107" i="32"/>
  <c r="H351" i="31"/>
  <c r="H364" i="31"/>
  <c r="BF965" i="33" l="1"/>
  <c r="BJ965" i="33"/>
  <c r="BE965" i="33"/>
  <c r="BI965" i="33"/>
  <c r="BA966" i="33"/>
  <c r="BC966" i="33"/>
  <c r="AE966" i="33"/>
  <c r="AS966" i="33"/>
  <c r="M966" i="33"/>
  <c r="I968" i="33"/>
  <c r="V967" i="33"/>
  <c r="X967" i="33" s="1"/>
  <c r="AM967" i="33" s="1"/>
  <c r="L967" i="33"/>
  <c r="AW966" i="33"/>
  <c r="AO966" i="33"/>
  <c r="AK966" i="33"/>
  <c r="AG966" i="33"/>
  <c r="AC966" i="33"/>
  <c r="AA966" i="33"/>
  <c r="AY966" i="33"/>
  <c r="AI966" i="33"/>
  <c r="AU966" i="33"/>
  <c r="Y966" i="33"/>
  <c r="AQ966" i="33"/>
  <c r="J1116" i="33"/>
  <c r="AQ1107" i="32"/>
  <c r="AG1107" i="32"/>
  <c r="AE1107" i="32"/>
  <c r="AO1107" i="32"/>
  <c r="AM1107" i="32"/>
  <c r="AC1107" i="32"/>
  <c r="AK1107" i="32"/>
  <c r="AI1107" i="32"/>
  <c r="Y1107" i="32"/>
  <c r="AA1107" i="32"/>
  <c r="W1107" i="32"/>
  <c r="H1109" i="32"/>
  <c r="T1108" i="32"/>
  <c r="V1108" i="32" s="1"/>
  <c r="J1108" i="32"/>
  <c r="K1107" i="32"/>
  <c r="H363" i="31"/>
  <c r="BF966" i="33" l="1"/>
  <c r="BJ966" i="33"/>
  <c r="BE966" i="33"/>
  <c r="BI966" i="33"/>
  <c r="BA967" i="33"/>
  <c r="BC967" i="33"/>
  <c r="AE967" i="33"/>
  <c r="AS967" i="33"/>
  <c r="M967" i="33"/>
  <c r="AQ967" i="33"/>
  <c r="AI967" i="33"/>
  <c r="AU967" i="33"/>
  <c r="BJ967" i="33" s="1"/>
  <c r="AG967" i="33"/>
  <c r="AC967" i="33"/>
  <c r="AO967" i="33"/>
  <c r="Y967" i="33"/>
  <c r="AA967" i="33"/>
  <c r="AW967" i="33"/>
  <c r="AK967" i="33"/>
  <c r="AY967" i="33"/>
  <c r="I969" i="33"/>
  <c r="V968" i="33"/>
  <c r="X968" i="33" s="1"/>
  <c r="AM968" i="33" s="1"/>
  <c r="L968" i="33"/>
  <c r="J1117" i="33"/>
  <c r="AQ1108" i="32"/>
  <c r="AG1108" i="32"/>
  <c r="AO1108" i="32"/>
  <c r="AE1108" i="32"/>
  <c r="AM1108" i="32"/>
  <c r="AC1108" i="32"/>
  <c r="AK1108" i="32"/>
  <c r="AA1108" i="32"/>
  <c r="AI1108" i="32"/>
  <c r="Y1108" i="32"/>
  <c r="W1108" i="32"/>
  <c r="H1110" i="32"/>
  <c r="T1109" i="32"/>
  <c r="V1109" i="32" s="1"/>
  <c r="J1109" i="32"/>
  <c r="K1108" i="32"/>
  <c r="H352" i="31"/>
  <c r="BF967" i="33" l="1"/>
  <c r="BE967" i="33"/>
  <c r="BI967" i="33"/>
  <c r="BA968" i="33"/>
  <c r="BC968" i="33"/>
  <c r="AE968" i="33"/>
  <c r="AS968" i="33"/>
  <c r="M968" i="33"/>
  <c r="AY968" i="33"/>
  <c r="Y968" i="33"/>
  <c r="AQ968" i="33"/>
  <c r="AI968" i="33"/>
  <c r="AG968" i="33"/>
  <c r="AC968" i="33"/>
  <c r="AA968" i="33"/>
  <c r="AW968" i="33"/>
  <c r="AK968" i="33"/>
  <c r="AU968" i="33"/>
  <c r="AO968" i="33"/>
  <c r="I970" i="33"/>
  <c r="V969" i="33"/>
  <c r="X969" i="33" s="1"/>
  <c r="AM969" i="33" s="1"/>
  <c r="L969" i="33"/>
  <c r="J1118" i="33"/>
  <c r="AG1109" i="32"/>
  <c r="AQ1109" i="32"/>
  <c r="AE1109" i="32"/>
  <c r="AO1109" i="32"/>
  <c r="AM1109" i="32"/>
  <c r="AC1109" i="32"/>
  <c r="AK1109" i="32"/>
  <c r="AA1109" i="32"/>
  <c r="AI1109" i="32"/>
  <c r="Y1109" i="32"/>
  <c r="W1109" i="32"/>
  <c r="H1111" i="32"/>
  <c r="J1110" i="32"/>
  <c r="T1110" i="32"/>
  <c r="V1110" i="32" s="1"/>
  <c r="K1109" i="32"/>
  <c r="BF968" i="33" l="1"/>
  <c r="BJ968" i="33"/>
  <c r="BE968" i="33"/>
  <c r="BI968" i="33"/>
  <c r="BA969" i="33"/>
  <c r="BC969" i="33"/>
  <c r="AE969" i="33"/>
  <c r="AS969" i="33"/>
  <c r="M969" i="33"/>
  <c r="I971" i="33"/>
  <c r="V970" i="33"/>
  <c r="X970" i="33" s="1"/>
  <c r="AM970" i="33" s="1"/>
  <c r="L970" i="33"/>
  <c r="AW969" i="33"/>
  <c r="AO969" i="33"/>
  <c r="AK969" i="33"/>
  <c r="AG969" i="33"/>
  <c r="AC969" i="33"/>
  <c r="AA969" i="33"/>
  <c r="Y969" i="33"/>
  <c r="AU969" i="33"/>
  <c r="BJ969" i="33" s="1"/>
  <c r="AY969" i="33"/>
  <c r="AQ969" i="33"/>
  <c r="AI969" i="33"/>
  <c r="J1119" i="33"/>
  <c r="AQ1110" i="32"/>
  <c r="AG1110" i="32"/>
  <c r="AE1110" i="32"/>
  <c r="AO1110" i="32"/>
  <c r="AM1110" i="32"/>
  <c r="AC1110" i="32"/>
  <c r="AK1110" i="32"/>
  <c r="AA1110" i="32"/>
  <c r="Y1110" i="32"/>
  <c r="AI1110" i="32"/>
  <c r="K1110" i="32"/>
  <c r="W1110" i="32"/>
  <c r="H1112" i="32"/>
  <c r="J1111" i="32"/>
  <c r="T1111" i="32"/>
  <c r="V1111" i="32" s="1"/>
  <c r="BF969" i="33" l="1"/>
  <c r="BE969" i="33"/>
  <c r="BI969" i="33"/>
  <c r="BA970" i="33"/>
  <c r="BC970" i="33"/>
  <c r="AE970" i="33"/>
  <c r="AS970" i="33"/>
  <c r="M970" i="33"/>
  <c r="AW970" i="33"/>
  <c r="AA970" i="33"/>
  <c r="AK970" i="33"/>
  <c r="AG970" i="33"/>
  <c r="AC970" i="33"/>
  <c r="Y970" i="33"/>
  <c r="AU970" i="33"/>
  <c r="AQ970" i="33"/>
  <c r="AI970" i="33"/>
  <c r="AO970" i="33"/>
  <c r="AY970" i="33"/>
  <c r="I972" i="33"/>
  <c r="V971" i="33"/>
  <c r="X971" i="33" s="1"/>
  <c r="AM971" i="33" s="1"/>
  <c r="L971" i="33"/>
  <c r="J1120" i="33"/>
  <c r="AQ1111" i="32"/>
  <c r="AG1111" i="32"/>
  <c r="AE1111" i="32"/>
  <c r="AO1111" i="32"/>
  <c r="AM1111" i="32"/>
  <c r="AC1111" i="32"/>
  <c r="AK1111" i="32"/>
  <c r="AI1111" i="32"/>
  <c r="Y1111" i="32"/>
  <c r="AA1111" i="32"/>
  <c r="W1111" i="32"/>
  <c r="K1111" i="32"/>
  <c r="H1113" i="32"/>
  <c r="T1112" i="32"/>
  <c r="V1112" i="32" s="1"/>
  <c r="J1112" i="32"/>
  <c r="BF970" i="33" l="1"/>
  <c r="BJ970" i="33"/>
  <c r="BE970" i="33"/>
  <c r="BI970" i="33"/>
  <c r="BA971" i="33"/>
  <c r="BC971" i="33"/>
  <c r="AE971" i="33"/>
  <c r="AS971" i="33"/>
  <c r="M971" i="33"/>
  <c r="AQ971" i="33"/>
  <c r="AI971" i="33"/>
  <c r="AO971" i="33"/>
  <c r="AY971" i="33"/>
  <c r="AA971" i="33"/>
  <c r="AG971" i="33"/>
  <c r="Y971" i="33"/>
  <c r="AU971" i="33"/>
  <c r="BJ971" i="33" s="1"/>
  <c r="AC971" i="33"/>
  <c r="AW971" i="33"/>
  <c r="AK971" i="33"/>
  <c r="I973" i="33"/>
  <c r="V972" i="33"/>
  <c r="X972" i="33" s="1"/>
  <c r="AM972" i="33" s="1"/>
  <c r="L972" i="33"/>
  <c r="J1121" i="33"/>
  <c r="AQ1112" i="32"/>
  <c r="AG1112" i="32"/>
  <c r="AO1112" i="32"/>
  <c r="AE1112" i="32"/>
  <c r="AM1112" i="32"/>
  <c r="AC1112" i="32"/>
  <c r="AK1112" i="32"/>
  <c r="AA1112" i="32"/>
  <c r="AI1112" i="32"/>
  <c r="Y1112" i="32"/>
  <c r="W1112" i="32"/>
  <c r="K1112" i="32"/>
  <c r="H1114" i="32"/>
  <c r="T1113" i="32"/>
  <c r="V1113" i="32" s="1"/>
  <c r="J1113" i="32"/>
  <c r="BF971" i="33" l="1"/>
  <c r="BE971" i="33"/>
  <c r="BI971" i="33"/>
  <c r="BA972" i="33"/>
  <c r="BC972" i="33"/>
  <c r="AE972" i="33"/>
  <c r="AS972" i="33"/>
  <c r="M972" i="33"/>
  <c r="AC972" i="33"/>
  <c r="Y972" i="33"/>
  <c r="AY972" i="33"/>
  <c r="AQ972" i="33"/>
  <c r="AK972" i="33"/>
  <c r="AA972" i="33"/>
  <c r="AO972" i="33"/>
  <c r="AU972" i="33"/>
  <c r="AG972" i="33"/>
  <c r="AI972" i="33"/>
  <c r="AW972" i="33"/>
  <c r="I974" i="33"/>
  <c r="V973" i="33"/>
  <c r="X973" i="33" s="1"/>
  <c r="AM973" i="33" s="1"/>
  <c r="L973" i="33"/>
  <c r="J1122" i="33"/>
  <c r="AG1113" i="32"/>
  <c r="AQ1113" i="32"/>
  <c r="AE1113" i="32"/>
  <c r="AO1113" i="32"/>
  <c r="AM1113" i="32"/>
  <c r="AC1113" i="32"/>
  <c r="AK1113" i="32"/>
  <c r="AA1113" i="32"/>
  <c r="AI1113" i="32"/>
  <c r="Y1113" i="32"/>
  <c r="W1113" i="32"/>
  <c r="H1115" i="32"/>
  <c r="J1114" i="32"/>
  <c r="T1114" i="32"/>
  <c r="V1114" i="32" s="1"/>
  <c r="K1113" i="32"/>
  <c r="BF972" i="33" l="1"/>
  <c r="BJ972" i="33"/>
  <c r="BE972" i="33"/>
  <c r="BI972" i="33"/>
  <c r="BA973" i="33"/>
  <c r="BC973" i="33"/>
  <c r="AE973" i="33"/>
  <c r="AS973" i="33"/>
  <c r="M973" i="33"/>
  <c r="I975" i="33"/>
  <c r="V974" i="33"/>
  <c r="X974" i="33" s="1"/>
  <c r="AM974" i="33" s="1"/>
  <c r="L974" i="33"/>
  <c r="AA973" i="33"/>
  <c r="AW973" i="33"/>
  <c r="AG973" i="33"/>
  <c r="AK973" i="33"/>
  <c r="AO973" i="33"/>
  <c r="AI973" i="33"/>
  <c r="AC973" i="33"/>
  <c r="AY973" i="33"/>
  <c r="AQ973" i="33"/>
  <c r="Y973" i="33"/>
  <c r="AU973" i="33"/>
  <c r="BJ973" i="33" s="1"/>
  <c r="J1123" i="33"/>
  <c r="AQ1114" i="32"/>
  <c r="AG1114" i="32"/>
  <c r="AO1114" i="32"/>
  <c r="AE1114" i="32"/>
  <c r="AM1114" i="32"/>
  <c r="AC1114" i="32"/>
  <c r="AK1114" i="32"/>
  <c r="AA1114" i="32"/>
  <c r="AI1114" i="32"/>
  <c r="Y1114" i="32"/>
  <c r="K1114" i="32"/>
  <c r="W1114" i="32"/>
  <c r="H1116" i="32"/>
  <c r="T1115" i="32"/>
  <c r="V1115" i="32" s="1"/>
  <c r="J1115" i="32"/>
  <c r="BF973" i="33" l="1"/>
  <c r="BE973" i="33"/>
  <c r="BI973" i="33"/>
  <c r="BA974" i="33"/>
  <c r="BC974" i="33"/>
  <c r="AE974" i="33"/>
  <c r="AS974" i="33"/>
  <c r="M974" i="33"/>
  <c r="AK974" i="33"/>
  <c r="AG974" i="33"/>
  <c r="AC974" i="33"/>
  <c r="Y974" i="33"/>
  <c r="AY974" i="33"/>
  <c r="AW974" i="33"/>
  <c r="AA974" i="33"/>
  <c r="AI974" i="33"/>
  <c r="AO974" i="33"/>
  <c r="AU974" i="33"/>
  <c r="AQ974" i="33"/>
  <c r="I976" i="33"/>
  <c r="V975" i="33"/>
  <c r="X975" i="33" s="1"/>
  <c r="AM975" i="33" s="1"/>
  <c r="L975" i="33"/>
  <c r="J1124" i="33"/>
  <c r="AQ1115" i="32"/>
  <c r="AG1115" i="32"/>
  <c r="AE1115" i="32"/>
  <c r="AO1115" i="32"/>
  <c r="AM1115" i="32"/>
  <c r="AC1115" i="32"/>
  <c r="AK1115" i="32"/>
  <c r="AI1115" i="32"/>
  <c r="Y1115" i="32"/>
  <c r="AA1115" i="32"/>
  <c r="W1115" i="32"/>
  <c r="H1117" i="32"/>
  <c r="T1116" i="32"/>
  <c r="V1116" i="32" s="1"/>
  <c r="J1116" i="32"/>
  <c r="K1115" i="32"/>
  <c r="BF974" i="33" l="1"/>
  <c r="BJ974" i="33"/>
  <c r="BE974" i="33"/>
  <c r="BI974" i="33"/>
  <c r="BA975" i="33"/>
  <c r="BC975" i="33"/>
  <c r="AE975" i="33"/>
  <c r="AS975" i="33"/>
  <c r="M975" i="33"/>
  <c r="AC975" i="33"/>
  <c r="Y975" i="33"/>
  <c r="AY975" i="33"/>
  <c r="AQ975" i="33"/>
  <c r="AK975" i="33"/>
  <c r="AG975" i="33"/>
  <c r="AO975" i="33"/>
  <c r="AU975" i="33"/>
  <c r="BJ975" i="33" s="1"/>
  <c r="AA975" i="33"/>
  <c r="AI975" i="33"/>
  <c r="AW975" i="33"/>
  <c r="I977" i="33"/>
  <c r="V976" i="33"/>
  <c r="X976" i="33" s="1"/>
  <c r="AM976" i="33" s="1"/>
  <c r="L976" i="33"/>
  <c r="J1125" i="33"/>
  <c r="AQ1116" i="32"/>
  <c r="AG1116" i="32"/>
  <c r="AO1116" i="32"/>
  <c r="AE1116" i="32"/>
  <c r="AM1116" i="32"/>
  <c r="AC1116" i="32"/>
  <c r="AK1116" i="32"/>
  <c r="AA1116" i="32"/>
  <c r="AI1116" i="32"/>
  <c r="Y1116" i="32"/>
  <c r="W1116" i="32"/>
  <c r="H1118" i="32"/>
  <c r="T1117" i="32"/>
  <c r="V1117" i="32" s="1"/>
  <c r="J1117" i="32"/>
  <c r="K1116" i="32"/>
  <c r="BF975" i="33" l="1"/>
  <c r="BE975" i="33"/>
  <c r="BI975" i="33"/>
  <c r="BA976" i="33"/>
  <c r="BC976" i="33"/>
  <c r="AE976" i="33"/>
  <c r="AS976" i="33"/>
  <c r="M976" i="33"/>
  <c r="AK976" i="33"/>
  <c r="AA976" i="33"/>
  <c r="AC976" i="33"/>
  <c r="Y976" i="33"/>
  <c r="AY976" i="33"/>
  <c r="AW976" i="33"/>
  <c r="AU976" i="33"/>
  <c r="AI976" i="33"/>
  <c r="AG976" i="33"/>
  <c r="AO976" i="33"/>
  <c r="AQ976" i="33"/>
  <c r="I978" i="33"/>
  <c r="V977" i="33"/>
  <c r="X977" i="33" s="1"/>
  <c r="AM977" i="33" s="1"/>
  <c r="L977" i="33"/>
  <c r="J1126" i="33"/>
  <c r="AG1117" i="32"/>
  <c r="AQ1117" i="32"/>
  <c r="AE1117" i="32"/>
  <c r="AO1117" i="32"/>
  <c r="AM1117" i="32"/>
  <c r="AC1117" i="32"/>
  <c r="AK1117" i="32"/>
  <c r="AA1117" i="32"/>
  <c r="AI1117" i="32"/>
  <c r="Y1117" i="32"/>
  <c r="W1117" i="32"/>
  <c r="H1119" i="32"/>
  <c r="J1118" i="32"/>
  <c r="T1118" i="32"/>
  <c r="V1118" i="32" s="1"/>
  <c r="K1117" i="32"/>
  <c r="BF976" i="33" l="1"/>
  <c r="BJ976" i="33"/>
  <c r="BE976" i="33"/>
  <c r="BI976" i="33"/>
  <c r="BA977" i="33"/>
  <c r="BC977" i="33"/>
  <c r="AE977" i="33"/>
  <c r="AS977" i="33"/>
  <c r="M977" i="33"/>
  <c r="AA977" i="33"/>
  <c r="Y977" i="33"/>
  <c r="AG977" i="33"/>
  <c r="AY977" i="33"/>
  <c r="AW977" i="33"/>
  <c r="AQ977" i="33"/>
  <c r="AC977" i="33"/>
  <c r="AU977" i="33"/>
  <c r="BJ977" i="33" s="1"/>
  <c r="AO977" i="33"/>
  <c r="AK977" i="33"/>
  <c r="AI977" i="33"/>
  <c r="I979" i="33"/>
  <c r="V978" i="33"/>
  <c r="X978" i="33" s="1"/>
  <c r="AM978" i="33" s="1"/>
  <c r="L978" i="33"/>
  <c r="J1127" i="33"/>
  <c r="AG1118" i="32"/>
  <c r="AQ1118" i="32"/>
  <c r="AE1118" i="32"/>
  <c r="AO1118" i="32"/>
  <c r="AM1118" i="32"/>
  <c r="AC1118" i="32"/>
  <c r="AK1118" i="32"/>
  <c r="AA1118" i="32"/>
  <c r="AI1118" i="32"/>
  <c r="Y1118" i="32"/>
  <c r="K1118" i="32"/>
  <c r="W1118" i="32"/>
  <c r="H1120" i="32"/>
  <c r="T1119" i="32"/>
  <c r="V1119" i="32" s="1"/>
  <c r="J1119" i="32"/>
  <c r="BF977" i="33" l="1"/>
  <c r="BE977" i="33"/>
  <c r="BI977" i="33"/>
  <c r="BA978" i="33"/>
  <c r="BC978" i="33"/>
  <c r="AE978" i="33"/>
  <c r="AS978" i="33"/>
  <c r="M978" i="33"/>
  <c r="AK978" i="33"/>
  <c r="AQ978" i="33"/>
  <c r="AC978" i="33"/>
  <c r="AY978" i="33"/>
  <c r="AG978" i="33"/>
  <c r="AU978" i="33"/>
  <c r="AA978" i="33"/>
  <c r="AO978" i="33"/>
  <c r="AI978" i="33"/>
  <c r="Y978" i="33"/>
  <c r="AW978" i="33"/>
  <c r="I980" i="33"/>
  <c r="V979" i="33"/>
  <c r="X979" i="33" s="1"/>
  <c r="AM979" i="33" s="1"/>
  <c r="L979" i="33"/>
  <c r="J1128" i="33"/>
  <c r="AQ1119" i="32"/>
  <c r="AG1119" i="32"/>
  <c r="AE1119" i="32"/>
  <c r="AO1119" i="32"/>
  <c r="AM1119" i="32"/>
  <c r="AC1119" i="32"/>
  <c r="AK1119" i="32"/>
  <c r="AI1119" i="32"/>
  <c r="Y1119" i="32"/>
  <c r="AA1119" i="32"/>
  <c r="W1119" i="32"/>
  <c r="H1121" i="32"/>
  <c r="T1120" i="32"/>
  <c r="V1120" i="32" s="1"/>
  <c r="J1120" i="32"/>
  <c r="K1119" i="32"/>
  <c r="BF978" i="33" l="1"/>
  <c r="BJ978" i="33"/>
  <c r="BE978" i="33"/>
  <c r="BI978" i="33"/>
  <c r="BA979" i="33"/>
  <c r="BC979" i="33"/>
  <c r="AE979" i="33"/>
  <c r="AS979" i="33"/>
  <c r="Y979" i="33"/>
  <c r="AQ979" i="33"/>
  <c r="AO979" i="33"/>
  <c r="AG979" i="33"/>
  <c r="AW979" i="33"/>
  <c r="AY979" i="33"/>
  <c r="AI979" i="33"/>
  <c r="AA979" i="33"/>
  <c r="AU979" i="33"/>
  <c r="BJ979" i="33" s="1"/>
  <c r="AC979" i="33"/>
  <c r="AK979" i="33"/>
  <c r="M979" i="33"/>
  <c r="I981" i="33"/>
  <c r="V980" i="33"/>
  <c r="X980" i="33" s="1"/>
  <c r="AM980" i="33" s="1"/>
  <c r="L980" i="33"/>
  <c r="J1129" i="33"/>
  <c r="AQ1120" i="32"/>
  <c r="AG1120" i="32"/>
  <c r="AO1120" i="32"/>
  <c r="AE1120" i="32"/>
  <c r="AM1120" i="32"/>
  <c r="AC1120" i="32"/>
  <c r="AK1120" i="32"/>
  <c r="AA1120" i="32"/>
  <c r="AI1120" i="32"/>
  <c r="Y1120" i="32"/>
  <c r="W1120" i="32"/>
  <c r="H1122" i="32"/>
  <c r="T1121" i="32"/>
  <c r="V1121" i="32" s="1"/>
  <c r="J1121" i="32"/>
  <c r="K1120" i="32"/>
  <c r="BF979" i="33" l="1"/>
  <c r="BE979" i="33"/>
  <c r="BI979" i="33"/>
  <c r="BA980" i="33"/>
  <c r="BC980" i="33"/>
  <c r="AE980" i="33"/>
  <c r="AS980" i="33"/>
  <c r="M980" i="33"/>
  <c r="AC980" i="33"/>
  <c r="AO980" i="33"/>
  <c r="AU980" i="33"/>
  <c r="AK980" i="33"/>
  <c r="AQ980" i="33"/>
  <c r="AI980" i="33"/>
  <c r="AW980" i="33"/>
  <c r="AA980" i="33"/>
  <c r="AG980" i="33"/>
  <c r="Y980" i="33"/>
  <c r="AY980" i="33"/>
  <c r="I982" i="33"/>
  <c r="V981" i="33"/>
  <c r="X981" i="33" s="1"/>
  <c r="AM981" i="33" s="1"/>
  <c r="L981" i="33"/>
  <c r="J1130" i="33"/>
  <c r="AQ1121" i="32"/>
  <c r="AG1121" i="32"/>
  <c r="AE1121" i="32"/>
  <c r="AO1121" i="32"/>
  <c r="AM1121" i="32"/>
  <c r="AC1121" i="32"/>
  <c r="AK1121" i="32"/>
  <c r="AA1121" i="32"/>
  <c r="AI1121" i="32"/>
  <c r="Y1121" i="32"/>
  <c r="W1121" i="32"/>
  <c r="H1123" i="32"/>
  <c r="J1122" i="32"/>
  <c r="T1122" i="32"/>
  <c r="V1122" i="32" s="1"/>
  <c r="K1121" i="32"/>
  <c r="BF980" i="33" l="1"/>
  <c r="BJ980" i="33"/>
  <c r="BE980" i="33"/>
  <c r="BI980" i="33"/>
  <c r="BA981" i="33"/>
  <c r="BC981" i="33"/>
  <c r="AE981" i="33"/>
  <c r="AS981" i="33"/>
  <c r="M981" i="33"/>
  <c r="AI981" i="33"/>
  <c r="Y981" i="33"/>
  <c r="AW981" i="33"/>
  <c r="AK981" i="33"/>
  <c r="AQ981" i="33"/>
  <c r="AG981" i="33"/>
  <c r="AY981" i="33"/>
  <c r="AA981" i="33"/>
  <c r="AC981" i="33"/>
  <c r="AO981" i="33"/>
  <c r="AU981" i="33"/>
  <c r="BJ981" i="33" s="1"/>
  <c r="I983" i="33"/>
  <c r="V982" i="33"/>
  <c r="X982" i="33" s="1"/>
  <c r="AM982" i="33" s="1"/>
  <c r="L982" i="33"/>
  <c r="J1131" i="33"/>
  <c r="AG1122" i="32"/>
  <c r="AQ1122" i="32"/>
  <c r="AO1122" i="32"/>
  <c r="AE1122" i="32"/>
  <c r="AM1122" i="32"/>
  <c r="AC1122" i="32"/>
  <c r="AK1122" i="32"/>
  <c r="AA1122" i="32"/>
  <c r="AI1122" i="32"/>
  <c r="Y1122" i="32"/>
  <c r="W1122" i="32"/>
  <c r="H1124" i="32"/>
  <c r="T1123" i="32"/>
  <c r="V1123" i="32" s="1"/>
  <c r="J1123" i="32"/>
  <c r="K1122" i="32"/>
  <c r="BF981" i="33" l="1"/>
  <c r="BE981" i="33"/>
  <c r="BI981" i="33"/>
  <c r="BA982" i="33"/>
  <c r="BC982" i="33"/>
  <c r="AE982" i="33"/>
  <c r="AS982" i="33"/>
  <c r="M982" i="33"/>
  <c r="AK982" i="33"/>
  <c r="AC982" i="33"/>
  <c r="AG982" i="33"/>
  <c r="AW982" i="33"/>
  <c r="AY982" i="33"/>
  <c r="AQ982" i="33"/>
  <c r="AI982" i="33"/>
  <c r="Y982" i="33"/>
  <c r="AO982" i="33"/>
  <c r="AA982" i="33"/>
  <c r="AU982" i="33"/>
  <c r="I984" i="33"/>
  <c r="V983" i="33"/>
  <c r="X983" i="33" s="1"/>
  <c r="AM983" i="33" s="1"/>
  <c r="L983" i="33"/>
  <c r="J1132" i="33"/>
  <c r="AQ1123" i="32"/>
  <c r="AG1123" i="32"/>
  <c r="AE1123" i="32"/>
  <c r="AO1123" i="32"/>
  <c r="AM1123" i="32"/>
  <c r="AC1123" i="32"/>
  <c r="AK1123" i="32"/>
  <c r="AI1123" i="32"/>
  <c r="Y1123" i="32"/>
  <c r="AA1123" i="32"/>
  <c r="W1123" i="32"/>
  <c r="K1123" i="32"/>
  <c r="H1125" i="32"/>
  <c r="T1124" i="32"/>
  <c r="V1124" i="32" s="1"/>
  <c r="J1124" i="32"/>
  <c r="BF982" i="33" l="1"/>
  <c r="BJ982" i="33"/>
  <c r="BE982" i="33"/>
  <c r="BI982" i="33"/>
  <c r="BA983" i="33"/>
  <c r="BC983" i="33"/>
  <c r="AE983" i="33"/>
  <c r="AS983" i="33"/>
  <c r="M983" i="33"/>
  <c r="Y983" i="33"/>
  <c r="AK983" i="33"/>
  <c r="AC983" i="33"/>
  <c r="AU983" i="33"/>
  <c r="BJ983" i="33" s="1"/>
  <c r="AW983" i="33"/>
  <c r="AG983" i="33"/>
  <c r="AQ983" i="33"/>
  <c r="AO983" i="33"/>
  <c r="AY983" i="33"/>
  <c r="AA983" i="33"/>
  <c r="AI983" i="33"/>
  <c r="I985" i="33"/>
  <c r="V984" i="33"/>
  <c r="X984" i="33" s="1"/>
  <c r="AM984" i="33" s="1"/>
  <c r="L984" i="33"/>
  <c r="J1133" i="33"/>
  <c r="AQ1124" i="32"/>
  <c r="AG1124" i="32"/>
  <c r="AE1124" i="32"/>
  <c r="AO1124" i="32"/>
  <c r="AM1124" i="32"/>
  <c r="AC1124" i="32"/>
  <c r="AK1124" i="32"/>
  <c r="AA1124" i="32"/>
  <c r="AI1124" i="32"/>
  <c r="Y1124" i="32"/>
  <c r="W1124" i="32"/>
  <c r="T1125" i="32"/>
  <c r="V1125" i="32" s="1"/>
  <c r="H1126" i="32"/>
  <c r="J1125" i="32"/>
  <c r="K1124" i="32"/>
  <c r="BF983" i="33" l="1"/>
  <c r="BE983" i="33"/>
  <c r="BI983" i="33"/>
  <c r="BA984" i="33"/>
  <c r="BC984" i="33"/>
  <c r="AE984" i="33"/>
  <c r="AS984" i="33"/>
  <c r="M984" i="33"/>
  <c r="AK984" i="33"/>
  <c r="AC984" i="33"/>
  <c r="AO984" i="33"/>
  <c r="AW984" i="33"/>
  <c r="AY984" i="33"/>
  <c r="AQ984" i="33"/>
  <c r="AI984" i="33"/>
  <c r="AA984" i="33"/>
  <c r="AG984" i="33"/>
  <c r="Y984" i="33"/>
  <c r="AU984" i="33"/>
  <c r="I986" i="33"/>
  <c r="V985" i="33"/>
  <c r="X985" i="33" s="1"/>
  <c r="AM985" i="33" s="1"/>
  <c r="L985" i="33"/>
  <c r="J1134" i="33"/>
  <c r="AG1125" i="32"/>
  <c r="AQ1125" i="32"/>
  <c r="AE1125" i="32"/>
  <c r="AO1125" i="32"/>
  <c r="AM1125" i="32"/>
  <c r="AC1125" i="32"/>
  <c r="AK1125" i="32"/>
  <c r="AA1125" i="32"/>
  <c r="AI1125" i="32"/>
  <c r="Y1125" i="32"/>
  <c r="W1125" i="32"/>
  <c r="H1127" i="32"/>
  <c r="J1126" i="32"/>
  <c r="T1126" i="32"/>
  <c r="V1126" i="32" s="1"/>
  <c r="K1125" i="32"/>
  <c r="BF984" i="33" l="1"/>
  <c r="BJ984" i="33"/>
  <c r="BE984" i="33"/>
  <c r="BI984" i="33"/>
  <c r="BA985" i="33"/>
  <c r="BC985" i="33"/>
  <c r="AE985" i="33"/>
  <c r="AS985" i="33"/>
  <c r="M985" i="33"/>
  <c r="I987" i="33"/>
  <c r="V986" i="33"/>
  <c r="X986" i="33" s="1"/>
  <c r="AM986" i="33" s="1"/>
  <c r="L986" i="33"/>
  <c r="AK985" i="33"/>
  <c r="AC985" i="33"/>
  <c r="AO985" i="33"/>
  <c r="AW985" i="33"/>
  <c r="AA985" i="33"/>
  <c r="AG985" i="33"/>
  <c r="Y985" i="33"/>
  <c r="AU985" i="33"/>
  <c r="AY985" i="33"/>
  <c r="AQ985" i="33"/>
  <c r="AI985" i="33"/>
  <c r="J1135" i="33"/>
  <c r="AG1126" i="32"/>
  <c r="AQ1126" i="32"/>
  <c r="AE1126" i="32"/>
  <c r="AO1126" i="32"/>
  <c r="AM1126" i="32"/>
  <c r="AC1126" i="32"/>
  <c r="AK1126" i="32"/>
  <c r="AA1126" i="32"/>
  <c r="AI1126" i="32"/>
  <c r="Y1126" i="32"/>
  <c r="K1126" i="32"/>
  <c r="W1126" i="32"/>
  <c r="H1128" i="32"/>
  <c r="T1127" i="32"/>
  <c r="V1127" i="32" s="1"/>
  <c r="J1127" i="32"/>
  <c r="BF985" i="33" l="1"/>
  <c r="BJ985" i="33"/>
  <c r="BE985" i="33"/>
  <c r="BI985" i="33"/>
  <c r="BA986" i="33"/>
  <c r="BC986" i="33"/>
  <c r="AE986" i="33"/>
  <c r="AS986" i="33"/>
  <c r="M986" i="33"/>
  <c r="AC986" i="33"/>
  <c r="AG986" i="33"/>
  <c r="AY986" i="33"/>
  <c r="AO986" i="33"/>
  <c r="Y986" i="33"/>
  <c r="AU986" i="33"/>
  <c r="AI986" i="33"/>
  <c r="AA986" i="33"/>
  <c r="AK986" i="33"/>
  <c r="AQ986" i="33"/>
  <c r="AW986" i="33"/>
  <c r="I988" i="33"/>
  <c r="V987" i="33"/>
  <c r="X987" i="33" s="1"/>
  <c r="AM987" i="33" s="1"/>
  <c r="L987" i="33"/>
  <c r="J1136" i="33"/>
  <c r="AG1127" i="32"/>
  <c r="AQ1127" i="32"/>
  <c r="AE1127" i="32"/>
  <c r="AO1127" i="32"/>
  <c r="AM1127" i="32"/>
  <c r="AC1127" i="32"/>
  <c r="AK1127" i="32"/>
  <c r="AI1127" i="32"/>
  <c r="Y1127" i="32"/>
  <c r="AA1127" i="32"/>
  <c r="W1127" i="32"/>
  <c r="H1129" i="32"/>
  <c r="T1128" i="32"/>
  <c r="V1128" i="32" s="1"/>
  <c r="J1128" i="32"/>
  <c r="K1127" i="32"/>
  <c r="BF986" i="33" l="1"/>
  <c r="BJ986" i="33"/>
  <c r="BE986" i="33"/>
  <c r="BI986" i="33"/>
  <c r="BA987" i="33"/>
  <c r="BC987" i="33"/>
  <c r="AE987" i="33"/>
  <c r="AS987" i="33"/>
  <c r="M987" i="33"/>
  <c r="AU987" i="33"/>
  <c r="BJ987" i="33" s="1"/>
  <c r="AW987" i="33"/>
  <c r="AA987" i="33"/>
  <c r="AI987" i="33"/>
  <c r="AO987" i="33"/>
  <c r="Y987" i="33"/>
  <c r="AC987" i="33"/>
  <c r="AY987" i="33"/>
  <c r="AK987" i="33"/>
  <c r="AQ987" i="33"/>
  <c r="AG987" i="33"/>
  <c r="I989" i="33"/>
  <c r="V988" i="33"/>
  <c r="X988" i="33" s="1"/>
  <c r="AM988" i="33" s="1"/>
  <c r="L988" i="33"/>
  <c r="J1137" i="33"/>
  <c r="AQ1128" i="32"/>
  <c r="AG1128" i="32"/>
  <c r="AE1128" i="32"/>
  <c r="AO1128" i="32"/>
  <c r="AM1128" i="32"/>
  <c r="AC1128" i="32"/>
  <c r="AK1128" i="32"/>
  <c r="AA1128" i="32"/>
  <c r="AI1128" i="32"/>
  <c r="Y1128" i="32"/>
  <c r="W1128" i="32"/>
  <c r="K1128" i="32"/>
  <c r="H1130" i="32"/>
  <c r="J1129" i="32"/>
  <c r="T1129" i="32"/>
  <c r="V1129" i="32" s="1"/>
  <c r="BF987" i="33" l="1"/>
  <c r="BE987" i="33"/>
  <c r="BI987" i="33"/>
  <c r="BA988" i="33"/>
  <c r="BC988" i="33"/>
  <c r="AE988" i="33"/>
  <c r="AS988" i="33"/>
  <c r="M988" i="33"/>
  <c r="AW988" i="33"/>
  <c r="AI988" i="33"/>
  <c r="AU988" i="33"/>
  <c r="AY988" i="33"/>
  <c r="AC988" i="33"/>
  <c r="Y988" i="33"/>
  <c r="AK988" i="33"/>
  <c r="AQ988" i="33"/>
  <c r="AA988" i="33"/>
  <c r="AG988" i="33"/>
  <c r="AO988" i="33"/>
  <c r="I990" i="33"/>
  <c r="V989" i="33"/>
  <c r="X989" i="33" s="1"/>
  <c r="AM989" i="33" s="1"/>
  <c r="L989" i="33"/>
  <c r="J1138" i="33"/>
  <c r="AQ1129" i="32"/>
  <c r="AG1129" i="32"/>
  <c r="AE1129" i="32"/>
  <c r="AO1129" i="32"/>
  <c r="AM1129" i="32"/>
  <c r="AC1129" i="32"/>
  <c r="AK1129" i="32"/>
  <c r="AA1129" i="32"/>
  <c r="AI1129" i="32"/>
  <c r="Y1129" i="32"/>
  <c r="K1129" i="32"/>
  <c r="W1129" i="32"/>
  <c r="H1131" i="32"/>
  <c r="J1130" i="32"/>
  <c r="T1130" i="32"/>
  <c r="V1130" i="32" s="1"/>
  <c r="BF988" i="33" l="1"/>
  <c r="BJ988" i="33"/>
  <c r="BE988" i="33"/>
  <c r="BI988" i="33"/>
  <c r="BA989" i="33"/>
  <c r="BC989" i="33"/>
  <c r="AE989" i="33"/>
  <c r="AS989" i="33"/>
  <c r="M989" i="33"/>
  <c r="AY989" i="33"/>
  <c r="AK989" i="33"/>
  <c r="AU989" i="33"/>
  <c r="AQ989" i="33"/>
  <c r="AI989" i="33"/>
  <c r="AA989" i="33"/>
  <c r="Y989" i="33"/>
  <c r="AC989" i="33"/>
  <c r="AG989" i="33"/>
  <c r="AW989" i="33"/>
  <c r="AO989" i="33"/>
  <c r="I991" i="33"/>
  <c r="V990" i="33"/>
  <c r="X990" i="33" s="1"/>
  <c r="AM990" i="33" s="1"/>
  <c r="L990" i="33"/>
  <c r="J1139" i="33"/>
  <c r="AG1130" i="32"/>
  <c r="AQ1130" i="32"/>
  <c r="AE1130" i="32"/>
  <c r="AO1130" i="32"/>
  <c r="AM1130" i="32"/>
  <c r="AC1130" i="32"/>
  <c r="AK1130" i="32"/>
  <c r="AA1130" i="32"/>
  <c r="AI1130" i="32"/>
  <c r="Y1130" i="32"/>
  <c r="K1130" i="32"/>
  <c r="W1130" i="32"/>
  <c r="H1132" i="32"/>
  <c r="T1131" i="32"/>
  <c r="V1131" i="32" s="1"/>
  <c r="J1131" i="32"/>
  <c r="BF989" i="33" l="1"/>
  <c r="BJ989" i="33"/>
  <c r="BE989" i="33"/>
  <c r="BI989" i="33"/>
  <c r="BA990" i="33"/>
  <c r="BC990" i="33"/>
  <c r="AE990" i="33"/>
  <c r="AS990" i="33"/>
  <c r="M990" i="33"/>
  <c r="AG990" i="33"/>
  <c r="AY990" i="33"/>
  <c r="AK990" i="33"/>
  <c r="AO990" i="33"/>
  <c r="Y990" i="33"/>
  <c r="AU990" i="33"/>
  <c r="AA990" i="33"/>
  <c r="AQ990" i="33"/>
  <c r="AC990" i="33"/>
  <c r="AW990" i="33"/>
  <c r="AI990" i="33"/>
  <c r="I992" i="33"/>
  <c r="V991" i="33"/>
  <c r="X991" i="33" s="1"/>
  <c r="AM991" i="33" s="1"/>
  <c r="L991" i="33"/>
  <c r="J1140" i="33"/>
  <c r="AQ1131" i="32"/>
  <c r="AG1131" i="32"/>
  <c r="AE1131" i="32"/>
  <c r="AO1131" i="32"/>
  <c r="AM1131" i="32"/>
  <c r="AC1131" i="32"/>
  <c r="AK1131" i="32"/>
  <c r="AI1131" i="32"/>
  <c r="Y1131" i="32"/>
  <c r="AA1131" i="32"/>
  <c r="W1131" i="32"/>
  <c r="K1131" i="32"/>
  <c r="H1133" i="32"/>
  <c r="J1132" i="32"/>
  <c r="T1132" i="32"/>
  <c r="V1132" i="32" s="1"/>
  <c r="BF990" i="33" l="1"/>
  <c r="BJ990" i="33"/>
  <c r="BE990" i="33"/>
  <c r="BI990" i="33"/>
  <c r="BA991" i="33"/>
  <c r="BC991" i="33"/>
  <c r="AE991" i="33"/>
  <c r="AS991" i="33"/>
  <c r="M991" i="33"/>
  <c r="AG991" i="33"/>
  <c r="AY991" i="33"/>
  <c r="AK991" i="33"/>
  <c r="AO991" i="33"/>
  <c r="Y991" i="33"/>
  <c r="AU991" i="33"/>
  <c r="AA991" i="33"/>
  <c r="AC991" i="33"/>
  <c r="AW991" i="33"/>
  <c r="AI991" i="33"/>
  <c r="AQ991" i="33"/>
  <c r="I993" i="33"/>
  <c r="V992" i="33"/>
  <c r="X992" i="33" s="1"/>
  <c r="AM992" i="33" s="1"/>
  <c r="L992" i="33"/>
  <c r="J1141" i="33"/>
  <c r="AQ1132" i="32"/>
  <c r="AG1132" i="32"/>
  <c r="AO1132" i="32"/>
  <c r="AE1132" i="32"/>
  <c r="AM1132" i="32"/>
  <c r="AC1132" i="32"/>
  <c r="AK1132" i="32"/>
  <c r="AA1132" i="32"/>
  <c r="AI1132" i="32"/>
  <c r="Y1132" i="32"/>
  <c r="K1132" i="32"/>
  <c r="W1132" i="32"/>
  <c r="H1134" i="32"/>
  <c r="J1133" i="32"/>
  <c r="T1133" i="32"/>
  <c r="V1133" i="32" s="1"/>
  <c r="BF991" i="33" l="1"/>
  <c r="BJ991" i="33"/>
  <c r="BE991" i="33"/>
  <c r="BI991" i="33"/>
  <c r="BA992" i="33"/>
  <c r="BC992" i="33"/>
  <c r="AE992" i="33"/>
  <c r="AS992" i="33"/>
  <c r="M992" i="33"/>
  <c r="I994" i="33"/>
  <c r="V993" i="33"/>
  <c r="X993" i="33" s="1"/>
  <c r="AM993" i="33" s="1"/>
  <c r="L993" i="33"/>
  <c r="AA992" i="33"/>
  <c r="AK992" i="33"/>
  <c r="AO992" i="33"/>
  <c r="AG992" i="33"/>
  <c r="AI992" i="33"/>
  <c r="AY992" i="33"/>
  <c r="AQ992" i="33"/>
  <c r="AC992" i="33"/>
  <c r="AW992" i="33"/>
  <c r="Y992" i="33"/>
  <c r="AU992" i="33"/>
  <c r="J1142" i="33"/>
  <c r="AG1133" i="32"/>
  <c r="AQ1133" i="32"/>
  <c r="AE1133" i="32"/>
  <c r="AO1133" i="32"/>
  <c r="AM1133" i="32"/>
  <c r="AC1133" i="32"/>
  <c r="AK1133" i="32"/>
  <c r="AA1133" i="32"/>
  <c r="AI1133" i="32"/>
  <c r="Y1133" i="32"/>
  <c r="K1133" i="32"/>
  <c r="W1133" i="32"/>
  <c r="H1135" i="32"/>
  <c r="J1134" i="32"/>
  <c r="T1134" i="32"/>
  <c r="V1134" i="32" s="1"/>
  <c r="BF992" i="33" l="1"/>
  <c r="BJ992" i="33"/>
  <c r="BE992" i="33"/>
  <c r="BI992" i="33"/>
  <c r="BA993" i="33"/>
  <c r="BC993" i="33"/>
  <c r="AE993" i="33"/>
  <c r="AS993" i="33"/>
  <c r="M993" i="33"/>
  <c r="AK993" i="33"/>
  <c r="AU993" i="33"/>
  <c r="AQ993" i="33"/>
  <c r="AA993" i="33"/>
  <c r="AC993" i="33"/>
  <c r="AY993" i="33"/>
  <c r="AG993" i="33"/>
  <c r="AW993" i="33"/>
  <c r="AI993" i="33"/>
  <c r="AO993" i="33"/>
  <c r="Y993" i="33"/>
  <c r="I995" i="33"/>
  <c r="V994" i="33"/>
  <c r="X994" i="33" s="1"/>
  <c r="AM994" i="33" s="1"/>
  <c r="L994" i="33"/>
  <c r="J1143" i="33"/>
  <c r="AG1134" i="32"/>
  <c r="AQ1134" i="32"/>
  <c r="AE1134" i="32"/>
  <c r="AO1134" i="32"/>
  <c r="AM1134" i="32"/>
  <c r="AC1134" i="32"/>
  <c r="AK1134" i="32"/>
  <c r="AA1134" i="32"/>
  <c r="AI1134" i="32"/>
  <c r="Y1134" i="32"/>
  <c r="W1134" i="32"/>
  <c r="K1134" i="32"/>
  <c r="H1136" i="32"/>
  <c r="T1135" i="32"/>
  <c r="V1135" i="32" s="1"/>
  <c r="J1135" i="32"/>
  <c r="BF993" i="33" l="1"/>
  <c r="BJ993" i="33"/>
  <c r="BE993" i="33"/>
  <c r="BI993" i="33"/>
  <c r="BA994" i="33"/>
  <c r="BC994" i="33"/>
  <c r="AE994" i="33"/>
  <c r="AS994" i="33"/>
  <c r="M994" i="33"/>
  <c r="AW994" i="33"/>
  <c r="Y994" i="33"/>
  <c r="AK994" i="33"/>
  <c r="AC994" i="33"/>
  <c r="AA994" i="33"/>
  <c r="AQ994" i="33"/>
  <c r="AU994" i="33"/>
  <c r="BJ994" i="33" s="1"/>
  <c r="AG994" i="33"/>
  <c r="AY994" i="33"/>
  <c r="AI994" i="33"/>
  <c r="AO994" i="33"/>
  <c r="I996" i="33"/>
  <c r="V995" i="33"/>
  <c r="X995" i="33" s="1"/>
  <c r="AM995" i="33" s="1"/>
  <c r="L995" i="33"/>
  <c r="J1144" i="33"/>
  <c r="AQ1135" i="32"/>
  <c r="AG1135" i="32"/>
  <c r="AE1135" i="32"/>
  <c r="AO1135" i="32"/>
  <c r="AM1135" i="32"/>
  <c r="AC1135" i="32"/>
  <c r="AK1135" i="32"/>
  <c r="AI1135" i="32"/>
  <c r="Y1135" i="32"/>
  <c r="AA1135" i="32"/>
  <c r="W1135" i="32"/>
  <c r="H1137" i="32"/>
  <c r="T1136" i="32"/>
  <c r="V1136" i="32" s="1"/>
  <c r="J1136" i="32"/>
  <c r="K1135" i="32"/>
  <c r="BF994" i="33" l="1"/>
  <c r="BE994" i="33"/>
  <c r="BI994" i="33"/>
  <c r="BA995" i="33"/>
  <c r="BC995" i="33"/>
  <c r="AE995" i="33"/>
  <c r="AS995" i="33"/>
  <c r="M995" i="33"/>
  <c r="I997" i="33"/>
  <c r="V996" i="33"/>
  <c r="X996" i="33" s="1"/>
  <c r="AM996" i="33" s="1"/>
  <c r="L996" i="33"/>
  <c r="AA995" i="33"/>
  <c r="AI995" i="33"/>
  <c r="AW995" i="33"/>
  <c r="Y995" i="33"/>
  <c r="AK995" i="33"/>
  <c r="AU995" i="33"/>
  <c r="AY995" i="33"/>
  <c r="AO995" i="33"/>
  <c r="AG995" i="33"/>
  <c r="AQ995" i="33"/>
  <c r="AC995" i="33"/>
  <c r="J1145" i="33"/>
  <c r="AQ1136" i="32"/>
  <c r="AG1136" i="32"/>
  <c r="AO1136" i="32"/>
  <c r="AE1136" i="32"/>
  <c r="AM1136" i="32"/>
  <c r="AC1136" i="32"/>
  <c r="AK1136" i="32"/>
  <c r="AA1136" i="32"/>
  <c r="AI1136" i="32"/>
  <c r="Y1136" i="32"/>
  <c r="W1136" i="32"/>
  <c r="K1136" i="32"/>
  <c r="H1138" i="32"/>
  <c r="J1137" i="32"/>
  <c r="T1137" i="32"/>
  <c r="V1137" i="32" s="1"/>
  <c r="BF995" i="33" l="1"/>
  <c r="BJ995" i="33"/>
  <c r="BE995" i="33"/>
  <c r="BI995" i="33"/>
  <c r="BA996" i="33"/>
  <c r="BC996" i="33"/>
  <c r="AE996" i="33"/>
  <c r="AS996" i="33"/>
  <c r="M996" i="33"/>
  <c r="Y996" i="33"/>
  <c r="AY996" i="33"/>
  <c r="AU996" i="33"/>
  <c r="BJ996" i="33" s="1"/>
  <c r="AI996" i="33"/>
  <c r="AA996" i="33"/>
  <c r="AQ996" i="33"/>
  <c r="AG996" i="33"/>
  <c r="AC996" i="33"/>
  <c r="AO996" i="33"/>
  <c r="AW996" i="33"/>
  <c r="AK996" i="33"/>
  <c r="I998" i="33"/>
  <c r="V997" i="33"/>
  <c r="X997" i="33" s="1"/>
  <c r="AM997" i="33" s="1"/>
  <c r="L997" i="33"/>
  <c r="J1146" i="33"/>
  <c r="AQ1137" i="32"/>
  <c r="AG1137" i="32"/>
  <c r="AE1137" i="32"/>
  <c r="AO1137" i="32"/>
  <c r="AM1137" i="32"/>
  <c r="AC1137" i="32"/>
  <c r="AK1137" i="32"/>
  <c r="AA1137" i="32"/>
  <c r="AI1137" i="32"/>
  <c r="Y1137" i="32"/>
  <c r="K1137" i="32"/>
  <c r="W1137" i="32"/>
  <c r="H1139" i="32"/>
  <c r="J1138" i="32"/>
  <c r="T1138" i="32"/>
  <c r="V1138" i="32" s="1"/>
  <c r="BF996" i="33" l="1"/>
  <c r="BE996" i="33"/>
  <c r="BI996" i="33"/>
  <c r="BA997" i="33"/>
  <c r="BC997" i="33"/>
  <c r="AE997" i="33"/>
  <c r="AS997" i="33"/>
  <c r="M997" i="33"/>
  <c r="AG997" i="33"/>
  <c r="AQ997" i="33"/>
  <c r="AU997" i="33"/>
  <c r="AY997" i="33"/>
  <c r="AO997" i="33"/>
  <c r="AW997" i="33"/>
  <c r="AK997" i="33"/>
  <c r="AC997" i="33"/>
  <c r="AI997" i="33"/>
  <c r="AA997" i="33"/>
  <c r="Y997" i="33"/>
  <c r="I999" i="33"/>
  <c r="V998" i="33"/>
  <c r="X998" i="33" s="1"/>
  <c r="AM998" i="33" s="1"/>
  <c r="L998" i="33"/>
  <c r="J1147" i="33"/>
  <c r="AG1138" i="32"/>
  <c r="AQ1138" i="32"/>
  <c r="AO1138" i="32"/>
  <c r="AE1138" i="32"/>
  <c r="AM1138" i="32"/>
  <c r="AC1138" i="32"/>
  <c r="AK1138" i="32"/>
  <c r="AA1138" i="32"/>
  <c r="Y1138" i="32"/>
  <c r="AI1138" i="32"/>
  <c r="K1138" i="32"/>
  <c r="W1138" i="32"/>
  <c r="H1140" i="32"/>
  <c r="T1139" i="32"/>
  <c r="V1139" i="32" s="1"/>
  <c r="J1139" i="32"/>
  <c r="BF997" i="33" l="1"/>
  <c r="BJ997" i="33"/>
  <c r="BE997" i="33"/>
  <c r="BI997" i="33"/>
  <c r="BA998" i="33"/>
  <c r="BC998" i="33"/>
  <c r="AE998" i="33"/>
  <c r="AS998" i="33"/>
  <c r="M998" i="33"/>
  <c r="AY998" i="33"/>
  <c r="AU998" i="33"/>
  <c r="AI998" i="33"/>
  <c r="AA998" i="33"/>
  <c r="AQ998" i="33"/>
  <c r="AG998" i="33"/>
  <c r="AO998" i="33"/>
  <c r="AW998" i="33"/>
  <c r="AC998" i="33"/>
  <c r="Y998" i="33"/>
  <c r="AK998" i="33"/>
  <c r="I1000" i="33"/>
  <c r="V999" i="33"/>
  <c r="X999" i="33" s="1"/>
  <c r="AM999" i="33" s="1"/>
  <c r="L999" i="33"/>
  <c r="J1148" i="33"/>
  <c r="AQ1139" i="32"/>
  <c r="AG1139" i="32"/>
  <c r="AE1139" i="32"/>
  <c r="AO1139" i="32"/>
  <c r="AM1139" i="32"/>
  <c r="AC1139" i="32"/>
  <c r="AK1139" i="32"/>
  <c r="AI1139" i="32"/>
  <c r="Y1139" i="32"/>
  <c r="AA1139" i="32"/>
  <c r="W1139" i="32"/>
  <c r="H1141" i="32"/>
  <c r="T1140" i="32"/>
  <c r="V1140" i="32" s="1"/>
  <c r="J1140" i="32"/>
  <c r="K1139" i="32"/>
  <c r="BF998" i="33" l="1"/>
  <c r="BJ998" i="33"/>
  <c r="BE998" i="33"/>
  <c r="BI998" i="33"/>
  <c r="BA999" i="33"/>
  <c r="BC999" i="33"/>
  <c r="AE999" i="33"/>
  <c r="AS999" i="33"/>
  <c r="M999" i="33"/>
  <c r="AU999" i="33"/>
  <c r="BJ999" i="33" s="1"/>
  <c r="AY999" i="33"/>
  <c r="AA999" i="33"/>
  <c r="AI999" i="33"/>
  <c r="AW999" i="33"/>
  <c r="Y999" i="33"/>
  <c r="AQ999" i="33"/>
  <c r="AO999" i="33"/>
  <c r="AG999" i="33"/>
  <c r="AC999" i="33"/>
  <c r="AK999" i="33"/>
  <c r="I1001" i="33"/>
  <c r="V1000" i="33"/>
  <c r="X1000" i="33" s="1"/>
  <c r="AM1000" i="33" s="1"/>
  <c r="L1000" i="33"/>
  <c r="J1149" i="33"/>
  <c r="AQ1140" i="32"/>
  <c r="AG1140" i="32"/>
  <c r="AE1140" i="32"/>
  <c r="AO1140" i="32"/>
  <c r="AM1140" i="32"/>
  <c r="AC1140" i="32"/>
  <c r="AK1140" i="32"/>
  <c r="AA1140" i="32"/>
  <c r="AI1140" i="32"/>
  <c r="Y1140" i="32"/>
  <c r="W1140" i="32"/>
  <c r="H1142" i="32"/>
  <c r="J1141" i="32"/>
  <c r="T1141" i="32"/>
  <c r="V1141" i="32" s="1"/>
  <c r="K1140" i="32"/>
  <c r="BF999" i="33" l="1"/>
  <c r="BE999" i="33"/>
  <c r="BI999" i="33"/>
  <c r="BA1000" i="33"/>
  <c r="BC1000" i="33"/>
  <c r="AE1000" i="33"/>
  <c r="AS1000" i="33"/>
  <c r="M1000" i="33"/>
  <c r="AK1000" i="33"/>
  <c r="AC1000" i="33"/>
  <c r="AO1000" i="33"/>
  <c r="AW1000" i="33"/>
  <c r="Y1000" i="33"/>
  <c r="AY1000" i="33"/>
  <c r="AI1000" i="33"/>
  <c r="AQ1000" i="33"/>
  <c r="AA1000" i="33"/>
  <c r="AU1000" i="33"/>
  <c r="AG1000" i="33"/>
  <c r="I1002" i="33"/>
  <c r="V1001" i="33"/>
  <c r="X1001" i="33" s="1"/>
  <c r="AM1001" i="33" s="1"/>
  <c r="L1001" i="33"/>
  <c r="J1150" i="33"/>
  <c r="AG1141" i="32"/>
  <c r="AQ1141" i="32"/>
  <c r="AE1141" i="32"/>
  <c r="AO1141" i="32"/>
  <c r="AM1141" i="32"/>
  <c r="AC1141" i="32"/>
  <c r="AK1141" i="32"/>
  <c r="AA1141" i="32"/>
  <c r="AI1141" i="32"/>
  <c r="Y1141" i="32"/>
  <c r="K1141" i="32"/>
  <c r="W1141" i="32"/>
  <c r="H1143" i="32"/>
  <c r="J1142" i="32"/>
  <c r="T1142" i="32"/>
  <c r="V1142" i="32" s="1"/>
  <c r="BF1000" i="33" l="1"/>
  <c r="BJ1000" i="33"/>
  <c r="BE1000" i="33"/>
  <c r="BI1000" i="33"/>
  <c r="BA1001" i="33"/>
  <c r="BC1001" i="33"/>
  <c r="AE1001" i="33"/>
  <c r="AS1001" i="33"/>
  <c r="M1001" i="33"/>
  <c r="AA1001" i="33"/>
  <c r="AI1001" i="33"/>
  <c r="AW1001" i="33"/>
  <c r="Y1001" i="33"/>
  <c r="AK1001" i="33"/>
  <c r="AU1001" i="33"/>
  <c r="BJ1001" i="33" s="1"/>
  <c r="AY1001" i="33"/>
  <c r="AQ1001" i="33"/>
  <c r="AO1001" i="33"/>
  <c r="AG1001" i="33"/>
  <c r="AC1001" i="33"/>
  <c r="I1003" i="33"/>
  <c r="V1002" i="33"/>
  <c r="X1002" i="33" s="1"/>
  <c r="AM1002" i="33" s="1"/>
  <c r="L1002" i="33"/>
  <c r="J1151" i="33"/>
  <c r="AG1142" i="32"/>
  <c r="AQ1142" i="32"/>
  <c r="AE1142" i="32"/>
  <c r="AO1142" i="32"/>
  <c r="AM1142" i="32"/>
  <c r="AC1142" i="32"/>
  <c r="AK1142" i="32"/>
  <c r="AA1142" i="32"/>
  <c r="Y1142" i="32"/>
  <c r="AI1142" i="32"/>
  <c r="K1142" i="32"/>
  <c r="W1142" i="32"/>
  <c r="H1144" i="32"/>
  <c r="T1143" i="32"/>
  <c r="V1143" i="32" s="1"/>
  <c r="J1143" i="32"/>
  <c r="BF1001" i="33" l="1"/>
  <c r="BE1001" i="33"/>
  <c r="BI1001" i="33"/>
  <c r="BA1002" i="33"/>
  <c r="BC1002" i="33"/>
  <c r="AE1002" i="33"/>
  <c r="AS1002" i="33"/>
  <c r="M1002" i="33"/>
  <c r="AO1002" i="33"/>
  <c r="AG1002" i="33"/>
  <c r="AY1002" i="33"/>
  <c r="AC1002" i="33"/>
  <c r="AQ1002" i="33"/>
  <c r="Y1002" i="33"/>
  <c r="AK1002" i="33"/>
  <c r="AU1002" i="33"/>
  <c r="AI1002" i="33"/>
  <c r="AA1002" i="33"/>
  <c r="AW1002" i="33"/>
  <c r="I1004" i="33"/>
  <c r="V1003" i="33"/>
  <c r="X1003" i="33" s="1"/>
  <c r="AM1003" i="33" s="1"/>
  <c r="L1003" i="33"/>
  <c r="J1152" i="33"/>
  <c r="AG1143" i="32"/>
  <c r="AQ1143" i="32"/>
  <c r="AE1143" i="32"/>
  <c r="AO1143" i="32"/>
  <c r="AM1143" i="32"/>
  <c r="AC1143" i="32"/>
  <c r="AK1143" i="32"/>
  <c r="AI1143" i="32"/>
  <c r="AA1143" i="32"/>
  <c r="Y1143" i="32"/>
  <c r="W1143" i="32"/>
  <c r="H1145" i="32"/>
  <c r="T1144" i="32"/>
  <c r="V1144" i="32" s="1"/>
  <c r="J1144" i="32"/>
  <c r="K1143" i="32"/>
  <c r="BF1002" i="33" l="1"/>
  <c r="BJ1002" i="33"/>
  <c r="BE1002" i="33"/>
  <c r="BI1002" i="33"/>
  <c r="BA1003" i="33"/>
  <c r="BC1003" i="33"/>
  <c r="AE1003" i="33"/>
  <c r="AS1003" i="33"/>
  <c r="M1003" i="33"/>
  <c r="AU1003" i="33"/>
  <c r="BJ1003" i="33" s="1"/>
  <c r="AY1003" i="33"/>
  <c r="AA1003" i="33"/>
  <c r="AI1003" i="33"/>
  <c r="AW1003" i="33"/>
  <c r="Y1003" i="33"/>
  <c r="AQ1003" i="33"/>
  <c r="AC1003" i="33"/>
  <c r="AO1003" i="33"/>
  <c r="AG1003" i="33"/>
  <c r="AK1003" i="33"/>
  <c r="I1005" i="33"/>
  <c r="V1004" i="33"/>
  <c r="X1004" i="33" s="1"/>
  <c r="AM1004" i="33" s="1"/>
  <c r="L1004" i="33"/>
  <c r="J1153" i="33"/>
  <c r="AQ1144" i="32"/>
  <c r="AG1144" i="32"/>
  <c r="AE1144" i="32"/>
  <c r="AO1144" i="32"/>
  <c r="AM1144" i="32"/>
  <c r="AC1144" i="32"/>
  <c r="AK1144" i="32"/>
  <c r="AA1144" i="32"/>
  <c r="AI1144" i="32"/>
  <c r="Y1144" i="32"/>
  <c r="W1144" i="32"/>
  <c r="K1144" i="32"/>
  <c r="H1146" i="32"/>
  <c r="J1145" i="32"/>
  <c r="T1145" i="32"/>
  <c r="V1145" i="32" s="1"/>
  <c r="BF1003" i="33" l="1"/>
  <c r="BE1003" i="33"/>
  <c r="BI1003" i="33"/>
  <c r="BA1004" i="33"/>
  <c r="BC1004" i="33"/>
  <c r="AE1004" i="33"/>
  <c r="AS1004" i="33"/>
  <c r="M1004" i="33"/>
  <c r="Y1004" i="33"/>
  <c r="AA1004" i="33"/>
  <c r="AQ1004" i="33"/>
  <c r="AW1004" i="33"/>
  <c r="AK1004" i="33"/>
  <c r="AU1004" i="33"/>
  <c r="AI1004" i="33"/>
  <c r="AG1004" i="33"/>
  <c r="AY1004" i="33"/>
  <c r="AC1004" i="33"/>
  <c r="AO1004" i="33"/>
  <c r="I1006" i="33"/>
  <c r="L1005" i="33"/>
  <c r="V1005" i="33"/>
  <c r="X1005" i="33" s="1"/>
  <c r="J1154" i="33"/>
  <c r="AQ1145" i="32"/>
  <c r="AG1145" i="32"/>
  <c r="AE1145" i="32"/>
  <c r="AO1145" i="32"/>
  <c r="AM1145" i="32"/>
  <c r="AC1145" i="32"/>
  <c r="AK1145" i="32"/>
  <c r="AA1145" i="32"/>
  <c r="AI1145" i="32"/>
  <c r="Y1145" i="32"/>
  <c r="K1145" i="32"/>
  <c r="W1145" i="32"/>
  <c r="H1147" i="32"/>
  <c r="J1146" i="32"/>
  <c r="T1146" i="32"/>
  <c r="V1146" i="32" s="1"/>
  <c r="BF1004" i="33" l="1"/>
  <c r="BJ1004" i="33"/>
  <c r="BE1004" i="33"/>
  <c r="BI1004" i="33"/>
  <c r="BA1005" i="33"/>
  <c r="AM1005" i="33"/>
  <c r="BC1005" i="33"/>
  <c r="AE1005" i="33"/>
  <c r="AS1005" i="33"/>
  <c r="M1005" i="33"/>
  <c r="I1007" i="33"/>
  <c r="V1006" i="33"/>
  <c r="X1006" i="33" s="1"/>
  <c r="L1006" i="33"/>
  <c r="AI1005" i="33"/>
  <c r="AU1005" i="33"/>
  <c r="AC1005" i="33"/>
  <c r="Y1005" i="33"/>
  <c r="AW1005" i="33"/>
  <c r="AA1005" i="33"/>
  <c r="AK1005" i="33"/>
  <c r="AO1005" i="33"/>
  <c r="AG1005" i="33"/>
  <c r="AY1005" i="33"/>
  <c r="AQ1005" i="33"/>
  <c r="J1155" i="33"/>
  <c r="AG1146" i="32"/>
  <c r="AQ1146" i="32"/>
  <c r="AO1146" i="32"/>
  <c r="AE1146" i="32"/>
  <c r="AM1146" i="32"/>
  <c r="AC1146" i="32"/>
  <c r="AK1146" i="32"/>
  <c r="AA1146" i="32"/>
  <c r="AI1146" i="32"/>
  <c r="Y1146" i="32"/>
  <c r="K1146" i="32"/>
  <c r="W1146" i="32"/>
  <c r="H1148" i="32"/>
  <c r="T1147" i="32"/>
  <c r="V1147" i="32" s="1"/>
  <c r="J1147" i="32"/>
  <c r="BF1005" i="33" l="1"/>
  <c r="BJ1005" i="33"/>
  <c r="BE1005" i="33"/>
  <c r="BI1005" i="33"/>
  <c r="BA1006" i="33"/>
  <c r="BC1006" i="33"/>
  <c r="AM1006" i="33"/>
  <c r="AE1006" i="33"/>
  <c r="AS1006" i="33"/>
  <c r="M1006" i="33"/>
  <c r="AC1006" i="33"/>
  <c r="AQ1006" i="33"/>
  <c r="AK1006" i="33"/>
  <c r="AY1006" i="33"/>
  <c r="AG1006" i="33"/>
  <c r="AO1006" i="33"/>
  <c r="AI1006" i="33"/>
  <c r="Y1006" i="33"/>
  <c r="AU1006" i="33"/>
  <c r="BJ1006" i="33" s="1"/>
  <c r="AA1006" i="33"/>
  <c r="AW1006" i="33"/>
  <c r="I1008" i="33"/>
  <c r="L1007" i="33"/>
  <c r="V1007" i="33"/>
  <c r="X1007" i="33" s="1"/>
  <c r="J1156" i="33"/>
  <c r="AQ1147" i="32"/>
  <c r="AG1147" i="32"/>
  <c r="AE1147" i="32"/>
  <c r="AO1147" i="32"/>
  <c r="AM1147" i="32"/>
  <c r="AC1147" i="32"/>
  <c r="AK1147" i="32"/>
  <c r="AI1147" i="32"/>
  <c r="Y1147" i="32"/>
  <c r="AA1147" i="32"/>
  <c r="W1147" i="32"/>
  <c r="H1149" i="32"/>
  <c r="T1148" i="32"/>
  <c r="V1148" i="32" s="1"/>
  <c r="J1148" i="32"/>
  <c r="K1147" i="32"/>
  <c r="BF1006" i="33" l="1"/>
  <c r="BE1006" i="33"/>
  <c r="BI1006" i="33"/>
  <c r="BA1007" i="33"/>
  <c r="BC1007" i="33"/>
  <c r="AM1007" i="33"/>
  <c r="AE1007" i="33"/>
  <c r="AS1007" i="33"/>
  <c r="M1007" i="33"/>
  <c r="AQ1007" i="33"/>
  <c r="AW1007" i="33"/>
  <c r="AA1007" i="33"/>
  <c r="AI1007" i="33"/>
  <c r="AO1007" i="33"/>
  <c r="AG1007" i="33"/>
  <c r="AY1007" i="33"/>
  <c r="AK1007" i="33"/>
  <c r="AU1007" i="33"/>
  <c r="AC1007" i="33"/>
  <c r="Y1007" i="33"/>
  <c r="I1009" i="33"/>
  <c r="L1008" i="33"/>
  <c r="V1008" i="33"/>
  <c r="X1008" i="33" s="1"/>
  <c r="J1157" i="33"/>
  <c r="AQ1148" i="32"/>
  <c r="AG1148" i="32"/>
  <c r="AO1148" i="32"/>
  <c r="AE1148" i="32"/>
  <c r="AM1148" i="32"/>
  <c r="AC1148" i="32"/>
  <c r="AK1148" i="32"/>
  <c r="AA1148" i="32"/>
  <c r="AI1148" i="32"/>
  <c r="Y1148" i="32"/>
  <c r="W1148" i="32"/>
  <c r="H1150" i="32"/>
  <c r="J1149" i="32"/>
  <c r="T1149" i="32"/>
  <c r="V1149" i="32" s="1"/>
  <c r="K1148" i="32"/>
  <c r="BF1007" i="33" l="1"/>
  <c r="BJ1007" i="33"/>
  <c r="BE1007" i="33"/>
  <c r="BI1007" i="33"/>
  <c r="BA1008" i="33"/>
  <c r="AM1008" i="33"/>
  <c r="BC1008" i="33"/>
  <c r="AE1008" i="33"/>
  <c r="AS1008" i="33"/>
  <c r="M1008" i="33"/>
  <c r="AC1008" i="33"/>
  <c r="AU1008" i="33"/>
  <c r="AA1008" i="33"/>
  <c r="AY1008" i="33"/>
  <c r="AG1008" i="33"/>
  <c r="AQ1008" i="33"/>
  <c r="AO1008" i="33"/>
  <c r="AK1008" i="33"/>
  <c r="AI1008" i="33"/>
  <c r="Y1008" i="33"/>
  <c r="AW1008" i="33"/>
  <c r="I1010" i="33"/>
  <c r="V1009" i="33"/>
  <c r="X1009" i="33" s="1"/>
  <c r="L1009" i="33"/>
  <c r="J1158" i="33"/>
  <c r="AG1149" i="32"/>
  <c r="AQ1149" i="32"/>
  <c r="AE1149" i="32"/>
  <c r="AO1149" i="32"/>
  <c r="AM1149" i="32"/>
  <c r="AC1149" i="32"/>
  <c r="AK1149" i="32"/>
  <c r="AA1149" i="32"/>
  <c r="AI1149" i="32"/>
  <c r="Y1149" i="32"/>
  <c r="K1149" i="32"/>
  <c r="W1149" i="32"/>
  <c r="H1151" i="32"/>
  <c r="J1150" i="32"/>
  <c r="T1150" i="32"/>
  <c r="V1150" i="32" s="1"/>
  <c r="BF1008" i="33" l="1"/>
  <c r="BJ1008" i="33"/>
  <c r="BE1008" i="33"/>
  <c r="BI1008" i="33"/>
  <c r="BA1009" i="33"/>
  <c r="AM1009" i="33"/>
  <c r="BC1009" i="33"/>
  <c r="AE1009" i="33"/>
  <c r="AS1009" i="33"/>
  <c r="M1009" i="33"/>
  <c r="AI1009" i="33"/>
  <c r="AC1009" i="33"/>
  <c r="Y1009" i="33"/>
  <c r="AW1009" i="33"/>
  <c r="AA1009" i="33"/>
  <c r="AK1009" i="33"/>
  <c r="AU1009" i="33"/>
  <c r="AG1009" i="33"/>
  <c r="AY1009" i="33"/>
  <c r="AQ1009" i="33"/>
  <c r="AO1009" i="33"/>
  <c r="I1011" i="33"/>
  <c r="V1010" i="33"/>
  <c r="X1010" i="33" s="1"/>
  <c r="L1010" i="33"/>
  <c r="J1159" i="33"/>
  <c r="AG1150" i="32"/>
  <c r="AQ1150" i="32"/>
  <c r="AE1150" i="32"/>
  <c r="AO1150" i="32"/>
  <c r="AM1150" i="32"/>
  <c r="AC1150" i="32"/>
  <c r="AK1150" i="32"/>
  <c r="AA1150" i="32"/>
  <c r="AI1150" i="32"/>
  <c r="Y1150" i="32"/>
  <c r="K1150" i="32"/>
  <c r="W1150" i="32"/>
  <c r="H1152" i="32"/>
  <c r="T1151" i="32"/>
  <c r="V1151" i="32" s="1"/>
  <c r="J1151" i="32"/>
  <c r="BF1009" i="33" l="1"/>
  <c r="BJ1009" i="33"/>
  <c r="BE1009" i="33"/>
  <c r="BI1009" i="33"/>
  <c r="BA1010" i="33"/>
  <c r="AM1010" i="33"/>
  <c r="BC1010" i="33"/>
  <c r="AE1010" i="33"/>
  <c r="AS1010" i="33"/>
  <c r="M1010" i="33"/>
  <c r="AC1010" i="33"/>
  <c r="AY1010" i="33"/>
  <c r="AG1010" i="33"/>
  <c r="AQ1010" i="33"/>
  <c r="AO1010" i="33"/>
  <c r="AI1010" i="33"/>
  <c r="Y1010" i="33"/>
  <c r="AU1010" i="33"/>
  <c r="AW1010" i="33"/>
  <c r="AK1010" i="33"/>
  <c r="AA1010" i="33"/>
  <c r="I1012" i="33"/>
  <c r="L1011" i="33"/>
  <c r="V1011" i="33"/>
  <c r="X1011" i="33" s="1"/>
  <c r="J1160" i="33"/>
  <c r="AQ1151" i="32"/>
  <c r="AG1151" i="32"/>
  <c r="AE1151" i="32"/>
  <c r="AO1151" i="32"/>
  <c r="AM1151" i="32"/>
  <c r="AC1151" i="32"/>
  <c r="AK1151" i="32"/>
  <c r="AI1151" i="32"/>
  <c r="Y1151" i="32"/>
  <c r="AA1151" i="32"/>
  <c r="W1151" i="32"/>
  <c r="H1153" i="32"/>
  <c r="T1152" i="32"/>
  <c r="V1152" i="32" s="1"/>
  <c r="J1152" i="32"/>
  <c r="K1151" i="32"/>
  <c r="BF1010" i="33" l="1"/>
  <c r="BJ1010" i="33"/>
  <c r="BE1010" i="33"/>
  <c r="BI1010" i="33"/>
  <c r="BA1011" i="33"/>
  <c r="AM1011" i="33"/>
  <c r="BC1011" i="33"/>
  <c r="AE1011" i="33"/>
  <c r="AS1011" i="33"/>
  <c r="M1011" i="33"/>
  <c r="AI1011" i="33"/>
  <c r="AK1011" i="33"/>
  <c r="AU1011" i="33"/>
  <c r="BJ1011" i="33" s="1"/>
  <c r="AO1011" i="33"/>
  <c r="AW1011" i="33"/>
  <c r="AA1011" i="33"/>
  <c r="AC1011" i="33"/>
  <c r="Y1011" i="33"/>
  <c r="AG1011" i="33"/>
  <c r="AY1011" i="33"/>
  <c r="AQ1011" i="33"/>
  <c r="I1013" i="33"/>
  <c r="L1012" i="33"/>
  <c r="V1012" i="33"/>
  <c r="X1012" i="33" s="1"/>
  <c r="J1161" i="33"/>
  <c r="AQ1152" i="32"/>
  <c r="AG1152" i="32"/>
  <c r="AO1152" i="32"/>
  <c r="AE1152" i="32"/>
  <c r="AM1152" i="32"/>
  <c r="AC1152" i="32"/>
  <c r="AK1152" i="32"/>
  <c r="AA1152" i="32"/>
  <c r="AI1152" i="32"/>
  <c r="Y1152" i="32"/>
  <c r="W1152" i="32"/>
  <c r="H1154" i="32"/>
  <c r="J1153" i="32"/>
  <c r="T1153" i="32"/>
  <c r="V1153" i="32" s="1"/>
  <c r="K1152" i="32"/>
  <c r="BF1011" i="33" l="1"/>
  <c r="BE1011" i="33"/>
  <c r="BI1011" i="33"/>
  <c r="BA1012" i="33"/>
  <c r="AM1012" i="33"/>
  <c r="BC1012" i="33"/>
  <c r="AE1012" i="33"/>
  <c r="AS1012" i="33"/>
  <c r="AC1012" i="33"/>
  <c r="AQ1012" i="33"/>
  <c r="AO1012" i="33"/>
  <c r="AU1012" i="33"/>
  <c r="BJ1012" i="33" s="1"/>
  <c r="AY1012" i="33"/>
  <c r="AG1012" i="33"/>
  <c r="AI1012" i="33"/>
  <c r="Y1012" i="33"/>
  <c r="AA1012" i="33"/>
  <c r="AW1012" i="33"/>
  <c r="AK1012" i="33"/>
  <c r="I1014" i="33"/>
  <c r="V1013" i="33"/>
  <c r="X1013" i="33" s="1"/>
  <c r="L1013" i="33"/>
  <c r="M1012" i="33"/>
  <c r="J1162" i="33"/>
  <c r="AQ1153" i="32"/>
  <c r="AG1153" i="32"/>
  <c r="AE1153" i="32"/>
  <c r="AO1153" i="32"/>
  <c r="AM1153" i="32"/>
  <c r="AC1153" i="32"/>
  <c r="AK1153" i="32"/>
  <c r="AA1153" i="32"/>
  <c r="AI1153" i="32"/>
  <c r="Y1153" i="32"/>
  <c r="K1153" i="32"/>
  <c r="W1153" i="32"/>
  <c r="H1155" i="32"/>
  <c r="J1154" i="32"/>
  <c r="T1154" i="32"/>
  <c r="V1154" i="32" s="1"/>
  <c r="BF1012" i="33" l="1"/>
  <c r="BE1012" i="33"/>
  <c r="BI1012" i="33"/>
  <c r="BA1013" i="33"/>
  <c r="AM1013" i="33"/>
  <c r="BC1013" i="33"/>
  <c r="AE1013" i="33"/>
  <c r="AS1013" i="33"/>
  <c r="M1013" i="33"/>
  <c r="I1015" i="33"/>
  <c r="V1014" i="33"/>
  <c r="X1014" i="33" s="1"/>
  <c r="L1014" i="33"/>
  <c r="AI1013" i="33"/>
  <c r="AC1013" i="33"/>
  <c r="Y1013" i="33"/>
  <c r="AW1013" i="33"/>
  <c r="AA1013" i="33"/>
  <c r="AK1013" i="33"/>
  <c r="AU1013" i="33"/>
  <c r="BJ1013" i="33" s="1"/>
  <c r="AO1013" i="33"/>
  <c r="AQ1013" i="33"/>
  <c r="AG1013" i="33"/>
  <c r="AY1013" i="33"/>
  <c r="J1163" i="33"/>
  <c r="AG1154" i="32"/>
  <c r="AQ1154" i="32"/>
  <c r="AO1154" i="32"/>
  <c r="AE1154" i="32"/>
  <c r="AM1154" i="32"/>
  <c r="AC1154" i="32"/>
  <c r="AK1154" i="32"/>
  <c r="AA1154" i="32"/>
  <c r="Y1154" i="32"/>
  <c r="AI1154" i="32"/>
  <c r="K1154" i="32"/>
  <c r="W1154" i="32"/>
  <c r="H1156" i="32"/>
  <c r="T1155" i="32"/>
  <c r="V1155" i="32" s="1"/>
  <c r="J1155" i="32"/>
  <c r="BF1013" i="33" l="1"/>
  <c r="BE1013" i="33"/>
  <c r="BI1013" i="33"/>
  <c r="BA1014" i="33"/>
  <c r="BC1014" i="33"/>
  <c r="AM1014" i="33"/>
  <c r="AE1014" i="33"/>
  <c r="AS1014" i="33"/>
  <c r="M1014" i="33"/>
  <c r="AK1014" i="33"/>
  <c r="AC1014" i="33"/>
  <c r="Y1014" i="33"/>
  <c r="AA1014" i="33"/>
  <c r="AY1014" i="33"/>
  <c r="AG1014" i="33"/>
  <c r="AI1014" i="33"/>
  <c r="AW1014" i="33"/>
  <c r="AQ1014" i="33"/>
  <c r="AO1014" i="33"/>
  <c r="AU1014" i="33"/>
  <c r="I1016" i="33"/>
  <c r="V1015" i="33"/>
  <c r="X1015" i="33" s="1"/>
  <c r="L1015" i="33"/>
  <c r="AQ1155" i="32"/>
  <c r="AG1155" i="32"/>
  <c r="AE1155" i="32"/>
  <c r="AO1155" i="32"/>
  <c r="AM1155" i="32"/>
  <c r="AC1155" i="32"/>
  <c r="AK1155" i="32"/>
  <c r="AI1155" i="32"/>
  <c r="AA1155" i="32"/>
  <c r="Y1155" i="32"/>
  <c r="W1155" i="32"/>
  <c r="H1157" i="32"/>
  <c r="T1156" i="32"/>
  <c r="V1156" i="32" s="1"/>
  <c r="J1156" i="32"/>
  <c r="K1155" i="32"/>
  <c r="BF1014" i="33" l="1"/>
  <c r="BJ1014" i="33"/>
  <c r="BE1014" i="33"/>
  <c r="BI1014" i="33"/>
  <c r="BA1015" i="33"/>
  <c r="BC1015" i="33"/>
  <c r="AM1015" i="33"/>
  <c r="AE1015" i="33"/>
  <c r="AS1015" i="33"/>
  <c r="M1015" i="33"/>
  <c r="I1017" i="33"/>
  <c r="V1016" i="33"/>
  <c r="X1016" i="33" s="1"/>
  <c r="L1016" i="33"/>
  <c r="AI1015" i="33"/>
  <c r="AK1015" i="33"/>
  <c r="AU1015" i="33"/>
  <c r="BJ1015" i="33" s="1"/>
  <c r="AG1015" i="33"/>
  <c r="AW1015" i="33"/>
  <c r="AA1015" i="33"/>
  <c r="AC1015" i="33"/>
  <c r="Y1015" i="33"/>
  <c r="AO1015" i="33"/>
  <c r="AY1015" i="33"/>
  <c r="AQ1015" i="33"/>
  <c r="AQ1156" i="32"/>
  <c r="AG1156" i="32"/>
  <c r="AE1156" i="32"/>
  <c r="AO1156" i="32"/>
  <c r="AM1156" i="32"/>
  <c r="AC1156" i="32"/>
  <c r="AK1156" i="32"/>
  <c r="AA1156" i="32"/>
  <c r="AI1156" i="32"/>
  <c r="Y1156" i="32"/>
  <c r="W1156" i="32"/>
  <c r="K1156" i="32"/>
  <c r="H1158" i="32"/>
  <c r="J1157" i="32"/>
  <c r="T1157" i="32"/>
  <c r="V1157" i="32" s="1"/>
  <c r="BF1015" i="33" l="1"/>
  <c r="BE1015" i="33"/>
  <c r="BI1015" i="33"/>
  <c r="BA1016" i="33"/>
  <c r="AM1016" i="33"/>
  <c r="BC1016" i="33"/>
  <c r="AE1016" i="33"/>
  <c r="AS1016" i="33"/>
  <c r="M1016" i="33"/>
  <c r="AC1016" i="33"/>
  <c r="AY1016" i="33"/>
  <c r="AG1016" i="33"/>
  <c r="AQ1016" i="33"/>
  <c r="AO1016" i="33"/>
  <c r="AI1016" i="33"/>
  <c r="Y1016" i="33"/>
  <c r="AA1016" i="33"/>
  <c r="AW1016" i="33"/>
  <c r="AK1016" i="33"/>
  <c r="AU1016" i="33"/>
  <c r="I1018" i="33"/>
  <c r="V1017" i="33"/>
  <c r="X1017" i="33" s="1"/>
  <c r="L1017" i="33"/>
  <c r="AG1157" i="32"/>
  <c r="AQ1157" i="32"/>
  <c r="AE1157" i="32"/>
  <c r="AO1157" i="32"/>
  <c r="AM1157" i="32"/>
  <c r="AC1157" i="32"/>
  <c r="AK1157" i="32"/>
  <c r="AA1157" i="32"/>
  <c r="AI1157" i="32"/>
  <c r="Y1157" i="32"/>
  <c r="K1157" i="32"/>
  <c r="W1157" i="32"/>
  <c r="H1159" i="32"/>
  <c r="J1158" i="32"/>
  <c r="T1158" i="32"/>
  <c r="BF1016" i="33" l="1"/>
  <c r="BJ1016" i="33"/>
  <c r="BE1016" i="33"/>
  <c r="BI1016" i="33"/>
  <c r="BA1017" i="33"/>
  <c r="AM1017" i="33"/>
  <c r="BC1017" i="33"/>
  <c r="AE1017" i="33"/>
  <c r="AS1017" i="33"/>
  <c r="M1017" i="33"/>
  <c r="AI1017" i="33"/>
  <c r="AW1017" i="33"/>
  <c r="AA1017" i="33"/>
  <c r="AO1017" i="33"/>
  <c r="AQ1017" i="33"/>
  <c r="AK1017" i="33"/>
  <c r="AU1017" i="33"/>
  <c r="AC1017" i="33"/>
  <c r="Y1017" i="33"/>
  <c r="AG1017" i="33"/>
  <c r="AY1017" i="33"/>
  <c r="I1019" i="33"/>
  <c r="V1018" i="33"/>
  <c r="X1018" i="33" s="1"/>
  <c r="L1018" i="33"/>
  <c r="K1158" i="32"/>
  <c r="H1160" i="32"/>
  <c r="J1159" i="32"/>
  <c r="T1159" i="32"/>
  <c r="BF1017" i="33" l="1"/>
  <c r="BJ1017" i="33"/>
  <c r="BE1017" i="33"/>
  <c r="BI1017" i="33"/>
  <c r="BA1018" i="33"/>
  <c r="AM1018" i="33"/>
  <c r="BC1018" i="33"/>
  <c r="AE1018" i="33"/>
  <c r="AS1018" i="33"/>
  <c r="M1018" i="33"/>
  <c r="I1020" i="33"/>
  <c r="V1019" i="33"/>
  <c r="X1019" i="33" s="1"/>
  <c r="L1019" i="33"/>
  <c r="AY1018" i="33"/>
  <c r="AG1018" i="33"/>
  <c r="AU1018" i="33"/>
  <c r="AQ1018" i="33"/>
  <c r="AO1018" i="33"/>
  <c r="AI1018" i="33"/>
  <c r="Y1018" i="33"/>
  <c r="AA1018" i="33"/>
  <c r="AW1018" i="33"/>
  <c r="AK1018" i="33"/>
  <c r="AC1018" i="33"/>
  <c r="K1159" i="32"/>
  <c r="H1161" i="32"/>
  <c r="T1160" i="32"/>
  <c r="J1160" i="32"/>
  <c r="BF1018" i="33" l="1"/>
  <c r="BJ1018" i="33"/>
  <c r="BE1018" i="33"/>
  <c r="BI1018" i="33"/>
  <c r="BA1019" i="33"/>
  <c r="AM1019" i="33"/>
  <c r="BC1019" i="33"/>
  <c r="AE1019" i="33"/>
  <c r="AS1019" i="33"/>
  <c r="M1019" i="33"/>
  <c r="AQ1019" i="33"/>
  <c r="AI1019" i="33"/>
  <c r="AO1019" i="33"/>
  <c r="AW1019" i="33"/>
  <c r="AA1019" i="33"/>
  <c r="AK1019" i="33"/>
  <c r="AU1019" i="33"/>
  <c r="AC1019" i="33"/>
  <c r="Y1019" i="33"/>
  <c r="AG1019" i="33"/>
  <c r="AY1019" i="33"/>
  <c r="I1021" i="33"/>
  <c r="V1020" i="33"/>
  <c r="X1020" i="33" s="1"/>
  <c r="L1020" i="33"/>
  <c r="H1162" i="32"/>
  <c r="T1161" i="32"/>
  <c r="J1161" i="32"/>
  <c r="K1160" i="32"/>
  <c r="BF1019" i="33" l="1"/>
  <c r="BJ1019" i="33"/>
  <c r="BE1019" i="33"/>
  <c r="BI1019" i="33"/>
  <c r="BA1020" i="33"/>
  <c r="AM1020" i="33"/>
  <c r="BC1020" i="33"/>
  <c r="AE1020" i="33"/>
  <c r="AS1020" i="33"/>
  <c r="M1020" i="33"/>
  <c r="AK1020" i="33"/>
  <c r="AY1020" i="33"/>
  <c r="AG1020" i="33"/>
  <c r="AQ1020" i="33"/>
  <c r="AO1020" i="33"/>
  <c r="AI1020" i="33"/>
  <c r="Y1020" i="33"/>
  <c r="AA1020" i="33"/>
  <c r="AW1020" i="33"/>
  <c r="AU1020" i="33"/>
  <c r="AC1020" i="33"/>
  <c r="I1022" i="33"/>
  <c r="L1021" i="33"/>
  <c r="V1021" i="33"/>
  <c r="X1021" i="33" s="1"/>
  <c r="J1162" i="32"/>
  <c r="T1162" i="32"/>
  <c r="K1161" i="32"/>
  <c r="BF1020" i="33" l="1"/>
  <c r="BJ1020" i="33"/>
  <c r="BE1020" i="33"/>
  <c r="BI1020" i="33"/>
  <c r="BA1021" i="33"/>
  <c r="AM1021" i="33"/>
  <c r="BC1021" i="33"/>
  <c r="AE1021" i="33"/>
  <c r="AS1021" i="33"/>
  <c r="AK1021" i="33"/>
  <c r="AU1021" i="33"/>
  <c r="AG1021" i="33"/>
  <c r="AY1021" i="33"/>
  <c r="AC1021" i="33"/>
  <c r="Y1021" i="33"/>
  <c r="AO1021" i="33"/>
  <c r="AQ1021" i="33"/>
  <c r="AI1021" i="33"/>
  <c r="AW1021" i="33"/>
  <c r="AA1021" i="33"/>
  <c r="M1021" i="33"/>
  <c r="I1023" i="33"/>
  <c r="L1022" i="33"/>
  <c r="V1022" i="33"/>
  <c r="X1022" i="33" s="1"/>
  <c r="K1162" i="32"/>
  <c r="BF1021" i="33" l="1"/>
  <c r="BJ1021" i="33"/>
  <c r="BE1021" i="33"/>
  <c r="BI1021" i="33"/>
  <c r="BA1022" i="33"/>
  <c r="BC1022" i="33"/>
  <c r="AM1022" i="33"/>
  <c r="AE1022" i="33"/>
  <c r="AS1022" i="33"/>
  <c r="K5" i="32"/>
  <c r="K4" i="32"/>
  <c r="K7" i="32"/>
  <c r="K6" i="32"/>
  <c r="AA1022" i="33"/>
  <c r="AW1022" i="33"/>
  <c r="AK1022" i="33"/>
  <c r="AC1022" i="33"/>
  <c r="AY1022" i="33"/>
  <c r="AG1022" i="33"/>
  <c r="AQ1022" i="33"/>
  <c r="AO1022" i="33"/>
  <c r="AI1022" i="33"/>
  <c r="Y1022" i="33"/>
  <c r="AU1022" i="33"/>
  <c r="M1022" i="33"/>
  <c r="I1024" i="33"/>
  <c r="V1023" i="33"/>
  <c r="X1023" i="33" s="1"/>
  <c r="L1023" i="33"/>
  <c r="BF1022" i="33" l="1"/>
  <c r="BJ1022" i="33"/>
  <c r="BE1022" i="33"/>
  <c r="BI1022" i="33"/>
  <c r="BA1023" i="33"/>
  <c r="BC1023" i="33"/>
  <c r="AM1023" i="33"/>
  <c r="AE1023" i="33"/>
  <c r="AS1023" i="33"/>
  <c r="M1023" i="33"/>
  <c r="AG1023" i="33"/>
  <c r="AY1023" i="33"/>
  <c r="AQ1023" i="33"/>
  <c r="AI1023" i="33"/>
  <c r="AW1023" i="33"/>
  <c r="AA1023" i="33"/>
  <c r="AK1023" i="33"/>
  <c r="AU1023" i="33"/>
  <c r="BJ1023" i="33" s="1"/>
  <c r="AC1023" i="33"/>
  <c r="Y1023" i="33"/>
  <c r="AO1023" i="33"/>
  <c r="I1025" i="33"/>
  <c r="L1024" i="33"/>
  <c r="V1024" i="33"/>
  <c r="X1024" i="33" s="1"/>
  <c r="BF1023" i="33" l="1"/>
  <c r="BE1023" i="33"/>
  <c r="BI1023" i="33"/>
  <c r="BA1024" i="33"/>
  <c r="AM1024" i="33"/>
  <c r="BC1024" i="33"/>
  <c r="AE1024" i="33"/>
  <c r="AS1024" i="33"/>
  <c r="M1024" i="33"/>
  <c r="AK1024" i="33"/>
  <c r="AC1024" i="33"/>
  <c r="AY1024" i="33"/>
  <c r="AG1024" i="33"/>
  <c r="AQ1024" i="33"/>
  <c r="AO1024" i="33"/>
  <c r="AI1024" i="33"/>
  <c r="Y1024" i="33"/>
  <c r="AU1024" i="33"/>
  <c r="BJ1024" i="33" s="1"/>
  <c r="AA1024" i="33"/>
  <c r="AW1024" i="33"/>
  <c r="I1026" i="33"/>
  <c r="L1025" i="33"/>
  <c r="V1025" i="33"/>
  <c r="X1025" i="33" s="1"/>
  <c r="BF1024" i="33" l="1"/>
  <c r="BE1024" i="33"/>
  <c r="BI1024" i="33"/>
  <c r="BA1025" i="33"/>
  <c r="AM1025" i="33"/>
  <c r="BC1025" i="33"/>
  <c r="AE1025" i="33"/>
  <c r="AS1025" i="33"/>
  <c r="AI1025" i="33"/>
  <c r="AW1025" i="33"/>
  <c r="AA1025" i="33"/>
  <c r="AK1025" i="33"/>
  <c r="AU1025" i="33"/>
  <c r="BJ1025" i="33" s="1"/>
  <c r="AO1025" i="33"/>
  <c r="AC1025" i="33"/>
  <c r="Y1025" i="33"/>
  <c r="AG1025" i="33"/>
  <c r="AY1025" i="33"/>
  <c r="AQ1025" i="33"/>
  <c r="M1025" i="33"/>
  <c r="I1027" i="33"/>
  <c r="V1026" i="33"/>
  <c r="X1026" i="33" s="1"/>
  <c r="L1026" i="33"/>
  <c r="BF1025" i="33" l="1"/>
  <c r="BE1025" i="33"/>
  <c r="BI1025" i="33"/>
  <c r="BA1026" i="33"/>
  <c r="AM1026" i="33"/>
  <c r="BC1026" i="33"/>
  <c r="AE1026" i="33"/>
  <c r="AS1026" i="33"/>
  <c r="M1026" i="33"/>
  <c r="AC1026" i="33"/>
  <c r="AY1026" i="33"/>
  <c r="AG1026" i="33"/>
  <c r="AQ1026" i="33"/>
  <c r="AO1026" i="33"/>
  <c r="AW1026" i="33"/>
  <c r="AI1026" i="33"/>
  <c r="Y1026" i="33"/>
  <c r="AU1026" i="33"/>
  <c r="BJ1026" i="33" s="1"/>
  <c r="AA1026" i="33"/>
  <c r="AK1026" i="33"/>
  <c r="I1028" i="33"/>
  <c r="L1027" i="33"/>
  <c r="V1027" i="33"/>
  <c r="X1027" i="33" s="1"/>
  <c r="BF1026" i="33" l="1"/>
  <c r="BE1026" i="33"/>
  <c r="BI1026" i="33"/>
  <c r="BA1027" i="33"/>
  <c r="AM1027" i="33"/>
  <c r="BC1027" i="33"/>
  <c r="AE1027" i="33"/>
  <c r="AS1027" i="33"/>
  <c r="AI1027" i="33"/>
  <c r="AW1027" i="33"/>
  <c r="AA1027" i="33"/>
  <c r="AK1027" i="33"/>
  <c r="AU1027" i="33"/>
  <c r="BJ1027" i="33" s="1"/>
  <c r="AQ1027" i="33"/>
  <c r="AC1027" i="33"/>
  <c r="Y1027" i="33"/>
  <c r="AO1027" i="33"/>
  <c r="AG1027" i="33"/>
  <c r="AY1027" i="33"/>
  <c r="I1029" i="33"/>
  <c r="L1028" i="33"/>
  <c r="V1028" i="33"/>
  <c r="X1028" i="33" s="1"/>
  <c r="M1027" i="33"/>
  <c r="BF1027" i="33" l="1"/>
  <c r="BE1027" i="33"/>
  <c r="BI1027" i="33"/>
  <c r="BA1028" i="33"/>
  <c r="AM1028" i="33"/>
  <c r="BC1028" i="33"/>
  <c r="AE1028" i="33"/>
  <c r="AS1028" i="33"/>
  <c r="AC1028" i="33"/>
  <c r="AY1028" i="33"/>
  <c r="AG1028" i="33"/>
  <c r="AQ1028" i="33"/>
  <c r="AO1028" i="33"/>
  <c r="AA1028" i="33"/>
  <c r="AK1028" i="33"/>
  <c r="AI1028" i="33"/>
  <c r="Y1028" i="33"/>
  <c r="AU1028" i="33"/>
  <c r="BJ1028" i="33" s="1"/>
  <c r="AW1028" i="33"/>
  <c r="M1028" i="33"/>
  <c r="I1030" i="33"/>
  <c r="V1029" i="33"/>
  <c r="X1029" i="33" s="1"/>
  <c r="L1029" i="33"/>
  <c r="BF1028" i="33" l="1"/>
  <c r="BE1028" i="33"/>
  <c r="BI1028" i="33"/>
  <c r="BA1029" i="33"/>
  <c r="AM1029" i="33"/>
  <c r="BC1029" i="33"/>
  <c r="AE1029" i="33"/>
  <c r="AS1029" i="33"/>
  <c r="M1029" i="33"/>
  <c r="AI1029" i="33"/>
  <c r="AW1029" i="33"/>
  <c r="AA1029" i="33"/>
  <c r="AK1029" i="33"/>
  <c r="AU1029" i="33"/>
  <c r="BJ1029" i="33" s="1"/>
  <c r="AG1029" i="33"/>
  <c r="AQ1029" i="33"/>
  <c r="AC1029" i="33"/>
  <c r="Y1029" i="33"/>
  <c r="AO1029" i="33"/>
  <c r="AY1029" i="33"/>
  <c r="I1031" i="33"/>
  <c r="V1030" i="33"/>
  <c r="X1030" i="33" s="1"/>
  <c r="L1030" i="33"/>
  <c r="BF1029" i="33" l="1"/>
  <c r="BE1029" i="33"/>
  <c r="BI1029" i="33"/>
  <c r="BA1030" i="33"/>
  <c r="BC1030" i="33"/>
  <c r="AM1030" i="33"/>
  <c r="AE1030" i="33"/>
  <c r="AS1030" i="33"/>
  <c r="M1030" i="33"/>
  <c r="AC1030" i="33"/>
  <c r="AY1030" i="33"/>
  <c r="AG1030" i="33"/>
  <c r="AI1030" i="33"/>
  <c r="Y1030" i="33"/>
  <c r="AK1030" i="33"/>
  <c r="AQ1030" i="33"/>
  <c r="AO1030" i="33"/>
  <c r="AU1030" i="33"/>
  <c r="AA1030" i="33"/>
  <c r="AW1030" i="33"/>
  <c r="I1032" i="33"/>
  <c r="L1031" i="33"/>
  <c r="V1031" i="33"/>
  <c r="X1031" i="33" s="1"/>
  <c r="BF1030" i="33" l="1"/>
  <c r="BJ1030" i="33"/>
  <c r="BE1030" i="33"/>
  <c r="BI1030" i="33"/>
  <c r="BA1031" i="33"/>
  <c r="BC1031" i="33"/>
  <c r="AM1031" i="33"/>
  <c r="AE1031" i="33"/>
  <c r="AS1031" i="33"/>
  <c r="M1031" i="33"/>
  <c r="I1033" i="33"/>
  <c r="V1032" i="33"/>
  <c r="X1032" i="33" s="1"/>
  <c r="L1032" i="33"/>
  <c r="AI1031" i="33"/>
  <c r="AW1031" i="33"/>
  <c r="AA1031" i="33"/>
  <c r="AY1031" i="33"/>
  <c r="AQ1031" i="33"/>
  <c r="AK1031" i="33"/>
  <c r="AU1031" i="33"/>
  <c r="BJ1031" i="33" s="1"/>
  <c r="AC1031" i="33"/>
  <c r="Y1031" i="33"/>
  <c r="AO1031" i="33"/>
  <c r="AG1031" i="33"/>
  <c r="BF1031" i="33" l="1"/>
  <c r="BE1031" i="33"/>
  <c r="BI1031" i="33"/>
  <c r="BA1032" i="33"/>
  <c r="AM1032" i="33"/>
  <c r="BC1032" i="33"/>
  <c r="AE1032" i="33"/>
  <c r="AS1032" i="33"/>
  <c r="M1032" i="33"/>
  <c r="AC1032" i="33"/>
  <c r="AY1032" i="33"/>
  <c r="AG1032" i="33"/>
  <c r="AI1032" i="33"/>
  <c r="AU1032" i="33"/>
  <c r="BJ1032" i="33" s="1"/>
  <c r="AA1032" i="33"/>
  <c r="AK1032" i="33"/>
  <c r="AQ1032" i="33"/>
  <c r="AO1032" i="33"/>
  <c r="Y1032" i="33"/>
  <c r="AW1032" i="33"/>
  <c r="I1034" i="33"/>
  <c r="V1033" i="33"/>
  <c r="X1033" i="33" s="1"/>
  <c r="L1033" i="33"/>
  <c r="BF1032" i="33" l="1"/>
  <c r="BE1032" i="33"/>
  <c r="BI1032" i="33"/>
  <c r="BA1033" i="33"/>
  <c r="AM1033" i="33"/>
  <c r="BC1033" i="33"/>
  <c r="AE1033" i="33"/>
  <c r="AS1033" i="33"/>
  <c r="M1033" i="33"/>
  <c r="I1035" i="33"/>
  <c r="L1034" i="33"/>
  <c r="V1034" i="33"/>
  <c r="X1034" i="33" s="1"/>
  <c r="AQ1033" i="33"/>
  <c r="AW1033" i="33"/>
  <c r="AK1033" i="33"/>
  <c r="AU1033" i="33"/>
  <c r="Y1033" i="33"/>
  <c r="AO1033" i="33"/>
  <c r="AY1033" i="33"/>
  <c r="AI1033" i="33"/>
  <c r="AA1033" i="33"/>
  <c r="AC1033" i="33"/>
  <c r="AG1033" i="33"/>
  <c r="BF1033" i="33" l="1"/>
  <c r="BJ1033" i="33"/>
  <c r="BE1033" i="33"/>
  <c r="BI1033" i="33"/>
  <c r="BA1034" i="33"/>
  <c r="AM1034" i="33"/>
  <c r="BC1034" i="33"/>
  <c r="AE1034" i="33"/>
  <c r="AS1034" i="33"/>
  <c r="AC1034" i="33"/>
  <c r="AY1034" i="33"/>
  <c r="AG1034" i="33"/>
  <c r="AQ1034" i="33"/>
  <c r="AO1034" i="33"/>
  <c r="AI1034" i="33"/>
  <c r="Y1034" i="33"/>
  <c r="AU1034" i="33"/>
  <c r="AW1034" i="33"/>
  <c r="AA1034" i="33"/>
  <c r="AK1034" i="33"/>
  <c r="M1034" i="33"/>
  <c r="I1036" i="33"/>
  <c r="L1035" i="33"/>
  <c r="V1035" i="33"/>
  <c r="X1035" i="33" s="1"/>
  <c r="BF1034" i="33" l="1"/>
  <c r="BJ1034" i="33"/>
  <c r="BE1034" i="33"/>
  <c r="BI1034" i="33"/>
  <c r="BA1035" i="33"/>
  <c r="AM1035" i="33"/>
  <c r="BC1035" i="33"/>
  <c r="AE1035" i="33"/>
  <c r="AS1035" i="33"/>
  <c r="M1035" i="33"/>
  <c r="I1037" i="33"/>
  <c r="V1036" i="33"/>
  <c r="X1036" i="33" s="1"/>
  <c r="L1036" i="33"/>
  <c r="AQ1035" i="33"/>
  <c r="AI1035" i="33"/>
  <c r="AW1035" i="33"/>
  <c r="AA1035" i="33"/>
  <c r="AK1035" i="33"/>
  <c r="AU1035" i="33"/>
  <c r="AC1035" i="33"/>
  <c r="Y1035" i="33"/>
  <c r="AO1035" i="33"/>
  <c r="AG1035" i="33"/>
  <c r="AY1035" i="33"/>
  <c r="BF1035" i="33" l="1"/>
  <c r="BJ1035" i="33"/>
  <c r="BE1035" i="33"/>
  <c r="BI1035" i="33"/>
  <c r="BA1036" i="33"/>
  <c r="AM1036" i="33"/>
  <c r="BC1036" i="33"/>
  <c r="AE1036" i="33"/>
  <c r="AS1036" i="33"/>
  <c r="M1036" i="33"/>
  <c r="I1038" i="33"/>
  <c r="V1037" i="33"/>
  <c r="X1037" i="33" s="1"/>
  <c r="L1037" i="33"/>
  <c r="AC1036" i="33"/>
  <c r="AQ1036" i="33"/>
  <c r="AI1036" i="33"/>
  <c r="Y1036" i="33"/>
  <c r="AU1036" i="33"/>
  <c r="AK1036" i="33"/>
  <c r="AY1036" i="33"/>
  <c r="AG1036" i="33"/>
  <c r="AO1036" i="33"/>
  <c r="AA1036" i="33"/>
  <c r="AW1036" i="33"/>
  <c r="BF1036" i="33" l="1"/>
  <c r="BJ1036" i="33"/>
  <c r="BE1036" i="33"/>
  <c r="BI1036" i="33"/>
  <c r="BA1037" i="33"/>
  <c r="AM1037" i="33"/>
  <c r="BC1037" i="33"/>
  <c r="AE1037" i="33"/>
  <c r="AS1037" i="33"/>
  <c r="M1037" i="33"/>
  <c r="AI1037" i="33"/>
  <c r="AK1037" i="33"/>
  <c r="Y1037" i="33"/>
  <c r="AW1037" i="33"/>
  <c r="AA1037" i="33"/>
  <c r="AU1037" i="33"/>
  <c r="AC1037" i="33"/>
  <c r="AO1037" i="33"/>
  <c r="AG1037" i="33"/>
  <c r="AQ1037" i="33"/>
  <c r="AY1037" i="33"/>
  <c r="I1039" i="33"/>
  <c r="V1038" i="33"/>
  <c r="X1038" i="33" s="1"/>
  <c r="L1038" i="33"/>
  <c r="BF1037" i="33" l="1"/>
  <c r="BJ1037" i="33"/>
  <c r="BE1037" i="33"/>
  <c r="BI1037" i="33"/>
  <c r="BA1038" i="33"/>
  <c r="BC1038" i="33"/>
  <c r="AM1038" i="33"/>
  <c r="AE1038" i="33"/>
  <c r="AS1038" i="33"/>
  <c r="M1038" i="33"/>
  <c r="I1040" i="33"/>
  <c r="L1039" i="33"/>
  <c r="V1039" i="33"/>
  <c r="X1039" i="33" s="1"/>
  <c r="AC1038" i="33"/>
  <c r="AK1038" i="33"/>
  <c r="AY1038" i="33"/>
  <c r="AG1038" i="33"/>
  <c r="AA1038" i="33"/>
  <c r="AQ1038" i="33"/>
  <c r="AO1038" i="33"/>
  <c r="AI1038" i="33"/>
  <c r="Y1038" i="33"/>
  <c r="AU1038" i="33"/>
  <c r="BJ1038" i="33" s="1"/>
  <c r="AW1038" i="33"/>
  <c r="BF1038" i="33" l="1"/>
  <c r="BE1038" i="33"/>
  <c r="BI1038" i="33"/>
  <c r="BA1039" i="33"/>
  <c r="BC1039" i="33"/>
  <c r="AM1039" i="33"/>
  <c r="AE1039" i="33"/>
  <c r="AS1039" i="33"/>
  <c r="AC1039" i="33"/>
  <c r="Y1039" i="33"/>
  <c r="AQ1039" i="33"/>
  <c r="AK1039" i="33"/>
  <c r="AU1039" i="33"/>
  <c r="AO1039" i="33"/>
  <c r="AY1039" i="33"/>
  <c r="AW1039" i="33"/>
  <c r="AA1039" i="33"/>
  <c r="AG1039" i="33"/>
  <c r="AI1039" i="33"/>
  <c r="M1039" i="33"/>
  <c r="I1041" i="33"/>
  <c r="L1040" i="33"/>
  <c r="V1040" i="33"/>
  <c r="X1040" i="33" s="1"/>
  <c r="BF1039" i="33" l="1"/>
  <c r="BJ1039" i="33"/>
  <c r="BE1039" i="33"/>
  <c r="BI1039" i="33"/>
  <c r="BA1040" i="33"/>
  <c r="AM1040" i="33"/>
  <c r="BC1040" i="33"/>
  <c r="AE1040" i="33"/>
  <c r="AS1040" i="33"/>
  <c r="M1040" i="33"/>
  <c r="I1042" i="33"/>
  <c r="L1041" i="33"/>
  <c r="V1041" i="33"/>
  <c r="X1041" i="33" s="1"/>
  <c r="AI1040" i="33"/>
  <c r="Y1040" i="33"/>
  <c r="AK1040" i="33"/>
  <c r="AY1040" i="33"/>
  <c r="AG1040" i="33"/>
  <c r="AU1040" i="33"/>
  <c r="AW1040" i="33"/>
  <c r="AQ1040" i="33"/>
  <c r="AO1040" i="33"/>
  <c r="AA1040" i="33"/>
  <c r="AC1040" i="33"/>
  <c r="BF1040" i="33" l="1"/>
  <c r="BJ1040" i="33"/>
  <c r="BE1040" i="33"/>
  <c r="BI1040" i="33"/>
  <c r="BA1041" i="33"/>
  <c r="AM1041" i="33"/>
  <c r="BC1041" i="33"/>
  <c r="AE1041" i="33"/>
  <c r="AS1041" i="33"/>
  <c r="M1041" i="33"/>
  <c r="AU1041" i="33"/>
  <c r="Y1041" i="33"/>
  <c r="AK1041" i="33"/>
  <c r="AO1041" i="33"/>
  <c r="AC1041" i="33"/>
  <c r="AG1041" i="33"/>
  <c r="AW1041" i="33"/>
  <c r="AY1041" i="33"/>
  <c r="AI1041" i="33"/>
  <c r="AQ1041" i="33"/>
  <c r="AA1041" i="33"/>
  <c r="I1043" i="33"/>
  <c r="V1042" i="33"/>
  <c r="X1042" i="33" s="1"/>
  <c r="L1042" i="33"/>
  <c r="BF1041" i="33" l="1"/>
  <c r="BJ1041" i="33"/>
  <c r="BE1041" i="33"/>
  <c r="BI1041" i="33"/>
  <c r="BA1042" i="33"/>
  <c r="AM1042" i="33"/>
  <c r="BC1042" i="33"/>
  <c r="AE1042" i="33"/>
  <c r="AS1042" i="33"/>
  <c r="M1042" i="33"/>
  <c r="I1044" i="33"/>
  <c r="L1043" i="33"/>
  <c r="V1043" i="33"/>
  <c r="X1043" i="33" s="1"/>
  <c r="AU1042" i="33"/>
  <c r="AW1042" i="33"/>
  <c r="AA1042" i="33"/>
  <c r="AC1042" i="33"/>
  <c r="Y1042" i="33"/>
  <c r="AG1042" i="33"/>
  <c r="AY1042" i="33"/>
  <c r="AQ1042" i="33"/>
  <c r="AK1042" i="33"/>
  <c r="AI1042" i="33"/>
  <c r="AO1042" i="33"/>
  <c r="BF1042" i="33" l="1"/>
  <c r="BJ1042" i="33"/>
  <c r="BE1042" i="33"/>
  <c r="BI1042" i="33"/>
  <c r="BA1043" i="33"/>
  <c r="AM1043" i="33"/>
  <c r="BC1043" i="33"/>
  <c r="AE1043" i="33"/>
  <c r="AS1043" i="33"/>
  <c r="AK1043" i="33"/>
  <c r="AA1043" i="33"/>
  <c r="AY1043" i="33"/>
  <c r="AC1043" i="33"/>
  <c r="AI1043" i="33"/>
  <c r="Y1043" i="33"/>
  <c r="AU1043" i="33"/>
  <c r="AW1043" i="33"/>
  <c r="AQ1043" i="33"/>
  <c r="AO1043" i="33"/>
  <c r="AG1043" i="33"/>
  <c r="M1043" i="33"/>
  <c r="I1045" i="33"/>
  <c r="V1044" i="33"/>
  <c r="X1044" i="33" s="1"/>
  <c r="L1044" i="33"/>
  <c r="BF1043" i="33" l="1"/>
  <c r="BJ1043" i="33"/>
  <c r="BE1043" i="33"/>
  <c r="BI1043" i="33"/>
  <c r="BA1044" i="33"/>
  <c r="AM1044" i="33"/>
  <c r="BC1044" i="33"/>
  <c r="AE1044" i="33"/>
  <c r="AS1044" i="33"/>
  <c r="M1044" i="33"/>
  <c r="AI1044" i="33"/>
  <c r="AA1044" i="33"/>
  <c r="AW1044" i="33"/>
  <c r="AY1044" i="33"/>
  <c r="Y1044" i="33"/>
  <c r="AO1044" i="33"/>
  <c r="AG1044" i="33"/>
  <c r="AU1044" i="33"/>
  <c r="AK1044" i="33"/>
  <c r="AQ1044" i="33"/>
  <c r="AC1044" i="33"/>
  <c r="I1046" i="33"/>
  <c r="L1045" i="33"/>
  <c r="V1045" i="33"/>
  <c r="X1045" i="33" s="1"/>
  <c r="BF1044" i="33" l="1"/>
  <c r="BJ1044" i="33"/>
  <c r="BE1044" i="33"/>
  <c r="BI1044" i="33"/>
  <c r="BA1045" i="33"/>
  <c r="AM1045" i="33"/>
  <c r="BC1045" i="33"/>
  <c r="AE1045" i="33"/>
  <c r="AS1045" i="33"/>
  <c r="M1045" i="33"/>
  <c r="AC1045" i="33"/>
  <c r="Y1045" i="33"/>
  <c r="AY1045" i="33"/>
  <c r="AW1045" i="33"/>
  <c r="AQ1045" i="33"/>
  <c r="AG1045" i="33"/>
  <c r="AI1045" i="33"/>
  <c r="AU1045" i="33"/>
  <c r="AO1045" i="33"/>
  <c r="AA1045" i="33"/>
  <c r="AK1045" i="33"/>
  <c r="I1047" i="33"/>
  <c r="V1046" i="33"/>
  <c r="X1046" i="33" s="1"/>
  <c r="L1046" i="33"/>
  <c r="BF1045" i="33" l="1"/>
  <c r="BJ1045" i="33"/>
  <c r="BE1045" i="33"/>
  <c r="BI1045" i="33"/>
  <c r="BA1046" i="33"/>
  <c r="BC1046" i="33"/>
  <c r="AM1046" i="33"/>
  <c r="AE1046" i="33"/>
  <c r="AS1046" i="33"/>
  <c r="M1046" i="33"/>
  <c r="AQ1046" i="33"/>
  <c r="AC1046" i="33"/>
  <c r="AO1046" i="33"/>
  <c r="AY1046" i="33"/>
  <c r="AU1046" i="33"/>
  <c r="AI1046" i="33"/>
  <c r="Y1046" i="33"/>
  <c r="AW1046" i="33"/>
  <c r="AA1046" i="33"/>
  <c r="AK1046" i="33"/>
  <c r="AG1046" i="33"/>
  <c r="I1048" i="33"/>
  <c r="V1047" i="33"/>
  <c r="X1047" i="33" s="1"/>
  <c r="L1047" i="33"/>
  <c r="BF1046" i="33" l="1"/>
  <c r="BJ1046" i="33"/>
  <c r="BE1046" i="33"/>
  <c r="BI1046" i="33"/>
  <c r="BA1047" i="33"/>
  <c r="BC1047" i="33"/>
  <c r="AM1047" i="33"/>
  <c r="AE1047" i="33"/>
  <c r="AS1047" i="33"/>
  <c r="M1047" i="33"/>
  <c r="I1049" i="33"/>
  <c r="V1048" i="33"/>
  <c r="X1048" i="33" s="1"/>
  <c r="L1048" i="33"/>
  <c r="AK1047" i="33"/>
  <c r="AQ1047" i="33"/>
  <c r="AC1047" i="33"/>
  <c r="Y1047" i="33"/>
  <c r="AA1047" i="33"/>
  <c r="AG1047" i="33"/>
  <c r="AY1047" i="33"/>
  <c r="AO1047" i="33"/>
  <c r="AI1047" i="33"/>
  <c r="AU1047" i="33"/>
  <c r="AW1047" i="33"/>
  <c r="BF1047" i="33" l="1"/>
  <c r="BJ1047" i="33"/>
  <c r="BE1047" i="33"/>
  <c r="BI1047" i="33"/>
  <c r="BA1048" i="33"/>
  <c r="AM1048" i="33"/>
  <c r="BC1048" i="33"/>
  <c r="AE1048" i="33"/>
  <c r="AS1048" i="33"/>
  <c r="M1048" i="33"/>
  <c r="AA1048" i="33"/>
  <c r="AW1048" i="33"/>
  <c r="AY1048" i="33"/>
  <c r="AC1048" i="33"/>
  <c r="Y1048" i="33"/>
  <c r="AU1048" i="33"/>
  <c r="AI1048" i="33"/>
  <c r="AK1048" i="33"/>
  <c r="AQ1048" i="33"/>
  <c r="AO1048" i="33"/>
  <c r="AG1048" i="33"/>
  <c r="I1050" i="33"/>
  <c r="V1049" i="33"/>
  <c r="X1049" i="33" s="1"/>
  <c r="L1049" i="33"/>
  <c r="BF1048" i="33" l="1"/>
  <c r="BJ1048" i="33"/>
  <c r="BE1048" i="33"/>
  <c r="BI1048" i="33"/>
  <c r="BA1049" i="33"/>
  <c r="AM1049" i="33"/>
  <c r="BC1049" i="33"/>
  <c r="AE1049" i="33"/>
  <c r="AS1049" i="33"/>
  <c r="M1049" i="33"/>
  <c r="AC1049" i="33"/>
  <c r="AQ1049" i="33"/>
  <c r="AI1049" i="33"/>
  <c r="Y1049" i="33"/>
  <c r="AA1049" i="33"/>
  <c r="AY1049" i="33"/>
  <c r="AW1049" i="33"/>
  <c r="AG1049" i="33"/>
  <c r="AU1049" i="33"/>
  <c r="AO1049" i="33"/>
  <c r="AK1049" i="33"/>
  <c r="I1051" i="33"/>
  <c r="V1050" i="33"/>
  <c r="X1050" i="33" s="1"/>
  <c r="L1050" i="33"/>
  <c r="BF1049" i="33" l="1"/>
  <c r="BJ1049" i="33"/>
  <c r="BE1049" i="33"/>
  <c r="BI1049" i="33"/>
  <c r="BA1050" i="33"/>
  <c r="AM1050" i="33"/>
  <c r="BC1050" i="33"/>
  <c r="AE1050" i="33"/>
  <c r="AS1050" i="33"/>
  <c r="M1050" i="33"/>
  <c r="AU1050" i="33"/>
  <c r="AC1050" i="33"/>
  <c r="AO1050" i="33"/>
  <c r="AW1050" i="33"/>
  <c r="AA1050" i="33"/>
  <c r="AG1050" i="33"/>
  <c r="AY1050" i="33"/>
  <c r="AQ1050" i="33"/>
  <c r="AK1050" i="33"/>
  <c r="AI1050" i="33"/>
  <c r="Y1050" i="33"/>
  <c r="I1052" i="33"/>
  <c r="L1051" i="33"/>
  <c r="V1051" i="33"/>
  <c r="X1051" i="33" s="1"/>
  <c r="BF1050" i="33" l="1"/>
  <c r="BJ1050" i="33"/>
  <c r="BE1050" i="33"/>
  <c r="BI1050" i="33"/>
  <c r="BA1051" i="33"/>
  <c r="AM1051" i="33"/>
  <c r="BC1051" i="33"/>
  <c r="AE1051" i="33"/>
  <c r="AS1051" i="33"/>
  <c r="AK1051" i="33"/>
  <c r="Y1051" i="33"/>
  <c r="AU1051" i="33"/>
  <c r="AY1051" i="33"/>
  <c r="AC1051" i="33"/>
  <c r="AA1051" i="33"/>
  <c r="AW1051" i="33"/>
  <c r="AG1051" i="33"/>
  <c r="AQ1051" i="33"/>
  <c r="AO1051" i="33"/>
  <c r="AI1051" i="33"/>
  <c r="M1051" i="33"/>
  <c r="I1053" i="33"/>
  <c r="V1052" i="33"/>
  <c r="X1052" i="33" s="1"/>
  <c r="L1052" i="33"/>
  <c r="BF1051" i="33" l="1"/>
  <c r="BJ1051" i="33"/>
  <c r="BE1051" i="33"/>
  <c r="BI1051" i="33"/>
  <c r="BA1052" i="33"/>
  <c r="AM1052" i="33"/>
  <c r="BC1052" i="33"/>
  <c r="AE1052" i="33"/>
  <c r="AS1052" i="33"/>
  <c r="M1052" i="33"/>
  <c r="AI1052" i="33"/>
  <c r="AC1052" i="33"/>
  <c r="AG1052" i="33"/>
  <c r="AW1052" i="33"/>
  <c r="AY1052" i="33"/>
  <c r="AK1052" i="33"/>
  <c r="AQ1052" i="33"/>
  <c r="Y1052" i="33"/>
  <c r="AU1052" i="33"/>
  <c r="AA1052" i="33"/>
  <c r="AO1052" i="33"/>
  <c r="I1054" i="33"/>
  <c r="L1053" i="33"/>
  <c r="V1053" i="33"/>
  <c r="X1053" i="33" s="1"/>
  <c r="BF1052" i="33" l="1"/>
  <c r="BJ1052" i="33"/>
  <c r="BE1052" i="33"/>
  <c r="BI1052" i="33"/>
  <c r="BA1053" i="33"/>
  <c r="AM1053" i="33"/>
  <c r="BC1053" i="33"/>
  <c r="AE1053" i="33"/>
  <c r="AS1053" i="33"/>
  <c r="M1053" i="33"/>
  <c r="AO1053" i="33"/>
  <c r="AC1053" i="33"/>
  <c r="AG1053" i="33"/>
  <c r="AI1053" i="33"/>
  <c r="AA1053" i="33"/>
  <c r="AY1053" i="33"/>
  <c r="AW1053" i="33"/>
  <c r="AQ1053" i="33"/>
  <c r="Y1053" i="33"/>
  <c r="AU1053" i="33"/>
  <c r="AK1053" i="33"/>
  <c r="I1055" i="33"/>
  <c r="V1054" i="33"/>
  <c r="X1054" i="33" s="1"/>
  <c r="L1054" i="33"/>
  <c r="BF1053" i="33" l="1"/>
  <c r="BJ1053" i="33"/>
  <c r="BE1053" i="33"/>
  <c r="BI1053" i="33"/>
  <c r="BA1054" i="33"/>
  <c r="BC1054" i="33"/>
  <c r="AM1054" i="33"/>
  <c r="AE1054" i="33"/>
  <c r="AS1054" i="33"/>
  <c r="M1054" i="33"/>
  <c r="I1056" i="33"/>
  <c r="L1055" i="33"/>
  <c r="V1055" i="33"/>
  <c r="X1055" i="33" s="1"/>
  <c r="AK1054" i="33"/>
  <c r="AI1054" i="33"/>
  <c r="AO1054" i="33"/>
  <c r="AU1054" i="33"/>
  <c r="BJ1054" i="33" s="1"/>
  <c r="AC1054" i="33"/>
  <c r="Y1054" i="33"/>
  <c r="AG1054" i="33"/>
  <c r="AY1054" i="33"/>
  <c r="AQ1054" i="33"/>
  <c r="AW1054" i="33"/>
  <c r="AA1054" i="33"/>
  <c r="BF1054" i="33" l="1"/>
  <c r="BE1054" i="33"/>
  <c r="BI1054" i="33"/>
  <c r="BA1055" i="33"/>
  <c r="BC1055" i="33"/>
  <c r="AM1055" i="33"/>
  <c r="AE1055" i="33"/>
  <c r="AS1055" i="33"/>
  <c r="AQ1055" i="33"/>
  <c r="AC1055" i="33"/>
  <c r="AA1055" i="33"/>
  <c r="AW1055" i="33"/>
  <c r="AG1055" i="33"/>
  <c r="AY1055" i="33"/>
  <c r="AO1055" i="33"/>
  <c r="AI1055" i="33"/>
  <c r="Y1055" i="33"/>
  <c r="AU1055" i="33"/>
  <c r="AK1055" i="33"/>
  <c r="M1055" i="33"/>
  <c r="I1057" i="33"/>
  <c r="L1056" i="33"/>
  <c r="V1056" i="33"/>
  <c r="X1056" i="33" s="1"/>
  <c r="BF1055" i="33" l="1"/>
  <c r="BJ1055" i="33"/>
  <c r="BE1055" i="33"/>
  <c r="BI1055" i="33"/>
  <c r="BA1056" i="33"/>
  <c r="AM1056" i="33"/>
  <c r="BC1056" i="33"/>
  <c r="AE1056" i="33"/>
  <c r="AS1056" i="33"/>
  <c r="AK1056" i="33"/>
  <c r="AQ1056" i="33"/>
  <c r="AO1056" i="33"/>
  <c r="AG1056" i="33"/>
  <c r="AA1056" i="33"/>
  <c r="AC1056" i="33"/>
  <c r="Y1056" i="33"/>
  <c r="AU1056" i="33"/>
  <c r="AW1056" i="33"/>
  <c r="AY1056" i="33"/>
  <c r="AI1056" i="33"/>
  <c r="M1056" i="33"/>
  <c r="I1058" i="33"/>
  <c r="V1057" i="33"/>
  <c r="X1057" i="33" s="1"/>
  <c r="L1057" i="33"/>
  <c r="BF1056" i="33" l="1"/>
  <c r="BJ1056" i="33"/>
  <c r="BE1056" i="33"/>
  <c r="BI1056" i="33"/>
  <c r="BA1057" i="33"/>
  <c r="AM1057" i="33"/>
  <c r="BC1057" i="33"/>
  <c r="AE1057" i="33"/>
  <c r="AS1057" i="33"/>
  <c r="M1057" i="33"/>
  <c r="AC1057" i="33"/>
  <c r="AG1057" i="33"/>
  <c r="AI1057" i="33"/>
  <c r="Y1057" i="33"/>
  <c r="AY1057" i="33"/>
  <c r="AW1057" i="33"/>
  <c r="AQ1057" i="33"/>
  <c r="AU1057" i="33"/>
  <c r="AO1057" i="33"/>
  <c r="AA1057" i="33"/>
  <c r="AK1057" i="33"/>
  <c r="I1059" i="33"/>
  <c r="V1058" i="33"/>
  <c r="X1058" i="33" s="1"/>
  <c r="L1058" i="33"/>
  <c r="BF1057" i="33" l="1"/>
  <c r="BJ1057" i="33"/>
  <c r="BE1057" i="33"/>
  <c r="BI1057" i="33"/>
  <c r="BA1058" i="33"/>
  <c r="AM1058" i="33"/>
  <c r="BC1058" i="33"/>
  <c r="AE1058" i="33"/>
  <c r="AS1058" i="33"/>
  <c r="M1058" i="33"/>
  <c r="I1060" i="33"/>
  <c r="L1059" i="33"/>
  <c r="V1059" i="33"/>
  <c r="X1059" i="33" s="1"/>
  <c r="AC1058" i="33"/>
  <c r="Y1058" i="33"/>
  <c r="AK1058" i="33"/>
  <c r="AI1058" i="33"/>
  <c r="AO1058" i="33"/>
  <c r="AY1058" i="33"/>
  <c r="AQ1058" i="33"/>
  <c r="AW1058" i="33"/>
  <c r="AA1058" i="33"/>
  <c r="AG1058" i="33"/>
  <c r="AU1058" i="33"/>
  <c r="BF1058" i="33" l="1"/>
  <c r="BJ1058" i="33"/>
  <c r="BE1058" i="33"/>
  <c r="BI1058" i="33"/>
  <c r="BA1059" i="33"/>
  <c r="AM1059" i="33"/>
  <c r="BC1059" i="33"/>
  <c r="AE1059" i="33"/>
  <c r="AS1059" i="33"/>
  <c r="AI1059" i="33"/>
  <c r="Y1059" i="33"/>
  <c r="AW1059" i="33"/>
  <c r="AC1059" i="33"/>
  <c r="AU1059" i="33"/>
  <c r="AA1059" i="33"/>
  <c r="AG1059" i="33"/>
  <c r="AK1059" i="33"/>
  <c r="AY1059" i="33"/>
  <c r="AQ1059" i="33"/>
  <c r="AO1059" i="33"/>
  <c r="M1059" i="33"/>
  <c r="I1061" i="33"/>
  <c r="V1060" i="33"/>
  <c r="X1060" i="33" s="1"/>
  <c r="L1060" i="33"/>
  <c r="BF1059" i="33" l="1"/>
  <c r="BJ1059" i="33"/>
  <c r="BE1059" i="33"/>
  <c r="BI1059" i="33"/>
  <c r="BA1060" i="33"/>
  <c r="AM1060" i="33"/>
  <c r="BC1060" i="33"/>
  <c r="AE1060" i="33"/>
  <c r="AS1060" i="33"/>
  <c r="M1060" i="33"/>
  <c r="AC1060" i="33"/>
  <c r="Y1060" i="33"/>
  <c r="AY1060" i="33"/>
  <c r="AW1060" i="33"/>
  <c r="AI1060" i="33"/>
  <c r="AK1060" i="33"/>
  <c r="AQ1060" i="33"/>
  <c r="AO1060" i="33"/>
  <c r="AG1060" i="33"/>
  <c r="AU1060" i="33"/>
  <c r="AA1060" i="33"/>
  <c r="I1062" i="33"/>
  <c r="L1061" i="33"/>
  <c r="V1061" i="33"/>
  <c r="X1061" i="33" s="1"/>
  <c r="BF1060" i="33" l="1"/>
  <c r="BJ1060" i="33"/>
  <c r="BE1060" i="33"/>
  <c r="BI1060" i="33"/>
  <c r="BA1061" i="33"/>
  <c r="AM1061" i="33"/>
  <c r="BC1061" i="33"/>
  <c r="AE1061" i="33"/>
  <c r="AS1061" i="33"/>
  <c r="M1061" i="33"/>
  <c r="I1063" i="33"/>
  <c r="L1062" i="33"/>
  <c r="V1062" i="33"/>
  <c r="X1062" i="33" s="1"/>
  <c r="AY1061" i="33"/>
  <c r="AW1061" i="33"/>
  <c r="AQ1061" i="33"/>
  <c r="AC1061" i="33"/>
  <c r="AO1061" i="33"/>
  <c r="AK1061" i="33"/>
  <c r="AI1061" i="33"/>
  <c r="Y1061" i="33"/>
  <c r="AU1061" i="33"/>
  <c r="AA1061" i="33"/>
  <c r="AG1061" i="33"/>
  <c r="BF1061" i="33" l="1"/>
  <c r="BJ1061" i="33"/>
  <c r="BE1061" i="33"/>
  <c r="BI1061" i="33"/>
  <c r="BA1062" i="33"/>
  <c r="BC1062" i="33"/>
  <c r="AM1062" i="33"/>
  <c r="AE1062" i="33"/>
  <c r="AS1062" i="33"/>
  <c r="M1062" i="33"/>
  <c r="I1064" i="33"/>
  <c r="L1063" i="33"/>
  <c r="V1063" i="33"/>
  <c r="X1063" i="33" s="1"/>
  <c r="AK1062" i="33"/>
  <c r="AI1062" i="33"/>
  <c r="AU1062" i="33"/>
  <c r="AA1062" i="33"/>
  <c r="AC1062" i="33"/>
  <c r="Y1062" i="33"/>
  <c r="AO1062" i="33"/>
  <c r="AG1062" i="33"/>
  <c r="AW1062" i="33"/>
  <c r="AY1062" i="33"/>
  <c r="AQ1062" i="33"/>
  <c r="BF1062" i="33" l="1"/>
  <c r="BJ1062" i="33"/>
  <c r="BE1062" i="33"/>
  <c r="BI1062" i="33"/>
  <c r="BA1063" i="33"/>
  <c r="BC1063" i="33"/>
  <c r="AM1063" i="33"/>
  <c r="AE1063" i="33"/>
  <c r="AS1063" i="33"/>
  <c r="M1063" i="33"/>
  <c r="I1065" i="33"/>
  <c r="V1064" i="33"/>
  <c r="X1064" i="33" s="1"/>
  <c r="L1064" i="33"/>
  <c r="AG1063" i="33"/>
  <c r="AQ1063" i="33"/>
  <c r="AW1063" i="33"/>
  <c r="Y1063" i="33"/>
  <c r="AY1063" i="33"/>
  <c r="AU1063" i="33"/>
  <c r="AO1063" i="33"/>
  <c r="AC1063" i="33"/>
  <c r="AK1063" i="33"/>
  <c r="AA1063" i="33"/>
  <c r="AI1063" i="33"/>
  <c r="BF1063" i="33" l="1"/>
  <c r="BJ1063" i="33"/>
  <c r="BE1063" i="33"/>
  <c r="BI1063" i="33"/>
  <c r="BA1064" i="33"/>
  <c r="AM1064" i="33"/>
  <c r="BC1064" i="33"/>
  <c r="AE1064" i="33"/>
  <c r="AS1064" i="33"/>
  <c r="M1064" i="33"/>
  <c r="AY1064" i="33"/>
  <c r="Y1064" i="33"/>
  <c r="AI1064" i="33"/>
  <c r="AW1064" i="33"/>
  <c r="AA1064" i="33"/>
  <c r="AC1064" i="33"/>
  <c r="AO1064" i="33"/>
  <c r="AG1064" i="33"/>
  <c r="AQ1064" i="33"/>
  <c r="AU1064" i="33"/>
  <c r="BJ1064" i="33" s="1"/>
  <c r="AK1064" i="33"/>
  <c r="I1066" i="33"/>
  <c r="V1065" i="33"/>
  <c r="X1065" i="33" s="1"/>
  <c r="L1065" i="33"/>
  <c r="BF1064" i="33" l="1"/>
  <c r="BE1064" i="33"/>
  <c r="BI1064" i="33"/>
  <c r="BA1065" i="33"/>
  <c r="AM1065" i="33"/>
  <c r="BC1065" i="33"/>
  <c r="AE1065" i="33"/>
  <c r="AS1065" i="33"/>
  <c r="M1065" i="33"/>
  <c r="AG1065" i="33"/>
  <c r="AI1065" i="33"/>
  <c r="AK1065" i="33"/>
  <c r="AA1065" i="33"/>
  <c r="AU1065" i="33"/>
  <c r="BJ1065" i="33" s="1"/>
  <c r="AW1065" i="33"/>
  <c r="Y1065" i="33"/>
  <c r="AY1065" i="33"/>
  <c r="AO1065" i="33"/>
  <c r="AQ1065" i="33"/>
  <c r="AC1065" i="33"/>
  <c r="I1067" i="33"/>
  <c r="L1066" i="33"/>
  <c r="V1066" i="33"/>
  <c r="X1066" i="33" s="1"/>
  <c r="BF1065" i="33" l="1"/>
  <c r="BE1065" i="33"/>
  <c r="BI1065" i="33"/>
  <c r="BA1066" i="33"/>
  <c r="AM1066" i="33"/>
  <c r="BC1066" i="33"/>
  <c r="AE1066" i="33"/>
  <c r="AS1066" i="33"/>
  <c r="M1066" i="33"/>
  <c r="I1068" i="33"/>
  <c r="L1067" i="33"/>
  <c r="V1067" i="33"/>
  <c r="X1067" i="33" s="1"/>
  <c r="AU1066" i="33"/>
  <c r="BJ1066" i="33" s="1"/>
  <c r="AK1066" i="33"/>
  <c r="AA1066" i="33"/>
  <c r="AC1066" i="33"/>
  <c r="AG1066" i="33"/>
  <c r="AY1066" i="33"/>
  <c r="Y1066" i="33"/>
  <c r="AO1066" i="33"/>
  <c r="AQ1066" i="33"/>
  <c r="AI1066" i="33"/>
  <c r="AW1066" i="33"/>
  <c r="BF1066" i="33" l="1"/>
  <c r="BE1066" i="33"/>
  <c r="BI1066" i="33"/>
  <c r="BA1067" i="33"/>
  <c r="AM1067" i="33"/>
  <c r="BC1067" i="33"/>
  <c r="AE1067" i="33"/>
  <c r="AS1067" i="33"/>
  <c r="AK1067" i="33"/>
  <c r="AI1067" i="33"/>
  <c r="AY1067" i="33"/>
  <c r="AU1067" i="33"/>
  <c r="BJ1067" i="33" s="1"/>
  <c r="AQ1067" i="33"/>
  <c r="Y1067" i="33"/>
  <c r="AG1067" i="33"/>
  <c r="AA1067" i="33"/>
  <c r="AC1067" i="33"/>
  <c r="AO1067" i="33"/>
  <c r="AW1067" i="33"/>
  <c r="I1069" i="33"/>
  <c r="V1068" i="33"/>
  <c r="X1068" i="33" s="1"/>
  <c r="L1068" i="33"/>
  <c r="M1067" i="33"/>
  <c r="BF1067" i="33" l="1"/>
  <c r="BE1067" i="33"/>
  <c r="BI1067" i="33"/>
  <c r="BA1068" i="33"/>
  <c r="AM1068" i="33"/>
  <c r="BC1068" i="33"/>
  <c r="AE1068" i="33"/>
  <c r="AS1068" i="33"/>
  <c r="M1068" i="33"/>
  <c r="AC1068" i="33"/>
  <c r="AG1068" i="33"/>
  <c r="AU1068" i="33"/>
  <c r="AA1068" i="33"/>
  <c r="AY1068" i="33"/>
  <c r="AO1068" i="33"/>
  <c r="AW1068" i="33"/>
  <c r="AI1068" i="33"/>
  <c r="Y1068" i="33"/>
  <c r="AQ1068" i="33"/>
  <c r="AK1068" i="33"/>
  <c r="I1070" i="33"/>
  <c r="V1069" i="33"/>
  <c r="X1069" i="33" s="1"/>
  <c r="L1069" i="33"/>
  <c r="BF1068" i="33" l="1"/>
  <c r="BJ1068" i="33"/>
  <c r="BE1068" i="33"/>
  <c r="BI1068" i="33"/>
  <c r="BA1069" i="33"/>
  <c r="AM1069" i="33"/>
  <c r="BC1069" i="33"/>
  <c r="AE1069" i="33"/>
  <c r="AS1069" i="33"/>
  <c r="M1069" i="33"/>
  <c r="AK1069" i="33"/>
  <c r="AA1069" i="33"/>
  <c r="AO1069" i="33"/>
  <c r="Y1069" i="33"/>
  <c r="AG1069" i="33"/>
  <c r="AW1069" i="33"/>
  <c r="AY1069" i="33"/>
  <c r="AU1069" i="33"/>
  <c r="AQ1069" i="33"/>
  <c r="AC1069" i="33"/>
  <c r="AI1069" i="33"/>
  <c r="I1071" i="33"/>
  <c r="V1070" i="33"/>
  <c r="X1070" i="33" s="1"/>
  <c r="L1070" i="33"/>
  <c r="BF1069" i="33" l="1"/>
  <c r="BJ1069" i="33"/>
  <c r="BE1069" i="33"/>
  <c r="BI1069" i="33"/>
  <c r="BA1070" i="33"/>
  <c r="BC1070" i="33"/>
  <c r="AM1070" i="33"/>
  <c r="AE1070" i="33"/>
  <c r="AS1070" i="33"/>
  <c r="M1070" i="33"/>
  <c r="AC1070" i="33"/>
  <c r="AU1070" i="33"/>
  <c r="AK1070" i="33"/>
  <c r="AQ1070" i="33"/>
  <c r="AO1070" i="33"/>
  <c r="AW1070" i="33"/>
  <c r="Y1070" i="33"/>
  <c r="AY1070" i="33"/>
  <c r="AG1070" i="33"/>
  <c r="AI1070" i="33"/>
  <c r="AA1070" i="33"/>
  <c r="I1072" i="33"/>
  <c r="V1071" i="33"/>
  <c r="X1071" i="33" s="1"/>
  <c r="L1071" i="33"/>
  <c r="BF1070" i="33" l="1"/>
  <c r="BJ1070" i="33"/>
  <c r="BE1070" i="33"/>
  <c r="BI1070" i="33"/>
  <c r="BA1071" i="33"/>
  <c r="BC1071" i="33"/>
  <c r="AM1071" i="33"/>
  <c r="AE1071" i="33"/>
  <c r="AS1071" i="33"/>
  <c r="M1071" i="33"/>
  <c r="AK1071" i="33"/>
  <c r="AO1071" i="33"/>
  <c r="AY1071" i="33"/>
  <c r="AU1071" i="33"/>
  <c r="BJ1071" i="33" s="1"/>
  <c r="AQ1071" i="33"/>
  <c r="AA1071" i="33"/>
  <c r="AC1071" i="33"/>
  <c r="Y1071" i="33"/>
  <c r="AG1071" i="33"/>
  <c r="AW1071" i="33"/>
  <c r="AI1071" i="33"/>
  <c r="I1073" i="33"/>
  <c r="V1072" i="33"/>
  <c r="X1072" i="33" s="1"/>
  <c r="L1072" i="33"/>
  <c r="BF1071" i="33" l="1"/>
  <c r="BE1071" i="33"/>
  <c r="BI1071" i="33"/>
  <c r="BA1072" i="33"/>
  <c r="AM1072" i="33"/>
  <c r="BC1072" i="33"/>
  <c r="AE1072" i="33"/>
  <c r="AS1072" i="33"/>
  <c r="M1072" i="33"/>
  <c r="I1074" i="33"/>
  <c r="V1073" i="33"/>
  <c r="X1073" i="33" s="1"/>
  <c r="L1073" i="33"/>
  <c r="AC1072" i="33"/>
  <c r="AQ1072" i="33"/>
  <c r="AO1072" i="33"/>
  <c r="AW1072" i="33"/>
  <c r="AU1072" i="33"/>
  <c r="BJ1072" i="33" s="1"/>
  <c r="AK1072" i="33"/>
  <c r="AG1072" i="33"/>
  <c r="AI1072" i="33"/>
  <c r="Y1072" i="33"/>
  <c r="AA1072" i="33"/>
  <c r="AY1072" i="33"/>
  <c r="BF1072" i="33" l="1"/>
  <c r="BE1072" i="33"/>
  <c r="BI1072" i="33"/>
  <c r="BA1073" i="33"/>
  <c r="AM1073" i="33"/>
  <c r="BC1073" i="33"/>
  <c r="AE1073" i="33"/>
  <c r="AS1073" i="33"/>
  <c r="M1073" i="33"/>
  <c r="AK1073" i="33"/>
  <c r="AO1073" i="33"/>
  <c r="AY1073" i="33"/>
  <c r="AU1073" i="33"/>
  <c r="BJ1073" i="33" s="1"/>
  <c r="AQ1073" i="33"/>
  <c r="AA1073" i="33"/>
  <c r="AC1073" i="33"/>
  <c r="Y1073" i="33"/>
  <c r="AG1073" i="33"/>
  <c r="AW1073" i="33"/>
  <c r="AI1073" i="33"/>
  <c r="I1075" i="33"/>
  <c r="V1074" i="33"/>
  <c r="X1074" i="33" s="1"/>
  <c r="L1074" i="33"/>
  <c r="BF1073" i="33" l="1"/>
  <c r="BE1073" i="33"/>
  <c r="BI1073" i="33"/>
  <c r="BA1074" i="33"/>
  <c r="AM1074" i="33"/>
  <c r="BC1074" i="33"/>
  <c r="AE1074" i="33"/>
  <c r="AS1074" i="33"/>
  <c r="M1074" i="33"/>
  <c r="AC1074" i="33"/>
  <c r="AY1074" i="33"/>
  <c r="AK1074" i="33"/>
  <c r="AO1074" i="33"/>
  <c r="AW1074" i="33"/>
  <c r="AU1074" i="33"/>
  <c r="BJ1074" i="33" s="1"/>
  <c r="AA1074" i="33"/>
  <c r="AG1074" i="33"/>
  <c r="AI1074" i="33"/>
  <c r="Y1074" i="33"/>
  <c r="AQ1074" i="33"/>
  <c r="I1076" i="33"/>
  <c r="V1075" i="33"/>
  <c r="X1075" i="33" s="1"/>
  <c r="L1075" i="33"/>
  <c r="BF1074" i="33" l="1"/>
  <c r="BE1074" i="33"/>
  <c r="BI1074" i="33"/>
  <c r="BA1075" i="33"/>
  <c r="AM1075" i="33"/>
  <c r="BC1075" i="33"/>
  <c r="AE1075" i="33"/>
  <c r="AS1075" i="33"/>
  <c r="M1075" i="33"/>
  <c r="AK1075" i="33"/>
  <c r="AO1075" i="33"/>
  <c r="AG1075" i="33"/>
  <c r="AW1075" i="33"/>
  <c r="AY1075" i="33"/>
  <c r="AU1075" i="33"/>
  <c r="BJ1075" i="33" s="1"/>
  <c r="AQ1075" i="33"/>
  <c r="AA1075" i="33"/>
  <c r="AC1075" i="33"/>
  <c r="Y1075" i="33"/>
  <c r="AI1075" i="33"/>
  <c r="I1077" i="33"/>
  <c r="V1076" i="33"/>
  <c r="X1076" i="33" s="1"/>
  <c r="L1076" i="33"/>
  <c r="BF1075" i="33" l="1"/>
  <c r="BE1075" i="33"/>
  <c r="BI1075" i="33"/>
  <c r="BA1076" i="33"/>
  <c r="AM1076" i="33"/>
  <c r="BC1076" i="33"/>
  <c r="AE1076" i="33"/>
  <c r="AS1076" i="33"/>
  <c r="M1076" i="33"/>
  <c r="AC1076" i="33"/>
  <c r="AK1076" i="33"/>
  <c r="AQ1076" i="33"/>
  <c r="AO1076" i="33"/>
  <c r="AW1076" i="33"/>
  <c r="Y1076" i="33"/>
  <c r="AA1076" i="33"/>
  <c r="AY1076" i="33"/>
  <c r="AG1076" i="33"/>
  <c r="AI1076" i="33"/>
  <c r="AU1076" i="33"/>
  <c r="I1078" i="33"/>
  <c r="V1077" i="33"/>
  <c r="X1077" i="33" s="1"/>
  <c r="L1077" i="33"/>
  <c r="BF1076" i="33" l="1"/>
  <c r="BJ1076" i="33"/>
  <c r="BE1076" i="33"/>
  <c r="BI1076" i="33"/>
  <c r="BA1077" i="33"/>
  <c r="AM1077" i="33"/>
  <c r="BC1077" i="33"/>
  <c r="AE1077" i="33"/>
  <c r="AS1077" i="33"/>
  <c r="M1077" i="33"/>
  <c r="I1079" i="33"/>
  <c r="V1078" i="33"/>
  <c r="X1078" i="33" s="1"/>
  <c r="L1078" i="33"/>
  <c r="AK1077" i="33"/>
  <c r="AG1077" i="33"/>
  <c r="AI1077" i="33"/>
  <c r="AU1077" i="33"/>
  <c r="AQ1077" i="33"/>
  <c r="AA1077" i="33"/>
  <c r="AC1077" i="33"/>
  <c r="AO1077" i="33"/>
  <c r="Y1077" i="33"/>
  <c r="AY1077" i="33"/>
  <c r="AW1077" i="33"/>
  <c r="BF1077" i="33" l="1"/>
  <c r="BJ1077" i="33"/>
  <c r="BE1077" i="33"/>
  <c r="BI1077" i="33"/>
  <c r="BA1078" i="33"/>
  <c r="BC1078" i="33"/>
  <c r="AM1078" i="33"/>
  <c r="AE1078" i="33"/>
  <c r="AS1078" i="33"/>
  <c r="M1078" i="33"/>
  <c r="AQ1078" i="33"/>
  <c r="AC1078" i="33"/>
  <c r="Y1078" i="33"/>
  <c r="AO1078" i="33"/>
  <c r="AW1078" i="33"/>
  <c r="AG1078" i="33"/>
  <c r="AI1078" i="33"/>
  <c r="AU1078" i="33"/>
  <c r="AY1078" i="33"/>
  <c r="AA1078" i="33"/>
  <c r="AK1078" i="33"/>
  <c r="I1080" i="33"/>
  <c r="L1079" i="33"/>
  <c r="V1079" i="33"/>
  <c r="X1079" i="33" s="1"/>
  <c r="BF1078" i="33" l="1"/>
  <c r="BJ1078" i="33"/>
  <c r="BE1078" i="33"/>
  <c r="BI1078" i="33"/>
  <c r="BA1079" i="33"/>
  <c r="BC1079" i="33"/>
  <c r="AM1079" i="33"/>
  <c r="AE1079" i="33"/>
  <c r="AS1079" i="33"/>
  <c r="AK1079" i="33"/>
  <c r="AG1079" i="33"/>
  <c r="AW1079" i="33"/>
  <c r="AU1079" i="33"/>
  <c r="BJ1079" i="33" s="1"/>
  <c r="AQ1079" i="33"/>
  <c r="AI1079" i="33"/>
  <c r="AA1079" i="33"/>
  <c r="AC1079" i="33"/>
  <c r="AO1079" i="33"/>
  <c r="Y1079" i="33"/>
  <c r="AY1079" i="33"/>
  <c r="M1079" i="33"/>
  <c r="I1081" i="33"/>
  <c r="L1080" i="33"/>
  <c r="V1080" i="33"/>
  <c r="X1080" i="33" s="1"/>
  <c r="BF1079" i="33" l="1"/>
  <c r="BE1079" i="33"/>
  <c r="BI1079" i="33"/>
  <c r="BA1080" i="33"/>
  <c r="AM1080" i="33"/>
  <c r="BC1080" i="33"/>
  <c r="AE1080" i="33"/>
  <c r="AS1080" i="33"/>
  <c r="AC1080" i="33"/>
  <c r="AK1080" i="33"/>
  <c r="AO1080" i="33"/>
  <c r="AW1080" i="33"/>
  <c r="AA1080" i="33"/>
  <c r="AY1080" i="33"/>
  <c r="AG1080" i="33"/>
  <c r="AI1080" i="33"/>
  <c r="AU1080" i="33"/>
  <c r="BJ1080" i="33" s="1"/>
  <c r="Y1080" i="33"/>
  <c r="AQ1080" i="33"/>
  <c r="M1080" i="33"/>
  <c r="I1082" i="33"/>
  <c r="V1081" i="33"/>
  <c r="X1081" i="33" s="1"/>
  <c r="L1081" i="33"/>
  <c r="BF1080" i="33" l="1"/>
  <c r="BE1080" i="33"/>
  <c r="BI1080" i="33"/>
  <c r="BA1081" i="33"/>
  <c r="AM1081" i="33"/>
  <c r="BC1081" i="33"/>
  <c r="AE1081" i="33"/>
  <c r="AS1081" i="33"/>
  <c r="M1081" i="33"/>
  <c r="AK1081" i="33"/>
  <c r="AU1081" i="33"/>
  <c r="BJ1081" i="33" s="1"/>
  <c r="AQ1081" i="33"/>
  <c r="Y1081" i="33"/>
  <c r="AG1081" i="33"/>
  <c r="AI1081" i="33"/>
  <c r="AA1081" i="33"/>
  <c r="AC1081" i="33"/>
  <c r="AO1081" i="33"/>
  <c r="AW1081" i="33"/>
  <c r="AY1081" i="33"/>
  <c r="I1083" i="33"/>
  <c r="V1082" i="33"/>
  <c r="X1082" i="33" s="1"/>
  <c r="L1082" i="33"/>
  <c r="BF1081" i="33" l="1"/>
  <c r="BE1081" i="33"/>
  <c r="BI1081" i="33"/>
  <c r="BA1082" i="33"/>
  <c r="AM1082" i="33"/>
  <c r="BC1082" i="33"/>
  <c r="AE1082" i="33"/>
  <c r="AS1082" i="33"/>
  <c r="M1082" i="33"/>
  <c r="AC1082" i="33"/>
  <c r="AO1082" i="33"/>
  <c r="AW1082" i="33"/>
  <c r="AU1082" i="33"/>
  <c r="BJ1082" i="33" s="1"/>
  <c r="AA1082" i="33"/>
  <c r="AY1082" i="33"/>
  <c r="AG1082" i="33"/>
  <c r="AI1082" i="33"/>
  <c r="Y1082" i="33"/>
  <c r="AK1082" i="33"/>
  <c r="AQ1082" i="33"/>
  <c r="I1084" i="33"/>
  <c r="V1083" i="33"/>
  <c r="X1083" i="33" s="1"/>
  <c r="L1083" i="33"/>
  <c r="BF1082" i="33" l="1"/>
  <c r="BE1082" i="33"/>
  <c r="BI1082" i="33"/>
  <c r="BA1083" i="33"/>
  <c r="AM1083" i="33"/>
  <c r="BC1083" i="33"/>
  <c r="AE1083" i="33"/>
  <c r="AS1083" i="33"/>
  <c r="M1083" i="33"/>
  <c r="AK1083" i="33"/>
  <c r="AU1083" i="33"/>
  <c r="BJ1083" i="33" s="1"/>
  <c r="AQ1083" i="33"/>
  <c r="AO1083" i="33"/>
  <c r="AI1083" i="33"/>
  <c r="AA1083" i="33"/>
  <c r="AC1083" i="33"/>
  <c r="Y1083" i="33"/>
  <c r="AG1083" i="33"/>
  <c r="AY1083" i="33"/>
  <c r="AW1083" i="33"/>
  <c r="I1085" i="33"/>
  <c r="V1084" i="33"/>
  <c r="X1084" i="33" s="1"/>
  <c r="L1084" i="33"/>
  <c r="BF1083" i="33" l="1"/>
  <c r="BE1083" i="33"/>
  <c r="BI1083" i="33"/>
  <c r="BA1084" i="33"/>
  <c r="AM1084" i="33"/>
  <c r="BC1084" i="33"/>
  <c r="AE1084" i="33"/>
  <c r="AS1084" i="33"/>
  <c r="M1084" i="33"/>
  <c r="AC1084" i="33"/>
  <c r="AO1084" i="33"/>
  <c r="AW1084" i="33"/>
  <c r="AA1084" i="33"/>
  <c r="AG1084" i="33"/>
  <c r="AI1084" i="33"/>
  <c r="AU1084" i="33"/>
  <c r="BJ1084" i="33" s="1"/>
  <c r="Y1084" i="33"/>
  <c r="AK1084" i="33"/>
  <c r="AQ1084" i="33"/>
  <c r="AY1084" i="33"/>
  <c r="I1086" i="33"/>
  <c r="V1085" i="33"/>
  <c r="X1085" i="33" s="1"/>
  <c r="L1085" i="33"/>
  <c r="BF1084" i="33" l="1"/>
  <c r="BE1084" i="33"/>
  <c r="BI1084" i="33"/>
  <c r="BA1085" i="33"/>
  <c r="AM1085" i="33"/>
  <c r="BC1085" i="33"/>
  <c r="AE1085" i="33"/>
  <c r="AS1085" i="33"/>
  <c r="M1085" i="33"/>
  <c r="I1087" i="33"/>
  <c r="V1086" i="33"/>
  <c r="X1086" i="33" s="1"/>
  <c r="L1086" i="33"/>
  <c r="AK1085" i="33"/>
  <c r="AO1085" i="33"/>
  <c r="AI1085" i="33"/>
  <c r="AU1085" i="33"/>
  <c r="AQ1085" i="33"/>
  <c r="AW1085" i="33"/>
  <c r="AA1085" i="33"/>
  <c r="AC1085" i="33"/>
  <c r="Y1085" i="33"/>
  <c r="AG1085" i="33"/>
  <c r="AY1085" i="33"/>
  <c r="BF1085" i="33" l="1"/>
  <c r="BJ1085" i="33"/>
  <c r="BE1085" i="33"/>
  <c r="BI1085" i="33"/>
  <c r="BA1086" i="33"/>
  <c r="BC1086" i="33"/>
  <c r="AM1086" i="33"/>
  <c r="AE1086" i="33"/>
  <c r="AS1086" i="33"/>
  <c r="M1086" i="33"/>
  <c r="AC1086" i="33"/>
  <c r="AO1086" i="33"/>
  <c r="AW1086" i="33"/>
  <c r="AU1086" i="33"/>
  <c r="Y1086" i="33"/>
  <c r="AA1086" i="33"/>
  <c r="AY1086" i="33"/>
  <c r="AG1086" i="33"/>
  <c r="AI1086" i="33"/>
  <c r="AQ1086" i="33"/>
  <c r="AK1086" i="33"/>
  <c r="I1088" i="33"/>
  <c r="V1087" i="33"/>
  <c r="X1087" i="33" s="1"/>
  <c r="L1087" i="33"/>
  <c r="BF1086" i="33" l="1"/>
  <c r="BJ1086" i="33"/>
  <c r="BE1086" i="33"/>
  <c r="BI1086" i="33"/>
  <c r="BA1087" i="33"/>
  <c r="BC1087" i="33"/>
  <c r="AM1087" i="33"/>
  <c r="AE1087" i="33"/>
  <c r="AS1087" i="33"/>
  <c r="M1087" i="33"/>
  <c r="AK1087" i="33"/>
  <c r="AG1087" i="33"/>
  <c r="AU1087" i="33"/>
  <c r="AQ1087" i="33"/>
  <c r="AO1087" i="33"/>
  <c r="Y1087" i="33"/>
  <c r="AW1087" i="33"/>
  <c r="AY1087" i="33"/>
  <c r="AA1087" i="33"/>
  <c r="AC1087" i="33"/>
  <c r="AI1087" i="33"/>
  <c r="I1089" i="33"/>
  <c r="V1088" i="33"/>
  <c r="X1088" i="33" s="1"/>
  <c r="L1088" i="33"/>
  <c r="BF1087" i="33" l="1"/>
  <c r="BJ1087" i="33"/>
  <c r="BE1087" i="33"/>
  <c r="BI1087" i="33"/>
  <c r="BA1088" i="33"/>
  <c r="AM1088" i="33"/>
  <c r="BC1088" i="33"/>
  <c r="AE1088" i="33"/>
  <c r="AS1088" i="33"/>
  <c r="M1088" i="33"/>
  <c r="AW1088" i="33"/>
  <c r="AA1088" i="33"/>
  <c r="AO1088" i="33"/>
  <c r="AC1088" i="33"/>
  <c r="AQ1088" i="33"/>
  <c r="AG1088" i="33"/>
  <c r="AK1088" i="33"/>
  <c r="AY1088" i="33"/>
  <c r="Y1088" i="33"/>
  <c r="AI1088" i="33"/>
  <c r="AU1088" i="33"/>
  <c r="I1090" i="33"/>
  <c r="L1089" i="33"/>
  <c r="V1089" i="33"/>
  <c r="X1089" i="33" s="1"/>
  <c r="BF1088" i="33" l="1"/>
  <c r="BJ1088" i="33"/>
  <c r="BE1088" i="33"/>
  <c r="BI1088" i="33"/>
  <c r="BA1089" i="33"/>
  <c r="AM1089" i="33"/>
  <c r="BC1089" i="33"/>
  <c r="AE1089" i="33"/>
  <c r="AS1089" i="33"/>
  <c r="AQ1089" i="33"/>
  <c r="AA1089" i="33"/>
  <c r="AI1089" i="33"/>
  <c r="AK1089" i="33"/>
  <c r="AC1089" i="33"/>
  <c r="AU1089" i="33"/>
  <c r="AY1089" i="33"/>
  <c r="AW1089" i="33"/>
  <c r="AG1089" i="33"/>
  <c r="Y1089" i="33"/>
  <c r="AO1089" i="33"/>
  <c r="I1091" i="33"/>
  <c r="L1090" i="33"/>
  <c r="V1090" i="33"/>
  <c r="X1090" i="33" s="1"/>
  <c r="M1089" i="33"/>
  <c r="BF1089" i="33" l="1"/>
  <c r="BJ1089" i="33"/>
  <c r="BE1089" i="33"/>
  <c r="BI1089" i="33"/>
  <c r="BA1090" i="33"/>
  <c r="AM1090" i="33"/>
  <c r="BC1090" i="33"/>
  <c r="AE1090" i="33"/>
  <c r="AS1090" i="33"/>
  <c r="M1090" i="33"/>
  <c r="AK1090" i="33"/>
  <c r="Y1090" i="33"/>
  <c r="AO1090" i="33"/>
  <c r="AW1090" i="33"/>
  <c r="AI1090" i="33"/>
  <c r="AA1090" i="33"/>
  <c r="AG1090" i="33"/>
  <c r="AC1090" i="33"/>
  <c r="AY1090" i="33"/>
  <c r="AQ1090" i="33"/>
  <c r="AU1090" i="33"/>
  <c r="I1092" i="33"/>
  <c r="V1091" i="33"/>
  <c r="X1091" i="33" s="1"/>
  <c r="L1091" i="33"/>
  <c r="BF1090" i="33" l="1"/>
  <c r="BJ1090" i="33"/>
  <c r="BE1090" i="33"/>
  <c r="BI1090" i="33"/>
  <c r="BA1091" i="33"/>
  <c r="AM1091" i="33"/>
  <c r="BC1091" i="33"/>
  <c r="AE1091" i="33"/>
  <c r="AS1091" i="33"/>
  <c r="M1091" i="33"/>
  <c r="AY1091" i="33"/>
  <c r="AK1091" i="33"/>
  <c r="AC1091" i="33"/>
  <c r="AO1091" i="33"/>
  <c r="AU1091" i="33"/>
  <c r="AI1091" i="33"/>
  <c r="AW1091" i="33"/>
  <c r="AA1091" i="33"/>
  <c r="AQ1091" i="33"/>
  <c r="Y1091" i="33"/>
  <c r="AG1091" i="33"/>
  <c r="I1093" i="33"/>
  <c r="L1092" i="33"/>
  <c r="V1092" i="33"/>
  <c r="X1092" i="33" s="1"/>
  <c r="BF1091" i="33" l="1"/>
  <c r="BJ1091" i="33"/>
  <c r="BE1091" i="33"/>
  <c r="BI1091" i="33"/>
  <c r="BA1092" i="33"/>
  <c r="AM1092" i="33"/>
  <c r="BC1092" i="33"/>
  <c r="AE1092" i="33"/>
  <c r="AS1092" i="33"/>
  <c r="M1092" i="33"/>
  <c r="AW1092" i="33"/>
  <c r="AI1092" i="33"/>
  <c r="AO1092" i="33"/>
  <c r="AC1092" i="33"/>
  <c r="Y1092" i="33"/>
  <c r="AQ1092" i="33"/>
  <c r="AG1092" i="33"/>
  <c r="AK1092" i="33"/>
  <c r="AY1092" i="33"/>
  <c r="AA1092" i="33"/>
  <c r="AU1092" i="33"/>
  <c r="BJ1092" i="33" s="1"/>
  <c r="I1094" i="33"/>
  <c r="L1093" i="33"/>
  <c r="V1093" i="33"/>
  <c r="X1093" i="33" s="1"/>
  <c r="BF1092" i="33" l="1"/>
  <c r="BE1092" i="33"/>
  <c r="BI1092" i="33"/>
  <c r="BA1093" i="33"/>
  <c r="AM1093" i="33"/>
  <c r="BC1093" i="33"/>
  <c r="AE1093" i="33"/>
  <c r="AS1093" i="33"/>
  <c r="M1093" i="33"/>
  <c r="AQ1093" i="33"/>
  <c r="AU1093" i="33"/>
  <c r="AY1093" i="33"/>
  <c r="AK1093" i="33"/>
  <c r="AG1093" i="33"/>
  <c r="AA1093" i="33"/>
  <c r="AI1093" i="33"/>
  <c r="AW1093" i="33"/>
  <c r="Y1093" i="33"/>
  <c r="AC1093" i="33"/>
  <c r="AO1093" i="33"/>
  <c r="I1095" i="33"/>
  <c r="L1094" i="33"/>
  <c r="V1094" i="33"/>
  <c r="X1094" i="33" s="1"/>
  <c r="BF1093" i="33" l="1"/>
  <c r="BJ1093" i="33"/>
  <c r="BE1093" i="33"/>
  <c r="BI1093" i="33"/>
  <c r="BA1094" i="33"/>
  <c r="BC1094" i="33"/>
  <c r="AM1094" i="33"/>
  <c r="AE1094" i="33"/>
  <c r="AS1094" i="33"/>
  <c r="AK1094" i="33"/>
  <c r="AY1094" i="33"/>
  <c r="Y1094" i="33"/>
  <c r="AI1094" i="33"/>
  <c r="AO1094" i="33"/>
  <c r="AW1094" i="33"/>
  <c r="AG1094" i="33"/>
  <c r="AC1094" i="33"/>
  <c r="AQ1094" i="33"/>
  <c r="AA1094" i="33"/>
  <c r="AU1094" i="33"/>
  <c r="BJ1094" i="33" s="1"/>
  <c r="M1094" i="33"/>
  <c r="I1096" i="33"/>
  <c r="V1095" i="33"/>
  <c r="X1095" i="33" s="1"/>
  <c r="L1095" i="33"/>
  <c r="BF1094" i="33" l="1"/>
  <c r="BE1094" i="33"/>
  <c r="BI1094" i="33"/>
  <c r="BA1095" i="33"/>
  <c r="BC1095" i="33"/>
  <c r="AM1095" i="33"/>
  <c r="AE1095" i="33"/>
  <c r="AS1095" i="33"/>
  <c r="M1095" i="33"/>
  <c r="AY1095" i="33"/>
  <c r="AK1095" i="33"/>
  <c r="AG1095" i="33"/>
  <c r="AU1095" i="33"/>
  <c r="AI1095" i="33"/>
  <c r="AW1095" i="33"/>
  <c r="AA1095" i="33"/>
  <c r="AQ1095" i="33"/>
  <c r="Y1095" i="33"/>
  <c r="AC1095" i="33"/>
  <c r="AO1095" i="33"/>
  <c r="I1097" i="33"/>
  <c r="L1096" i="33"/>
  <c r="V1096" i="33"/>
  <c r="X1096" i="33" s="1"/>
  <c r="BF1095" i="33" l="1"/>
  <c r="BJ1095" i="33"/>
  <c r="BE1095" i="33"/>
  <c r="BI1095" i="33"/>
  <c r="BA1096" i="33"/>
  <c r="AM1096" i="33"/>
  <c r="BC1096" i="33"/>
  <c r="AE1096" i="33"/>
  <c r="AS1096" i="33"/>
  <c r="AW1096" i="33"/>
  <c r="AQ1096" i="33"/>
  <c r="AA1096" i="33"/>
  <c r="AO1096" i="33"/>
  <c r="AC1096" i="33"/>
  <c r="AI1096" i="33"/>
  <c r="AG1096" i="33"/>
  <c r="AK1096" i="33"/>
  <c r="AY1096" i="33"/>
  <c r="Y1096" i="33"/>
  <c r="AU1096" i="33"/>
  <c r="BJ1096" i="33" s="1"/>
  <c r="M1096" i="33"/>
  <c r="I1098" i="33"/>
  <c r="V1097" i="33"/>
  <c r="X1097" i="33" s="1"/>
  <c r="L1097" i="33"/>
  <c r="BF1096" i="33" l="1"/>
  <c r="BE1096" i="33"/>
  <c r="BI1096" i="33"/>
  <c r="BA1097" i="33"/>
  <c r="AM1097" i="33"/>
  <c r="BC1097" i="33"/>
  <c r="AE1097" i="33"/>
  <c r="AS1097" i="33"/>
  <c r="M1097" i="33"/>
  <c r="AQ1097" i="33"/>
  <c r="Y1097" i="33"/>
  <c r="AC1097" i="33"/>
  <c r="AU1097" i="33"/>
  <c r="BJ1097" i="33" s="1"/>
  <c r="AY1097" i="33"/>
  <c r="AW1097" i="33"/>
  <c r="AK1097" i="33"/>
  <c r="AG1097" i="33"/>
  <c r="AA1097" i="33"/>
  <c r="AI1097" i="33"/>
  <c r="AO1097" i="33"/>
  <c r="I1099" i="33"/>
  <c r="L1098" i="33"/>
  <c r="V1098" i="33"/>
  <c r="X1098" i="33" s="1"/>
  <c r="BF1097" i="33" l="1"/>
  <c r="BE1097" i="33"/>
  <c r="BI1097" i="33"/>
  <c r="BA1098" i="33"/>
  <c r="AM1098" i="33"/>
  <c r="BC1098" i="33"/>
  <c r="AE1098" i="33"/>
  <c r="AS1098" i="33"/>
  <c r="AK1098" i="33"/>
  <c r="AQ1098" i="33"/>
  <c r="AI1098" i="33"/>
  <c r="AA1098" i="33"/>
  <c r="AO1098" i="33"/>
  <c r="AW1098" i="33"/>
  <c r="AG1098" i="33"/>
  <c r="AC1098" i="33"/>
  <c r="AY1098" i="33"/>
  <c r="Y1098" i="33"/>
  <c r="AU1098" i="33"/>
  <c r="M1098" i="33"/>
  <c r="I1100" i="33"/>
  <c r="V1099" i="33"/>
  <c r="X1099" i="33" s="1"/>
  <c r="L1099" i="33"/>
  <c r="BF1098" i="33" l="1"/>
  <c r="BJ1098" i="33"/>
  <c r="BE1098" i="33"/>
  <c r="BI1098" i="33"/>
  <c r="BA1099" i="33"/>
  <c r="AM1099" i="33"/>
  <c r="BC1099" i="33"/>
  <c r="AE1099" i="33"/>
  <c r="AS1099" i="33"/>
  <c r="M1099" i="33"/>
  <c r="AY1099" i="33"/>
  <c r="AK1099" i="33"/>
  <c r="AU1099" i="33"/>
  <c r="AI1099" i="33"/>
  <c r="Y1099" i="33"/>
  <c r="AC1099" i="33"/>
  <c r="AA1099" i="33"/>
  <c r="AQ1099" i="33"/>
  <c r="AW1099" i="33"/>
  <c r="AG1099" i="33"/>
  <c r="AO1099" i="33"/>
  <c r="I1101" i="33"/>
  <c r="L1100" i="33"/>
  <c r="V1100" i="33"/>
  <c r="X1100" i="33" s="1"/>
  <c r="BF1099" i="33" l="1"/>
  <c r="BJ1099" i="33"/>
  <c r="BE1099" i="33"/>
  <c r="BI1099" i="33"/>
  <c r="BA1100" i="33"/>
  <c r="AM1100" i="33"/>
  <c r="BC1100" i="33"/>
  <c r="AE1100" i="33"/>
  <c r="AS1100" i="33"/>
  <c r="M1100" i="33"/>
  <c r="I1102" i="33"/>
  <c r="L1101" i="33"/>
  <c r="V1101" i="33"/>
  <c r="X1101" i="33" s="1"/>
  <c r="AW1100" i="33"/>
  <c r="AO1100" i="33"/>
  <c r="AC1100" i="33"/>
  <c r="AQ1100" i="33"/>
  <c r="AU1100" i="33"/>
  <c r="AG1100" i="33"/>
  <c r="AK1100" i="33"/>
  <c r="AY1100" i="33"/>
  <c r="Y1100" i="33"/>
  <c r="AA1100" i="33"/>
  <c r="AI1100" i="33"/>
  <c r="BF1100" i="33" l="1"/>
  <c r="BJ1100" i="33"/>
  <c r="BE1100" i="33"/>
  <c r="BI1100" i="33"/>
  <c r="BA1101" i="33"/>
  <c r="AM1101" i="33"/>
  <c r="BC1101" i="33"/>
  <c r="AE1101" i="33"/>
  <c r="AS1101" i="33"/>
  <c r="AQ1101" i="33"/>
  <c r="AU1101" i="33"/>
  <c r="AY1101" i="33"/>
  <c r="AW1101" i="33"/>
  <c r="AC1101" i="33"/>
  <c r="AA1101" i="33"/>
  <c r="AI1101" i="33"/>
  <c r="Y1101" i="33"/>
  <c r="AK1101" i="33"/>
  <c r="AG1101" i="33"/>
  <c r="AO1101" i="33"/>
  <c r="I1103" i="33"/>
  <c r="L1102" i="33"/>
  <c r="V1102" i="33"/>
  <c r="X1102" i="33" s="1"/>
  <c r="M1101" i="33"/>
  <c r="BF1101" i="33" l="1"/>
  <c r="BJ1101" i="33"/>
  <c r="BE1101" i="33"/>
  <c r="BI1101" i="33"/>
  <c r="BA1102" i="33"/>
  <c r="BC1102" i="33"/>
  <c r="AM1102" i="33"/>
  <c r="AE1102" i="33"/>
  <c r="AS1102" i="33"/>
  <c r="M1102" i="33"/>
  <c r="I1104" i="33"/>
  <c r="V1103" i="33"/>
  <c r="X1103" i="33" s="1"/>
  <c r="L1103" i="33"/>
  <c r="AK1102" i="33"/>
  <c r="AQ1102" i="33"/>
  <c r="AO1102" i="33"/>
  <c r="AW1102" i="33"/>
  <c r="AY1102" i="33"/>
  <c r="AA1102" i="33"/>
  <c r="AG1102" i="33"/>
  <c r="AC1102" i="33"/>
  <c r="Y1102" i="33"/>
  <c r="AI1102" i="33"/>
  <c r="AU1102" i="33"/>
  <c r="BF1102" i="33" l="1"/>
  <c r="BJ1102" i="33"/>
  <c r="BE1102" i="33"/>
  <c r="BI1102" i="33"/>
  <c r="BA1103" i="33"/>
  <c r="BC1103" i="33"/>
  <c r="AM1103" i="33"/>
  <c r="AE1103" i="33"/>
  <c r="AS1103" i="33"/>
  <c r="M1103" i="33"/>
  <c r="AY1103" i="33"/>
  <c r="Y1103" i="33"/>
  <c r="AK1103" i="33"/>
  <c r="AU1103" i="33"/>
  <c r="BJ1103" i="33" s="1"/>
  <c r="AI1103" i="33"/>
  <c r="AA1103" i="33"/>
  <c r="AQ1103" i="33"/>
  <c r="AW1103" i="33"/>
  <c r="AC1103" i="33"/>
  <c r="AO1103" i="33"/>
  <c r="AG1103" i="33"/>
  <c r="I1105" i="33"/>
  <c r="L1104" i="33"/>
  <c r="V1104" i="33"/>
  <c r="X1104" i="33" s="1"/>
  <c r="BF1103" i="33" l="1"/>
  <c r="BE1103" i="33"/>
  <c r="BI1103" i="33"/>
  <c r="BA1104" i="33"/>
  <c r="AM1104" i="33"/>
  <c r="BC1104" i="33"/>
  <c r="AE1104" i="33"/>
  <c r="AS1104" i="33"/>
  <c r="I1106" i="33"/>
  <c r="L1105" i="33"/>
  <c r="V1105" i="33"/>
  <c r="X1105" i="33" s="1"/>
  <c r="M1104" i="33"/>
  <c r="AW1104" i="33"/>
  <c r="AQ1104" i="33"/>
  <c r="AI1104" i="33"/>
  <c r="AO1104" i="33"/>
  <c r="AC1104" i="33"/>
  <c r="Y1104" i="33"/>
  <c r="AU1104" i="33"/>
  <c r="BJ1104" i="33" s="1"/>
  <c r="AG1104" i="33"/>
  <c r="AK1104" i="33"/>
  <c r="AY1104" i="33"/>
  <c r="AA1104" i="33"/>
  <c r="BF1104" i="33" l="1"/>
  <c r="BE1104" i="33"/>
  <c r="BI1104" i="33"/>
  <c r="BA1105" i="33"/>
  <c r="AM1105" i="33"/>
  <c r="BC1105" i="33"/>
  <c r="AE1105" i="33"/>
  <c r="AS1105" i="33"/>
  <c r="AQ1105" i="33"/>
  <c r="Y1105" i="33"/>
  <c r="AO1105" i="33"/>
  <c r="AU1105" i="33"/>
  <c r="BJ1105" i="33" s="1"/>
  <c r="AY1105" i="33"/>
  <c r="AK1105" i="33"/>
  <c r="AC1105" i="33"/>
  <c r="AA1105" i="33"/>
  <c r="AI1105" i="33"/>
  <c r="AW1105" i="33"/>
  <c r="AG1105" i="33"/>
  <c r="M1105" i="33"/>
  <c r="I1107" i="33"/>
  <c r="L1106" i="33"/>
  <c r="V1106" i="33"/>
  <c r="X1106" i="33" s="1"/>
  <c r="BF1105" i="33" l="1"/>
  <c r="BE1105" i="33"/>
  <c r="BI1105" i="33"/>
  <c r="BA1106" i="33"/>
  <c r="AM1106" i="33"/>
  <c r="BC1106" i="33"/>
  <c r="AE1106" i="33"/>
  <c r="AS1106" i="33"/>
  <c r="AK1106" i="33"/>
  <c r="AY1106" i="33"/>
  <c r="Y1106" i="33"/>
  <c r="AO1106" i="33"/>
  <c r="AW1106" i="33"/>
  <c r="AI1106" i="33"/>
  <c r="AG1106" i="33"/>
  <c r="AC1106" i="33"/>
  <c r="AQ1106" i="33"/>
  <c r="AU1106" i="33"/>
  <c r="BJ1106" i="33" s="1"/>
  <c r="AA1106" i="33"/>
  <c r="M1106" i="33"/>
  <c r="I1108" i="33"/>
  <c r="V1107" i="33"/>
  <c r="X1107" i="33" s="1"/>
  <c r="L1107" i="33"/>
  <c r="BF1106" i="33" l="1"/>
  <c r="BE1106" i="33"/>
  <c r="BI1106" i="33"/>
  <c r="BA1107" i="33"/>
  <c r="AM1107" i="33"/>
  <c r="BC1107" i="33"/>
  <c r="AE1107" i="33"/>
  <c r="AS1107" i="33"/>
  <c r="M1107" i="33"/>
  <c r="AY1107" i="33"/>
  <c r="AW1107" i="33"/>
  <c r="AU1107" i="33"/>
  <c r="BJ1107" i="33" s="1"/>
  <c r="AI1107" i="33"/>
  <c r="Y1107" i="33"/>
  <c r="AK1107" i="33"/>
  <c r="AA1107" i="33"/>
  <c r="AQ1107" i="33"/>
  <c r="AG1107" i="33"/>
  <c r="AC1107" i="33"/>
  <c r="AO1107" i="33"/>
  <c r="I1109" i="33"/>
  <c r="L1108" i="33"/>
  <c r="V1108" i="33"/>
  <c r="X1108" i="33" s="1"/>
  <c r="BF1107" i="33" l="1"/>
  <c r="BE1107" i="33"/>
  <c r="BI1107" i="33"/>
  <c r="BA1108" i="33"/>
  <c r="AM1108" i="33"/>
  <c r="BC1108" i="33"/>
  <c r="AE1108" i="33"/>
  <c r="AS1108" i="33"/>
  <c r="M1108" i="33"/>
  <c r="I1110" i="33"/>
  <c r="L1109" i="33"/>
  <c r="V1109" i="33"/>
  <c r="X1109" i="33" s="1"/>
  <c r="AW1108" i="33"/>
  <c r="Y1108" i="33"/>
  <c r="AU1108" i="33"/>
  <c r="AO1108" i="33"/>
  <c r="AC1108" i="33"/>
  <c r="AY1108" i="33"/>
  <c r="AI1108" i="33"/>
  <c r="AG1108" i="33"/>
  <c r="AK1108" i="33"/>
  <c r="AQ1108" i="33"/>
  <c r="AA1108" i="33"/>
  <c r="BF1108" i="33" l="1"/>
  <c r="BJ1108" i="33"/>
  <c r="BE1108" i="33"/>
  <c r="BI1108" i="33"/>
  <c r="BA1109" i="33"/>
  <c r="AM1109" i="33"/>
  <c r="BC1109" i="33"/>
  <c r="AE1109" i="33"/>
  <c r="AS1109" i="33"/>
  <c r="AK1109" i="33"/>
  <c r="AU1109" i="33"/>
  <c r="AC1109" i="33"/>
  <c r="AQ1109" i="33"/>
  <c r="AA1109" i="33"/>
  <c r="AO1109" i="33"/>
  <c r="AY1109" i="33"/>
  <c r="Y1109" i="33"/>
  <c r="AI1109" i="33"/>
  <c r="AW1109" i="33"/>
  <c r="AG1109" i="33"/>
  <c r="I1111" i="33"/>
  <c r="V1110" i="33"/>
  <c r="X1110" i="33" s="1"/>
  <c r="L1110" i="33"/>
  <c r="M1109" i="33"/>
  <c r="BF1109" i="33" l="1"/>
  <c r="BJ1109" i="33"/>
  <c r="BE1109" i="33"/>
  <c r="BI1109" i="33"/>
  <c r="BA1110" i="33"/>
  <c r="BC1110" i="33"/>
  <c r="AM1110" i="33"/>
  <c r="AE1110" i="33"/>
  <c r="AS1110" i="33"/>
  <c r="M1110" i="33"/>
  <c r="AI1110" i="33"/>
  <c r="AK1110" i="33"/>
  <c r="AO1110" i="33"/>
  <c r="AY1110" i="33"/>
  <c r="AW1110" i="33"/>
  <c r="Y1110" i="33"/>
  <c r="AG1110" i="33"/>
  <c r="AQ1110" i="33"/>
  <c r="AC1110" i="33"/>
  <c r="AU1110" i="33"/>
  <c r="BJ1110" i="33" s="1"/>
  <c r="AA1110" i="33"/>
  <c r="I1112" i="33"/>
  <c r="L1111" i="33"/>
  <c r="V1111" i="33"/>
  <c r="X1111" i="33" s="1"/>
  <c r="BF1110" i="33" l="1"/>
  <c r="BE1110" i="33"/>
  <c r="BI1110" i="33"/>
  <c r="BA1111" i="33"/>
  <c r="BC1111" i="33"/>
  <c r="AM1111" i="33"/>
  <c r="AE1111" i="33"/>
  <c r="AS1111" i="33"/>
  <c r="AC1111" i="33"/>
  <c r="AY1111" i="33"/>
  <c r="AI1111" i="33"/>
  <c r="AU1111" i="33"/>
  <c r="AW1111" i="33"/>
  <c r="AQ1111" i="33"/>
  <c r="AA1111" i="33"/>
  <c r="AG1111" i="33"/>
  <c r="Y1111" i="33"/>
  <c r="AO1111" i="33"/>
  <c r="AK1111" i="33"/>
  <c r="I1113" i="33"/>
  <c r="V1112" i="33"/>
  <c r="X1112" i="33" s="1"/>
  <c r="L1112" i="33"/>
  <c r="M1111" i="33"/>
  <c r="BF1111" i="33" l="1"/>
  <c r="BJ1111" i="33"/>
  <c r="BE1111" i="33"/>
  <c r="BI1111" i="33"/>
  <c r="BA1112" i="33"/>
  <c r="AM1112" i="33"/>
  <c r="BC1112" i="33"/>
  <c r="AE1112" i="33"/>
  <c r="AS1112" i="33"/>
  <c r="M1112" i="33"/>
  <c r="AU1112" i="33"/>
  <c r="AK1112" i="33"/>
  <c r="AQ1112" i="33"/>
  <c r="AO1112" i="33"/>
  <c r="AA1112" i="33"/>
  <c r="AG1112" i="33"/>
  <c r="AI1112" i="33"/>
  <c r="AW1112" i="33"/>
  <c r="Y1112" i="33"/>
  <c r="AC1112" i="33"/>
  <c r="AY1112" i="33"/>
  <c r="I1114" i="33"/>
  <c r="L1113" i="33"/>
  <c r="V1113" i="33"/>
  <c r="X1113" i="33" s="1"/>
  <c r="BF1112" i="33" l="1"/>
  <c r="BJ1112" i="33"/>
  <c r="BE1112" i="33"/>
  <c r="BI1112" i="33"/>
  <c r="BA1113" i="33"/>
  <c r="AM1113" i="33"/>
  <c r="BC1113" i="33"/>
  <c r="AE1113" i="33"/>
  <c r="AS1113" i="33"/>
  <c r="AK1113" i="33"/>
  <c r="Y1113" i="33"/>
  <c r="AU1113" i="33"/>
  <c r="AO1113" i="33"/>
  <c r="AI1113" i="33"/>
  <c r="AG1113" i="33"/>
  <c r="AA1113" i="33"/>
  <c r="AC1113" i="33"/>
  <c r="AY1113" i="33"/>
  <c r="AQ1113" i="33"/>
  <c r="AW1113" i="33"/>
  <c r="I1115" i="33"/>
  <c r="V1114" i="33"/>
  <c r="X1114" i="33" s="1"/>
  <c r="L1114" i="33"/>
  <c r="M1113" i="33"/>
  <c r="BF1113" i="33" l="1"/>
  <c r="BJ1113" i="33"/>
  <c r="BE1113" i="33"/>
  <c r="BI1113" i="33"/>
  <c r="BA1114" i="33"/>
  <c r="AM1114" i="33"/>
  <c r="BC1114" i="33"/>
  <c r="AE1114" i="33"/>
  <c r="AS1114" i="33"/>
  <c r="M1114" i="33"/>
  <c r="I1116" i="33"/>
  <c r="L1115" i="33"/>
  <c r="V1115" i="33"/>
  <c r="X1115" i="33" s="1"/>
  <c r="AI1114" i="33"/>
  <c r="AO1114" i="33"/>
  <c r="AY1114" i="33"/>
  <c r="AW1114" i="33"/>
  <c r="AG1114" i="33"/>
  <c r="AQ1114" i="33"/>
  <c r="Y1114" i="33"/>
  <c r="AK1114" i="33"/>
  <c r="AU1114" i="33"/>
  <c r="AA1114" i="33"/>
  <c r="AC1114" i="33"/>
  <c r="BF1114" i="33" l="1"/>
  <c r="BJ1114" i="33"/>
  <c r="BE1114" i="33"/>
  <c r="BI1114" i="33"/>
  <c r="BA1115" i="33"/>
  <c r="AM1115" i="33"/>
  <c r="BC1115" i="33"/>
  <c r="AE1115" i="33"/>
  <c r="AS1115" i="33"/>
  <c r="AC1115" i="33"/>
  <c r="AU1115" i="33"/>
  <c r="AW1115" i="33"/>
  <c r="AA1115" i="33"/>
  <c r="AG1115" i="33"/>
  <c r="AY1115" i="33"/>
  <c r="Y1115" i="33"/>
  <c r="AQ1115" i="33"/>
  <c r="AI1115" i="33"/>
  <c r="AO1115" i="33"/>
  <c r="AK1115" i="33"/>
  <c r="M1115" i="33"/>
  <c r="I1117" i="33"/>
  <c r="V1116" i="33"/>
  <c r="X1116" i="33" s="1"/>
  <c r="L1116" i="33"/>
  <c r="BF1115" i="33" l="1"/>
  <c r="BJ1115" i="33"/>
  <c r="BE1115" i="33"/>
  <c r="BI1115" i="33"/>
  <c r="BA1116" i="33"/>
  <c r="AM1116" i="33"/>
  <c r="BC1116" i="33"/>
  <c r="AE1116" i="33"/>
  <c r="AS1116" i="33"/>
  <c r="M1116" i="33"/>
  <c r="AU1116" i="33"/>
  <c r="AW1116" i="33"/>
  <c r="AO1116" i="33"/>
  <c r="AA1116" i="33"/>
  <c r="AK1116" i="33"/>
  <c r="AG1116" i="33"/>
  <c r="AI1116" i="33"/>
  <c r="Y1116" i="33"/>
  <c r="AC1116" i="33"/>
  <c r="AY1116" i="33"/>
  <c r="AQ1116" i="33"/>
  <c r="I1118" i="33"/>
  <c r="L1117" i="33"/>
  <c r="V1117" i="33"/>
  <c r="X1117" i="33" s="1"/>
  <c r="BF1116" i="33" l="1"/>
  <c r="BJ1116" i="33"/>
  <c r="BE1116" i="33"/>
  <c r="BI1116" i="33"/>
  <c r="BA1117" i="33"/>
  <c r="AM1117" i="33"/>
  <c r="BC1117" i="33"/>
  <c r="AE1117" i="33"/>
  <c r="AS1117" i="33"/>
  <c r="M1117" i="33"/>
  <c r="I1119" i="33"/>
  <c r="V1118" i="33"/>
  <c r="X1118" i="33" s="1"/>
  <c r="L1118" i="33"/>
  <c r="AK1117" i="33"/>
  <c r="Y1117" i="33"/>
  <c r="AW1117" i="33"/>
  <c r="AU1117" i="33"/>
  <c r="AC1117" i="33"/>
  <c r="AY1117" i="33"/>
  <c r="AQ1117" i="33"/>
  <c r="AG1117" i="33"/>
  <c r="AA1117" i="33"/>
  <c r="AO1117" i="33"/>
  <c r="AI1117" i="33"/>
  <c r="BF1117" i="33" l="1"/>
  <c r="BJ1117" i="33"/>
  <c r="BE1117" i="33"/>
  <c r="BI1117" i="33"/>
  <c r="BA1118" i="33"/>
  <c r="BC1118" i="33"/>
  <c r="AM1118" i="33"/>
  <c r="AE1118" i="33"/>
  <c r="AS1118" i="33"/>
  <c r="M1118" i="33"/>
  <c r="AI1118" i="33"/>
  <c r="Y1118" i="33"/>
  <c r="AA1118" i="33"/>
  <c r="AO1118" i="33"/>
  <c r="AY1118" i="33"/>
  <c r="AK1118" i="33"/>
  <c r="AG1118" i="33"/>
  <c r="AQ1118" i="33"/>
  <c r="AW1118" i="33"/>
  <c r="AC1118" i="33"/>
  <c r="AU1118" i="33"/>
  <c r="BJ1118" i="33" s="1"/>
  <c r="I1120" i="33"/>
  <c r="L1119" i="33"/>
  <c r="V1119" i="33"/>
  <c r="X1119" i="33" s="1"/>
  <c r="BF1118" i="33" l="1"/>
  <c r="BE1118" i="33"/>
  <c r="BI1118" i="33"/>
  <c r="BA1119" i="33"/>
  <c r="BC1119" i="33"/>
  <c r="AM1119" i="33"/>
  <c r="AE1119" i="33"/>
  <c r="AS1119" i="33"/>
  <c r="AO1119" i="33"/>
  <c r="AU1119" i="33"/>
  <c r="AA1119" i="33"/>
  <c r="AG1119" i="33"/>
  <c r="AY1119" i="33"/>
  <c r="Y1119" i="33"/>
  <c r="AC1119" i="33"/>
  <c r="AW1119" i="33"/>
  <c r="AQ1119" i="33"/>
  <c r="AK1119" i="33"/>
  <c r="AI1119" i="33"/>
  <c r="I1121" i="33"/>
  <c r="V1120" i="33"/>
  <c r="X1120" i="33" s="1"/>
  <c r="L1120" i="33"/>
  <c r="M1119" i="33"/>
  <c r="BF1119" i="33" l="1"/>
  <c r="BJ1119" i="33"/>
  <c r="BE1119" i="33"/>
  <c r="BI1119" i="33"/>
  <c r="BA1120" i="33"/>
  <c r="AM1120" i="33"/>
  <c r="BC1120" i="33"/>
  <c r="AE1120" i="33"/>
  <c r="AS1120" i="33"/>
  <c r="M1120" i="33"/>
  <c r="AU1120" i="33"/>
  <c r="Y1120" i="33"/>
  <c r="AK1120" i="33"/>
  <c r="AO1120" i="33"/>
  <c r="AA1120" i="33"/>
  <c r="AW1120" i="33"/>
  <c r="AC1120" i="33"/>
  <c r="AG1120" i="33"/>
  <c r="AI1120" i="33"/>
  <c r="AY1120" i="33"/>
  <c r="AQ1120" i="33"/>
  <c r="I1122" i="33"/>
  <c r="L1121" i="33"/>
  <c r="V1121" i="33"/>
  <c r="X1121" i="33" s="1"/>
  <c r="BF1120" i="33" l="1"/>
  <c r="BJ1120" i="33"/>
  <c r="BE1120" i="33"/>
  <c r="BI1120" i="33"/>
  <c r="BA1121" i="33"/>
  <c r="AM1121" i="33"/>
  <c r="BC1121" i="33"/>
  <c r="AE1121" i="33"/>
  <c r="AS1121" i="33"/>
  <c r="AK1121" i="33"/>
  <c r="AA1121" i="33"/>
  <c r="AC1121" i="33"/>
  <c r="AY1121" i="33"/>
  <c r="Y1121" i="33"/>
  <c r="AU1121" i="33"/>
  <c r="AO1121" i="33"/>
  <c r="AQ1121" i="33"/>
  <c r="AW1121" i="33"/>
  <c r="AG1121" i="33"/>
  <c r="AI1121" i="33"/>
  <c r="M1121" i="33"/>
  <c r="I1123" i="33"/>
  <c r="V1122" i="33"/>
  <c r="X1122" i="33" s="1"/>
  <c r="L1122" i="33"/>
  <c r="BF1121" i="33" l="1"/>
  <c r="BJ1121" i="33"/>
  <c r="BE1121" i="33"/>
  <c r="BI1121" i="33"/>
  <c r="BA1122" i="33"/>
  <c r="AM1122" i="33"/>
  <c r="BC1122" i="33"/>
  <c r="AE1122" i="33"/>
  <c r="AS1122" i="33"/>
  <c r="M1122" i="33"/>
  <c r="I1124" i="33"/>
  <c r="L1123" i="33"/>
  <c r="V1123" i="33"/>
  <c r="X1123" i="33" s="1"/>
  <c r="AA1122" i="33"/>
  <c r="AC1122" i="33"/>
  <c r="AO1122" i="33"/>
  <c r="AI1122" i="33"/>
  <c r="AY1122" i="33"/>
  <c r="Y1122" i="33"/>
  <c r="AG1122" i="33"/>
  <c r="AU1122" i="33"/>
  <c r="BJ1122" i="33" s="1"/>
  <c r="AQ1122" i="33"/>
  <c r="AW1122" i="33"/>
  <c r="AK1122" i="33"/>
  <c r="BF1122" i="33" l="1"/>
  <c r="BE1122" i="33"/>
  <c r="BI1122" i="33"/>
  <c r="BA1123" i="33"/>
  <c r="AM1123" i="33"/>
  <c r="BC1123" i="33"/>
  <c r="AE1123" i="33"/>
  <c r="AS1123" i="33"/>
  <c r="AA1123" i="33"/>
  <c r="AO1123" i="33"/>
  <c r="AY1123" i="33"/>
  <c r="AU1123" i="33"/>
  <c r="AW1123" i="33"/>
  <c r="Y1123" i="33"/>
  <c r="AK1123" i="33"/>
  <c r="AC1123" i="33"/>
  <c r="AI1123" i="33"/>
  <c r="AG1123" i="33"/>
  <c r="AQ1123" i="33"/>
  <c r="M1123" i="33"/>
  <c r="I1125" i="33"/>
  <c r="V1124" i="33"/>
  <c r="X1124" i="33" s="1"/>
  <c r="L1124" i="33"/>
  <c r="BF1123" i="33" l="1"/>
  <c r="BJ1123" i="33"/>
  <c r="BE1123" i="33"/>
  <c r="BI1123" i="33"/>
  <c r="BA1124" i="33"/>
  <c r="AM1124" i="33"/>
  <c r="BC1124" i="33"/>
  <c r="AE1124" i="33"/>
  <c r="AS1124" i="33"/>
  <c r="M1124" i="33"/>
  <c r="I1126" i="33"/>
  <c r="V1125" i="33"/>
  <c r="X1125" i="33" s="1"/>
  <c r="L1125" i="33"/>
  <c r="AY1124" i="33"/>
  <c r="Y1124" i="33"/>
  <c r="AI1124" i="33"/>
  <c r="AQ1124" i="33"/>
  <c r="AW1124" i="33"/>
  <c r="AK1124" i="33"/>
  <c r="AC1124" i="33"/>
  <c r="AO1124" i="33"/>
  <c r="AA1124" i="33"/>
  <c r="AG1124" i="33"/>
  <c r="AU1124" i="33"/>
  <c r="BF1124" i="33" l="1"/>
  <c r="BJ1124" i="33"/>
  <c r="BE1124" i="33"/>
  <c r="BI1124" i="33"/>
  <c r="BA1125" i="33"/>
  <c r="AM1125" i="33"/>
  <c r="BC1125" i="33"/>
  <c r="AE1125" i="33"/>
  <c r="AS1125" i="33"/>
  <c r="M1125" i="33"/>
  <c r="AU1125" i="33"/>
  <c r="AG1125" i="33"/>
  <c r="AA1125" i="33"/>
  <c r="AO1125" i="33"/>
  <c r="AW1125" i="33"/>
  <c r="Y1125" i="33"/>
  <c r="AK1125" i="33"/>
  <c r="AC1125" i="33"/>
  <c r="AY1125" i="33"/>
  <c r="AQ1125" i="33"/>
  <c r="AI1125" i="33"/>
  <c r="I1127" i="33"/>
  <c r="L1126" i="33"/>
  <c r="V1126" i="33"/>
  <c r="X1126" i="33" s="1"/>
  <c r="BF1125" i="33" l="1"/>
  <c r="BJ1125" i="33"/>
  <c r="BE1125" i="33"/>
  <c r="BI1125" i="33"/>
  <c r="BA1126" i="33"/>
  <c r="BC1126" i="33"/>
  <c r="AM1126" i="33"/>
  <c r="AE1126" i="33"/>
  <c r="AS1126" i="33"/>
  <c r="AC1126" i="33"/>
  <c r="AU1126" i="33"/>
  <c r="AQ1126" i="33"/>
  <c r="AO1126" i="33"/>
  <c r="AA1126" i="33"/>
  <c r="AG1126" i="33"/>
  <c r="AI1126" i="33"/>
  <c r="AK1126" i="33"/>
  <c r="AY1126" i="33"/>
  <c r="AW1126" i="33"/>
  <c r="Y1126" i="33"/>
  <c r="I1128" i="33"/>
  <c r="L1127" i="33"/>
  <c r="V1127" i="33"/>
  <c r="X1127" i="33" s="1"/>
  <c r="M1126" i="33"/>
  <c r="BF1126" i="33" l="1"/>
  <c r="BJ1126" i="33"/>
  <c r="BE1126" i="33"/>
  <c r="BI1126" i="33"/>
  <c r="BA1127" i="33"/>
  <c r="BC1127" i="33"/>
  <c r="AM1127" i="33"/>
  <c r="AE1127" i="33"/>
  <c r="AS1127" i="33"/>
  <c r="M1127" i="33"/>
  <c r="I1129" i="33"/>
  <c r="L1128" i="33"/>
  <c r="V1128" i="33"/>
  <c r="X1128" i="33" s="1"/>
  <c r="AA1127" i="33"/>
  <c r="AO1127" i="33"/>
  <c r="AK1127" i="33"/>
  <c r="AW1127" i="33"/>
  <c r="Y1127" i="33"/>
  <c r="AC1127" i="33"/>
  <c r="AY1127" i="33"/>
  <c r="AQ1127" i="33"/>
  <c r="AI1127" i="33"/>
  <c r="AU1127" i="33"/>
  <c r="AG1127" i="33"/>
  <c r="BF1127" i="33" l="1"/>
  <c r="BJ1127" i="33"/>
  <c r="BE1127" i="33"/>
  <c r="BI1127" i="33"/>
  <c r="BA1128" i="33"/>
  <c r="AM1128" i="33"/>
  <c r="BC1128" i="33"/>
  <c r="AE1128" i="33"/>
  <c r="AS1128" i="33"/>
  <c r="AY1128" i="33"/>
  <c r="Y1128" i="33"/>
  <c r="AI1128" i="33"/>
  <c r="AQ1128" i="33"/>
  <c r="AG1128" i="33"/>
  <c r="AU1128" i="33"/>
  <c r="AW1128" i="33"/>
  <c r="AK1128" i="33"/>
  <c r="AC1128" i="33"/>
  <c r="AO1128" i="33"/>
  <c r="AA1128" i="33"/>
  <c r="I1130" i="33"/>
  <c r="L1129" i="33"/>
  <c r="V1129" i="33"/>
  <c r="X1129" i="33" s="1"/>
  <c r="M1128" i="33"/>
  <c r="BF1128" i="33" l="1"/>
  <c r="BJ1128" i="33"/>
  <c r="BE1128" i="33"/>
  <c r="BI1128" i="33"/>
  <c r="BA1129" i="33"/>
  <c r="AM1129" i="33"/>
  <c r="BC1129" i="33"/>
  <c r="AE1129" i="33"/>
  <c r="AS1129" i="33"/>
  <c r="M1129" i="33"/>
  <c r="I1131" i="33"/>
  <c r="V1130" i="33"/>
  <c r="X1130" i="33" s="1"/>
  <c r="L1130" i="33"/>
  <c r="AY1129" i="33"/>
  <c r="AU1129" i="33"/>
  <c r="AA1129" i="33"/>
  <c r="AO1129" i="33"/>
  <c r="AQ1129" i="33"/>
  <c r="AI1129" i="33"/>
  <c r="AG1129" i="33"/>
  <c r="AW1129" i="33"/>
  <c r="Y1129" i="33"/>
  <c r="AC1129" i="33"/>
  <c r="AK1129" i="33"/>
  <c r="BF1129" i="33" l="1"/>
  <c r="BJ1129" i="33"/>
  <c r="BE1129" i="33"/>
  <c r="BI1129" i="33"/>
  <c r="BA1130" i="33"/>
  <c r="AM1130" i="33"/>
  <c r="BC1130" i="33"/>
  <c r="AE1130" i="33"/>
  <c r="AS1130" i="33"/>
  <c r="M1130" i="33"/>
  <c r="AC1130" i="33"/>
  <c r="AQ1130" i="33"/>
  <c r="AO1130" i="33"/>
  <c r="AA1130" i="33"/>
  <c r="AY1130" i="33"/>
  <c r="Y1130" i="33"/>
  <c r="AW1130" i="33"/>
  <c r="AG1130" i="33"/>
  <c r="AU1130" i="33"/>
  <c r="AI1130" i="33"/>
  <c r="AK1130" i="33"/>
  <c r="I1132" i="33"/>
  <c r="L1131" i="33"/>
  <c r="V1131" i="33"/>
  <c r="X1131" i="33" s="1"/>
  <c r="BF1130" i="33" l="1"/>
  <c r="BJ1130" i="33"/>
  <c r="BE1130" i="33"/>
  <c r="BI1130" i="33"/>
  <c r="BA1131" i="33"/>
  <c r="AM1131" i="33"/>
  <c r="BC1131" i="33"/>
  <c r="AE1131" i="33"/>
  <c r="AS1131" i="33"/>
  <c r="AQ1131" i="33"/>
  <c r="AW1131" i="33"/>
  <c r="AC1131" i="33"/>
  <c r="AI1131" i="33"/>
  <c r="AO1131" i="33"/>
  <c r="Y1131" i="33"/>
  <c r="AU1131" i="33"/>
  <c r="AG1131" i="33"/>
  <c r="AA1131" i="33"/>
  <c r="AY1131" i="33"/>
  <c r="AK1131" i="33"/>
  <c r="M1131" i="33"/>
  <c r="I1133" i="33"/>
  <c r="L1132" i="33"/>
  <c r="V1132" i="33"/>
  <c r="X1132" i="33" s="1"/>
  <c r="BF1131" i="33" l="1"/>
  <c r="BJ1131" i="33"/>
  <c r="BE1131" i="33"/>
  <c r="BI1131" i="33"/>
  <c r="BA1132" i="33"/>
  <c r="AM1132" i="33"/>
  <c r="BC1132" i="33"/>
  <c r="AE1132" i="33"/>
  <c r="AS1132" i="33"/>
  <c r="I1134" i="33"/>
  <c r="L1133" i="33"/>
  <c r="V1133" i="33"/>
  <c r="X1133" i="33" s="1"/>
  <c r="AC1132" i="33"/>
  <c r="AQ1132" i="33"/>
  <c r="AI1132" i="33"/>
  <c r="AO1132" i="33"/>
  <c r="AA1132" i="33"/>
  <c r="Y1132" i="33"/>
  <c r="AW1132" i="33"/>
  <c r="AG1132" i="33"/>
  <c r="AU1132" i="33"/>
  <c r="AY1132" i="33"/>
  <c r="AK1132" i="33"/>
  <c r="M1132" i="33"/>
  <c r="BF1132" i="33" l="1"/>
  <c r="BJ1132" i="33"/>
  <c r="BE1132" i="33"/>
  <c r="BI1132" i="33"/>
  <c r="BA1133" i="33"/>
  <c r="AM1133" i="33"/>
  <c r="BC1133" i="33"/>
  <c r="AE1133" i="33"/>
  <c r="AS1133" i="33"/>
  <c r="AW1133" i="33"/>
  <c r="Y1133" i="33"/>
  <c r="AY1133" i="33"/>
  <c r="AQ1133" i="33"/>
  <c r="AG1133" i="33"/>
  <c r="AK1133" i="33"/>
  <c r="AC1133" i="33"/>
  <c r="AU1133" i="33"/>
  <c r="BJ1133" i="33" s="1"/>
  <c r="AA1133" i="33"/>
  <c r="AO1133" i="33"/>
  <c r="AI1133" i="33"/>
  <c r="M1133" i="33"/>
  <c r="I1135" i="33"/>
  <c r="V1134" i="33"/>
  <c r="X1134" i="33" s="1"/>
  <c r="L1134" i="33"/>
  <c r="BF1133" i="33" l="1"/>
  <c r="BE1133" i="33"/>
  <c r="BI1133" i="33"/>
  <c r="BA1134" i="33"/>
  <c r="BC1134" i="33"/>
  <c r="AM1134" i="33"/>
  <c r="AE1134" i="33"/>
  <c r="AS1134" i="33"/>
  <c r="M1134" i="33"/>
  <c r="AY1134" i="33"/>
  <c r="Y1134" i="33"/>
  <c r="AW1134" i="33"/>
  <c r="AK1134" i="33"/>
  <c r="AC1134" i="33"/>
  <c r="AQ1134" i="33"/>
  <c r="AI1134" i="33"/>
  <c r="AO1134" i="33"/>
  <c r="AG1134" i="33"/>
  <c r="AU1134" i="33"/>
  <c r="AA1134" i="33"/>
  <c r="I1136" i="33"/>
  <c r="V1135" i="33"/>
  <c r="X1135" i="33" s="1"/>
  <c r="L1135" i="33"/>
  <c r="BF1134" i="33" l="1"/>
  <c r="BJ1134" i="33"/>
  <c r="BE1134" i="33"/>
  <c r="BI1134" i="33"/>
  <c r="BA1135" i="33"/>
  <c r="AM1135" i="33"/>
  <c r="BC1135" i="33"/>
  <c r="AE1135" i="33"/>
  <c r="AS1135" i="33"/>
  <c r="M1135" i="33"/>
  <c r="I1137" i="33"/>
  <c r="V1136" i="33"/>
  <c r="X1136" i="33" s="1"/>
  <c r="L1136" i="33"/>
  <c r="AI1135" i="33"/>
  <c r="AU1135" i="33"/>
  <c r="AG1135" i="33"/>
  <c r="AW1135" i="33"/>
  <c r="Y1135" i="33"/>
  <c r="AK1135" i="33"/>
  <c r="AC1135" i="33"/>
  <c r="AA1135" i="33"/>
  <c r="AO1135" i="33"/>
  <c r="AQ1135" i="33"/>
  <c r="AY1135" i="33"/>
  <c r="BF1135" i="33" l="1"/>
  <c r="BJ1135" i="33"/>
  <c r="BE1135" i="33"/>
  <c r="BI1135" i="33"/>
  <c r="BA1136" i="33"/>
  <c r="AM1136" i="33"/>
  <c r="BC1136" i="33"/>
  <c r="AE1136" i="33"/>
  <c r="AS1136" i="33"/>
  <c r="M1136" i="33"/>
  <c r="AC1136" i="33"/>
  <c r="AQ1136" i="33"/>
  <c r="AO1136" i="33"/>
  <c r="AA1136" i="33"/>
  <c r="Y1136" i="33"/>
  <c r="AG1136" i="33"/>
  <c r="AU1136" i="33"/>
  <c r="BJ1136" i="33" s="1"/>
  <c r="AY1136" i="33"/>
  <c r="AK1136" i="33"/>
  <c r="AI1136" i="33"/>
  <c r="AW1136" i="33"/>
  <c r="I1138" i="33"/>
  <c r="L1137" i="33"/>
  <c r="V1137" i="33"/>
  <c r="X1137" i="33" s="1"/>
  <c r="BF1136" i="33" l="1"/>
  <c r="BE1136" i="33"/>
  <c r="BI1136" i="33"/>
  <c r="BA1137" i="33"/>
  <c r="AM1137" i="33"/>
  <c r="BC1137" i="33"/>
  <c r="AE1137" i="33"/>
  <c r="AS1137" i="33"/>
  <c r="M1137" i="33"/>
  <c r="AW1137" i="33"/>
  <c r="Y1137" i="33"/>
  <c r="AY1137" i="33"/>
  <c r="AU1137" i="33"/>
  <c r="BJ1137" i="33" s="1"/>
  <c r="AK1137" i="33"/>
  <c r="AG1137" i="33"/>
  <c r="AC1137" i="33"/>
  <c r="AA1137" i="33"/>
  <c r="AO1137" i="33"/>
  <c r="AQ1137" i="33"/>
  <c r="AI1137" i="33"/>
  <c r="I1139" i="33"/>
  <c r="V1138" i="33"/>
  <c r="X1138" i="33" s="1"/>
  <c r="L1138" i="33"/>
  <c r="BF1137" i="33" l="1"/>
  <c r="BE1137" i="33"/>
  <c r="BI1137" i="33"/>
  <c r="BA1138" i="33"/>
  <c r="BC1138" i="33"/>
  <c r="AM1138" i="33"/>
  <c r="AE1138" i="33"/>
  <c r="AS1138" i="33"/>
  <c r="M1138" i="33"/>
  <c r="AY1138" i="33"/>
  <c r="Y1138" i="33"/>
  <c r="AW1138" i="33"/>
  <c r="AK1138" i="33"/>
  <c r="AQ1138" i="33"/>
  <c r="AO1138" i="33"/>
  <c r="AI1138" i="33"/>
  <c r="AA1138" i="33"/>
  <c r="AG1138" i="33"/>
  <c r="AU1138" i="33"/>
  <c r="AC1138" i="33"/>
  <c r="I1140" i="33"/>
  <c r="V1139" i="33"/>
  <c r="X1139" i="33" s="1"/>
  <c r="L1139" i="33"/>
  <c r="BF1138" i="33" l="1"/>
  <c r="BJ1138" i="33"/>
  <c r="BE1138" i="33"/>
  <c r="BI1138" i="33"/>
  <c r="BA1139" i="33"/>
  <c r="AM1139" i="33"/>
  <c r="BC1139" i="33"/>
  <c r="AE1139" i="33"/>
  <c r="AS1139" i="33"/>
  <c r="M1139" i="33"/>
  <c r="AI1139" i="33"/>
  <c r="Y1139" i="33"/>
  <c r="AU1139" i="33"/>
  <c r="AG1139" i="33"/>
  <c r="AK1139" i="33"/>
  <c r="AC1139" i="33"/>
  <c r="AA1139" i="33"/>
  <c r="AO1139" i="33"/>
  <c r="AW1139" i="33"/>
  <c r="AQ1139" i="33"/>
  <c r="AY1139" i="33"/>
  <c r="I1141" i="33"/>
  <c r="L1140" i="33"/>
  <c r="V1140" i="33"/>
  <c r="X1140" i="33" s="1"/>
  <c r="BF1139" i="33" l="1"/>
  <c r="BJ1139" i="33"/>
  <c r="BE1139" i="33"/>
  <c r="BI1139" i="33"/>
  <c r="BA1140" i="33"/>
  <c r="AM1140" i="33"/>
  <c r="BC1140" i="33"/>
  <c r="AE1140" i="33"/>
  <c r="AS1140" i="33"/>
  <c r="AC1140" i="33"/>
  <c r="Y1140" i="33"/>
  <c r="AO1140" i="33"/>
  <c r="AA1140" i="33"/>
  <c r="AQ1140" i="33"/>
  <c r="AI1140" i="33"/>
  <c r="AW1140" i="33"/>
  <c r="AG1140" i="33"/>
  <c r="AU1140" i="33"/>
  <c r="AY1140" i="33"/>
  <c r="AK1140" i="33"/>
  <c r="M1140" i="33"/>
  <c r="I1142" i="33"/>
  <c r="L1141" i="33"/>
  <c r="V1141" i="33"/>
  <c r="X1141" i="33" s="1"/>
  <c r="BF1140" i="33" l="1"/>
  <c r="BJ1140" i="33"/>
  <c r="BE1140" i="33"/>
  <c r="BI1140" i="33"/>
  <c r="BA1141" i="33"/>
  <c r="AM1141" i="33"/>
  <c r="BC1141" i="33"/>
  <c r="AE1141" i="33"/>
  <c r="AS1141" i="33"/>
  <c r="AW1141" i="33"/>
  <c r="Y1141" i="33"/>
  <c r="AK1141" i="33"/>
  <c r="AQ1141" i="33"/>
  <c r="AI1141" i="33"/>
  <c r="AU1141" i="33"/>
  <c r="BJ1141" i="33" s="1"/>
  <c r="AC1141" i="33"/>
  <c r="AY1141" i="33"/>
  <c r="AG1141" i="33"/>
  <c r="AA1141" i="33"/>
  <c r="AO1141" i="33"/>
  <c r="M1141" i="33"/>
  <c r="I1143" i="33"/>
  <c r="V1142" i="33"/>
  <c r="X1142" i="33" s="1"/>
  <c r="L1142" i="33"/>
  <c r="BF1141" i="33" l="1"/>
  <c r="BE1141" i="33"/>
  <c r="BI1141" i="33"/>
  <c r="BA1142" i="33"/>
  <c r="BC1142" i="33"/>
  <c r="AM1142" i="33"/>
  <c r="AE1142" i="33"/>
  <c r="AS1142" i="33"/>
  <c r="M1142" i="33"/>
  <c r="AY1142" i="33"/>
  <c r="Y1142" i="33"/>
  <c r="AW1142" i="33"/>
  <c r="AC1142" i="33"/>
  <c r="AQ1142" i="33"/>
  <c r="AO1142" i="33"/>
  <c r="AI1142" i="33"/>
  <c r="AK1142" i="33"/>
  <c r="AG1142" i="33"/>
  <c r="AU1142" i="33"/>
  <c r="AA1142" i="33"/>
  <c r="I1144" i="33"/>
  <c r="L1143" i="33"/>
  <c r="V1143" i="33"/>
  <c r="X1143" i="33" s="1"/>
  <c r="BF1142" i="33" l="1"/>
  <c r="BJ1142" i="33"/>
  <c r="BE1142" i="33"/>
  <c r="BI1142" i="33"/>
  <c r="BA1143" i="33"/>
  <c r="BC1143" i="33"/>
  <c r="AM1143" i="33"/>
  <c r="AE1143" i="33"/>
  <c r="AS1143" i="33"/>
  <c r="AI1143" i="33"/>
  <c r="AW1143" i="33"/>
  <c r="AY1143" i="33"/>
  <c r="AU1143" i="33"/>
  <c r="AG1143" i="33"/>
  <c r="AA1143" i="33"/>
  <c r="AO1143" i="33"/>
  <c r="Y1143" i="33"/>
  <c r="AK1143" i="33"/>
  <c r="AQ1143" i="33"/>
  <c r="AC1143" i="33"/>
  <c r="I1145" i="33"/>
  <c r="V1144" i="33"/>
  <c r="X1144" i="33" s="1"/>
  <c r="L1144" i="33"/>
  <c r="M1143" i="33"/>
  <c r="BF1143" i="33" l="1"/>
  <c r="BJ1143" i="33"/>
  <c r="BE1143" i="33"/>
  <c r="BI1143" i="33"/>
  <c r="BA1144" i="33"/>
  <c r="AM1144" i="33"/>
  <c r="BC1144" i="33"/>
  <c r="AE1144" i="33"/>
  <c r="AS1144" i="33"/>
  <c r="M1144" i="33"/>
  <c r="AC1144" i="33"/>
  <c r="AY1144" i="33"/>
  <c r="AI1144" i="33"/>
  <c r="AO1144" i="33"/>
  <c r="AA1144" i="33"/>
  <c r="Y1144" i="33"/>
  <c r="AW1144" i="33"/>
  <c r="AG1144" i="33"/>
  <c r="AU1144" i="33"/>
  <c r="AQ1144" i="33"/>
  <c r="AK1144" i="33"/>
  <c r="I1146" i="33"/>
  <c r="L1145" i="33"/>
  <c r="V1145" i="33"/>
  <c r="X1145" i="33" s="1"/>
  <c r="BF1144" i="33" l="1"/>
  <c r="BJ1144" i="33"/>
  <c r="BE1144" i="33"/>
  <c r="BI1144" i="33"/>
  <c r="BA1145" i="33"/>
  <c r="AM1145" i="33"/>
  <c r="BC1145" i="33"/>
  <c r="AE1145" i="33"/>
  <c r="AS1145" i="33"/>
  <c r="M1145" i="33"/>
  <c r="I1147" i="33"/>
  <c r="V1146" i="33"/>
  <c r="X1146" i="33" s="1"/>
  <c r="L1146" i="33"/>
  <c r="AW1145" i="33"/>
  <c r="Y1145" i="33"/>
  <c r="AI1145" i="33"/>
  <c r="AU1145" i="33"/>
  <c r="AK1145" i="33"/>
  <c r="AY1145" i="33"/>
  <c r="AC1145" i="33"/>
  <c r="AA1145" i="33"/>
  <c r="AO1145" i="33"/>
  <c r="AQ1145" i="33"/>
  <c r="AG1145" i="33"/>
  <c r="BF1145" i="33" l="1"/>
  <c r="BJ1145" i="33"/>
  <c r="BE1145" i="33"/>
  <c r="BI1145" i="33"/>
  <c r="BA1146" i="33"/>
  <c r="AM1146" i="33"/>
  <c r="BC1146" i="33"/>
  <c r="AE1146" i="33"/>
  <c r="AS1146" i="33"/>
  <c r="M1146" i="33"/>
  <c r="AY1146" i="33"/>
  <c r="Y1146" i="33"/>
  <c r="AW1146" i="33"/>
  <c r="AK1146" i="33"/>
  <c r="AC1146" i="33"/>
  <c r="AQ1146" i="33"/>
  <c r="AA1146" i="33"/>
  <c r="AI1146" i="33"/>
  <c r="AO1146" i="33"/>
  <c r="AG1146" i="33"/>
  <c r="AU1146" i="33"/>
  <c r="I1148" i="33"/>
  <c r="V1147" i="33"/>
  <c r="X1147" i="33" s="1"/>
  <c r="L1147" i="33"/>
  <c r="BF1146" i="33" l="1"/>
  <c r="BJ1146" i="33"/>
  <c r="BE1146" i="33"/>
  <c r="BI1146" i="33"/>
  <c r="BA1147" i="33"/>
  <c r="AM1147" i="33"/>
  <c r="BC1147" i="33"/>
  <c r="AE1147" i="33"/>
  <c r="AS1147" i="33"/>
  <c r="M1147" i="33"/>
  <c r="AI1147" i="33"/>
  <c r="AU1147" i="33"/>
  <c r="AG1147" i="33"/>
  <c r="AW1147" i="33"/>
  <c r="AK1147" i="33"/>
  <c r="AC1147" i="33"/>
  <c r="AA1147" i="33"/>
  <c r="AO1147" i="33"/>
  <c r="Y1147" i="33"/>
  <c r="AY1147" i="33"/>
  <c r="AQ1147" i="33"/>
  <c r="I1149" i="33"/>
  <c r="L1148" i="33"/>
  <c r="V1148" i="33"/>
  <c r="X1148" i="33" s="1"/>
  <c r="BF1147" i="33" l="1"/>
  <c r="BJ1147" i="33"/>
  <c r="BE1147" i="33"/>
  <c r="BI1147" i="33"/>
  <c r="BA1148" i="33"/>
  <c r="AM1148" i="33"/>
  <c r="BC1148" i="33"/>
  <c r="AE1148" i="33"/>
  <c r="AS1148" i="33"/>
  <c r="AC1148" i="33"/>
  <c r="AO1148" i="33"/>
  <c r="AA1148" i="33"/>
  <c r="AG1148" i="33"/>
  <c r="AU1148" i="33"/>
  <c r="AY1148" i="33"/>
  <c r="Y1148" i="33"/>
  <c r="AQ1148" i="33"/>
  <c r="AI1148" i="33"/>
  <c r="AK1148" i="33"/>
  <c r="AW1148" i="33"/>
  <c r="M1148" i="33"/>
  <c r="I1150" i="33"/>
  <c r="L1149" i="33"/>
  <c r="V1149" i="33"/>
  <c r="X1149" i="33" s="1"/>
  <c r="BF1148" i="33" l="1"/>
  <c r="BJ1148" i="33"/>
  <c r="BE1148" i="33"/>
  <c r="BI1148" i="33"/>
  <c r="BA1149" i="33"/>
  <c r="AM1149" i="33"/>
  <c r="BC1149" i="33"/>
  <c r="AE1149" i="33"/>
  <c r="AS1149" i="33"/>
  <c r="M1149" i="33"/>
  <c r="I1151" i="33"/>
  <c r="V1150" i="33"/>
  <c r="X1150" i="33" s="1"/>
  <c r="L1150" i="33"/>
  <c r="AW1149" i="33"/>
  <c r="Y1149" i="33"/>
  <c r="AK1149" i="33"/>
  <c r="AY1149" i="33"/>
  <c r="AG1149" i="33"/>
  <c r="AC1149" i="33"/>
  <c r="AQ1149" i="33"/>
  <c r="AA1149" i="33"/>
  <c r="AO1149" i="33"/>
  <c r="AI1149" i="33"/>
  <c r="AU1149" i="33"/>
  <c r="BF1149" i="33" l="1"/>
  <c r="BJ1149" i="33"/>
  <c r="BE1149" i="33"/>
  <c r="BI1149" i="33"/>
  <c r="BA1150" i="33"/>
  <c r="BC1150" i="33"/>
  <c r="AM1150" i="33"/>
  <c r="AE1150" i="33"/>
  <c r="AS1150" i="33"/>
  <c r="M1150" i="33"/>
  <c r="AG1150" i="33"/>
  <c r="AU1150" i="33"/>
  <c r="AY1150" i="33"/>
  <c r="Y1150" i="33"/>
  <c r="AC1150" i="33"/>
  <c r="AQ1150" i="33"/>
  <c r="AI1150" i="33"/>
  <c r="AW1150" i="33"/>
  <c r="AO1150" i="33"/>
  <c r="AA1150" i="33"/>
  <c r="AK1150" i="33"/>
  <c r="I1152" i="33"/>
  <c r="V1151" i="33"/>
  <c r="X1151" i="33" s="1"/>
  <c r="L1151" i="33"/>
  <c r="BF1150" i="33" l="1"/>
  <c r="BJ1150" i="33"/>
  <c r="BE1150" i="33"/>
  <c r="BI1150" i="33"/>
  <c r="BA1151" i="33"/>
  <c r="AM1151" i="33"/>
  <c r="BC1151" i="33"/>
  <c r="AE1151" i="33"/>
  <c r="AS1151" i="33"/>
  <c r="M1151" i="33"/>
  <c r="AQ1151" i="33"/>
  <c r="AK1151" i="33"/>
  <c r="AC1151" i="33"/>
  <c r="AI1151" i="33"/>
  <c r="AO1151" i="33"/>
  <c r="AW1151" i="33"/>
  <c r="AU1151" i="33"/>
  <c r="AG1151" i="33"/>
  <c r="AA1151" i="33"/>
  <c r="AY1151" i="33"/>
  <c r="Y1151" i="33"/>
  <c r="I1153" i="33"/>
  <c r="L1152" i="33"/>
  <c r="V1152" i="33"/>
  <c r="X1152" i="33" s="1"/>
  <c r="BF1151" i="33" l="1"/>
  <c r="BJ1151" i="33"/>
  <c r="BE1151" i="33"/>
  <c r="BI1151" i="33"/>
  <c r="BA1152" i="33"/>
  <c r="AM1152" i="33"/>
  <c r="BC1152" i="33"/>
  <c r="AE1152" i="33"/>
  <c r="AS1152" i="33"/>
  <c r="M1152" i="33"/>
  <c r="I1154" i="33"/>
  <c r="L1153" i="33"/>
  <c r="V1153" i="33"/>
  <c r="X1153" i="33" s="1"/>
  <c r="AC1152" i="33"/>
  <c r="AY1152" i="33"/>
  <c r="Y1152" i="33"/>
  <c r="AO1152" i="33"/>
  <c r="AA1152" i="33"/>
  <c r="AQ1152" i="33"/>
  <c r="AI1152" i="33"/>
  <c r="AG1152" i="33"/>
  <c r="AU1152" i="33"/>
  <c r="AK1152" i="33"/>
  <c r="AW1152" i="33"/>
  <c r="BF1152" i="33" l="1"/>
  <c r="BJ1152" i="33"/>
  <c r="BE1152" i="33"/>
  <c r="BI1152" i="33"/>
  <c r="BA1153" i="33"/>
  <c r="AM1153" i="33"/>
  <c r="BC1153" i="33"/>
  <c r="AE1153" i="33"/>
  <c r="AS1153" i="33"/>
  <c r="AA1153" i="33"/>
  <c r="AO1153" i="33"/>
  <c r="AK1153" i="33"/>
  <c r="AW1153" i="33"/>
  <c r="Y1153" i="33"/>
  <c r="AC1153" i="33"/>
  <c r="AY1153" i="33"/>
  <c r="AQ1153" i="33"/>
  <c r="AI1153" i="33"/>
  <c r="AU1153" i="33"/>
  <c r="AG1153" i="33"/>
  <c r="I1155" i="33"/>
  <c r="L1154" i="33"/>
  <c r="V1154" i="33"/>
  <c r="X1154" i="33" s="1"/>
  <c r="M1153" i="33"/>
  <c r="BF1153" i="33" l="1"/>
  <c r="BJ1153" i="33"/>
  <c r="BE1153" i="33"/>
  <c r="BI1153" i="33"/>
  <c r="BA1154" i="33"/>
  <c r="BC1154" i="33"/>
  <c r="AM1154" i="33"/>
  <c r="AE1154" i="33"/>
  <c r="AS1154" i="33"/>
  <c r="M1154" i="33"/>
  <c r="I1156" i="33"/>
  <c r="V1155" i="33"/>
  <c r="X1155" i="33" s="1"/>
  <c r="L1155" i="33"/>
  <c r="AY1154" i="33"/>
  <c r="Y1154" i="33"/>
  <c r="AA1154" i="33"/>
  <c r="AQ1154" i="33"/>
  <c r="AK1154" i="33"/>
  <c r="AU1154" i="33"/>
  <c r="AI1154" i="33"/>
  <c r="AW1154" i="33"/>
  <c r="AO1154" i="33"/>
  <c r="AC1154" i="33"/>
  <c r="AG1154" i="33"/>
  <c r="BF1154" i="33" l="1"/>
  <c r="BJ1154" i="33"/>
  <c r="BE1154" i="33"/>
  <c r="BI1154" i="33"/>
  <c r="BA1155" i="33"/>
  <c r="AM1155" i="33"/>
  <c r="BC1155" i="33"/>
  <c r="AE1155" i="33"/>
  <c r="AS1155" i="33"/>
  <c r="M1155" i="33"/>
  <c r="AI1155" i="33"/>
  <c r="Y1155" i="33"/>
  <c r="AU1155" i="33"/>
  <c r="AG1155" i="33"/>
  <c r="AW1155" i="33"/>
  <c r="AK1155" i="33"/>
  <c r="AA1155" i="33"/>
  <c r="AO1155" i="33"/>
  <c r="AY1155" i="33"/>
  <c r="AC1155" i="33"/>
  <c r="AQ1155" i="33"/>
  <c r="I1157" i="33"/>
  <c r="L1156" i="33"/>
  <c r="V1156" i="33"/>
  <c r="X1156" i="33" s="1"/>
  <c r="BF1155" i="33" l="1"/>
  <c r="BJ1155" i="33"/>
  <c r="BE1155" i="33"/>
  <c r="BI1155" i="33"/>
  <c r="BA1156" i="33"/>
  <c r="AM1156" i="33"/>
  <c r="BC1156" i="33"/>
  <c r="AE1156" i="33"/>
  <c r="AS1156" i="33"/>
  <c r="M1156" i="33"/>
  <c r="AC1156" i="33"/>
  <c r="Y1156" i="33"/>
  <c r="AW1156" i="33"/>
  <c r="AO1156" i="33"/>
  <c r="AA1156" i="33"/>
  <c r="AQ1156" i="33"/>
  <c r="AG1156" i="33"/>
  <c r="AU1156" i="33"/>
  <c r="AY1156" i="33"/>
  <c r="AK1156" i="33"/>
  <c r="AI1156" i="33"/>
  <c r="I1158" i="33"/>
  <c r="L1157" i="33"/>
  <c r="V1157" i="33"/>
  <c r="X1157" i="33" s="1"/>
  <c r="BF1156" i="33" l="1"/>
  <c r="BJ1156" i="33"/>
  <c r="BE1156" i="33"/>
  <c r="BI1156" i="33"/>
  <c r="BA1157" i="33"/>
  <c r="AM1157" i="33"/>
  <c r="BC1157" i="33"/>
  <c r="AE1157" i="33"/>
  <c r="AS1157" i="33"/>
  <c r="AY1157" i="33"/>
  <c r="AA1157" i="33"/>
  <c r="AQ1157" i="33"/>
  <c r="AI1157" i="33"/>
  <c r="AU1157" i="33"/>
  <c r="AG1157" i="33"/>
  <c r="AO1157" i="33"/>
  <c r="AK1157" i="33"/>
  <c r="AW1157" i="33"/>
  <c r="Y1157" i="33"/>
  <c r="AC1157" i="33"/>
  <c r="M1157" i="33"/>
  <c r="I1159" i="33"/>
  <c r="L1158" i="33"/>
  <c r="V1158" i="33"/>
  <c r="X1158" i="33" s="1"/>
  <c r="BF1157" i="33" l="1"/>
  <c r="BJ1157" i="33"/>
  <c r="BE1157" i="33"/>
  <c r="BI1157" i="33"/>
  <c r="BA1158" i="33"/>
  <c r="BC1158" i="33"/>
  <c r="AM1158" i="33"/>
  <c r="AE1158" i="33"/>
  <c r="AS1158" i="33"/>
  <c r="M1158" i="33"/>
  <c r="I1160" i="33"/>
  <c r="L1159" i="33"/>
  <c r="V1159" i="33"/>
  <c r="X1159" i="33" s="1"/>
  <c r="AC1158" i="33"/>
  <c r="AY1158" i="33"/>
  <c r="AQ1158" i="33"/>
  <c r="AO1158" i="33"/>
  <c r="AA1158" i="33"/>
  <c r="AI1158" i="33"/>
  <c r="AW1158" i="33"/>
  <c r="AG1158" i="33"/>
  <c r="AU1158" i="33"/>
  <c r="Y1158" i="33"/>
  <c r="AK1158" i="33"/>
  <c r="BF1158" i="33" l="1"/>
  <c r="BJ1158" i="33"/>
  <c r="BE1158" i="33"/>
  <c r="BI1158" i="33"/>
  <c r="BA1159" i="33"/>
  <c r="AI1159" i="33"/>
  <c r="BC1159" i="33"/>
  <c r="BF1159" i="33" s="1"/>
  <c r="AM1159" i="33"/>
  <c r="AW1159" i="33"/>
  <c r="AU1159" i="33"/>
  <c r="AG1159" i="33"/>
  <c r="AE1159" i="33"/>
  <c r="AC1159" i="33"/>
  <c r="Y1159" i="33"/>
  <c r="AK1159" i="33"/>
  <c r="AA1159" i="33"/>
  <c r="AY1159" i="33"/>
  <c r="AO1159" i="33"/>
  <c r="I1161" i="33"/>
  <c r="L1160" i="33"/>
  <c r="V1160" i="33"/>
  <c r="X1160" i="33" s="1"/>
  <c r="M1159" i="33"/>
  <c r="BJ1159" i="33" l="1"/>
  <c r="BE1159" i="33"/>
  <c r="BI1159" i="33"/>
  <c r="BA1160" i="33"/>
  <c r="AI1160" i="33"/>
  <c r="AW1160" i="33"/>
  <c r="AM1160" i="33"/>
  <c r="BC1160" i="33"/>
  <c r="BF1160" i="33" s="1"/>
  <c r="AU1160" i="33"/>
  <c r="AG1160" i="33"/>
  <c r="AE1160" i="33"/>
  <c r="AC1160" i="33"/>
  <c r="Y1160" i="33"/>
  <c r="AY1160" i="33"/>
  <c r="AO1160" i="33"/>
  <c r="AK1160" i="33"/>
  <c r="AA1160" i="33"/>
  <c r="M1160" i="33"/>
  <c r="I1162" i="33"/>
  <c r="L1161" i="33"/>
  <c r="V1161" i="33"/>
  <c r="BJ1160" i="33" l="1"/>
  <c r="BE1160" i="33"/>
  <c r="BI1160" i="33"/>
  <c r="AM1161" i="33"/>
  <c r="AW1161" i="33"/>
  <c r="BA1161" i="33"/>
  <c r="AI1161" i="33"/>
  <c r="AU1161" i="33"/>
  <c r="AG1161" i="33"/>
  <c r="AE1161" i="33"/>
  <c r="AC1161" i="33"/>
  <c r="AY1161" i="33"/>
  <c r="AO1161" i="33"/>
  <c r="AK1161" i="33"/>
  <c r="AA1161" i="33"/>
  <c r="M1161" i="33"/>
  <c r="I1163" i="33"/>
  <c r="V1162" i="33"/>
  <c r="L1162" i="33"/>
  <c r="BF1161" i="33" l="1"/>
  <c r="BJ1161" i="33"/>
  <c r="M1162" i="33"/>
  <c r="V1163" i="33"/>
  <c r="L1163" i="33"/>
  <c r="M1163" i="33" l="1"/>
  <c r="M6" i="33" l="1"/>
  <c r="M5" i="33"/>
  <c r="M7" i="33"/>
  <c r="M8" i="33"/>
</calcChain>
</file>

<file path=xl/comments1.xml><?xml version="1.0" encoding="utf-8"?>
<comments xmlns="http://schemas.openxmlformats.org/spreadsheetml/2006/main">
  <authors>
    <author>Author</author>
  </authors>
  <commentList>
    <comment ref="AF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Three side A segments from 1st half wind replaced, retensioned, &amp; remeasured 15 Mar'17 on process cart: 965, 967, &amp; 974</t>
        </r>
      </text>
    </comment>
    <comment ref="AK65" authorId="0">
      <text>
        <r>
          <rPr>
            <b/>
            <sz val="9"/>
            <color indexed="81"/>
            <rFont val="Tahoma"/>
            <family val="2"/>
          </rPr>
          <t xml:space="preserve">Jonathan R. Heise:
</t>
        </r>
        <r>
          <rPr>
            <sz val="9"/>
            <color indexed="81"/>
            <rFont val="Tahoma"/>
            <family val="2"/>
          </rPr>
          <t>Retensioned on process cart 2  March '17</t>
        </r>
      </text>
    </comment>
    <comment ref="AK6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6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6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I6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27 Feb '17</t>
        </r>
      </text>
    </comment>
    <comment ref="AI7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27 Feb '17</t>
        </r>
      </text>
    </comment>
    <comment ref="AK7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I7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23 Feb '17</t>
        </r>
      </text>
    </comment>
    <comment ref="AK7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I7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27 Feb '17</t>
        </r>
      </text>
    </comment>
    <comment ref="AK7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7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7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I7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23 Feb '17</t>
        </r>
      </text>
    </comment>
    <comment ref="AK7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8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8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I8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27 Feb '17</t>
        </r>
      </text>
    </comment>
    <comment ref="AI8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27 Feb '17</t>
        </r>
      </text>
    </comment>
    <comment ref="AK8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8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8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8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8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9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9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9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9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9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9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9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Replaced &amp; retensioned on process cart 2  March '17</t>
        </r>
      </text>
    </comment>
    <comment ref="AK10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Replaced &amp; retensioned on process cart 2  March '17</t>
        </r>
      </text>
    </comment>
    <comment ref="AK10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10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10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10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10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11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I11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27 Feb '17</t>
        </r>
      </text>
    </comment>
    <comment ref="AK11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11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11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11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12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12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12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12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12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12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I12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27 Feb '17</t>
        </r>
      </text>
    </comment>
    <comment ref="AK12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13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13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13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13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13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13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Replaced &amp; retensioned on process cart 2  March '17</t>
        </r>
      </text>
    </comment>
    <comment ref="AK13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Replaced &amp; retensioned on process cart 2  March '17</t>
        </r>
      </text>
    </comment>
    <comment ref="AK13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Replaced &amp; retensioned on process cart 2  March '17</t>
        </r>
      </text>
    </comment>
    <comment ref="AK14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Replaced &amp; retensioned on process cart 2  March '17</t>
        </r>
      </text>
    </comment>
    <comment ref="AK14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14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AK15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  March '17</t>
        </r>
      </text>
    </comment>
    <comment ref="Y47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55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55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56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56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AI60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27 Feb '17</t>
        </r>
      </text>
    </comment>
    <comment ref="AI80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27 Feb '17</t>
        </r>
      </text>
    </comment>
    <comment ref="AI83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27 Feb '17</t>
        </r>
      </text>
    </comment>
    <comment ref="AI85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27 Feb '17</t>
        </r>
      </text>
    </comment>
    <comment ref="AI95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27 Feb '17</t>
        </r>
      </text>
    </comment>
    <comment ref="AI95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27 Feb '17</t>
        </r>
      </text>
    </comment>
    <comment ref="AI96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27 Feb '17</t>
        </r>
      </text>
    </comment>
    <comment ref="AI96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27 Feb '17</t>
        </r>
      </text>
    </comment>
    <comment ref="Y96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96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96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96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96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96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96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97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97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97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97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97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97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97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AC97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Replaced &amp; retensionned wire to 5.5N on process cart 16 Mar'17</t>
        </r>
      </text>
    </comment>
    <comment ref="AF97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Remeasured on process carft 16 Mar'17</t>
        </r>
      </text>
    </comment>
    <comment ref="Y97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97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AC97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Replaced &amp; retensionned wire to 5.5N on process cart 16 Mar'17</t>
        </r>
      </text>
    </comment>
    <comment ref="AF97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Remeasured on process carft 16 Mar'17</t>
        </r>
      </text>
    </comment>
    <comment ref="Y97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AA97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Replaced &amp; retensioned on process cart 1  March '17</t>
        </r>
      </text>
    </comment>
    <comment ref="Y98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98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98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98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98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98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AC98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Replaced &amp; retensionned wire to 5.5N on process cart 16 Mar'17</t>
        </r>
      </text>
    </comment>
    <comment ref="AF98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Remeasured on process carft 16 Mar'17</t>
        </r>
      </text>
    </comment>
    <comment ref="Y98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98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AA98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Replaced &amp; retensioned on process cart 1  March '17</t>
        </r>
      </text>
    </comment>
    <comment ref="Y98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98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99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99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99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AA99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Replaced &amp; retensioned on process cart 1  March '17</t>
        </r>
      </text>
    </comment>
    <comment ref="AM99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cart, 13 Mar'17</t>
        </r>
      </text>
    </comment>
    <comment ref="Y99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AM99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cart, 13 Mar'17</t>
        </r>
      </text>
    </comment>
    <comment ref="Y99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99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AA99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Replaced &amp; retensioned on process cart 1  March '17</t>
        </r>
      </text>
    </comment>
    <comment ref="Y99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99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99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99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0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0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0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0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0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0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0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0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0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0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1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1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1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1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1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1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1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1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AM101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cart, 13 Mar'17</t>
        </r>
      </text>
    </comment>
    <comment ref="Y101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1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2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2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2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2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2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2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2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2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2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2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3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3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3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3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3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3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3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3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3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3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4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4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4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4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4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4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4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4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AA104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Replaced &amp; retensioned on process cart 1  March '17</t>
        </r>
      </text>
    </comment>
    <comment ref="Y104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4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5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5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5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5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5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5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5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5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5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5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6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6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6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6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6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6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6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6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6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6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7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7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AM107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cart, 13 Mar'17</t>
        </r>
      </text>
    </comment>
    <comment ref="Y107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7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7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7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7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7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7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7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8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Y108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28 Feb '17</t>
        </r>
      </text>
    </comment>
    <comment ref="AA109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1  March '17</t>
        </r>
      </text>
    </comment>
    <comment ref="AA109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1  March '17</t>
        </r>
      </text>
    </comment>
    <comment ref="AA109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1  March '17</t>
        </r>
      </text>
    </comment>
    <comment ref="AA110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1  March '17</t>
        </r>
      </text>
    </comment>
    <comment ref="AA110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on process cart 1  March '17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AX7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Wire segment broke 17 Apr during measurement; replaced 18 Apr on process cart using 5.5N weight</t>
        </r>
      </text>
    </comment>
    <comment ref="Z16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1st wire on 1st half layer</t>
        </r>
      </text>
    </comment>
    <comment ref="J41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Measured 9.5mm of x offset from head board edge to headward side of S1's 5th tooth</t>
        </r>
      </text>
    </comment>
    <comment ref="AJ55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Segment released while soldering on LSB 17 Apr; replaced 18 Apr on process cart using 5.5N weight</t>
        </r>
      </text>
    </comment>
    <comment ref="AJ55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Segment released while soldering on LSB 17 Apr; replaced 18 Apr on process cart using 5.5N weight</t>
        </r>
      </text>
    </comment>
    <comment ref="AJ55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Segment released while soldering on LSB 17 Apr; replaced 18 Apr on process cart using 5.5N weight</t>
        </r>
      </text>
    </comment>
    <comment ref="AF56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Measured in zone 2 on 12 Apr</t>
        </r>
      </text>
    </comment>
    <comment ref="AM56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overrode so measurement length indicated zone 4. </t>
        </r>
      </text>
    </comment>
    <comment ref="AT80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Estimated value - did not remeasure this segment on 14 Apr; gave it the avg 3% increase of its 28 neighboring values from 3 Apr measurement.</t>
        </r>
      </text>
    </comment>
    <comment ref="E80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Note one extra wire position on 8752733 HSB-end U foot board</t>
        </r>
      </text>
    </comment>
    <comment ref="AR92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segment broken 5 Apr'17 during foot interface frame swap; replaced 6 Apr'17 on process cart to 5.5N</t>
        </r>
      </text>
    </comment>
    <comment ref="AR92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replaced 6 Apr'17 on process cart to 5.5N</t>
        </r>
      </text>
    </comment>
    <comment ref="AR92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segment broken 5 Apr'17 during foot interface frame swap; replaced 6 Apr'17 on process cart to 5.5N</t>
        </r>
      </text>
    </comment>
    <comment ref="AB96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1st set remeasurement</t>
        </r>
      </text>
    </comment>
    <comment ref="AB104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Retensioned 31Mar on process cart w/ 5.5N weight.</t>
        </r>
      </text>
    </comment>
    <comment ref="L116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Measured last segment length at 18.9 mm</t>
        </r>
      </text>
    </comment>
  </commentList>
</comments>
</file>

<file path=xl/sharedStrings.xml><?xml version="1.0" encoding="utf-8"?>
<sst xmlns="http://schemas.openxmlformats.org/spreadsheetml/2006/main" count="7807" uniqueCount="283">
  <si>
    <t xml:space="preserve">Freq = </t>
  </si>
  <si>
    <t>sqrt(T/rho)/2L</t>
  </si>
  <si>
    <t>rho</t>
  </si>
  <si>
    <t>T=</t>
  </si>
  <si>
    <t>{ 150 μm BeCu Wire }</t>
  </si>
  <si>
    <t>Freq [Hz]</t>
  </si>
  <si>
    <t>Tension</t>
  </si>
  <si>
    <t>1lb</t>
  </si>
  <si>
    <t>500g</t>
  </si>
  <si>
    <t>750.8g</t>
  </si>
  <si>
    <t>999.6g</t>
  </si>
  <si>
    <t>Mass</t>
  </si>
  <si>
    <t>Newtons</t>
  </si>
  <si>
    <t>Length [m]</t>
  </si>
  <si>
    <t>Wire Parameters</t>
  </si>
  <si>
    <t>Kg/m^3</t>
  </si>
  <si>
    <t>Beryllium</t>
  </si>
  <si>
    <t>Copper</t>
  </si>
  <si>
    <t>proportion</t>
  </si>
  <si>
    <t>diameter</t>
  </si>
  <si>
    <t>[m]</t>
  </si>
  <si>
    <t>volume/L</t>
  </si>
  <si>
    <t>[m^3/m]</t>
  </si>
  <si>
    <t>density</t>
  </si>
  <si>
    <t>[Kg/m^3]</t>
  </si>
  <si>
    <t>[Kg/m]</t>
  </si>
  <si>
    <t>g</t>
  </si>
  <si>
    <t>[N/Kg]</t>
  </si>
  <si>
    <t>T=(2LF)*(2LF)*rho</t>
  </si>
  <si>
    <t>Mass[grams]</t>
  </si>
  <si>
    <t>Calibrated</t>
  </si>
  <si>
    <t>measured Hz</t>
  </si>
  <si>
    <t>Computed</t>
  </si>
  <si>
    <t>Error %</t>
  </si>
  <si>
    <t>Litle Falls Wire</t>
  </si>
  <si>
    <t>Patterson, New Jersey</t>
  </si>
  <si>
    <t>C17200</t>
  </si>
  <si>
    <t>BeCu # 25 05 APR 2012</t>
  </si>
  <si>
    <t>Average error %</t>
  </si>
  <si>
    <t>Scalar for freq-&gt;Force conversion, see graph</t>
  </si>
  <si>
    <t>&lt;-----!!!</t>
  </si>
  <si>
    <t>used for Tension Calculation Worksheet</t>
  </si>
  <si>
    <t>Tension[N]</t>
  </si>
  <si>
    <t>Seg #</t>
  </si>
  <si>
    <t>X-start</t>
  </si>
  <si>
    <t>Y-start</t>
  </si>
  <si>
    <t>X-end</t>
  </si>
  <si>
    <t>Y-end</t>
  </si>
  <si>
    <t>x-inc:</t>
  </si>
  <si>
    <t>y-inc:</t>
  </si>
  <si>
    <t>y-max</t>
  </si>
  <si>
    <t>x-max:</t>
  </si>
  <si>
    <t>Exp Ten, N:</t>
  </si>
  <si>
    <t>Com Num:</t>
  </si>
  <si>
    <t>APA s/n :</t>
  </si>
  <si>
    <t>Wire level V</t>
  </si>
  <si>
    <t>Comment</t>
  </si>
  <si>
    <t>mm</t>
  </si>
  <si>
    <t>Side A</t>
  </si>
  <si>
    <t>Side B</t>
  </si>
  <si>
    <t>Tension, N</t>
  </si>
  <si>
    <t>Measured F, Side A</t>
  </si>
  <si>
    <t>Measured F, Side B</t>
  </si>
  <si>
    <t>(2LF)²rho</t>
  </si>
  <si>
    <t>Side 1</t>
  </si>
  <si>
    <t>Side 2</t>
  </si>
  <si>
    <t>Sum S1 + S2</t>
  </si>
  <si>
    <t>Greyed U-wires are shorted together</t>
  </si>
  <si>
    <t xml:space="preserve">near corner of wire &amp; headmost L side board for V, wire &amp; headmost R side board for U); </t>
  </si>
  <si>
    <t>when they pass over a side board, they emerge as wire segment N+72 on the opposite side.</t>
  </si>
  <si>
    <t>Last wire starting on L side board</t>
  </si>
  <si>
    <t>slope</t>
  </si>
  <si>
    <t>angle(°)</t>
  </si>
  <si>
    <t>Comb 1</t>
  </si>
  <si>
    <t>Comb 2</t>
  </si>
  <si>
    <t>X-position of combs, mm:</t>
  </si>
  <si>
    <t>Similarly, V-wire segments come into bottom board as number Y on A or B side, leave as 625-Y on opposite.</t>
  </si>
  <si>
    <t xml:space="preserve">The first 72 U or V wires each "originate" on a wire board pad N on A or B side (#'s start </t>
  </si>
  <si>
    <t>Other U-wire segments come into bottom board as a number X on A or B side, leave as 655-X on opposite side</t>
  </si>
  <si>
    <t>72 V-wires on bottom, 7-board #'s</t>
  </si>
  <si>
    <t>74 U-wires on bottom, 7-board #'s</t>
  </si>
  <si>
    <t>Seg I</t>
  </si>
  <si>
    <t>Seg II</t>
  </si>
  <si>
    <t>Seg III</t>
  </si>
  <si>
    <t>Seg IV</t>
  </si>
  <si>
    <t>Seg III'</t>
  </si>
  <si>
    <t>Seg II'</t>
  </si>
  <si>
    <t>Seg I'</t>
  </si>
  <si>
    <t>A/B</t>
  </si>
  <si>
    <t>B/A</t>
  </si>
  <si>
    <t>=BB side I</t>
  </si>
  <si>
    <t>=BB side II</t>
  </si>
  <si>
    <t>Succession of U-wire segments, 7-board APA</t>
  </si>
  <si>
    <t>Seg V</t>
  </si>
  <si>
    <t>Seg IV'</t>
  </si>
  <si>
    <t>Seg V'</t>
  </si>
  <si>
    <t>Seg VI</t>
  </si>
  <si>
    <t>(shorted segments 363/364 shown shared)</t>
  </si>
  <si>
    <t>PrD 001</t>
  </si>
  <si>
    <t>line equation is y =  -0.71875x + (1 + 5.75*(Seg# - 3))</t>
  </si>
  <si>
    <t>Comb 3</t>
  </si>
  <si>
    <t>Comb 4</t>
  </si>
  <si>
    <t>Comb 1 intercept</t>
  </si>
  <si>
    <t>Comb 2 intercept</t>
  </si>
  <si>
    <t>Comb 3 intercept</t>
  </si>
  <si>
    <t>Comb 4 intercept</t>
  </si>
  <si>
    <t>Zone 1 Length</t>
  </si>
  <si>
    <t>Zone 2 Length</t>
  </si>
  <si>
    <t>Wire crosses Combs 1 &amp; 2</t>
  </si>
  <si>
    <t>yo</t>
  </si>
  <si>
    <t>Zone 3 Length</t>
  </si>
  <si>
    <t>Zone 4 Length</t>
  </si>
  <si>
    <t>Zone 5 Length</t>
  </si>
  <si>
    <t>All remaining segments start on foot boards</t>
  </si>
  <si>
    <t>segment crosses combs 1, 2, &amp; 3</t>
  </si>
  <si>
    <t>segment crosses combs 2, 3 &amp; 4</t>
  </si>
  <si>
    <t>Measure Zone</t>
  </si>
  <si>
    <t>(None)</t>
  </si>
  <si>
    <t>Expected Frequency, Hz</t>
  </si>
  <si>
    <t># Segments to measure in each zone</t>
  </si>
  <si>
    <t>Board #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</si>
  <si>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</si>
  <si>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</si>
  <si>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</si>
  <si>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</si>
  <si>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</si>
  <si>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</si>
  <si>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</si>
  <si>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</si>
  <si>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</si>
  <si>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</si>
  <si>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</si>
  <si>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</si>
  <si>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</si>
  <si>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</si>
  <si>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</si>
  <si>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</si>
  <si>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</si>
  <si>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</si>
  <si>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</si>
  <si>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</si>
  <si>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</si>
  <si>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</si>
  <si>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</si>
  <si>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</si>
  <si>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</si>
  <si>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</si>
  <si>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</si>
  <si>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</si>
  <si>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</si>
  <si>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</si>
  <si>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</si>
  <si>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Start</t>
  </si>
  <si>
    <t>End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</si>
  <si>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</si>
  <si>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</si>
  <si>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</si>
  <si>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</si>
  <si>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</si>
  <si>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</si>
  <si>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</si>
  <si>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</si>
  <si>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</si>
  <si>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</si>
  <si>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Zone:</t>
  </si>
  <si>
    <t>Pad #</t>
  </si>
  <si>
    <t>Measurement seg length, mm</t>
  </si>
  <si>
    <t>Total, side:</t>
  </si>
  <si>
    <t>Last wire ending on head boards</t>
  </si>
  <si>
    <t>(out of 1138 &gt; 5cm length)</t>
  </si>
  <si>
    <t>A: 152-551, 952-1146</t>
  </si>
  <si>
    <t>B: 9-151, 552-951</t>
  </si>
  <si>
    <t>=FB side I</t>
  </si>
  <si>
    <t>=FB side II</t>
  </si>
  <si>
    <t>Succession of V-wire segments, ProtoDUNE APA</t>
  </si>
  <si>
    <t>16 &lt; 4N</t>
  </si>
  <si>
    <t>xd</t>
  </si>
  <si>
    <t>Temperature at start 22.2°C;</t>
  </si>
  <si>
    <t>L_Diff</t>
  </si>
  <si>
    <t>Total Seg Length</t>
  </si>
  <si>
    <t xml:space="preserve">&lt;- denotes  tension &gt; 6.0 N </t>
  </si>
  <si>
    <t xml:space="preserve">&lt;- denotes 4.0 N ≤  tension ≤ 6.0 N </t>
  </si>
  <si>
    <t>&lt;- denotes: 2.0 N ≤  tension &lt; 4.0 N with length &lt; 500mm</t>
  </si>
  <si>
    <t>&lt;- denotes: 2.0 N ≤  tension &lt; 4.0 N with length ≥  500mm</t>
  </si>
  <si>
    <t>&lt;- denotes tension &lt; 2.0 N</t>
  </si>
  <si>
    <t>128 &lt; 4.0N;      1 &gt; 6.0N</t>
  </si>
  <si>
    <t>54 &lt; 4 N &amp;     &gt; 50 cm</t>
  </si>
  <si>
    <t>1st half APA, wires measured  Feb 20-22, 2017</t>
  </si>
  <si>
    <t>1st half APA, wires remeasured 2/28-3/1/17</t>
  </si>
  <si>
    <t>Full APA, wires measured 7-10 Mar '17</t>
  </si>
  <si>
    <t>2nd half APA, wires measured 14 Mar '17</t>
  </si>
  <si>
    <t>Wire level U</t>
  </si>
  <si>
    <t>line equation is y =  0.71875x + (2307 - 5.75*(Seg# - 3))</t>
  </si>
  <si>
    <t>Last wire starting on R side board</t>
  </si>
  <si>
    <t>Total</t>
  </si>
  <si>
    <t>Mean</t>
  </si>
  <si>
    <t>Min</t>
  </si>
  <si>
    <t>Max</t>
  </si>
  <si>
    <t>L_Diff Stats:</t>
  </si>
  <si>
    <t>Side A, Start (on HSB)</t>
  </si>
  <si>
    <t>Side B, Start (on LSB)</t>
  </si>
  <si>
    <t>&lt;-Unused solder pads</t>
  </si>
  <si>
    <t>28.5mm</t>
  </si>
  <si>
    <t>37.7mm</t>
  </si>
  <si>
    <t>46.5mm</t>
  </si>
  <si>
    <t>1st half APA, wires measured 28 Mar, 2017</t>
  </si>
  <si>
    <t>1st half APA, some wires remeasured      29-30 Mar, 2017</t>
  </si>
  <si>
    <t>1st half APA, remeasured 3 Apr, 2017</t>
  </si>
  <si>
    <t>^</t>
  </si>
  <si>
    <t>V</t>
  </si>
  <si>
    <t>LSB</t>
  </si>
  <si>
    <t>HSB</t>
  </si>
  <si>
    <t>P1</t>
  </si>
  <si>
    <t>P40</t>
  </si>
  <si>
    <t>P2</t>
  </si>
  <si>
    <t>P39</t>
  </si>
  <si>
    <t>P3</t>
  </si>
  <si>
    <t>P38</t>
  </si>
  <si>
    <t>P4</t>
  </si>
  <si>
    <t>P37</t>
  </si>
  <si>
    <t>P5</t>
  </si>
  <si>
    <t>P36</t>
  </si>
  <si>
    <t>P6</t>
  </si>
  <si>
    <t>P35</t>
  </si>
  <si>
    <t>P7</t>
  </si>
  <si>
    <t>P34</t>
  </si>
  <si>
    <t>P8</t>
  </si>
  <si>
    <t>P33</t>
  </si>
  <si>
    <t>P9</t>
  </si>
  <si>
    <t>P32</t>
  </si>
  <si>
    <t>P10</t>
  </si>
  <si>
    <t>P31</t>
  </si>
  <si>
    <t>P11</t>
  </si>
  <si>
    <t>P30</t>
  </si>
  <si>
    <t>P12</t>
  </si>
  <si>
    <t>P29</t>
  </si>
  <si>
    <t>P13</t>
  </si>
  <si>
    <t>P28</t>
  </si>
  <si>
    <t>P14</t>
  </si>
  <si>
    <t>P27</t>
  </si>
  <si>
    <t>P15</t>
  </si>
  <si>
    <t>P26</t>
  </si>
  <si>
    <t>P16</t>
  </si>
  <si>
    <t>P25</t>
  </si>
  <si>
    <t>P17</t>
  </si>
  <si>
    <t>P24</t>
  </si>
  <si>
    <t>P18</t>
  </si>
  <si>
    <t>P23</t>
  </si>
  <si>
    <t>P19</t>
  </si>
  <si>
    <t>P22</t>
  </si>
  <si>
    <t>P20</t>
  </si>
  <si>
    <t>P21</t>
  </si>
  <si>
    <t>P41</t>
  </si>
  <si>
    <t>= Unused</t>
  </si>
  <si>
    <t>Foot board pad correspondence</t>
  </si>
  <si>
    <t>Succession of U-wire segments, ProtoDUNE APA</t>
  </si>
  <si>
    <t xml:space="preserve">∆Y = </t>
  </si>
  <si>
    <t>Short wires measured 18 Apr by cellphone /PanoTuner (no laser) horizontal, jack installed</t>
  </si>
  <si>
    <t>Short wires measured 17 Apr by cellphone /PanoTuner (no laser) HSB down</t>
  </si>
  <si>
    <t>Short wires measured 17 Apr by cellphone /PanoTuner (no laser) HSB up</t>
  </si>
  <si>
    <t>g weight for 5.5N</t>
  </si>
  <si>
    <t>17mm</t>
  </si>
  <si>
    <t>A-Side</t>
  </si>
  <si>
    <t>B-Side</t>
  </si>
  <si>
    <t>Low Limit</t>
  </si>
  <si>
    <t>High Limit</t>
  </si>
  <si>
    <t>A-Side Difference</t>
  </si>
  <si>
    <t>B-Side Difference</t>
  </si>
  <si>
    <t>Last wire of 2nd half of the wind</t>
  </si>
  <si>
    <t>First foot board wire of 1st half of the wind</t>
  </si>
  <si>
    <t>Last wire of 1st half of the wind</t>
  </si>
  <si>
    <t>End of Zone</t>
  </si>
  <si>
    <t>2nd Half Winding</t>
  </si>
  <si>
    <t>1st Half Winding</t>
  </si>
  <si>
    <t>F1 here is the top-foot board and pin numbers are inverted here with what is written on the board</t>
  </si>
  <si>
    <t>Full APA,  measured DD MM YY</t>
  </si>
  <si>
    <t>Full APA, measured DD MM YY</t>
  </si>
  <si>
    <t>Full APA,measured DD MM YY</t>
  </si>
  <si>
    <t>Wire intersects 1st comb</t>
  </si>
  <si>
    <t xml:space="preserve">&lt;- denotes 3.5 N ≤  tension ≤ 7.5 N </t>
  </si>
  <si>
    <t>&lt;- denotes: 2.0 N ≤  tension &lt; 3.5 N with length ≥  500mm</t>
  </si>
  <si>
    <t>&lt;- denotes tension &lt; 2.0 N &amp; &gt; 8.0 N</t>
  </si>
  <si>
    <t xml:space="preserve">&lt;- denotes &gt; 7.5 N tension &lt; 8.0 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</si>
</sst>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"/>
    <numFmt numFmtId="165" formatCode="0.0"/>
    <numFmt numFmtId="166" formatCode="0.00000"/>
    <numFmt numFmtId="167" formatCode="[$-F800]dddd\,\ mmmm\ dd\,\ yyyy"/>
  </numFmts>
  <fonts count="15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4" tint="0.59999389629810485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2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08">
    <xf numFmtId="0" fontId="0" fillId="0" borderId="0" xfId="0"/>
    <xf numFmtId="0" fontId="0" fillId="0" borderId="0" xfId="0" applyAlignment="1">
      <alignment horizontal="right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left"/>
    </xf>
    <xf numFmtId="2" fontId="0" fillId="0" borderId="0" xfId="0" applyNumberFormat="1" applyBorder="1"/>
    <xf numFmtId="2" fontId="0" fillId="0" borderId="0" xfId="0" applyNumberFormat="1"/>
    <xf numFmtId="0" fontId="0" fillId="0" borderId="0" xfId="0" applyBorder="1" applyAlignment="1">
      <alignment horizontal="left"/>
    </xf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right"/>
    </xf>
    <xf numFmtId="164" fontId="0" fillId="0" borderId="0" xfId="0" applyNumberFormat="1" applyFill="1"/>
    <xf numFmtId="165" fontId="0" fillId="0" borderId="0" xfId="0" applyNumberFormat="1" applyFill="1"/>
    <xf numFmtId="165" fontId="0" fillId="0" borderId="0" xfId="0" applyNumberFormat="1" applyBorder="1"/>
    <xf numFmtId="2" fontId="0" fillId="0" borderId="1" xfId="0" applyNumberFormat="1" applyBorder="1"/>
    <xf numFmtId="2" fontId="0" fillId="0" borderId="1" xfId="0" applyNumberFormat="1" applyFill="1" applyBorder="1"/>
    <xf numFmtId="0" fontId="0" fillId="2" borderId="0" xfId="0" applyFill="1"/>
    <xf numFmtId="2" fontId="0" fillId="3" borderId="1" xfId="0" applyNumberFormat="1" applyFill="1" applyBorder="1"/>
    <xf numFmtId="2" fontId="0" fillId="0" borderId="2" xfId="0" applyNumberFormat="1" applyBorder="1"/>
    <xf numFmtId="2" fontId="0" fillId="0" borderId="2" xfId="0" applyNumberFormat="1" applyFill="1" applyBorder="1"/>
    <xf numFmtId="0" fontId="0" fillId="2" borderId="1" xfId="0" applyFill="1" applyBorder="1"/>
    <xf numFmtId="2" fontId="0" fillId="0" borderId="3" xfId="0" applyNumberFormat="1" applyFill="1" applyBorder="1"/>
    <xf numFmtId="2" fontId="0" fillId="0" borderId="4" xfId="0" applyNumberFormat="1" applyFill="1" applyBorder="1"/>
    <xf numFmtId="2" fontId="0" fillId="3" borderId="5" xfId="0" applyNumberFormat="1" applyFill="1" applyBorder="1"/>
    <xf numFmtId="2" fontId="0" fillId="3" borderId="6" xfId="0" applyNumberFormat="1" applyFill="1" applyBorder="1"/>
    <xf numFmtId="2" fontId="0" fillId="3" borderId="7" xfId="0" applyNumberFormat="1" applyFill="1" applyBorder="1"/>
    <xf numFmtId="165" fontId="0" fillId="0" borderId="0" xfId="0" applyNumberFormat="1" applyFill="1" applyBorder="1"/>
    <xf numFmtId="2" fontId="0" fillId="0" borderId="8" xfId="0" applyNumberFormat="1" applyBorder="1"/>
    <xf numFmtId="2" fontId="0" fillId="0" borderId="8" xfId="0" applyNumberFormat="1" applyFill="1" applyBorder="1"/>
    <xf numFmtId="11" fontId="0" fillId="2" borderId="1" xfId="0" applyNumberFormat="1" applyFill="1" applyBorder="1"/>
    <xf numFmtId="11" fontId="0" fillId="0" borderId="0" xfId="0" applyNumberFormat="1" applyBorder="1"/>
    <xf numFmtId="1" fontId="0" fillId="2" borderId="1" xfId="0" applyNumberFormat="1" applyFill="1" applyBorder="1"/>
    <xf numFmtId="11" fontId="0" fillId="0" borderId="0" xfId="0" applyNumberFormat="1"/>
    <xf numFmtId="164" fontId="0" fillId="0" borderId="0" xfId="0" applyNumberFormat="1" applyBorder="1"/>
    <xf numFmtId="0" fontId="0" fillId="2" borderId="0" xfId="0" applyFill="1" applyAlignment="1">
      <alignment horizontal="right"/>
    </xf>
    <xf numFmtId="166" fontId="0" fillId="0" borderId="0" xfId="0" applyNumberFormat="1"/>
    <xf numFmtId="0" fontId="0" fillId="3" borderId="0" xfId="0" applyFill="1"/>
    <xf numFmtId="0" fontId="0" fillId="3" borderId="5" xfId="0" applyFill="1" applyBorder="1"/>
    <xf numFmtId="0" fontId="0" fillId="3" borderId="0" xfId="0" applyFill="1" applyAlignment="1">
      <alignment horizontal="right"/>
    </xf>
    <xf numFmtId="0" fontId="0" fillId="3" borderId="0" xfId="0" applyFill="1" applyBorder="1"/>
    <xf numFmtId="0" fontId="0" fillId="0" borderId="10" xfId="0" applyBorder="1"/>
    <xf numFmtId="2" fontId="0" fillId="0" borderId="11" xfId="0" applyNumberFormat="1" applyBorder="1"/>
    <xf numFmtId="165" fontId="0" fillId="0" borderId="0" xfId="0" applyNumberFormat="1"/>
    <xf numFmtId="1" fontId="0" fillId="0" borderId="11" xfId="0" applyNumberFormat="1" applyBorder="1"/>
    <xf numFmtId="0" fontId="0" fillId="0" borderId="1" xfId="0" applyBorder="1"/>
    <xf numFmtId="165" fontId="0" fillId="0" borderId="1" xfId="0" applyNumberFormat="1" applyBorder="1"/>
    <xf numFmtId="0" fontId="0" fillId="0" borderId="24" xfId="0" applyBorder="1"/>
    <xf numFmtId="165" fontId="0" fillId="0" borderId="20" xfId="0" applyNumberFormat="1" applyBorder="1"/>
    <xf numFmtId="165" fontId="0" fillId="0" borderId="24" xfId="0" applyNumberFormat="1" applyBorder="1"/>
    <xf numFmtId="0" fontId="0" fillId="0" borderId="0" xfId="0" quotePrefix="1" applyBorder="1"/>
    <xf numFmtId="1" fontId="0" fillId="0" borderId="0" xfId="0" applyNumberFormat="1" applyBorder="1"/>
    <xf numFmtId="0" fontId="0" fillId="6" borderId="0" xfId="0" applyFill="1"/>
    <xf numFmtId="0" fontId="0" fillId="0" borderId="0" xfId="0" applyAlignment="1">
      <alignment wrapText="1"/>
    </xf>
    <xf numFmtId="0" fontId="0" fillId="0" borderId="0" xfId="0" applyAlignment="1"/>
    <xf numFmtId="165" fontId="0" fillId="0" borderId="1" xfId="0" applyNumberFormat="1" applyFill="1" applyBorder="1"/>
    <xf numFmtId="165" fontId="0" fillId="0" borderId="24" xfId="0" applyNumberFormat="1" applyFill="1" applyBorder="1"/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2" fillId="0" borderId="1" xfId="0" applyFont="1" applyBorder="1" applyAlignment="1"/>
    <xf numFmtId="165" fontId="2" fillId="0" borderId="1" xfId="0" applyNumberFormat="1" applyFont="1" applyBorder="1" applyAlignment="1"/>
    <xf numFmtId="165" fontId="0" fillId="0" borderId="1" xfId="0" applyNumberFormat="1" applyBorder="1" applyAlignment="1">
      <alignment horizontal="center"/>
    </xf>
    <xf numFmtId="0" fontId="0" fillId="0" borderId="0" xfId="0" applyFill="1"/>
    <xf numFmtId="2" fontId="0" fillId="0" borderId="0" xfId="0" quotePrefix="1" applyNumberFormat="1" applyBorder="1"/>
    <xf numFmtId="0" fontId="0" fillId="0" borderId="11" xfId="0" applyBorder="1"/>
    <xf numFmtId="0" fontId="0" fillId="0" borderId="10" xfId="0" quotePrefix="1" applyBorder="1"/>
    <xf numFmtId="0" fontId="0" fillId="9" borderId="0" xfId="0" applyFill="1" applyBorder="1"/>
    <xf numFmtId="0" fontId="0" fillId="10" borderId="0" xfId="0" applyFill="1" applyBorder="1"/>
    <xf numFmtId="0" fontId="0" fillId="0" borderId="0" xfId="0" quotePrefix="1" applyFill="1" applyBorder="1"/>
    <xf numFmtId="0" fontId="0" fillId="11" borderId="0" xfId="0" applyFill="1" applyBorder="1"/>
    <xf numFmtId="0" fontId="0" fillId="0" borderId="12" xfId="0" applyBorder="1"/>
    <xf numFmtId="0" fontId="0" fillId="9" borderId="12" xfId="0" applyFill="1" applyBorder="1"/>
    <xf numFmtId="0" fontId="0" fillId="10" borderId="12" xfId="0" applyFill="1" applyBorder="1"/>
    <xf numFmtId="0" fontId="0" fillId="0" borderId="12" xfId="0" applyFill="1" applyBorder="1"/>
    <xf numFmtId="0" fontId="0" fillId="0" borderId="13" xfId="0" applyBorder="1"/>
    <xf numFmtId="0" fontId="0" fillId="0" borderId="11" xfId="0" quotePrefix="1" applyBorder="1"/>
    <xf numFmtId="0" fontId="0" fillId="0" borderId="11" xfId="0" applyFill="1" applyBorder="1"/>
    <xf numFmtId="165" fontId="0" fillId="0" borderId="2" xfId="0" applyNumberFormat="1" applyBorder="1"/>
    <xf numFmtId="1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2" fillId="0" borderId="20" xfId="0" applyNumberFormat="1" applyFon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11" fontId="0" fillId="0" borderId="0" xfId="0" applyNumberFormat="1" applyFill="1" applyBorder="1" applyAlignment="1">
      <alignment horizontal="center"/>
    </xf>
    <xf numFmtId="167" fontId="2" fillId="0" borderId="16" xfId="0" applyNumberFormat="1" applyFont="1" applyBorder="1" applyAlignment="1"/>
    <xf numFmtId="1" fontId="0" fillId="0" borderId="0" xfId="0" applyNumberFormat="1" applyFill="1" applyBorder="1" applyAlignment="1">
      <alignment horizontal="center"/>
    </xf>
    <xf numFmtId="167" fontId="2" fillId="0" borderId="20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0" fontId="3" fillId="0" borderId="19" xfId="0" applyFont="1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30" xfId="0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0" xfId="0" applyNumberFormat="1" applyAlignment="1">
      <alignment horizontal="right"/>
    </xf>
    <xf numFmtId="167" fontId="2" fillId="0" borderId="14" xfId="0" applyNumberFormat="1" applyFont="1" applyBorder="1" applyAlignment="1"/>
    <xf numFmtId="0" fontId="0" fillId="0" borderId="0" xfId="0" applyFont="1" applyAlignment="1">
      <alignment wrapText="1"/>
    </xf>
    <xf numFmtId="0" fontId="0" fillId="13" borderId="0" xfId="0" applyFill="1" applyBorder="1"/>
    <xf numFmtId="0" fontId="2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167" fontId="2" fillId="0" borderId="20" xfId="0" applyNumberFormat="1" applyFont="1" applyBorder="1" applyAlignment="1">
      <alignment horizontal="center"/>
    </xf>
    <xf numFmtId="2" fontId="0" fillId="0" borderId="0" xfId="0" quotePrefix="1" applyNumberFormat="1" applyFill="1" applyBorder="1"/>
    <xf numFmtId="165" fontId="2" fillId="0" borderId="3" xfId="0" applyNumberFormat="1" applyFont="1" applyBorder="1" applyAlignment="1"/>
    <xf numFmtId="165" fontId="2" fillId="0" borderId="33" xfId="0" applyNumberFormat="1" applyFont="1" applyBorder="1" applyAlignment="1"/>
    <xf numFmtId="165" fontId="0" fillId="0" borderId="15" xfId="0" applyNumberFormat="1" applyBorder="1"/>
    <xf numFmtId="165" fontId="0" fillId="0" borderId="4" xfId="0" applyNumberFormat="1" applyBorder="1"/>
    <xf numFmtId="167" fontId="2" fillId="0" borderId="0" xfId="0" applyNumberFormat="1" applyFont="1" applyBorder="1" applyAlignment="1">
      <alignment horizontal="center"/>
    </xf>
    <xf numFmtId="167" fontId="2" fillId="0" borderId="0" xfId="0" applyNumberFormat="1" applyFont="1" applyBorder="1" applyAlignment="1"/>
    <xf numFmtId="0" fontId="0" fillId="0" borderId="0" xfId="0" quotePrefix="1" applyAlignment="1"/>
    <xf numFmtId="1" fontId="0" fillId="0" borderId="5" xfId="0" applyNumberFormat="1" applyBorder="1" applyAlignment="1">
      <alignment horizontal="center"/>
    </xf>
    <xf numFmtId="1" fontId="0" fillId="0" borderId="5" xfId="0" applyNumberFormat="1" applyBorder="1" applyAlignment="1">
      <alignment horizontal="center" wrapText="1"/>
    </xf>
    <xf numFmtId="165" fontId="0" fillId="12" borderId="0" xfId="0" applyNumberFormat="1" applyFill="1"/>
    <xf numFmtId="1" fontId="0" fillId="0" borderId="6" xfId="0" applyNumberFormat="1" applyBorder="1" applyAlignment="1">
      <alignment horizontal="center" wrapText="1"/>
    </xf>
    <xf numFmtId="1" fontId="0" fillId="0" borderId="10" xfId="0" applyNumberFormat="1" applyBorder="1" applyAlignment="1">
      <alignment horizontal="center"/>
    </xf>
    <xf numFmtId="165" fontId="0" fillId="0" borderId="19" xfId="0" applyNumberFormat="1" applyBorder="1"/>
    <xf numFmtId="0" fontId="0" fillId="0" borderId="11" xfId="0" applyBorder="1" applyAlignment="1">
      <alignment wrapText="1"/>
    </xf>
    <xf numFmtId="165" fontId="2" fillId="0" borderId="31" xfId="0" applyNumberFormat="1" applyFont="1" applyBorder="1" applyAlignment="1"/>
    <xf numFmtId="0" fontId="2" fillId="0" borderId="11" xfId="0" applyFont="1" applyBorder="1" applyAlignment="1">
      <alignment horizontal="center" vertical="top" wrapText="1"/>
    </xf>
    <xf numFmtId="165" fontId="0" fillId="0" borderId="22" xfId="0" applyNumberFormat="1" applyBorder="1"/>
    <xf numFmtId="165" fontId="0" fillId="0" borderId="22" xfId="0" applyNumberFormat="1" applyFill="1" applyBorder="1"/>
    <xf numFmtId="165" fontId="0" fillId="0" borderId="35" xfId="0" applyNumberFormat="1" applyBorder="1"/>
    <xf numFmtId="165" fontId="0" fillId="0" borderId="30" xfId="0" applyNumberFormat="1" applyBorder="1"/>
    <xf numFmtId="0" fontId="0" fillId="0" borderId="17" xfId="0" applyBorder="1" applyAlignment="1">
      <alignment wrapText="1"/>
    </xf>
    <xf numFmtId="0" fontId="0" fillId="0" borderId="36" xfId="0" applyBorder="1" applyAlignment="1">
      <alignment wrapText="1"/>
    </xf>
    <xf numFmtId="0" fontId="2" fillId="0" borderId="36" xfId="0" applyFont="1" applyBorder="1" applyAlignment="1">
      <alignment horizontal="center" wrapText="1"/>
    </xf>
    <xf numFmtId="0" fontId="0" fillId="0" borderId="37" xfId="0" applyBorder="1" applyAlignment="1">
      <alignment wrapText="1"/>
    </xf>
    <xf numFmtId="1" fontId="0" fillId="12" borderId="10" xfId="0" applyNumberFormat="1" applyFill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165" fontId="0" fillId="12" borderId="19" xfId="0" applyNumberFormat="1" applyFill="1" applyBorder="1"/>
    <xf numFmtId="165" fontId="0" fillId="0" borderId="21" xfId="0" applyNumberFormat="1" applyBorder="1"/>
    <xf numFmtId="165" fontId="2" fillId="12" borderId="22" xfId="0" applyNumberFormat="1" applyFont="1" applyFill="1" applyBorder="1" applyAlignment="1"/>
    <xf numFmtId="165" fontId="2" fillId="0" borderId="36" xfId="0" applyNumberFormat="1" applyFont="1" applyBorder="1" applyAlignment="1"/>
    <xf numFmtId="0" fontId="2" fillId="0" borderId="0" xfId="0" applyFont="1" applyBorder="1" applyAlignment="1">
      <alignment horizontal="center" vertical="top" wrapText="1"/>
    </xf>
    <xf numFmtId="165" fontId="0" fillId="12" borderId="22" xfId="0" applyNumberFormat="1" applyFill="1" applyBorder="1"/>
    <xf numFmtId="165" fontId="0" fillId="0" borderId="23" xfId="0" applyNumberFormat="1" applyBorder="1"/>
    <xf numFmtId="165" fontId="0" fillId="12" borderId="35" xfId="0" applyNumberFormat="1" applyFill="1" applyBorder="1"/>
    <xf numFmtId="165" fontId="0" fillId="12" borderId="30" xfId="0" applyNumberFormat="1" applyFill="1" applyBorder="1"/>
    <xf numFmtId="1" fontId="2" fillId="0" borderId="15" xfId="0" applyNumberFormat="1" applyFon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65" fontId="0" fillId="0" borderId="4" xfId="0" applyNumberFormat="1" applyBorder="1" applyAlignment="1">
      <alignment horizontal="center"/>
    </xf>
    <xf numFmtId="1" fontId="0" fillId="0" borderId="38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5" fontId="2" fillId="12" borderId="31" xfId="0" applyNumberFormat="1" applyFont="1" applyFill="1" applyBorder="1" applyAlignment="1"/>
    <xf numFmtId="0" fontId="0" fillId="0" borderId="0" xfId="0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39" xfId="0" applyBorder="1" applyAlignment="1">
      <alignment horizontal="center"/>
    </xf>
    <xf numFmtId="165" fontId="2" fillId="0" borderId="40" xfId="0" applyNumberFormat="1" applyFont="1" applyBorder="1"/>
    <xf numFmtId="0" fontId="2" fillId="0" borderId="40" xfId="0" applyFont="1" applyBorder="1"/>
    <xf numFmtId="0" fontId="2" fillId="0" borderId="36" xfId="0" applyFont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41" xfId="0" applyBorder="1" applyAlignment="1">
      <alignment horizontal="center"/>
    </xf>
    <xf numFmtId="165" fontId="0" fillId="0" borderId="3" xfId="0" applyNumberFormat="1" applyBorder="1"/>
    <xf numFmtId="165" fontId="0" fillId="0" borderId="32" xfId="0" applyNumberFormat="1" applyBorder="1"/>
    <xf numFmtId="165" fontId="0" fillId="0" borderId="22" xfId="0" applyNumberFormat="1" applyFill="1" applyBorder="1" applyAlignment="1">
      <alignment horizontal="center"/>
    </xf>
    <xf numFmtId="1" fontId="0" fillId="0" borderId="23" xfId="0" applyNumberFormat="1" applyFill="1" applyBorder="1" applyAlignment="1">
      <alignment horizontal="center"/>
    </xf>
    <xf numFmtId="165" fontId="0" fillId="0" borderId="30" xfId="0" applyNumberFormat="1" applyFill="1" applyBorder="1" applyAlignment="1">
      <alignment horizontal="center"/>
    </xf>
    <xf numFmtId="1" fontId="0" fillId="0" borderId="25" xfId="0" applyNumberFormat="1" applyFill="1" applyBorder="1" applyAlignment="1">
      <alignment horizontal="center"/>
    </xf>
    <xf numFmtId="165" fontId="2" fillId="12" borderId="22" xfId="0" applyNumberFormat="1" applyFont="1" applyFill="1" applyBorder="1" applyAlignment="1">
      <alignment horizontal="center" vertical="top" wrapText="1"/>
    </xf>
    <xf numFmtId="165" fontId="2" fillId="0" borderId="22" xfId="0" applyNumberFormat="1" applyFont="1" applyBorder="1" applyAlignment="1">
      <alignment horizontal="center" vertical="top" wrapText="1"/>
    </xf>
    <xf numFmtId="165" fontId="2" fillId="0" borderId="1" xfId="0" applyNumberFormat="1" applyFont="1" applyBorder="1" applyAlignment="1">
      <alignment horizontal="center" vertical="top" wrapText="1"/>
    </xf>
    <xf numFmtId="0" fontId="0" fillId="0" borderId="0" xfId="0" applyFill="1" applyAlignment="1">
      <alignment horizontal="center"/>
    </xf>
    <xf numFmtId="0" fontId="0" fillId="0" borderId="0" xfId="0" quotePrefix="1" applyFill="1" applyAlignment="1">
      <alignment horizontal="left"/>
    </xf>
    <xf numFmtId="165" fontId="7" fillId="13" borderId="0" xfId="0" applyNumberFormat="1" applyFont="1" applyFill="1"/>
    <xf numFmtId="165" fontId="0" fillId="7" borderId="0" xfId="0" applyNumberFormat="1" applyFill="1" applyBorder="1"/>
    <xf numFmtId="165" fontId="0" fillId="4" borderId="0" xfId="0" applyNumberFormat="1" applyFill="1" applyBorder="1"/>
    <xf numFmtId="165" fontId="0" fillId="5" borderId="0" xfId="0" applyNumberFormat="1" applyFill="1" applyBorder="1"/>
    <xf numFmtId="165" fontId="0" fillId="8" borderId="0" xfId="0" applyNumberFormat="1" applyFill="1" applyBorder="1"/>
    <xf numFmtId="1" fontId="0" fillId="0" borderId="24" xfId="0" applyNumberFormat="1" applyBorder="1" applyAlignment="1">
      <alignment horizontal="center"/>
    </xf>
    <xf numFmtId="2" fontId="0" fillId="0" borderId="24" xfId="0" applyNumberFormat="1" applyBorder="1"/>
    <xf numFmtId="1" fontId="0" fillId="0" borderId="42" xfId="0" applyNumberFormat="1" applyBorder="1" applyAlignment="1">
      <alignment horizontal="center"/>
    </xf>
    <xf numFmtId="2" fontId="0" fillId="0" borderId="42" xfId="0" applyNumberFormat="1" applyBorder="1"/>
    <xf numFmtId="165" fontId="0" fillId="12" borderId="32" xfId="0" applyNumberFormat="1" applyFill="1" applyBorder="1"/>
    <xf numFmtId="2" fontId="0" fillId="0" borderId="25" xfId="0" applyNumberFormat="1" applyBorder="1"/>
    <xf numFmtId="0" fontId="0" fillId="0" borderId="39" xfId="0" applyBorder="1" applyAlignment="1">
      <alignment wrapText="1"/>
    </xf>
    <xf numFmtId="1" fontId="0" fillId="0" borderId="5" xfId="0" applyNumberFormat="1" applyFill="1" applyBorder="1" applyAlignment="1">
      <alignment horizontal="center" wrapText="1"/>
    </xf>
    <xf numFmtId="1" fontId="0" fillId="0" borderId="28" xfId="0" applyNumberFormat="1" applyBorder="1" applyAlignment="1">
      <alignment horizontal="center" wrapText="1"/>
    </xf>
    <xf numFmtId="1" fontId="0" fillId="12" borderId="0" xfId="0" applyNumberFormat="1" applyFill="1" applyBorder="1" applyAlignment="1">
      <alignment horizontal="center"/>
    </xf>
    <xf numFmtId="165" fontId="0" fillId="12" borderId="20" xfId="0" applyNumberFormat="1" applyFill="1" applyBorder="1"/>
    <xf numFmtId="165" fontId="2" fillId="12" borderId="3" xfId="0" applyNumberFormat="1" applyFont="1" applyFill="1" applyBorder="1" applyAlignment="1"/>
    <xf numFmtId="165" fontId="2" fillId="12" borderId="1" xfId="0" applyNumberFormat="1" applyFont="1" applyFill="1" applyBorder="1" applyAlignment="1">
      <alignment horizontal="center" vertical="top" wrapText="1"/>
    </xf>
    <xf numFmtId="165" fontId="0" fillId="12" borderId="1" xfId="0" applyNumberFormat="1" applyFill="1" applyBorder="1"/>
    <xf numFmtId="165" fontId="0" fillId="12" borderId="2" xfId="0" applyNumberFormat="1" applyFill="1" applyBorder="1"/>
    <xf numFmtId="165" fontId="0" fillId="12" borderId="24" xfId="0" applyNumberFormat="1" applyFill="1" applyBorder="1"/>
    <xf numFmtId="0" fontId="2" fillId="0" borderId="31" xfId="0" applyFont="1" applyBorder="1" applyAlignment="1">
      <alignment horizontal="center" vertical="top"/>
    </xf>
    <xf numFmtId="0" fontId="2" fillId="0" borderId="22" xfId="0" applyFont="1" applyBorder="1" applyAlignment="1">
      <alignment horizontal="center" vertical="top"/>
    </xf>
    <xf numFmtId="0" fontId="2" fillId="0" borderId="36" xfId="0" applyFont="1" applyBorder="1" applyAlignment="1">
      <alignment horizontal="center" vertical="top"/>
    </xf>
    <xf numFmtId="165" fontId="2" fillId="0" borderId="3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165" fontId="2" fillId="0" borderId="1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 wrapText="1"/>
    </xf>
    <xf numFmtId="1" fontId="2" fillId="0" borderId="1" xfId="0" applyNumberFormat="1" applyFont="1" applyBorder="1" applyAlignment="1">
      <alignment horizontal="center" vertical="top" wrapText="1"/>
    </xf>
    <xf numFmtId="1" fontId="2" fillId="0" borderId="4" xfId="0" applyNumberFormat="1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1" fontId="0" fillId="0" borderId="0" xfId="0" applyNumberFormat="1" applyFill="1" applyAlignment="1">
      <alignment horizontal="center"/>
    </xf>
    <xf numFmtId="167" fontId="2" fillId="0" borderId="0" xfId="0" applyNumberFormat="1" applyFont="1" applyFill="1" applyBorder="1" applyAlignment="1"/>
    <xf numFmtId="0" fontId="2" fillId="0" borderId="36" xfId="0" applyFont="1" applyFill="1" applyBorder="1" applyAlignment="1">
      <alignment horizontal="center"/>
    </xf>
    <xf numFmtId="0" fontId="2" fillId="0" borderId="36" xfId="0" applyFont="1" applyFill="1" applyBorder="1" applyAlignment="1">
      <alignment horizontal="center" vertical="top"/>
    </xf>
    <xf numFmtId="2" fontId="0" fillId="0" borderId="36" xfId="0" applyNumberFormat="1" applyBorder="1" applyAlignment="1">
      <alignment wrapText="1"/>
    </xf>
    <xf numFmtId="0" fontId="0" fillId="0" borderId="0" xfId="0" applyAlignment="1">
      <alignment horizontal="center"/>
    </xf>
    <xf numFmtId="0" fontId="2" fillId="0" borderId="31" xfId="0" applyFont="1" applyBorder="1" applyAlignment="1">
      <alignment horizontal="center"/>
    </xf>
    <xf numFmtId="0" fontId="0" fillId="9" borderId="22" xfId="0" applyFill="1" applyBorder="1" applyAlignment="1">
      <alignment horizontal="center"/>
    </xf>
    <xf numFmtId="0" fontId="0" fillId="9" borderId="36" xfId="0" applyFill="1" applyBorder="1" applyAlignment="1">
      <alignment horizontal="center"/>
    </xf>
    <xf numFmtId="0" fontId="0" fillId="9" borderId="30" xfId="0" applyFill="1" applyBorder="1" applyAlignment="1">
      <alignment horizontal="center"/>
    </xf>
    <xf numFmtId="0" fontId="0" fillId="9" borderId="41" xfId="0" applyFill="1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165" fontId="7" fillId="0" borderId="0" xfId="0" applyNumberFormat="1" applyFont="1" applyFill="1"/>
    <xf numFmtId="1" fontId="0" fillId="0" borderId="11" xfId="0" applyNumberFormat="1" applyFill="1" applyBorder="1"/>
    <xf numFmtId="1" fontId="0" fillId="12" borderId="6" xfId="0" applyNumberFormat="1" applyFill="1" applyBorder="1" applyAlignment="1">
      <alignment horizontal="center" wrapText="1"/>
    </xf>
    <xf numFmtId="2" fontId="0" fillId="12" borderId="0" xfId="0" applyNumberFormat="1" applyFill="1" applyBorder="1"/>
    <xf numFmtId="0" fontId="2" fillId="12" borderId="0" xfId="0" applyFont="1" applyFill="1" applyBorder="1" applyAlignment="1">
      <alignment horizontal="center" vertical="top" wrapText="1"/>
    </xf>
    <xf numFmtId="1" fontId="0" fillId="12" borderId="5" xfId="0" applyNumberFormat="1" applyFill="1" applyBorder="1" applyAlignment="1">
      <alignment horizontal="center"/>
    </xf>
    <xf numFmtId="165" fontId="2" fillId="12" borderId="33" xfId="0" applyNumberFormat="1" applyFont="1" applyFill="1" applyBorder="1" applyAlignment="1"/>
    <xf numFmtId="0" fontId="4" fillId="0" borderId="26" xfId="0" applyFont="1" applyBorder="1" applyAlignment="1">
      <alignment horizontal="center"/>
    </xf>
    <xf numFmtId="0" fontId="0" fillId="0" borderId="0" xfId="0" applyAlignment="1">
      <alignment horizontal="center"/>
    </xf>
    <xf numFmtId="0" fontId="10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0" fillId="14" borderId="0" xfId="0" applyFill="1" applyBorder="1" applyAlignment="1">
      <alignment horizontal="center"/>
    </xf>
    <xf numFmtId="0" fontId="0" fillId="15" borderId="0" xfId="0" applyFill="1" applyBorder="1"/>
    <xf numFmtId="0" fontId="0" fillId="14" borderId="0" xfId="0" applyFill="1" applyBorder="1"/>
    <xf numFmtId="0" fontId="0" fillId="0" borderId="12" xfId="0" applyBorder="1" applyAlignment="1">
      <alignment horizontal="center"/>
    </xf>
    <xf numFmtId="0" fontId="0" fillId="0" borderId="0" xfId="0" quotePrefix="1"/>
    <xf numFmtId="1" fontId="12" fillId="0" borderId="4" xfId="0" applyNumberFormat="1" applyFont="1" applyBorder="1" applyAlignment="1">
      <alignment horizontal="center"/>
    </xf>
    <xf numFmtId="0" fontId="12" fillId="0" borderId="36" xfId="0" applyFont="1" applyBorder="1" applyAlignment="1">
      <alignment wrapText="1"/>
    </xf>
    <xf numFmtId="165" fontId="2" fillId="0" borderId="3" xfId="0" applyNumberFormat="1" applyFont="1" applyFill="1" applyBorder="1" applyAlignment="1"/>
    <xf numFmtId="165" fontId="2" fillId="0" borderId="1" xfId="0" applyNumberFormat="1" applyFont="1" applyFill="1" applyBorder="1" applyAlignment="1">
      <alignment horizontal="center" vertical="top" wrapText="1"/>
    </xf>
    <xf numFmtId="165" fontId="0" fillId="0" borderId="35" xfId="0" applyNumberFormat="1" applyFill="1" applyBorder="1"/>
    <xf numFmtId="165" fontId="0" fillId="0" borderId="30" xfId="0" applyNumberFormat="1" applyFill="1" applyBorder="1"/>
    <xf numFmtId="1" fontId="0" fillId="0" borderId="10" xfId="0" applyNumberFormat="1" applyFill="1" applyBorder="1" applyAlignment="1">
      <alignment horizontal="center"/>
    </xf>
    <xf numFmtId="165" fontId="2" fillId="0" borderId="31" xfId="0" applyNumberFormat="1" applyFont="1" applyFill="1" applyBorder="1" applyAlignment="1"/>
    <xf numFmtId="165" fontId="2" fillId="0" borderId="22" xfId="0" applyNumberFormat="1" applyFont="1" applyFill="1" applyBorder="1" applyAlignment="1">
      <alignment horizontal="center" vertical="top" wrapText="1"/>
    </xf>
    <xf numFmtId="1" fontId="0" fillId="0" borderId="0" xfId="0" applyNumberFormat="1" applyFont="1" applyBorder="1" applyAlignment="1"/>
    <xf numFmtId="167" fontId="14" fillId="0" borderId="0" xfId="0" applyNumberFormat="1" applyFont="1" applyBorder="1" applyAlignment="1">
      <alignment horizontal="right"/>
    </xf>
    <xf numFmtId="0" fontId="0" fillId="0" borderId="0" xfId="0" applyFill="1" applyAlignment="1">
      <alignment wrapText="1"/>
    </xf>
    <xf numFmtId="0" fontId="13" fillId="0" borderId="19" xfId="0" applyFont="1" applyBorder="1" applyAlignment="1">
      <alignment horizontal="center"/>
    </xf>
    <xf numFmtId="165" fontId="13" fillId="0" borderId="40" xfId="0" applyNumberFormat="1" applyFont="1" applyBorder="1"/>
    <xf numFmtId="0" fontId="13" fillId="0" borderId="40" xfId="0" applyFont="1" applyBorder="1"/>
    <xf numFmtId="1" fontId="12" fillId="0" borderId="0" xfId="0" applyNumberFormat="1" applyFont="1" applyFill="1" applyAlignment="1">
      <alignment horizontal="center"/>
    </xf>
    <xf numFmtId="167" fontId="13" fillId="0" borderId="14" xfId="0" applyNumberFormat="1" applyFont="1" applyBorder="1" applyAlignment="1"/>
    <xf numFmtId="167" fontId="13" fillId="0" borderId="16" xfId="0" applyNumberFormat="1" applyFont="1" applyBorder="1" applyAlignment="1"/>
    <xf numFmtId="167" fontId="13" fillId="0" borderId="20" xfId="0" applyNumberFormat="1" applyFont="1" applyBorder="1" applyAlignment="1">
      <alignment horizontal="center"/>
    </xf>
    <xf numFmtId="1" fontId="13" fillId="0" borderId="20" xfId="0" applyNumberFormat="1" applyFont="1" applyBorder="1" applyAlignment="1">
      <alignment horizontal="center"/>
    </xf>
    <xf numFmtId="1" fontId="13" fillId="0" borderId="15" xfId="0" applyNumberFormat="1" applyFont="1" applyBorder="1" applyAlignment="1">
      <alignment horizontal="center"/>
    </xf>
    <xf numFmtId="165" fontId="12" fillId="12" borderId="19" xfId="0" applyNumberFormat="1" applyFont="1" applyFill="1" applyBorder="1"/>
    <xf numFmtId="0" fontId="12" fillId="12" borderId="0" xfId="0" applyFont="1" applyFill="1" applyBorder="1" applyAlignment="1">
      <alignment wrapText="1"/>
    </xf>
    <xf numFmtId="0" fontId="12" fillId="0" borderId="11" xfId="0" applyFont="1" applyBorder="1" applyAlignment="1">
      <alignment wrapText="1"/>
    </xf>
    <xf numFmtId="165" fontId="12" fillId="0" borderId="19" xfId="0" applyNumberFormat="1" applyFont="1" applyFill="1" applyBorder="1"/>
    <xf numFmtId="165" fontId="12" fillId="12" borderId="15" xfId="0" applyNumberFormat="1" applyFont="1" applyFill="1" applyBorder="1"/>
    <xf numFmtId="165" fontId="12" fillId="12" borderId="20" xfId="0" applyNumberFormat="1" applyFont="1" applyFill="1" applyBorder="1"/>
    <xf numFmtId="165" fontId="12" fillId="0" borderId="21" xfId="0" applyNumberFormat="1" applyFont="1" applyBorder="1"/>
    <xf numFmtId="165" fontId="12" fillId="0" borderId="20" xfId="0" applyNumberFormat="1" applyFont="1" applyFill="1" applyBorder="1"/>
    <xf numFmtId="165" fontId="12" fillId="0" borderId="20" xfId="0" applyNumberFormat="1" applyFont="1" applyBorder="1"/>
    <xf numFmtId="0" fontId="12" fillId="0" borderId="17" xfId="0" applyFont="1" applyBorder="1" applyAlignment="1">
      <alignment wrapText="1"/>
    </xf>
    <xf numFmtId="0" fontId="12" fillId="0" borderId="0" xfId="0" applyFont="1"/>
    <xf numFmtId="1" fontId="0" fillId="0" borderId="0" xfId="0" applyNumberFormat="1" applyFill="1" applyBorder="1"/>
    <xf numFmtId="165" fontId="0" fillId="0" borderId="12" xfId="0" applyNumberFormat="1" applyFill="1" applyBorder="1"/>
    <xf numFmtId="165" fontId="0" fillId="16" borderId="22" xfId="0" applyNumberFormat="1" applyFill="1" applyBorder="1"/>
    <xf numFmtId="165" fontId="0" fillId="17" borderId="1" xfId="0" applyNumberFormat="1" applyFill="1" applyBorder="1"/>
    <xf numFmtId="165" fontId="0" fillId="17" borderId="22" xfId="0" applyNumberFormat="1" applyFill="1" applyBorder="1"/>
    <xf numFmtId="1" fontId="0" fillId="17" borderId="0" xfId="0" applyNumberFormat="1" applyFill="1" applyAlignment="1">
      <alignment horizontal="center"/>
    </xf>
    <xf numFmtId="1" fontId="0" fillId="16" borderId="0" xfId="0" applyNumberFormat="1" applyFill="1" applyAlignment="1">
      <alignment horizontal="center"/>
    </xf>
    <xf numFmtId="165" fontId="0" fillId="16" borderId="2" xfId="0" applyNumberFormat="1" applyFill="1" applyBorder="1"/>
    <xf numFmtId="165" fontId="0" fillId="16" borderId="24" xfId="0" applyNumberFormat="1" applyFill="1" applyBorder="1"/>
    <xf numFmtId="165" fontId="0" fillId="16" borderId="35" xfId="0" applyNumberFormat="1" applyFill="1" applyBorder="1"/>
    <xf numFmtId="0" fontId="4" fillId="0" borderId="9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165" fontId="2" fillId="12" borderId="9" xfId="0" applyNumberFormat="1" applyFont="1" applyFill="1" applyBorder="1" applyAlignment="1">
      <alignment horizontal="center" vertical="center" wrapText="1"/>
    </xf>
    <xf numFmtId="165" fontId="2" fillId="12" borderId="27" xfId="0" applyNumberFormat="1" applyFont="1" applyFill="1" applyBorder="1" applyAlignment="1">
      <alignment horizontal="center" vertical="center" wrapText="1"/>
    </xf>
    <xf numFmtId="165" fontId="2" fillId="12" borderId="6" xfId="0" applyNumberFormat="1" applyFont="1" applyFill="1" applyBorder="1" applyAlignment="1">
      <alignment horizontal="center" vertical="center" wrapText="1"/>
    </xf>
    <xf numFmtId="165" fontId="2" fillId="12" borderId="7" xfId="0" applyNumberFormat="1" applyFont="1" applyFill="1" applyBorder="1" applyAlignment="1">
      <alignment horizontal="center" vertical="center" wrapText="1"/>
    </xf>
    <xf numFmtId="165" fontId="8" fillId="0" borderId="10" xfId="0" applyNumberFormat="1" applyFont="1" applyBorder="1" applyAlignment="1">
      <alignment horizontal="center"/>
    </xf>
    <xf numFmtId="165" fontId="8" fillId="0" borderId="11" xfId="0" applyNumberFormat="1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65" fontId="8" fillId="0" borderId="0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165" fontId="2" fillId="0" borderId="6" xfId="0" applyNumberFormat="1" applyFont="1" applyBorder="1" applyAlignment="1">
      <alignment horizontal="center" vertical="center" wrapText="1"/>
    </xf>
    <xf numFmtId="165" fontId="2" fillId="0" borderId="7" xfId="0" applyNumberFormat="1" applyFont="1" applyBorder="1" applyAlignment="1">
      <alignment horizontal="center" vertical="center" wrapText="1"/>
    </xf>
    <xf numFmtId="165" fontId="8" fillId="0" borderId="34" xfId="0" applyNumberFormat="1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10" xfId="0" applyBorder="1" applyAlignment="1">
      <alignment horizontal="center" wrapText="1"/>
    </xf>
    <xf numFmtId="0" fontId="0" fillId="0" borderId="0" xfId="0" applyAlignment="1">
      <alignment horizontal="center" wrapText="1"/>
    </xf>
    <xf numFmtId="165" fontId="13" fillId="12" borderId="10" xfId="0" applyNumberFormat="1" applyFont="1" applyFill="1" applyBorder="1" applyAlignment="1">
      <alignment horizontal="center"/>
    </xf>
    <xf numFmtId="165" fontId="13" fillId="12" borderId="11" xfId="0" applyNumberFormat="1" applyFont="1" applyFill="1" applyBorder="1" applyAlignment="1">
      <alignment horizontal="center"/>
    </xf>
    <xf numFmtId="165" fontId="13" fillId="12" borderId="0" xfId="0" applyNumberFormat="1" applyFont="1" applyFill="1" applyBorder="1" applyAlignment="1">
      <alignment horizontal="center"/>
    </xf>
    <xf numFmtId="165" fontId="13" fillId="12" borderId="34" xfId="0" applyNumberFormat="1" applyFont="1" applyFill="1" applyBorder="1" applyAlignment="1">
      <alignment horizontal="center"/>
    </xf>
    <xf numFmtId="165" fontId="13" fillId="0" borderId="34" xfId="0" applyNumberFormat="1" applyFont="1" applyBorder="1" applyAlignment="1">
      <alignment horizontal="center"/>
    </xf>
    <xf numFmtId="165" fontId="13" fillId="0" borderId="11" xfId="0" applyNumberFormat="1" applyFont="1" applyBorder="1" applyAlignment="1">
      <alignment horizontal="center"/>
    </xf>
    <xf numFmtId="165" fontId="2" fillId="0" borderId="6" xfId="0" applyNumberFormat="1" applyFont="1" applyFill="1" applyBorder="1" applyAlignment="1">
      <alignment horizontal="center" vertical="center" wrapText="1"/>
    </xf>
    <xf numFmtId="165" fontId="2" fillId="0" borderId="7" xfId="0" applyNumberFormat="1" applyFont="1" applyFill="1" applyBorder="1" applyAlignment="1">
      <alignment horizontal="center" vertical="center" wrapText="1"/>
    </xf>
    <xf numFmtId="165" fontId="13" fillId="0" borderId="34" xfId="0" applyNumberFormat="1" applyFont="1" applyFill="1" applyBorder="1" applyAlignment="1">
      <alignment horizontal="center"/>
    </xf>
    <xf numFmtId="165" fontId="13" fillId="0" borderId="10" xfId="0" applyNumberFormat="1" applyFont="1" applyBorder="1" applyAlignment="1">
      <alignment horizontal="center"/>
    </xf>
    <xf numFmtId="0" fontId="2" fillId="0" borderId="18" xfId="0" applyFont="1" applyBorder="1" applyAlignment="1">
      <alignment horizontal="center" wrapText="1"/>
    </xf>
    <xf numFmtId="0" fontId="2" fillId="0" borderId="17" xfId="0" applyFont="1" applyBorder="1" applyAlignment="1">
      <alignment horizontal="center" wrapText="1"/>
    </xf>
    <xf numFmtId="0" fontId="11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</cellXfs>
  <cellStyles count="1">
    <cellStyle name="Normal" xfId="0" builtinId="0"/>
  </cellStyles>
  <dxfs count="60">
    <dxf>
      <fill>
        <patternFill>
          <bgColor rgb="FFFF7C80"/>
        </patternFill>
      </fill>
    </dxf>
    <dxf>
      <fill>
        <patternFill>
          <bgColor rgb="FF92D050"/>
        </patternFill>
      </fill>
    </dxf>
    <dxf>
      <fill>
        <patternFill>
          <bgColor theme="3" tint="0.59996337778862885"/>
        </patternFill>
      </fill>
    </dxf>
    <dxf>
      <fill>
        <patternFill>
          <bgColor rgb="FFFF505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rgb="FF00B050"/>
        </patternFill>
      </fill>
    </dxf>
    <dxf>
      <fill>
        <patternFill>
          <bgColor rgb="FFFF7C80"/>
        </patternFill>
      </fill>
    </dxf>
    <dxf>
      <fill>
        <patternFill>
          <bgColor rgb="FF92D050"/>
        </patternFill>
      </fill>
    </dxf>
    <dxf>
      <fill>
        <patternFill>
          <bgColor theme="3" tint="0.59996337778862885"/>
        </patternFill>
      </fill>
    </dxf>
    <dxf>
      <fill>
        <patternFill>
          <bgColor rgb="FFFF5050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rgb="FFFF7C80"/>
        </patternFill>
      </fill>
    </dxf>
    <dxf>
      <fill>
        <patternFill>
          <bgColor rgb="FF92D050"/>
        </patternFill>
      </fill>
    </dxf>
    <dxf>
      <fill>
        <patternFill>
          <bgColor theme="3" tint="0.59996337778862885"/>
        </patternFill>
      </fill>
    </dxf>
    <dxf>
      <fill>
        <patternFill>
          <bgColor rgb="FFFF505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rgb="FFFF7C80"/>
        </patternFill>
      </fill>
    </dxf>
    <dxf>
      <fill>
        <patternFill>
          <bgColor rgb="FF92D050"/>
        </patternFill>
      </fill>
    </dxf>
    <dxf>
      <fill>
        <patternFill>
          <bgColor theme="3" tint="0.59996337778862885"/>
        </patternFill>
      </fill>
    </dxf>
    <dxf>
      <fill>
        <patternFill>
          <bgColor rgb="FFFF505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rgb="FFFF7C80"/>
        </patternFill>
      </fill>
    </dxf>
    <dxf>
      <fill>
        <patternFill>
          <bgColor rgb="FF92D050"/>
        </patternFill>
      </fill>
    </dxf>
    <dxf>
      <fill>
        <patternFill>
          <bgColor theme="3" tint="0.59996337778862885"/>
        </patternFill>
      </fill>
    </dxf>
    <dxf>
      <fill>
        <patternFill>
          <bgColor rgb="FFFF505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rgb="FFFF7C80"/>
        </patternFill>
      </fill>
    </dxf>
    <dxf>
      <fill>
        <patternFill>
          <bgColor rgb="FF92D050"/>
        </patternFill>
      </fill>
    </dxf>
    <dxf>
      <fill>
        <patternFill>
          <bgColor theme="3" tint="0.59996337778862885"/>
        </patternFill>
      </fill>
    </dxf>
    <dxf>
      <fill>
        <patternFill>
          <bgColor rgb="FFFF505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rgb="FFFF7C80"/>
        </patternFill>
      </fill>
    </dxf>
    <dxf>
      <fill>
        <patternFill>
          <bgColor rgb="FF92D050"/>
        </patternFill>
      </fill>
    </dxf>
    <dxf>
      <fill>
        <patternFill>
          <bgColor theme="3" tint="0.59996337778862885"/>
        </patternFill>
      </fill>
    </dxf>
    <dxf>
      <fill>
        <patternFill>
          <bgColor rgb="FFFF505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rgb="FFFF7C80"/>
        </patternFill>
      </fill>
    </dxf>
    <dxf>
      <fill>
        <patternFill>
          <bgColor rgb="FF92D050"/>
        </patternFill>
      </fill>
    </dxf>
    <dxf>
      <fill>
        <patternFill>
          <bgColor theme="3" tint="0.59996337778862885"/>
        </patternFill>
      </fill>
    </dxf>
    <dxf>
      <fill>
        <patternFill>
          <bgColor rgb="FFFF505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rgb="FFFF7C80"/>
        </patternFill>
      </fill>
    </dxf>
    <dxf>
      <fill>
        <patternFill>
          <bgColor rgb="FF92D050"/>
        </patternFill>
      </fill>
    </dxf>
    <dxf>
      <fill>
        <patternFill>
          <bgColor theme="3" tint="0.59996337778862885"/>
        </patternFill>
      </fill>
    </dxf>
    <dxf>
      <fill>
        <patternFill>
          <bgColor rgb="FFFF505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rgb="FFFF7C80"/>
        </patternFill>
      </fill>
    </dxf>
    <dxf>
      <fill>
        <patternFill>
          <bgColor rgb="FF92D050"/>
        </patternFill>
      </fill>
    </dxf>
    <dxf>
      <fill>
        <patternFill>
          <bgColor theme="3" tint="0.59996337778862885"/>
        </patternFill>
      </fill>
    </dxf>
    <dxf>
      <fill>
        <patternFill>
          <bgColor rgb="FFFF505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none">
          <bgColor auto="1"/>
        </patternFill>
      </fill>
    </dxf>
  </dxfs>
  <tableStyles count="0" defaultTableStyle="TableStyleMedium2" defaultPivotStyle="PivotStyleMedium9"/>
  <colors>
    <mruColors>
      <color rgb="FFA8F42C"/>
      <color rgb="FFFF9999"/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~2.5m 150um wire</a:t>
            </a:r>
          </a:p>
        </c:rich>
      </c:tx>
      <c:layout>
        <c:manualLayout>
          <c:xMode val="edge"/>
          <c:yMode val="edge"/>
          <c:x val="0.37087134378473535"/>
          <c:y val="2.816901408450704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510525922200543"/>
          <c:y val="0.14084519150011954"/>
          <c:w val="0.61411501459714801"/>
          <c:h val="0.72887386601312021"/>
        </c:manualLayout>
      </c:layout>
      <c:scatterChart>
        <c:scatterStyle val="lineMarker"/>
        <c:varyColors val="0"/>
        <c:ser>
          <c:idx val="0"/>
          <c:order val="0"/>
          <c:tx>
            <c:v>Computed</c:v>
          </c:tx>
          <c:spPr>
            <a:ln w="12700">
              <a:solidFill>
                <a:srgbClr val="000080"/>
              </a:solidFill>
              <a:prstDash val="sysDash"/>
            </a:ln>
          </c:spPr>
          <c:marker>
            <c:symbol val="none"/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power"/>
            <c:dispRSqr val="1"/>
            <c:dispEq val="1"/>
            <c:trendlineLbl>
              <c:layout>
                <c:manualLayout>
                  <c:x val="0.23369611948073921"/>
                  <c:y val="-5.2816998463254702E-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Ref>
              <c:f>[2]Tension!$B$4:$H$4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2.6316505327906703</c:v>
                </c:pt>
                <c:pt idx="3">
                  <c:v>4.4482216000000001</c:v>
                </c:pt>
                <c:pt idx="4">
                  <c:v>4.9043058754950994</c:v>
                </c:pt>
                <c:pt idx="5">
                  <c:v>7.3638146834607072</c:v>
                </c:pt>
                <c:pt idx="6">
                  <c:v>9.8046883062898029</c:v>
                </c:pt>
              </c:numCache>
            </c:numRef>
          </c:xVal>
          <c:yVal>
            <c:numRef>
              <c:f>[2]Tension!$B$16:$H$16</c:f>
              <c:numCache>
                <c:formatCode>General</c:formatCode>
                <c:ptCount val="7"/>
                <c:pt idx="0">
                  <c:v>15.645133466080109</c:v>
                </c:pt>
                <c:pt idx="1">
                  <c:v>22.125559932867677</c:v>
                </c:pt>
                <c:pt idx="2">
                  <c:v>25.380103040061751</c:v>
                </c:pt>
                <c:pt idx="3">
                  <c:v>32.996849787324138</c:v>
                </c:pt>
                <c:pt idx="4">
                  <c:v>34.647192321331147</c:v>
                </c:pt>
                <c:pt idx="5">
                  <c:v>42.455181090887208</c:v>
                </c:pt>
                <c:pt idx="6">
                  <c:v>48.988728592953038</c:v>
                </c:pt>
              </c:numCache>
            </c:numRef>
          </c:yVal>
          <c:smooth val="1"/>
        </c:ser>
        <c:ser>
          <c:idx val="1"/>
          <c:order val="1"/>
          <c:tx>
            <c:v>Measured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[2]Tension!$C$37:$C$40</c:f>
              <c:numCache>
                <c:formatCode>General</c:formatCode>
                <c:ptCount val="4"/>
                <c:pt idx="0">
                  <c:v>9.8046883062898029</c:v>
                </c:pt>
                <c:pt idx="1">
                  <c:v>7.3638146834607072</c:v>
                </c:pt>
                <c:pt idx="2">
                  <c:v>4.9043058754950994</c:v>
                </c:pt>
                <c:pt idx="3">
                  <c:v>2.6316505327906703</c:v>
                </c:pt>
              </c:numCache>
            </c:numRef>
          </c:xVal>
          <c:yVal>
            <c:numRef>
              <c:f>[2]Tension!$E$37:$E$40</c:f>
              <c:numCache>
                <c:formatCode>General</c:formatCode>
                <c:ptCount val="4"/>
                <c:pt idx="0">
                  <c:v>49.494999999999997</c:v>
                </c:pt>
                <c:pt idx="1">
                  <c:v>43</c:v>
                </c:pt>
                <c:pt idx="2">
                  <c:v>34.994999999999997</c:v>
                </c:pt>
                <c:pt idx="3">
                  <c:v>25.52</c:v>
                </c:pt>
              </c:numCache>
            </c:numRef>
          </c:yVal>
          <c:smooth val="0"/>
        </c:ser>
        <c:ser>
          <c:idx val="2"/>
          <c:order val="2"/>
          <c:tx>
            <c:v>Computed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power"/>
            <c:dispRSqr val="0"/>
            <c:dispEq val="0"/>
          </c:trendline>
          <c:xVal>
            <c:numRef>
              <c:f>[2]Tension!$B$4:$H$4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2.6316505327906703</c:v>
                </c:pt>
                <c:pt idx="3">
                  <c:v>4.4482216000000001</c:v>
                </c:pt>
                <c:pt idx="4">
                  <c:v>4.9043058754950994</c:v>
                </c:pt>
                <c:pt idx="5">
                  <c:v>7.3638146834607072</c:v>
                </c:pt>
                <c:pt idx="6">
                  <c:v>9.8046883062898029</c:v>
                </c:pt>
              </c:numCache>
            </c:numRef>
          </c:xVal>
          <c:yVal>
            <c:numRef>
              <c:f>[2]Tension!$B$16:$H$16</c:f>
              <c:numCache>
                <c:formatCode>General</c:formatCode>
                <c:ptCount val="7"/>
                <c:pt idx="0">
                  <c:v>15.645133466080109</c:v>
                </c:pt>
                <c:pt idx="1">
                  <c:v>22.125559932867677</c:v>
                </c:pt>
                <c:pt idx="2">
                  <c:v>25.380103040061751</c:v>
                </c:pt>
                <c:pt idx="3">
                  <c:v>32.996849787324138</c:v>
                </c:pt>
                <c:pt idx="4">
                  <c:v>34.647192321331147</c:v>
                </c:pt>
                <c:pt idx="5">
                  <c:v>42.455181090887208</c:v>
                </c:pt>
                <c:pt idx="6">
                  <c:v>48.988728592953038</c:v>
                </c:pt>
              </c:numCache>
            </c:numRef>
          </c:yVal>
          <c:smooth val="0"/>
        </c:ser>
        <c:ser>
          <c:idx val="3"/>
          <c:order val="3"/>
          <c:tx>
            <c:v>Measured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[2]Tension!$C$37:$C$40</c:f>
              <c:numCache>
                <c:formatCode>General</c:formatCode>
                <c:ptCount val="4"/>
                <c:pt idx="0">
                  <c:v>9.8046883062898029</c:v>
                </c:pt>
                <c:pt idx="1">
                  <c:v>7.3638146834607072</c:v>
                </c:pt>
                <c:pt idx="2">
                  <c:v>4.9043058754950994</c:v>
                </c:pt>
                <c:pt idx="3">
                  <c:v>2.6316505327906703</c:v>
                </c:pt>
              </c:numCache>
            </c:numRef>
          </c:xVal>
          <c:yVal>
            <c:numRef>
              <c:f>[2]Tension!$E$37:$E$40</c:f>
              <c:numCache>
                <c:formatCode>General</c:formatCode>
                <c:ptCount val="4"/>
                <c:pt idx="0">
                  <c:v>49.494999999999997</c:v>
                </c:pt>
                <c:pt idx="1">
                  <c:v>43</c:v>
                </c:pt>
                <c:pt idx="2">
                  <c:v>34.994999999999997</c:v>
                </c:pt>
                <c:pt idx="3">
                  <c:v>25.52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21408"/>
        <c:axId val="188732160"/>
      </c:scatterChart>
      <c:valAx>
        <c:axId val="188721408"/>
        <c:scaling>
          <c:orientation val="minMax"/>
          <c:max val="1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Newtons</a:t>
                </a:r>
              </a:p>
            </c:rich>
          </c:tx>
          <c:layout>
            <c:manualLayout>
              <c:xMode val="edge"/>
              <c:yMode val="edge"/>
              <c:x val="0.36186233477572088"/>
              <c:y val="0.924296513992089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8732160"/>
        <c:crosses val="autoZero"/>
        <c:crossBetween val="midCat"/>
      </c:valAx>
      <c:valAx>
        <c:axId val="188732160"/>
        <c:scaling>
          <c:orientation val="minMax"/>
          <c:max val="50"/>
          <c:min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Hertz</a:t>
                </a:r>
              </a:p>
            </c:rich>
          </c:tx>
          <c:layout>
            <c:manualLayout>
              <c:xMode val="edge"/>
              <c:yMode val="edge"/>
              <c:x val="2.4024024024024031E-2"/>
              <c:y val="0.468310228827030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872140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25035271491969"/>
          <c:y val="0.39436656685521226"/>
          <c:w val="0.23873905401464471"/>
          <c:h val="0.2235917341318277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899" r="0.75000000000000899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ProtoDUNE 001 U-Layer Post Solder Tension Measurements 2017_04_20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'U-layer measurement worksheet'!$BE$12</c:f>
              <c:strCache>
                <c:ptCount val="1"/>
                <c:pt idx="0">
                  <c:v>A-Side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'U-layer measurement worksheet'!$A$13:$A$1163</c:f>
              <c:numCache>
                <c:formatCode>General</c:formatCode>
                <c:ptCount val="115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</c:numCache>
            </c:numRef>
          </c:xVal>
          <c:yVal>
            <c:numRef>
              <c:f>'U-layer measurement worksheet'!$BE$13:$BE$1163</c:f>
              <c:numCache>
                <c:formatCode>General</c:formatCode>
                <c:ptCount val="1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'U-layer measurement worksheet'!$BF$12</c:f>
              <c:strCache>
                <c:ptCount val="1"/>
                <c:pt idx="0">
                  <c:v>B-Side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'U-layer measurement worksheet'!$A$13:$A$1163</c:f>
              <c:numCache>
                <c:formatCode>General</c:formatCode>
                <c:ptCount val="115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</c:numCache>
            </c:numRef>
          </c:xVal>
          <c:yVal>
            <c:numRef>
              <c:f>'U-layer measurement worksheet'!$BF$13:$BF$1163</c:f>
              <c:numCache>
                <c:formatCode>General</c:formatCode>
                <c:ptCount val="1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'U-layer measurement worksheet'!$BG$12</c:f>
              <c:strCache>
                <c:ptCount val="1"/>
                <c:pt idx="0">
                  <c:v>Low Limit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'U-layer measurement worksheet'!$A$13:$A$1163</c:f>
              <c:numCache>
                <c:formatCode>General</c:formatCode>
                <c:ptCount val="115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</c:numCache>
            </c:numRef>
          </c:xVal>
          <c:yVal>
            <c:numRef>
              <c:f>'U-layer measurement worksheet'!$BG$13:$BG$1163</c:f>
              <c:numCache>
                <c:formatCode>General</c:formatCode>
                <c:ptCount val="115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'U-layer measurement worksheet'!$BH$12</c:f>
              <c:strCache>
                <c:ptCount val="1"/>
                <c:pt idx="0">
                  <c:v>High Limit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'U-layer measurement worksheet'!$A$13:$A$1163</c:f>
              <c:numCache>
                <c:formatCode>General</c:formatCode>
                <c:ptCount val="115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</c:numCache>
            </c:numRef>
          </c:xVal>
          <c:yVal>
            <c:numRef>
              <c:f>'U-layer measurement worksheet'!$BH$13:$BH$1163</c:f>
              <c:numCache>
                <c:formatCode>General</c:formatCode>
                <c:ptCount val="115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7</c:v>
                </c:pt>
                <c:pt idx="761">
                  <c:v>7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7</c:v>
                </c:pt>
                <c:pt idx="773">
                  <c:v>7</c:v>
                </c:pt>
                <c:pt idx="774">
                  <c:v>7</c:v>
                </c:pt>
                <c:pt idx="775">
                  <c:v>7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7</c:v>
                </c:pt>
                <c:pt idx="813">
                  <c:v>7</c:v>
                </c:pt>
                <c:pt idx="814">
                  <c:v>7</c:v>
                </c:pt>
                <c:pt idx="815">
                  <c:v>7</c:v>
                </c:pt>
                <c:pt idx="816">
                  <c:v>7</c:v>
                </c:pt>
                <c:pt idx="817">
                  <c:v>7</c:v>
                </c:pt>
                <c:pt idx="818">
                  <c:v>7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7</c:v>
                </c:pt>
                <c:pt idx="860">
                  <c:v>7</c:v>
                </c:pt>
                <c:pt idx="861">
                  <c:v>7</c:v>
                </c:pt>
                <c:pt idx="862">
                  <c:v>7</c:v>
                </c:pt>
                <c:pt idx="863">
                  <c:v>7</c:v>
                </c:pt>
                <c:pt idx="864">
                  <c:v>7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7</c:v>
                </c:pt>
                <c:pt idx="870">
                  <c:v>7</c:v>
                </c:pt>
                <c:pt idx="871">
                  <c:v>7</c:v>
                </c:pt>
                <c:pt idx="872">
                  <c:v>7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7</c:v>
                </c:pt>
                <c:pt idx="896">
                  <c:v>7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7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7</c:v>
                </c:pt>
                <c:pt idx="906">
                  <c:v>7</c:v>
                </c:pt>
                <c:pt idx="907">
                  <c:v>7</c:v>
                </c:pt>
                <c:pt idx="908">
                  <c:v>7</c:v>
                </c:pt>
                <c:pt idx="909">
                  <c:v>7</c:v>
                </c:pt>
                <c:pt idx="910">
                  <c:v>7</c:v>
                </c:pt>
                <c:pt idx="911">
                  <c:v>7</c:v>
                </c:pt>
                <c:pt idx="912">
                  <c:v>7</c:v>
                </c:pt>
                <c:pt idx="913">
                  <c:v>7</c:v>
                </c:pt>
                <c:pt idx="914">
                  <c:v>7</c:v>
                </c:pt>
                <c:pt idx="915">
                  <c:v>7</c:v>
                </c:pt>
                <c:pt idx="916">
                  <c:v>7</c:v>
                </c:pt>
                <c:pt idx="917">
                  <c:v>7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7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7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7</c:v>
                </c:pt>
                <c:pt idx="955">
                  <c:v>7</c:v>
                </c:pt>
                <c:pt idx="956">
                  <c:v>7</c:v>
                </c:pt>
                <c:pt idx="957">
                  <c:v>7</c:v>
                </c:pt>
                <c:pt idx="958">
                  <c:v>7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7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06720"/>
        <c:axId val="193808640"/>
      </c:scatterChart>
      <c:valAx>
        <c:axId val="193806720"/>
        <c:scaling>
          <c:orientation val="minMax"/>
          <c:max val="1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Wire Segment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08640"/>
        <c:crosses val="autoZero"/>
        <c:crossBetween val="midCat"/>
      </c:valAx>
      <c:valAx>
        <c:axId val="19380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Tension [N]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06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paperSize="119" orientation="landscape" horizontalDpi="1200" verticalDpi="1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'U-layer measurement worksheet'!$BI$12</c:f>
              <c:strCache>
                <c:ptCount val="1"/>
                <c:pt idx="0">
                  <c:v>A-Side Difference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'U-layer measurement worksheet'!$A$13:$A$1163</c:f>
              <c:numCache>
                <c:formatCode>General</c:formatCode>
                <c:ptCount val="115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</c:numCache>
            </c:numRef>
          </c:xVal>
          <c:yVal>
            <c:numRef>
              <c:f>'U-layer measurement worksheet'!$BI$13:$BI$1163</c:f>
              <c:numCache>
                <c:formatCode>0.00</c:formatCode>
                <c:ptCount val="1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'U-layer measurement worksheet'!$BJ$12</c:f>
              <c:strCache>
                <c:ptCount val="1"/>
                <c:pt idx="0">
                  <c:v>B-Side Difference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'U-layer measurement worksheet'!$A$13:$A$1163</c:f>
              <c:numCache>
                <c:formatCode>General</c:formatCode>
                <c:ptCount val="115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</c:numCache>
            </c:numRef>
          </c:xVal>
          <c:yVal>
            <c:numRef>
              <c:f>'U-layer measurement worksheet'!$BJ$13:$BJ$1163</c:f>
              <c:numCache>
                <c:formatCode>0.0</c:formatCode>
                <c:ptCount val="1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70848"/>
        <c:axId val="193873024"/>
      </c:scatterChart>
      <c:valAx>
        <c:axId val="193870848"/>
        <c:scaling>
          <c:orientation val="minMax"/>
          <c:max val="1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73024"/>
        <c:crosses val="autoZero"/>
        <c:crossBetween val="midCat"/>
      </c:valAx>
      <c:valAx>
        <c:axId val="19387302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70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285750</xdr:colOff>
      <xdr:row>2</xdr:row>
      <xdr:rowOff>104775</xdr:rowOff>
    </xdr:from>
    <xdr:to>
      <xdr:col>19</xdr:col>
      <xdr:colOff>533400</xdr:colOff>
      <xdr:row>35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64</xdr:col>
      <xdr:colOff>330318</xdr:colOff>
      <xdr:row>15</xdr:row>
      <xdr:rowOff>16653</xdr:rowOff>
    </xdr:from>
    <xdr:to>
      <xdr:col>88</xdr:col>
      <xdr:colOff>179143</xdr:colOff>
      <xdr:row>65</xdr:row>
      <xdr:rowOff>81423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64</xdr:col>
      <xdr:colOff>294419</xdr:colOff>
      <xdr:row>66</xdr:row>
      <xdr:rowOff>152400</xdr:rowOff>
    </xdr:from>
    <xdr:to>
      <xdr:col>88</xdr:col>
      <xdr:colOff>377547</xdr:colOff>
      <xdr:row>118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SL006\user\kkoehler\DUNE\Wire%20Tension%20Test\WrapTension-jrh,%20first%20ProtoDUNE%20APA,%20U%201st%2030Mar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dwahl/Desktop/Project/LAr/WindingMachine/WireTension/FreqRang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hod"/>
      <sheetName val="V-layer, full survey"/>
      <sheetName val="Succession of angled segmen (2"/>
      <sheetName val="V-layer measurement worksheet"/>
      <sheetName val="U-layer measurement worksheet"/>
      <sheetName val="V-layer logsheet"/>
      <sheetName val="matchup of V&amp;U-wires on bottom"/>
      <sheetName val="Succession of angled segments"/>
    </sheetNames>
    <sheetDataSet>
      <sheetData sheetId="0"/>
      <sheetData sheetId="1">
        <row r="16">
          <cell r="A16">
            <v>9</v>
          </cell>
          <cell r="I16">
            <v>0</v>
          </cell>
          <cell r="K16">
            <v>4.5222382796799998</v>
          </cell>
        </row>
        <row r="17">
          <cell r="A17">
            <v>10</v>
          </cell>
          <cell r="I17">
            <v>0</v>
          </cell>
          <cell r="K17">
            <v>4.2817490150400008</v>
          </cell>
        </row>
        <row r="18">
          <cell r="A18">
            <v>11</v>
          </cell>
          <cell r="I18">
            <v>0</v>
          </cell>
          <cell r="K18">
            <v>4.4742660768000002</v>
          </cell>
        </row>
        <row r="19">
          <cell r="A19">
            <v>12</v>
          </cell>
          <cell r="I19">
            <v>0</v>
          </cell>
          <cell r="K19">
            <v>4.3908327423999998</v>
          </cell>
        </row>
        <row r="20">
          <cell r="A20">
            <v>13</v>
          </cell>
          <cell r="I20">
            <v>0</v>
          </cell>
          <cell r="K20">
            <v>3.9830622438399996</v>
          </cell>
        </row>
        <row r="21">
          <cell r="A21">
            <v>14</v>
          </cell>
          <cell r="I21">
            <v>0</v>
          </cell>
          <cell r="K21">
            <v>4.4466097770000008</v>
          </cell>
        </row>
        <row r="22">
          <cell r="A22">
            <v>15</v>
          </cell>
          <cell r="I22">
            <v>0</v>
          </cell>
          <cell r="K22">
            <v>3.7351974937600003</v>
          </cell>
        </row>
        <row r="23">
          <cell r="A23">
            <v>16</v>
          </cell>
          <cell r="I23">
            <v>0</v>
          </cell>
          <cell r="K23">
            <v>3.9681438623999998</v>
          </cell>
        </row>
        <row r="24">
          <cell r="A24">
            <v>17</v>
          </cell>
          <cell r="I24">
            <v>0</v>
          </cell>
          <cell r="K24">
            <v>3.8783116447999997</v>
          </cell>
        </row>
        <row r="25">
          <cell r="A25">
            <v>18</v>
          </cell>
          <cell r="I25">
            <v>0</v>
          </cell>
          <cell r="K25">
            <v>4.2616321000000008</v>
          </cell>
        </row>
        <row r="26">
          <cell r="A26">
            <v>19</v>
          </cell>
          <cell r="I26">
            <v>0</v>
          </cell>
          <cell r="K26">
            <v>4.4495296364800003</v>
          </cell>
        </row>
        <row r="27">
          <cell r="A27">
            <v>20</v>
          </cell>
          <cell r="I27">
            <v>0</v>
          </cell>
          <cell r="K27">
            <v>4.4117901838400009</v>
          </cell>
        </row>
        <row r="28">
          <cell r="A28">
            <v>21</v>
          </cell>
          <cell r="I28">
            <v>0</v>
          </cell>
          <cell r="K28">
            <v>4.1209042600000005</v>
          </cell>
        </row>
        <row r="29">
          <cell r="A29">
            <v>22</v>
          </cell>
          <cell r="I29">
            <v>0</v>
          </cell>
          <cell r="K29">
            <v>4.1336935072000021</v>
          </cell>
        </row>
        <row r="30">
          <cell r="A30">
            <v>23</v>
          </cell>
          <cell r="I30">
            <v>0</v>
          </cell>
          <cell r="K30">
            <v>4.2018007040000009</v>
          </cell>
        </row>
        <row r="31">
          <cell r="A31">
            <v>24</v>
          </cell>
          <cell r="I31">
            <v>0</v>
          </cell>
          <cell r="K31">
            <v>3.7512518893199993</v>
          </cell>
        </row>
        <row r="32">
          <cell r="A32">
            <v>25</v>
          </cell>
          <cell r="I32">
            <v>0</v>
          </cell>
          <cell r="K32">
            <v>4.6925731590399993</v>
          </cell>
        </row>
        <row r="33">
          <cell r="A33">
            <v>26</v>
          </cell>
          <cell r="I33">
            <v>0</v>
          </cell>
          <cell r="K33">
            <v>4.1862675104000004</v>
          </cell>
        </row>
        <row r="34">
          <cell r="A34">
            <v>27</v>
          </cell>
          <cell r="I34">
            <v>0</v>
          </cell>
          <cell r="K34">
            <v>4.1812787104000009</v>
          </cell>
        </row>
        <row r="35">
          <cell r="A35">
            <v>28</v>
          </cell>
          <cell r="I35">
            <v>0</v>
          </cell>
          <cell r="K35">
            <v>4.4302858051600005</v>
          </cell>
        </row>
        <row r="36">
          <cell r="A36">
            <v>29</v>
          </cell>
          <cell r="I36">
            <v>0</v>
          </cell>
          <cell r="K36">
            <v>4.1064683212800013</v>
          </cell>
        </row>
        <row r="37">
          <cell r="A37">
            <v>30</v>
          </cell>
          <cell r="I37">
            <v>0</v>
          </cell>
          <cell r="K37">
            <v>3.8517017360400017</v>
          </cell>
        </row>
        <row r="38">
          <cell r="A38">
            <v>31</v>
          </cell>
          <cell r="I38">
            <v>0</v>
          </cell>
          <cell r="K38">
            <v>4.7915462272000013</v>
          </cell>
        </row>
        <row r="39">
          <cell r="A39">
            <v>32</v>
          </cell>
          <cell r="I39">
            <v>0</v>
          </cell>
          <cell r="K39">
            <v>4.3812610969999994</v>
          </cell>
        </row>
        <row r="40">
          <cell r="A40">
            <v>33</v>
          </cell>
          <cell r="I40">
            <v>0</v>
          </cell>
          <cell r="K40">
            <v>4.0918361760000002</v>
          </cell>
        </row>
        <row r="41">
          <cell r="A41">
            <v>34</v>
          </cell>
          <cell r="I41">
            <v>0</v>
          </cell>
          <cell r="K41">
            <v>4.0822272205200019</v>
          </cell>
        </row>
        <row r="42">
          <cell r="A42">
            <v>35</v>
          </cell>
          <cell r="I42">
            <v>0</v>
          </cell>
          <cell r="K42">
            <v>3.9585803270400017</v>
          </cell>
        </row>
        <row r="43">
          <cell r="A43">
            <v>36</v>
          </cell>
          <cell r="I43">
            <v>0</v>
          </cell>
          <cell r="K43">
            <v>3.8456857768000008</v>
          </cell>
        </row>
        <row r="44">
          <cell r="A44">
            <v>37</v>
          </cell>
          <cell r="I44">
            <v>0</v>
          </cell>
          <cell r="K44">
            <v>3.7132621864000011</v>
          </cell>
        </row>
        <row r="45">
          <cell r="A45">
            <v>38</v>
          </cell>
          <cell r="I45">
            <v>0</v>
          </cell>
          <cell r="K45">
            <v>4.1452496243600008</v>
          </cell>
        </row>
        <row r="46">
          <cell r="A46">
            <v>39</v>
          </cell>
          <cell r="I46">
            <v>0</v>
          </cell>
          <cell r="K46">
            <v>3.9450399539200003</v>
          </cell>
        </row>
        <row r="47">
          <cell r="A47">
            <v>40</v>
          </cell>
          <cell r="I47">
            <v>0</v>
          </cell>
          <cell r="K47">
            <v>4.1292576159999985</v>
          </cell>
        </row>
        <row r="48">
          <cell r="A48">
            <v>41</v>
          </cell>
          <cell r="I48">
            <v>0</v>
          </cell>
          <cell r="K48">
            <v>4.1593994599999995</v>
          </cell>
        </row>
        <row r="49">
          <cell r="A49">
            <v>42</v>
          </cell>
          <cell r="I49">
            <v>0</v>
          </cell>
          <cell r="K49">
            <v>4.4627281258000009</v>
          </cell>
        </row>
        <row r="50">
          <cell r="A50">
            <v>43</v>
          </cell>
          <cell r="I50">
            <v>0</v>
          </cell>
          <cell r="K50">
            <v>4.5227013177600002</v>
          </cell>
        </row>
        <row r="51">
          <cell r="A51">
            <v>44</v>
          </cell>
          <cell r="I51">
            <v>0</v>
          </cell>
          <cell r="K51">
            <v>4.6184218919999998</v>
          </cell>
        </row>
        <row r="52">
          <cell r="A52">
            <v>45</v>
          </cell>
          <cell r="I52">
            <v>0</v>
          </cell>
          <cell r="K52">
            <v>3.6000879438400002</v>
          </cell>
        </row>
        <row r="53">
          <cell r="A53">
            <v>46</v>
          </cell>
          <cell r="I53">
            <v>0</v>
          </cell>
          <cell r="K53">
            <v>4.1142376170000006</v>
          </cell>
        </row>
        <row r="54">
          <cell r="A54">
            <v>47</v>
          </cell>
          <cell r="I54">
            <v>0</v>
          </cell>
          <cell r="K54">
            <v>4.4918122112000001</v>
          </cell>
        </row>
        <row r="55">
          <cell r="A55">
            <v>48</v>
          </cell>
          <cell r="I55">
            <v>0</v>
          </cell>
          <cell r="K55">
            <v>4.3634149646400013</v>
          </cell>
        </row>
        <row r="56">
          <cell r="A56">
            <v>49</v>
          </cell>
          <cell r="I56">
            <v>0</v>
          </cell>
          <cell r="K56">
            <v>4.0821758771200001</v>
          </cell>
        </row>
        <row r="57">
          <cell r="A57">
            <v>50</v>
          </cell>
          <cell r="I57">
            <v>0</v>
          </cell>
          <cell r="K57">
            <v>4.4078688352399995</v>
          </cell>
        </row>
        <row r="58">
          <cell r="A58">
            <v>51</v>
          </cell>
          <cell r="I58">
            <v>0</v>
          </cell>
          <cell r="K58">
            <v>4.752578521600002</v>
          </cell>
        </row>
        <row r="59">
          <cell r="A59">
            <v>52</v>
          </cell>
          <cell r="I59">
            <v>0</v>
          </cell>
          <cell r="K59">
            <v>4.6312651263999998</v>
          </cell>
        </row>
        <row r="60">
          <cell r="A60">
            <v>53</v>
          </cell>
          <cell r="I60">
            <v>0</v>
          </cell>
          <cell r="K60">
            <v>4.5519067022400002</v>
          </cell>
        </row>
        <row r="61">
          <cell r="A61">
            <v>54</v>
          </cell>
          <cell r="I61">
            <v>0</v>
          </cell>
          <cell r="K61">
            <v>4.1979090605200016</v>
          </cell>
        </row>
        <row r="62">
          <cell r="A62">
            <v>55</v>
          </cell>
          <cell r="I62">
            <v>0</v>
          </cell>
          <cell r="K62">
            <v>4.1498031001600006</v>
          </cell>
        </row>
        <row r="63">
          <cell r="A63">
            <v>56</v>
          </cell>
          <cell r="I63">
            <v>0</v>
          </cell>
          <cell r="K63">
            <v>4.0405615232000001</v>
          </cell>
        </row>
        <row r="64">
          <cell r="A64">
            <v>57</v>
          </cell>
          <cell r="I64">
            <v>0</v>
          </cell>
          <cell r="K64">
            <v>3.9764521600000005</v>
          </cell>
        </row>
        <row r="65">
          <cell r="A65">
            <v>58</v>
          </cell>
          <cell r="I65">
            <v>0</v>
          </cell>
          <cell r="K65">
            <v>3.534548800360001</v>
          </cell>
        </row>
        <row r="66">
          <cell r="A66">
            <v>59</v>
          </cell>
          <cell r="I66">
            <v>0</v>
          </cell>
          <cell r="K66">
            <v>3.9364386636799997</v>
          </cell>
        </row>
        <row r="67">
          <cell r="A67">
            <v>60</v>
          </cell>
          <cell r="I67">
            <v>0</v>
          </cell>
          <cell r="K67">
            <v>4.3703778963600008</v>
          </cell>
        </row>
        <row r="68">
          <cell r="A68">
            <v>61</v>
          </cell>
          <cell r="I68">
            <v>0</v>
          </cell>
          <cell r="K68">
            <v>1.6400668842000001</v>
          </cell>
        </row>
        <row r="69">
          <cell r="A69">
            <v>62</v>
          </cell>
          <cell r="I69">
            <v>0</v>
          </cell>
          <cell r="K69">
            <v>4.1863699466000002</v>
          </cell>
        </row>
        <row r="70">
          <cell r="A70">
            <v>63</v>
          </cell>
          <cell r="I70">
            <v>0</v>
          </cell>
          <cell r="K70">
            <v>3.6712323481599993</v>
          </cell>
        </row>
        <row r="71">
          <cell r="A71">
            <v>64</v>
          </cell>
          <cell r="I71">
            <v>0</v>
          </cell>
          <cell r="K71">
            <v>4.0967391446799999</v>
          </cell>
        </row>
        <row r="72">
          <cell r="A72">
            <v>65</v>
          </cell>
          <cell r="I72">
            <v>0</v>
          </cell>
          <cell r="K72">
            <v>4.0432614559999998</v>
          </cell>
        </row>
        <row r="73">
          <cell r="A73">
            <v>66</v>
          </cell>
          <cell r="I73">
            <v>0</v>
          </cell>
          <cell r="K73">
            <v>4.1746143400000015</v>
          </cell>
        </row>
        <row r="74">
          <cell r="A74">
            <v>67</v>
          </cell>
          <cell r="I74">
            <v>0</v>
          </cell>
          <cell r="K74">
            <v>2.2333018705919998</v>
          </cell>
        </row>
        <row r="75">
          <cell r="A75">
            <v>68</v>
          </cell>
          <cell r="I75">
            <v>0</v>
          </cell>
          <cell r="K75">
            <v>4.2408953891600012</v>
          </cell>
        </row>
        <row r="76">
          <cell r="A76">
            <v>69</v>
          </cell>
          <cell r="I76">
            <v>0</v>
          </cell>
          <cell r="K76">
            <v>4.6520231003200001</v>
          </cell>
        </row>
        <row r="77">
          <cell r="A77">
            <v>70</v>
          </cell>
          <cell r="I77">
            <v>0</v>
          </cell>
          <cell r="K77">
            <v>4.0899697920399998</v>
          </cell>
        </row>
        <row r="78">
          <cell r="A78">
            <v>71</v>
          </cell>
          <cell r="I78">
            <v>0</v>
          </cell>
          <cell r="K78">
            <v>3.8718832640000009</v>
          </cell>
        </row>
        <row r="79">
          <cell r="A79">
            <v>72</v>
          </cell>
          <cell r="I79">
            <v>0</v>
          </cell>
          <cell r="K79">
            <v>3.9180623050000016</v>
          </cell>
        </row>
        <row r="80">
          <cell r="A80">
            <v>73</v>
          </cell>
          <cell r="I80">
            <v>0</v>
          </cell>
          <cell r="K80">
            <v>3.9625303046400018</v>
          </cell>
        </row>
        <row r="81">
          <cell r="A81">
            <v>74</v>
          </cell>
          <cell r="I81">
            <v>0</v>
          </cell>
          <cell r="K81">
            <v>4.4418825693200006</v>
          </cell>
        </row>
        <row r="82">
          <cell r="A82">
            <v>75</v>
          </cell>
          <cell r="I82">
            <v>0</v>
          </cell>
          <cell r="K82">
            <v>4.1919980774400001</v>
          </cell>
        </row>
        <row r="83">
          <cell r="A83">
            <v>76</v>
          </cell>
          <cell r="I83">
            <v>0</v>
          </cell>
          <cell r="K83">
            <v>4.3850846649999999</v>
          </cell>
        </row>
        <row r="84">
          <cell r="A84">
            <v>77</v>
          </cell>
          <cell r="I84">
            <v>0</v>
          </cell>
          <cell r="K84">
            <v>4.5846529664000011</v>
          </cell>
        </row>
        <row r="85">
          <cell r="A85">
            <v>78</v>
          </cell>
          <cell r="I85">
            <v>0</v>
          </cell>
          <cell r="K85">
            <v>4.5483094094400007</v>
          </cell>
        </row>
        <row r="86">
          <cell r="A86">
            <v>79</v>
          </cell>
          <cell r="I86">
            <v>0</v>
          </cell>
          <cell r="K86">
            <v>4.5887332172799997</v>
          </cell>
        </row>
        <row r="87">
          <cell r="A87">
            <v>80</v>
          </cell>
          <cell r="I87">
            <v>0</v>
          </cell>
          <cell r="K87">
            <v>4.7101883699600009</v>
          </cell>
        </row>
        <row r="88">
          <cell r="A88">
            <v>81</v>
          </cell>
          <cell r="I88">
            <v>0</v>
          </cell>
          <cell r="K88">
            <v>4.4149732991999997</v>
          </cell>
        </row>
        <row r="89">
          <cell r="A89">
            <v>82</v>
          </cell>
          <cell r="I89">
            <v>0</v>
          </cell>
          <cell r="K89">
            <v>4.6981032999999996</v>
          </cell>
        </row>
        <row r="90">
          <cell r="A90">
            <v>83</v>
          </cell>
          <cell r="I90">
            <v>0</v>
          </cell>
          <cell r="K90">
            <v>4.1424300057599996</v>
          </cell>
        </row>
        <row r="91">
          <cell r="A91">
            <v>84</v>
          </cell>
          <cell r="I91">
            <v>0</v>
          </cell>
          <cell r="K91">
            <v>4.3302343670800001</v>
          </cell>
        </row>
        <row r="92">
          <cell r="A92">
            <v>85</v>
          </cell>
          <cell r="I92">
            <v>0</v>
          </cell>
          <cell r="K92">
            <v>4.7000080134400006</v>
          </cell>
        </row>
        <row r="93">
          <cell r="A93">
            <v>86</v>
          </cell>
          <cell r="I93">
            <v>0</v>
          </cell>
          <cell r="K93">
            <v>4.4586987048000006</v>
          </cell>
        </row>
        <row r="94">
          <cell r="A94">
            <v>87</v>
          </cell>
          <cell r="I94">
            <v>0</v>
          </cell>
          <cell r="K94">
            <v>4.4776024576000015</v>
          </cell>
        </row>
        <row r="95">
          <cell r="A95">
            <v>88</v>
          </cell>
          <cell r="I95">
            <v>0</v>
          </cell>
          <cell r="K95">
            <v>4.4049931952400012</v>
          </cell>
        </row>
        <row r="96">
          <cell r="A96">
            <v>89</v>
          </cell>
          <cell r="I96">
            <v>0</v>
          </cell>
          <cell r="K96">
            <v>4.8809157300800008</v>
          </cell>
        </row>
        <row r="97">
          <cell r="A97">
            <v>90</v>
          </cell>
          <cell r="I97">
            <v>0</v>
          </cell>
          <cell r="K97">
            <v>4.3391438438399996</v>
          </cell>
        </row>
        <row r="98">
          <cell r="A98">
            <v>91</v>
          </cell>
          <cell r="I98">
            <v>0</v>
          </cell>
          <cell r="K98">
            <v>4.6641433743360006</v>
          </cell>
        </row>
        <row r="99">
          <cell r="A99">
            <v>92</v>
          </cell>
          <cell r="I99">
            <v>0</v>
          </cell>
          <cell r="K99">
            <v>4.6742044434320009</v>
          </cell>
        </row>
        <row r="100">
          <cell r="A100">
            <v>93</v>
          </cell>
          <cell r="I100">
            <v>0</v>
          </cell>
          <cell r="K100">
            <v>4.5854833126463994</v>
          </cell>
        </row>
        <row r="101">
          <cell r="A101">
            <v>94</v>
          </cell>
          <cell r="I101">
            <v>0</v>
          </cell>
          <cell r="K101">
            <v>4.7470336819199996</v>
          </cell>
        </row>
        <row r="102">
          <cell r="A102">
            <v>95</v>
          </cell>
          <cell r="I102">
            <v>0</v>
          </cell>
          <cell r="K102">
            <v>4.5338016874495999</v>
          </cell>
        </row>
        <row r="103">
          <cell r="A103">
            <v>96</v>
          </cell>
          <cell r="I103">
            <v>0</v>
          </cell>
          <cell r="K103">
            <v>4.47445833984</v>
          </cell>
        </row>
        <row r="104">
          <cell r="A104">
            <v>97</v>
          </cell>
          <cell r="I104">
            <v>0</v>
          </cell>
          <cell r="K104">
            <v>4.4912949191680021</v>
          </cell>
        </row>
        <row r="105">
          <cell r="A105">
            <v>98</v>
          </cell>
          <cell r="I105">
            <v>0</v>
          </cell>
          <cell r="K105">
            <v>4.2000326420900009</v>
          </cell>
        </row>
        <row r="106">
          <cell r="A106">
            <v>99</v>
          </cell>
          <cell r="I106">
            <v>0</v>
          </cell>
          <cell r="K106">
            <v>4.200080268083199</v>
          </cell>
        </row>
        <row r="107">
          <cell r="A107">
            <v>100</v>
          </cell>
          <cell r="I107">
            <v>0</v>
          </cell>
          <cell r="K107">
            <v>3.9253043724804013</v>
          </cell>
        </row>
        <row r="108">
          <cell r="A108">
            <v>101</v>
          </cell>
          <cell r="I108">
            <v>0</v>
          </cell>
          <cell r="K108">
            <v>4.6151577645840014</v>
          </cell>
        </row>
        <row r="109">
          <cell r="A109">
            <v>102</v>
          </cell>
          <cell r="I109">
            <v>0</v>
          </cell>
          <cell r="K109">
            <v>4.3627714125839985</v>
          </cell>
        </row>
        <row r="110">
          <cell r="A110">
            <v>103</v>
          </cell>
          <cell r="I110">
            <v>0</v>
          </cell>
          <cell r="K110">
            <v>4.7399594950655999</v>
          </cell>
        </row>
        <row r="111">
          <cell r="A111">
            <v>104</v>
          </cell>
          <cell r="I111">
            <v>0</v>
          </cell>
          <cell r="K111">
            <v>4.7689414247268003</v>
          </cell>
        </row>
        <row r="112">
          <cell r="A112">
            <v>105</v>
          </cell>
          <cell r="I112">
            <v>0</v>
          </cell>
          <cell r="K112">
            <v>4.7079783181455994</v>
          </cell>
        </row>
        <row r="113">
          <cell r="A113">
            <v>106</v>
          </cell>
          <cell r="I113">
            <v>0</v>
          </cell>
          <cell r="K113">
            <v>4.7557714762980003</v>
          </cell>
        </row>
        <row r="114">
          <cell r="A114">
            <v>107</v>
          </cell>
          <cell r="I114">
            <v>0</v>
          </cell>
          <cell r="K114">
            <v>4.2835003142399994</v>
          </cell>
        </row>
        <row r="115">
          <cell r="A115">
            <v>108</v>
          </cell>
          <cell r="I115">
            <v>0</v>
          </cell>
          <cell r="K115">
            <v>4.3443655472703995</v>
          </cell>
        </row>
        <row r="116">
          <cell r="A116">
            <v>109</v>
          </cell>
          <cell r="I116">
            <v>0</v>
          </cell>
          <cell r="K116">
            <v>4.4163449686799998</v>
          </cell>
        </row>
        <row r="117">
          <cell r="A117">
            <v>110</v>
          </cell>
          <cell r="I117">
            <v>0</v>
          </cell>
          <cell r="K117">
            <v>4.2544067190115999</v>
          </cell>
        </row>
        <row r="118">
          <cell r="A118">
            <v>111</v>
          </cell>
          <cell r="I118">
            <v>0</v>
          </cell>
          <cell r="K118">
            <v>5.1303560945919973</v>
          </cell>
        </row>
        <row r="119">
          <cell r="A119">
            <v>112</v>
          </cell>
          <cell r="I119">
            <v>0</v>
          </cell>
          <cell r="K119">
            <v>4.8236895811840004</v>
          </cell>
        </row>
        <row r="120">
          <cell r="A120">
            <v>113</v>
          </cell>
          <cell r="I120">
            <v>0</v>
          </cell>
          <cell r="K120">
            <v>4.5897262037263991</v>
          </cell>
        </row>
        <row r="121">
          <cell r="A121">
            <v>114</v>
          </cell>
          <cell r="I121">
            <v>0</v>
          </cell>
          <cell r="K121">
            <v>4.6138611910912006</v>
          </cell>
        </row>
        <row r="122">
          <cell r="A122">
            <v>115</v>
          </cell>
          <cell r="I122">
            <v>0</v>
          </cell>
          <cell r="K122">
            <v>4.5412572552256005</v>
          </cell>
        </row>
        <row r="123">
          <cell r="A123">
            <v>116</v>
          </cell>
          <cell r="I123">
            <v>0</v>
          </cell>
          <cell r="K123">
            <v>4.586390057600001</v>
          </cell>
        </row>
        <row r="124">
          <cell r="A124">
            <v>117</v>
          </cell>
          <cell r="I124">
            <v>0</v>
          </cell>
          <cell r="K124">
            <v>3.9486348447120005</v>
          </cell>
        </row>
        <row r="125">
          <cell r="A125">
            <v>118</v>
          </cell>
          <cell r="I125">
            <v>0</v>
          </cell>
          <cell r="K125">
            <v>4.5277504659856014</v>
          </cell>
        </row>
        <row r="126">
          <cell r="A126">
            <v>119</v>
          </cell>
          <cell r="I126">
            <v>0</v>
          </cell>
          <cell r="K126">
            <v>4.2656727601151996</v>
          </cell>
        </row>
        <row r="127">
          <cell r="A127">
            <v>120</v>
          </cell>
          <cell r="I127">
            <v>0</v>
          </cell>
          <cell r="K127">
            <v>4.4742379502500009</v>
          </cell>
        </row>
        <row r="128">
          <cell r="A128">
            <v>121</v>
          </cell>
          <cell r="I128">
            <v>0</v>
          </cell>
          <cell r="K128">
            <v>4.2183486491200002</v>
          </cell>
        </row>
        <row r="129">
          <cell r="A129">
            <v>122</v>
          </cell>
          <cell r="I129">
            <v>0</v>
          </cell>
          <cell r="K129">
            <v>4.5521404084580022</v>
          </cell>
        </row>
        <row r="130">
          <cell r="A130">
            <v>123</v>
          </cell>
          <cell r="I130">
            <v>0</v>
          </cell>
          <cell r="K130">
            <v>4.7065084840000013</v>
          </cell>
        </row>
        <row r="131">
          <cell r="A131">
            <v>124</v>
          </cell>
          <cell r="I131">
            <v>0</v>
          </cell>
          <cell r="K131">
            <v>4.2842594891151995</v>
          </cell>
        </row>
        <row r="132">
          <cell r="A132">
            <v>125</v>
          </cell>
          <cell r="I132">
            <v>0</v>
          </cell>
          <cell r="K132">
            <v>4.6260657061136019</v>
          </cell>
        </row>
        <row r="133">
          <cell r="A133">
            <v>126</v>
          </cell>
          <cell r="I133">
            <v>0</v>
          </cell>
          <cell r="K133">
            <v>4.5308432893840003</v>
          </cell>
        </row>
        <row r="134">
          <cell r="A134">
            <v>127</v>
          </cell>
          <cell r="I134">
            <v>0</v>
          </cell>
          <cell r="K134">
            <v>4.4338816477440002</v>
          </cell>
        </row>
        <row r="135">
          <cell r="A135">
            <v>128</v>
          </cell>
          <cell r="I135">
            <v>0</v>
          </cell>
          <cell r="K135">
            <v>4.3482593818404007</v>
          </cell>
        </row>
        <row r="136">
          <cell r="A136">
            <v>129</v>
          </cell>
          <cell r="I136">
            <v>0</v>
          </cell>
          <cell r="K136">
            <v>4.4577894187008003</v>
          </cell>
        </row>
        <row r="137">
          <cell r="A137">
            <v>130</v>
          </cell>
          <cell r="I137">
            <v>0</v>
          </cell>
          <cell r="K137">
            <v>4.858057119974398</v>
          </cell>
        </row>
        <row r="138">
          <cell r="A138">
            <v>131</v>
          </cell>
          <cell r="I138">
            <v>0</v>
          </cell>
          <cell r="K138">
            <v>4.0561329980480014</v>
          </cell>
        </row>
        <row r="139">
          <cell r="A139">
            <v>132</v>
          </cell>
          <cell r="I139">
            <v>0</v>
          </cell>
          <cell r="K139">
            <v>4.7422797468100013</v>
          </cell>
        </row>
        <row r="140">
          <cell r="A140">
            <v>133</v>
          </cell>
          <cell r="I140">
            <v>0</v>
          </cell>
          <cell r="K140">
            <v>4.7593119855376003</v>
          </cell>
        </row>
        <row r="141">
          <cell r="A141">
            <v>134</v>
          </cell>
          <cell r="I141">
            <v>0</v>
          </cell>
          <cell r="K141">
            <v>4.6619738095651995</v>
          </cell>
        </row>
        <row r="142">
          <cell r="A142">
            <v>135</v>
          </cell>
          <cell r="I142">
            <v>0</v>
          </cell>
          <cell r="K142">
            <v>4.5209972260863989</v>
          </cell>
        </row>
        <row r="143">
          <cell r="A143">
            <v>136</v>
          </cell>
          <cell r="I143">
            <v>0</v>
          </cell>
          <cell r="K143">
            <v>4.3513396374819999</v>
          </cell>
        </row>
        <row r="144">
          <cell r="A144">
            <v>137</v>
          </cell>
          <cell r="I144">
            <v>0</v>
          </cell>
          <cell r="K144">
            <v>4.6734078068240006</v>
          </cell>
        </row>
        <row r="145">
          <cell r="A145">
            <v>138</v>
          </cell>
          <cell r="I145">
            <v>0</v>
          </cell>
          <cell r="K145">
            <v>4.9808936603556004</v>
          </cell>
        </row>
        <row r="146">
          <cell r="A146">
            <v>139</v>
          </cell>
          <cell r="I146">
            <v>0</v>
          </cell>
          <cell r="K146">
            <v>4.3778211707968007</v>
          </cell>
        </row>
        <row r="147">
          <cell r="A147">
            <v>140</v>
          </cell>
          <cell r="I147">
            <v>0</v>
          </cell>
          <cell r="K147">
            <v>4.6462969473763991</v>
          </cell>
        </row>
        <row r="148">
          <cell r="A148">
            <v>141</v>
          </cell>
          <cell r="I148">
            <v>0</v>
          </cell>
          <cell r="K148">
            <v>4.5661035897360005</v>
          </cell>
        </row>
        <row r="149">
          <cell r="A149">
            <v>142</v>
          </cell>
          <cell r="I149">
            <v>0</v>
          </cell>
          <cell r="K149">
            <v>4.6773566161920002</v>
          </cell>
        </row>
        <row r="150">
          <cell r="A150">
            <v>143</v>
          </cell>
          <cell r="I150">
            <v>0</v>
          </cell>
          <cell r="K150">
            <v>4.9601691493375997</v>
          </cell>
        </row>
        <row r="151">
          <cell r="A151">
            <v>144</v>
          </cell>
          <cell r="I151">
            <v>0</v>
          </cell>
          <cell r="K151">
            <v>4.9840469673700003</v>
          </cell>
        </row>
        <row r="152">
          <cell r="A152">
            <v>145</v>
          </cell>
          <cell r="I152">
            <v>0</v>
          </cell>
          <cell r="K152">
            <v>5.1670257316415986</v>
          </cell>
        </row>
        <row r="153">
          <cell r="A153">
            <v>146</v>
          </cell>
          <cell r="I153">
            <v>0</v>
          </cell>
          <cell r="K153">
            <v>4.6074051338000013</v>
          </cell>
        </row>
        <row r="154">
          <cell r="A154">
            <v>147</v>
          </cell>
          <cell r="I154">
            <v>0</v>
          </cell>
          <cell r="K154">
            <v>4.8127826543680001</v>
          </cell>
        </row>
        <row r="155">
          <cell r="A155">
            <v>148</v>
          </cell>
          <cell r="I155">
            <v>0</v>
          </cell>
          <cell r="K155">
            <v>4.8320291147775993</v>
          </cell>
        </row>
        <row r="156">
          <cell r="A156">
            <v>149</v>
          </cell>
          <cell r="I156">
            <v>0</v>
          </cell>
          <cell r="K156">
            <v>5.0628388366571064</v>
          </cell>
        </row>
        <row r="157">
          <cell r="A157">
            <v>150</v>
          </cell>
          <cell r="I157">
            <v>0</v>
          </cell>
          <cell r="K157">
            <v>4.9010972830681068</v>
          </cell>
        </row>
        <row r="158">
          <cell r="A158">
            <v>151</v>
          </cell>
          <cell r="I158">
            <v>0</v>
          </cell>
          <cell r="K158">
            <v>4.6634080925056995</v>
          </cell>
        </row>
        <row r="159">
          <cell r="A159">
            <v>152</v>
          </cell>
          <cell r="I159">
            <v>5.3941989675488546</v>
          </cell>
          <cell r="K159">
            <v>0</v>
          </cell>
        </row>
        <row r="160">
          <cell r="A160">
            <v>153</v>
          </cell>
          <cell r="I160">
            <v>5.3773815219200003</v>
          </cell>
          <cell r="K160">
            <v>0</v>
          </cell>
        </row>
        <row r="161">
          <cell r="A161">
            <v>154</v>
          </cell>
          <cell r="I161">
            <v>5.3941989675488546</v>
          </cell>
          <cell r="K161">
            <v>0</v>
          </cell>
        </row>
        <row r="162">
          <cell r="A162">
            <v>155</v>
          </cell>
          <cell r="I162">
            <v>5.3773815219200003</v>
          </cell>
          <cell r="K162">
            <v>0</v>
          </cell>
        </row>
        <row r="163">
          <cell r="A163">
            <v>156</v>
          </cell>
          <cell r="I163">
            <v>5.014040674750424</v>
          </cell>
          <cell r="K163">
            <v>0</v>
          </cell>
        </row>
        <row r="164">
          <cell r="A164">
            <v>157</v>
          </cell>
          <cell r="I164">
            <v>5.4956550329819569</v>
          </cell>
          <cell r="K164">
            <v>0</v>
          </cell>
        </row>
        <row r="165">
          <cell r="A165">
            <v>158</v>
          </cell>
          <cell r="I165">
            <v>5.3941989675488546</v>
          </cell>
          <cell r="K165">
            <v>0</v>
          </cell>
        </row>
        <row r="166">
          <cell r="A166">
            <v>159</v>
          </cell>
          <cell r="I166">
            <v>5.5126562758307989</v>
          </cell>
          <cell r="K166">
            <v>0</v>
          </cell>
        </row>
        <row r="167">
          <cell r="A167">
            <v>160</v>
          </cell>
          <cell r="I167">
            <v>5.3270867255077059</v>
          </cell>
          <cell r="K167">
            <v>0</v>
          </cell>
        </row>
        <row r="168">
          <cell r="A168">
            <v>161</v>
          </cell>
          <cell r="I168">
            <v>5.4617313175214051</v>
          </cell>
          <cell r="K168">
            <v>0</v>
          </cell>
        </row>
        <row r="169">
          <cell r="A169">
            <v>162</v>
          </cell>
          <cell r="I169">
            <v>5.5467375317656256</v>
          </cell>
          <cell r="K169">
            <v>0</v>
          </cell>
        </row>
        <row r="170">
          <cell r="A170">
            <v>163</v>
          </cell>
          <cell r="I170">
            <v>5.3605903330368552</v>
          </cell>
          <cell r="K170">
            <v>0</v>
          </cell>
        </row>
        <row r="171">
          <cell r="A171">
            <v>164</v>
          </cell>
          <cell r="I171">
            <v>5.3773815219200003</v>
          </cell>
          <cell r="K171">
            <v>0</v>
          </cell>
        </row>
        <row r="172">
          <cell r="A172">
            <v>165</v>
          </cell>
          <cell r="I172">
            <v>5.4110426699234262</v>
          </cell>
          <cell r="K172">
            <v>0</v>
          </cell>
        </row>
        <row r="173">
          <cell r="A173">
            <v>166</v>
          </cell>
          <cell r="I173">
            <v>5.5809238146833007</v>
          </cell>
          <cell r="K173">
            <v>0</v>
          </cell>
        </row>
        <row r="174">
          <cell r="A174">
            <v>167</v>
          </cell>
          <cell r="I174">
            <v>5.5809238146833007</v>
          </cell>
          <cell r="K174">
            <v>0</v>
          </cell>
        </row>
        <row r="175">
          <cell r="A175">
            <v>168</v>
          </cell>
          <cell r="I175">
            <v>5.3438254008994246</v>
          </cell>
          <cell r="K175">
            <v>0</v>
          </cell>
        </row>
        <row r="176">
          <cell r="A176">
            <v>169</v>
          </cell>
          <cell r="I176">
            <v>5.4617313175214051</v>
          </cell>
          <cell r="K176">
            <v>0</v>
          </cell>
        </row>
        <row r="177">
          <cell r="A177">
            <v>170</v>
          </cell>
          <cell r="I177">
            <v>5.3270867255077059</v>
          </cell>
          <cell r="K177">
            <v>0</v>
          </cell>
        </row>
        <row r="178">
          <cell r="A178">
            <v>171</v>
          </cell>
          <cell r="I178">
            <v>5.5980563412607056</v>
          </cell>
          <cell r="K178">
            <v>0</v>
          </cell>
        </row>
        <row r="179">
          <cell r="A179">
            <v>172</v>
          </cell>
          <cell r="I179">
            <v>5.2106511866456255</v>
          </cell>
          <cell r="K179">
            <v>0</v>
          </cell>
        </row>
        <row r="180">
          <cell r="A180">
            <v>173</v>
          </cell>
          <cell r="I180">
            <v>4.5545082396631056</v>
          </cell>
          <cell r="K180">
            <v>0</v>
          </cell>
        </row>
        <row r="181">
          <cell r="A181">
            <v>174</v>
          </cell>
          <cell r="I181">
            <v>5.3773815219200003</v>
          </cell>
          <cell r="K181">
            <v>0</v>
          </cell>
        </row>
        <row r="182">
          <cell r="A182">
            <v>175</v>
          </cell>
          <cell r="I182">
            <v>5.2106511866456255</v>
          </cell>
          <cell r="K182">
            <v>0</v>
          </cell>
        </row>
        <row r="183">
          <cell r="A183">
            <v>176</v>
          </cell>
          <cell r="I183">
            <v>5.3270867255077059</v>
          </cell>
          <cell r="K183">
            <v>0</v>
          </cell>
        </row>
        <row r="184">
          <cell r="A184">
            <v>177</v>
          </cell>
          <cell r="I184">
            <v>5.1941225652196055</v>
          </cell>
          <cell r="K184">
            <v>0</v>
          </cell>
        </row>
        <row r="185">
          <cell r="A185">
            <v>178</v>
          </cell>
          <cell r="I185">
            <v>5.2603945913979571</v>
          </cell>
          <cell r="K185">
            <v>0</v>
          </cell>
        </row>
        <row r="186">
          <cell r="A186">
            <v>179</v>
          </cell>
          <cell r="I186">
            <v>5.3438254008994246</v>
          </cell>
          <cell r="K186">
            <v>0</v>
          </cell>
        </row>
        <row r="187">
          <cell r="A187">
            <v>180</v>
          </cell>
          <cell r="I187">
            <v>5.0628388366571064</v>
          </cell>
          <cell r="K187">
            <v>0</v>
          </cell>
        </row>
        <row r="188">
          <cell r="A188">
            <v>181</v>
          </cell>
          <cell r="I188">
            <v>4.9978271342729563</v>
          </cell>
          <cell r="K188">
            <v>0</v>
          </cell>
        </row>
        <row r="189">
          <cell r="A189">
            <v>182</v>
          </cell>
          <cell r="I189">
            <v>5.2437871997348013</v>
          </cell>
          <cell r="K189">
            <v>0</v>
          </cell>
        </row>
        <row r="190">
          <cell r="A190">
            <v>183</v>
          </cell>
          <cell r="I190">
            <v>5.3438254008994246</v>
          </cell>
          <cell r="K190">
            <v>0</v>
          </cell>
        </row>
        <row r="191">
          <cell r="A191">
            <v>184</v>
          </cell>
          <cell r="I191">
            <v>5.3438254008994246</v>
          </cell>
          <cell r="K191">
            <v>0</v>
          </cell>
        </row>
        <row r="192">
          <cell r="A192">
            <v>185</v>
          </cell>
          <cell r="I192">
            <v>5.1776202005392991</v>
          </cell>
          <cell r="K192">
            <v>0</v>
          </cell>
        </row>
        <row r="193">
          <cell r="A193">
            <v>186</v>
          </cell>
          <cell r="I193">
            <v>5.3270867255077059</v>
          </cell>
          <cell r="K193">
            <v>0</v>
          </cell>
        </row>
        <row r="194">
          <cell r="A194">
            <v>187</v>
          </cell>
          <cell r="I194">
            <v>5.3270867255077059</v>
          </cell>
          <cell r="K194">
            <v>0</v>
          </cell>
        </row>
        <row r="195">
          <cell r="A195">
            <v>188</v>
          </cell>
          <cell r="I195">
            <v>5.4279126290437061</v>
          </cell>
          <cell r="K195">
            <v>0</v>
          </cell>
        </row>
        <row r="196">
          <cell r="A196">
            <v>189</v>
          </cell>
          <cell r="I196">
            <v>5.0955022283234559</v>
          </cell>
          <cell r="K196">
            <v>0</v>
          </cell>
        </row>
        <row r="197">
          <cell r="A197">
            <v>190</v>
          </cell>
          <cell r="I197">
            <v>5.3270867255077059</v>
          </cell>
          <cell r="K197">
            <v>0</v>
          </cell>
        </row>
        <row r="198">
          <cell r="A198">
            <v>191</v>
          </cell>
          <cell r="I198">
            <v>5.5467375317656256</v>
          </cell>
          <cell r="K198">
            <v>0</v>
          </cell>
        </row>
        <row r="199">
          <cell r="A199">
            <v>192</v>
          </cell>
          <cell r="I199">
            <v>5.4110426699234262</v>
          </cell>
          <cell r="K199">
            <v>0</v>
          </cell>
        </row>
        <row r="200">
          <cell r="A200">
            <v>193</v>
          </cell>
          <cell r="I200">
            <v>5.4448088449096996</v>
          </cell>
          <cell r="K200">
            <v>0</v>
          </cell>
        </row>
        <row r="201">
          <cell r="A201">
            <v>194</v>
          </cell>
          <cell r="I201">
            <v>5.1611440926047063</v>
          </cell>
          <cell r="K201">
            <v>0</v>
          </cell>
        </row>
        <row r="202">
          <cell r="A202">
            <v>195</v>
          </cell>
          <cell r="I202">
            <v>5.5126562758307989</v>
          </cell>
          <cell r="K202">
            <v>0</v>
          </cell>
        </row>
        <row r="203">
          <cell r="A203">
            <v>196</v>
          </cell>
          <cell r="I203">
            <v>5.2936881449614077</v>
          </cell>
          <cell r="K203">
            <v>0</v>
          </cell>
        </row>
        <row r="204">
          <cell r="A204">
            <v>197</v>
          </cell>
          <cell r="I204">
            <v>5.2603945913979571</v>
          </cell>
          <cell r="K204">
            <v>0</v>
          </cell>
        </row>
        <row r="205">
          <cell r="A205">
            <v>198</v>
          </cell>
          <cell r="I205">
            <v>5.4617313175214051</v>
          </cell>
          <cell r="K205">
            <v>0</v>
          </cell>
        </row>
        <row r="206">
          <cell r="A206">
            <v>199</v>
          </cell>
          <cell r="I206">
            <v>5.2437871997348013</v>
          </cell>
          <cell r="K206">
            <v>0</v>
          </cell>
        </row>
        <row r="207">
          <cell r="A207">
            <v>200</v>
          </cell>
          <cell r="I207">
            <v>5.4786800468788242</v>
          </cell>
          <cell r="K207">
            <v>0</v>
          </cell>
        </row>
        <row r="208">
          <cell r="A208">
            <v>201</v>
          </cell>
          <cell r="I208">
            <v>5.3941989675488546</v>
          </cell>
          <cell r="K208">
            <v>0</v>
          </cell>
        </row>
        <row r="209">
          <cell r="A209">
            <v>202</v>
          </cell>
          <cell r="I209">
            <v>5.2272060648173566</v>
          </cell>
          <cell r="K209">
            <v>0</v>
          </cell>
        </row>
        <row r="210">
          <cell r="A210">
            <v>203</v>
          </cell>
          <cell r="I210">
            <v>5.5126562758307989</v>
          </cell>
          <cell r="K210">
            <v>0</v>
          </cell>
        </row>
        <row r="211">
          <cell r="A211">
            <v>204</v>
          </cell>
          <cell r="I211">
            <v>5.2437871997348013</v>
          </cell>
          <cell r="K211">
            <v>0</v>
          </cell>
        </row>
        <row r="212">
          <cell r="A212">
            <v>205</v>
          </cell>
          <cell r="I212">
            <v>5.5980563412607056</v>
          </cell>
          <cell r="K212">
            <v>0</v>
          </cell>
        </row>
        <row r="213">
          <cell r="A213">
            <v>206</v>
          </cell>
          <cell r="I213">
            <v>5.4279126290437061</v>
          </cell>
          <cell r="K213">
            <v>0</v>
          </cell>
        </row>
        <row r="214">
          <cell r="A214">
            <v>207</v>
          </cell>
          <cell r="I214">
            <v>5.3773815219200003</v>
          </cell>
          <cell r="K214">
            <v>0</v>
          </cell>
        </row>
        <row r="215">
          <cell r="A215">
            <v>208</v>
          </cell>
          <cell r="I215">
            <v>5.4110426699234262</v>
          </cell>
          <cell r="K215">
            <v>0</v>
          </cell>
        </row>
        <row r="216">
          <cell r="A216">
            <v>209</v>
          </cell>
          <cell r="I216">
            <v>5.2936881449614077</v>
          </cell>
          <cell r="K216">
            <v>0</v>
          </cell>
        </row>
        <row r="217">
          <cell r="A217">
            <v>210</v>
          </cell>
          <cell r="I217">
            <v>5.3773815219200003</v>
          </cell>
          <cell r="K217">
            <v>0</v>
          </cell>
        </row>
        <row r="218">
          <cell r="A218">
            <v>211</v>
          </cell>
          <cell r="I218">
            <v>5.4448088449096996</v>
          </cell>
          <cell r="K218">
            <v>0</v>
          </cell>
        </row>
        <row r="219">
          <cell r="A219">
            <v>212</v>
          </cell>
          <cell r="I219">
            <v>5.3103743068616991</v>
          </cell>
          <cell r="K219">
            <v>0</v>
          </cell>
        </row>
        <row r="220">
          <cell r="A220">
            <v>213</v>
          </cell>
          <cell r="I220">
            <v>5.4279126290437061</v>
          </cell>
          <cell r="K220">
            <v>0</v>
          </cell>
        </row>
        <row r="221">
          <cell r="A221">
            <v>214</v>
          </cell>
          <cell r="I221">
            <v>5.2272060648173566</v>
          </cell>
          <cell r="K221">
            <v>0</v>
          </cell>
        </row>
        <row r="222">
          <cell r="A222">
            <v>215</v>
          </cell>
          <cell r="I222">
            <v>5.5126562758307989</v>
          </cell>
          <cell r="K222">
            <v>0</v>
          </cell>
        </row>
        <row r="223">
          <cell r="A223">
            <v>216</v>
          </cell>
          <cell r="I223">
            <v>5.3941989675488546</v>
          </cell>
          <cell r="K223">
            <v>0</v>
          </cell>
        </row>
        <row r="224">
          <cell r="A224">
            <v>217</v>
          </cell>
          <cell r="I224">
            <v>5.3941989675488546</v>
          </cell>
          <cell r="K224">
            <v>0</v>
          </cell>
        </row>
        <row r="225">
          <cell r="A225">
            <v>218</v>
          </cell>
          <cell r="I225">
            <v>5.4617313175214051</v>
          </cell>
          <cell r="K225">
            <v>0</v>
          </cell>
        </row>
        <row r="226">
          <cell r="A226">
            <v>219</v>
          </cell>
          <cell r="I226">
            <v>5.3941989675488546</v>
          </cell>
          <cell r="K226">
            <v>0</v>
          </cell>
        </row>
        <row r="227">
          <cell r="A227">
            <v>220</v>
          </cell>
          <cell r="I227">
            <v>5.563817544851605</v>
          </cell>
          <cell r="K227">
            <v>0</v>
          </cell>
        </row>
        <row r="228">
          <cell r="A228">
            <v>221</v>
          </cell>
          <cell r="I228">
            <v>5.2106511866456255</v>
          </cell>
          <cell r="K228">
            <v>0</v>
          </cell>
        </row>
        <row r="229">
          <cell r="A229">
            <v>222</v>
          </cell>
          <cell r="I229">
            <v>5.4617313175214051</v>
          </cell>
          <cell r="K229">
            <v>0</v>
          </cell>
        </row>
        <row r="230">
          <cell r="A230">
            <v>223</v>
          </cell>
          <cell r="I230">
            <v>5.3438254008994246</v>
          </cell>
          <cell r="K230">
            <v>0</v>
          </cell>
        </row>
        <row r="231">
          <cell r="A231">
            <v>224</v>
          </cell>
          <cell r="I231">
            <v>5.3270867255077059</v>
          </cell>
          <cell r="K231">
            <v>0</v>
          </cell>
        </row>
        <row r="232">
          <cell r="A232">
            <v>225</v>
          </cell>
          <cell r="I232">
            <v>5.5467375317656256</v>
          </cell>
          <cell r="K232">
            <v>0</v>
          </cell>
        </row>
        <row r="233">
          <cell r="A233">
            <v>226</v>
          </cell>
          <cell r="I233">
            <v>5.1941225652196055</v>
          </cell>
          <cell r="K233">
            <v>0</v>
          </cell>
        </row>
        <row r="234">
          <cell r="A234">
            <v>227</v>
          </cell>
          <cell r="I234">
            <v>5.4448088449096996</v>
          </cell>
          <cell r="K234">
            <v>0</v>
          </cell>
        </row>
        <row r="235">
          <cell r="A235">
            <v>228</v>
          </cell>
          <cell r="I235">
            <v>5.2936881449614077</v>
          </cell>
          <cell r="K235">
            <v>0</v>
          </cell>
        </row>
        <row r="236">
          <cell r="A236">
            <v>229</v>
          </cell>
          <cell r="I236">
            <v>5.2106511866456255</v>
          </cell>
          <cell r="K236">
            <v>0</v>
          </cell>
        </row>
        <row r="237">
          <cell r="A237">
            <v>230</v>
          </cell>
          <cell r="I237">
            <v>5.4279126290437061</v>
          </cell>
          <cell r="K237">
            <v>0</v>
          </cell>
        </row>
        <row r="238">
          <cell r="A238">
            <v>231</v>
          </cell>
          <cell r="I238">
            <v>4.9816398505411996</v>
          </cell>
          <cell r="K238">
            <v>0</v>
          </cell>
        </row>
        <row r="239">
          <cell r="A239">
            <v>232</v>
          </cell>
          <cell r="I239">
            <v>5.4448088449096996</v>
          </cell>
          <cell r="K239">
            <v>0</v>
          </cell>
        </row>
        <row r="240">
          <cell r="A240">
            <v>233</v>
          </cell>
          <cell r="I240">
            <v>5.2603945913979571</v>
          </cell>
          <cell r="K240">
            <v>0</v>
          </cell>
        </row>
        <row r="241">
          <cell r="A241">
            <v>234</v>
          </cell>
          <cell r="I241">
            <v>5.2272060648173566</v>
          </cell>
          <cell r="K241">
            <v>0</v>
          </cell>
        </row>
        <row r="242">
          <cell r="A242">
            <v>235</v>
          </cell>
          <cell r="I242">
            <v>5.3103743068616991</v>
          </cell>
          <cell r="K242">
            <v>0</v>
          </cell>
        </row>
        <row r="243">
          <cell r="A243">
            <v>236</v>
          </cell>
          <cell r="I243">
            <v>4.9978271342729563</v>
          </cell>
          <cell r="K243">
            <v>0</v>
          </cell>
        </row>
        <row r="244">
          <cell r="A244">
            <v>237</v>
          </cell>
          <cell r="I244">
            <v>4.6947586468864246</v>
          </cell>
          <cell r="K244">
            <v>0</v>
          </cell>
        </row>
        <row r="245">
          <cell r="A245">
            <v>238</v>
          </cell>
          <cell r="I245">
            <v>5.2106511866456255</v>
          </cell>
          <cell r="K245">
            <v>0</v>
          </cell>
        </row>
        <row r="246">
          <cell r="A246">
            <v>239</v>
          </cell>
          <cell r="I246">
            <v>5.2437871997348013</v>
          </cell>
          <cell r="K246">
            <v>0</v>
          </cell>
        </row>
        <row r="247">
          <cell r="A247">
            <v>240</v>
          </cell>
          <cell r="I247">
            <v>5.4279126290437061</v>
          </cell>
          <cell r="K247">
            <v>0</v>
          </cell>
        </row>
        <row r="248">
          <cell r="A248">
            <v>241</v>
          </cell>
          <cell r="I248">
            <v>5.0628388366571064</v>
          </cell>
          <cell r="K248">
            <v>0</v>
          </cell>
        </row>
        <row r="249">
          <cell r="A249">
            <v>242</v>
          </cell>
          <cell r="I249">
            <v>5.2603945913979571</v>
          </cell>
          <cell r="K249">
            <v>0</v>
          </cell>
        </row>
        <row r="250">
          <cell r="A250">
            <v>243</v>
          </cell>
          <cell r="I250">
            <v>5.1611440926047063</v>
          </cell>
          <cell r="K250">
            <v>0</v>
          </cell>
        </row>
        <row r="251">
          <cell r="A251">
            <v>244</v>
          </cell>
          <cell r="I251">
            <v>5.2437871997348013</v>
          </cell>
          <cell r="K251">
            <v>0</v>
          </cell>
        </row>
        <row r="252">
          <cell r="A252">
            <v>245</v>
          </cell>
          <cell r="I252">
            <v>5.3270867255077059</v>
          </cell>
          <cell r="K252">
            <v>0</v>
          </cell>
        </row>
        <row r="253">
          <cell r="A253">
            <v>246</v>
          </cell>
          <cell r="I253">
            <v>5.0465465259424995</v>
          </cell>
          <cell r="K253">
            <v>0</v>
          </cell>
        </row>
        <row r="254">
          <cell r="A254">
            <v>247</v>
          </cell>
          <cell r="I254">
            <v>5.4786800468788242</v>
          </cell>
          <cell r="K254">
            <v>0</v>
          </cell>
        </row>
        <row r="255">
          <cell r="A255">
            <v>248</v>
          </cell>
          <cell r="I255">
            <v>5.4448088449096996</v>
          </cell>
          <cell r="K255">
            <v>0</v>
          </cell>
        </row>
        <row r="256">
          <cell r="A256">
            <v>249</v>
          </cell>
          <cell r="I256">
            <v>5.2603945913979571</v>
          </cell>
          <cell r="K256">
            <v>0</v>
          </cell>
        </row>
        <row r="257">
          <cell r="A257">
            <v>250</v>
          </cell>
          <cell r="I257">
            <v>5.5980563412607056</v>
          </cell>
          <cell r="K257">
            <v>0</v>
          </cell>
        </row>
        <row r="258">
          <cell r="A258">
            <v>251</v>
          </cell>
          <cell r="I258">
            <v>5.2936881449614077</v>
          </cell>
          <cell r="K258">
            <v>0</v>
          </cell>
        </row>
        <row r="259">
          <cell r="A259">
            <v>252</v>
          </cell>
          <cell r="I259">
            <v>5.3103743068616991</v>
          </cell>
          <cell r="K259">
            <v>0</v>
          </cell>
        </row>
        <row r="260">
          <cell r="A260">
            <v>253</v>
          </cell>
          <cell r="I260">
            <v>5.1941225652196055</v>
          </cell>
          <cell r="K260">
            <v>0</v>
          </cell>
        </row>
        <row r="261">
          <cell r="A261">
            <v>254</v>
          </cell>
          <cell r="I261">
            <v>5.1611440926047063</v>
          </cell>
          <cell r="K261">
            <v>0</v>
          </cell>
        </row>
        <row r="262">
          <cell r="A262">
            <v>255</v>
          </cell>
          <cell r="I262">
            <v>5.3773815219200003</v>
          </cell>
          <cell r="K262">
            <v>0</v>
          </cell>
        </row>
        <row r="263">
          <cell r="A263">
            <v>256</v>
          </cell>
          <cell r="I263">
            <v>5.0791574041174261</v>
          </cell>
          <cell r="K263">
            <v>0</v>
          </cell>
        </row>
        <row r="264">
          <cell r="A264">
            <v>257</v>
          </cell>
          <cell r="I264">
            <v>5.2437871997348013</v>
          </cell>
          <cell r="K264">
            <v>0</v>
          </cell>
        </row>
        <row r="265">
          <cell r="A265">
            <v>258</v>
          </cell>
          <cell r="I265">
            <v>5.1446942414158245</v>
          </cell>
          <cell r="K265">
            <v>0</v>
          </cell>
        </row>
        <row r="266">
          <cell r="A266">
            <v>259</v>
          </cell>
          <cell r="I266">
            <v>5.3773815219200003</v>
          </cell>
          <cell r="K266">
            <v>0</v>
          </cell>
        </row>
        <row r="267">
          <cell r="A267">
            <v>260</v>
          </cell>
          <cell r="I267">
            <v>5.3605903330368552</v>
          </cell>
          <cell r="K267">
            <v>0</v>
          </cell>
        </row>
        <row r="268">
          <cell r="A268">
            <v>261</v>
          </cell>
          <cell r="I268">
            <v>5.3605903330368552</v>
          </cell>
          <cell r="K268">
            <v>0</v>
          </cell>
        </row>
        <row r="269">
          <cell r="A269">
            <v>262</v>
          </cell>
          <cell r="I269">
            <v>5.2603945913979571</v>
          </cell>
          <cell r="K269">
            <v>0</v>
          </cell>
        </row>
        <row r="270">
          <cell r="A270">
            <v>263</v>
          </cell>
          <cell r="I270">
            <v>5.4617313175214051</v>
          </cell>
          <cell r="K270">
            <v>0</v>
          </cell>
        </row>
        <row r="271">
          <cell r="A271">
            <v>264</v>
          </cell>
          <cell r="I271">
            <v>5.2272060648173566</v>
          </cell>
          <cell r="K271">
            <v>0</v>
          </cell>
        </row>
        <row r="272">
          <cell r="A272">
            <v>265</v>
          </cell>
          <cell r="I272">
            <v>5.3103743068616991</v>
          </cell>
          <cell r="K272">
            <v>0</v>
          </cell>
        </row>
        <row r="273">
          <cell r="A273">
            <v>266</v>
          </cell>
          <cell r="I273">
            <v>5.2437871997348013</v>
          </cell>
          <cell r="K273">
            <v>0</v>
          </cell>
        </row>
        <row r="274">
          <cell r="A274">
            <v>267</v>
          </cell>
          <cell r="I274">
            <v>5.1941225652196055</v>
          </cell>
          <cell r="K274">
            <v>0</v>
          </cell>
        </row>
        <row r="275">
          <cell r="A275">
            <v>268</v>
          </cell>
          <cell r="I275">
            <v>5.3438254008994246</v>
          </cell>
          <cell r="K275">
            <v>0</v>
          </cell>
        </row>
        <row r="276">
          <cell r="A276">
            <v>269</v>
          </cell>
          <cell r="I276">
            <v>5.1611440926047063</v>
          </cell>
          <cell r="K276">
            <v>0</v>
          </cell>
        </row>
        <row r="277">
          <cell r="A277">
            <v>270</v>
          </cell>
          <cell r="I277">
            <v>5.4956550329819569</v>
          </cell>
          <cell r="K277">
            <v>0</v>
          </cell>
        </row>
        <row r="278">
          <cell r="A278">
            <v>271</v>
          </cell>
          <cell r="I278">
            <v>5.5296837754253572</v>
          </cell>
          <cell r="K278">
            <v>0</v>
          </cell>
        </row>
        <row r="279">
          <cell r="A279">
            <v>272</v>
          </cell>
          <cell r="I279">
            <v>5.4110426699234262</v>
          </cell>
          <cell r="K279">
            <v>0</v>
          </cell>
        </row>
        <row r="280">
          <cell r="A280">
            <v>273</v>
          </cell>
          <cell r="I280">
            <v>5.563817544851605</v>
          </cell>
          <cell r="K280">
            <v>0</v>
          </cell>
        </row>
        <row r="281">
          <cell r="A281">
            <v>274</v>
          </cell>
          <cell r="I281">
            <v>5.4786800468788242</v>
          </cell>
          <cell r="K281">
            <v>0</v>
          </cell>
        </row>
        <row r="282">
          <cell r="A282">
            <v>275</v>
          </cell>
          <cell r="I282">
            <v>5.3270867255077059</v>
          </cell>
          <cell r="K282">
            <v>0</v>
          </cell>
        </row>
        <row r="283">
          <cell r="A283">
            <v>276</v>
          </cell>
          <cell r="I283">
            <v>5.6668490150274566</v>
          </cell>
          <cell r="K283">
            <v>0</v>
          </cell>
        </row>
        <row r="284">
          <cell r="A284">
            <v>277</v>
          </cell>
          <cell r="I284">
            <v>5.5126562758307989</v>
          </cell>
          <cell r="K284">
            <v>0</v>
          </cell>
        </row>
        <row r="285">
          <cell r="A285">
            <v>278</v>
          </cell>
          <cell r="I285">
            <v>5.4786800468788242</v>
          </cell>
          <cell r="K285">
            <v>0</v>
          </cell>
        </row>
        <row r="286">
          <cell r="A286">
            <v>279</v>
          </cell>
          <cell r="I286">
            <v>5.4617313175214051</v>
          </cell>
          <cell r="K286">
            <v>0</v>
          </cell>
        </row>
        <row r="287">
          <cell r="A287">
            <v>280</v>
          </cell>
          <cell r="I287">
            <v>5.563817544851605</v>
          </cell>
          <cell r="K287">
            <v>0</v>
          </cell>
        </row>
        <row r="288">
          <cell r="A288">
            <v>281</v>
          </cell>
          <cell r="I288">
            <v>5.5980563412607056</v>
          </cell>
          <cell r="K288">
            <v>0</v>
          </cell>
        </row>
        <row r="289">
          <cell r="A289">
            <v>282</v>
          </cell>
          <cell r="I289">
            <v>5.4448088449096996</v>
          </cell>
          <cell r="K289">
            <v>0</v>
          </cell>
        </row>
        <row r="290">
          <cell r="A290">
            <v>283</v>
          </cell>
          <cell r="I290">
            <v>5.7360617967256049</v>
          </cell>
          <cell r="K290">
            <v>0</v>
          </cell>
        </row>
        <row r="291">
          <cell r="A291">
            <v>284</v>
          </cell>
          <cell r="I291">
            <v>5.5296837754253572</v>
          </cell>
          <cell r="K291">
            <v>0</v>
          </cell>
        </row>
        <row r="292">
          <cell r="A292">
            <v>285</v>
          </cell>
          <cell r="I292">
            <v>5.7534306340144266</v>
          </cell>
          <cell r="K292">
            <v>0</v>
          </cell>
        </row>
        <row r="293">
          <cell r="A293">
            <v>286</v>
          </cell>
          <cell r="I293">
            <v>5.2603945913979571</v>
          </cell>
          <cell r="K293">
            <v>0</v>
          </cell>
        </row>
        <row r="294">
          <cell r="A294">
            <v>287</v>
          </cell>
          <cell r="I294">
            <v>5.2437871997348013</v>
          </cell>
          <cell r="K294">
            <v>0</v>
          </cell>
        </row>
        <row r="295">
          <cell r="A295">
            <v>288</v>
          </cell>
          <cell r="I295">
            <v>5.3605903330368552</v>
          </cell>
          <cell r="K295">
            <v>0</v>
          </cell>
        </row>
        <row r="296">
          <cell r="A296">
            <v>289</v>
          </cell>
          <cell r="I296">
            <v>5.2936881449614077</v>
          </cell>
          <cell r="K296">
            <v>0</v>
          </cell>
        </row>
        <row r="297">
          <cell r="A297">
            <v>290</v>
          </cell>
          <cell r="I297">
            <v>5.2106511866456255</v>
          </cell>
          <cell r="K297">
            <v>0</v>
          </cell>
        </row>
        <row r="298">
          <cell r="A298">
            <v>291</v>
          </cell>
          <cell r="I298">
            <v>5.2272060648173566</v>
          </cell>
          <cell r="K298">
            <v>0</v>
          </cell>
        </row>
        <row r="299">
          <cell r="A299">
            <v>292</v>
          </cell>
          <cell r="I299">
            <v>5.4786800468788242</v>
          </cell>
          <cell r="K299">
            <v>0</v>
          </cell>
        </row>
        <row r="300">
          <cell r="A300">
            <v>293</v>
          </cell>
          <cell r="I300">
            <v>5.4279126290437061</v>
          </cell>
          <cell r="K300">
            <v>0</v>
          </cell>
        </row>
        <row r="301">
          <cell r="A301">
            <v>294</v>
          </cell>
          <cell r="I301">
            <v>5.3438254008994246</v>
          </cell>
          <cell r="K301">
            <v>0</v>
          </cell>
        </row>
        <row r="302">
          <cell r="A302">
            <v>295</v>
          </cell>
          <cell r="I302">
            <v>5.3438254008994246</v>
          </cell>
          <cell r="K302">
            <v>0</v>
          </cell>
        </row>
        <row r="303">
          <cell r="A303">
            <v>296</v>
          </cell>
          <cell r="I303">
            <v>5.5809238146833007</v>
          </cell>
          <cell r="K303">
            <v>0</v>
          </cell>
        </row>
        <row r="304">
          <cell r="A304">
            <v>297</v>
          </cell>
          <cell r="I304">
            <v>5.2770282398068256</v>
          </cell>
          <cell r="K304">
            <v>0</v>
          </cell>
        </row>
        <row r="305">
          <cell r="A305">
            <v>298</v>
          </cell>
          <cell r="I305">
            <v>5.0628388366571064</v>
          </cell>
          <cell r="K305">
            <v>0</v>
          </cell>
        </row>
        <row r="306">
          <cell r="A306">
            <v>299</v>
          </cell>
          <cell r="I306">
            <v>5.1611440926047063</v>
          </cell>
          <cell r="K306">
            <v>0</v>
          </cell>
        </row>
        <row r="307">
          <cell r="A307">
            <v>300</v>
          </cell>
          <cell r="I307">
            <v>5.1118733092752002</v>
          </cell>
          <cell r="K307">
            <v>0</v>
          </cell>
        </row>
        <row r="308">
          <cell r="A308">
            <v>301</v>
          </cell>
          <cell r="I308">
            <v>5.2770282398068256</v>
          </cell>
          <cell r="K308">
            <v>0</v>
          </cell>
        </row>
        <row r="309">
          <cell r="A309">
            <v>302</v>
          </cell>
          <cell r="I309">
            <v>5.2936881449614077</v>
          </cell>
          <cell r="K309">
            <v>0</v>
          </cell>
        </row>
        <row r="310">
          <cell r="A310">
            <v>303</v>
          </cell>
          <cell r="I310">
            <v>5.0955022283234559</v>
          </cell>
          <cell r="K310">
            <v>0</v>
          </cell>
        </row>
        <row r="311">
          <cell r="A311">
            <v>304</v>
          </cell>
          <cell r="I311">
            <v>5.563817544851605</v>
          </cell>
          <cell r="K311">
            <v>0</v>
          </cell>
        </row>
        <row r="312">
          <cell r="A312">
            <v>305</v>
          </cell>
          <cell r="I312">
            <v>5.3103743068616991</v>
          </cell>
          <cell r="K312">
            <v>0</v>
          </cell>
        </row>
        <row r="313">
          <cell r="A313">
            <v>306</v>
          </cell>
          <cell r="I313">
            <v>5.4110426699234262</v>
          </cell>
          <cell r="K313">
            <v>0</v>
          </cell>
        </row>
        <row r="314">
          <cell r="A314">
            <v>307</v>
          </cell>
          <cell r="I314">
            <v>5.3605903330368552</v>
          </cell>
          <cell r="K314">
            <v>0</v>
          </cell>
        </row>
        <row r="315">
          <cell r="A315">
            <v>308</v>
          </cell>
          <cell r="I315">
            <v>5.1611440926047063</v>
          </cell>
          <cell r="K315">
            <v>0</v>
          </cell>
        </row>
        <row r="316">
          <cell r="A316">
            <v>309</v>
          </cell>
          <cell r="I316">
            <v>5.4448088449096996</v>
          </cell>
          <cell r="K316">
            <v>0</v>
          </cell>
        </row>
        <row r="317">
          <cell r="A317">
            <v>310</v>
          </cell>
          <cell r="I317">
            <v>5.3270867255077059</v>
          </cell>
          <cell r="K317">
            <v>0</v>
          </cell>
        </row>
        <row r="318">
          <cell r="A318">
            <v>311</v>
          </cell>
          <cell r="I318">
            <v>5.1446942414158245</v>
          </cell>
          <cell r="K318">
            <v>0</v>
          </cell>
        </row>
        <row r="319">
          <cell r="A319">
            <v>312</v>
          </cell>
          <cell r="I319">
            <v>5.3773815219200003</v>
          </cell>
          <cell r="K319">
            <v>0</v>
          </cell>
        </row>
        <row r="320">
          <cell r="A320">
            <v>313</v>
          </cell>
          <cell r="I320">
            <v>5.3270867255077059</v>
          </cell>
          <cell r="K320">
            <v>0</v>
          </cell>
        </row>
        <row r="321">
          <cell r="A321">
            <v>314</v>
          </cell>
          <cell r="I321">
            <v>5.4617313175214051</v>
          </cell>
          <cell r="K321">
            <v>0</v>
          </cell>
        </row>
        <row r="322">
          <cell r="A322">
            <v>315</v>
          </cell>
          <cell r="I322">
            <v>5.3103743068616991</v>
          </cell>
          <cell r="K322">
            <v>0</v>
          </cell>
        </row>
        <row r="323">
          <cell r="A323">
            <v>316</v>
          </cell>
          <cell r="I323">
            <v>5.1282706469726573</v>
          </cell>
          <cell r="K323">
            <v>0</v>
          </cell>
        </row>
        <row r="324">
          <cell r="A324">
            <v>317</v>
          </cell>
          <cell r="I324">
            <v>5.4786800468788242</v>
          </cell>
          <cell r="K324">
            <v>0</v>
          </cell>
        </row>
        <row r="325">
          <cell r="A325">
            <v>318</v>
          </cell>
          <cell r="I325">
            <v>5.3270867255077059</v>
          </cell>
          <cell r="K325">
            <v>0</v>
          </cell>
        </row>
        <row r="326">
          <cell r="A326">
            <v>319</v>
          </cell>
          <cell r="I326">
            <v>5.3941989675488546</v>
          </cell>
          <cell r="K326">
            <v>0</v>
          </cell>
        </row>
        <row r="327">
          <cell r="A327">
            <v>320</v>
          </cell>
          <cell r="I327">
            <v>5.3103743068616991</v>
          </cell>
          <cell r="K327">
            <v>0</v>
          </cell>
        </row>
        <row r="328">
          <cell r="A328">
            <v>321</v>
          </cell>
          <cell r="I328">
            <v>5.3773815219200003</v>
          </cell>
          <cell r="K328">
            <v>0</v>
          </cell>
        </row>
        <row r="329">
          <cell r="A329">
            <v>322</v>
          </cell>
          <cell r="I329">
            <v>5.4786800468788242</v>
          </cell>
          <cell r="K329">
            <v>0</v>
          </cell>
        </row>
        <row r="330">
          <cell r="A330">
            <v>323</v>
          </cell>
          <cell r="I330">
            <v>5.3438254008994246</v>
          </cell>
          <cell r="K330">
            <v>0</v>
          </cell>
        </row>
        <row r="331">
          <cell r="A331">
            <v>324</v>
          </cell>
          <cell r="I331">
            <v>5.3605903330368552</v>
          </cell>
          <cell r="K331">
            <v>0</v>
          </cell>
        </row>
        <row r="332">
          <cell r="A332">
            <v>325</v>
          </cell>
          <cell r="I332">
            <v>5.2272060648173566</v>
          </cell>
          <cell r="K332">
            <v>0</v>
          </cell>
        </row>
        <row r="333">
          <cell r="A333">
            <v>326</v>
          </cell>
          <cell r="I333">
            <v>5.2603945913979571</v>
          </cell>
          <cell r="K333">
            <v>0</v>
          </cell>
        </row>
        <row r="334">
          <cell r="A334">
            <v>327</v>
          </cell>
          <cell r="I334">
            <v>5.4110426699234262</v>
          </cell>
          <cell r="K334">
            <v>0</v>
          </cell>
        </row>
        <row r="335">
          <cell r="A335">
            <v>328</v>
          </cell>
          <cell r="I335">
            <v>5.2770282398068256</v>
          </cell>
          <cell r="K335">
            <v>0</v>
          </cell>
        </row>
        <row r="336">
          <cell r="A336">
            <v>329</v>
          </cell>
          <cell r="I336">
            <v>5.1941225652196055</v>
          </cell>
          <cell r="K336">
            <v>0</v>
          </cell>
        </row>
        <row r="337">
          <cell r="A337">
            <v>330</v>
          </cell>
          <cell r="I337">
            <v>5.2936881449614077</v>
          </cell>
          <cell r="K337">
            <v>0</v>
          </cell>
        </row>
        <row r="338">
          <cell r="A338">
            <v>331</v>
          </cell>
          <cell r="I338">
            <v>5.2437871997348013</v>
          </cell>
          <cell r="K338">
            <v>0</v>
          </cell>
        </row>
        <row r="339">
          <cell r="A339">
            <v>332</v>
          </cell>
          <cell r="I339">
            <v>5.3438254008994246</v>
          </cell>
          <cell r="K339">
            <v>0</v>
          </cell>
        </row>
        <row r="340">
          <cell r="A340">
            <v>333</v>
          </cell>
          <cell r="I340">
            <v>5.4956550329819569</v>
          </cell>
          <cell r="K340">
            <v>0</v>
          </cell>
        </row>
        <row r="341">
          <cell r="A341">
            <v>334</v>
          </cell>
          <cell r="I341">
            <v>5.3773815219200003</v>
          </cell>
          <cell r="K341">
            <v>0</v>
          </cell>
        </row>
        <row r="342">
          <cell r="A342">
            <v>335</v>
          </cell>
          <cell r="I342">
            <v>5.2770282398068256</v>
          </cell>
          <cell r="K342">
            <v>0</v>
          </cell>
        </row>
        <row r="343">
          <cell r="A343">
            <v>336</v>
          </cell>
          <cell r="I343">
            <v>5.3941989675488546</v>
          </cell>
          <cell r="K343">
            <v>0</v>
          </cell>
        </row>
        <row r="344">
          <cell r="A344">
            <v>337</v>
          </cell>
          <cell r="I344">
            <v>5.1282706469726573</v>
          </cell>
          <cell r="K344">
            <v>0</v>
          </cell>
        </row>
        <row r="345">
          <cell r="A345">
            <v>338</v>
          </cell>
          <cell r="I345">
            <v>5.4110426699234262</v>
          </cell>
          <cell r="K345">
            <v>0</v>
          </cell>
        </row>
        <row r="346">
          <cell r="A346">
            <v>339</v>
          </cell>
          <cell r="I346">
            <v>5.3605903330368552</v>
          </cell>
          <cell r="K346">
            <v>0</v>
          </cell>
        </row>
        <row r="347">
          <cell r="A347">
            <v>340</v>
          </cell>
          <cell r="I347">
            <v>5.2770282398068256</v>
          </cell>
          <cell r="K347">
            <v>0</v>
          </cell>
        </row>
        <row r="348">
          <cell r="A348">
            <v>341</v>
          </cell>
          <cell r="I348">
            <v>5.4956550329819569</v>
          </cell>
          <cell r="K348">
            <v>0</v>
          </cell>
        </row>
        <row r="349">
          <cell r="A349">
            <v>342</v>
          </cell>
          <cell r="I349">
            <v>5.3773815219200003</v>
          </cell>
          <cell r="K349">
            <v>0</v>
          </cell>
        </row>
        <row r="350">
          <cell r="A350">
            <v>343</v>
          </cell>
          <cell r="I350">
            <v>5.1446942414158245</v>
          </cell>
          <cell r="K350">
            <v>0</v>
          </cell>
        </row>
        <row r="351">
          <cell r="A351">
            <v>344</v>
          </cell>
          <cell r="I351">
            <v>5.3941989675488546</v>
          </cell>
          <cell r="K351">
            <v>0</v>
          </cell>
        </row>
        <row r="352">
          <cell r="A352">
            <v>345</v>
          </cell>
          <cell r="I352">
            <v>5.2770282398068256</v>
          </cell>
          <cell r="K352">
            <v>0</v>
          </cell>
        </row>
        <row r="353">
          <cell r="A353">
            <v>346</v>
          </cell>
          <cell r="I353">
            <v>5.1941225652196055</v>
          </cell>
          <cell r="K353">
            <v>0</v>
          </cell>
        </row>
        <row r="354">
          <cell r="A354">
            <v>347</v>
          </cell>
          <cell r="I354">
            <v>5.3103743068616991</v>
          </cell>
          <cell r="K354">
            <v>0</v>
          </cell>
        </row>
        <row r="355">
          <cell r="A355">
            <v>348</v>
          </cell>
          <cell r="I355">
            <v>5.1611440926047063</v>
          </cell>
          <cell r="K355">
            <v>0</v>
          </cell>
        </row>
        <row r="356">
          <cell r="A356">
            <v>349</v>
          </cell>
          <cell r="I356">
            <v>5.3103743068616991</v>
          </cell>
          <cell r="K356">
            <v>0</v>
          </cell>
        </row>
        <row r="357">
          <cell r="A357">
            <v>350</v>
          </cell>
          <cell r="I357">
            <v>5.2437871997348013</v>
          </cell>
          <cell r="K357">
            <v>0</v>
          </cell>
        </row>
        <row r="358">
          <cell r="A358">
            <v>351</v>
          </cell>
          <cell r="I358">
            <v>5.1446942414158245</v>
          </cell>
          <cell r="K358">
            <v>0</v>
          </cell>
        </row>
        <row r="359">
          <cell r="A359">
            <v>352</v>
          </cell>
          <cell r="I359">
            <v>4.9654788235551575</v>
          </cell>
          <cell r="K359">
            <v>0</v>
          </cell>
        </row>
        <row r="360">
          <cell r="A360">
            <v>353</v>
          </cell>
          <cell r="I360">
            <v>4.9493440533148254</v>
          </cell>
          <cell r="K360">
            <v>0</v>
          </cell>
        </row>
        <row r="361">
          <cell r="A361">
            <v>354</v>
          </cell>
          <cell r="I361">
            <v>5.014040674750424</v>
          </cell>
          <cell r="K361">
            <v>0</v>
          </cell>
        </row>
        <row r="362">
          <cell r="A362">
            <v>355</v>
          </cell>
          <cell r="I362">
            <v>5.014040674750424</v>
          </cell>
          <cell r="K362">
            <v>0</v>
          </cell>
        </row>
        <row r="363">
          <cell r="A363">
            <v>356</v>
          </cell>
          <cell r="I363">
            <v>4.773594525888206</v>
          </cell>
          <cell r="K363">
            <v>0</v>
          </cell>
        </row>
        <row r="364">
          <cell r="A364">
            <v>357</v>
          </cell>
          <cell r="I364">
            <v>5.1118733092752002</v>
          </cell>
          <cell r="K364">
            <v>0</v>
          </cell>
        </row>
        <row r="365">
          <cell r="A365">
            <v>358</v>
          </cell>
          <cell r="I365">
            <v>4.9654788235551575</v>
          </cell>
          <cell r="K365">
            <v>0</v>
          </cell>
        </row>
        <row r="366">
          <cell r="A366">
            <v>359</v>
          </cell>
          <cell r="I366">
            <v>4.9654788235551575</v>
          </cell>
          <cell r="K366">
            <v>0</v>
          </cell>
        </row>
        <row r="367">
          <cell r="A367">
            <v>360</v>
          </cell>
          <cell r="I367">
            <v>5.1611440926047063</v>
          </cell>
          <cell r="K367">
            <v>0</v>
          </cell>
        </row>
        <row r="368">
          <cell r="A368">
            <v>361</v>
          </cell>
          <cell r="I368">
            <v>4.9978271342729563</v>
          </cell>
          <cell r="K368">
            <v>0</v>
          </cell>
        </row>
        <row r="369">
          <cell r="A369">
            <v>362</v>
          </cell>
          <cell r="I369">
            <v>4.9654788235551575</v>
          </cell>
          <cell r="K369">
            <v>0</v>
          </cell>
        </row>
        <row r="370">
          <cell r="A370">
            <v>363</v>
          </cell>
          <cell r="I370">
            <v>5.1446942414158245</v>
          </cell>
          <cell r="K370">
            <v>0</v>
          </cell>
        </row>
        <row r="371">
          <cell r="A371">
            <v>364</v>
          </cell>
          <cell r="I371">
            <v>5.0628388366571064</v>
          </cell>
          <cell r="K371">
            <v>0</v>
          </cell>
        </row>
        <row r="372">
          <cell r="A372">
            <v>365</v>
          </cell>
          <cell r="I372">
            <v>5.0955022283234559</v>
          </cell>
          <cell r="K372">
            <v>0</v>
          </cell>
        </row>
        <row r="373">
          <cell r="A373">
            <v>366</v>
          </cell>
          <cell r="I373">
            <v>5.014040674750424</v>
          </cell>
          <cell r="K373">
            <v>0</v>
          </cell>
        </row>
        <row r="374">
          <cell r="A374">
            <v>367</v>
          </cell>
          <cell r="I374">
            <v>5.0465465259424995</v>
          </cell>
          <cell r="K374">
            <v>0</v>
          </cell>
        </row>
        <row r="375">
          <cell r="A375">
            <v>368</v>
          </cell>
          <cell r="I375">
            <v>5.1446942414158245</v>
          </cell>
          <cell r="K375">
            <v>0</v>
          </cell>
        </row>
        <row r="376">
          <cell r="A376">
            <v>369</v>
          </cell>
          <cell r="I376">
            <v>4.9816398505411996</v>
          </cell>
          <cell r="K376">
            <v>0</v>
          </cell>
        </row>
        <row r="377">
          <cell r="A377">
            <v>370</v>
          </cell>
          <cell r="I377">
            <v>5.1118733092752002</v>
          </cell>
          <cell r="K377">
            <v>0</v>
          </cell>
        </row>
        <row r="378">
          <cell r="A378">
            <v>371</v>
          </cell>
          <cell r="I378">
            <v>5.1446942414158245</v>
          </cell>
          <cell r="K378">
            <v>0</v>
          </cell>
        </row>
        <row r="379">
          <cell r="A379">
            <v>372</v>
          </cell>
          <cell r="I379">
            <v>4.9654788235551575</v>
          </cell>
          <cell r="K379">
            <v>0</v>
          </cell>
        </row>
        <row r="380">
          <cell r="A380">
            <v>373</v>
          </cell>
          <cell r="I380">
            <v>5.0628388366571064</v>
          </cell>
          <cell r="K380">
            <v>0</v>
          </cell>
        </row>
        <row r="381">
          <cell r="A381">
            <v>374</v>
          </cell>
          <cell r="I381">
            <v>5.0791574041174261</v>
          </cell>
          <cell r="K381">
            <v>0</v>
          </cell>
        </row>
        <row r="382">
          <cell r="A382">
            <v>375</v>
          </cell>
          <cell r="I382">
            <v>4.9171532830713005</v>
          </cell>
          <cell r="K382">
            <v>0</v>
          </cell>
        </row>
        <row r="383">
          <cell r="A383">
            <v>376</v>
          </cell>
          <cell r="I383">
            <v>5.2272060648173566</v>
          </cell>
          <cell r="K383">
            <v>0</v>
          </cell>
        </row>
        <row r="384">
          <cell r="A384">
            <v>377</v>
          </cell>
          <cell r="I384">
            <v>5.0791574041174261</v>
          </cell>
          <cell r="K384">
            <v>0</v>
          </cell>
        </row>
        <row r="385">
          <cell r="A385">
            <v>378</v>
          </cell>
          <cell r="I385">
            <v>5.1611440926047063</v>
          </cell>
          <cell r="K385">
            <v>0</v>
          </cell>
        </row>
        <row r="386">
          <cell r="A386">
            <v>379</v>
          </cell>
          <cell r="I386">
            <v>5.2106511866456255</v>
          </cell>
          <cell r="K386">
            <v>0</v>
          </cell>
        </row>
        <row r="387">
          <cell r="A387">
            <v>380</v>
          </cell>
          <cell r="I387">
            <v>5.0955022283234559</v>
          </cell>
          <cell r="K387">
            <v>0</v>
          </cell>
        </row>
        <row r="388">
          <cell r="A388">
            <v>381</v>
          </cell>
          <cell r="I388">
            <v>5.1446942414158245</v>
          </cell>
          <cell r="K388">
            <v>0</v>
          </cell>
        </row>
        <row r="389">
          <cell r="A389">
            <v>382</v>
          </cell>
          <cell r="I389">
            <v>5.0955022283234559</v>
          </cell>
          <cell r="K389">
            <v>0</v>
          </cell>
        </row>
        <row r="390">
          <cell r="A390">
            <v>383</v>
          </cell>
          <cell r="I390">
            <v>5.1446942414158245</v>
          </cell>
          <cell r="K390">
            <v>0</v>
          </cell>
        </row>
        <row r="391">
          <cell r="A391">
            <v>384</v>
          </cell>
          <cell r="I391">
            <v>5.1118733092752002</v>
          </cell>
          <cell r="K391">
            <v>0</v>
          </cell>
        </row>
        <row r="392">
          <cell r="A392">
            <v>385</v>
          </cell>
          <cell r="I392">
            <v>5.1446942414158245</v>
          </cell>
          <cell r="K392">
            <v>0</v>
          </cell>
        </row>
        <row r="393">
          <cell r="A393">
            <v>386</v>
          </cell>
          <cell r="I393">
            <v>5.1941225652196055</v>
          </cell>
          <cell r="K393">
            <v>0</v>
          </cell>
        </row>
        <row r="394">
          <cell r="A394">
            <v>387</v>
          </cell>
          <cell r="I394">
            <v>5.3270867255077059</v>
          </cell>
          <cell r="K394">
            <v>0</v>
          </cell>
        </row>
        <row r="395">
          <cell r="A395">
            <v>388</v>
          </cell>
          <cell r="I395">
            <v>5.2272060648173566</v>
          </cell>
          <cell r="K395">
            <v>0</v>
          </cell>
        </row>
        <row r="396">
          <cell r="A396">
            <v>389</v>
          </cell>
          <cell r="I396">
            <v>5.2936881449614077</v>
          </cell>
          <cell r="K396">
            <v>0</v>
          </cell>
        </row>
        <row r="397">
          <cell r="A397">
            <v>390</v>
          </cell>
          <cell r="I397">
            <v>5.2272060648173566</v>
          </cell>
          <cell r="K397">
            <v>0</v>
          </cell>
        </row>
        <row r="398">
          <cell r="A398">
            <v>391</v>
          </cell>
          <cell r="I398">
            <v>4.7419814040503567</v>
          </cell>
          <cell r="K398">
            <v>0</v>
          </cell>
        </row>
        <row r="399">
          <cell r="A399">
            <v>392</v>
          </cell>
          <cell r="I399">
            <v>5.0955022283234559</v>
          </cell>
          <cell r="K399">
            <v>0</v>
          </cell>
        </row>
        <row r="400">
          <cell r="A400">
            <v>393</v>
          </cell>
          <cell r="I400">
            <v>5.0628388366571064</v>
          </cell>
          <cell r="K400">
            <v>0</v>
          </cell>
        </row>
        <row r="401">
          <cell r="A401">
            <v>394</v>
          </cell>
          <cell r="I401">
            <v>5.1282706469726573</v>
          </cell>
          <cell r="K401">
            <v>0</v>
          </cell>
        </row>
        <row r="402">
          <cell r="A402">
            <v>395</v>
          </cell>
          <cell r="I402">
            <v>4.9654788235551575</v>
          </cell>
          <cell r="K402">
            <v>0</v>
          </cell>
        </row>
        <row r="403">
          <cell r="A403">
            <v>396</v>
          </cell>
          <cell r="I403">
            <v>5.014040674750424</v>
          </cell>
          <cell r="K403">
            <v>0</v>
          </cell>
        </row>
        <row r="404">
          <cell r="A404">
            <v>397</v>
          </cell>
          <cell r="I404">
            <v>5.1118733092752002</v>
          </cell>
          <cell r="K404">
            <v>0</v>
          </cell>
        </row>
        <row r="405">
          <cell r="A405">
            <v>398</v>
          </cell>
          <cell r="I405">
            <v>4.9978271342729563</v>
          </cell>
          <cell r="K405">
            <v>0</v>
          </cell>
        </row>
        <row r="406">
          <cell r="A406">
            <v>399</v>
          </cell>
          <cell r="I406">
            <v>5.0465465259424995</v>
          </cell>
          <cell r="K406">
            <v>0</v>
          </cell>
        </row>
        <row r="407">
          <cell r="A407">
            <v>400</v>
          </cell>
          <cell r="I407">
            <v>5.0465465259424995</v>
          </cell>
          <cell r="K407">
            <v>0</v>
          </cell>
        </row>
        <row r="408">
          <cell r="A408">
            <v>401</v>
          </cell>
          <cell r="I408">
            <v>4.9978271342729563</v>
          </cell>
          <cell r="K408">
            <v>0</v>
          </cell>
        </row>
        <row r="409">
          <cell r="A409">
            <v>402</v>
          </cell>
          <cell r="I409">
            <v>5.1631685439487995</v>
          </cell>
          <cell r="K409">
            <v>0</v>
          </cell>
        </row>
        <row r="410">
          <cell r="A410">
            <v>403</v>
          </cell>
          <cell r="I410">
            <v>5.2304403891199991</v>
          </cell>
          <cell r="K410">
            <v>0</v>
          </cell>
        </row>
        <row r="411">
          <cell r="A411">
            <v>404</v>
          </cell>
          <cell r="I411">
            <v>5.2135816075327988</v>
          </cell>
          <cell r="K411">
            <v>0</v>
          </cell>
        </row>
        <row r="412">
          <cell r="A412">
            <v>405</v>
          </cell>
          <cell r="I412">
            <v>5.2981476507647995</v>
          </cell>
          <cell r="K412">
            <v>0</v>
          </cell>
        </row>
        <row r="413">
          <cell r="A413">
            <v>406</v>
          </cell>
          <cell r="I413">
            <v>5.0963321152512009</v>
          </cell>
          <cell r="K413">
            <v>0</v>
          </cell>
        </row>
        <row r="414">
          <cell r="A414">
            <v>407</v>
          </cell>
          <cell r="I414">
            <v>5.2473263842367999</v>
          </cell>
          <cell r="K414">
            <v>0</v>
          </cell>
        </row>
        <row r="415">
          <cell r="A415">
            <v>408</v>
          </cell>
          <cell r="I415">
            <v>5.0299311030271996</v>
          </cell>
          <cell r="K415">
            <v>0</v>
          </cell>
        </row>
        <row r="416">
          <cell r="A416">
            <v>409</v>
          </cell>
          <cell r="I416">
            <v>5.1799456849472012</v>
          </cell>
          <cell r="K416">
            <v>0</v>
          </cell>
        </row>
        <row r="417">
          <cell r="A417">
            <v>410</v>
          </cell>
          <cell r="I417">
            <v>5.2473263842367999</v>
          </cell>
          <cell r="K417">
            <v>0</v>
          </cell>
        </row>
        <row r="418">
          <cell r="A418">
            <v>411</v>
          </cell>
          <cell r="I418">
            <v>5.2642395928832011</v>
          </cell>
          <cell r="K418">
            <v>0</v>
          </cell>
        </row>
        <row r="419">
          <cell r="A419">
            <v>412</v>
          </cell>
          <cell r="I419">
            <v>5.0630771820799989</v>
          </cell>
          <cell r="K419">
            <v>0</v>
          </cell>
        </row>
        <row r="420">
          <cell r="A420">
            <v>413</v>
          </cell>
          <cell r="I420">
            <v>5.3321645627648007</v>
          </cell>
          <cell r="K420">
            <v>0</v>
          </cell>
        </row>
        <row r="421">
          <cell r="A421">
            <v>414</v>
          </cell>
          <cell r="I421">
            <v>5.0630771820799989</v>
          </cell>
          <cell r="K421">
            <v>0</v>
          </cell>
        </row>
        <row r="422">
          <cell r="A422">
            <v>415</v>
          </cell>
          <cell r="I422">
            <v>5.2304403891199991</v>
          </cell>
          <cell r="K422">
            <v>0</v>
          </cell>
        </row>
        <row r="423">
          <cell r="A423">
            <v>416</v>
          </cell>
          <cell r="I423">
            <v>5.1631685439487995</v>
          </cell>
          <cell r="K423">
            <v>0</v>
          </cell>
        </row>
        <row r="424">
          <cell r="A424">
            <v>417</v>
          </cell>
          <cell r="I424">
            <v>5.1296959025407984</v>
          </cell>
          <cell r="K424">
            <v>0</v>
          </cell>
        </row>
        <row r="425">
          <cell r="A425">
            <v>418</v>
          </cell>
          <cell r="I425">
            <v>5.1130004021311999</v>
          </cell>
          <cell r="K425">
            <v>0</v>
          </cell>
        </row>
        <row r="426">
          <cell r="A426">
            <v>419</v>
          </cell>
          <cell r="I426">
            <v>5.3492138390592014</v>
          </cell>
          <cell r="K426">
            <v>0</v>
          </cell>
        </row>
        <row r="427">
          <cell r="A427">
            <v>420</v>
          </cell>
          <cell r="I427">
            <v>5.5212033461312009</v>
          </cell>
          <cell r="K427">
            <v>0</v>
          </cell>
        </row>
        <row r="428">
          <cell r="A428">
            <v>421</v>
          </cell>
          <cell r="I428">
            <v>5.4865877364799998</v>
          </cell>
          <cell r="K428">
            <v>0</v>
          </cell>
        </row>
        <row r="429">
          <cell r="A429">
            <v>422</v>
          </cell>
          <cell r="I429">
            <v>5.417683079532801</v>
          </cell>
          <cell r="K429">
            <v>0</v>
          </cell>
        </row>
        <row r="430">
          <cell r="A430">
            <v>423</v>
          </cell>
          <cell r="I430">
            <v>5.4693207519487999</v>
          </cell>
          <cell r="K430">
            <v>0</v>
          </cell>
        </row>
        <row r="431">
          <cell r="A431">
            <v>424</v>
          </cell>
          <cell r="I431">
            <v>4.0563942951168004</v>
          </cell>
          <cell r="K431">
            <v>0</v>
          </cell>
        </row>
        <row r="432">
          <cell r="A432">
            <v>425</v>
          </cell>
          <cell r="I432">
            <v>5.2642395928832011</v>
          </cell>
          <cell r="K432">
            <v>0</v>
          </cell>
        </row>
        <row r="433">
          <cell r="A433">
            <v>426</v>
          </cell>
          <cell r="I433">
            <v>5.1464186164799992</v>
          </cell>
          <cell r="K433">
            <v>0</v>
          </cell>
        </row>
        <row r="434">
          <cell r="A434">
            <v>427</v>
          </cell>
          <cell r="I434">
            <v>5.1631685439487995</v>
          </cell>
          <cell r="K434">
            <v>0</v>
          </cell>
        </row>
        <row r="435">
          <cell r="A435">
            <v>428</v>
          </cell>
          <cell r="I435">
            <v>5.2304403891199991</v>
          </cell>
          <cell r="K435">
            <v>0</v>
          </cell>
        </row>
        <row r="436">
          <cell r="A436">
            <v>429</v>
          </cell>
          <cell r="I436">
            <v>5.1296959025407984</v>
          </cell>
          <cell r="K436">
            <v>0</v>
          </cell>
        </row>
        <row r="437">
          <cell r="A437">
            <v>430</v>
          </cell>
          <cell r="I437">
            <v>5.1967500394751998</v>
          </cell>
          <cell r="K437">
            <v>0</v>
          </cell>
        </row>
        <row r="438">
          <cell r="A438">
            <v>431</v>
          </cell>
          <cell r="I438">
            <v>5.0963321152512009</v>
          </cell>
          <cell r="K438">
            <v>0</v>
          </cell>
        </row>
        <row r="439">
          <cell r="A439">
            <v>432</v>
          </cell>
          <cell r="I439">
            <v>5.0464905357888004</v>
          </cell>
          <cell r="K439">
            <v>0</v>
          </cell>
        </row>
        <row r="440">
          <cell r="A440">
            <v>433</v>
          </cell>
          <cell r="I440">
            <v>5.3662903288832</v>
          </cell>
          <cell r="K440">
            <v>0</v>
          </cell>
        </row>
        <row r="441">
          <cell r="A441">
            <v>434</v>
          </cell>
          <cell r="I441">
            <v>4.7686812188672008</v>
          </cell>
          <cell r="K441">
            <v>0</v>
          </cell>
        </row>
        <row r="442">
          <cell r="A442">
            <v>435</v>
          </cell>
          <cell r="I442">
            <v>4.849573435603201</v>
          </cell>
          <cell r="K442">
            <v>0</v>
          </cell>
        </row>
        <row r="443">
          <cell r="A443">
            <v>436</v>
          </cell>
          <cell r="I443">
            <v>4.817134908319999</v>
          </cell>
          <cell r="K443">
            <v>0</v>
          </cell>
        </row>
        <row r="444">
          <cell r="A444">
            <v>437</v>
          </cell>
          <cell r="I444">
            <v>4.8009564649728</v>
          </cell>
          <cell r="K444">
            <v>0</v>
          </cell>
        </row>
        <row r="445">
          <cell r="A445">
            <v>438</v>
          </cell>
          <cell r="I445">
            <v>5.0630771820799989</v>
          </cell>
          <cell r="K445">
            <v>0</v>
          </cell>
        </row>
        <row r="446">
          <cell r="A446">
            <v>439</v>
          </cell>
          <cell r="I446">
            <v>4.9968938780928003</v>
          </cell>
          <cell r="K446">
            <v>0</v>
          </cell>
        </row>
        <row r="447">
          <cell r="A447">
            <v>440</v>
          </cell>
          <cell r="I447">
            <v>4.9475421421631998</v>
          </cell>
          <cell r="K447">
            <v>0</v>
          </cell>
        </row>
        <row r="448">
          <cell r="A448">
            <v>441</v>
          </cell>
          <cell r="I448">
            <v>4.98041608592</v>
          </cell>
          <cell r="K448">
            <v>0</v>
          </cell>
        </row>
        <row r="449">
          <cell r="A449">
            <v>442</v>
          </cell>
          <cell r="I449">
            <v>4.8658335195391995</v>
          </cell>
          <cell r="K449">
            <v>0</v>
          </cell>
        </row>
        <row r="450">
          <cell r="A450">
            <v>443</v>
          </cell>
          <cell r="I450">
            <v>5.2642395928832011</v>
          </cell>
          <cell r="K450">
            <v>0</v>
          </cell>
        </row>
        <row r="451">
          <cell r="A451">
            <v>444</v>
          </cell>
          <cell r="I451">
            <v>5.0299311030271996</v>
          </cell>
          <cell r="K451">
            <v>0</v>
          </cell>
        </row>
        <row r="452">
          <cell r="A452">
            <v>445</v>
          </cell>
          <cell r="I452">
            <v>4.7525844161088004</v>
          </cell>
          <cell r="K452">
            <v>0</v>
          </cell>
        </row>
        <row r="453">
          <cell r="A453">
            <v>446</v>
          </cell>
          <cell r="I453">
            <v>5.2473263842367999</v>
          </cell>
          <cell r="K453">
            <v>0</v>
          </cell>
        </row>
        <row r="454">
          <cell r="A454">
            <v>447</v>
          </cell>
          <cell r="I454">
            <v>4.688469340371201</v>
          </cell>
          <cell r="K454">
            <v>0</v>
          </cell>
        </row>
        <row r="455">
          <cell r="A455">
            <v>448</v>
          </cell>
          <cell r="I455">
            <v>4.8658335195391995</v>
          </cell>
          <cell r="K455">
            <v>0</v>
          </cell>
        </row>
        <row r="456">
          <cell r="A456">
            <v>449</v>
          </cell>
          <cell r="I456">
            <v>4.9475421421631998</v>
          </cell>
          <cell r="K456">
            <v>0</v>
          </cell>
        </row>
        <row r="457">
          <cell r="A457">
            <v>450</v>
          </cell>
          <cell r="I457">
            <v>4.8333405651968002</v>
          </cell>
          <cell r="K457">
            <v>0</v>
          </cell>
        </row>
        <row r="458">
          <cell r="A458">
            <v>451</v>
          </cell>
          <cell r="I458">
            <v>5.0796910419007997</v>
          </cell>
          <cell r="K458">
            <v>0</v>
          </cell>
        </row>
        <row r="459">
          <cell r="A459">
            <v>452</v>
          </cell>
          <cell r="I459">
            <v>5.0464905357888004</v>
          </cell>
          <cell r="K459">
            <v>0</v>
          </cell>
        </row>
        <row r="460">
          <cell r="A460">
            <v>453</v>
          </cell>
          <cell r="I460">
            <v>5.1631685439487995</v>
          </cell>
          <cell r="K460">
            <v>0</v>
          </cell>
        </row>
        <row r="461">
          <cell r="A461">
            <v>454</v>
          </cell>
          <cell r="I461">
            <v>4.817134908319999</v>
          </cell>
          <cell r="K461">
            <v>0</v>
          </cell>
        </row>
        <row r="462">
          <cell r="A462">
            <v>455</v>
          </cell>
          <cell r="I462">
            <v>5.013398883795201</v>
          </cell>
          <cell r="K462">
            <v>0</v>
          </cell>
        </row>
        <row r="463">
          <cell r="A463">
            <v>456</v>
          </cell>
          <cell r="I463">
            <v>5.1464186164799992</v>
          </cell>
          <cell r="K463">
            <v>0</v>
          </cell>
        </row>
        <row r="464">
          <cell r="A464">
            <v>457</v>
          </cell>
          <cell r="I464">
            <v>4.9475421421631998</v>
          </cell>
          <cell r="K464">
            <v>0</v>
          </cell>
        </row>
        <row r="465">
          <cell r="A465">
            <v>458</v>
          </cell>
          <cell r="I465">
            <v>5.1130004021311999</v>
          </cell>
          <cell r="K465">
            <v>0</v>
          </cell>
        </row>
        <row r="466">
          <cell r="A466">
            <v>459</v>
          </cell>
          <cell r="I466">
            <v>5.0796910419007997</v>
          </cell>
          <cell r="K466">
            <v>0</v>
          </cell>
        </row>
        <row r="467">
          <cell r="A467">
            <v>460</v>
          </cell>
          <cell r="I467">
            <v>5.013398883795201</v>
          </cell>
          <cell r="K467">
            <v>0</v>
          </cell>
        </row>
        <row r="468">
          <cell r="A468">
            <v>461</v>
          </cell>
          <cell r="I468">
            <v>4.2823346246207992</v>
          </cell>
          <cell r="K468">
            <v>0</v>
          </cell>
        </row>
        <row r="469">
          <cell r="A469">
            <v>462</v>
          </cell>
          <cell r="I469">
            <v>5.1799456849472012</v>
          </cell>
          <cell r="K469">
            <v>0</v>
          </cell>
        </row>
        <row r="470">
          <cell r="A470">
            <v>463</v>
          </cell>
          <cell r="I470">
            <v>4.6406687756288001</v>
          </cell>
          <cell r="K470">
            <v>0</v>
          </cell>
        </row>
        <row r="471">
          <cell r="A471">
            <v>464</v>
          </cell>
          <cell r="I471">
            <v>5.1799456849472012</v>
          </cell>
          <cell r="K471">
            <v>0</v>
          </cell>
        </row>
        <row r="472">
          <cell r="A472">
            <v>465</v>
          </cell>
          <cell r="I472">
            <v>4.817134908319999</v>
          </cell>
          <cell r="K472">
            <v>0</v>
          </cell>
        </row>
        <row r="473">
          <cell r="A473">
            <v>466</v>
          </cell>
          <cell r="I473">
            <v>5.013398883795201</v>
          </cell>
          <cell r="K473">
            <v>0</v>
          </cell>
        </row>
        <row r="474">
          <cell r="A474">
            <v>467</v>
          </cell>
          <cell r="I474">
            <v>3.3609933664832004</v>
          </cell>
          <cell r="K474">
            <v>0</v>
          </cell>
        </row>
        <row r="475">
          <cell r="A475">
            <v>468</v>
          </cell>
          <cell r="I475">
            <v>4.9639655072768001</v>
          </cell>
          <cell r="K475">
            <v>0</v>
          </cell>
        </row>
        <row r="476">
          <cell r="A476">
            <v>469</v>
          </cell>
          <cell r="I476">
            <v>5.0796910419007997</v>
          </cell>
          <cell r="K476">
            <v>0</v>
          </cell>
        </row>
        <row r="477">
          <cell r="A477">
            <v>470</v>
          </cell>
          <cell r="I477">
            <v>4.6406687756288001</v>
          </cell>
          <cell r="K477">
            <v>0</v>
          </cell>
        </row>
        <row r="478">
          <cell r="A478">
            <v>471</v>
          </cell>
          <cell r="I478">
            <v>4.9475421421631998</v>
          </cell>
          <cell r="K478">
            <v>0</v>
          </cell>
        </row>
        <row r="479">
          <cell r="A479">
            <v>472</v>
          </cell>
          <cell r="I479">
            <v>4.9147770525247996</v>
          </cell>
          <cell r="K479">
            <v>0</v>
          </cell>
        </row>
        <row r="480">
          <cell r="A480">
            <v>473</v>
          </cell>
          <cell r="I480">
            <v>4.98041608592</v>
          </cell>
          <cell r="K480">
            <v>0</v>
          </cell>
        </row>
        <row r="481">
          <cell r="A481">
            <v>474</v>
          </cell>
          <cell r="I481">
            <v>5.0796910419007997</v>
          </cell>
          <cell r="K481">
            <v>0</v>
          </cell>
        </row>
        <row r="482">
          <cell r="A482">
            <v>475</v>
          </cell>
          <cell r="I482">
            <v>4.7525844161088004</v>
          </cell>
          <cell r="K482">
            <v>0</v>
          </cell>
        </row>
        <row r="483">
          <cell r="A483">
            <v>476</v>
          </cell>
          <cell r="I483">
            <v>5.1130004021311999</v>
          </cell>
          <cell r="K483">
            <v>0</v>
          </cell>
        </row>
        <row r="484">
          <cell r="A484">
            <v>477</v>
          </cell>
          <cell r="I484">
            <v>5.0630771820799989</v>
          </cell>
          <cell r="K484">
            <v>0</v>
          </cell>
        </row>
        <row r="485">
          <cell r="A485">
            <v>478</v>
          </cell>
          <cell r="I485">
            <v>5.013398883795201</v>
          </cell>
          <cell r="K485">
            <v>0</v>
          </cell>
        </row>
        <row r="486">
          <cell r="A486">
            <v>479</v>
          </cell>
          <cell r="I486">
            <v>5.3151424999999994</v>
          </cell>
          <cell r="K486">
            <v>0</v>
          </cell>
        </row>
        <row r="487">
          <cell r="A487">
            <v>480</v>
          </cell>
          <cell r="I487">
            <v>4.98041608592</v>
          </cell>
          <cell r="K487">
            <v>0</v>
          </cell>
        </row>
        <row r="488">
          <cell r="A488">
            <v>481</v>
          </cell>
          <cell r="I488">
            <v>5.1464186164799992</v>
          </cell>
          <cell r="K488">
            <v>0</v>
          </cell>
        </row>
        <row r="489">
          <cell r="A489">
            <v>482</v>
          </cell>
          <cell r="I489">
            <v>4.8658335195391995</v>
          </cell>
          <cell r="K489">
            <v>0</v>
          </cell>
        </row>
        <row r="490">
          <cell r="A490">
            <v>483</v>
          </cell>
          <cell r="I490">
            <v>4.98041608592</v>
          </cell>
          <cell r="K490">
            <v>0</v>
          </cell>
        </row>
        <row r="491">
          <cell r="A491">
            <v>484</v>
          </cell>
          <cell r="I491">
            <v>5.0299311030271996</v>
          </cell>
          <cell r="K491">
            <v>0</v>
          </cell>
        </row>
        <row r="492">
          <cell r="A492">
            <v>485</v>
          </cell>
          <cell r="I492">
            <v>4.9311459905792008</v>
          </cell>
          <cell r="K492">
            <v>0</v>
          </cell>
        </row>
        <row r="493">
          <cell r="A493">
            <v>486</v>
          </cell>
          <cell r="I493">
            <v>5.1464186164799992</v>
          </cell>
          <cell r="K493">
            <v>0</v>
          </cell>
        </row>
        <row r="494">
          <cell r="A494">
            <v>487</v>
          </cell>
          <cell r="I494">
            <v>4.8658335195391995</v>
          </cell>
          <cell r="K494">
            <v>0</v>
          </cell>
        </row>
        <row r="495">
          <cell r="A495">
            <v>488</v>
          </cell>
          <cell r="I495">
            <v>4.9475421421631998</v>
          </cell>
          <cell r="K495">
            <v>0</v>
          </cell>
        </row>
        <row r="496">
          <cell r="A496">
            <v>489</v>
          </cell>
          <cell r="I496">
            <v>4.9475421421631998</v>
          </cell>
          <cell r="K496">
            <v>0</v>
          </cell>
        </row>
        <row r="497">
          <cell r="A497">
            <v>490</v>
          </cell>
          <cell r="I497">
            <v>4.9639655072768001</v>
          </cell>
          <cell r="K497">
            <v>0</v>
          </cell>
        </row>
        <row r="498">
          <cell r="A498">
            <v>491</v>
          </cell>
          <cell r="I498">
            <v>5.013398883795201</v>
          </cell>
          <cell r="K498">
            <v>0</v>
          </cell>
        </row>
        <row r="499">
          <cell r="A499">
            <v>492</v>
          </cell>
          <cell r="I499">
            <v>5.0299311030271996</v>
          </cell>
          <cell r="K499">
            <v>0</v>
          </cell>
        </row>
        <row r="500">
          <cell r="A500">
            <v>493</v>
          </cell>
          <cell r="I500">
            <v>4.98041608592</v>
          </cell>
          <cell r="K500">
            <v>0</v>
          </cell>
        </row>
        <row r="501">
          <cell r="A501">
            <v>494</v>
          </cell>
          <cell r="I501">
            <v>5.0464905357888004</v>
          </cell>
          <cell r="K501">
            <v>0</v>
          </cell>
        </row>
        <row r="502">
          <cell r="A502">
            <v>495</v>
          </cell>
          <cell r="I502">
            <v>4.7848052351551997</v>
          </cell>
          <cell r="K502">
            <v>0</v>
          </cell>
        </row>
        <row r="503">
          <cell r="A503">
            <v>496</v>
          </cell>
          <cell r="I503">
            <v>5.1464186164799992</v>
          </cell>
          <cell r="K503">
            <v>0</v>
          </cell>
        </row>
        <row r="504">
          <cell r="A504">
            <v>497</v>
          </cell>
          <cell r="I504">
            <v>4.5931131326527996</v>
          </cell>
          <cell r="K504">
            <v>0</v>
          </cell>
        </row>
        <row r="505">
          <cell r="A505">
            <v>498</v>
          </cell>
          <cell r="I505">
            <v>4.9968938780928003</v>
          </cell>
          <cell r="K505">
            <v>0</v>
          </cell>
        </row>
        <row r="506">
          <cell r="A506">
            <v>499</v>
          </cell>
          <cell r="I506">
            <v>4.1010925174847994</v>
          </cell>
          <cell r="K506">
            <v>0</v>
          </cell>
        </row>
        <row r="507">
          <cell r="A507">
            <v>500</v>
          </cell>
          <cell r="I507">
            <v>4.7848052351551997</v>
          </cell>
          <cell r="K507">
            <v>0</v>
          </cell>
        </row>
        <row r="508">
          <cell r="A508">
            <v>501</v>
          </cell>
          <cell r="I508">
            <v>5.1799456849472012</v>
          </cell>
          <cell r="K508">
            <v>0</v>
          </cell>
        </row>
        <row r="509">
          <cell r="A509">
            <v>502</v>
          </cell>
          <cell r="I509">
            <v>4.6406687756288001</v>
          </cell>
          <cell r="K509">
            <v>0</v>
          </cell>
        </row>
        <row r="510">
          <cell r="A510">
            <v>503</v>
          </cell>
          <cell r="I510">
            <v>4.9968938780928003</v>
          </cell>
          <cell r="K510">
            <v>0</v>
          </cell>
        </row>
        <row r="511">
          <cell r="A511">
            <v>504</v>
          </cell>
          <cell r="I511">
            <v>5.0630771820799989</v>
          </cell>
          <cell r="K511">
            <v>0</v>
          </cell>
        </row>
        <row r="512">
          <cell r="A512">
            <v>505</v>
          </cell>
          <cell r="I512">
            <v>4.8821208170048003</v>
          </cell>
          <cell r="K512">
            <v>0</v>
          </cell>
        </row>
        <row r="513">
          <cell r="A513">
            <v>506</v>
          </cell>
          <cell r="I513">
            <v>4.9475421421631998</v>
          </cell>
          <cell r="K513">
            <v>0</v>
          </cell>
        </row>
        <row r="514">
          <cell r="A514">
            <v>507</v>
          </cell>
          <cell r="I514">
            <v>4.9311459905792008</v>
          </cell>
          <cell r="K514">
            <v>0</v>
          </cell>
        </row>
        <row r="515">
          <cell r="A515">
            <v>508</v>
          </cell>
          <cell r="I515">
            <v>5.0464905357888004</v>
          </cell>
          <cell r="K515">
            <v>0</v>
          </cell>
        </row>
        <row r="516">
          <cell r="A516">
            <v>509</v>
          </cell>
          <cell r="I516">
            <v>4.8658335195391995</v>
          </cell>
          <cell r="K516">
            <v>0</v>
          </cell>
        </row>
        <row r="517">
          <cell r="A517">
            <v>510</v>
          </cell>
          <cell r="I517">
            <v>4.98041608592</v>
          </cell>
          <cell r="K517">
            <v>0</v>
          </cell>
        </row>
        <row r="518">
          <cell r="A518">
            <v>511</v>
          </cell>
          <cell r="I518">
            <v>4.9147770525247996</v>
          </cell>
          <cell r="K518">
            <v>0</v>
          </cell>
        </row>
        <row r="519">
          <cell r="A519">
            <v>512</v>
          </cell>
          <cell r="I519">
            <v>4.849573435603201</v>
          </cell>
          <cell r="K519">
            <v>0</v>
          </cell>
        </row>
        <row r="520">
          <cell r="A520">
            <v>513</v>
          </cell>
          <cell r="I520">
            <v>4.8009564649728</v>
          </cell>
          <cell r="K520">
            <v>0</v>
          </cell>
        </row>
        <row r="521">
          <cell r="A521">
            <v>514</v>
          </cell>
          <cell r="I521">
            <v>4.6565750836800008</v>
          </cell>
          <cell r="K521">
            <v>0</v>
          </cell>
        </row>
        <row r="522">
          <cell r="A522">
            <v>515</v>
          </cell>
          <cell r="I522">
            <v>4.688469340371201</v>
          </cell>
          <cell r="K522">
            <v>0</v>
          </cell>
        </row>
        <row r="523">
          <cell r="A523">
            <v>516</v>
          </cell>
          <cell r="I523">
            <v>4.8821208170048003</v>
          </cell>
          <cell r="K523">
            <v>0</v>
          </cell>
        </row>
        <row r="524">
          <cell r="A524">
            <v>517</v>
          </cell>
          <cell r="I524">
            <v>4.7365148268799997</v>
          </cell>
          <cell r="K524">
            <v>0</v>
          </cell>
        </row>
        <row r="525">
          <cell r="A525">
            <v>518</v>
          </cell>
          <cell r="I525">
            <v>5.013398883795201</v>
          </cell>
          <cell r="K525">
            <v>0</v>
          </cell>
        </row>
        <row r="526">
          <cell r="A526">
            <v>519</v>
          </cell>
          <cell r="I526">
            <v>4.5931131326527996</v>
          </cell>
          <cell r="K526">
            <v>0</v>
          </cell>
        </row>
        <row r="527">
          <cell r="A527">
            <v>520</v>
          </cell>
          <cell r="I527">
            <v>4.9147770525247996</v>
          </cell>
          <cell r="K527">
            <v>0</v>
          </cell>
        </row>
        <row r="528">
          <cell r="A528">
            <v>521</v>
          </cell>
          <cell r="I528">
            <v>4.6725086052608003</v>
          </cell>
          <cell r="K528">
            <v>0</v>
          </cell>
        </row>
        <row r="529">
          <cell r="A529">
            <v>522</v>
          </cell>
          <cell r="I529">
            <v>4.6406687756288001</v>
          </cell>
          <cell r="K529">
            <v>0</v>
          </cell>
        </row>
        <row r="530">
          <cell r="A530">
            <v>523</v>
          </cell>
          <cell r="I530">
            <v>4.7848052351551997</v>
          </cell>
          <cell r="K530">
            <v>0</v>
          </cell>
        </row>
        <row r="531">
          <cell r="A531">
            <v>524</v>
          </cell>
          <cell r="I531">
            <v>4.6565750836800008</v>
          </cell>
          <cell r="K531">
            <v>0</v>
          </cell>
        </row>
        <row r="532">
          <cell r="A532">
            <v>525</v>
          </cell>
          <cell r="I532">
            <v>4.6247896811071998</v>
          </cell>
          <cell r="K532">
            <v>0</v>
          </cell>
        </row>
        <row r="533">
          <cell r="A533">
            <v>526</v>
          </cell>
          <cell r="I533">
            <v>4.4831024392447993</v>
          </cell>
          <cell r="K533">
            <v>0</v>
          </cell>
        </row>
        <row r="534">
          <cell r="A534">
            <v>527</v>
          </cell>
          <cell r="I534">
            <v>4.5458024114431987</v>
          </cell>
          <cell r="K534">
            <v>0</v>
          </cell>
        </row>
        <row r="535">
          <cell r="A535">
            <v>528</v>
          </cell>
          <cell r="I535">
            <v>4.6247896811071998</v>
          </cell>
          <cell r="K535">
            <v>0</v>
          </cell>
        </row>
        <row r="536">
          <cell r="A536">
            <v>529</v>
          </cell>
          <cell r="I536">
            <v>4.6725086052608003</v>
          </cell>
          <cell r="K536">
            <v>0</v>
          </cell>
        </row>
        <row r="537">
          <cell r="A537">
            <v>530</v>
          </cell>
          <cell r="I537">
            <v>4.7525844161088004</v>
          </cell>
          <cell r="K537">
            <v>0</v>
          </cell>
        </row>
        <row r="538">
          <cell r="A538">
            <v>531</v>
          </cell>
          <cell r="I538">
            <v>4.6247896811071998</v>
          </cell>
          <cell r="K538">
            <v>0</v>
          </cell>
        </row>
        <row r="539">
          <cell r="A539">
            <v>532</v>
          </cell>
          <cell r="I539">
            <v>4.7204724511808003</v>
          </cell>
          <cell r="K539">
            <v>0</v>
          </cell>
        </row>
        <row r="540">
          <cell r="A540">
            <v>533</v>
          </cell>
          <cell r="I540">
            <v>4.7848052351551997</v>
          </cell>
          <cell r="K540">
            <v>0</v>
          </cell>
        </row>
        <row r="541">
          <cell r="A541">
            <v>534</v>
          </cell>
          <cell r="I541">
            <v>4.8009564649728</v>
          </cell>
          <cell r="K541">
            <v>0</v>
          </cell>
        </row>
        <row r="542">
          <cell r="A542">
            <v>535</v>
          </cell>
          <cell r="I542">
            <v>4.8333405651968002</v>
          </cell>
          <cell r="K542">
            <v>0</v>
          </cell>
        </row>
        <row r="543">
          <cell r="A543">
            <v>536</v>
          </cell>
          <cell r="I543">
            <v>4.7525844161088004</v>
          </cell>
          <cell r="K543">
            <v>0</v>
          </cell>
        </row>
        <row r="544">
          <cell r="A544">
            <v>537</v>
          </cell>
          <cell r="I544">
            <v>4.7525844161088004</v>
          </cell>
          <cell r="K544">
            <v>0</v>
          </cell>
        </row>
        <row r="545">
          <cell r="A545">
            <v>538</v>
          </cell>
          <cell r="I545">
            <v>4.7525844161088004</v>
          </cell>
          <cell r="K545">
            <v>0</v>
          </cell>
        </row>
        <row r="546">
          <cell r="A546">
            <v>539</v>
          </cell>
          <cell r="I546">
            <v>4.8333405651968002</v>
          </cell>
          <cell r="K546">
            <v>0</v>
          </cell>
        </row>
        <row r="547">
          <cell r="A547">
            <v>540</v>
          </cell>
          <cell r="I547">
            <v>4.8984353279999988</v>
          </cell>
          <cell r="K547">
            <v>0</v>
          </cell>
        </row>
        <row r="548">
          <cell r="A548">
            <v>541</v>
          </cell>
          <cell r="I548">
            <v>4.7848052351551997</v>
          </cell>
          <cell r="K548">
            <v>0</v>
          </cell>
        </row>
        <row r="549">
          <cell r="A549">
            <v>542</v>
          </cell>
          <cell r="I549">
            <v>3.6228827685888003</v>
          </cell>
          <cell r="K549">
            <v>0</v>
          </cell>
        </row>
        <row r="550">
          <cell r="A550">
            <v>543</v>
          </cell>
          <cell r="I550">
            <v>4.6725086052608003</v>
          </cell>
          <cell r="K550">
            <v>0</v>
          </cell>
        </row>
        <row r="551">
          <cell r="A551">
            <v>544</v>
          </cell>
          <cell r="I551">
            <v>4.6247896811071998</v>
          </cell>
          <cell r="K551">
            <v>0</v>
          </cell>
        </row>
        <row r="552">
          <cell r="A552">
            <v>545</v>
          </cell>
          <cell r="I552">
            <v>4.7525844161088004</v>
          </cell>
          <cell r="K552">
            <v>0</v>
          </cell>
        </row>
        <row r="553">
          <cell r="A553">
            <v>546</v>
          </cell>
          <cell r="I553">
            <v>4.2214851724351998</v>
          </cell>
          <cell r="K553">
            <v>0</v>
          </cell>
        </row>
        <row r="554">
          <cell r="A554">
            <v>547</v>
          </cell>
          <cell r="I554">
            <v>4.3129226318911993</v>
          </cell>
          <cell r="K554">
            <v>0</v>
          </cell>
        </row>
        <row r="555">
          <cell r="A555">
            <v>548</v>
          </cell>
          <cell r="I555">
            <v>3.5530120313408</v>
          </cell>
          <cell r="K555">
            <v>0</v>
          </cell>
        </row>
        <row r="556">
          <cell r="A556">
            <v>549</v>
          </cell>
          <cell r="I556">
            <v>3.3938887390884016</v>
          </cell>
          <cell r="K556">
            <v>0</v>
          </cell>
        </row>
        <row r="557">
          <cell r="A557">
            <v>550</v>
          </cell>
          <cell r="I557">
            <v>3.414516678837606</v>
          </cell>
          <cell r="K557">
            <v>0</v>
          </cell>
        </row>
        <row r="558">
          <cell r="A558">
            <v>551</v>
          </cell>
          <cell r="I558">
            <v>4.4485821098001557</v>
          </cell>
          <cell r="K558">
            <v>0</v>
          </cell>
        </row>
        <row r="559">
          <cell r="A559">
            <v>552</v>
          </cell>
          <cell r="I559">
            <v>0</v>
          </cell>
          <cell r="K559">
            <v>4.737810716511305</v>
          </cell>
        </row>
        <row r="560">
          <cell r="A560">
            <v>553</v>
          </cell>
          <cell r="I560">
            <v>0</v>
          </cell>
          <cell r="K560">
            <v>4.9580223363056248</v>
          </cell>
        </row>
        <row r="561">
          <cell r="A561">
            <v>554</v>
          </cell>
          <cell r="I561">
            <v>0</v>
          </cell>
          <cell r="K561">
            <v>5.061973006289656</v>
          </cell>
        </row>
        <row r="562">
          <cell r="A562">
            <v>555</v>
          </cell>
          <cell r="I562">
            <v>0</v>
          </cell>
          <cell r="K562">
            <v>5.0425716035670254</v>
          </cell>
        </row>
        <row r="563">
          <cell r="A563">
            <v>556</v>
          </cell>
          <cell r="I563">
            <v>0</v>
          </cell>
          <cell r="K563">
            <v>4.9838413381854263</v>
          </cell>
        </row>
        <row r="564">
          <cell r="A564">
            <v>557</v>
          </cell>
          <cell r="I564">
            <v>0</v>
          </cell>
          <cell r="K564">
            <v>4.9727777032660248</v>
          </cell>
        </row>
        <row r="565">
          <cell r="A565">
            <v>558</v>
          </cell>
          <cell r="I565">
            <v>0</v>
          </cell>
          <cell r="K565">
            <v>5.0486885119486562</v>
          </cell>
        </row>
        <row r="566">
          <cell r="A566">
            <v>559</v>
          </cell>
          <cell r="I566">
            <v>0</v>
          </cell>
          <cell r="K566">
            <v>5.1378986032111564</v>
          </cell>
        </row>
        <row r="567">
          <cell r="A567">
            <v>560</v>
          </cell>
          <cell r="I567">
            <v>0</v>
          </cell>
          <cell r="K567">
            <v>5.0968703739447561</v>
          </cell>
        </row>
        <row r="568">
          <cell r="A568">
            <v>561</v>
          </cell>
          <cell r="I568">
            <v>0</v>
          </cell>
          <cell r="K568">
            <v>5.0146141193706235</v>
          </cell>
        </row>
        <row r="569">
          <cell r="A569">
            <v>562</v>
          </cell>
          <cell r="I569">
            <v>0</v>
          </cell>
          <cell r="K569">
            <v>4.8911498355450247</v>
          </cell>
        </row>
        <row r="570">
          <cell r="A570">
            <v>563</v>
          </cell>
          <cell r="I570">
            <v>0</v>
          </cell>
          <cell r="K570">
            <v>5.0674220586431558</v>
          </cell>
        </row>
        <row r="571">
          <cell r="A571">
            <v>564</v>
          </cell>
          <cell r="I571">
            <v>0</v>
          </cell>
          <cell r="K571">
            <v>4.9255128692100012</v>
          </cell>
        </row>
        <row r="572">
          <cell r="A572">
            <v>565</v>
          </cell>
          <cell r="I572">
            <v>0</v>
          </cell>
          <cell r="K572">
            <v>4.9143688137562576</v>
          </cell>
        </row>
        <row r="573">
          <cell r="A573">
            <v>566</v>
          </cell>
          <cell r="I573">
            <v>0</v>
          </cell>
          <cell r="K573">
            <v>4.9555565383078273</v>
          </cell>
        </row>
        <row r="574">
          <cell r="A574">
            <v>567</v>
          </cell>
          <cell r="I574">
            <v>0</v>
          </cell>
          <cell r="K574">
            <v>4.9962475932858066</v>
          </cell>
        </row>
        <row r="575">
          <cell r="A575">
            <v>568</v>
          </cell>
          <cell r="I575">
            <v>0</v>
          </cell>
          <cell r="K575">
            <v>5.0919312691305008</v>
          </cell>
        </row>
        <row r="576">
          <cell r="A576">
            <v>569</v>
          </cell>
          <cell r="I576">
            <v>0</v>
          </cell>
          <cell r="K576">
            <v>4.9370422810414079</v>
          </cell>
        </row>
        <row r="577">
          <cell r="A577">
            <v>570</v>
          </cell>
          <cell r="I577">
            <v>0</v>
          </cell>
          <cell r="K577">
            <v>4.9327119151833072</v>
          </cell>
        </row>
        <row r="578">
          <cell r="A578">
            <v>571</v>
          </cell>
          <cell r="I578">
            <v>0</v>
          </cell>
          <cell r="K578">
            <v>4.8990610195401061</v>
          </cell>
        </row>
        <row r="579">
          <cell r="A579">
            <v>572</v>
          </cell>
          <cell r="I579">
            <v>0</v>
          </cell>
          <cell r="K579">
            <v>4.9059678757283995</v>
          </cell>
        </row>
        <row r="580">
          <cell r="A580">
            <v>573</v>
          </cell>
          <cell r="I580">
            <v>0</v>
          </cell>
          <cell r="K580">
            <v>4.6869454190039077</v>
          </cell>
        </row>
        <row r="581">
          <cell r="A581">
            <v>574</v>
          </cell>
          <cell r="I581">
            <v>0</v>
          </cell>
          <cell r="K581">
            <v>4.887854051134501</v>
          </cell>
        </row>
        <row r="582">
          <cell r="A582">
            <v>575</v>
          </cell>
          <cell r="I582">
            <v>0</v>
          </cell>
          <cell r="K582">
            <v>4.6916039656751556</v>
          </cell>
        </row>
        <row r="583">
          <cell r="A583">
            <v>576</v>
          </cell>
          <cell r="I583">
            <v>0</v>
          </cell>
          <cell r="K583">
            <v>4.9371526926387084</v>
          </cell>
        </row>
        <row r="584">
          <cell r="A584">
            <v>577</v>
          </cell>
          <cell r="I584">
            <v>0</v>
          </cell>
          <cell r="K584">
            <v>4.7638509977025008</v>
          </cell>
        </row>
        <row r="585">
          <cell r="A585">
            <v>578</v>
          </cell>
          <cell r="I585">
            <v>0</v>
          </cell>
          <cell r="K585">
            <v>4.8066646491106244</v>
          </cell>
        </row>
        <row r="586">
          <cell r="A586">
            <v>579</v>
          </cell>
          <cell r="I586">
            <v>0</v>
          </cell>
          <cell r="K586">
            <v>4.849230740008001</v>
          </cell>
        </row>
        <row r="587">
          <cell r="A587">
            <v>580</v>
          </cell>
          <cell r="I587">
            <v>0</v>
          </cell>
          <cell r="K587">
            <v>4.8318910650156255</v>
          </cell>
        </row>
        <row r="588">
          <cell r="A588">
            <v>581</v>
          </cell>
          <cell r="I588">
            <v>0</v>
          </cell>
          <cell r="K588">
            <v>4.8432125251948248</v>
          </cell>
        </row>
        <row r="589">
          <cell r="A589">
            <v>582</v>
          </cell>
          <cell r="I589">
            <v>0</v>
          </cell>
          <cell r="K589">
            <v>4.8234748134400007</v>
          </cell>
        </row>
        <row r="590">
          <cell r="A590">
            <v>583</v>
          </cell>
          <cell r="I590">
            <v>0</v>
          </cell>
          <cell r="K590">
            <v>4.8176281293414069</v>
          </cell>
        </row>
        <row r="591">
          <cell r="A591">
            <v>584</v>
          </cell>
          <cell r="I591">
            <v>0</v>
          </cell>
          <cell r="K591">
            <v>4.7043812583011562</v>
          </cell>
        </row>
        <row r="592">
          <cell r="A592">
            <v>585</v>
          </cell>
          <cell r="I592">
            <v>0</v>
          </cell>
          <cell r="K592">
            <v>4.8180484312470249</v>
          </cell>
        </row>
        <row r="593">
          <cell r="A593">
            <v>586</v>
          </cell>
          <cell r="I593">
            <v>0</v>
          </cell>
          <cell r="K593">
            <v>4.624973730042357</v>
          </cell>
        </row>
        <row r="594">
          <cell r="A594">
            <v>587</v>
          </cell>
          <cell r="I594">
            <v>0</v>
          </cell>
          <cell r="K594">
            <v>4.8301493101472248</v>
          </cell>
        </row>
        <row r="595">
          <cell r="A595">
            <v>588</v>
          </cell>
          <cell r="I595">
            <v>0</v>
          </cell>
          <cell r="K595">
            <v>4.9457602729544083</v>
          </cell>
        </row>
        <row r="596">
          <cell r="A596">
            <v>589</v>
          </cell>
          <cell r="I596">
            <v>0</v>
          </cell>
          <cell r="K596">
            <v>4.7440353996024998</v>
          </cell>
        </row>
        <row r="597">
          <cell r="A597">
            <v>590</v>
          </cell>
          <cell r="I597">
            <v>0</v>
          </cell>
          <cell r="K597">
            <v>4.9542473022625062</v>
          </cell>
        </row>
        <row r="598">
          <cell r="A598">
            <v>591</v>
          </cell>
          <cell r="I598">
            <v>0</v>
          </cell>
          <cell r="K598">
            <v>4.9246557521764576</v>
          </cell>
        </row>
        <row r="599">
          <cell r="A599">
            <v>592</v>
          </cell>
          <cell r="I599">
            <v>0</v>
          </cell>
          <cell r="K599">
            <v>2.8919037826082254</v>
          </cell>
        </row>
        <row r="600">
          <cell r="A600">
            <v>593</v>
          </cell>
          <cell r="I600">
            <v>0</v>
          </cell>
          <cell r="K600">
            <v>4.5458024114431987</v>
          </cell>
        </row>
        <row r="601">
          <cell r="A601">
            <v>594</v>
          </cell>
          <cell r="I601">
            <v>0</v>
          </cell>
          <cell r="K601">
            <v>4.6247896811071998</v>
          </cell>
        </row>
        <row r="602">
          <cell r="A602">
            <v>595</v>
          </cell>
          <cell r="I602">
            <v>0</v>
          </cell>
          <cell r="K602">
            <v>4.7204724511808003</v>
          </cell>
        </row>
        <row r="603">
          <cell r="A603">
            <v>596</v>
          </cell>
          <cell r="I603">
            <v>0</v>
          </cell>
          <cell r="K603">
            <v>4.5773156787200007</v>
          </cell>
        </row>
        <row r="604">
          <cell r="A604">
            <v>597</v>
          </cell>
          <cell r="I604">
            <v>0</v>
          </cell>
          <cell r="K604">
            <v>4.7204724511808003</v>
          </cell>
        </row>
        <row r="605">
          <cell r="A605">
            <v>598</v>
          </cell>
          <cell r="I605">
            <v>0</v>
          </cell>
          <cell r="K605">
            <v>4.8658335195391995</v>
          </cell>
        </row>
        <row r="606">
          <cell r="A606">
            <v>599</v>
          </cell>
          <cell r="I606">
            <v>0</v>
          </cell>
          <cell r="K606">
            <v>4.4519157343232001</v>
          </cell>
        </row>
        <row r="607">
          <cell r="A607">
            <v>600</v>
          </cell>
          <cell r="I607">
            <v>0</v>
          </cell>
          <cell r="K607">
            <v>4.9968938780928003</v>
          </cell>
        </row>
        <row r="608">
          <cell r="A608">
            <v>601</v>
          </cell>
          <cell r="I608">
            <v>0</v>
          </cell>
          <cell r="K608">
            <v>4.9475421421631998</v>
          </cell>
        </row>
        <row r="609">
          <cell r="A609">
            <v>602</v>
          </cell>
          <cell r="I609">
            <v>0</v>
          </cell>
          <cell r="K609">
            <v>4.9147770525247996</v>
          </cell>
        </row>
        <row r="610">
          <cell r="A610">
            <v>603</v>
          </cell>
          <cell r="I610">
            <v>0</v>
          </cell>
          <cell r="K610">
            <v>4.9311459905792008</v>
          </cell>
        </row>
        <row r="611">
          <cell r="A611">
            <v>604</v>
          </cell>
          <cell r="I611">
            <v>0</v>
          </cell>
          <cell r="K611">
            <v>4.7525844161088004</v>
          </cell>
        </row>
        <row r="612">
          <cell r="A612">
            <v>605</v>
          </cell>
          <cell r="I612">
            <v>0</v>
          </cell>
          <cell r="K612">
            <v>5.0464905357888004</v>
          </cell>
        </row>
        <row r="613">
          <cell r="A613">
            <v>606</v>
          </cell>
          <cell r="I613">
            <v>0</v>
          </cell>
          <cell r="K613">
            <v>4.7848052351551997</v>
          </cell>
        </row>
        <row r="614">
          <cell r="A614">
            <v>607</v>
          </cell>
          <cell r="I614">
            <v>0</v>
          </cell>
          <cell r="K614">
            <v>4.8658335195391995</v>
          </cell>
        </row>
        <row r="615">
          <cell r="A615">
            <v>608</v>
          </cell>
          <cell r="I615">
            <v>0</v>
          </cell>
          <cell r="K615">
            <v>4.9311459905792008</v>
          </cell>
        </row>
        <row r="616">
          <cell r="A616">
            <v>609</v>
          </cell>
          <cell r="I616">
            <v>0</v>
          </cell>
          <cell r="K616">
            <v>4.7044572890111995</v>
          </cell>
        </row>
        <row r="617">
          <cell r="A617">
            <v>610</v>
          </cell>
          <cell r="I617">
            <v>0</v>
          </cell>
          <cell r="K617">
            <v>4.9311459905792008</v>
          </cell>
        </row>
        <row r="618">
          <cell r="A618">
            <v>611</v>
          </cell>
          <cell r="I618">
            <v>0</v>
          </cell>
          <cell r="K618">
            <v>4.7525844161088004</v>
          </cell>
        </row>
        <row r="619">
          <cell r="A619">
            <v>612</v>
          </cell>
          <cell r="I619">
            <v>0</v>
          </cell>
          <cell r="K619">
            <v>4.817134908319999</v>
          </cell>
        </row>
        <row r="620">
          <cell r="A620">
            <v>613</v>
          </cell>
          <cell r="I620">
            <v>0</v>
          </cell>
          <cell r="K620">
            <v>4.9147770525247996</v>
          </cell>
        </row>
        <row r="621">
          <cell r="A621">
            <v>614</v>
          </cell>
          <cell r="I621">
            <v>0</v>
          </cell>
          <cell r="K621">
            <v>4.8333405651968002</v>
          </cell>
        </row>
        <row r="622">
          <cell r="A622">
            <v>615</v>
          </cell>
          <cell r="I622">
            <v>0</v>
          </cell>
          <cell r="K622">
            <v>4.7204724511808003</v>
          </cell>
        </row>
        <row r="623">
          <cell r="A623">
            <v>616</v>
          </cell>
          <cell r="I623">
            <v>0</v>
          </cell>
          <cell r="K623">
            <v>4.9475421421631998</v>
          </cell>
        </row>
        <row r="624">
          <cell r="A624">
            <v>617</v>
          </cell>
          <cell r="I624">
            <v>0</v>
          </cell>
          <cell r="K624">
            <v>4.7525844161088004</v>
          </cell>
        </row>
        <row r="625">
          <cell r="A625">
            <v>618</v>
          </cell>
          <cell r="I625">
            <v>0</v>
          </cell>
          <cell r="K625">
            <v>4.8658335195391995</v>
          </cell>
        </row>
        <row r="626">
          <cell r="A626">
            <v>619</v>
          </cell>
          <cell r="I626">
            <v>0</v>
          </cell>
          <cell r="K626">
            <v>4.817134908319999</v>
          </cell>
        </row>
        <row r="627">
          <cell r="A627">
            <v>620</v>
          </cell>
          <cell r="I627">
            <v>0</v>
          </cell>
          <cell r="K627">
            <v>4.8984353279999988</v>
          </cell>
        </row>
        <row r="628">
          <cell r="A628">
            <v>621</v>
          </cell>
          <cell r="I628">
            <v>0</v>
          </cell>
          <cell r="K628">
            <v>4.8009564649728</v>
          </cell>
        </row>
        <row r="629">
          <cell r="A629">
            <v>622</v>
          </cell>
          <cell r="I629">
            <v>0</v>
          </cell>
          <cell r="K629">
            <v>4.8333405651968002</v>
          </cell>
        </row>
        <row r="630">
          <cell r="A630">
            <v>623</v>
          </cell>
          <cell r="I630">
            <v>0</v>
          </cell>
          <cell r="K630">
            <v>4.817134908319999</v>
          </cell>
        </row>
        <row r="631">
          <cell r="A631">
            <v>624</v>
          </cell>
          <cell r="I631">
            <v>0</v>
          </cell>
          <cell r="K631">
            <v>4.6725086052608003</v>
          </cell>
        </row>
        <row r="632">
          <cell r="A632">
            <v>625</v>
          </cell>
          <cell r="I632">
            <v>0</v>
          </cell>
          <cell r="K632">
            <v>4.8984353279999988</v>
          </cell>
        </row>
        <row r="633">
          <cell r="A633">
            <v>626</v>
          </cell>
          <cell r="I633">
            <v>0</v>
          </cell>
          <cell r="K633">
            <v>4.8333405651968002</v>
          </cell>
        </row>
        <row r="634">
          <cell r="A634">
            <v>627</v>
          </cell>
          <cell r="I634">
            <v>0</v>
          </cell>
          <cell r="K634">
            <v>4.8821208170048003</v>
          </cell>
        </row>
        <row r="635">
          <cell r="A635">
            <v>628</v>
          </cell>
          <cell r="I635">
            <v>0</v>
          </cell>
          <cell r="K635">
            <v>4.7365148268799997</v>
          </cell>
        </row>
        <row r="636">
          <cell r="A636">
            <v>629</v>
          </cell>
          <cell r="I636">
            <v>0</v>
          </cell>
          <cell r="K636">
            <v>4.7525844161088004</v>
          </cell>
        </row>
        <row r="637">
          <cell r="A637">
            <v>630</v>
          </cell>
          <cell r="I637">
            <v>0</v>
          </cell>
          <cell r="K637">
            <v>4.7044572890111995</v>
          </cell>
        </row>
        <row r="638">
          <cell r="A638">
            <v>631</v>
          </cell>
          <cell r="I638">
            <v>0</v>
          </cell>
          <cell r="K638">
            <v>4.7365148268799997</v>
          </cell>
        </row>
        <row r="639">
          <cell r="A639">
            <v>632</v>
          </cell>
          <cell r="I639">
            <v>0</v>
          </cell>
          <cell r="K639">
            <v>4.8984353279999988</v>
          </cell>
        </row>
        <row r="640">
          <cell r="A640">
            <v>633</v>
          </cell>
          <cell r="I640">
            <v>0</v>
          </cell>
          <cell r="K640">
            <v>4.6565750836800008</v>
          </cell>
        </row>
        <row r="641">
          <cell r="A641">
            <v>634</v>
          </cell>
          <cell r="I641">
            <v>0</v>
          </cell>
          <cell r="K641">
            <v>4.6089378001151999</v>
          </cell>
        </row>
        <row r="642">
          <cell r="A642">
            <v>635</v>
          </cell>
          <cell r="I642">
            <v>0</v>
          </cell>
          <cell r="K642">
            <v>4.6247896811071998</v>
          </cell>
        </row>
        <row r="643">
          <cell r="A643">
            <v>636</v>
          </cell>
          <cell r="I643">
            <v>0</v>
          </cell>
          <cell r="K643">
            <v>4.7525844161088004</v>
          </cell>
        </row>
        <row r="644">
          <cell r="A644">
            <v>637</v>
          </cell>
          <cell r="I644">
            <v>0</v>
          </cell>
          <cell r="K644">
            <v>4.6725086052608003</v>
          </cell>
        </row>
        <row r="645">
          <cell r="A645">
            <v>638</v>
          </cell>
          <cell r="I645">
            <v>0</v>
          </cell>
          <cell r="K645">
            <v>4.4363632021567998</v>
          </cell>
        </row>
        <row r="646">
          <cell r="A646">
            <v>639</v>
          </cell>
          <cell r="I646">
            <v>0</v>
          </cell>
          <cell r="K646">
            <v>4.6247896811071998</v>
          </cell>
        </row>
        <row r="647">
          <cell r="A647">
            <v>640</v>
          </cell>
          <cell r="I647">
            <v>0</v>
          </cell>
          <cell r="K647">
            <v>4.3590087442687997</v>
          </cell>
        </row>
        <row r="648">
          <cell r="A648">
            <v>641</v>
          </cell>
          <cell r="I648">
            <v>0</v>
          </cell>
          <cell r="K648">
            <v>4.4519157343232001</v>
          </cell>
        </row>
        <row r="649">
          <cell r="A649">
            <v>642</v>
          </cell>
          <cell r="I649">
            <v>0</v>
          </cell>
          <cell r="K649">
            <v>4.7686812188672008</v>
          </cell>
        </row>
        <row r="650">
          <cell r="A650">
            <v>643</v>
          </cell>
          <cell r="I650">
            <v>0</v>
          </cell>
          <cell r="K650">
            <v>4.6089378001151999</v>
          </cell>
        </row>
        <row r="651">
          <cell r="A651">
            <v>644</v>
          </cell>
          <cell r="I651">
            <v>0</v>
          </cell>
          <cell r="K651">
            <v>4.5458024114431987</v>
          </cell>
        </row>
        <row r="652">
          <cell r="A652">
            <v>645</v>
          </cell>
          <cell r="I652">
            <v>0</v>
          </cell>
          <cell r="K652">
            <v>4.6406687756288001</v>
          </cell>
        </row>
        <row r="653">
          <cell r="A653">
            <v>646</v>
          </cell>
          <cell r="I653">
            <v>0</v>
          </cell>
          <cell r="K653">
            <v>4.5773156787200007</v>
          </cell>
        </row>
        <row r="654">
          <cell r="A654">
            <v>647</v>
          </cell>
          <cell r="I654">
            <v>0</v>
          </cell>
          <cell r="K654">
            <v>4.4519157343232001</v>
          </cell>
        </row>
        <row r="655">
          <cell r="A655">
            <v>648</v>
          </cell>
          <cell r="I655">
            <v>0</v>
          </cell>
          <cell r="K655">
            <v>4.688469340371201</v>
          </cell>
        </row>
        <row r="656">
          <cell r="A656">
            <v>649</v>
          </cell>
          <cell r="I656">
            <v>0</v>
          </cell>
          <cell r="K656">
            <v>4.6406687756288001</v>
          </cell>
        </row>
        <row r="657">
          <cell r="A657">
            <v>650</v>
          </cell>
          <cell r="I657">
            <v>0</v>
          </cell>
          <cell r="K657">
            <v>4.7044572890111995</v>
          </cell>
        </row>
        <row r="658">
          <cell r="A658">
            <v>651</v>
          </cell>
          <cell r="I658">
            <v>0</v>
          </cell>
          <cell r="K658">
            <v>4.7686812188672008</v>
          </cell>
        </row>
        <row r="659">
          <cell r="A659">
            <v>652</v>
          </cell>
          <cell r="I659">
            <v>0</v>
          </cell>
          <cell r="K659">
            <v>4.7525844161088004</v>
          </cell>
        </row>
        <row r="660">
          <cell r="A660">
            <v>653</v>
          </cell>
          <cell r="I660">
            <v>0</v>
          </cell>
          <cell r="K660">
            <v>4.4363632021567998</v>
          </cell>
        </row>
        <row r="661">
          <cell r="A661">
            <v>654</v>
          </cell>
          <cell r="I661">
            <v>0</v>
          </cell>
          <cell r="K661">
            <v>4.5773156787200007</v>
          </cell>
        </row>
        <row r="662">
          <cell r="A662">
            <v>655</v>
          </cell>
          <cell r="I662">
            <v>0</v>
          </cell>
          <cell r="K662">
            <v>4.6247896811071998</v>
          </cell>
        </row>
        <row r="663">
          <cell r="A663">
            <v>656</v>
          </cell>
          <cell r="I663">
            <v>0</v>
          </cell>
          <cell r="K663">
            <v>4.2366567151871992</v>
          </cell>
        </row>
        <row r="664">
          <cell r="A664">
            <v>657</v>
          </cell>
          <cell r="I664">
            <v>0</v>
          </cell>
          <cell r="K664">
            <v>4.5300865980992002</v>
          </cell>
        </row>
        <row r="665">
          <cell r="A665">
            <v>658</v>
          </cell>
          <cell r="I665">
            <v>0</v>
          </cell>
          <cell r="K665">
            <v>4.0861658964991996</v>
          </cell>
        </row>
        <row r="666">
          <cell r="A666">
            <v>659</v>
          </cell>
          <cell r="I666">
            <v>0</v>
          </cell>
          <cell r="K666">
            <v>4.3898688868351998</v>
          </cell>
        </row>
        <row r="667">
          <cell r="A667">
            <v>660</v>
          </cell>
          <cell r="I667">
            <v>0</v>
          </cell>
          <cell r="K667">
            <v>4.6406687756288001</v>
          </cell>
        </row>
        <row r="668">
          <cell r="A668">
            <v>661</v>
          </cell>
          <cell r="I668">
            <v>0</v>
          </cell>
          <cell r="K668">
            <v>4.5143979982847995</v>
          </cell>
        </row>
        <row r="669">
          <cell r="A669">
            <v>662</v>
          </cell>
          <cell r="I669">
            <v>0</v>
          </cell>
          <cell r="K669">
            <v>4.6089378001151999</v>
          </cell>
        </row>
        <row r="670">
          <cell r="A670">
            <v>663</v>
          </cell>
          <cell r="I670">
            <v>0</v>
          </cell>
          <cell r="K670">
            <v>4.6247896811071998</v>
          </cell>
        </row>
        <row r="671">
          <cell r="A671">
            <v>664</v>
          </cell>
          <cell r="I671">
            <v>0</v>
          </cell>
          <cell r="K671">
            <v>4.2823346246207992</v>
          </cell>
        </row>
        <row r="672">
          <cell r="A672">
            <v>665</v>
          </cell>
          <cell r="I672">
            <v>0</v>
          </cell>
          <cell r="K672">
            <v>4.4053397784127997</v>
          </cell>
        </row>
        <row r="673">
          <cell r="A673">
            <v>666</v>
          </cell>
          <cell r="I673">
            <v>0</v>
          </cell>
          <cell r="K673">
            <v>4.4519157343232001</v>
          </cell>
        </row>
        <row r="674">
          <cell r="A674">
            <v>667</v>
          </cell>
          <cell r="I674">
            <v>0</v>
          </cell>
          <cell r="K674">
            <v>4.2670814412800002</v>
          </cell>
        </row>
        <row r="675">
          <cell r="A675">
            <v>668</v>
          </cell>
          <cell r="I675">
            <v>0</v>
          </cell>
          <cell r="K675">
            <v>4.42083788352</v>
          </cell>
        </row>
        <row r="676">
          <cell r="A676">
            <v>669</v>
          </cell>
          <cell r="I676">
            <v>0</v>
          </cell>
          <cell r="K676">
            <v>4.4053397784127997</v>
          </cell>
        </row>
        <row r="677">
          <cell r="A677">
            <v>670</v>
          </cell>
          <cell r="I677">
            <v>0</v>
          </cell>
          <cell r="K677">
            <v>4.7848052351551997</v>
          </cell>
        </row>
        <row r="678">
          <cell r="A678">
            <v>671</v>
          </cell>
          <cell r="I678">
            <v>0</v>
          </cell>
          <cell r="K678">
            <v>4.8009564649728</v>
          </cell>
        </row>
        <row r="679">
          <cell r="A679">
            <v>672</v>
          </cell>
          <cell r="I679">
            <v>0</v>
          </cell>
          <cell r="K679">
            <v>4.5931131326527996</v>
          </cell>
        </row>
        <row r="680">
          <cell r="A680">
            <v>673</v>
          </cell>
          <cell r="I680">
            <v>0</v>
          </cell>
          <cell r="K680">
            <v>4.5300865980992002</v>
          </cell>
        </row>
        <row r="681">
          <cell r="A681">
            <v>674</v>
          </cell>
          <cell r="I681">
            <v>0</v>
          </cell>
          <cell r="K681">
            <v>4.5458024114431987</v>
          </cell>
        </row>
        <row r="682">
          <cell r="A682">
            <v>675</v>
          </cell>
          <cell r="I682">
            <v>0</v>
          </cell>
          <cell r="K682">
            <v>4.5458024114431987</v>
          </cell>
        </row>
        <row r="683">
          <cell r="A683">
            <v>676</v>
          </cell>
          <cell r="I683">
            <v>0</v>
          </cell>
          <cell r="K683">
            <v>4.4674954800191991</v>
          </cell>
        </row>
        <row r="684">
          <cell r="A684">
            <v>677</v>
          </cell>
          <cell r="I684">
            <v>0</v>
          </cell>
          <cell r="K684">
            <v>4.3590087442687997</v>
          </cell>
        </row>
        <row r="685">
          <cell r="A685">
            <v>678</v>
          </cell>
          <cell r="I685">
            <v>0</v>
          </cell>
          <cell r="K685">
            <v>4.6565750836800008</v>
          </cell>
        </row>
        <row r="686">
          <cell r="A686">
            <v>679</v>
          </cell>
          <cell r="I686">
            <v>0</v>
          </cell>
          <cell r="K686">
            <v>4.7365148268799997</v>
          </cell>
        </row>
        <row r="687">
          <cell r="A687">
            <v>680</v>
          </cell>
          <cell r="I687">
            <v>0</v>
          </cell>
          <cell r="K687">
            <v>4.5773156787200007</v>
          </cell>
        </row>
        <row r="688">
          <cell r="A688">
            <v>681</v>
          </cell>
          <cell r="I688">
            <v>0</v>
          </cell>
          <cell r="K688">
            <v>4.688469340371201</v>
          </cell>
        </row>
        <row r="689">
          <cell r="A689">
            <v>682</v>
          </cell>
          <cell r="I689">
            <v>0</v>
          </cell>
          <cell r="K689">
            <v>4.7848052351551997</v>
          </cell>
        </row>
        <row r="690">
          <cell r="A690">
            <v>683</v>
          </cell>
          <cell r="I690">
            <v>0</v>
          </cell>
          <cell r="K690">
            <v>4.9147770525247996</v>
          </cell>
        </row>
        <row r="691">
          <cell r="A691">
            <v>684</v>
          </cell>
          <cell r="I691">
            <v>0</v>
          </cell>
          <cell r="K691">
            <v>4.9639655072768001</v>
          </cell>
        </row>
        <row r="692">
          <cell r="A692">
            <v>685</v>
          </cell>
          <cell r="I692">
            <v>0</v>
          </cell>
          <cell r="K692">
            <v>4.817134908319999</v>
          </cell>
        </row>
        <row r="693">
          <cell r="A693">
            <v>686</v>
          </cell>
          <cell r="I693">
            <v>0</v>
          </cell>
          <cell r="K693">
            <v>4.5143979982847995</v>
          </cell>
        </row>
        <row r="694">
          <cell r="A694">
            <v>687</v>
          </cell>
          <cell r="I694">
            <v>0</v>
          </cell>
          <cell r="K694">
            <v>4.6565750836800008</v>
          </cell>
        </row>
        <row r="695">
          <cell r="A695">
            <v>688</v>
          </cell>
          <cell r="I695">
            <v>0</v>
          </cell>
          <cell r="K695">
            <v>4.5458024114431987</v>
          </cell>
        </row>
        <row r="696">
          <cell r="A696">
            <v>689</v>
          </cell>
          <cell r="I696">
            <v>0</v>
          </cell>
          <cell r="K696">
            <v>4.5143979982847995</v>
          </cell>
        </row>
        <row r="697">
          <cell r="A697">
            <v>690</v>
          </cell>
          <cell r="I697">
            <v>0</v>
          </cell>
          <cell r="K697">
            <v>4.5615454383168004</v>
          </cell>
        </row>
        <row r="698">
          <cell r="A698">
            <v>691</v>
          </cell>
          <cell r="I698">
            <v>0</v>
          </cell>
          <cell r="K698">
            <v>4.6247896811071998</v>
          </cell>
        </row>
        <row r="699">
          <cell r="A699">
            <v>692</v>
          </cell>
          <cell r="I699">
            <v>0</v>
          </cell>
          <cell r="K699">
            <v>4.4831024392447993</v>
          </cell>
        </row>
        <row r="700">
          <cell r="A700">
            <v>693</v>
          </cell>
          <cell r="I700">
            <v>0</v>
          </cell>
          <cell r="K700">
            <v>4.5773156787200007</v>
          </cell>
        </row>
        <row r="701">
          <cell r="A701">
            <v>694</v>
          </cell>
          <cell r="I701">
            <v>0</v>
          </cell>
          <cell r="K701">
            <v>4.688469340371201</v>
          </cell>
        </row>
        <row r="702">
          <cell r="A702">
            <v>695</v>
          </cell>
          <cell r="I702">
            <v>0</v>
          </cell>
          <cell r="K702">
            <v>4.6247896811071998</v>
          </cell>
        </row>
        <row r="703">
          <cell r="A703">
            <v>696</v>
          </cell>
          <cell r="I703">
            <v>0</v>
          </cell>
          <cell r="K703">
            <v>4.7525844161088004</v>
          </cell>
        </row>
        <row r="704">
          <cell r="A704">
            <v>697</v>
          </cell>
          <cell r="I704">
            <v>0</v>
          </cell>
          <cell r="K704">
            <v>4.5300865980992002</v>
          </cell>
        </row>
        <row r="705">
          <cell r="A705">
            <v>698</v>
          </cell>
          <cell r="I705">
            <v>0</v>
          </cell>
          <cell r="K705">
            <v>4.5143979982847995</v>
          </cell>
        </row>
        <row r="706">
          <cell r="A706">
            <v>699</v>
          </cell>
          <cell r="I706">
            <v>0</v>
          </cell>
          <cell r="K706">
            <v>4.4674954800191991</v>
          </cell>
        </row>
        <row r="707">
          <cell r="A707">
            <v>700</v>
          </cell>
          <cell r="I707">
            <v>0</v>
          </cell>
          <cell r="K707">
            <v>4.6089378001151999</v>
          </cell>
        </row>
        <row r="708">
          <cell r="A708">
            <v>701</v>
          </cell>
          <cell r="I708">
            <v>0</v>
          </cell>
          <cell r="K708">
            <v>4.5300865980992002</v>
          </cell>
        </row>
        <row r="709">
          <cell r="A709">
            <v>702</v>
          </cell>
          <cell r="I709">
            <v>0</v>
          </cell>
          <cell r="K709">
            <v>4.5615454383168004</v>
          </cell>
        </row>
        <row r="710">
          <cell r="A710">
            <v>703</v>
          </cell>
          <cell r="I710">
            <v>0</v>
          </cell>
          <cell r="K710">
            <v>4.5615454383168004</v>
          </cell>
        </row>
        <row r="711">
          <cell r="A711">
            <v>704</v>
          </cell>
          <cell r="I711">
            <v>0</v>
          </cell>
          <cell r="K711">
            <v>4.4831024392447993</v>
          </cell>
        </row>
        <row r="712">
          <cell r="A712">
            <v>705</v>
          </cell>
          <cell r="I712">
            <v>0</v>
          </cell>
          <cell r="K712">
            <v>4.42083788352</v>
          </cell>
        </row>
        <row r="713">
          <cell r="A713">
            <v>706</v>
          </cell>
          <cell r="I713">
            <v>0</v>
          </cell>
          <cell r="K713">
            <v>4.4831024392447993</v>
          </cell>
        </row>
        <row r="714">
          <cell r="A714">
            <v>707</v>
          </cell>
          <cell r="I714">
            <v>0</v>
          </cell>
          <cell r="K714">
            <v>4.4519157343232001</v>
          </cell>
        </row>
        <row r="715">
          <cell r="A715">
            <v>708</v>
          </cell>
          <cell r="I715">
            <v>0</v>
          </cell>
          <cell r="K715">
            <v>4.3590087442687997</v>
          </cell>
        </row>
        <row r="716">
          <cell r="A716">
            <v>709</v>
          </cell>
          <cell r="I716">
            <v>0</v>
          </cell>
          <cell r="K716">
            <v>4.4831024392447993</v>
          </cell>
        </row>
        <row r="717">
          <cell r="A717">
            <v>710</v>
          </cell>
          <cell r="I717">
            <v>0</v>
          </cell>
          <cell r="K717">
            <v>4.2976150214912003</v>
          </cell>
        </row>
        <row r="718">
          <cell r="A718">
            <v>711</v>
          </cell>
          <cell r="I718">
            <v>0</v>
          </cell>
          <cell r="K718">
            <v>4.3590087442687997</v>
          </cell>
        </row>
        <row r="719">
          <cell r="A719">
            <v>712</v>
          </cell>
          <cell r="I719">
            <v>0</v>
          </cell>
          <cell r="K719">
            <v>4.3744252087872004</v>
          </cell>
        </row>
        <row r="720">
          <cell r="A720">
            <v>713</v>
          </cell>
          <cell r="I720">
            <v>0</v>
          </cell>
          <cell r="K720">
            <v>4.3129226318911993</v>
          </cell>
        </row>
        <row r="721">
          <cell r="A721">
            <v>714</v>
          </cell>
          <cell r="I721">
            <v>0</v>
          </cell>
          <cell r="K721">
            <v>4.3744252087872004</v>
          </cell>
        </row>
        <row r="722">
          <cell r="A722">
            <v>715</v>
          </cell>
          <cell r="I722">
            <v>0</v>
          </cell>
          <cell r="K722">
            <v>4.3744252087872004</v>
          </cell>
        </row>
        <row r="723">
          <cell r="A723">
            <v>716</v>
          </cell>
          <cell r="I723">
            <v>0</v>
          </cell>
          <cell r="K723">
            <v>4.5300865980992002</v>
          </cell>
        </row>
        <row r="724">
          <cell r="A724">
            <v>717</v>
          </cell>
          <cell r="I724">
            <v>0</v>
          </cell>
          <cell r="K724">
            <v>4.4519157343232001</v>
          </cell>
        </row>
        <row r="725">
          <cell r="A725">
            <v>718</v>
          </cell>
          <cell r="I725">
            <v>0</v>
          </cell>
          <cell r="K725">
            <v>4.3898688868351998</v>
          </cell>
        </row>
        <row r="726">
          <cell r="A726">
            <v>719</v>
          </cell>
          <cell r="I726">
            <v>0</v>
          </cell>
          <cell r="K726">
            <v>4.2976150214912003</v>
          </cell>
        </row>
        <row r="727">
          <cell r="A727">
            <v>720</v>
          </cell>
          <cell r="I727">
            <v>0</v>
          </cell>
          <cell r="K727">
            <v>4.2670814412800002</v>
          </cell>
        </row>
        <row r="728">
          <cell r="A728">
            <v>721</v>
          </cell>
          <cell r="I728">
            <v>0</v>
          </cell>
          <cell r="K728">
            <v>4.3744252087872004</v>
          </cell>
        </row>
        <row r="729">
          <cell r="A729">
            <v>722</v>
          </cell>
          <cell r="I729">
            <v>0</v>
          </cell>
          <cell r="K729">
            <v>4.3898688868351998</v>
          </cell>
        </row>
        <row r="730">
          <cell r="A730">
            <v>723</v>
          </cell>
          <cell r="I730">
            <v>0</v>
          </cell>
          <cell r="K730">
            <v>4.3436194932800003</v>
          </cell>
        </row>
        <row r="731">
          <cell r="A731">
            <v>724</v>
          </cell>
          <cell r="I731">
            <v>0</v>
          </cell>
          <cell r="K731">
            <v>4.3129226318911993</v>
          </cell>
        </row>
        <row r="732">
          <cell r="A732">
            <v>725</v>
          </cell>
          <cell r="I732">
            <v>0</v>
          </cell>
          <cell r="K732">
            <v>4.4053397784127997</v>
          </cell>
        </row>
        <row r="733">
          <cell r="A733">
            <v>726</v>
          </cell>
          <cell r="I733">
            <v>0</v>
          </cell>
          <cell r="K733">
            <v>4.2823346246207992</v>
          </cell>
        </row>
        <row r="734">
          <cell r="A734">
            <v>727</v>
          </cell>
          <cell r="I734">
            <v>0</v>
          </cell>
          <cell r="K734">
            <v>4.2823346246207992</v>
          </cell>
        </row>
        <row r="735">
          <cell r="A735">
            <v>728</v>
          </cell>
          <cell r="I735">
            <v>0</v>
          </cell>
          <cell r="K735">
            <v>4.3282574558207996</v>
          </cell>
        </row>
        <row r="736">
          <cell r="A736">
            <v>729</v>
          </cell>
          <cell r="I736">
            <v>0</v>
          </cell>
          <cell r="K736">
            <v>4.1610711367231987</v>
          </cell>
        </row>
        <row r="737">
          <cell r="A737">
            <v>730</v>
          </cell>
          <cell r="I737">
            <v>0</v>
          </cell>
          <cell r="K737">
            <v>4.3129226318911993</v>
          </cell>
        </row>
        <row r="738">
          <cell r="A738">
            <v>731</v>
          </cell>
          <cell r="I738">
            <v>0</v>
          </cell>
          <cell r="K738">
            <v>4.3282574558207996</v>
          </cell>
        </row>
        <row r="739">
          <cell r="A739">
            <v>732</v>
          </cell>
          <cell r="I739">
            <v>0</v>
          </cell>
          <cell r="K739">
            <v>4.2976150214912003</v>
          </cell>
        </row>
        <row r="740">
          <cell r="A740">
            <v>733</v>
          </cell>
          <cell r="I740">
            <v>0</v>
          </cell>
          <cell r="K740">
            <v>4.42083788352</v>
          </cell>
        </row>
        <row r="741">
          <cell r="A741">
            <v>734</v>
          </cell>
          <cell r="I741">
            <v>0</v>
          </cell>
          <cell r="K741">
            <v>4.2823346246207992</v>
          </cell>
        </row>
        <row r="742">
          <cell r="A742">
            <v>735</v>
          </cell>
          <cell r="I742">
            <v>0</v>
          </cell>
          <cell r="K742">
            <v>4.2823346246207992</v>
          </cell>
        </row>
        <row r="743">
          <cell r="A743">
            <v>736</v>
          </cell>
          <cell r="I743">
            <v>0</v>
          </cell>
          <cell r="K743">
            <v>4.2366567151871992</v>
          </cell>
        </row>
        <row r="744">
          <cell r="A744">
            <v>737</v>
          </cell>
          <cell r="I744">
            <v>0</v>
          </cell>
          <cell r="K744">
            <v>4.2366567151871992</v>
          </cell>
        </row>
        <row r="745">
          <cell r="A745">
            <v>738</v>
          </cell>
          <cell r="I745">
            <v>0</v>
          </cell>
          <cell r="K745">
            <v>4.1912237275200006</v>
          </cell>
        </row>
        <row r="746">
          <cell r="A746">
            <v>739</v>
          </cell>
          <cell r="I746">
            <v>0</v>
          </cell>
          <cell r="K746">
            <v>4.1010925174847994</v>
          </cell>
        </row>
        <row r="747">
          <cell r="A747">
            <v>740</v>
          </cell>
          <cell r="I747">
            <v>0</v>
          </cell>
          <cell r="K747">
            <v>4.2063408432128009</v>
          </cell>
        </row>
        <row r="748">
          <cell r="A748">
            <v>741</v>
          </cell>
          <cell r="I748">
            <v>0</v>
          </cell>
          <cell r="K748">
            <v>4.3898688868351998</v>
          </cell>
        </row>
        <row r="749">
          <cell r="A749">
            <v>742</v>
          </cell>
          <cell r="I749">
            <v>0</v>
          </cell>
          <cell r="K749">
            <v>4.2366567151871992</v>
          </cell>
        </row>
        <row r="750">
          <cell r="A750">
            <v>743</v>
          </cell>
          <cell r="I750">
            <v>0</v>
          </cell>
          <cell r="K750">
            <v>4.1160463519999997</v>
          </cell>
        </row>
        <row r="751">
          <cell r="A751">
            <v>744</v>
          </cell>
          <cell r="I751">
            <v>0</v>
          </cell>
          <cell r="K751">
            <v>4.176133825356799</v>
          </cell>
        </row>
        <row r="752">
          <cell r="A752">
            <v>745</v>
          </cell>
          <cell r="I752">
            <v>0</v>
          </cell>
          <cell r="K752">
            <v>4.176133825356799</v>
          </cell>
        </row>
        <row r="753">
          <cell r="A753">
            <v>746</v>
          </cell>
          <cell r="I753">
            <v>0</v>
          </cell>
          <cell r="K753">
            <v>4.1460356616191998</v>
          </cell>
        </row>
        <row r="754">
          <cell r="A754">
            <v>747</v>
          </cell>
          <cell r="I754">
            <v>0</v>
          </cell>
          <cell r="K754">
            <v>4.2518554714687999</v>
          </cell>
        </row>
        <row r="755">
          <cell r="A755">
            <v>748</v>
          </cell>
          <cell r="I755">
            <v>0</v>
          </cell>
          <cell r="K755">
            <v>4.1460356616191998</v>
          </cell>
        </row>
        <row r="756">
          <cell r="A756">
            <v>749</v>
          </cell>
          <cell r="I756">
            <v>0</v>
          </cell>
          <cell r="K756">
            <v>4.1010925174847994</v>
          </cell>
        </row>
        <row r="757">
          <cell r="A757">
            <v>750</v>
          </cell>
          <cell r="I757">
            <v>0</v>
          </cell>
          <cell r="K757">
            <v>4.0563942951168004</v>
          </cell>
        </row>
        <row r="758">
          <cell r="A758">
            <v>751</v>
          </cell>
          <cell r="I758">
            <v>0</v>
          </cell>
          <cell r="K758">
            <v>4.1460356616191998</v>
          </cell>
        </row>
        <row r="759">
          <cell r="A759">
            <v>752</v>
          </cell>
          <cell r="I759">
            <v>0</v>
          </cell>
          <cell r="K759">
            <v>4.4940564804846534</v>
          </cell>
        </row>
        <row r="760">
          <cell r="A760">
            <v>753</v>
          </cell>
          <cell r="I760">
            <v>0</v>
          </cell>
          <cell r="K760">
            <v>4.3111539948835853</v>
          </cell>
        </row>
        <row r="761">
          <cell r="A761">
            <v>754</v>
          </cell>
          <cell r="I761">
            <v>0</v>
          </cell>
          <cell r="K761">
            <v>4.477271970474562</v>
          </cell>
        </row>
        <row r="762">
          <cell r="A762">
            <v>755</v>
          </cell>
          <cell r="I762">
            <v>0</v>
          </cell>
          <cell r="K762">
            <v>4.3276244822555068</v>
          </cell>
        </row>
        <row r="763">
          <cell r="A763">
            <v>756</v>
          </cell>
          <cell r="I763">
            <v>0</v>
          </cell>
          <cell r="K763">
            <v>4.527719707296284</v>
          </cell>
        </row>
        <row r="764">
          <cell r="A764">
            <v>757</v>
          </cell>
          <cell r="I764">
            <v>0</v>
          </cell>
          <cell r="K764">
            <v>4.5108723927585608</v>
          </cell>
        </row>
        <row r="765">
          <cell r="A765">
            <v>758</v>
          </cell>
          <cell r="I765">
            <v>0</v>
          </cell>
          <cell r="K765">
            <v>4.3441263718912468</v>
          </cell>
        </row>
        <row r="766">
          <cell r="A766">
            <v>759</v>
          </cell>
          <cell r="I766">
            <v>0</v>
          </cell>
          <cell r="K766">
            <v>4.5445984240978241</v>
          </cell>
        </row>
        <row r="767">
          <cell r="A767">
            <v>760</v>
          </cell>
          <cell r="I767">
            <v>0</v>
          </cell>
          <cell r="K767">
            <v>4.5784500644923574</v>
          </cell>
        </row>
        <row r="768">
          <cell r="A768">
            <v>761</v>
          </cell>
          <cell r="I768">
            <v>0</v>
          </cell>
          <cell r="K768">
            <v>4.3276244822555068</v>
          </cell>
        </row>
        <row r="769">
          <cell r="A769">
            <v>762</v>
          </cell>
          <cell r="I769">
            <v>0</v>
          </cell>
          <cell r="K769">
            <v>4.4605188627282892</v>
          </cell>
        </row>
        <row r="770">
          <cell r="A770">
            <v>763</v>
          </cell>
          <cell r="I770">
            <v>0</v>
          </cell>
          <cell r="K770">
            <v>4.4605188627282892</v>
          </cell>
        </row>
        <row r="771">
          <cell r="A771">
            <v>764</v>
          </cell>
          <cell r="I771">
            <v>0</v>
          </cell>
          <cell r="K771">
            <v>4.5615085431631819</v>
          </cell>
        </row>
        <row r="772">
          <cell r="A772">
            <v>765</v>
          </cell>
          <cell r="I772">
            <v>0</v>
          </cell>
          <cell r="K772">
            <v>4.4940564804846534</v>
          </cell>
        </row>
        <row r="773">
          <cell r="A773">
            <v>766</v>
          </cell>
          <cell r="I773">
            <v>0</v>
          </cell>
          <cell r="K773">
            <v>4.3938204543813626</v>
          </cell>
        </row>
        <row r="774">
          <cell r="A774">
            <v>767</v>
          </cell>
          <cell r="I774">
            <v>0</v>
          </cell>
          <cell r="K774">
            <v>4.0838644093774423</v>
          </cell>
        </row>
        <row r="775">
          <cell r="A775">
            <v>768</v>
          </cell>
          <cell r="I775">
            <v>0</v>
          </cell>
          <cell r="K775">
            <v>4.527719707296284</v>
          </cell>
        </row>
        <row r="776">
          <cell r="A776">
            <v>769</v>
          </cell>
          <cell r="I776">
            <v>0</v>
          </cell>
          <cell r="K776">
            <v>4.3276244822555068</v>
          </cell>
        </row>
        <row r="777">
          <cell r="A777">
            <v>770</v>
          </cell>
          <cell r="I777">
            <v>0</v>
          </cell>
          <cell r="K777">
            <v>4.5615085431631819</v>
          </cell>
        </row>
        <row r="778">
          <cell r="A778">
            <v>771</v>
          </cell>
          <cell r="I778">
            <v>0</v>
          </cell>
          <cell r="K778">
            <v>4.4940564804846534</v>
          </cell>
        </row>
        <row r="779">
          <cell r="A779">
            <v>772</v>
          </cell>
          <cell r="I779">
            <v>0</v>
          </cell>
          <cell r="K779">
            <v>4.2947149097754789</v>
          </cell>
        </row>
        <row r="780">
          <cell r="A780">
            <v>773</v>
          </cell>
          <cell r="I780">
            <v>0</v>
          </cell>
          <cell r="K780">
            <v>4.3276244822555068</v>
          </cell>
        </row>
        <row r="781">
          <cell r="A781">
            <v>774</v>
          </cell>
          <cell r="I781">
            <v>0</v>
          </cell>
          <cell r="K781">
            <v>4.2783072269311919</v>
          </cell>
        </row>
        <row r="782">
          <cell r="A782">
            <v>775</v>
          </cell>
          <cell r="I782">
            <v>0</v>
          </cell>
          <cell r="K782">
            <v>4.2455860680340649</v>
          </cell>
        </row>
        <row r="783">
          <cell r="A783">
            <v>776</v>
          </cell>
          <cell r="I783">
            <v>0</v>
          </cell>
          <cell r="K783">
            <v>4.527719707296284</v>
          </cell>
        </row>
        <row r="784">
          <cell r="A784">
            <v>777</v>
          </cell>
          <cell r="I784">
            <v>0</v>
          </cell>
          <cell r="K784">
            <v>4.4940564804846534</v>
          </cell>
        </row>
        <row r="785">
          <cell r="A785">
            <v>778</v>
          </cell>
          <cell r="I785">
            <v>0</v>
          </cell>
          <cell r="K785">
            <v>4.3441263718912468</v>
          </cell>
        </row>
        <row r="786">
          <cell r="A786">
            <v>779</v>
          </cell>
          <cell r="I786">
            <v>0</v>
          </cell>
          <cell r="K786">
            <v>4.4940564804846534</v>
          </cell>
        </row>
        <row r="787">
          <cell r="A787">
            <v>780</v>
          </cell>
          <cell r="I787">
            <v>0</v>
          </cell>
          <cell r="K787">
            <v>4.5615085431631819</v>
          </cell>
        </row>
        <row r="788">
          <cell r="A788">
            <v>781</v>
          </cell>
          <cell r="I788">
            <v>0</v>
          </cell>
          <cell r="K788">
            <v>4.5445984240978241</v>
          </cell>
        </row>
        <row r="789">
          <cell r="A789">
            <v>782</v>
          </cell>
          <cell r="I789">
            <v>0</v>
          </cell>
          <cell r="K789">
            <v>4.527719707296284</v>
          </cell>
        </row>
        <row r="790">
          <cell r="A790">
            <v>783</v>
          </cell>
          <cell r="I790">
            <v>0</v>
          </cell>
          <cell r="K790">
            <v>4.4605188627282892</v>
          </cell>
        </row>
        <row r="791">
          <cell r="A791">
            <v>784</v>
          </cell>
          <cell r="I791">
            <v>0</v>
          </cell>
          <cell r="K791">
            <v>4.7668793485251859</v>
          </cell>
        </row>
        <row r="792">
          <cell r="A792">
            <v>785</v>
          </cell>
          <cell r="I792">
            <v>0</v>
          </cell>
          <cell r="K792">
            <v>4.2947149097754789</v>
          </cell>
        </row>
        <row r="793">
          <cell r="A793">
            <v>786</v>
          </cell>
          <cell r="I793">
            <v>0</v>
          </cell>
          <cell r="K793">
            <v>4.5784500644923574</v>
          </cell>
        </row>
        <row r="794">
          <cell r="A794">
            <v>787</v>
          </cell>
          <cell r="I794">
            <v>0</v>
          </cell>
          <cell r="K794">
            <v>4.8015474477789546</v>
          </cell>
        </row>
        <row r="795">
          <cell r="A795">
            <v>788</v>
          </cell>
          <cell r="I795">
            <v>0</v>
          </cell>
          <cell r="K795">
            <v>4.4940564804846534</v>
          </cell>
        </row>
        <row r="796">
          <cell r="A796">
            <v>789</v>
          </cell>
          <cell r="I796">
            <v>0</v>
          </cell>
          <cell r="K796">
            <v>4.8537851136382351</v>
          </cell>
        </row>
        <row r="797">
          <cell r="A797">
            <v>790</v>
          </cell>
          <cell r="I797">
            <v>0</v>
          </cell>
          <cell r="K797">
            <v>4.5954229880853479</v>
          </cell>
        </row>
        <row r="798">
          <cell r="A798">
            <v>791</v>
          </cell>
          <cell r="I798">
            <v>0</v>
          </cell>
          <cell r="K798">
            <v>3.3949772468959529</v>
          </cell>
        </row>
        <row r="799">
          <cell r="A799">
            <v>792</v>
          </cell>
          <cell r="I799">
            <v>0</v>
          </cell>
          <cell r="K799">
            <v>4.3772243579541747</v>
          </cell>
        </row>
        <row r="800">
          <cell r="A800">
            <v>793</v>
          </cell>
          <cell r="I800">
            <v>0</v>
          </cell>
          <cell r="K800">
            <v>4.3276244822555068</v>
          </cell>
        </row>
        <row r="801">
          <cell r="A801">
            <v>794</v>
          </cell>
          <cell r="I801">
            <v>0</v>
          </cell>
          <cell r="K801">
            <v>4.6636287050954808</v>
          </cell>
        </row>
        <row r="802">
          <cell r="A802">
            <v>795</v>
          </cell>
          <cell r="I802">
            <v>0</v>
          </cell>
          <cell r="K802">
            <v>4.477271970474562</v>
          </cell>
        </row>
        <row r="803">
          <cell r="A803">
            <v>796</v>
          </cell>
          <cell r="I803">
            <v>0</v>
          </cell>
          <cell r="K803">
            <v>4.3441263718912468</v>
          </cell>
        </row>
        <row r="804">
          <cell r="A804">
            <v>797</v>
          </cell>
          <cell r="I804">
            <v>0</v>
          </cell>
          <cell r="K804">
            <v>4.7323368583266827</v>
          </cell>
        </row>
        <row r="805">
          <cell r="A805">
            <v>798</v>
          </cell>
          <cell r="I805">
            <v>0</v>
          </cell>
          <cell r="K805">
            <v>4.410447953072369</v>
          </cell>
        </row>
        <row r="806">
          <cell r="A806">
            <v>799</v>
          </cell>
          <cell r="I806">
            <v>0</v>
          </cell>
          <cell r="K806">
            <v>4.477271970474562</v>
          </cell>
        </row>
        <row r="807">
          <cell r="A807">
            <v>800</v>
          </cell>
          <cell r="I807">
            <v>0</v>
          </cell>
          <cell r="K807">
            <v>4.7151127166231559</v>
          </cell>
        </row>
        <row r="808">
          <cell r="A808">
            <v>801</v>
          </cell>
          <cell r="I808">
            <v>0</v>
          </cell>
          <cell r="K808">
            <v>4.5954229880853479</v>
          </cell>
        </row>
        <row r="809">
          <cell r="A809">
            <v>802</v>
          </cell>
          <cell r="I809">
            <v>0</v>
          </cell>
          <cell r="K809">
            <v>4.6807586400075554</v>
          </cell>
        </row>
        <row r="810">
          <cell r="A810">
            <v>803</v>
          </cell>
          <cell r="I810">
            <v>0</v>
          </cell>
          <cell r="K810">
            <v>4.5615085431631819</v>
          </cell>
        </row>
        <row r="811">
          <cell r="A811">
            <v>804</v>
          </cell>
          <cell r="I811">
            <v>0</v>
          </cell>
          <cell r="K811">
            <v>4.5615085431631819</v>
          </cell>
        </row>
        <row r="812">
          <cell r="A812">
            <v>805</v>
          </cell>
          <cell r="I812">
            <v>0</v>
          </cell>
          <cell r="K812">
            <v>4.646530172447223</v>
          </cell>
        </row>
        <row r="813">
          <cell r="A813">
            <v>806</v>
          </cell>
          <cell r="I813">
            <v>0</v>
          </cell>
          <cell r="K813">
            <v>4.527719707296284</v>
          </cell>
        </row>
        <row r="814">
          <cell r="A814">
            <v>807</v>
          </cell>
          <cell r="I814">
            <v>0</v>
          </cell>
          <cell r="K814">
            <v>4.5954229880853479</v>
          </cell>
        </row>
        <row r="815">
          <cell r="A815">
            <v>808</v>
          </cell>
          <cell r="I815">
            <v>0</v>
          </cell>
          <cell r="K815">
            <v>4.6807586400075554</v>
          </cell>
        </row>
        <row r="816">
          <cell r="A816">
            <v>809</v>
          </cell>
          <cell r="I816">
            <v>0</v>
          </cell>
          <cell r="K816">
            <v>4.7668793485251859</v>
          </cell>
        </row>
        <row r="817">
          <cell r="A817">
            <v>810</v>
          </cell>
          <cell r="I817">
            <v>0</v>
          </cell>
          <cell r="K817">
            <v>4.7323368583266827</v>
          </cell>
        </row>
        <row r="818">
          <cell r="A818">
            <v>811</v>
          </cell>
          <cell r="I818">
            <v>0</v>
          </cell>
          <cell r="K818">
            <v>4.5615085431631819</v>
          </cell>
        </row>
        <row r="819">
          <cell r="A819">
            <v>812</v>
          </cell>
          <cell r="I819">
            <v>0</v>
          </cell>
          <cell r="K819">
            <v>4.8015474477789546</v>
          </cell>
        </row>
        <row r="820">
          <cell r="A820">
            <v>813</v>
          </cell>
          <cell r="I820">
            <v>0</v>
          </cell>
          <cell r="K820">
            <v>4.6807586400075554</v>
          </cell>
        </row>
        <row r="821">
          <cell r="A821">
            <v>814</v>
          </cell>
          <cell r="I821">
            <v>0</v>
          </cell>
          <cell r="K821">
            <v>4.5108723927585608</v>
          </cell>
        </row>
        <row r="822">
          <cell r="A822">
            <v>815</v>
          </cell>
          <cell r="I822">
            <v>0</v>
          </cell>
          <cell r="K822">
            <v>4.612427313942157</v>
          </cell>
        </row>
        <row r="823">
          <cell r="A823">
            <v>816</v>
          </cell>
          <cell r="I823">
            <v>0</v>
          </cell>
          <cell r="K823">
            <v>4.7495924022940255</v>
          </cell>
        </row>
        <row r="824">
          <cell r="A824">
            <v>817</v>
          </cell>
          <cell r="I824">
            <v>0</v>
          </cell>
          <cell r="K824">
            <v>4.410447953072369</v>
          </cell>
        </row>
        <row r="825">
          <cell r="A825">
            <v>818</v>
          </cell>
          <cell r="I825">
            <v>0</v>
          </cell>
          <cell r="K825">
            <v>4.7495924022940255</v>
          </cell>
        </row>
        <row r="826">
          <cell r="A826">
            <v>819</v>
          </cell>
          <cell r="I826">
            <v>0</v>
          </cell>
          <cell r="K826">
            <v>4.8189286008015637</v>
          </cell>
        </row>
        <row r="827">
          <cell r="A827">
            <v>820</v>
          </cell>
          <cell r="I827">
            <v>0</v>
          </cell>
          <cell r="K827">
            <v>4.9944672555375869</v>
          </cell>
        </row>
        <row r="828">
          <cell r="A828">
            <v>821</v>
          </cell>
          <cell r="I828">
            <v>0</v>
          </cell>
          <cell r="K828">
            <v>4.6636287050954808</v>
          </cell>
        </row>
        <row r="829">
          <cell r="A829">
            <v>822</v>
          </cell>
          <cell r="I829">
            <v>0</v>
          </cell>
          <cell r="K829">
            <v>4.8363411560879905</v>
          </cell>
        </row>
        <row r="830">
          <cell r="A830">
            <v>823</v>
          </cell>
          <cell r="I830">
            <v>0</v>
          </cell>
          <cell r="K830">
            <v>4.9063053998718651</v>
          </cell>
        </row>
        <row r="831">
          <cell r="A831">
            <v>824</v>
          </cell>
          <cell r="I831">
            <v>0</v>
          </cell>
          <cell r="K831">
            <v>1.3295875511360673</v>
          </cell>
        </row>
        <row r="832">
          <cell r="A832">
            <v>825</v>
          </cell>
          <cell r="I832">
            <v>0</v>
          </cell>
          <cell r="K832">
            <v>4.6636287050954808</v>
          </cell>
        </row>
        <row r="833">
          <cell r="A833">
            <v>826</v>
          </cell>
          <cell r="I833">
            <v>0</v>
          </cell>
          <cell r="K833">
            <v>4.7841976970201614</v>
          </cell>
        </row>
        <row r="834">
          <cell r="A834">
            <v>827</v>
          </cell>
          <cell r="I834">
            <v>0</v>
          </cell>
          <cell r="K834">
            <v>4.7151127166231559</v>
          </cell>
        </row>
        <row r="835">
          <cell r="A835">
            <v>828</v>
          </cell>
          <cell r="I835">
            <v>0</v>
          </cell>
          <cell r="K835">
            <v>4.5954229880853479</v>
          </cell>
        </row>
        <row r="836">
          <cell r="A836">
            <v>829</v>
          </cell>
          <cell r="I836">
            <v>0</v>
          </cell>
          <cell r="K836">
            <v>4.7323368583266827</v>
          </cell>
        </row>
        <row r="837">
          <cell r="A837">
            <v>830</v>
          </cell>
          <cell r="I837">
            <v>0</v>
          </cell>
          <cell r="K837">
            <v>4.8887672355301719</v>
          </cell>
        </row>
        <row r="838">
          <cell r="A838">
            <v>831</v>
          </cell>
          <cell r="I838">
            <v>0</v>
          </cell>
          <cell r="K838">
            <v>4.3111539948835853</v>
          </cell>
        </row>
        <row r="839">
          <cell r="A839">
            <v>832</v>
          </cell>
          <cell r="I839">
            <v>0</v>
          </cell>
          <cell r="K839">
            <v>4.8887672355301719</v>
          </cell>
        </row>
        <row r="840">
          <cell r="A840">
            <v>833</v>
          </cell>
          <cell r="I840">
            <v>0</v>
          </cell>
          <cell r="K840">
            <v>4.9063053998718651</v>
          </cell>
        </row>
        <row r="841">
          <cell r="A841">
            <v>834</v>
          </cell>
          <cell r="I841">
            <v>0</v>
          </cell>
          <cell r="K841">
            <v>4.3606596637908019</v>
          </cell>
        </row>
        <row r="842">
          <cell r="A842">
            <v>835</v>
          </cell>
          <cell r="I842">
            <v>0</v>
          </cell>
          <cell r="K842">
            <v>4.4271068540271932</v>
          </cell>
        </row>
        <row r="843">
          <cell r="A843">
            <v>836</v>
          </cell>
          <cell r="I843">
            <v>0</v>
          </cell>
          <cell r="K843">
            <v>4.4940564804846534</v>
          </cell>
        </row>
        <row r="844">
          <cell r="A844">
            <v>837</v>
          </cell>
          <cell r="I844">
            <v>0</v>
          </cell>
          <cell r="K844">
            <v>4.410447953072369</v>
          </cell>
        </row>
        <row r="845">
          <cell r="A845">
            <v>838</v>
          </cell>
          <cell r="I845">
            <v>0</v>
          </cell>
          <cell r="K845">
            <v>4.477271970474562</v>
          </cell>
        </row>
        <row r="846">
          <cell r="A846">
            <v>839</v>
          </cell>
          <cell r="I846">
            <v>0</v>
          </cell>
          <cell r="K846">
            <v>4.5784500644923574</v>
          </cell>
        </row>
        <row r="847">
          <cell r="A847">
            <v>840</v>
          </cell>
          <cell r="I847">
            <v>0</v>
          </cell>
          <cell r="K847">
            <v>4.5615085431631819</v>
          </cell>
        </row>
        <row r="848">
          <cell r="A848">
            <v>841</v>
          </cell>
          <cell r="I848">
            <v>0</v>
          </cell>
          <cell r="K848">
            <v>4.4940564804846534</v>
          </cell>
        </row>
        <row r="849">
          <cell r="A849">
            <v>842</v>
          </cell>
          <cell r="I849">
            <v>0</v>
          </cell>
          <cell r="K849">
            <v>4.6807586400075554</v>
          </cell>
        </row>
        <row r="850">
          <cell r="A850">
            <v>843</v>
          </cell>
          <cell r="I850">
            <v>0</v>
          </cell>
          <cell r="K850">
            <v>4.5784500644923574</v>
          </cell>
        </row>
        <row r="851">
          <cell r="A851">
            <v>844</v>
          </cell>
          <cell r="I851">
            <v>0</v>
          </cell>
          <cell r="K851">
            <v>4.3938204543813626</v>
          </cell>
        </row>
        <row r="852">
          <cell r="A852">
            <v>845</v>
          </cell>
          <cell r="I852">
            <v>0</v>
          </cell>
          <cell r="K852">
            <v>1.4605977957798404</v>
          </cell>
        </row>
        <row r="853">
          <cell r="A853">
            <v>846</v>
          </cell>
          <cell r="I853">
            <v>0</v>
          </cell>
          <cell r="K853">
            <v>4.8015474477789546</v>
          </cell>
        </row>
        <row r="854">
          <cell r="A854">
            <v>847</v>
          </cell>
          <cell r="I854">
            <v>0</v>
          </cell>
          <cell r="K854">
            <v>4.3441263718912468</v>
          </cell>
        </row>
        <row r="855">
          <cell r="A855">
            <v>848</v>
          </cell>
          <cell r="I855">
            <v>0</v>
          </cell>
          <cell r="K855">
            <v>4.5108723927585608</v>
          </cell>
        </row>
        <row r="856">
          <cell r="A856">
            <v>849</v>
          </cell>
          <cell r="I856">
            <v>0</v>
          </cell>
          <cell r="K856">
            <v>4.5108723927585608</v>
          </cell>
        </row>
        <row r="857">
          <cell r="A857">
            <v>850</v>
          </cell>
          <cell r="I857">
            <v>0</v>
          </cell>
          <cell r="K857">
            <v>4.6294630420627794</v>
          </cell>
        </row>
        <row r="858">
          <cell r="A858">
            <v>851</v>
          </cell>
          <cell r="I858">
            <v>0</v>
          </cell>
          <cell r="K858">
            <v>4.9238749664773769</v>
          </cell>
        </row>
        <row r="859">
          <cell r="A859">
            <v>852</v>
          </cell>
          <cell r="I859">
            <v>0</v>
          </cell>
          <cell r="K859">
            <v>4.527719707296284</v>
          </cell>
        </row>
        <row r="860">
          <cell r="A860">
            <v>853</v>
          </cell>
          <cell r="I860">
            <v>0</v>
          </cell>
          <cell r="K860">
            <v>4.7841976970201614</v>
          </cell>
        </row>
        <row r="861">
          <cell r="A861">
            <v>854</v>
          </cell>
          <cell r="I861">
            <v>0</v>
          </cell>
          <cell r="K861">
            <v>4.8015474477789546</v>
          </cell>
        </row>
        <row r="862">
          <cell r="A862">
            <v>855</v>
          </cell>
          <cell r="I862">
            <v>0</v>
          </cell>
          <cell r="K862">
            <v>4.6636287050954808</v>
          </cell>
        </row>
        <row r="863">
          <cell r="A863">
            <v>856</v>
          </cell>
          <cell r="I863">
            <v>0</v>
          </cell>
          <cell r="K863">
            <v>4.7841976970201614</v>
          </cell>
        </row>
        <row r="864">
          <cell r="A864">
            <v>857</v>
          </cell>
          <cell r="I864">
            <v>0</v>
          </cell>
          <cell r="K864">
            <v>4.5615085431631819</v>
          </cell>
        </row>
        <row r="865">
          <cell r="A865">
            <v>858</v>
          </cell>
          <cell r="I865">
            <v>0</v>
          </cell>
          <cell r="K865">
            <v>4.6294630420627794</v>
          </cell>
        </row>
        <row r="866">
          <cell r="A866">
            <v>859</v>
          </cell>
          <cell r="I866">
            <v>0</v>
          </cell>
          <cell r="K866">
            <v>4.7668793485251859</v>
          </cell>
        </row>
        <row r="867">
          <cell r="A867">
            <v>860</v>
          </cell>
          <cell r="I867">
            <v>0</v>
          </cell>
          <cell r="K867">
            <v>4.527719707296284</v>
          </cell>
        </row>
        <row r="868">
          <cell r="A868">
            <v>861</v>
          </cell>
          <cell r="I868">
            <v>0</v>
          </cell>
          <cell r="K868">
            <v>4.6807586400075554</v>
          </cell>
        </row>
        <row r="869">
          <cell r="A869">
            <v>862</v>
          </cell>
          <cell r="I869">
            <v>0</v>
          </cell>
          <cell r="K869">
            <v>4.4437971572458332</v>
          </cell>
        </row>
        <row r="870">
          <cell r="A870">
            <v>863</v>
          </cell>
          <cell r="I870">
            <v>0</v>
          </cell>
          <cell r="K870">
            <v>4.612427313942157</v>
          </cell>
        </row>
        <row r="871">
          <cell r="A871">
            <v>864</v>
          </cell>
          <cell r="I871">
            <v>0</v>
          </cell>
          <cell r="K871">
            <v>4.8363411560879905</v>
          </cell>
        </row>
        <row r="872">
          <cell r="A872">
            <v>865</v>
          </cell>
          <cell r="I872">
            <v>0</v>
          </cell>
          <cell r="K872">
            <v>4.3938204543813626</v>
          </cell>
        </row>
        <row r="873">
          <cell r="A873">
            <v>866</v>
          </cell>
          <cell r="I873">
            <v>0</v>
          </cell>
          <cell r="K873">
            <v>4.8363411560879905</v>
          </cell>
        </row>
        <row r="874">
          <cell r="A874">
            <v>867</v>
          </cell>
          <cell r="I874">
            <v>0</v>
          </cell>
          <cell r="K874">
            <v>4.5784500644923574</v>
          </cell>
        </row>
        <row r="875">
          <cell r="A875">
            <v>868</v>
          </cell>
          <cell r="I875">
            <v>0</v>
          </cell>
          <cell r="K875">
            <v>4.5615085431631819</v>
          </cell>
        </row>
        <row r="876">
          <cell r="A876">
            <v>869</v>
          </cell>
          <cell r="I876">
            <v>0</v>
          </cell>
          <cell r="K876">
            <v>4.8189286008015637</v>
          </cell>
        </row>
        <row r="877">
          <cell r="A877">
            <v>870</v>
          </cell>
          <cell r="I877">
            <v>0</v>
          </cell>
          <cell r="K877">
            <v>4.4271068540271932</v>
          </cell>
        </row>
        <row r="878">
          <cell r="A878">
            <v>871</v>
          </cell>
          <cell r="I878">
            <v>0</v>
          </cell>
          <cell r="K878">
            <v>4.7323368583266827</v>
          </cell>
        </row>
        <row r="879">
          <cell r="A879">
            <v>872</v>
          </cell>
          <cell r="I879">
            <v>0</v>
          </cell>
          <cell r="K879">
            <v>4.612427313942157</v>
          </cell>
        </row>
        <row r="880">
          <cell r="A880">
            <v>873</v>
          </cell>
          <cell r="I880">
            <v>0</v>
          </cell>
          <cell r="K880">
            <v>4.4940564804846534</v>
          </cell>
        </row>
        <row r="881">
          <cell r="A881">
            <v>874</v>
          </cell>
          <cell r="I881">
            <v>0</v>
          </cell>
          <cell r="K881">
            <v>4.6807586400075554</v>
          </cell>
        </row>
        <row r="882">
          <cell r="A882">
            <v>875</v>
          </cell>
          <cell r="I882">
            <v>0</v>
          </cell>
          <cell r="K882">
            <v>4.6294630420627794</v>
          </cell>
        </row>
        <row r="883">
          <cell r="A883">
            <v>876</v>
          </cell>
          <cell r="I883">
            <v>0</v>
          </cell>
          <cell r="K883">
            <v>4.8887672355301719</v>
          </cell>
        </row>
        <row r="884">
          <cell r="A884">
            <v>877</v>
          </cell>
          <cell r="I884">
            <v>0</v>
          </cell>
          <cell r="K884">
            <v>4.6979199771834486</v>
          </cell>
        </row>
        <row r="885">
          <cell r="A885">
            <v>878</v>
          </cell>
          <cell r="I885">
            <v>0</v>
          </cell>
          <cell r="K885">
            <v>4.9238749664773769</v>
          </cell>
        </row>
        <row r="886">
          <cell r="A886">
            <v>879</v>
          </cell>
          <cell r="I886">
            <v>0</v>
          </cell>
          <cell r="K886">
            <v>5.1551369383563461</v>
          </cell>
        </row>
        <row r="887">
          <cell r="A887">
            <v>880</v>
          </cell>
          <cell r="I887">
            <v>0</v>
          </cell>
          <cell r="K887">
            <v>4.6294630420627794</v>
          </cell>
        </row>
        <row r="888">
          <cell r="A888">
            <v>881</v>
          </cell>
          <cell r="I888">
            <v>0</v>
          </cell>
          <cell r="K888">
            <v>4.9591083064798482</v>
          </cell>
        </row>
        <row r="889">
          <cell r="A889">
            <v>882</v>
          </cell>
          <cell r="I889">
            <v>0</v>
          </cell>
          <cell r="K889">
            <v>4.8887672355301719</v>
          </cell>
        </row>
        <row r="890">
          <cell r="A890">
            <v>883</v>
          </cell>
          <cell r="I890">
            <v>0</v>
          </cell>
          <cell r="K890">
            <v>4.7841976970201614</v>
          </cell>
        </row>
        <row r="891">
          <cell r="A891">
            <v>884</v>
          </cell>
          <cell r="I891">
            <v>0</v>
          </cell>
          <cell r="K891">
            <v>4.9591083064798482</v>
          </cell>
        </row>
        <row r="892">
          <cell r="A892">
            <v>885</v>
          </cell>
          <cell r="I892">
            <v>0</v>
          </cell>
          <cell r="K892">
            <v>4.8363411560879905</v>
          </cell>
        </row>
        <row r="893">
          <cell r="A893">
            <v>886</v>
          </cell>
          <cell r="I893">
            <v>0</v>
          </cell>
          <cell r="K893">
            <v>5.0655619808188677</v>
          </cell>
        </row>
        <row r="894">
          <cell r="A894">
            <v>887</v>
          </cell>
          <cell r="I894">
            <v>0</v>
          </cell>
          <cell r="K894">
            <v>4.8887672355301719</v>
          </cell>
        </row>
        <row r="895">
          <cell r="A895">
            <v>888</v>
          </cell>
          <cell r="I895">
            <v>0</v>
          </cell>
          <cell r="K895">
            <v>4.8189286008015637</v>
          </cell>
        </row>
        <row r="896">
          <cell r="A896">
            <v>889</v>
          </cell>
          <cell r="I896">
            <v>0</v>
          </cell>
          <cell r="K896">
            <v>4.8015474477789546</v>
          </cell>
        </row>
        <row r="897">
          <cell r="A897">
            <v>890</v>
          </cell>
          <cell r="I897">
            <v>0</v>
          </cell>
          <cell r="K897">
            <v>5.0121938334621827</v>
          </cell>
        </row>
        <row r="898">
          <cell r="A898">
            <v>891</v>
          </cell>
          <cell r="I898">
            <v>0</v>
          </cell>
          <cell r="K898">
            <v>5.1371591423212184</v>
          </cell>
        </row>
        <row r="899">
          <cell r="A899">
            <v>892</v>
          </cell>
          <cell r="I899">
            <v>0</v>
          </cell>
          <cell r="K899">
            <v>4.8363411560879905</v>
          </cell>
        </row>
        <row r="900">
          <cell r="A900">
            <v>893</v>
          </cell>
          <cell r="I900">
            <v>0</v>
          </cell>
          <cell r="K900">
            <v>5.0655619808188677</v>
          </cell>
        </row>
        <row r="901">
          <cell r="A901">
            <v>894</v>
          </cell>
          <cell r="I901">
            <v>0</v>
          </cell>
          <cell r="K901">
            <v>4.9414759353467046</v>
          </cell>
        </row>
        <row r="902">
          <cell r="A902">
            <v>895</v>
          </cell>
          <cell r="I902">
            <v>0</v>
          </cell>
          <cell r="K902">
            <v>4.7668793485251859</v>
          </cell>
        </row>
        <row r="903">
          <cell r="A903">
            <v>896</v>
          </cell>
          <cell r="I903">
            <v>0</v>
          </cell>
          <cell r="K903">
            <v>5.0299518136505945</v>
          </cell>
        </row>
        <row r="904">
          <cell r="A904">
            <v>897</v>
          </cell>
          <cell r="I904">
            <v>0</v>
          </cell>
          <cell r="K904">
            <v>4.6636287050954808</v>
          </cell>
        </row>
        <row r="905">
          <cell r="A905">
            <v>898</v>
          </cell>
          <cell r="I905">
            <v>0</v>
          </cell>
          <cell r="K905">
            <v>4.9944672555375869</v>
          </cell>
        </row>
        <row r="906">
          <cell r="A906">
            <v>899</v>
          </cell>
          <cell r="I906">
            <v>0</v>
          </cell>
          <cell r="K906">
            <v>4.8712604734522946</v>
          </cell>
        </row>
        <row r="907">
          <cell r="A907">
            <v>900</v>
          </cell>
          <cell r="I907">
            <v>0</v>
          </cell>
          <cell r="K907">
            <v>4.7323368583266827</v>
          </cell>
        </row>
        <row r="908">
          <cell r="A908">
            <v>901</v>
          </cell>
          <cell r="I908">
            <v>0</v>
          </cell>
          <cell r="K908">
            <v>4.8887672355301719</v>
          </cell>
        </row>
        <row r="909">
          <cell r="A909">
            <v>902</v>
          </cell>
          <cell r="I909">
            <v>0</v>
          </cell>
          <cell r="K909">
            <v>4.9591083064798482</v>
          </cell>
        </row>
        <row r="910">
          <cell r="A910">
            <v>903</v>
          </cell>
          <cell r="I910">
            <v>0</v>
          </cell>
          <cell r="K910">
            <v>4.9591083064798482</v>
          </cell>
        </row>
        <row r="911">
          <cell r="A911">
            <v>904</v>
          </cell>
          <cell r="I911">
            <v>0</v>
          </cell>
          <cell r="K911">
            <v>4.8537851136382351</v>
          </cell>
        </row>
        <row r="912">
          <cell r="A912">
            <v>905</v>
          </cell>
          <cell r="I912">
            <v>0</v>
          </cell>
          <cell r="K912">
            <v>5.0121938334621827</v>
          </cell>
        </row>
        <row r="913">
          <cell r="A913">
            <v>906</v>
          </cell>
          <cell r="I913">
            <v>0</v>
          </cell>
          <cell r="K913">
            <v>4.9767720798768096</v>
          </cell>
        </row>
        <row r="914">
          <cell r="A914">
            <v>907</v>
          </cell>
          <cell r="I914">
            <v>0</v>
          </cell>
          <cell r="K914">
            <v>4.6807586400075554</v>
          </cell>
        </row>
        <row r="915">
          <cell r="A915">
            <v>908</v>
          </cell>
          <cell r="I915">
            <v>0</v>
          </cell>
          <cell r="K915">
            <v>5.1911867372180565</v>
          </cell>
        </row>
        <row r="916">
          <cell r="A916">
            <v>909</v>
          </cell>
          <cell r="I916">
            <v>0</v>
          </cell>
          <cell r="K916">
            <v>4.8537851136382351</v>
          </cell>
        </row>
        <row r="917">
          <cell r="A917">
            <v>910</v>
          </cell>
          <cell r="I917">
            <v>0</v>
          </cell>
          <cell r="K917">
            <v>4.9414759353467046</v>
          </cell>
        </row>
        <row r="918">
          <cell r="A918">
            <v>911</v>
          </cell>
          <cell r="I918">
            <v>0</v>
          </cell>
          <cell r="K918">
            <v>5.1551369383563461</v>
          </cell>
        </row>
        <row r="919">
          <cell r="A919">
            <v>912</v>
          </cell>
          <cell r="I919">
            <v>0</v>
          </cell>
          <cell r="K919">
            <v>4.7323368583266827</v>
          </cell>
        </row>
        <row r="920">
          <cell r="A920">
            <v>913</v>
          </cell>
          <cell r="I920">
            <v>0</v>
          </cell>
          <cell r="K920">
            <v>4.8189286008015637</v>
          </cell>
        </row>
        <row r="921">
          <cell r="A921">
            <v>914</v>
          </cell>
          <cell r="I921">
            <v>0</v>
          </cell>
          <cell r="K921">
            <v>4.6636287050954808</v>
          </cell>
        </row>
        <row r="922">
          <cell r="A922">
            <v>915</v>
          </cell>
          <cell r="I922">
            <v>0</v>
          </cell>
          <cell r="K922">
            <v>4.7841976970201614</v>
          </cell>
        </row>
        <row r="923">
          <cell r="A923">
            <v>916</v>
          </cell>
          <cell r="I923">
            <v>0</v>
          </cell>
          <cell r="K923">
            <v>4.8363411560879905</v>
          </cell>
        </row>
        <row r="924">
          <cell r="A924">
            <v>917</v>
          </cell>
          <cell r="I924">
            <v>0</v>
          </cell>
          <cell r="K924">
            <v>4.8712604734522946</v>
          </cell>
        </row>
        <row r="925">
          <cell r="A925">
            <v>918</v>
          </cell>
          <cell r="I925">
            <v>0</v>
          </cell>
          <cell r="K925">
            <v>5.0299518136505945</v>
          </cell>
        </row>
        <row r="926">
          <cell r="A926">
            <v>919</v>
          </cell>
          <cell r="I926">
            <v>0</v>
          </cell>
          <cell r="K926">
            <v>4.4605188627282892</v>
          </cell>
        </row>
        <row r="927">
          <cell r="A927">
            <v>920</v>
          </cell>
          <cell r="I927">
            <v>0</v>
          </cell>
          <cell r="K927">
            <v>4.8363411560879905</v>
          </cell>
        </row>
        <row r="928">
          <cell r="A928">
            <v>921</v>
          </cell>
          <cell r="I928">
            <v>0</v>
          </cell>
          <cell r="K928">
            <v>4.8537851136382351</v>
          </cell>
        </row>
        <row r="929">
          <cell r="A929">
            <v>922</v>
          </cell>
          <cell r="I929">
            <v>0</v>
          </cell>
          <cell r="K929">
            <v>4.9238749664773769</v>
          </cell>
        </row>
        <row r="930">
          <cell r="A930">
            <v>923</v>
          </cell>
          <cell r="I930">
            <v>0</v>
          </cell>
          <cell r="K930">
            <v>5.0121938334621827</v>
          </cell>
        </row>
        <row r="931">
          <cell r="A931">
            <v>924</v>
          </cell>
          <cell r="I931">
            <v>0</v>
          </cell>
          <cell r="K931">
            <v>4.7323368583266827</v>
          </cell>
        </row>
        <row r="932">
          <cell r="A932">
            <v>925</v>
          </cell>
          <cell r="I932">
            <v>0</v>
          </cell>
          <cell r="K932">
            <v>4.9238749664773769</v>
          </cell>
        </row>
        <row r="933">
          <cell r="A933">
            <v>926</v>
          </cell>
          <cell r="I933">
            <v>0</v>
          </cell>
          <cell r="K933">
            <v>4.8363411560879905</v>
          </cell>
        </row>
        <row r="934">
          <cell r="A934">
            <v>927</v>
          </cell>
          <cell r="I934">
            <v>0</v>
          </cell>
          <cell r="K934">
            <v>5.0121938334621827</v>
          </cell>
        </row>
        <row r="935">
          <cell r="A935">
            <v>928</v>
          </cell>
          <cell r="I935">
            <v>0</v>
          </cell>
          <cell r="K935">
            <v>4.8363411560879905</v>
          </cell>
        </row>
        <row r="936">
          <cell r="A936">
            <v>929</v>
          </cell>
          <cell r="I936">
            <v>0</v>
          </cell>
          <cell r="K936">
            <v>4.7668793485251859</v>
          </cell>
        </row>
        <row r="937">
          <cell r="A937">
            <v>930</v>
          </cell>
          <cell r="I937">
            <v>0</v>
          </cell>
          <cell r="K937">
            <v>4.7841976970201614</v>
          </cell>
        </row>
        <row r="938">
          <cell r="A938">
            <v>931</v>
          </cell>
          <cell r="I938">
            <v>0</v>
          </cell>
          <cell r="K938">
            <v>4.8015474477789546</v>
          </cell>
        </row>
        <row r="939">
          <cell r="A939">
            <v>932</v>
          </cell>
          <cell r="I939">
            <v>0</v>
          </cell>
          <cell r="K939">
            <v>5.0299518136505945</v>
          </cell>
        </row>
        <row r="940">
          <cell r="A940">
            <v>933</v>
          </cell>
          <cell r="I940">
            <v>0</v>
          </cell>
          <cell r="K940">
            <v>5.0121938334621827</v>
          </cell>
        </row>
        <row r="941">
          <cell r="A941">
            <v>934</v>
          </cell>
          <cell r="I941">
            <v>0</v>
          </cell>
          <cell r="K941">
            <v>4.7841976970201614</v>
          </cell>
        </row>
        <row r="942">
          <cell r="A942">
            <v>935</v>
          </cell>
          <cell r="I942">
            <v>0</v>
          </cell>
          <cell r="K942">
            <v>4.9063053998718651</v>
          </cell>
        </row>
        <row r="943">
          <cell r="A943">
            <v>936</v>
          </cell>
          <cell r="I943">
            <v>0</v>
          </cell>
          <cell r="K943">
            <v>4.9238749664773769</v>
          </cell>
        </row>
        <row r="944">
          <cell r="A944">
            <v>937</v>
          </cell>
          <cell r="I944">
            <v>0</v>
          </cell>
          <cell r="K944">
            <v>4.9591083064798482</v>
          </cell>
        </row>
        <row r="945">
          <cell r="A945">
            <v>938</v>
          </cell>
          <cell r="I945">
            <v>0</v>
          </cell>
          <cell r="K945">
            <v>5.2454969524892467</v>
          </cell>
        </row>
        <row r="946">
          <cell r="A946">
            <v>939</v>
          </cell>
          <cell r="I946">
            <v>0</v>
          </cell>
          <cell r="K946">
            <v>5.1551369383563461</v>
          </cell>
        </row>
        <row r="947">
          <cell r="A947">
            <v>940</v>
          </cell>
          <cell r="I947">
            <v>0</v>
          </cell>
          <cell r="K947">
            <v>5.2273621451350341</v>
          </cell>
        </row>
        <row r="948">
          <cell r="A948">
            <v>941</v>
          </cell>
          <cell r="I948">
            <v>0</v>
          </cell>
          <cell r="K948">
            <v>5.047741196102824</v>
          </cell>
        </row>
        <row r="949">
          <cell r="A949">
            <v>942</v>
          </cell>
          <cell r="I949">
            <v>0</v>
          </cell>
          <cell r="K949">
            <v>3.6477497694894461</v>
          </cell>
        </row>
        <row r="950">
          <cell r="A950">
            <v>943</v>
          </cell>
          <cell r="I950">
            <v>0</v>
          </cell>
          <cell r="K950">
            <v>5.1911867372180565</v>
          </cell>
        </row>
        <row r="951">
          <cell r="A951">
            <v>944</v>
          </cell>
          <cell r="I951">
            <v>0</v>
          </cell>
          <cell r="K951">
            <v>5.0299518136505945</v>
          </cell>
        </row>
        <row r="952">
          <cell r="A952">
            <v>945</v>
          </cell>
          <cell r="I952">
            <v>0</v>
          </cell>
          <cell r="K952">
            <v>5.1731461366552942</v>
          </cell>
        </row>
        <row r="953">
          <cell r="A953">
            <v>946</v>
          </cell>
          <cell r="I953">
            <v>0</v>
          </cell>
          <cell r="K953">
            <v>5.047741196102824</v>
          </cell>
        </row>
        <row r="954">
          <cell r="A954">
            <v>947</v>
          </cell>
          <cell r="I954">
            <v>0</v>
          </cell>
          <cell r="K954">
            <v>4.9414759353467046</v>
          </cell>
        </row>
        <row r="955">
          <cell r="A955">
            <v>948</v>
          </cell>
          <cell r="I955">
            <v>0</v>
          </cell>
          <cell r="K955">
            <v>1.2047321502003909</v>
          </cell>
        </row>
        <row r="956">
          <cell r="A956">
            <v>949</v>
          </cell>
          <cell r="I956">
            <v>0</v>
          </cell>
          <cell r="K956">
            <v>1.6077959074211841</v>
          </cell>
        </row>
        <row r="957">
          <cell r="A957">
            <v>950</v>
          </cell>
          <cell r="I957">
            <v>0</v>
          </cell>
          <cell r="K957">
            <v>1.59776288413171</v>
          </cell>
        </row>
        <row r="958">
          <cell r="A958">
            <v>951</v>
          </cell>
          <cell r="I958">
            <v>0</v>
          </cell>
          <cell r="K958">
            <v>4.9414759353467046</v>
          </cell>
        </row>
        <row r="959">
          <cell r="A959">
            <v>952</v>
          </cell>
          <cell r="I959">
            <v>3.4979609710832147</v>
          </cell>
          <cell r="K959">
            <v>0</v>
          </cell>
        </row>
        <row r="960">
          <cell r="A960">
            <v>953</v>
          </cell>
          <cell r="I960">
            <v>2.1032608259229706</v>
          </cell>
          <cell r="K960">
            <v>0</v>
          </cell>
        </row>
        <row r="961">
          <cell r="A961">
            <v>954</v>
          </cell>
          <cell r="I961">
            <v>2.1727854380134102</v>
          </cell>
          <cell r="K961">
            <v>0</v>
          </cell>
        </row>
        <row r="962">
          <cell r="A962">
            <v>955</v>
          </cell>
          <cell r="I962">
            <v>2.0575391298056807</v>
          </cell>
          <cell r="K962">
            <v>0</v>
          </cell>
        </row>
        <row r="963">
          <cell r="A963">
            <v>956</v>
          </cell>
          <cell r="I963">
            <v>3.6326295794616472</v>
          </cell>
          <cell r="K963">
            <v>0</v>
          </cell>
        </row>
        <row r="964">
          <cell r="A964">
            <v>957</v>
          </cell>
          <cell r="I964">
            <v>3.57246284198862</v>
          </cell>
          <cell r="K964">
            <v>0</v>
          </cell>
        </row>
        <row r="965">
          <cell r="A965">
            <v>958</v>
          </cell>
          <cell r="I965">
            <v>3.6175407916976643</v>
          </cell>
          <cell r="K965">
            <v>0</v>
          </cell>
        </row>
        <row r="966">
          <cell r="A966">
            <v>959</v>
          </cell>
          <cell r="I966">
            <v>3.4831548036935831</v>
          </cell>
          <cell r="K966">
            <v>0</v>
          </cell>
        </row>
        <row r="967">
          <cell r="A967">
            <v>960</v>
          </cell>
          <cell r="I967">
            <v>6.5726351270476036</v>
          </cell>
          <cell r="K967">
            <v>0</v>
          </cell>
        </row>
        <row r="968">
          <cell r="A968">
            <v>961</v>
          </cell>
          <cell r="I968">
            <v>3.4979609710832147</v>
          </cell>
          <cell r="K968">
            <v>0</v>
          </cell>
        </row>
        <row r="969">
          <cell r="A969">
            <v>962</v>
          </cell>
          <cell r="I969">
            <v>3.4831548036935831</v>
          </cell>
          <cell r="K969">
            <v>0</v>
          </cell>
        </row>
        <row r="970">
          <cell r="A970">
            <v>963</v>
          </cell>
          <cell r="I970">
            <v>3.5874574229611502</v>
          </cell>
          <cell r="K970">
            <v>0</v>
          </cell>
        </row>
        <row r="971">
          <cell r="A971">
            <v>964</v>
          </cell>
          <cell r="I971">
            <v>3.4389247151075919</v>
          </cell>
          <cell r="K971">
            <v>0</v>
          </cell>
        </row>
        <row r="972">
          <cell r="A972">
            <v>965</v>
          </cell>
          <cell r="I972">
            <v>3.5276675126539261</v>
          </cell>
          <cell r="K972">
            <v>0</v>
          </cell>
        </row>
        <row r="973">
          <cell r="A973">
            <v>966</v>
          </cell>
          <cell r="I973">
            <v>3.4095950007026827</v>
          </cell>
          <cell r="K973">
            <v>0</v>
          </cell>
        </row>
        <row r="974">
          <cell r="A974">
            <v>967</v>
          </cell>
          <cell r="I974">
            <v>3.5425678868350063</v>
          </cell>
          <cell r="K974">
            <v>0</v>
          </cell>
        </row>
        <row r="975">
          <cell r="A975">
            <v>968</v>
          </cell>
          <cell r="I975">
            <v>3.5425678868350063</v>
          </cell>
          <cell r="K975">
            <v>0</v>
          </cell>
        </row>
        <row r="976">
          <cell r="A976">
            <v>969</v>
          </cell>
          <cell r="I976">
            <v>3.3658359460739433</v>
          </cell>
          <cell r="K976">
            <v>0</v>
          </cell>
        </row>
        <row r="977">
          <cell r="A977">
            <v>970</v>
          </cell>
          <cell r="I977">
            <v>3.3223595118195561</v>
          </cell>
          <cell r="K977">
            <v>0</v>
          </cell>
        </row>
        <row r="978">
          <cell r="A978">
            <v>971</v>
          </cell>
          <cell r="I978">
            <v>3.4095950007026827</v>
          </cell>
          <cell r="K978">
            <v>0</v>
          </cell>
        </row>
        <row r="979">
          <cell r="A979">
            <v>972</v>
          </cell>
          <cell r="I979">
            <v>2.8896520175556852</v>
          </cell>
          <cell r="K979">
            <v>0</v>
          </cell>
        </row>
        <row r="980">
          <cell r="A980">
            <v>973</v>
          </cell>
          <cell r="I980">
            <v>3.293532233635716</v>
          </cell>
          <cell r="K980">
            <v>0</v>
          </cell>
        </row>
        <row r="981">
          <cell r="A981">
            <v>974</v>
          </cell>
          <cell r="I981">
            <v>3.2078040534157979</v>
          </cell>
          <cell r="K981">
            <v>0</v>
          </cell>
        </row>
        <row r="982">
          <cell r="A982">
            <v>975</v>
          </cell>
          <cell r="I982">
            <v>3.2220135777929073</v>
          </cell>
          <cell r="K982">
            <v>0</v>
          </cell>
        </row>
        <row r="983">
          <cell r="A983">
            <v>976</v>
          </cell>
          <cell r="I983">
            <v>3.4683800385677697</v>
          </cell>
          <cell r="K983">
            <v>0</v>
          </cell>
        </row>
        <row r="984">
          <cell r="A984">
            <v>977</v>
          </cell>
          <cell r="I984">
            <v>3.1936259313025026</v>
          </cell>
          <cell r="K984">
            <v>0</v>
          </cell>
        </row>
        <row r="985">
          <cell r="A985">
            <v>978</v>
          </cell>
          <cell r="I985">
            <v>3.4979609710832147</v>
          </cell>
          <cell r="K985">
            <v>0</v>
          </cell>
        </row>
        <row r="986">
          <cell r="A986">
            <v>979</v>
          </cell>
          <cell r="I986">
            <v>3.2791656979395207</v>
          </cell>
          <cell r="K986">
            <v>0</v>
          </cell>
        </row>
        <row r="987">
          <cell r="A987">
            <v>980</v>
          </cell>
          <cell r="I987">
            <v>3.4979609710832147</v>
          </cell>
          <cell r="K987">
            <v>0</v>
          </cell>
        </row>
        <row r="988">
          <cell r="A988">
            <v>981</v>
          </cell>
          <cell r="I988">
            <v>3.3513123990586648</v>
          </cell>
          <cell r="K988">
            <v>0</v>
          </cell>
        </row>
        <row r="989">
          <cell r="A989">
            <v>982</v>
          </cell>
          <cell r="I989">
            <v>3.012167949837008</v>
          </cell>
          <cell r="K989">
            <v>0</v>
          </cell>
        </row>
        <row r="990">
          <cell r="A990">
            <v>983</v>
          </cell>
          <cell r="I990">
            <v>3.5425678868350063</v>
          </cell>
          <cell r="K990">
            <v>0</v>
          </cell>
        </row>
        <row r="991">
          <cell r="A991">
            <v>984</v>
          </cell>
          <cell r="I991">
            <v>3.3513123990586648</v>
          </cell>
          <cell r="K991">
            <v>0</v>
          </cell>
        </row>
        <row r="992">
          <cell r="A992">
            <v>985</v>
          </cell>
          <cell r="I992">
            <v>3.4242441567732285</v>
          </cell>
          <cell r="K992">
            <v>0</v>
          </cell>
        </row>
        <row r="993">
          <cell r="A993">
            <v>986</v>
          </cell>
          <cell r="I993">
            <v>3.380390895353039</v>
          </cell>
          <cell r="K993">
            <v>0</v>
          </cell>
        </row>
        <row r="994">
          <cell r="A994">
            <v>987</v>
          </cell>
          <cell r="I994">
            <v>3.3079301715957272</v>
          </cell>
          <cell r="K994">
            <v>0</v>
          </cell>
        </row>
        <row r="995">
          <cell r="A995">
            <v>988</v>
          </cell>
          <cell r="I995">
            <v>3.5127985407366609</v>
          </cell>
          <cell r="K995">
            <v>0</v>
          </cell>
        </row>
        <row r="996">
          <cell r="A996">
            <v>989</v>
          </cell>
          <cell r="I996">
            <v>3.0952583398963136</v>
          </cell>
          <cell r="K996">
            <v>0</v>
          </cell>
        </row>
        <row r="997">
          <cell r="A997">
            <v>990</v>
          </cell>
          <cell r="I997">
            <v>3.4389247151075919</v>
          </cell>
          <cell r="K997">
            <v>0</v>
          </cell>
        </row>
        <row r="998">
          <cell r="A998">
            <v>991</v>
          </cell>
          <cell r="I998">
            <v>3.5425678868350063</v>
          </cell>
          <cell r="K998">
            <v>0</v>
          </cell>
        </row>
        <row r="999">
          <cell r="A999">
            <v>992</v>
          </cell>
          <cell r="I999">
            <v>3.7391303571963914</v>
          </cell>
          <cell r="K999">
            <v>0</v>
          </cell>
        </row>
        <row r="1000">
          <cell r="A1000">
            <v>993</v>
          </cell>
          <cell r="I1000">
            <v>3.7070184162436712</v>
          </cell>
          <cell r="K1000">
            <v>0</v>
          </cell>
        </row>
        <row r="1001">
          <cell r="A1001">
            <v>994</v>
          </cell>
          <cell r="I1001">
            <v>3.2523429287682553</v>
          </cell>
          <cell r="K1001">
            <v>0</v>
          </cell>
        </row>
        <row r="1002">
          <cell r="A1002">
            <v>995</v>
          </cell>
          <cell r="I1002">
            <v>3.6883741545522915</v>
          </cell>
          <cell r="K1002">
            <v>0</v>
          </cell>
        </row>
        <row r="1003">
          <cell r="A1003">
            <v>996</v>
          </cell>
          <cell r="I1003">
            <v>3.295427218845381</v>
          </cell>
          <cell r="K1003">
            <v>0</v>
          </cell>
        </row>
        <row r="1004">
          <cell r="A1004">
            <v>997</v>
          </cell>
          <cell r="I1004">
            <v>3.4217248508532379</v>
          </cell>
          <cell r="K1004">
            <v>0</v>
          </cell>
        </row>
        <row r="1005">
          <cell r="A1005">
            <v>998</v>
          </cell>
          <cell r="I1005">
            <v>3.307662923349084</v>
          </cell>
          <cell r="K1005">
            <v>0</v>
          </cell>
        </row>
        <row r="1006">
          <cell r="A1006">
            <v>999</v>
          </cell>
          <cell r="I1006">
            <v>3.2646504859287964</v>
          </cell>
          <cell r="K1006">
            <v>0</v>
          </cell>
        </row>
        <row r="1007">
          <cell r="A1007">
            <v>1000</v>
          </cell>
          <cell r="I1007">
            <v>3.4702014267054624</v>
          </cell>
          <cell r="K1007">
            <v>0</v>
          </cell>
        </row>
        <row r="1008">
          <cell r="A1008">
            <v>1001</v>
          </cell>
          <cell r="I1008">
            <v>3.5222184867952273</v>
          </cell>
          <cell r="K1008">
            <v>0</v>
          </cell>
        </row>
        <row r="1009">
          <cell r="A1009">
            <v>1002</v>
          </cell>
          <cell r="I1009">
            <v>3.3653968342803067</v>
          </cell>
          <cell r="K1009">
            <v>0</v>
          </cell>
        </row>
        <row r="1010">
          <cell r="A1010">
            <v>1003</v>
          </cell>
          <cell r="I1010">
            <v>3.3339491816647575</v>
          </cell>
          <cell r="K1010">
            <v>0</v>
          </cell>
        </row>
        <row r="1011">
          <cell r="A1011">
            <v>1004</v>
          </cell>
          <cell r="I1011">
            <v>3.275835276615283</v>
          </cell>
          <cell r="K1011">
            <v>0</v>
          </cell>
        </row>
        <row r="1012">
          <cell r="A1012">
            <v>1005</v>
          </cell>
          <cell r="I1012">
            <v>3.4041787454635424</v>
          </cell>
          <cell r="K1012">
            <v>0</v>
          </cell>
        </row>
        <row r="1013">
          <cell r="A1013">
            <v>1006</v>
          </cell>
          <cell r="I1013">
            <v>3.3977342593473194</v>
          </cell>
          <cell r="K1013">
            <v>0</v>
          </cell>
        </row>
        <row r="1014">
          <cell r="A1014">
            <v>1007</v>
          </cell>
          <cell r="I1014">
            <v>3.6883976578634656</v>
          </cell>
          <cell r="K1014">
            <v>0</v>
          </cell>
        </row>
        <row r="1015">
          <cell r="A1015">
            <v>1008</v>
          </cell>
          <cell r="I1015">
            <v>3.2273856002959489</v>
          </cell>
          <cell r="K1015">
            <v>0</v>
          </cell>
        </row>
        <row r="1016">
          <cell r="A1016">
            <v>1009</v>
          </cell>
          <cell r="I1016">
            <v>3.3621209781579631</v>
          </cell>
          <cell r="K1016">
            <v>0</v>
          </cell>
        </row>
        <row r="1017">
          <cell r="A1017">
            <v>1010</v>
          </cell>
          <cell r="I1017">
            <v>3.3665274794209479</v>
          </cell>
          <cell r="K1017">
            <v>0</v>
          </cell>
        </row>
        <row r="1018">
          <cell r="A1018">
            <v>1011</v>
          </cell>
          <cell r="I1018">
            <v>3.1554776085573208</v>
          </cell>
          <cell r="K1018">
            <v>0</v>
          </cell>
        </row>
        <row r="1019">
          <cell r="A1019">
            <v>1012</v>
          </cell>
          <cell r="I1019">
            <v>3.8206855916950149</v>
          </cell>
          <cell r="K1019">
            <v>0</v>
          </cell>
        </row>
        <row r="1020">
          <cell r="A1020">
            <v>1013</v>
          </cell>
          <cell r="I1020">
            <v>3.3123363035244138</v>
          </cell>
          <cell r="K1020">
            <v>0</v>
          </cell>
        </row>
        <row r="1021">
          <cell r="A1021">
            <v>1014</v>
          </cell>
          <cell r="I1021">
            <v>3.3642852658274709</v>
          </cell>
          <cell r="K1021">
            <v>0</v>
          </cell>
        </row>
        <row r="1022">
          <cell r="A1022">
            <v>1015</v>
          </cell>
          <cell r="I1022">
            <v>3.4403220302414752</v>
          </cell>
          <cell r="K1022">
            <v>0</v>
          </cell>
        </row>
        <row r="1023">
          <cell r="A1023">
            <v>1016</v>
          </cell>
          <cell r="I1023">
            <v>3.439877766318399</v>
          </cell>
          <cell r="K1023">
            <v>0</v>
          </cell>
        </row>
        <row r="1024">
          <cell r="A1024">
            <v>1017</v>
          </cell>
          <cell r="I1024">
            <v>3.7560479617592981</v>
          </cell>
          <cell r="K1024">
            <v>0</v>
          </cell>
        </row>
        <row r="1025">
          <cell r="A1025">
            <v>1018</v>
          </cell>
          <cell r="I1025">
            <v>3.4986379470173827</v>
          </cell>
          <cell r="K1025">
            <v>0</v>
          </cell>
        </row>
        <row r="1026">
          <cell r="A1026">
            <v>1019</v>
          </cell>
          <cell r="I1026">
            <v>3.3370373541444502</v>
          </cell>
          <cell r="K1026">
            <v>0</v>
          </cell>
        </row>
        <row r="1027">
          <cell r="A1027">
            <v>1020</v>
          </cell>
          <cell r="I1027">
            <v>3.370365189832671</v>
          </cell>
          <cell r="K1027">
            <v>0</v>
          </cell>
        </row>
        <row r="1028">
          <cell r="A1028">
            <v>1021</v>
          </cell>
          <cell r="I1028">
            <v>3.4506634975770201</v>
          </cell>
          <cell r="K1028">
            <v>0</v>
          </cell>
        </row>
        <row r="1029">
          <cell r="A1029">
            <v>1022</v>
          </cell>
          <cell r="I1029">
            <v>3.5056694921050298</v>
          </cell>
          <cell r="K1029">
            <v>0</v>
          </cell>
        </row>
        <row r="1030">
          <cell r="A1030">
            <v>1023</v>
          </cell>
          <cell r="I1030">
            <v>3.4873906169395608</v>
          </cell>
          <cell r="K1030">
            <v>0</v>
          </cell>
        </row>
        <row r="1031">
          <cell r="A1031">
            <v>1024</v>
          </cell>
          <cell r="I1031">
            <v>3.5877897886030206</v>
          </cell>
          <cell r="K1031">
            <v>0</v>
          </cell>
        </row>
        <row r="1032">
          <cell r="A1032">
            <v>1025</v>
          </cell>
          <cell r="I1032">
            <v>3.4610120711533217</v>
          </cell>
          <cell r="K1032">
            <v>0</v>
          </cell>
        </row>
        <row r="1033">
          <cell r="A1033">
            <v>1026</v>
          </cell>
          <cell r="I1033">
            <v>3.2357017981786522</v>
          </cell>
          <cell r="K1033">
            <v>0</v>
          </cell>
        </row>
        <row r="1034">
          <cell r="A1034">
            <v>1027</v>
          </cell>
          <cell r="I1034">
            <v>3.6655615660722267</v>
          </cell>
          <cell r="K1034">
            <v>0</v>
          </cell>
        </row>
        <row r="1035">
          <cell r="A1035">
            <v>1028</v>
          </cell>
          <cell r="I1035">
            <v>3.5140429260127362</v>
          </cell>
          <cell r="K1035">
            <v>0</v>
          </cell>
        </row>
        <row r="1036">
          <cell r="A1036">
            <v>1029</v>
          </cell>
          <cell r="I1036">
            <v>3.1688360839403922</v>
          </cell>
          <cell r="K1036">
            <v>0</v>
          </cell>
        </row>
        <row r="1037">
          <cell r="A1037">
            <v>1030</v>
          </cell>
          <cell r="I1037">
            <v>3.4569486309296158</v>
          </cell>
          <cell r="K1037">
            <v>0</v>
          </cell>
        </row>
        <row r="1038">
          <cell r="A1038">
            <v>1031</v>
          </cell>
          <cell r="I1038">
            <v>3.1826303817293429</v>
          </cell>
          <cell r="K1038">
            <v>0</v>
          </cell>
        </row>
        <row r="1039">
          <cell r="A1039">
            <v>1032</v>
          </cell>
          <cell r="I1039">
            <v>3.6212772618895359</v>
          </cell>
          <cell r="K1039">
            <v>0</v>
          </cell>
        </row>
        <row r="1040">
          <cell r="A1040">
            <v>1033</v>
          </cell>
          <cell r="I1040">
            <v>3.5054018005372152</v>
          </cell>
          <cell r="K1040">
            <v>0</v>
          </cell>
        </row>
        <row r="1041">
          <cell r="A1041">
            <v>1034</v>
          </cell>
          <cell r="I1041">
            <v>3.3173623025842542</v>
          </cell>
          <cell r="K1041">
            <v>0</v>
          </cell>
        </row>
        <row r="1042">
          <cell r="A1042">
            <v>1035</v>
          </cell>
          <cell r="I1042">
            <v>3.5062685318355871</v>
          </cell>
          <cell r="K1042">
            <v>0</v>
          </cell>
        </row>
        <row r="1043">
          <cell r="A1043">
            <v>1036</v>
          </cell>
          <cell r="I1043">
            <v>3.3825107919503363</v>
          </cell>
          <cell r="K1043">
            <v>0</v>
          </cell>
        </row>
        <row r="1044">
          <cell r="A1044">
            <v>1037</v>
          </cell>
          <cell r="I1044">
            <v>3.2210250818135058</v>
          </cell>
          <cell r="K1044">
            <v>0</v>
          </cell>
        </row>
        <row r="1045">
          <cell r="A1045">
            <v>1038</v>
          </cell>
          <cell r="I1045">
            <v>3.4629890097872584</v>
          </cell>
          <cell r="K1045">
            <v>0</v>
          </cell>
        </row>
        <row r="1046">
          <cell r="A1046">
            <v>1039</v>
          </cell>
          <cell r="I1046">
            <v>3.4435544131952858</v>
          </cell>
          <cell r="K1046">
            <v>0</v>
          </cell>
        </row>
        <row r="1047">
          <cell r="A1047">
            <v>1040</v>
          </cell>
          <cell r="I1047">
            <v>3.4853047050645132</v>
          </cell>
          <cell r="K1047">
            <v>0</v>
          </cell>
        </row>
        <row r="1048">
          <cell r="A1048">
            <v>1041</v>
          </cell>
          <cell r="I1048">
            <v>3.4026421251431045</v>
          </cell>
          <cell r="K1048">
            <v>0</v>
          </cell>
        </row>
        <row r="1049">
          <cell r="A1049">
            <v>1042</v>
          </cell>
          <cell r="I1049">
            <v>3.8363500354263742</v>
          </cell>
          <cell r="K1049">
            <v>0</v>
          </cell>
        </row>
        <row r="1050">
          <cell r="A1050">
            <v>1043</v>
          </cell>
          <cell r="I1050">
            <v>3.5192211164275835</v>
          </cell>
          <cell r="K1050">
            <v>0</v>
          </cell>
        </row>
        <row r="1051">
          <cell r="A1051">
            <v>1044</v>
          </cell>
          <cell r="I1051">
            <v>3.5748532102710926</v>
          </cell>
          <cell r="K1051">
            <v>0</v>
          </cell>
        </row>
        <row r="1052">
          <cell r="A1052">
            <v>1045</v>
          </cell>
          <cell r="I1052">
            <v>3.7405210199536629</v>
          </cell>
          <cell r="K1052">
            <v>0</v>
          </cell>
        </row>
        <row r="1053">
          <cell r="A1053">
            <v>1046</v>
          </cell>
          <cell r="I1053">
            <v>3.4233770391582228</v>
          </cell>
          <cell r="K1053">
            <v>0</v>
          </cell>
        </row>
        <row r="1054">
          <cell r="A1054">
            <v>1047</v>
          </cell>
          <cell r="I1054">
            <v>3.7506006525543034</v>
          </cell>
          <cell r="K1054">
            <v>0</v>
          </cell>
        </row>
        <row r="1055">
          <cell r="A1055">
            <v>1048</v>
          </cell>
          <cell r="I1055">
            <v>3.6004367432278146</v>
          </cell>
          <cell r="K1055">
            <v>0</v>
          </cell>
        </row>
        <row r="1056">
          <cell r="A1056">
            <v>1049</v>
          </cell>
          <cell r="I1056">
            <v>3.4453511736632931</v>
          </cell>
          <cell r="K1056">
            <v>0</v>
          </cell>
        </row>
        <row r="1057">
          <cell r="A1057">
            <v>1050</v>
          </cell>
          <cell r="I1057">
            <v>3.5000534464808877</v>
          </cell>
          <cell r="K1057">
            <v>0</v>
          </cell>
        </row>
        <row r="1058">
          <cell r="A1058">
            <v>1051</v>
          </cell>
          <cell r="I1058">
            <v>3.543325805220733</v>
          </cell>
          <cell r="K1058">
            <v>0</v>
          </cell>
        </row>
        <row r="1059">
          <cell r="A1059">
            <v>1052</v>
          </cell>
          <cell r="I1059">
            <v>3.7937361937325185</v>
          </cell>
          <cell r="K1059">
            <v>0</v>
          </cell>
        </row>
        <row r="1060">
          <cell r="A1060">
            <v>1053</v>
          </cell>
          <cell r="I1060">
            <v>3.6052011653536002</v>
          </cell>
          <cell r="K1060">
            <v>0</v>
          </cell>
        </row>
        <row r="1061">
          <cell r="A1061">
            <v>1054</v>
          </cell>
          <cell r="I1061">
            <v>3.4958548560002747</v>
          </cell>
          <cell r="K1061">
            <v>0</v>
          </cell>
        </row>
        <row r="1062">
          <cell r="A1062">
            <v>1055</v>
          </cell>
          <cell r="I1062">
            <v>3.6317205861954465</v>
          </cell>
          <cell r="K1062">
            <v>0</v>
          </cell>
        </row>
        <row r="1063">
          <cell r="A1063">
            <v>1056</v>
          </cell>
          <cell r="I1063">
            <v>3.5031358194505824</v>
          </cell>
          <cell r="K1063">
            <v>0</v>
          </cell>
        </row>
        <row r="1064">
          <cell r="A1064">
            <v>1057</v>
          </cell>
          <cell r="I1064">
            <v>3.4474358710338562</v>
          </cell>
          <cell r="K1064">
            <v>0</v>
          </cell>
        </row>
        <row r="1065">
          <cell r="A1065">
            <v>1058</v>
          </cell>
          <cell r="I1065">
            <v>2.7953718238172853</v>
          </cell>
          <cell r="K1065">
            <v>0</v>
          </cell>
        </row>
        <row r="1066">
          <cell r="A1066">
            <v>1059</v>
          </cell>
          <cell r="I1066">
            <v>3.6456753089098233</v>
          </cell>
          <cell r="K1066">
            <v>0</v>
          </cell>
        </row>
        <row r="1067">
          <cell r="A1067">
            <v>1060</v>
          </cell>
          <cell r="I1067">
            <v>3.7235015824213602</v>
          </cell>
          <cell r="K1067">
            <v>0</v>
          </cell>
        </row>
        <row r="1068">
          <cell r="A1068">
            <v>1061</v>
          </cell>
          <cell r="I1068">
            <v>3.7374895969332891</v>
          </cell>
          <cell r="K1068">
            <v>0</v>
          </cell>
        </row>
        <row r="1069">
          <cell r="A1069">
            <v>1062</v>
          </cell>
          <cell r="I1069">
            <v>3.6466622113669853</v>
          </cell>
          <cell r="K1069">
            <v>0</v>
          </cell>
        </row>
        <row r="1070">
          <cell r="A1070">
            <v>1063</v>
          </cell>
          <cell r="I1070">
            <v>3.6658765218839036</v>
          </cell>
          <cell r="K1070">
            <v>0</v>
          </cell>
        </row>
        <row r="1071">
          <cell r="A1071">
            <v>1064</v>
          </cell>
          <cell r="I1071">
            <v>3.6828450968606434</v>
          </cell>
          <cell r="K1071">
            <v>0</v>
          </cell>
        </row>
        <row r="1072">
          <cell r="A1072">
            <v>1065</v>
          </cell>
          <cell r="I1072">
            <v>3.2955215205132697</v>
          </cell>
          <cell r="K1072">
            <v>0</v>
          </cell>
        </row>
        <row r="1073">
          <cell r="A1073">
            <v>1066</v>
          </cell>
          <cell r="I1073">
            <v>3.6123567800940046</v>
          </cell>
          <cell r="K1073">
            <v>0</v>
          </cell>
        </row>
        <row r="1074">
          <cell r="A1074">
            <v>1067</v>
          </cell>
          <cell r="I1074">
            <v>3.3875114134741393</v>
          </cell>
          <cell r="K1074">
            <v>0</v>
          </cell>
        </row>
        <row r="1075">
          <cell r="A1075">
            <v>1068</v>
          </cell>
          <cell r="I1075">
            <v>3.7039638742524814</v>
          </cell>
          <cell r="K1075">
            <v>0</v>
          </cell>
        </row>
        <row r="1076">
          <cell r="A1076">
            <v>1069</v>
          </cell>
          <cell r="I1076">
            <v>2.8428925133015648</v>
          </cell>
          <cell r="K1076">
            <v>0</v>
          </cell>
        </row>
        <row r="1077">
          <cell r="A1077">
            <v>1070</v>
          </cell>
          <cell r="I1077">
            <v>4.1883294323628153</v>
          </cell>
          <cell r="K1077">
            <v>0</v>
          </cell>
        </row>
        <row r="1078">
          <cell r="A1078">
            <v>1071</v>
          </cell>
          <cell r="I1078">
            <v>4.0859278282140163</v>
          </cell>
          <cell r="K1078">
            <v>0</v>
          </cell>
        </row>
        <row r="1079">
          <cell r="A1079">
            <v>1072</v>
          </cell>
          <cell r="I1079">
            <v>2.7628358000081845</v>
          </cell>
          <cell r="K1079">
            <v>0</v>
          </cell>
        </row>
        <row r="1080">
          <cell r="A1080">
            <v>1073</v>
          </cell>
          <cell r="I1080">
            <v>4.2790938940149754</v>
          </cell>
          <cell r="K1080">
            <v>0</v>
          </cell>
        </row>
        <row r="1081">
          <cell r="A1081">
            <v>1074</v>
          </cell>
          <cell r="I1081">
            <v>4.0145981303234572</v>
          </cell>
          <cell r="K1081">
            <v>0</v>
          </cell>
        </row>
        <row r="1082">
          <cell r="A1082">
            <v>1075</v>
          </cell>
          <cell r="I1082">
            <v>4.063282945381375</v>
          </cell>
          <cell r="K1082">
            <v>0</v>
          </cell>
        </row>
        <row r="1083">
          <cell r="A1083">
            <v>1076</v>
          </cell>
          <cell r="I1083">
            <v>4.2617839164735978</v>
          </cell>
          <cell r="K1083">
            <v>0</v>
          </cell>
        </row>
        <row r="1084">
          <cell r="A1084">
            <v>1077</v>
          </cell>
          <cell r="I1084">
            <v>4.0742396250280954</v>
          </cell>
          <cell r="K1084">
            <v>0</v>
          </cell>
        </row>
        <row r="1085">
          <cell r="A1085">
            <v>1078</v>
          </cell>
          <cell r="I1085">
            <v>4.1121570270303343</v>
          </cell>
          <cell r="K1085">
            <v>0</v>
          </cell>
        </row>
        <row r="1086">
          <cell r="A1086">
            <v>1079</v>
          </cell>
          <cell r="I1086">
            <v>3.1503925697311348</v>
          </cell>
          <cell r="K1086">
            <v>0</v>
          </cell>
        </row>
        <row r="1087">
          <cell r="A1087">
            <v>1080</v>
          </cell>
          <cell r="I1087">
            <v>4.4718624204741753</v>
          </cell>
          <cell r="K1087">
            <v>0</v>
          </cell>
        </row>
        <row r="1088">
          <cell r="A1088">
            <v>1081</v>
          </cell>
          <cell r="I1088">
            <v>4.3473024230773749</v>
          </cell>
          <cell r="K1088">
            <v>0</v>
          </cell>
        </row>
        <row r="1089">
          <cell r="A1089">
            <v>1082</v>
          </cell>
          <cell r="I1089">
            <v>4.0836950060250228</v>
          </cell>
          <cell r="K1089">
            <v>0</v>
          </cell>
        </row>
        <row r="1090">
          <cell r="A1090">
            <v>1083</v>
          </cell>
          <cell r="I1090">
            <v>4.2425510499074548</v>
          </cell>
          <cell r="K1090">
            <v>0</v>
          </cell>
        </row>
        <row r="1091">
          <cell r="A1091">
            <v>1084</v>
          </cell>
          <cell r="I1091">
            <v>4.1875936997757446</v>
          </cell>
          <cell r="K1091">
            <v>0</v>
          </cell>
        </row>
        <row r="1092">
          <cell r="A1092">
            <v>1085</v>
          </cell>
          <cell r="I1092">
            <v>4.1984113817436155</v>
          </cell>
          <cell r="K1092">
            <v>0</v>
          </cell>
        </row>
        <row r="1093">
          <cell r="A1093">
            <v>1086</v>
          </cell>
          <cell r="I1093">
            <v>4.0727158291548164</v>
          </cell>
          <cell r="K1093">
            <v>0</v>
          </cell>
        </row>
        <row r="1094">
          <cell r="A1094">
            <v>1087</v>
          </cell>
          <cell r="I1094">
            <v>3.9489305908060159</v>
          </cell>
          <cell r="K1094">
            <v>0</v>
          </cell>
        </row>
        <row r="1095">
          <cell r="A1095">
            <v>1088</v>
          </cell>
          <cell r="I1095">
            <v>3.7045978500989438</v>
          </cell>
          <cell r="K1095">
            <v>0</v>
          </cell>
        </row>
        <row r="1096">
          <cell r="A1096">
            <v>1089</v>
          </cell>
          <cell r="I1096">
            <v>4.0745212578303995</v>
          </cell>
          <cell r="K1096">
            <v>0</v>
          </cell>
        </row>
        <row r="1097">
          <cell r="A1097">
            <v>1090</v>
          </cell>
          <cell r="I1097">
            <v>4.0056880761541747</v>
          </cell>
          <cell r="K1097">
            <v>0</v>
          </cell>
        </row>
        <row r="1098">
          <cell r="A1098">
            <v>1091</v>
          </cell>
          <cell r="I1098">
            <v>4.0556232280360938</v>
          </cell>
          <cell r="K1098">
            <v>0</v>
          </cell>
        </row>
        <row r="1099">
          <cell r="A1099">
            <v>1092</v>
          </cell>
          <cell r="I1099">
            <v>3.4678766956700144</v>
          </cell>
          <cell r="K1099">
            <v>0</v>
          </cell>
        </row>
        <row r="1100">
          <cell r="A1100">
            <v>1093</v>
          </cell>
          <cell r="I1100">
            <v>4.197476667511296</v>
          </cell>
          <cell r="K1100">
            <v>0</v>
          </cell>
        </row>
        <row r="1101">
          <cell r="A1101">
            <v>1094</v>
          </cell>
          <cell r="I1101">
            <v>3.5536106589603822</v>
          </cell>
          <cell r="K1101">
            <v>0</v>
          </cell>
        </row>
        <row r="1102">
          <cell r="A1102">
            <v>1095</v>
          </cell>
          <cell r="I1102">
            <v>4.1969618007746545</v>
          </cell>
          <cell r="K1102">
            <v>0</v>
          </cell>
        </row>
        <row r="1103">
          <cell r="A1103">
            <v>1096</v>
          </cell>
          <cell r="I1103">
            <v>4.1608875815536646</v>
          </cell>
          <cell r="K1103">
            <v>0</v>
          </cell>
        </row>
        <row r="1104">
          <cell r="A1104">
            <v>1097</v>
          </cell>
          <cell r="I1104">
            <v>4.2315443166576623</v>
          </cell>
          <cell r="K1104">
            <v>0</v>
          </cell>
        </row>
        <row r="1105">
          <cell r="A1105">
            <v>1098</v>
          </cell>
          <cell r="I1105">
            <v>4.4053499783242227</v>
          </cell>
          <cell r="K1105">
            <v>0</v>
          </cell>
        </row>
        <row r="1106">
          <cell r="A1106">
            <v>1099</v>
          </cell>
          <cell r="I1106">
            <v>4.1348919033077767</v>
          </cell>
          <cell r="K1106">
            <v>0</v>
          </cell>
        </row>
        <row r="1107">
          <cell r="A1107">
            <v>1100</v>
          </cell>
          <cell r="I1107">
            <v>4.2901858218263031</v>
          </cell>
          <cell r="K1107">
            <v>0</v>
          </cell>
        </row>
        <row r="1108">
          <cell r="A1108">
            <v>1101</v>
          </cell>
          <cell r="I1108">
            <v>4.4357354000547833</v>
          </cell>
          <cell r="K1108">
            <v>0</v>
          </cell>
        </row>
        <row r="1109">
          <cell r="A1109">
            <v>1102</v>
          </cell>
          <cell r="I1109">
            <v>4.3119934910149746</v>
          </cell>
          <cell r="K1109">
            <v>0</v>
          </cell>
        </row>
        <row r="1110">
          <cell r="A1110">
            <v>1103</v>
          </cell>
          <cell r="I1110">
            <v>4.4379351822399995</v>
          </cell>
          <cell r="K1110">
            <v>0</v>
          </cell>
        </row>
        <row r="1111">
          <cell r="A1111">
            <v>1104</v>
          </cell>
          <cell r="I1111">
            <v>3.6023372884831355</v>
          </cell>
          <cell r="K1111">
            <v>0</v>
          </cell>
        </row>
        <row r="1112">
          <cell r="A1112">
            <v>1105</v>
          </cell>
          <cell r="I1112">
            <v>4.5082470710312954</v>
          </cell>
          <cell r="K1112">
            <v>0</v>
          </cell>
        </row>
        <row r="1113">
          <cell r="A1113">
            <v>1106</v>
          </cell>
          <cell r="I1113">
            <v>4.3156068102184957</v>
          </cell>
          <cell r="K1113">
            <v>0</v>
          </cell>
        </row>
        <row r="1114">
          <cell r="A1114">
            <v>1107</v>
          </cell>
          <cell r="I1114">
            <v>4.4007247979775981</v>
          </cell>
          <cell r="K1114">
            <v>0</v>
          </cell>
        </row>
        <row r="1115">
          <cell r="A1115">
            <v>1108</v>
          </cell>
          <cell r="I1115">
            <v>4.3381014270707814</v>
          </cell>
          <cell r="K1115">
            <v>0</v>
          </cell>
        </row>
        <row r="1116">
          <cell r="A1116">
            <v>1109</v>
          </cell>
          <cell r="I1116">
            <v>4.5351588015984623</v>
          </cell>
          <cell r="K1116">
            <v>0</v>
          </cell>
        </row>
        <row r="1117">
          <cell r="A1117">
            <v>1110</v>
          </cell>
          <cell r="I1117">
            <v>4.4092954196674548</v>
          </cell>
          <cell r="K1117">
            <v>0</v>
          </cell>
        </row>
        <row r="1118">
          <cell r="A1118">
            <v>1111</v>
          </cell>
          <cell r="I1118">
            <v>4.4489464217855987</v>
          </cell>
          <cell r="K1118">
            <v>0</v>
          </cell>
        </row>
        <row r="1119">
          <cell r="A1119">
            <v>1112</v>
          </cell>
          <cell r="I1119">
            <v>4.5176522652634219</v>
          </cell>
          <cell r="K1119">
            <v>0</v>
          </cell>
        </row>
        <row r="1120">
          <cell r="A1120">
            <v>1113</v>
          </cell>
          <cell r="I1120">
            <v>4.4101248108543976</v>
          </cell>
          <cell r="K1120">
            <v>0</v>
          </cell>
        </row>
        <row r="1121">
          <cell r="A1121">
            <v>1114</v>
          </cell>
          <cell r="I1121">
            <v>4.4925722902333405</v>
          </cell>
          <cell r="K1121">
            <v>0</v>
          </cell>
        </row>
        <row r="1122">
          <cell r="A1122">
            <v>1115</v>
          </cell>
          <cell r="I1122">
            <v>4.4055150477475813</v>
          </cell>
          <cell r="K1122">
            <v>0</v>
          </cell>
        </row>
        <row r="1123">
          <cell r="A1123">
            <v>1116</v>
          </cell>
          <cell r="I1123">
            <v>4.4213250426847344</v>
          </cell>
          <cell r="K1123">
            <v>0</v>
          </cell>
        </row>
        <row r="1124">
          <cell r="A1124">
            <v>1117</v>
          </cell>
          <cell r="I1124">
            <v>4.3152682077987823</v>
          </cell>
          <cell r="K1124">
            <v>0</v>
          </cell>
        </row>
        <row r="1125">
          <cell r="A1125">
            <v>1118</v>
          </cell>
          <cell r="I1125">
            <v>4.3741769345648605</v>
          </cell>
          <cell r="K1125">
            <v>0</v>
          </cell>
        </row>
        <row r="1126">
          <cell r="A1126">
            <v>1119</v>
          </cell>
          <cell r="I1126">
            <v>4.4825294448663033</v>
          </cell>
          <cell r="K1126">
            <v>0</v>
          </cell>
        </row>
        <row r="1127">
          <cell r="A1127">
            <v>1120</v>
          </cell>
          <cell r="I1127">
            <v>4.4035170494533729</v>
          </cell>
          <cell r="K1127">
            <v>0</v>
          </cell>
        </row>
        <row r="1128">
          <cell r="A1128">
            <v>1121</v>
          </cell>
          <cell r="I1128">
            <v>4.0351050659368948</v>
          </cell>
          <cell r="K1128">
            <v>0</v>
          </cell>
        </row>
        <row r="1129">
          <cell r="A1129">
            <v>1122</v>
          </cell>
          <cell r="I1129">
            <v>4.578009701771582</v>
          </cell>
          <cell r="K1129">
            <v>0</v>
          </cell>
        </row>
        <row r="1130">
          <cell r="A1130">
            <v>1123</v>
          </cell>
          <cell r="I1130">
            <v>4.6582405471733725</v>
          </cell>
          <cell r="K1130">
            <v>0</v>
          </cell>
        </row>
        <row r="1131">
          <cell r="A1131">
            <v>1124</v>
          </cell>
          <cell r="I1131">
            <v>4.5935940301775968</v>
          </cell>
          <cell r="K1131">
            <v>0</v>
          </cell>
        </row>
        <row r="1132">
          <cell r="A1132">
            <v>1125</v>
          </cell>
          <cell r="I1132">
            <v>4.3721914471797723</v>
          </cell>
          <cell r="K1132">
            <v>0</v>
          </cell>
        </row>
        <row r="1133">
          <cell r="A1133">
            <v>1126</v>
          </cell>
          <cell r="I1133">
            <v>4.5423536430871012</v>
          </cell>
          <cell r="K1133">
            <v>0</v>
          </cell>
        </row>
        <row r="1134">
          <cell r="A1134">
            <v>1127</v>
          </cell>
          <cell r="I1134">
            <v>4.5705532012157404</v>
          </cell>
          <cell r="K1134">
            <v>0</v>
          </cell>
        </row>
        <row r="1135">
          <cell r="A1135">
            <v>1128</v>
          </cell>
          <cell r="I1135">
            <v>4.4926732968015965</v>
          </cell>
          <cell r="K1135">
            <v>0</v>
          </cell>
        </row>
        <row r="1136">
          <cell r="A1136">
            <v>1129</v>
          </cell>
          <cell r="I1136">
            <v>4.3207669006684144</v>
          </cell>
          <cell r="K1136">
            <v>0</v>
          </cell>
        </row>
        <row r="1137">
          <cell r="A1137">
            <v>1130</v>
          </cell>
          <cell r="I1137">
            <v>4.4416976904461398</v>
          </cell>
          <cell r="K1137">
            <v>0</v>
          </cell>
        </row>
        <row r="1138">
          <cell r="A1138">
            <v>1131</v>
          </cell>
          <cell r="I1138">
            <v>4.345066651439101</v>
          </cell>
          <cell r="K1138">
            <v>0</v>
          </cell>
        </row>
        <row r="1139">
          <cell r="A1139">
            <v>1132</v>
          </cell>
          <cell r="I1139">
            <v>4.4795195134975971</v>
          </cell>
          <cell r="K1139">
            <v>0</v>
          </cell>
        </row>
        <row r="1140">
          <cell r="A1140">
            <v>1133</v>
          </cell>
          <cell r="I1140">
            <v>4.4018101037055954</v>
          </cell>
          <cell r="K1140">
            <v>0</v>
          </cell>
        </row>
        <row r="1141">
          <cell r="A1141">
            <v>1134</v>
          </cell>
          <cell r="I1141">
            <v>4.2655918745234516</v>
          </cell>
          <cell r="K1141">
            <v>0</v>
          </cell>
        </row>
        <row r="1142">
          <cell r="A1142">
            <v>1135</v>
          </cell>
          <cell r="I1142">
            <v>4.3264790012886998</v>
          </cell>
          <cell r="K1142">
            <v>0</v>
          </cell>
        </row>
        <row r="1143">
          <cell r="A1143">
            <v>1136</v>
          </cell>
          <cell r="I1143">
            <v>4.2245875358431304</v>
          </cell>
          <cell r="K1143">
            <v>0</v>
          </cell>
        </row>
        <row r="1144">
          <cell r="A1144">
            <v>1137</v>
          </cell>
          <cell r="I1144">
            <v>4.2291538115568583</v>
          </cell>
          <cell r="K1144">
            <v>0</v>
          </cell>
        </row>
        <row r="1145">
          <cell r="A1145">
            <v>1138</v>
          </cell>
          <cell r="I1145">
            <v>4.3613599466303956</v>
          </cell>
          <cell r="K1145">
            <v>0</v>
          </cell>
        </row>
        <row r="1146">
          <cell r="A1146">
            <v>1139</v>
          </cell>
          <cell r="I1146">
            <v>4.3203365877565378</v>
          </cell>
          <cell r="K1146">
            <v>0</v>
          </cell>
        </row>
        <row r="1147">
          <cell r="A1147">
            <v>1140</v>
          </cell>
          <cell r="I1147">
            <v>4.2157426847506496</v>
          </cell>
          <cell r="K1147">
            <v>0</v>
          </cell>
        </row>
        <row r="1148">
          <cell r="A1148">
            <v>1141</v>
          </cell>
          <cell r="I1148">
            <v>4.2499843610301369</v>
          </cell>
          <cell r="K1148">
            <v>0</v>
          </cell>
        </row>
        <row r="1149">
          <cell r="A1149">
            <v>1142</v>
          </cell>
          <cell r="I1149">
            <v>4.0580283119685694</v>
          </cell>
          <cell r="K1149">
            <v>0</v>
          </cell>
        </row>
        <row r="1150">
          <cell r="A1150">
            <v>1143</v>
          </cell>
          <cell r="I1150">
            <v>3.838896044863735</v>
          </cell>
          <cell r="K1150">
            <v>0</v>
          </cell>
        </row>
        <row r="1151">
          <cell r="A1151">
            <v>1144</v>
          </cell>
          <cell r="I1151">
            <v>3.763325183012086</v>
          </cell>
          <cell r="K1151">
            <v>0</v>
          </cell>
        </row>
        <row r="1152">
          <cell r="A1152">
            <v>1145</v>
          </cell>
          <cell r="I1152">
            <v>3.6121098297855894</v>
          </cell>
          <cell r="K1152">
            <v>0</v>
          </cell>
        </row>
        <row r="1153">
          <cell r="A1153">
            <v>1146</v>
          </cell>
          <cell r="I1153">
            <v>3.5221080173823882</v>
          </cell>
          <cell r="K1153">
            <v>0</v>
          </cell>
        </row>
      </sheetData>
      <sheetData sheetId="2"/>
      <sheetData sheetId="3">
        <row r="20">
          <cell r="Y20">
            <v>0</v>
          </cell>
          <cell r="AA20">
            <v>0</v>
          </cell>
          <cell r="AI20">
            <v>4.5222382796799998</v>
          </cell>
          <cell r="AK20">
            <v>3.6215061120000001</v>
          </cell>
        </row>
        <row r="21">
          <cell r="Y21">
            <v>0</v>
          </cell>
          <cell r="AA21">
            <v>0</v>
          </cell>
          <cell r="AI21">
            <v>4.2817490150400008</v>
          </cell>
          <cell r="AK21">
            <v>3.505014499840001</v>
          </cell>
        </row>
        <row r="22">
          <cell r="Y22">
            <v>0</v>
          </cell>
          <cell r="AA22">
            <v>0</v>
          </cell>
          <cell r="AI22">
            <v>4.4742660768000002</v>
          </cell>
          <cell r="AK22">
            <v>3.5352225792000009</v>
          </cell>
        </row>
        <row r="23">
          <cell r="Y23">
            <v>0</v>
          </cell>
          <cell r="AA23">
            <v>0</v>
          </cell>
          <cell r="AI23">
            <v>4.3908327423999998</v>
          </cell>
          <cell r="AK23">
            <v>3.7010941343999999</v>
          </cell>
        </row>
        <row r="24">
          <cell r="Y24">
            <v>0</v>
          </cell>
          <cell r="AA24">
            <v>0</v>
          </cell>
          <cell r="AI24">
            <v>3.9830622438399996</v>
          </cell>
          <cell r="AK24">
            <v>3.0978842169599998</v>
          </cell>
        </row>
        <row r="25">
          <cell r="Y25">
            <v>0</v>
          </cell>
          <cell r="AA25">
            <v>0</v>
          </cell>
          <cell r="AI25">
            <v>4.4466097770000008</v>
          </cell>
          <cell r="AK25">
            <v>3.6489895318800003</v>
          </cell>
        </row>
        <row r="26">
          <cell r="Y26">
            <v>0</v>
          </cell>
          <cell r="AA26">
            <v>0</v>
          </cell>
          <cell r="AI26">
            <v>3.7351974937600003</v>
          </cell>
          <cell r="AK26">
            <v>3.028647651840001</v>
          </cell>
        </row>
        <row r="27">
          <cell r="Y27">
            <v>0</v>
          </cell>
          <cell r="AA27">
            <v>0</v>
          </cell>
          <cell r="AI27">
            <v>3.9681438623999998</v>
          </cell>
          <cell r="AK27">
            <v>3.2634016649999995</v>
          </cell>
        </row>
        <row r="28">
          <cell r="Y28">
            <v>0</v>
          </cell>
          <cell r="AA28">
            <v>0</v>
          </cell>
          <cell r="AI28">
            <v>3.8783116447999997</v>
          </cell>
          <cell r="AK28">
            <v>3.3202956800000005</v>
          </cell>
        </row>
        <row r="29">
          <cell r="Y29">
            <v>0</v>
          </cell>
          <cell r="AA29">
            <v>0</v>
          </cell>
          <cell r="AI29">
            <v>4.2616321000000008</v>
          </cell>
          <cell r="AK29">
            <v>3.5644009123600005</v>
          </cell>
        </row>
        <row r="30">
          <cell r="Y30">
            <v>0</v>
          </cell>
          <cell r="AA30">
            <v>0</v>
          </cell>
          <cell r="AI30">
            <v>4.4495296364800003</v>
          </cell>
          <cell r="AK30">
            <v>3.6912660480000006</v>
          </cell>
        </row>
        <row r="31">
          <cell r="Y31">
            <v>0</v>
          </cell>
          <cell r="AA31">
            <v>0</v>
          </cell>
          <cell r="AI31">
            <v>4.4117901838400009</v>
          </cell>
          <cell r="AK31">
            <v>3.6122350179600007</v>
          </cell>
        </row>
        <row r="32">
          <cell r="Y32">
            <v>0</v>
          </cell>
          <cell r="AA32">
            <v>0</v>
          </cell>
          <cell r="AI32">
            <v>4.1209042600000005</v>
          </cell>
          <cell r="AK32">
            <v>3.4057059999999999</v>
          </cell>
        </row>
        <row r="33">
          <cell r="Y33">
            <v>0</v>
          </cell>
          <cell r="AA33">
            <v>0</v>
          </cell>
          <cell r="AI33">
            <v>4.1336935072000021</v>
          </cell>
          <cell r="AK33">
            <v>3.4146794218000012</v>
          </cell>
        </row>
        <row r="34">
          <cell r="Y34">
            <v>0</v>
          </cell>
          <cell r="AA34">
            <v>0</v>
          </cell>
          <cell r="AI34">
            <v>4.2018007040000009</v>
          </cell>
          <cell r="AK34">
            <v>3.5150400000000004</v>
          </cell>
        </row>
        <row r="35">
          <cell r="Y35">
            <v>0</v>
          </cell>
          <cell r="AA35">
            <v>0</v>
          </cell>
          <cell r="AI35">
            <v>3.7512518893199993</v>
          </cell>
          <cell r="AK35">
            <v>3.01841869732</v>
          </cell>
        </row>
        <row r="36">
          <cell r="Y36">
            <v>0</v>
          </cell>
          <cell r="AA36">
            <v>0</v>
          </cell>
          <cell r="AI36">
            <v>4.6925731590399993</v>
          </cell>
          <cell r="AK36">
            <v>3.8310569190400003</v>
          </cell>
        </row>
        <row r="37">
          <cell r="Y37">
            <v>0</v>
          </cell>
          <cell r="AA37">
            <v>0</v>
          </cell>
          <cell r="AI37">
            <v>4.1862675104000004</v>
          </cell>
          <cell r="AK37">
            <v>3.4461329306000001</v>
          </cell>
        </row>
        <row r="38">
          <cell r="Y38">
            <v>0</v>
          </cell>
          <cell r="AA38">
            <v>0</v>
          </cell>
          <cell r="AI38">
            <v>4.1812787104000009</v>
          </cell>
          <cell r="AK38">
            <v>3.3670007424000006</v>
          </cell>
        </row>
        <row r="39">
          <cell r="Y39">
            <v>0</v>
          </cell>
          <cell r="AA39">
            <v>0</v>
          </cell>
          <cell r="AI39">
            <v>4.4302858051600005</v>
          </cell>
          <cell r="AK39">
            <v>3.5343123936400005</v>
          </cell>
        </row>
        <row r="40">
          <cell r="Y40">
            <v>0</v>
          </cell>
          <cell r="AA40">
            <v>0</v>
          </cell>
          <cell r="AI40">
            <v>4.1064683212800013</v>
          </cell>
          <cell r="AK40">
            <v>3.3073134080000002</v>
          </cell>
        </row>
        <row r="41">
          <cell r="Y41">
            <v>0</v>
          </cell>
          <cell r="AA41">
            <v>0</v>
          </cell>
          <cell r="AI41">
            <v>3.8517017360400017</v>
          </cell>
          <cell r="AK41">
            <v>3.0511685520400005</v>
          </cell>
        </row>
        <row r="42">
          <cell r="Y42">
            <v>0</v>
          </cell>
          <cell r="AA42">
            <v>0</v>
          </cell>
          <cell r="AI42">
            <v>4.7915462272000013</v>
          </cell>
          <cell r="AK42">
            <v>3.889423411200001</v>
          </cell>
        </row>
        <row r="43">
          <cell r="Y43">
            <v>0</v>
          </cell>
          <cell r="AA43">
            <v>0</v>
          </cell>
          <cell r="AI43">
            <v>4.3812610969999994</v>
          </cell>
          <cell r="AK43">
            <v>3.5734232970000011</v>
          </cell>
        </row>
        <row r="44">
          <cell r="Y44">
            <v>0</v>
          </cell>
          <cell r="AA44">
            <v>0</v>
          </cell>
          <cell r="AI44">
            <v>4.0918361760000002</v>
          </cell>
          <cell r="AK44">
            <v>3.2871645241599992</v>
          </cell>
        </row>
        <row r="45">
          <cell r="Y45">
            <v>0</v>
          </cell>
          <cell r="AA45">
            <v>0</v>
          </cell>
          <cell r="AI45">
            <v>4.0822272205200019</v>
          </cell>
          <cell r="AK45">
            <v>3.2813146267200004</v>
          </cell>
        </row>
        <row r="46">
          <cell r="Y46">
            <v>0</v>
          </cell>
          <cell r="AA46">
            <v>0</v>
          </cell>
          <cell r="AI46">
            <v>3.9585803270400017</v>
          </cell>
          <cell r="AK46">
            <v>3.2035890790400017</v>
          </cell>
        </row>
        <row r="47">
          <cell r="Y47">
            <v>0</v>
          </cell>
          <cell r="AA47">
            <v>0</v>
          </cell>
          <cell r="AI47">
            <v>3.8456857768000008</v>
          </cell>
          <cell r="AK47">
            <v>3.0513470368000006</v>
          </cell>
        </row>
        <row r="48">
          <cell r="Y48">
            <v>0</v>
          </cell>
          <cell r="AA48">
            <v>0</v>
          </cell>
          <cell r="AI48">
            <v>3.7132621864000011</v>
          </cell>
          <cell r="AK48">
            <v>2.9404015264000001</v>
          </cell>
        </row>
        <row r="49">
          <cell r="Y49">
            <v>0</v>
          </cell>
          <cell r="AA49">
            <v>0</v>
          </cell>
          <cell r="AI49">
            <v>4.1452496243600008</v>
          </cell>
          <cell r="AK49">
            <v>3.3352732384400015</v>
          </cell>
        </row>
        <row r="50">
          <cell r="Y50">
            <v>0</v>
          </cell>
          <cell r="AA50">
            <v>0</v>
          </cell>
          <cell r="AI50">
            <v>3.9450399539200003</v>
          </cell>
          <cell r="AK50">
            <v>3.1347240140800006</v>
          </cell>
        </row>
        <row r="51">
          <cell r="Y51">
            <v>0</v>
          </cell>
          <cell r="AA51">
            <v>0</v>
          </cell>
          <cell r="AI51">
            <v>4.1292576159999985</v>
          </cell>
          <cell r="AK51">
            <v>3.3109991491599988</v>
          </cell>
        </row>
        <row r="52">
          <cell r="Y52">
            <v>0</v>
          </cell>
          <cell r="AA52">
            <v>0</v>
          </cell>
          <cell r="AI52">
            <v>4.1593994599999995</v>
          </cell>
          <cell r="AK52">
            <v>3.4215503400000009</v>
          </cell>
        </row>
        <row r="53">
          <cell r="Y53">
            <v>0</v>
          </cell>
          <cell r="AA53">
            <v>0</v>
          </cell>
          <cell r="AI53">
            <v>4.4627281258000009</v>
          </cell>
          <cell r="AK53">
            <v>3.7154493287999997</v>
          </cell>
        </row>
        <row r="54">
          <cell r="Y54">
            <v>0</v>
          </cell>
          <cell r="AA54">
            <v>0</v>
          </cell>
          <cell r="AI54">
            <v>4.5227013177600002</v>
          </cell>
          <cell r="AK54">
            <v>3.7905996960000006</v>
          </cell>
        </row>
        <row r="55">
          <cell r="Y55">
            <v>0</v>
          </cell>
          <cell r="AA55">
            <v>0</v>
          </cell>
          <cell r="AI55">
            <v>4.6184218919999998</v>
          </cell>
          <cell r="AK55">
            <v>3.8205135837200004</v>
          </cell>
        </row>
        <row r="56">
          <cell r="Y56">
            <v>0</v>
          </cell>
          <cell r="AA56">
            <v>0</v>
          </cell>
          <cell r="AI56">
            <v>3.6000879438400002</v>
          </cell>
          <cell r="AK56">
            <v>2.919652531360001</v>
          </cell>
        </row>
        <row r="57">
          <cell r="Y57">
            <v>0</v>
          </cell>
          <cell r="AA57">
            <v>0</v>
          </cell>
          <cell r="AI57">
            <v>4.1142376170000006</v>
          </cell>
          <cell r="AK57">
            <v>3.4073963680000006</v>
          </cell>
        </row>
        <row r="58">
          <cell r="Y58">
            <v>0</v>
          </cell>
          <cell r="AA58">
            <v>0</v>
          </cell>
          <cell r="AI58">
            <v>4.4918122112000001</v>
          </cell>
          <cell r="AK58">
            <v>3.7779265151999999</v>
          </cell>
        </row>
        <row r="59">
          <cell r="Y59">
            <v>0</v>
          </cell>
          <cell r="AA59">
            <v>0</v>
          </cell>
          <cell r="AI59">
            <v>4.3634149646400013</v>
          </cell>
          <cell r="AK59">
            <v>3.6880164464400003</v>
          </cell>
        </row>
        <row r="60">
          <cell r="Y60">
            <v>0</v>
          </cell>
          <cell r="AA60">
            <v>0</v>
          </cell>
          <cell r="AI60">
            <v>4.0821758771200001</v>
          </cell>
          <cell r="AK60">
            <v>3.3736990720000009</v>
          </cell>
        </row>
        <row r="61">
          <cell r="Y61">
            <v>0</v>
          </cell>
          <cell r="AA61">
            <v>0</v>
          </cell>
          <cell r="AI61">
            <v>4.4078688352399995</v>
          </cell>
          <cell r="AK61">
            <v>3.7000730374400006</v>
          </cell>
        </row>
        <row r="62">
          <cell r="Y62">
            <v>0</v>
          </cell>
          <cell r="AA62">
            <v>0</v>
          </cell>
          <cell r="AI62">
            <v>4.752578521600002</v>
          </cell>
          <cell r="AK62">
            <v>3.9536907904000014</v>
          </cell>
        </row>
        <row r="63">
          <cell r="Y63">
            <v>0</v>
          </cell>
          <cell r="AA63">
            <v>0</v>
          </cell>
          <cell r="AI63">
            <v>4.6312651263999998</v>
          </cell>
          <cell r="AK63">
            <v>3.7797977034000003</v>
          </cell>
        </row>
        <row r="64">
          <cell r="Y64">
            <v>0</v>
          </cell>
          <cell r="AA64">
            <v>0</v>
          </cell>
          <cell r="AI64">
            <v>4.5519067022400002</v>
          </cell>
          <cell r="AK64">
            <v>3.7883520230400007</v>
          </cell>
        </row>
        <row r="65">
          <cell r="Y65">
            <v>0</v>
          </cell>
          <cell r="AA65">
            <v>0</v>
          </cell>
          <cell r="AI65">
            <v>4.1979090605200016</v>
          </cell>
          <cell r="AK65">
            <v>3.4521287579200011</v>
          </cell>
        </row>
        <row r="66">
          <cell r="Y66">
            <v>0</v>
          </cell>
          <cell r="AA66">
            <v>0</v>
          </cell>
          <cell r="AI66">
            <v>4.1498031001600006</v>
          </cell>
          <cell r="AK66">
            <v>3.3947271577600007</v>
          </cell>
        </row>
        <row r="67">
          <cell r="Y67">
            <v>0</v>
          </cell>
          <cell r="AA67">
            <v>0</v>
          </cell>
          <cell r="AI67">
            <v>4.0405615232000001</v>
          </cell>
          <cell r="AK67">
            <v>3.3789685417999995</v>
          </cell>
        </row>
        <row r="68">
          <cell r="Y68">
            <v>0</v>
          </cell>
          <cell r="AA68">
            <v>0</v>
          </cell>
          <cell r="AI68">
            <v>3.9764521600000005</v>
          </cell>
          <cell r="AK68">
            <v>3.2597322400000017</v>
          </cell>
        </row>
        <row r="69">
          <cell r="Y69">
            <v>0</v>
          </cell>
          <cell r="AA69">
            <v>0</v>
          </cell>
          <cell r="AI69">
            <v>3.534548800360001</v>
          </cell>
          <cell r="AK69">
            <v>4.3509092377600007</v>
          </cell>
        </row>
        <row r="70">
          <cell r="Y70">
            <v>0</v>
          </cell>
          <cell r="AA70">
            <v>0</v>
          </cell>
          <cell r="AI70">
            <v>3.9364386636799997</v>
          </cell>
          <cell r="AK70">
            <v>4.5699311980799999</v>
          </cell>
        </row>
        <row r="71">
          <cell r="Y71">
            <v>0</v>
          </cell>
          <cell r="AA71">
            <v>0</v>
          </cell>
          <cell r="AI71">
            <v>4.3703778963600008</v>
          </cell>
          <cell r="AK71">
            <v>3.74077974784</v>
          </cell>
        </row>
        <row r="72">
          <cell r="Y72">
            <v>0</v>
          </cell>
          <cell r="AA72">
            <v>0</v>
          </cell>
          <cell r="AI72">
            <v>1.6400668842000001</v>
          </cell>
          <cell r="AK72">
            <v>5.2274416288000003</v>
          </cell>
        </row>
        <row r="73">
          <cell r="Y73">
            <v>0</v>
          </cell>
          <cell r="AA73">
            <v>0</v>
          </cell>
          <cell r="AI73">
            <v>4.1863699466000002</v>
          </cell>
          <cell r="AK73">
            <v>3.4947446233999995</v>
          </cell>
        </row>
        <row r="74">
          <cell r="Y74">
            <v>0</v>
          </cell>
          <cell r="AA74">
            <v>0</v>
          </cell>
          <cell r="AI74">
            <v>3.6712323481599993</v>
          </cell>
          <cell r="AK74">
            <v>5.0416704000000001</v>
          </cell>
        </row>
        <row r="75">
          <cell r="Y75">
            <v>0</v>
          </cell>
          <cell r="AA75">
            <v>0</v>
          </cell>
          <cell r="AI75">
            <v>4.0967391446799999</v>
          </cell>
          <cell r="AK75">
            <v>3.3908280749199995</v>
          </cell>
        </row>
        <row r="76">
          <cell r="Y76">
            <v>0</v>
          </cell>
          <cell r="AA76">
            <v>0</v>
          </cell>
          <cell r="AI76">
            <v>4.0432614559999998</v>
          </cell>
          <cell r="AK76">
            <v>3.2750417793599995</v>
          </cell>
        </row>
        <row r="77">
          <cell r="Y77">
            <v>0</v>
          </cell>
          <cell r="AA77">
            <v>0</v>
          </cell>
          <cell r="AI77">
            <v>4.1746143400000015</v>
          </cell>
          <cell r="AK77">
            <v>3.4394869864000004</v>
          </cell>
        </row>
        <row r="78">
          <cell r="Y78">
            <v>0</v>
          </cell>
          <cell r="AA78">
            <v>0</v>
          </cell>
          <cell r="AI78">
            <v>2.2333018705919998</v>
          </cell>
          <cell r="AK78">
            <v>5.1401100927999996</v>
          </cell>
        </row>
        <row r="79">
          <cell r="Y79">
            <v>0</v>
          </cell>
          <cell r="AA79">
            <v>0</v>
          </cell>
          <cell r="AI79">
            <v>4.2408953891600012</v>
          </cell>
          <cell r="AK79">
            <v>3.4773291289999997</v>
          </cell>
        </row>
        <row r="80">
          <cell r="Y80">
            <v>0</v>
          </cell>
          <cell r="AA80">
            <v>0</v>
          </cell>
          <cell r="AI80">
            <v>4.6520231003200001</v>
          </cell>
          <cell r="AK80">
            <v>3.8387797403200001</v>
          </cell>
        </row>
        <row r="81">
          <cell r="Y81">
            <v>0</v>
          </cell>
          <cell r="AA81">
            <v>0</v>
          </cell>
          <cell r="AI81">
            <v>4.0899697920399998</v>
          </cell>
          <cell r="AK81">
            <v>3.3801403240000001</v>
          </cell>
        </row>
        <row r="82">
          <cell r="Y82">
            <v>0</v>
          </cell>
          <cell r="AA82">
            <v>0</v>
          </cell>
          <cell r="AI82">
            <v>3.8718832640000009</v>
          </cell>
          <cell r="AK82">
            <v>5.1667312640000009</v>
          </cell>
        </row>
        <row r="83">
          <cell r="Y83">
            <v>0</v>
          </cell>
          <cell r="AA83">
            <v>0</v>
          </cell>
          <cell r="AI83">
            <v>3.9180623050000016</v>
          </cell>
          <cell r="AK83">
            <v>5.2405749802000026</v>
          </cell>
        </row>
        <row r="84">
          <cell r="Y84">
            <v>0</v>
          </cell>
          <cell r="AA84">
            <v>0</v>
          </cell>
          <cell r="AI84">
            <v>3.9625303046400018</v>
          </cell>
          <cell r="AK84">
            <v>3.8933171329600014</v>
          </cell>
        </row>
        <row r="85">
          <cell r="Y85">
            <v>0</v>
          </cell>
          <cell r="AA85">
            <v>0</v>
          </cell>
          <cell r="AI85">
            <v>4.4418825693200006</v>
          </cell>
          <cell r="AK85">
            <v>3.7267146957199992</v>
          </cell>
        </row>
        <row r="86">
          <cell r="Y86">
            <v>0</v>
          </cell>
          <cell r="AA86">
            <v>0</v>
          </cell>
          <cell r="AI86">
            <v>4.1919980774400001</v>
          </cell>
          <cell r="AK86">
            <v>3.4220458297599996</v>
          </cell>
        </row>
        <row r="87">
          <cell r="Y87">
            <v>0</v>
          </cell>
          <cell r="AA87">
            <v>0</v>
          </cell>
          <cell r="AI87">
            <v>4.3850846649999999</v>
          </cell>
          <cell r="AK87">
            <v>3.5863195264000014</v>
          </cell>
        </row>
        <row r="88">
          <cell r="Y88">
            <v>0</v>
          </cell>
          <cell r="AA88">
            <v>0</v>
          </cell>
          <cell r="AI88">
            <v>4.5846529664000011</v>
          </cell>
          <cell r="AK88">
            <v>3.974092761600001</v>
          </cell>
        </row>
        <row r="89">
          <cell r="Y89">
            <v>0</v>
          </cell>
          <cell r="AA89">
            <v>0</v>
          </cell>
          <cell r="AI89">
            <v>4.5483094094400007</v>
          </cell>
          <cell r="AK89">
            <v>3.9323487630400011</v>
          </cell>
        </row>
        <row r="90">
          <cell r="Y90">
            <v>0</v>
          </cell>
          <cell r="AA90">
            <v>0</v>
          </cell>
          <cell r="AI90">
            <v>4.5887332172799997</v>
          </cell>
          <cell r="AK90">
            <v>3.8868931379199996</v>
          </cell>
        </row>
        <row r="91">
          <cell r="Y91">
            <v>0</v>
          </cell>
          <cell r="AA91">
            <v>0</v>
          </cell>
          <cell r="AI91">
            <v>4.7101883699600009</v>
          </cell>
          <cell r="AK91">
            <v>4.0668671610000002</v>
          </cell>
        </row>
        <row r="92">
          <cell r="Y92">
            <v>0</v>
          </cell>
          <cell r="AA92">
            <v>0</v>
          </cell>
          <cell r="AI92">
            <v>4.4149732991999997</v>
          </cell>
          <cell r="AK92">
            <v>3.8612090728000004</v>
          </cell>
        </row>
        <row r="93">
          <cell r="Y93">
            <v>0</v>
          </cell>
          <cell r="AA93">
            <v>0</v>
          </cell>
          <cell r="AI93">
            <v>4.6981032999999996</v>
          </cell>
          <cell r="AK93">
            <v>4.039592292</v>
          </cell>
        </row>
        <row r="94">
          <cell r="Y94">
            <v>0</v>
          </cell>
          <cell r="AA94">
            <v>0</v>
          </cell>
          <cell r="AI94">
            <v>4.1424300057599996</v>
          </cell>
          <cell r="AK94">
            <v>3.4733503172863998</v>
          </cell>
        </row>
        <row r="95">
          <cell r="Y95">
            <v>0</v>
          </cell>
          <cell r="AA95">
            <v>0</v>
          </cell>
          <cell r="AI95">
            <v>4.3302343670800001</v>
          </cell>
          <cell r="AK95">
            <v>3.7225770559299995</v>
          </cell>
        </row>
        <row r="96">
          <cell r="Y96">
            <v>0</v>
          </cell>
          <cell r="AA96">
            <v>0</v>
          </cell>
          <cell r="AI96">
            <v>4.7000080134400006</v>
          </cell>
          <cell r="AK96">
            <v>4.0337580344896002</v>
          </cell>
        </row>
        <row r="97">
          <cell r="Y97">
            <v>0</v>
          </cell>
          <cell r="AA97">
            <v>0</v>
          </cell>
          <cell r="AI97">
            <v>4.4586987048000006</v>
          </cell>
          <cell r="AK97">
            <v>3.8595814227620013</v>
          </cell>
        </row>
        <row r="98">
          <cell r="Y98">
            <v>0</v>
          </cell>
          <cell r="AA98">
            <v>0</v>
          </cell>
          <cell r="AI98">
            <v>4.4776024576000015</v>
          </cell>
          <cell r="AK98">
            <v>3.8373022336000013</v>
          </cell>
        </row>
        <row r="99">
          <cell r="Y99">
            <v>0</v>
          </cell>
          <cell r="AA99">
            <v>0</v>
          </cell>
          <cell r="AI99">
            <v>4.4049931952400012</v>
          </cell>
          <cell r="AK99">
            <v>3.7464195212356008</v>
          </cell>
        </row>
        <row r="100">
          <cell r="Y100">
            <v>0</v>
          </cell>
          <cell r="AA100">
            <v>0</v>
          </cell>
          <cell r="AI100">
            <v>4.8809157300800008</v>
          </cell>
          <cell r="AK100">
            <v>4.2135750687888009</v>
          </cell>
        </row>
        <row r="101">
          <cell r="Y101">
            <v>0</v>
          </cell>
          <cell r="AA101">
            <v>0</v>
          </cell>
          <cell r="AI101">
            <v>4.3391438438399996</v>
          </cell>
          <cell r="AK101">
            <v>3.6543774142563996</v>
          </cell>
        </row>
        <row r="102">
          <cell r="Y102">
            <v>0</v>
          </cell>
          <cell r="AA102">
            <v>0</v>
          </cell>
          <cell r="AI102">
            <v>4.6641433743360006</v>
          </cell>
          <cell r="AK102">
            <v>3.9802418487360005</v>
          </cell>
        </row>
        <row r="103">
          <cell r="Y103">
            <v>0</v>
          </cell>
          <cell r="AA103">
            <v>0</v>
          </cell>
          <cell r="AI103">
            <v>4.6742044434320009</v>
          </cell>
          <cell r="AK103">
            <v>3.9998100946820001</v>
          </cell>
        </row>
        <row r="104">
          <cell r="Y104">
            <v>0</v>
          </cell>
          <cell r="AA104">
            <v>0</v>
          </cell>
          <cell r="AI104">
            <v>4.5854833126463994</v>
          </cell>
          <cell r="AK104">
            <v>3.8839837097535996</v>
          </cell>
        </row>
        <row r="105">
          <cell r="Y105">
            <v>0</v>
          </cell>
          <cell r="AA105">
            <v>0</v>
          </cell>
          <cell r="AI105">
            <v>4.7470336819199996</v>
          </cell>
          <cell r="AK105">
            <v>4.1259685927299987</v>
          </cell>
        </row>
        <row r="106">
          <cell r="Y106">
            <v>0</v>
          </cell>
          <cell r="AA106">
            <v>0</v>
          </cell>
          <cell r="AI106">
            <v>4.5338016874495999</v>
          </cell>
          <cell r="AK106">
            <v>3.8756195951616013</v>
          </cell>
        </row>
        <row r="107">
          <cell r="Y107">
            <v>0</v>
          </cell>
          <cell r="AA107">
            <v>0</v>
          </cell>
          <cell r="AI107">
            <v>4.47445833984</v>
          </cell>
          <cell r="AK107">
            <v>3.8230144668899997</v>
          </cell>
        </row>
        <row r="108">
          <cell r="Y108">
            <v>0</v>
          </cell>
          <cell r="AA108">
            <v>0</v>
          </cell>
          <cell r="AI108">
            <v>4.4912949191680021</v>
          </cell>
          <cell r="AK108">
            <v>3.8043578859520002</v>
          </cell>
        </row>
        <row r="109">
          <cell r="Y109">
            <v>0</v>
          </cell>
          <cell r="AA109">
            <v>0</v>
          </cell>
          <cell r="AI109">
            <v>4.2000326420900009</v>
          </cell>
          <cell r="AK109">
            <v>3.5656367196356009</v>
          </cell>
        </row>
        <row r="110">
          <cell r="Y110">
            <v>0</v>
          </cell>
          <cell r="AA110">
            <v>0</v>
          </cell>
          <cell r="AI110">
            <v>4.200080268083199</v>
          </cell>
          <cell r="AK110">
            <v>3.5322332507200005</v>
          </cell>
        </row>
        <row r="111">
          <cell r="Y111">
            <v>0</v>
          </cell>
          <cell r="AA111">
            <v>0</v>
          </cell>
          <cell r="AI111">
            <v>3.9253043724804013</v>
          </cell>
          <cell r="AK111">
            <v>5.2703318218564013</v>
          </cell>
        </row>
        <row r="112">
          <cell r="Y112">
            <v>0</v>
          </cell>
          <cell r="AA112">
            <v>0</v>
          </cell>
          <cell r="AI112">
            <v>4.6151577645840014</v>
          </cell>
          <cell r="AK112">
            <v>3.8997029135360002</v>
          </cell>
        </row>
        <row r="113">
          <cell r="Y113">
            <v>0</v>
          </cell>
          <cell r="AA113">
            <v>0</v>
          </cell>
          <cell r="AI113">
            <v>4.3627714125839985</v>
          </cell>
          <cell r="AK113">
            <v>3.6517719972239995</v>
          </cell>
        </row>
        <row r="114">
          <cell r="Y114">
            <v>0</v>
          </cell>
          <cell r="AA114">
            <v>0</v>
          </cell>
          <cell r="AI114">
            <v>4.7399594950655999</v>
          </cell>
          <cell r="AK114">
            <v>4.0403243106303997</v>
          </cell>
        </row>
        <row r="115">
          <cell r="Y115">
            <v>0</v>
          </cell>
          <cell r="AA115">
            <v>0</v>
          </cell>
          <cell r="AI115">
            <v>4.7689414247268003</v>
          </cell>
          <cell r="AK115">
            <v>4.0502082303812008</v>
          </cell>
        </row>
        <row r="116">
          <cell r="Y116">
            <v>0</v>
          </cell>
          <cell r="AA116">
            <v>0</v>
          </cell>
          <cell r="AI116">
            <v>4.7079783181455994</v>
          </cell>
          <cell r="AK116">
            <v>4.0076137361296009</v>
          </cell>
        </row>
        <row r="117">
          <cell r="Y117">
            <v>0</v>
          </cell>
          <cell r="AA117">
            <v>0</v>
          </cell>
          <cell r="AI117">
            <v>4.7557714762980003</v>
          </cell>
          <cell r="AK117">
            <v>4.0554375930880004</v>
          </cell>
        </row>
        <row r="118">
          <cell r="Y118">
            <v>0</v>
          </cell>
          <cell r="AA118">
            <v>0</v>
          </cell>
          <cell r="AI118">
            <v>4.2835003142399994</v>
          </cell>
          <cell r="AK118">
            <v>3.5845838239999996</v>
          </cell>
        </row>
        <row r="119">
          <cell r="Y119">
            <v>0</v>
          </cell>
          <cell r="AA119">
            <v>0</v>
          </cell>
          <cell r="AI119">
            <v>4.3443655472703995</v>
          </cell>
          <cell r="AK119">
            <v>3.6638271732484005</v>
          </cell>
        </row>
        <row r="120">
          <cell r="Y120">
            <v>0</v>
          </cell>
          <cell r="AA120">
            <v>0</v>
          </cell>
          <cell r="AI120">
            <v>4.4163449686799998</v>
          </cell>
          <cell r="AK120">
            <v>3.7236980084799995</v>
          </cell>
        </row>
        <row r="121">
          <cell r="Y121">
            <v>0</v>
          </cell>
          <cell r="AA121">
            <v>0</v>
          </cell>
          <cell r="AI121">
            <v>4.2544067190115999</v>
          </cell>
          <cell r="AK121">
            <v>3.5790889210724006</v>
          </cell>
        </row>
        <row r="122">
          <cell r="Y122">
            <v>0</v>
          </cell>
          <cell r="AA122">
            <v>0</v>
          </cell>
          <cell r="AI122">
            <v>5.1303560945919973</v>
          </cell>
          <cell r="AK122">
            <v>4.4357700551679988</v>
          </cell>
        </row>
        <row r="123">
          <cell r="Y123">
            <v>0</v>
          </cell>
          <cell r="AA123">
            <v>0</v>
          </cell>
          <cell r="AI123">
            <v>4.8236895811840004</v>
          </cell>
          <cell r="AK123">
            <v>4.1228528445540009</v>
          </cell>
        </row>
        <row r="124">
          <cell r="Y124">
            <v>0</v>
          </cell>
          <cell r="AA124">
            <v>0</v>
          </cell>
          <cell r="AI124">
            <v>4.5897262037263991</v>
          </cell>
          <cell r="AK124">
            <v>3.889936320526401</v>
          </cell>
        </row>
        <row r="125">
          <cell r="Y125">
            <v>0</v>
          </cell>
          <cell r="AA125">
            <v>0</v>
          </cell>
          <cell r="AI125">
            <v>4.6138611910912006</v>
          </cell>
          <cell r="AK125">
            <v>3.9169963389700015</v>
          </cell>
        </row>
        <row r="126">
          <cell r="Y126">
            <v>0</v>
          </cell>
          <cell r="AA126">
            <v>0</v>
          </cell>
          <cell r="AI126">
            <v>4.5412572552256005</v>
          </cell>
          <cell r="AK126">
            <v>3.8880910891263993</v>
          </cell>
        </row>
        <row r="127">
          <cell r="Y127">
            <v>0</v>
          </cell>
          <cell r="AA127">
            <v>0</v>
          </cell>
          <cell r="AI127">
            <v>4.586390057600001</v>
          </cell>
          <cell r="AK127">
            <v>3.9242299930339999</v>
          </cell>
        </row>
        <row r="128">
          <cell r="Y128">
            <v>0</v>
          </cell>
          <cell r="AA128">
            <v>0</v>
          </cell>
          <cell r="AI128">
            <v>3.9486348447120005</v>
          </cell>
          <cell r="AK128">
            <v>4.449389572768002</v>
          </cell>
        </row>
        <row r="129">
          <cell r="Y129">
            <v>0</v>
          </cell>
          <cell r="AA129">
            <v>0</v>
          </cell>
          <cell r="AI129">
            <v>4.5277504659856014</v>
          </cell>
          <cell r="AK129">
            <v>3.8813977297476012</v>
          </cell>
        </row>
        <row r="130">
          <cell r="Y130">
            <v>0</v>
          </cell>
          <cell r="AA130">
            <v>0</v>
          </cell>
          <cell r="AI130">
            <v>4.2656727601151996</v>
          </cell>
          <cell r="AK130">
            <v>3.6117846770687994</v>
          </cell>
        </row>
        <row r="131">
          <cell r="Y131">
            <v>0</v>
          </cell>
          <cell r="AA131">
            <v>0</v>
          </cell>
          <cell r="AI131">
            <v>4.4742379502500009</v>
          </cell>
          <cell r="AK131">
            <v>3.8211375331600008</v>
          </cell>
        </row>
        <row r="132">
          <cell r="Y132">
            <v>0</v>
          </cell>
          <cell r="AA132">
            <v>0</v>
          </cell>
          <cell r="AI132">
            <v>4.2183486491200002</v>
          </cell>
          <cell r="AK132">
            <v>3.5575227446799995</v>
          </cell>
        </row>
        <row r="133">
          <cell r="Y133">
            <v>0</v>
          </cell>
          <cell r="AA133">
            <v>0</v>
          </cell>
          <cell r="AI133">
            <v>4.5521404084580022</v>
          </cell>
          <cell r="AK133">
            <v>3.9175047908420009</v>
          </cell>
        </row>
        <row r="134">
          <cell r="Y134">
            <v>0</v>
          </cell>
          <cell r="AA134">
            <v>0</v>
          </cell>
          <cell r="AI134">
            <v>4.7065084840000013</v>
          </cell>
          <cell r="AK134">
            <v>4.0676410902784026</v>
          </cell>
        </row>
        <row r="135">
          <cell r="Y135">
            <v>0</v>
          </cell>
          <cell r="AA135">
            <v>0</v>
          </cell>
          <cell r="AI135">
            <v>4.2842594891151995</v>
          </cell>
          <cell r="AK135">
            <v>3.6478330679268005</v>
          </cell>
        </row>
        <row r="136">
          <cell r="Y136">
            <v>0</v>
          </cell>
          <cell r="AA136">
            <v>0</v>
          </cell>
          <cell r="AI136">
            <v>4.6260657061136019</v>
          </cell>
          <cell r="AK136">
            <v>3.9705947987600023</v>
          </cell>
        </row>
        <row r="137">
          <cell r="Y137">
            <v>0</v>
          </cell>
          <cell r="AA137">
            <v>0</v>
          </cell>
          <cell r="AI137">
            <v>4.5308432893840003</v>
          </cell>
          <cell r="AK137">
            <v>3.8893949521059987</v>
          </cell>
        </row>
        <row r="138">
          <cell r="Y138">
            <v>0</v>
          </cell>
          <cell r="AA138">
            <v>0</v>
          </cell>
          <cell r="AI138">
            <v>4.4338816477440002</v>
          </cell>
          <cell r="AK138">
            <v>3.7826064912640009</v>
          </cell>
        </row>
        <row r="139">
          <cell r="Y139">
            <v>0</v>
          </cell>
          <cell r="AA139">
            <v>0</v>
          </cell>
          <cell r="AI139">
            <v>4.3482593818404007</v>
          </cell>
          <cell r="AK139">
            <v>3.7466783215524004</v>
          </cell>
        </row>
        <row r="140">
          <cell r="Y140">
            <v>0</v>
          </cell>
          <cell r="AA140">
            <v>0</v>
          </cell>
          <cell r="AI140">
            <v>4.4577894187008003</v>
          </cell>
          <cell r="AK140">
            <v>3.8683848104512002</v>
          </cell>
        </row>
        <row r="141">
          <cell r="Y141">
            <v>0</v>
          </cell>
          <cell r="AA141">
            <v>0</v>
          </cell>
          <cell r="AI141">
            <v>4.858057119974398</v>
          </cell>
          <cell r="AK141">
            <v>4.2240935827683996</v>
          </cell>
        </row>
        <row r="142">
          <cell r="Y142">
            <v>0</v>
          </cell>
          <cell r="AA142">
            <v>0</v>
          </cell>
          <cell r="AI142">
            <v>4.0561329980480014</v>
          </cell>
          <cell r="AK142">
            <v>3.4506382936320001</v>
          </cell>
        </row>
        <row r="143">
          <cell r="Y143">
            <v>0</v>
          </cell>
          <cell r="AA143">
            <v>0</v>
          </cell>
          <cell r="AI143">
            <v>4.7422797468100013</v>
          </cell>
          <cell r="AK143">
            <v>4.1066806409999996</v>
          </cell>
        </row>
        <row r="144">
          <cell r="Y144">
            <v>0</v>
          </cell>
          <cell r="AA144">
            <v>0</v>
          </cell>
          <cell r="AI144">
            <v>4.7593119855376003</v>
          </cell>
          <cell r="AK144">
            <v>4.1309422924176005</v>
          </cell>
        </row>
        <row r="145">
          <cell r="Y145">
            <v>0</v>
          </cell>
          <cell r="AA145">
            <v>0</v>
          </cell>
          <cell r="AI145">
            <v>4.6619738095651995</v>
          </cell>
          <cell r="AK145">
            <v>4.0619749281668005</v>
          </cell>
        </row>
        <row r="146">
          <cell r="Y146">
            <v>0</v>
          </cell>
          <cell r="AA146">
            <v>0</v>
          </cell>
          <cell r="AI146">
            <v>4.5209972260863989</v>
          </cell>
          <cell r="AK146">
            <v>3.9522379300863997</v>
          </cell>
        </row>
        <row r="147">
          <cell r="Y147">
            <v>0</v>
          </cell>
          <cell r="AA147">
            <v>0</v>
          </cell>
          <cell r="AI147">
            <v>4.3513396374819999</v>
          </cell>
          <cell r="AK147">
            <v>3.7638596794500003</v>
          </cell>
        </row>
        <row r="148">
          <cell r="Y148">
            <v>0</v>
          </cell>
          <cell r="AA148">
            <v>0</v>
          </cell>
          <cell r="AI148">
            <v>4.6734078068240006</v>
          </cell>
          <cell r="AK148">
            <v>4.072855438976001</v>
          </cell>
        </row>
        <row r="149">
          <cell r="Y149">
            <v>0</v>
          </cell>
          <cell r="AA149">
            <v>0</v>
          </cell>
          <cell r="AI149">
            <v>4.9808936603556004</v>
          </cell>
          <cell r="AK149">
            <v>4.3417169904964004</v>
          </cell>
        </row>
        <row r="150">
          <cell r="Y150">
            <v>0</v>
          </cell>
          <cell r="AA150">
            <v>0</v>
          </cell>
          <cell r="AI150">
            <v>4.3778211707968007</v>
          </cell>
          <cell r="AK150">
            <v>3.7888854368512002</v>
          </cell>
        </row>
        <row r="151">
          <cell r="Y151">
            <v>0</v>
          </cell>
          <cell r="AA151">
            <v>0</v>
          </cell>
          <cell r="AI151">
            <v>4.6462969473763991</v>
          </cell>
          <cell r="AK151">
            <v>4.0346224059455986</v>
          </cell>
        </row>
        <row r="152">
          <cell r="Y152">
            <v>0</v>
          </cell>
          <cell r="AA152">
            <v>0</v>
          </cell>
          <cell r="AI152">
            <v>4.5661035897360005</v>
          </cell>
          <cell r="AK152">
            <v>3.9556534488639996</v>
          </cell>
        </row>
        <row r="153">
          <cell r="Y153">
            <v>0</v>
          </cell>
          <cell r="AA153">
            <v>0</v>
          </cell>
          <cell r="AI153">
            <v>4.6773566161920002</v>
          </cell>
          <cell r="AK153">
            <v>4.1109579634500006</v>
          </cell>
        </row>
        <row r="154">
          <cell r="Y154">
            <v>0</v>
          </cell>
          <cell r="AA154">
            <v>0</v>
          </cell>
          <cell r="AI154">
            <v>4.9601691493375997</v>
          </cell>
          <cell r="AK154">
            <v>4.3431396270336009</v>
          </cell>
        </row>
        <row r="155">
          <cell r="Y155">
            <v>0</v>
          </cell>
          <cell r="AA155">
            <v>0</v>
          </cell>
          <cell r="AI155">
            <v>4.9840469673700003</v>
          </cell>
          <cell r="AK155">
            <v>4.3172742483972</v>
          </cell>
        </row>
        <row r="156">
          <cell r="Y156">
            <v>0</v>
          </cell>
          <cell r="AA156">
            <v>0</v>
          </cell>
          <cell r="AI156">
            <v>5.1670257316415986</v>
          </cell>
          <cell r="AK156">
            <v>4.603793299718399</v>
          </cell>
        </row>
        <row r="157">
          <cell r="Y157">
            <v>0</v>
          </cell>
          <cell r="AA157">
            <v>0</v>
          </cell>
          <cell r="AI157">
            <v>4.6074051338000013</v>
          </cell>
          <cell r="AK157">
            <v>4.0297695330500005</v>
          </cell>
        </row>
        <row r="158">
          <cell r="Y158">
            <v>0</v>
          </cell>
          <cell r="AA158">
            <v>0</v>
          </cell>
          <cell r="AI158">
            <v>4.8127826543680001</v>
          </cell>
          <cell r="AK158">
            <v>4.2179933086719998</v>
          </cell>
        </row>
        <row r="159">
          <cell r="Y159">
            <v>0</v>
          </cell>
          <cell r="AA159">
            <v>0</v>
          </cell>
          <cell r="AI159">
            <v>4.8320291147775993</v>
          </cell>
          <cell r="AK159">
            <v>4.1727203464900002</v>
          </cell>
        </row>
        <row r="160">
          <cell r="Y160">
            <v>0</v>
          </cell>
          <cell r="AA160">
            <v>0</v>
          </cell>
          <cell r="AI160">
            <v>5.0628388366571064</v>
          </cell>
          <cell r="AK160">
            <v>4.3708160466584562</v>
          </cell>
        </row>
        <row r="161">
          <cell r="Y161">
            <v>0</v>
          </cell>
          <cell r="AA161">
            <v>0</v>
          </cell>
          <cell r="AI161">
            <v>4.9010972830681068</v>
          </cell>
          <cell r="AK161">
            <v>4.310425531519706</v>
          </cell>
        </row>
        <row r="162">
          <cell r="Y162">
            <v>0</v>
          </cell>
          <cell r="AA162">
            <v>0</v>
          </cell>
          <cell r="AI162">
            <v>4.6634080925056995</v>
          </cell>
          <cell r="AK162">
            <v>4.1317746336918564</v>
          </cell>
        </row>
        <row r="163">
          <cell r="Y163">
            <v>5.3941989675488546</v>
          </cell>
          <cell r="AA163">
            <v>5.3941989675488546</v>
          </cell>
          <cell r="AI163">
            <v>0</v>
          </cell>
          <cell r="AK163">
            <v>0</v>
          </cell>
        </row>
        <row r="164">
          <cell r="Y164">
            <v>5.3773815219200003</v>
          </cell>
          <cell r="AA164">
            <v>5.3438254008994246</v>
          </cell>
          <cell r="AI164">
            <v>0</v>
          </cell>
          <cell r="AK164">
            <v>0</v>
          </cell>
        </row>
        <row r="165">
          <cell r="Y165">
            <v>5.3941989675488546</v>
          </cell>
          <cell r="AA165">
            <v>5.3270867255077059</v>
          </cell>
          <cell r="AI165">
            <v>0</v>
          </cell>
          <cell r="AK165">
            <v>0</v>
          </cell>
        </row>
        <row r="166">
          <cell r="Y166">
            <v>5.3773815219200003</v>
          </cell>
          <cell r="AA166">
            <v>5.3270867255077059</v>
          </cell>
          <cell r="AI166">
            <v>0</v>
          </cell>
          <cell r="AK166">
            <v>0</v>
          </cell>
        </row>
        <row r="167">
          <cell r="Y167">
            <v>5.014040674750424</v>
          </cell>
          <cell r="AA167">
            <v>4.9493440533148254</v>
          </cell>
          <cell r="AI167">
            <v>0</v>
          </cell>
          <cell r="AK167">
            <v>0</v>
          </cell>
        </row>
        <row r="168">
          <cell r="Y168">
            <v>5.4956550329819569</v>
          </cell>
          <cell r="AA168">
            <v>5.4448088449096996</v>
          </cell>
          <cell r="AI168">
            <v>0</v>
          </cell>
          <cell r="AK168">
            <v>0</v>
          </cell>
        </row>
        <row r="169">
          <cell r="Y169">
            <v>5.3941989675488546</v>
          </cell>
          <cell r="AA169">
            <v>5.3270867255077059</v>
          </cell>
          <cell r="AI169">
            <v>0</v>
          </cell>
          <cell r="AK169">
            <v>0</v>
          </cell>
        </row>
        <row r="170">
          <cell r="Y170">
            <v>5.5126562758307989</v>
          </cell>
          <cell r="AA170">
            <v>5.4617313175214051</v>
          </cell>
          <cell r="AI170">
            <v>0</v>
          </cell>
          <cell r="AK170">
            <v>0</v>
          </cell>
        </row>
        <row r="171">
          <cell r="Y171">
            <v>5.3270867255077059</v>
          </cell>
          <cell r="AA171">
            <v>5.2603945913979571</v>
          </cell>
          <cell r="AI171">
            <v>0</v>
          </cell>
          <cell r="AK171">
            <v>0</v>
          </cell>
        </row>
        <row r="172">
          <cell r="Y172">
            <v>5.4617313175214051</v>
          </cell>
          <cell r="AA172">
            <v>5.3773815219200003</v>
          </cell>
          <cell r="AI172">
            <v>0</v>
          </cell>
          <cell r="AK172">
            <v>0</v>
          </cell>
        </row>
        <row r="173">
          <cell r="Y173">
            <v>5.5467375317656256</v>
          </cell>
          <cell r="AA173">
            <v>5.4786800468788242</v>
          </cell>
          <cell r="AI173">
            <v>0</v>
          </cell>
          <cell r="AK173">
            <v>0</v>
          </cell>
        </row>
        <row r="174">
          <cell r="Y174">
            <v>5.3605903330368552</v>
          </cell>
          <cell r="AA174">
            <v>5.2936881449614077</v>
          </cell>
          <cell r="AI174">
            <v>0</v>
          </cell>
          <cell r="AK174">
            <v>0</v>
          </cell>
        </row>
        <row r="175">
          <cell r="Y175">
            <v>5.3773815219200003</v>
          </cell>
          <cell r="AA175">
            <v>5.3103743068616991</v>
          </cell>
          <cell r="AI175">
            <v>0</v>
          </cell>
          <cell r="AK175">
            <v>0</v>
          </cell>
        </row>
        <row r="176">
          <cell r="Y176">
            <v>5.4110426699234262</v>
          </cell>
          <cell r="AA176">
            <v>5.3270867255077059</v>
          </cell>
          <cell r="AI176">
            <v>0</v>
          </cell>
          <cell r="AK176">
            <v>0</v>
          </cell>
        </row>
        <row r="177">
          <cell r="Y177">
            <v>5.5809238146833007</v>
          </cell>
          <cell r="AA177">
            <v>5.5126562758307989</v>
          </cell>
          <cell r="AI177">
            <v>0</v>
          </cell>
          <cell r="AK177">
            <v>0</v>
          </cell>
        </row>
        <row r="178">
          <cell r="Y178">
            <v>5.5809238146833007</v>
          </cell>
          <cell r="AA178">
            <v>5.4956550329819569</v>
          </cell>
          <cell r="AI178">
            <v>0</v>
          </cell>
          <cell r="AK178">
            <v>0</v>
          </cell>
        </row>
        <row r="179">
          <cell r="Y179">
            <v>5.3438254008994246</v>
          </cell>
          <cell r="AA179">
            <v>5.2603945913979571</v>
          </cell>
          <cell r="AI179">
            <v>0</v>
          </cell>
          <cell r="AK179">
            <v>0</v>
          </cell>
        </row>
        <row r="180">
          <cell r="Y180">
            <v>5.4617313175214051</v>
          </cell>
          <cell r="AA180">
            <v>5.3773815219200003</v>
          </cell>
          <cell r="AI180">
            <v>0</v>
          </cell>
          <cell r="AK180">
            <v>0</v>
          </cell>
        </row>
        <row r="181">
          <cell r="Y181">
            <v>5.3270867255077059</v>
          </cell>
          <cell r="AA181">
            <v>5.2272060648173566</v>
          </cell>
          <cell r="AI181">
            <v>0</v>
          </cell>
          <cell r="AK181">
            <v>0</v>
          </cell>
        </row>
        <row r="182">
          <cell r="Y182">
            <v>5.5980563412607056</v>
          </cell>
          <cell r="AA182">
            <v>5.5126562758307989</v>
          </cell>
          <cell r="AI182">
            <v>0</v>
          </cell>
          <cell r="AK182">
            <v>0</v>
          </cell>
        </row>
        <row r="183">
          <cell r="Y183">
            <v>5.2106511866456255</v>
          </cell>
          <cell r="AA183">
            <v>5.1282706469726573</v>
          </cell>
          <cell r="AI183">
            <v>0</v>
          </cell>
          <cell r="AK183">
            <v>0</v>
          </cell>
        </row>
        <row r="184">
          <cell r="Y184">
            <v>4.5545082396631056</v>
          </cell>
          <cell r="AA184">
            <v>4.4928574007301565</v>
          </cell>
          <cell r="AI184">
            <v>0</v>
          </cell>
          <cell r="AK184">
            <v>0</v>
          </cell>
        </row>
        <row r="185">
          <cell r="Y185">
            <v>5.3773815219200003</v>
          </cell>
          <cell r="AA185">
            <v>5.2936881449614077</v>
          </cell>
          <cell r="AI185">
            <v>0</v>
          </cell>
          <cell r="AK185">
            <v>0</v>
          </cell>
        </row>
        <row r="186">
          <cell r="Y186">
            <v>5.2106511866456255</v>
          </cell>
          <cell r="AA186">
            <v>5.1282706469726573</v>
          </cell>
          <cell r="AI186">
            <v>0</v>
          </cell>
          <cell r="AK186">
            <v>0</v>
          </cell>
        </row>
        <row r="187">
          <cell r="Y187">
            <v>5.3270867255077059</v>
          </cell>
          <cell r="AA187">
            <v>5.2603945913979571</v>
          </cell>
          <cell r="AI187">
            <v>0</v>
          </cell>
          <cell r="AK187">
            <v>0</v>
          </cell>
        </row>
        <row r="188">
          <cell r="Y188">
            <v>5.1941225652196055</v>
          </cell>
          <cell r="AA188">
            <v>5.1776202005392991</v>
          </cell>
          <cell r="AI188">
            <v>0</v>
          </cell>
          <cell r="AK188">
            <v>0</v>
          </cell>
        </row>
        <row r="189">
          <cell r="Y189">
            <v>5.2603945913979571</v>
          </cell>
          <cell r="AA189">
            <v>5.2272060648173566</v>
          </cell>
          <cell r="AI189">
            <v>0</v>
          </cell>
          <cell r="AK189">
            <v>0</v>
          </cell>
        </row>
        <row r="190">
          <cell r="Y190">
            <v>5.3438254008994246</v>
          </cell>
          <cell r="AA190">
            <v>5.2936881449614077</v>
          </cell>
          <cell r="AI190">
            <v>0</v>
          </cell>
          <cell r="AK190">
            <v>0</v>
          </cell>
        </row>
        <row r="191">
          <cell r="Y191">
            <v>5.0628388366571064</v>
          </cell>
          <cell r="AA191">
            <v>5.0465465259424995</v>
          </cell>
          <cell r="AI191">
            <v>0</v>
          </cell>
          <cell r="AK191">
            <v>0</v>
          </cell>
        </row>
        <row r="192">
          <cell r="Y192">
            <v>4.9978271342729563</v>
          </cell>
          <cell r="AA192">
            <v>4.9332355398202061</v>
          </cell>
          <cell r="AI192">
            <v>0</v>
          </cell>
          <cell r="AK192">
            <v>0</v>
          </cell>
        </row>
        <row r="193">
          <cell r="Y193">
            <v>5.2437871997348013</v>
          </cell>
          <cell r="AA193">
            <v>5.1776202005392991</v>
          </cell>
          <cell r="AI193">
            <v>0</v>
          </cell>
          <cell r="AK193">
            <v>0</v>
          </cell>
        </row>
        <row r="194">
          <cell r="Y194">
            <v>5.3438254008994246</v>
          </cell>
          <cell r="AA194">
            <v>5.2936881449614077</v>
          </cell>
          <cell r="AI194">
            <v>0</v>
          </cell>
          <cell r="AK194">
            <v>0</v>
          </cell>
        </row>
        <row r="195">
          <cell r="Y195">
            <v>5.3438254008994246</v>
          </cell>
          <cell r="AA195">
            <v>5.3103743068616991</v>
          </cell>
          <cell r="AI195">
            <v>0</v>
          </cell>
          <cell r="AK195">
            <v>0</v>
          </cell>
        </row>
        <row r="196">
          <cell r="Y196">
            <v>5.1776202005392991</v>
          </cell>
          <cell r="AA196">
            <v>5.1446942414158245</v>
          </cell>
          <cell r="AI196">
            <v>0</v>
          </cell>
          <cell r="AK196">
            <v>0</v>
          </cell>
        </row>
        <row r="197">
          <cell r="Y197">
            <v>5.3270867255077059</v>
          </cell>
          <cell r="AA197">
            <v>5.2770282398068256</v>
          </cell>
          <cell r="AI197">
            <v>0</v>
          </cell>
          <cell r="AK197">
            <v>0</v>
          </cell>
        </row>
        <row r="198">
          <cell r="Y198">
            <v>5.3270867255077059</v>
          </cell>
          <cell r="AA198">
            <v>5.2437871997348013</v>
          </cell>
          <cell r="AI198">
            <v>0</v>
          </cell>
          <cell r="AK198">
            <v>0</v>
          </cell>
        </row>
        <row r="199">
          <cell r="Y199">
            <v>5.4279126290437061</v>
          </cell>
          <cell r="AA199">
            <v>5.3605903330368552</v>
          </cell>
          <cell r="AI199">
            <v>0</v>
          </cell>
          <cell r="AK199">
            <v>0</v>
          </cell>
        </row>
        <row r="200">
          <cell r="Y200">
            <v>5.0955022283234559</v>
          </cell>
          <cell r="AA200">
            <v>5.014040674750424</v>
          </cell>
          <cell r="AI200">
            <v>0</v>
          </cell>
          <cell r="AK200">
            <v>0</v>
          </cell>
        </row>
        <row r="201">
          <cell r="Y201">
            <v>5.3270867255077059</v>
          </cell>
          <cell r="AA201">
            <v>5.2437871997348013</v>
          </cell>
          <cell r="AI201">
            <v>0</v>
          </cell>
          <cell r="AK201">
            <v>0</v>
          </cell>
        </row>
        <row r="202">
          <cell r="Y202">
            <v>5.5467375317656256</v>
          </cell>
          <cell r="AA202">
            <v>5.4786800468788242</v>
          </cell>
          <cell r="AI202">
            <v>0</v>
          </cell>
          <cell r="AK202">
            <v>0</v>
          </cell>
        </row>
        <row r="203">
          <cell r="Y203">
            <v>5.4110426699234262</v>
          </cell>
          <cell r="AA203">
            <v>5.2936881449614077</v>
          </cell>
          <cell r="AI203">
            <v>0</v>
          </cell>
          <cell r="AK203">
            <v>0</v>
          </cell>
        </row>
        <row r="204">
          <cell r="Y204">
            <v>5.4448088449096996</v>
          </cell>
          <cell r="AA204">
            <v>5.3438254008994246</v>
          </cell>
          <cell r="AI204">
            <v>0</v>
          </cell>
          <cell r="AK204">
            <v>0</v>
          </cell>
        </row>
        <row r="205">
          <cell r="Y205">
            <v>5.1611440926047063</v>
          </cell>
          <cell r="AA205">
            <v>5.0791574041174261</v>
          </cell>
          <cell r="AI205">
            <v>0</v>
          </cell>
          <cell r="AK205">
            <v>0</v>
          </cell>
        </row>
        <row r="206">
          <cell r="Y206">
            <v>5.5126562758307989</v>
          </cell>
          <cell r="AA206">
            <v>5.4448088449096996</v>
          </cell>
          <cell r="AI206">
            <v>0</v>
          </cell>
          <cell r="AK206">
            <v>0</v>
          </cell>
        </row>
        <row r="207">
          <cell r="Y207">
            <v>5.2936881449614077</v>
          </cell>
          <cell r="AA207">
            <v>5.2106511866456255</v>
          </cell>
          <cell r="AI207">
            <v>0</v>
          </cell>
          <cell r="AK207">
            <v>0</v>
          </cell>
        </row>
        <row r="208">
          <cell r="Y208">
            <v>5.2603945913979571</v>
          </cell>
          <cell r="AA208">
            <v>5.1776202005392991</v>
          </cell>
          <cell r="AI208">
            <v>0</v>
          </cell>
          <cell r="AK208">
            <v>0</v>
          </cell>
        </row>
        <row r="209">
          <cell r="Y209">
            <v>5.4617313175214051</v>
          </cell>
          <cell r="AA209">
            <v>5.3773815219200003</v>
          </cell>
          <cell r="AI209">
            <v>0</v>
          </cell>
          <cell r="AK209">
            <v>0</v>
          </cell>
        </row>
        <row r="210">
          <cell r="Y210">
            <v>5.2437871997348013</v>
          </cell>
          <cell r="AA210">
            <v>5.1446942414158245</v>
          </cell>
          <cell r="AI210">
            <v>0</v>
          </cell>
          <cell r="AK210">
            <v>0</v>
          </cell>
        </row>
        <row r="211">
          <cell r="Y211">
            <v>5.4786800468788242</v>
          </cell>
          <cell r="AA211">
            <v>5.3773815219200003</v>
          </cell>
          <cell r="AI211">
            <v>0</v>
          </cell>
          <cell r="AK211">
            <v>0</v>
          </cell>
        </row>
        <row r="212">
          <cell r="Y212">
            <v>5.3941989675488546</v>
          </cell>
          <cell r="AA212">
            <v>5.2437871997348013</v>
          </cell>
          <cell r="AI212">
            <v>0</v>
          </cell>
          <cell r="AK212">
            <v>0</v>
          </cell>
        </row>
        <row r="213">
          <cell r="Y213">
            <v>5.2272060648173566</v>
          </cell>
          <cell r="AA213">
            <v>5.0791574041174261</v>
          </cell>
          <cell r="AI213">
            <v>0</v>
          </cell>
          <cell r="AK213">
            <v>0</v>
          </cell>
        </row>
        <row r="214">
          <cell r="Y214">
            <v>5.5126562758307989</v>
          </cell>
          <cell r="AA214">
            <v>5.4110426699234262</v>
          </cell>
          <cell r="AI214">
            <v>0</v>
          </cell>
          <cell r="AK214">
            <v>0</v>
          </cell>
        </row>
        <row r="215">
          <cell r="Y215">
            <v>5.2437871997348013</v>
          </cell>
          <cell r="AA215">
            <v>5.1446942414158245</v>
          </cell>
          <cell r="AI215">
            <v>0</v>
          </cell>
          <cell r="AK215">
            <v>0</v>
          </cell>
        </row>
        <row r="216">
          <cell r="Y216">
            <v>5.5980563412607056</v>
          </cell>
          <cell r="AA216">
            <v>5.4956550329819569</v>
          </cell>
          <cell r="AI216">
            <v>0</v>
          </cell>
          <cell r="AK216">
            <v>0</v>
          </cell>
        </row>
        <row r="217">
          <cell r="Y217">
            <v>5.4279126290437061</v>
          </cell>
          <cell r="AA217">
            <v>5.3270867255077059</v>
          </cell>
          <cell r="AI217">
            <v>0</v>
          </cell>
          <cell r="AK217">
            <v>0</v>
          </cell>
        </row>
        <row r="218">
          <cell r="Y218">
            <v>5.3773815219200003</v>
          </cell>
          <cell r="AA218">
            <v>5.2770282398068256</v>
          </cell>
          <cell r="AI218">
            <v>0</v>
          </cell>
          <cell r="AK218">
            <v>0</v>
          </cell>
        </row>
        <row r="219">
          <cell r="Y219">
            <v>5.4110426699234262</v>
          </cell>
          <cell r="AA219">
            <v>5.3103743068616991</v>
          </cell>
          <cell r="AI219">
            <v>0</v>
          </cell>
          <cell r="AK219">
            <v>0</v>
          </cell>
        </row>
        <row r="220">
          <cell r="Y220">
            <v>5.2936881449614077</v>
          </cell>
          <cell r="AA220">
            <v>5.1776202005392991</v>
          </cell>
          <cell r="AI220">
            <v>0</v>
          </cell>
          <cell r="AK220">
            <v>0</v>
          </cell>
        </row>
        <row r="221">
          <cell r="Y221">
            <v>5.3773815219200003</v>
          </cell>
          <cell r="AA221">
            <v>5.2936881449614077</v>
          </cell>
          <cell r="AI221">
            <v>0</v>
          </cell>
          <cell r="AK221">
            <v>0</v>
          </cell>
        </row>
        <row r="222">
          <cell r="Y222">
            <v>5.4448088449096996</v>
          </cell>
          <cell r="AA222">
            <v>5.3270867255077059</v>
          </cell>
          <cell r="AI222">
            <v>0</v>
          </cell>
          <cell r="AK222">
            <v>0</v>
          </cell>
        </row>
        <row r="223">
          <cell r="Y223">
            <v>5.3103743068616991</v>
          </cell>
          <cell r="AA223">
            <v>5.1941225652196055</v>
          </cell>
          <cell r="AI223">
            <v>0</v>
          </cell>
          <cell r="AK223">
            <v>0</v>
          </cell>
        </row>
        <row r="224">
          <cell r="Y224">
            <v>5.4279126290437061</v>
          </cell>
          <cell r="AA224">
            <v>5.3103743068616991</v>
          </cell>
          <cell r="AI224">
            <v>0</v>
          </cell>
          <cell r="AK224">
            <v>0</v>
          </cell>
        </row>
        <row r="225">
          <cell r="Y225">
            <v>5.2272060648173566</v>
          </cell>
          <cell r="AA225">
            <v>5.1118733092752002</v>
          </cell>
          <cell r="AI225">
            <v>0</v>
          </cell>
          <cell r="AK225">
            <v>0</v>
          </cell>
        </row>
        <row r="226">
          <cell r="Y226">
            <v>5.5126562758307989</v>
          </cell>
          <cell r="AA226">
            <v>5.4110426699234262</v>
          </cell>
          <cell r="AI226">
            <v>0</v>
          </cell>
          <cell r="AK226">
            <v>0</v>
          </cell>
        </row>
        <row r="227">
          <cell r="Y227">
            <v>5.3941989675488546</v>
          </cell>
          <cell r="AA227">
            <v>5.3103743068616991</v>
          </cell>
          <cell r="AI227">
            <v>0</v>
          </cell>
          <cell r="AK227">
            <v>0</v>
          </cell>
        </row>
        <row r="228">
          <cell r="Y228">
            <v>5.3941989675488546</v>
          </cell>
          <cell r="AA228">
            <v>5.2936881449614077</v>
          </cell>
          <cell r="AI228">
            <v>0</v>
          </cell>
          <cell r="AK228">
            <v>0</v>
          </cell>
        </row>
        <row r="229">
          <cell r="Y229">
            <v>5.4617313175214051</v>
          </cell>
          <cell r="AA229">
            <v>5.3605903330368552</v>
          </cell>
          <cell r="AI229">
            <v>0</v>
          </cell>
          <cell r="AK229">
            <v>0</v>
          </cell>
        </row>
        <row r="230">
          <cell r="Y230">
            <v>5.3941989675488546</v>
          </cell>
          <cell r="AA230">
            <v>5.3103743068616991</v>
          </cell>
          <cell r="AI230">
            <v>0</v>
          </cell>
          <cell r="AK230">
            <v>0</v>
          </cell>
        </row>
        <row r="231">
          <cell r="Y231">
            <v>5.563817544851605</v>
          </cell>
          <cell r="AA231">
            <v>5.4279126290437061</v>
          </cell>
          <cell r="AI231">
            <v>0</v>
          </cell>
          <cell r="AK231">
            <v>0</v>
          </cell>
        </row>
        <row r="232">
          <cell r="Y232">
            <v>5.2106511866456255</v>
          </cell>
          <cell r="AA232">
            <v>5.0791574041174261</v>
          </cell>
          <cell r="AI232">
            <v>0</v>
          </cell>
          <cell r="AK232">
            <v>0</v>
          </cell>
        </row>
        <row r="233">
          <cell r="Y233">
            <v>5.4617313175214051</v>
          </cell>
          <cell r="AA233">
            <v>5.3270867255077059</v>
          </cell>
          <cell r="AI233">
            <v>0</v>
          </cell>
          <cell r="AK233">
            <v>0</v>
          </cell>
        </row>
        <row r="234">
          <cell r="Y234">
            <v>5.3438254008994246</v>
          </cell>
          <cell r="AA234">
            <v>5.2106511866456255</v>
          </cell>
          <cell r="AI234">
            <v>0</v>
          </cell>
          <cell r="AK234">
            <v>0</v>
          </cell>
        </row>
        <row r="235">
          <cell r="Y235">
            <v>5.3270867255077059</v>
          </cell>
          <cell r="AA235">
            <v>5.2106511866456255</v>
          </cell>
          <cell r="AI235">
            <v>0</v>
          </cell>
          <cell r="AK235">
            <v>0</v>
          </cell>
        </row>
        <row r="236">
          <cell r="Y236">
            <v>5.5467375317656256</v>
          </cell>
          <cell r="AA236">
            <v>5.4279126290437061</v>
          </cell>
          <cell r="AI236">
            <v>0</v>
          </cell>
          <cell r="AK236">
            <v>0</v>
          </cell>
        </row>
        <row r="237">
          <cell r="Y237">
            <v>5.1941225652196055</v>
          </cell>
          <cell r="AA237">
            <v>5.0791574041174261</v>
          </cell>
          <cell r="AI237">
            <v>0</v>
          </cell>
          <cell r="AK237">
            <v>0</v>
          </cell>
        </row>
        <row r="238">
          <cell r="Y238">
            <v>5.4448088449096996</v>
          </cell>
          <cell r="AA238">
            <v>5.3270867255077059</v>
          </cell>
          <cell r="AI238">
            <v>0</v>
          </cell>
          <cell r="AK238">
            <v>0</v>
          </cell>
        </row>
        <row r="239">
          <cell r="Y239">
            <v>5.2936881449614077</v>
          </cell>
          <cell r="AA239">
            <v>5.1941225652196055</v>
          </cell>
          <cell r="AI239">
            <v>0</v>
          </cell>
          <cell r="AK239">
            <v>0</v>
          </cell>
        </row>
        <row r="240">
          <cell r="Y240">
            <v>5.2106511866456255</v>
          </cell>
          <cell r="AA240">
            <v>5.1282706469726573</v>
          </cell>
          <cell r="AI240">
            <v>0</v>
          </cell>
          <cell r="AK240">
            <v>0</v>
          </cell>
        </row>
        <row r="241">
          <cell r="Y241">
            <v>5.4279126290437061</v>
          </cell>
          <cell r="AA241">
            <v>5.3270867255077059</v>
          </cell>
          <cell r="AI241">
            <v>0</v>
          </cell>
          <cell r="AK241">
            <v>0</v>
          </cell>
        </row>
        <row r="242">
          <cell r="Y242">
            <v>4.9816398505411996</v>
          </cell>
          <cell r="AA242">
            <v>4.8850675398106249</v>
          </cell>
          <cell r="AI242">
            <v>0</v>
          </cell>
          <cell r="AK242">
            <v>0</v>
          </cell>
        </row>
        <row r="243">
          <cell r="Y243">
            <v>5.4448088449096996</v>
          </cell>
          <cell r="AA243">
            <v>5.2770282398068256</v>
          </cell>
          <cell r="AI243">
            <v>0</v>
          </cell>
          <cell r="AK243">
            <v>0</v>
          </cell>
        </row>
        <row r="244">
          <cell r="Y244">
            <v>5.2603945913979571</v>
          </cell>
          <cell r="AA244">
            <v>5.1118733092752002</v>
          </cell>
          <cell r="AI244">
            <v>0</v>
          </cell>
          <cell r="AK244">
            <v>0</v>
          </cell>
        </row>
        <row r="245">
          <cell r="Y245">
            <v>5.2272060648173566</v>
          </cell>
          <cell r="AA245">
            <v>5.0791574041174261</v>
          </cell>
          <cell r="AI245">
            <v>0</v>
          </cell>
          <cell r="AK245">
            <v>0</v>
          </cell>
        </row>
        <row r="246">
          <cell r="Y246">
            <v>5.3103743068616991</v>
          </cell>
          <cell r="AA246">
            <v>5.1611440926047063</v>
          </cell>
          <cell r="AI246">
            <v>0</v>
          </cell>
          <cell r="AK246">
            <v>0</v>
          </cell>
        </row>
        <row r="247">
          <cell r="Y247">
            <v>4.9978271342729563</v>
          </cell>
          <cell r="AA247">
            <v>4.837135850512456</v>
          </cell>
          <cell r="AI247">
            <v>0</v>
          </cell>
          <cell r="AK247">
            <v>0</v>
          </cell>
        </row>
        <row r="248">
          <cell r="Y248">
            <v>4.6947586468864246</v>
          </cell>
          <cell r="AA248">
            <v>4.5390561448112994</v>
          </cell>
          <cell r="AI248">
            <v>0</v>
          </cell>
          <cell r="AK248">
            <v>0</v>
          </cell>
        </row>
        <row r="249">
          <cell r="Y249">
            <v>5.2106511866456255</v>
          </cell>
          <cell r="AA249">
            <v>5.0302804719736063</v>
          </cell>
          <cell r="AI249">
            <v>0</v>
          </cell>
          <cell r="AK249">
            <v>0</v>
          </cell>
        </row>
        <row r="250">
          <cell r="Y250">
            <v>5.2437871997348013</v>
          </cell>
          <cell r="AA250">
            <v>5.0628388366571064</v>
          </cell>
          <cell r="AI250">
            <v>0</v>
          </cell>
          <cell r="AK250">
            <v>0</v>
          </cell>
        </row>
        <row r="251">
          <cell r="Y251">
            <v>5.4279126290437061</v>
          </cell>
          <cell r="AA251">
            <v>5.2106511866456255</v>
          </cell>
          <cell r="AI251">
            <v>0</v>
          </cell>
          <cell r="AK251">
            <v>0</v>
          </cell>
        </row>
        <row r="252">
          <cell r="Y252">
            <v>5.0628388366571064</v>
          </cell>
          <cell r="AA252">
            <v>4.9171532830713005</v>
          </cell>
          <cell r="AI252">
            <v>0</v>
          </cell>
          <cell r="AK252">
            <v>0</v>
          </cell>
        </row>
        <row r="253">
          <cell r="Y253">
            <v>5.2603945913979571</v>
          </cell>
          <cell r="AA253">
            <v>5.2106511866456255</v>
          </cell>
          <cell r="AI253">
            <v>0</v>
          </cell>
          <cell r="AK253">
            <v>0</v>
          </cell>
        </row>
        <row r="254">
          <cell r="Y254">
            <v>5.1611440926047063</v>
          </cell>
          <cell r="AA254">
            <v>5.0628388366571064</v>
          </cell>
          <cell r="AI254">
            <v>0</v>
          </cell>
          <cell r="AK254">
            <v>0</v>
          </cell>
        </row>
        <row r="255">
          <cell r="Y255">
            <v>5.2437871997348013</v>
          </cell>
          <cell r="AA255">
            <v>5.1446942414158245</v>
          </cell>
          <cell r="AI255">
            <v>0</v>
          </cell>
          <cell r="AK255">
            <v>0</v>
          </cell>
        </row>
        <row r="256">
          <cell r="Y256">
            <v>5.3270867255077059</v>
          </cell>
          <cell r="AA256">
            <v>5.2272060648173566</v>
          </cell>
          <cell r="AI256">
            <v>0</v>
          </cell>
          <cell r="AK256">
            <v>0</v>
          </cell>
        </row>
        <row r="257">
          <cell r="Y257">
            <v>5.0465465259424995</v>
          </cell>
          <cell r="AA257">
            <v>4.9816398505411996</v>
          </cell>
          <cell r="AI257">
            <v>0</v>
          </cell>
          <cell r="AK257">
            <v>0</v>
          </cell>
        </row>
        <row r="258">
          <cell r="Y258">
            <v>5.4786800468788242</v>
          </cell>
          <cell r="AA258">
            <v>5.3941989675488546</v>
          </cell>
          <cell r="AI258">
            <v>0</v>
          </cell>
          <cell r="AK258">
            <v>0</v>
          </cell>
        </row>
        <row r="259">
          <cell r="Y259">
            <v>5.4448088449096996</v>
          </cell>
          <cell r="AA259">
            <v>5.3773815219200003</v>
          </cell>
          <cell r="AI259">
            <v>0</v>
          </cell>
          <cell r="AK259">
            <v>0</v>
          </cell>
        </row>
        <row r="260">
          <cell r="Y260">
            <v>5.2603945913979571</v>
          </cell>
          <cell r="AA260">
            <v>5.1776202005392991</v>
          </cell>
          <cell r="AI260">
            <v>0</v>
          </cell>
          <cell r="AK260">
            <v>0</v>
          </cell>
        </row>
        <row r="261">
          <cell r="Y261">
            <v>5.5980563412607056</v>
          </cell>
          <cell r="AA261">
            <v>5.5126562758307989</v>
          </cell>
          <cell r="AI261">
            <v>0</v>
          </cell>
          <cell r="AK261">
            <v>0</v>
          </cell>
        </row>
        <row r="262">
          <cell r="Y262">
            <v>5.2936881449614077</v>
          </cell>
          <cell r="AA262">
            <v>5.1941225652196055</v>
          </cell>
          <cell r="AI262">
            <v>0</v>
          </cell>
          <cell r="AK262">
            <v>0</v>
          </cell>
        </row>
        <row r="263">
          <cell r="Y263">
            <v>5.3103743068616991</v>
          </cell>
          <cell r="AA263">
            <v>5.2272060648173566</v>
          </cell>
          <cell r="AI263">
            <v>0</v>
          </cell>
          <cell r="AK263">
            <v>0</v>
          </cell>
        </row>
        <row r="264">
          <cell r="Y264">
            <v>5.1941225652196055</v>
          </cell>
          <cell r="AA264">
            <v>5.0791574041174261</v>
          </cell>
          <cell r="AI264">
            <v>0</v>
          </cell>
          <cell r="AK264">
            <v>0</v>
          </cell>
        </row>
        <row r="265">
          <cell r="Y265">
            <v>5.1611440926047063</v>
          </cell>
          <cell r="AA265">
            <v>5.0465465259424995</v>
          </cell>
          <cell r="AI265">
            <v>0</v>
          </cell>
          <cell r="AK265">
            <v>0</v>
          </cell>
        </row>
        <row r="266">
          <cell r="Y266">
            <v>5.3773815219200003</v>
          </cell>
          <cell r="AA266">
            <v>5.2603945913979571</v>
          </cell>
          <cell r="AI266">
            <v>0</v>
          </cell>
          <cell r="AK266">
            <v>0</v>
          </cell>
        </row>
        <row r="267">
          <cell r="Y267">
            <v>5.0791574041174261</v>
          </cell>
          <cell r="AA267">
            <v>4.9654788235551575</v>
          </cell>
          <cell r="AI267">
            <v>0</v>
          </cell>
          <cell r="AK267">
            <v>0</v>
          </cell>
        </row>
        <row r="268">
          <cell r="Y268">
            <v>5.2437871997348013</v>
          </cell>
          <cell r="AA268">
            <v>5.1118733092752002</v>
          </cell>
          <cell r="AI268">
            <v>0</v>
          </cell>
          <cell r="AK268">
            <v>0</v>
          </cell>
        </row>
        <row r="269">
          <cell r="Y269">
            <v>5.1446942414158245</v>
          </cell>
          <cell r="AA269">
            <v>4.9978271342729563</v>
          </cell>
          <cell r="AI269">
            <v>0</v>
          </cell>
          <cell r="AK269">
            <v>0</v>
          </cell>
        </row>
        <row r="270">
          <cell r="Y270">
            <v>5.3773815219200003</v>
          </cell>
          <cell r="AA270">
            <v>5.2437871997348013</v>
          </cell>
          <cell r="AI270">
            <v>0</v>
          </cell>
          <cell r="AK270">
            <v>0</v>
          </cell>
        </row>
        <row r="271">
          <cell r="Y271">
            <v>5.3605903330368552</v>
          </cell>
          <cell r="AA271">
            <v>5.2272060648173566</v>
          </cell>
          <cell r="AI271">
            <v>0</v>
          </cell>
          <cell r="AK271">
            <v>0</v>
          </cell>
        </row>
        <row r="272">
          <cell r="Y272">
            <v>5.3605903330368552</v>
          </cell>
          <cell r="AA272">
            <v>5.2437871997348013</v>
          </cell>
          <cell r="AI272">
            <v>0</v>
          </cell>
          <cell r="AK272">
            <v>0</v>
          </cell>
        </row>
        <row r="273">
          <cell r="Y273">
            <v>5.2603945913979571</v>
          </cell>
          <cell r="AA273">
            <v>5.1282706469726573</v>
          </cell>
          <cell r="AI273">
            <v>0</v>
          </cell>
          <cell r="AK273">
            <v>0</v>
          </cell>
        </row>
        <row r="274">
          <cell r="Y274">
            <v>5.4617313175214051</v>
          </cell>
          <cell r="AA274">
            <v>5.2936881449614077</v>
          </cell>
          <cell r="AI274">
            <v>0</v>
          </cell>
          <cell r="AK274">
            <v>0</v>
          </cell>
        </row>
        <row r="275">
          <cell r="Y275">
            <v>5.2272060648173566</v>
          </cell>
          <cell r="AA275">
            <v>5.0955022283234559</v>
          </cell>
          <cell r="AI275">
            <v>0</v>
          </cell>
          <cell r="AK275">
            <v>0</v>
          </cell>
        </row>
        <row r="276">
          <cell r="Y276">
            <v>5.3103743068616991</v>
          </cell>
          <cell r="AA276">
            <v>5.1611440926047063</v>
          </cell>
          <cell r="AI276">
            <v>0</v>
          </cell>
          <cell r="AK276">
            <v>0</v>
          </cell>
        </row>
        <row r="277">
          <cell r="Y277">
            <v>5.2437871997348013</v>
          </cell>
          <cell r="AA277">
            <v>5.1611440926047063</v>
          </cell>
          <cell r="AI277">
            <v>0</v>
          </cell>
          <cell r="AK277">
            <v>0</v>
          </cell>
        </row>
        <row r="278">
          <cell r="Y278">
            <v>5.1941225652196055</v>
          </cell>
          <cell r="AA278">
            <v>5.0628388366571064</v>
          </cell>
          <cell r="AI278">
            <v>0</v>
          </cell>
          <cell r="AK278">
            <v>0</v>
          </cell>
        </row>
        <row r="279">
          <cell r="Y279">
            <v>5.3438254008994246</v>
          </cell>
          <cell r="AA279">
            <v>5.2272060648173566</v>
          </cell>
          <cell r="AI279">
            <v>0</v>
          </cell>
          <cell r="AK279">
            <v>0</v>
          </cell>
        </row>
        <row r="280">
          <cell r="Y280">
            <v>5.1611440926047063</v>
          </cell>
          <cell r="AA280">
            <v>5.0465465259424995</v>
          </cell>
          <cell r="AI280">
            <v>0</v>
          </cell>
          <cell r="AK280">
            <v>0</v>
          </cell>
        </row>
        <row r="281">
          <cell r="Y281">
            <v>5.4956550329819569</v>
          </cell>
          <cell r="AA281">
            <v>5.3941989675488546</v>
          </cell>
          <cell r="AI281">
            <v>0</v>
          </cell>
          <cell r="AK281">
            <v>0</v>
          </cell>
        </row>
        <row r="282">
          <cell r="Y282">
            <v>5.5296837754253572</v>
          </cell>
          <cell r="AA282">
            <v>5.4279126290437061</v>
          </cell>
          <cell r="AI282">
            <v>0</v>
          </cell>
          <cell r="AK282">
            <v>0</v>
          </cell>
        </row>
        <row r="283">
          <cell r="Y283">
            <v>5.4110426699234262</v>
          </cell>
          <cell r="AA283">
            <v>5.3103743068616991</v>
          </cell>
          <cell r="AI283">
            <v>0</v>
          </cell>
          <cell r="AK283">
            <v>0</v>
          </cell>
        </row>
        <row r="284">
          <cell r="Y284">
            <v>5.563817544851605</v>
          </cell>
          <cell r="AA284">
            <v>5.4279126290437061</v>
          </cell>
          <cell r="AI284">
            <v>0</v>
          </cell>
          <cell r="AK284">
            <v>0</v>
          </cell>
        </row>
        <row r="285">
          <cell r="Y285">
            <v>5.4786800468788242</v>
          </cell>
          <cell r="AA285">
            <v>5.3438254008994246</v>
          </cell>
          <cell r="AI285">
            <v>0</v>
          </cell>
          <cell r="AK285">
            <v>0</v>
          </cell>
        </row>
        <row r="286">
          <cell r="Y286">
            <v>5.3270867255077059</v>
          </cell>
          <cell r="AA286">
            <v>5.2106511866456255</v>
          </cell>
          <cell r="AI286">
            <v>0</v>
          </cell>
          <cell r="AK286">
            <v>0</v>
          </cell>
        </row>
        <row r="287">
          <cell r="Y287">
            <v>5.6668490150274566</v>
          </cell>
          <cell r="AA287">
            <v>5.563817544851605</v>
          </cell>
          <cell r="AI287">
            <v>0</v>
          </cell>
          <cell r="AK287">
            <v>0</v>
          </cell>
        </row>
        <row r="288">
          <cell r="Y288">
            <v>5.5126562758307989</v>
          </cell>
          <cell r="AA288">
            <v>5.3773815219200003</v>
          </cell>
          <cell r="AI288">
            <v>0</v>
          </cell>
          <cell r="AK288">
            <v>0</v>
          </cell>
        </row>
        <row r="289">
          <cell r="Y289">
            <v>5.4786800468788242</v>
          </cell>
          <cell r="AA289">
            <v>5.3605903330368552</v>
          </cell>
          <cell r="AI289">
            <v>0</v>
          </cell>
          <cell r="AK289">
            <v>0</v>
          </cell>
        </row>
        <row r="290">
          <cell r="Y290">
            <v>5.4617313175214051</v>
          </cell>
          <cell r="AA290">
            <v>5.3438254008994246</v>
          </cell>
          <cell r="AI290">
            <v>0</v>
          </cell>
          <cell r="AK290">
            <v>0</v>
          </cell>
        </row>
        <row r="291">
          <cell r="Y291">
            <v>5.563817544851605</v>
          </cell>
          <cell r="AA291">
            <v>5.4448088449096996</v>
          </cell>
          <cell r="AI291">
            <v>0</v>
          </cell>
          <cell r="AK291">
            <v>0</v>
          </cell>
        </row>
        <row r="292">
          <cell r="Y292">
            <v>5.5980563412607056</v>
          </cell>
          <cell r="AA292">
            <v>5.4110426699234262</v>
          </cell>
          <cell r="AI292">
            <v>0</v>
          </cell>
          <cell r="AK292">
            <v>0</v>
          </cell>
        </row>
        <row r="293">
          <cell r="Y293">
            <v>5.4448088449096996</v>
          </cell>
          <cell r="AA293">
            <v>5.3438254008994246</v>
          </cell>
          <cell r="AI293">
            <v>0</v>
          </cell>
          <cell r="AK293">
            <v>0</v>
          </cell>
        </row>
        <row r="294">
          <cell r="Y294">
            <v>5.7360617967256049</v>
          </cell>
          <cell r="AA294">
            <v>5.615215124583826</v>
          </cell>
          <cell r="AI294">
            <v>0</v>
          </cell>
          <cell r="AK294">
            <v>0</v>
          </cell>
        </row>
        <row r="295">
          <cell r="Y295">
            <v>5.5296837754253572</v>
          </cell>
          <cell r="AA295">
            <v>5.4110426699234262</v>
          </cell>
          <cell r="AI295">
            <v>0</v>
          </cell>
          <cell r="AK295">
            <v>0</v>
          </cell>
        </row>
        <row r="296">
          <cell r="Y296">
            <v>5.7534306340144266</v>
          </cell>
          <cell r="AA296">
            <v>5.615215124583826</v>
          </cell>
          <cell r="AI296">
            <v>0</v>
          </cell>
          <cell r="AK296">
            <v>0</v>
          </cell>
        </row>
        <row r="297">
          <cell r="Y297">
            <v>5.2603945913979571</v>
          </cell>
          <cell r="AA297">
            <v>5.1282706469726573</v>
          </cell>
          <cell r="AI297">
            <v>0</v>
          </cell>
          <cell r="AK297">
            <v>0</v>
          </cell>
        </row>
        <row r="298">
          <cell r="Y298">
            <v>5.2437871997348013</v>
          </cell>
          <cell r="AA298">
            <v>5.1282706469726573</v>
          </cell>
          <cell r="AI298">
            <v>0</v>
          </cell>
          <cell r="AK298">
            <v>0</v>
          </cell>
        </row>
        <row r="299">
          <cell r="Y299">
            <v>5.3605903330368552</v>
          </cell>
          <cell r="AA299">
            <v>5.2437871997348013</v>
          </cell>
          <cell r="AI299">
            <v>0</v>
          </cell>
          <cell r="AK299">
            <v>0</v>
          </cell>
        </row>
        <row r="300">
          <cell r="Y300">
            <v>5.2936881449614077</v>
          </cell>
          <cell r="AA300">
            <v>5.1611440926047063</v>
          </cell>
          <cell r="AI300">
            <v>0</v>
          </cell>
          <cell r="AK300">
            <v>0</v>
          </cell>
        </row>
        <row r="301">
          <cell r="Y301">
            <v>5.2106511866456255</v>
          </cell>
          <cell r="AA301">
            <v>5.1118733092752002</v>
          </cell>
          <cell r="AI301">
            <v>0</v>
          </cell>
          <cell r="AK301">
            <v>0</v>
          </cell>
        </row>
        <row r="302">
          <cell r="Y302">
            <v>5.2272060648173566</v>
          </cell>
          <cell r="AA302">
            <v>5.1446942414158245</v>
          </cell>
          <cell r="AI302">
            <v>0</v>
          </cell>
          <cell r="AK302">
            <v>0</v>
          </cell>
        </row>
        <row r="303">
          <cell r="Y303">
            <v>5.4786800468788242</v>
          </cell>
          <cell r="AA303">
            <v>5.3605903330368552</v>
          </cell>
          <cell r="AI303">
            <v>0</v>
          </cell>
          <cell r="AK303">
            <v>0</v>
          </cell>
        </row>
        <row r="304">
          <cell r="Y304">
            <v>5.4279126290437061</v>
          </cell>
          <cell r="AA304">
            <v>5.3270867255077059</v>
          </cell>
          <cell r="AI304">
            <v>0</v>
          </cell>
          <cell r="AK304">
            <v>0</v>
          </cell>
        </row>
        <row r="305">
          <cell r="Y305">
            <v>5.3438254008994246</v>
          </cell>
          <cell r="AA305">
            <v>5.2603945913979571</v>
          </cell>
          <cell r="AI305">
            <v>0</v>
          </cell>
          <cell r="AK305">
            <v>0</v>
          </cell>
        </row>
        <row r="306">
          <cell r="Y306">
            <v>5.3438254008994246</v>
          </cell>
          <cell r="AA306">
            <v>5.2437871997348013</v>
          </cell>
          <cell r="AI306">
            <v>0</v>
          </cell>
          <cell r="AK306">
            <v>0</v>
          </cell>
        </row>
        <row r="307">
          <cell r="Y307">
            <v>5.5809238146833007</v>
          </cell>
          <cell r="AA307">
            <v>5.4956550329819569</v>
          </cell>
          <cell r="AI307">
            <v>0</v>
          </cell>
          <cell r="AK307">
            <v>0</v>
          </cell>
        </row>
        <row r="308">
          <cell r="Y308">
            <v>5.2770282398068256</v>
          </cell>
          <cell r="AA308">
            <v>5.1776202005392991</v>
          </cell>
          <cell r="AI308">
            <v>0</v>
          </cell>
          <cell r="AK308">
            <v>0</v>
          </cell>
        </row>
        <row r="309">
          <cell r="Y309">
            <v>5.0628388366571064</v>
          </cell>
          <cell r="AA309">
            <v>4.9493440533148254</v>
          </cell>
          <cell r="AI309">
            <v>0</v>
          </cell>
          <cell r="AK309">
            <v>0</v>
          </cell>
        </row>
        <row r="310">
          <cell r="Y310">
            <v>5.1611440926047063</v>
          </cell>
          <cell r="AA310">
            <v>5.0628388366571064</v>
          </cell>
          <cell r="AI310">
            <v>0</v>
          </cell>
          <cell r="AK310">
            <v>0</v>
          </cell>
        </row>
        <row r="311">
          <cell r="Y311">
            <v>5.1118733092752002</v>
          </cell>
          <cell r="AA311">
            <v>4.9978271342729563</v>
          </cell>
          <cell r="AI311">
            <v>0</v>
          </cell>
          <cell r="AK311">
            <v>0</v>
          </cell>
        </row>
        <row r="312">
          <cell r="Y312">
            <v>5.2770282398068256</v>
          </cell>
          <cell r="AA312">
            <v>5.1446942414158245</v>
          </cell>
          <cell r="AI312">
            <v>0</v>
          </cell>
          <cell r="AK312">
            <v>0</v>
          </cell>
        </row>
        <row r="313">
          <cell r="Y313">
            <v>5.2936881449614077</v>
          </cell>
          <cell r="AA313">
            <v>5.1282706469726573</v>
          </cell>
          <cell r="AI313">
            <v>0</v>
          </cell>
          <cell r="AK313">
            <v>0</v>
          </cell>
        </row>
        <row r="314">
          <cell r="Y314">
            <v>5.0955022283234559</v>
          </cell>
          <cell r="AA314">
            <v>4.9010972830681068</v>
          </cell>
          <cell r="AI314">
            <v>0</v>
          </cell>
          <cell r="AK314">
            <v>0</v>
          </cell>
        </row>
        <row r="315">
          <cell r="Y315">
            <v>5.563817544851605</v>
          </cell>
          <cell r="AA315">
            <v>5.3941989675488546</v>
          </cell>
          <cell r="AI315">
            <v>0</v>
          </cell>
          <cell r="AK315">
            <v>0</v>
          </cell>
        </row>
        <row r="316">
          <cell r="Y316">
            <v>5.3103743068616991</v>
          </cell>
          <cell r="AA316">
            <v>5.2106511866456255</v>
          </cell>
          <cell r="AI316">
            <v>0</v>
          </cell>
          <cell r="AK316">
            <v>0</v>
          </cell>
        </row>
        <row r="317">
          <cell r="Y317">
            <v>5.4110426699234262</v>
          </cell>
          <cell r="AA317">
            <v>5.2272060648173566</v>
          </cell>
          <cell r="AI317">
            <v>0</v>
          </cell>
          <cell r="AK317">
            <v>0</v>
          </cell>
        </row>
        <row r="318">
          <cell r="Y318">
            <v>5.3605903330368552</v>
          </cell>
          <cell r="AA318">
            <v>5.1941225652196055</v>
          </cell>
          <cell r="AI318">
            <v>0</v>
          </cell>
          <cell r="AK318">
            <v>0</v>
          </cell>
        </row>
        <row r="319">
          <cell r="Y319">
            <v>5.1611440926047063</v>
          </cell>
          <cell r="AA319">
            <v>5.014040674750424</v>
          </cell>
          <cell r="AI319">
            <v>0</v>
          </cell>
          <cell r="AK319">
            <v>0</v>
          </cell>
        </row>
        <row r="320">
          <cell r="Y320">
            <v>5.4448088449096996</v>
          </cell>
          <cell r="AA320">
            <v>5.2770282398068256</v>
          </cell>
          <cell r="AI320">
            <v>0</v>
          </cell>
          <cell r="AK320">
            <v>0</v>
          </cell>
        </row>
        <row r="321">
          <cell r="Y321">
            <v>5.3270867255077059</v>
          </cell>
          <cell r="AA321">
            <v>5.1282706469726573</v>
          </cell>
          <cell r="AI321">
            <v>0</v>
          </cell>
          <cell r="AK321">
            <v>0</v>
          </cell>
        </row>
        <row r="322">
          <cell r="Y322">
            <v>5.1446942414158245</v>
          </cell>
          <cell r="AA322">
            <v>4.9816398505411996</v>
          </cell>
          <cell r="AI322">
            <v>0</v>
          </cell>
          <cell r="AK322">
            <v>0</v>
          </cell>
        </row>
        <row r="323">
          <cell r="Y323">
            <v>5.3773815219200003</v>
          </cell>
          <cell r="AA323">
            <v>5.2272060648173566</v>
          </cell>
          <cell r="AI323">
            <v>0</v>
          </cell>
          <cell r="AK323">
            <v>0</v>
          </cell>
        </row>
        <row r="324">
          <cell r="Y324">
            <v>5.3270867255077059</v>
          </cell>
          <cell r="AA324">
            <v>5.1776202005392991</v>
          </cell>
          <cell r="AI324">
            <v>0</v>
          </cell>
          <cell r="AK324">
            <v>0</v>
          </cell>
        </row>
        <row r="325">
          <cell r="Y325">
            <v>5.4617313175214051</v>
          </cell>
          <cell r="AA325">
            <v>5.3103743068616991</v>
          </cell>
          <cell r="AI325">
            <v>0</v>
          </cell>
          <cell r="AK325">
            <v>0</v>
          </cell>
        </row>
        <row r="326">
          <cell r="Y326">
            <v>5.3103743068616991</v>
          </cell>
          <cell r="AA326">
            <v>5.2106511866456255</v>
          </cell>
          <cell r="AI326">
            <v>0</v>
          </cell>
          <cell r="AK326">
            <v>0</v>
          </cell>
        </row>
        <row r="327">
          <cell r="Y327">
            <v>5.1282706469726573</v>
          </cell>
          <cell r="AA327">
            <v>5.0465465259424995</v>
          </cell>
          <cell r="AI327">
            <v>0</v>
          </cell>
          <cell r="AK327">
            <v>0</v>
          </cell>
        </row>
        <row r="328">
          <cell r="Y328">
            <v>5.4786800468788242</v>
          </cell>
          <cell r="AA328">
            <v>5.3605903330368552</v>
          </cell>
          <cell r="AI328">
            <v>0</v>
          </cell>
          <cell r="AK328">
            <v>0</v>
          </cell>
        </row>
        <row r="329">
          <cell r="Y329">
            <v>5.3270867255077059</v>
          </cell>
          <cell r="AA329">
            <v>5.1776202005392991</v>
          </cell>
          <cell r="AI329">
            <v>0</v>
          </cell>
          <cell r="AK329">
            <v>0</v>
          </cell>
        </row>
        <row r="330">
          <cell r="Y330">
            <v>5.3941989675488546</v>
          </cell>
          <cell r="AA330">
            <v>5.2770282398068256</v>
          </cell>
          <cell r="AI330">
            <v>0</v>
          </cell>
          <cell r="AK330">
            <v>0</v>
          </cell>
        </row>
        <row r="331">
          <cell r="Y331">
            <v>5.3103743068616991</v>
          </cell>
          <cell r="AA331">
            <v>5.2106511866456255</v>
          </cell>
          <cell r="AI331">
            <v>0</v>
          </cell>
          <cell r="AK331">
            <v>0</v>
          </cell>
        </row>
        <row r="332">
          <cell r="Y332">
            <v>5.3773815219200003</v>
          </cell>
          <cell r="AA332">
            <v>5.2936881449614077</v>
          </cell>
          <cell r="AI332">
            <v>0</v>
          </cell>
          <cell r="AK332">
            <v>0</v>
          </cell>
        </row>
        <row r="333">
          <cell r="Y333">
            <v>5.4786800468788242</v>
          </cell>
          <cell r="AA333">
            <v>5.3773815219200003</v>
          </cell>
          <cell r="AI333">
            <v>0</v>
          </cell>
          <cell r="AK333">
            <v>0</v>
          </cell>
        </row>
        <row r="334">
          <cell r="Y334">
            <v>5.3438254008994246</v>
          </cell>
          <cell r="AA334">
            <v>5.2437871997348013</v>
          </cell>
          <cell r="AI334">
            <v>0</v>
          </cell>
          <cell r="AK334">
            <v>0</v>
          </cell>
        </row>
        <row r="335">
          <cell r="Y335">
            <v>5.3605903330368552</v>
          </cell>
          <cell r="AA335">
            <v>5.2437871997348013</v>
          </cell>
          <cell r="AI335">
            <v>0</v>
          </cell>
          <cell r="AK335">
            <v>0</v>
          </cell>
        </row>
        <row r="336">
          <cell r="Y336">
            <v>5.2272060648173566</v>
          </cell>
          <cell r="AA336">
            <v>5.0955022283234559</v>
          </cell>
          <cell r="AI336">
            <v>0</v>
          </cell>
          <cell r="AK336">
            <v>0</v>
          </cell>
        </row>
        <row r="337">
          <cell r="Y337">
            <v>5.2603945913979571</v>
          </cell>
          <cell r="AA337">
            <v>5.1282706469726573</v>
          </cell>
          <cell r="AI337">
            <v>0</v>
          </cell>
          <cell r="AK337">
            <v>0</v>
          </cell>
        </row>
        <row r="338">
          <cell r="Y338">
            <v>5.4110426699234262</v>
          </cell>
          <cell r="AA338">
            <v>5.2603945913979571</v>
          </cell>
          <cell r="AI338">
            <v>0</v>
          </cell>
          <cell r="AK338">
            <v>0</v>
          </cell>
        </row>
        <row r="339">
          <cell r="Y339">
            <v>5.2770282398068256</v>
          </cell>
          <cell r="AA339">
            <v>5.1282706469726573</v>
          </cell>
          <cell r="AI339">
            <v>0</v>
          </cell>
          <cell r="AK339">
            <v>0</v>
          </cell>
        </row>
        <row r="340">
          <cell r="Y340">
            <v>5.1941225652196055</v>
          </cell>
          <cell r="AA340">
            <v>5.0791574041174261</v>
          </cell>
          <cell r="AI340">
            <v>0</v>
          </cell>
          <cell r="AK340">
            <v>0</v>
          </cell>
        </row>
        <row r="341">
          <cell r="Y341">
            <v>5.2936881449614077</v>
          </cell>
          <cell r="AA341">
            <v>5.1611440926047063</v>
          </cell>
          <cell r="AI341">
            <v>0</v>
          </cell>
          <cell r="AK341">
            <v>0</v>
          </cell>
        </row>
        <row r="342">
          <cell r="Y342">
            <v>5.2437871997348013</v>
          </cell>
          <cell r="AA342">
            <v>5.1118733092752002</v>
          </cell>
          <cell r="AI342">
            <v>0</v>
          </cell>
          <cell r="AK342">
            <v>0</v>
          </cell>
        </row>
        <row r="343">
          <cell r="Y343">
            <v>5.3438254008994246</v>
          </cell>
          <cell r="AA343">
            <v>5.2437871997348013</v>
          </cell>
          <cell r="AI343">
            <v>0</v>
          </cell>
          <cell r="AK343">
            <v>0</v>
          </cell>
        </row>
        <row r="344">
          <cell r="Y344">
            <v>5.4956550329819569</v>
          </cell>
          <cell r="AA344">
            <v>5.3773815219200003</v>
          </cell>
          <cell r="AI344">
            <v>0</v>
          </cell>
          <cell r="AK344">
            <v>0</v>
          </cell>
        </row>
        <row r="345">
          <cell r="Y345">
            <v>5.3773815219200003</v>
          </cell>
          <cell r="AA345">
            <v>5.2272060648173566</v>
          </cell>
          <cell r="AI345">
            <v>0</v>
          </cell>
          <cell r="AK345">
            <v>0</v>
          </cell>
        </row>
        <row r="346">
          <cell r="Y346">
            <v>5.2770282398068256</v>
          </cell>
          <cell r="AA346">
            <v>5.1941225652196055</v>
          </cell>
          <cell r="AI346">
            <v>0</v>
          </cell>
          <cell r="AK346">
            <v>0</v>
          </cell>
        </row>
        <row r="347">
          <cell r="Y347">
            <v>5.3941989675488546</v>
          </cell>
          <cell r="AA347">
            <v>5.2603945913979571</v>
          </cell>
          <cell r="AI347">
            <v>0</v>
          </cell>
          <cell r="AK347">
            <v>0</v>
          </cell>
        </row>
        <row r="348">
          <cell r="Y348">
            <v>5.1282706469726573</v>
          </cell>
          <cell r="AA348">
            <v>5.014040674750424</v>
          </cell>
          <cell r="AI348">
            <v>0</v>
          </cell>
          <cell r="AK348">
            <v>0</v>
          </cell>
        </row>
        <row r="349">
          <cell r="Y349">
            <v>5.4110426699234262</v>
          </cell>
          <cell r="AA349">
            <v>5.2437871997348013</v>
          </cell>
          <cell r="AI349">
            <v>0</v>
          </cell>
          <cell r="AK349">
            <v>0</v>
          </cell>
        </row>
        <row r="350">
          <cell r="Y350">
            <v>5.3605903330368552</v>
          </cell>
          <cell r="AA350">
            <v>5.2437871997348013</v>
          </cell>
          <cell r="AI350">
            <v>0</v>
          </cell>
          <cell r="AK350">
            <v>0</v>
          </cell>
        </row>
        <row r="351">
          <cell r="Y351">
            <v>5.2770282398068256</v>
          </cell>
          <cell r="AA351">
            <v>5.1282706469726573</v>
          </cell>
          <cell r="AI351">
            <v>0</v>
          </cell>
          <cell r="AK351">
            <v>0</v>
          </cell>
        </row>
        <row r="352">
          <cell r="Y352">
            <v>5.4956550329819569</v>
          </cell>
          <cell r="AA352">
            <v>5.3773815219200003</v>
          </cell>
          <cell r="AI352">
            <v>0</v>
          </cell>
          <cell r="AK352">
            <v>0</v>
          </cell>
        </row>
        <row r="353">
          <cell r="Y353">
            <v>5.3773815219200003</v>
          </cell>
          <cell r="AA353">
            <v>5.2272060648173566</v>
          </cell>
          <cell r="AI353">
            <v>0</v>
          </cell>
          <cell r="AK353">
            <v>0</v>
          </cell>
        </row>
        <row r="354">
          <cell r="Y354">
            <v>5.1446942414158245</v>
          </cell>
          <cell r="AA354">
            <v>5.014040674750424</v>
          </cell>
          <cell r="AI354">
            <v>0</v>
          </cell>
          <cell r="AK354">
            <v>0</v>
          </cell>
        </row>
        <row r="355">
          <cell r="Y355">
            <v>5.3941989675488546</v>
          </cell>
          <cell r="AA355">
            <v>5.2603945913979571</v>
          </cell>
          <cell r="AI355">
            <v>0</v>
          </cell>
          <cell r="AK355">
            <v>0</v>
          </cell>
        </row>
        <row r="356">
          <cell r="Y356">
            <v>5.2770282398068256</v>
          </cell>
          <cell r="AA356">
            <v>5.1118733092752002</v>
          </cell>
          <cell r="AI356">
            <v>0</v>
          </cell>
          <cell r="AK356">
            <v>0</v>
          </cell>
        </row>
        <row r="357">
          <cell r="Y357">
            <v>5.1941225652196055</v>
          </cell>
          <cell r="AA357">
            <v>5.0628388366571064</v>
          </cell>
          <cell r="AI357">
            <v>0</v>
          </cell>
          <cell r="AK357">
            <v>0</v>
          </cell>
        </row>
        <row r="358">
          <cell r="Y358">
            <v>5.3103743068616991</v>
          </cell>
          <cell r="AA358">
            <v>5.0791574041174261</v>
          </cell>
          <cell r="AI358">
            <v>0</v>
          </cell>
          <cell r="AK358">
            <v>0</v>
          </cell>
        </row>
        <row r="359">
          <cell r="Y359">
            <v>5.1611440926047063</v>
          </cell>
          <cell r="AA359">
            <v>4.9654788235551575</v>
          </cell>
          <cell r="AI359">
            <v>0</v>
          </cell>
          <cell r="AK359">
            <v>0</v>
          </cell>
        </row>
        <row r="360">
          <cell r="Y360">
            <v>5.3103743068616991</v>
          </cell>
          <cell r="AA360">
            <v>5.1282706469726573</v>
          </cell>
          <cell r="AI360">
            <v>0</v>
          </cell>
          <cell r="AK360">
            <v>0</v>
          </cell>
        </row>
        <row r="361">
          <cell r="Y361">
            <v>5.2437871997348013</v>
          </cell>
          <cell r="AA361">
            <v>5.0465465259424995</v>
          </cell>
          <cell r="AI361">
            <v>0</v>
          </cell>
          <cell r="AK361">
            <v>0</v>
          </cell>
        </row>
        <row r="362">
          <cell r="Y362">
            <v>5.1446942414158245</v>
          </cell>
          <cell r="AA362">
            <v>4.9493440533148254</v>
          </cell>
          <cell r="AI362">
            <v>0</v>
          </cell>
          <cell r="AK362">
            <v>0</v>
          </cell>
        </row>
        <row r="363">
          <cell r="Y363">
            <v>4.9654788235551575</v>
          </cell>
          <cell r="AA363">
            <v>4.8053126747089072</v>
          </cell>
          <cell r="AI363">
            <v>0</v>
          </cell>
          <cell r="AK363">
            <v>0</v>
          </cell>
        </row>
        <row r="364">
          <cell r="Y364">
            <v>4.9493440533148254</v>
          </cell>
          <cell r="AA364">
            <v>4.7419814040503567</v>
          </cell>
          <cell r="AI364">
            <v>0</v>
          </cell>
          <cell r="AK364">
            <v>0</v>
          </cell>
        </row>
        <row r="365">
          <cell r="Y365">
            <v>5.014040674750424</v>
          </cell>
          <cell r="AA365">
            <v>4.9171532830713005</v>
          </cell>
          <cell r="AI365">
            <v>0</v>
          </cell>
          <cell r="AK365">
            <v>0</v>
          </cell>
        </row>
        <row r="366">
          <cell r="Y366">
            <v>5.014040674750424</v>
          </cell>
          <cell r="AA366">
            <v>4.837135850512456</v>
          </cell>
          <cell r="AI366">
            <v>0</v>
          </cell>
          <cell r="AK366">
            <v>0</v>
          </cell>
        </row>
        <row r="367">
          <cell r="Y367">
            <v>4.773594525888206</v>
          </cell>
          <cell r="AA367">
            <v>4.6477722004339066</v>
          </cell>
          <cell r="AI367">
            <v>0</v>
          </cell>
          <cell r="AK367">
            <v>0</v>
          </cell>
        </row>
        <row r="368">
          <cell r="Y368">
            <v>5.1118733092752002</v>
          </cell>
          <cell r="AA368">
            <v>5.014040674750424</v>
          </cell>
          <cell r="AI368">
            <v>0</v>
          </cell>
          <cell r="AK368">
            <v>0</v>
          </cell>
        </row>
        <row r="369">
          <cell r="Y369">
            <v>4.9654788235551575</v>
          </cell>
          <cell r="AA369">
            <v>4.8690640532988558</v>
          </cell>
          <cell r="AI369">
            <v>0</v>
          </cell>
          <cell r="AK369">
            <v>0</v>
          </cell>
        </row>
        <row r="370">
          <cell r="Y370">
            <v>4.9654788235551575</v>
          </cell>
          <cell r="AA370">
            <v>4.8530868235327986</v>
          </cell>
          <cell r="AI370">
            <v>0</v>
          </cell>
          <cell r="AK370">
            <v>0</v>
          </cell>
        </row>
        <row r="371">
          <cell r="Y371">
            <v>5.1611440926047063</v>
          </cell>
          <cell r="AA371">
            <v>5.0465465259424995</v>
          </cell>
          <cell r="AI371">
            <v>0</v>
          </cell>
          <cell r="AK371">
            <v>0</v>
          </cell>
        </row>
        <row r="372">
          <cell r="Y372">
            <v>4.9978271342729563</v>
          </cell>
          <cell r="AA372">
            <v>4.9010972830681068</v>
          </cell>
          <cell r="AI372">
            <v>0</v>
          </cell>
          <cell r="AK372">
            <v>0</v>
          </cell>
        </row>
        <row r="373">
          <cell r="Y373">
            <v>4.9654788235551575</v>
          </cell>
          <cell r="AA373">
            <v>4.8530868235327986</v>
          </cell>
          <cell r="AI373">
            <v>0</v>
          </cell>
          <cell r="AK373">
            <v>0</v>
          </cell>
        </row>
        <row r="374">
          <cell r="Y374">
            <v>5.1446942414158245</v>
          </cell>
          <cell r="AA374">
            <v>5.0302804719736063</v>
          </cell>
          <cell r="AI374">
            <v>0</v>
          </cell>
          <cell r="AK374">
            <v>0</v>
          </cell>
        </row>
        <row r="375">
          <cell r="Y375">
            <v>5.0628388366571064</v>
          </cell>
          <cell r="AA375">
            <v>4.9332355398202061</v>
          </cell>
          <cell r="AI375">
            <v>0</v>
          </cell>
          <cell r="AK375">
            <v>0</v>
          </cell>
        </row>
        <row r="376">
          <cell r="Y376">
            <v>5.0955022283234559</v>
          </cell>
          <cell r="AA376">
            <v>4.9816398505411996</v>
          </cell>
          <cell r="AI376">
            <v>0</v>
          </cell>
          <cell r="AK376">
            <v>0</v>
          </cell>
        </row>
        <row r="377">
          <cell r="Y377">
            <v>5.014040674750424</v>
          </cell>
          <cell r="AA377">
            <v>4.9171532830713005</v>
          </cell>
          <cell r="AI377">
            <v>0</v>
          </cell>
          <cell r="AK377">
            <v>0</v>
          </cell>
        </row>
        <row r="378">
          <cell r="Y378">
            <v>5.0465465259424995</v>
          </cell>
          <cell r="AA378">
            <v>4.9171532830713005</v>
          </cell>
          <cell r="AI378">
            <v>0</v>
          </cell>
          <cell r="AK378">
            <v>0</v>
          </cell>
        </row>
        <row r="379">
          <cell r="Y379">
            <v>5.1446942414158245</v>
          </cell>
          <cell r="AA379">
            <v>5.0302804719736063</v>
          </cell>
          <cell r="AI379">
            <v>0</v>
          </cell>
          <cell r="AK379">
            <v>0</v>
          </cell>
        </row>
        <row r="380">
          <cell r="Y380">
            <v>4.9816398505411996</v>
          </cell>
          <cell r="AA380">
            <v>4.8530868235327986</v>
          </cell>
          <cell r="AI380">
            <v>0</v>
          </cell>
          <cell r="AK380">
            <v>0</v>
          </cell>
        </row>
        <row r="381">
          <cell r="Y381">
            <v>5.1118733092752002</v>
          </cell>
          <cell r="AA381">
            <v>4.9978271342729563</v>
          </cell>
          <cell r="AI381">
            <v>0</v>
          </cell>
          <cell r="AK381">
            <v>0</v>
          </cell>
        </row>
        <row r="382">
          <cell r="Y382">
            <v>5.1446942414158245</v>
          </cell>
          <cell r="AA382">
            <v>5.0302804719736063</v>
          </cell>
          <cell r="AI382">
            <v>0</v>
          </cell>
          <cell r="AK382">
            <v>0</v>
          </cell>
        </row>
        <row r="383">
          <cell r="Y383">
            <v>4.9654788235551575</v>
          </cell>
          <cell r="AA383">
            <v>4.8530868235327986</v>
          </cell>
          <cell r="AI383">
            <v>0</v>
          </cell>
          <cell r="AK383">
            <v>0</v>
          </cell>
        </row>
        <row r="384">
          <cell r="Y384">
            <v>5.0628388366571064</v>
          </cell>
          <cell r="AA384">
            <v>4.9654788235551575</v>
          </cell>
          <cell r="AI384">
            <v>0</v>
          </cell>
          <cell r="AK384">
            <v>0</v>
          </cell>
        </row>
        <row r="385">
          <cell r="Y385">
            <v>5.0791574041174261</v>
          </cell>
          <cell r="AA385">
            <v>4.9493440533148254</v>
          </cell>
          <cell r="AI385">
            <v>0</v>
          </cell>
          <cell r="AK385">
            <v>0</v>
          </cell>
        </row>
        <row r="386">
          <cell r="Y386">
            <v>4.9171532830713005</v>
          </cell>
          <cell r="AA386">
            <v>4.8053126747089072</v>
          </cell>
          <cell r="AI386">
            <v>0</v>
          </cell>
          <cell r="AK386">
            <v>0</v>
          </cell>
        </row>
        <row r="387">
          <cell r="Y387">
            <v>5.2272060648173566</v>
          </cell>
          <cell r="AA387">
            <v>5.1118733092752002</v>
          </cell>
          <cell r="AI387">
            <v>0</v>
          </cell>
          <cell r="AK387">
            <v>0</v>
          </cell>
        </row>
        <row r="388">
          <cell r="Y388">
            <v>5.0791574041174261</v>
          </cell>
          <cell r="AA388">
            <v>4.9816398505411996</v>
          </cell>
          <cell r="AI388">
            <v>0</v>
          </cell>
          <cell r="AK388">
            <v>0</v>
          </cell>
        </row>
        <row r="389">
          <cell r="Y389">
            <v>5.1611440926047063</v>
          </cell>
          <cell r="AA389">
            <v>5.014040674750424</v>
          </cell>
          <cell r="AI389">
            <v>0</v>
          </cell>
          <cell r="AK389">
            <v>0</v>
          </cell>
        </row>
        <row r="390">
          <cell r="Y390">
            <v>5.2106511866456255</v>
          </cell>
          <cell r="AA390">
            <v>5.0791574041174261</v>
          </cell>
          <cell r="AI390">
            <v>0</v>
          </cell>
          <cell r="AK390">
            <v>0</v>
          </cell>
        </row>
        <row r="391">
          <cell r="Y391">
            <v>5.0955022283234559</v>
          </cell>
          <cell r="AA391">
            <v>4.9816398505411996</v>
          </cell>
          <cell r="AI391">
            <v>0</v>
          </cell>
          <cell r="AK391">
            <v>0</v>
          </cell>
        </row>
        <row r="392">
          <cell r="Y392">
            <v>5.1446942414158245</v>
          </cell>
          <cell r="AA392">
            <v>5.014040674750424</v>
          </cell>
          <cell r="AI392">
            <v>0</v>
          </cell>
          <cell r="AK392">
            <v>0</v>
          </cell>
        </row>
        <row r="393">
          <cell r="Y393">
            <v>5.0955022283234559</v>
          </cell>
          <cell r="AA393">
            <v>4.9816398505411996</v>
          </cell>
          <cell r="AI393">
            <v>0</v>
          </cell>
          <cell r="AK393">
            <v>0</v>
          </cell>
        </row>
        <row r="394">
          <cell r="Y394">
            <v>5.1446942414158245</v>
          </cell>
          <cell r="AA394">
            <v>5.0302804719736063</v>
          </cell>
          <cell r="AI394">
            <v>0</v>
          </cell>
          <cell r="AK394">
            <v>0</v>
          </cell>
        </row>
        <row r="395">
          <cell r="Y395">
            <v>5.1118733092752002</v>
          </cell>
          <cell r="AA395">
            <v>4.9978271342729563</v>
          </cell>
          <cell r="AI395">
            <v>0</v>
          </cell>
          <cell r="AK395">
            <v>0</v>
          </cell>
        </row>
        <row r="396">
          <cell r="Y396">
            <v>5.1446942414158245</v>
          </cell>
          <cell r="AA396">
            <v>5.0465465259424995</v>
          </cell>
          <cell r="AI396">
            <v>0</v>
          </cell>
          <cell r="AK396">
            <v>0</v>
          </cell>
        </row>
        <row r="397">
          <cell r="Y397">
            <v>5.1941225652196055</v>
          </cell>
          <cell r="AA397">
            <v>5.0628388366571064</v>
          </cell>
          <cell r="AI397">
            <v>0</v>
          </cell>
          <cell r="AK397">
            <v>0</v>
          </cell>
        </row>
        <row r="398">
          <cell r="Y398">
            <v>5.3270867255077059</v>
          </cell>
          <cell r="AA398">
            <v>5.1941225652196055</v>
          </cell>
          <cell r="AI398">
            <v>0</v>
          </cell>
          <cell r="AK398">
            <v>0</v>
          </cell>
        </row>
        <row r="399">
          <cell r="Y399">
            <v>5.2272060648173566</v>
          </cell>
          <cell r="AA399">
            <v>5.0791574041174261</v>
          </cell>
          <cell r="AI399">
            <v>0</v>
          </cell>
          <cell r="AK399">
            <v>0</v>
          </cell>
        </row>
        <row r="400">
          <cell r="Y400">
            <v>5.2936881449614077</v>
          </cell>
          <cell r="AA400">
            <v>5.0465465259424995</v>
          </cell>
          <cell r="AI400">
            <v>0</v>
          </cell>
          <cell r="AK400">
            <v>0</v>
          </cell>
        </row>
        <row r="401">
          <cell r="Y401">
            <v>5.2272060648173566</v>
          </cell>
          <cell r="AA401">
            <v>5.0302804719736063</v>
          </cell>
          <cell r="AI401">
            <v>0</v>
          </cell>
          <cell r="AK401">
            <v>0</v>
          </cell>
        </row>
        <row r="402">
          <cell r="Y402">
            <v>4.7419814040503567</v>
          </cell>
          <cell r="AA402">
            <v>4.4928574007301565</v>
          </cell>
          <cell r="AI402">
            <v>0</v>
          </cell>
          <cell r="AK402">
            <v>0</v>
          </cell>
        </row>
        <row r="403">
          <cell r="Y403">
            <v>5.0955022283234559</v>
          </cell>
          <cell r="AA403">
            <v>4.9654788235551575</v>
          </cell>
          <cell r="AI403">
            <v>0</v>
          </cell>
          <cell r="AK403">
            <v>0</v>
          </cell>
        </row>
        <row r="404">
          <cell r="Y404">
            <v>5.0628388366571064</v>
          </cell>
          <cell r="AA404">
            <v>4.8690640532988558</v>
          </cell>
          <cell r="AI404">
            <v>0</v>
          </cell>
          <cell r="AK404">
            <v>0</v>
          </cell>
        </row>
        <row r="405">
          <cell r="Y405">
            <v>5.1282706469726573</v>
          </cell>
          <cell r="AA405">
            <v>4.9978271342729563</v>
          </cell>
          <cell r="AI405">
            <v>0</v>
          </cell>
          <cell r="AK405">
            <v>0</v>
          </cell>
        </row>
        <row r="406">
          <cell r="Y406">
            <v>4.9654788235551575</v>
          </cell>
          <cell r="AA406">
            <v>4.8530868235327986</v>
          </cell>
          <cell r="AI406">
            <v>0</v>
          </cell>
          <cell r="AK406">
            <v>0</v>
          </cell>
        </row>
        <row r="407">
          <cell r="Y407">
            <v>5.014040674750424</v>
          </cell>
          <cell r="AA407">
            <v>4.9010972830681068</v>
          </cell>
          <cell r="AI407">
            <v>0</v>
          </cell>
          <cell r="AK407">
            <v>0</v>
          </cell>
        </row>
        <row r="408">
          <cell r="Y408">
            <v>5.1118733092752002</v>
          </cell>
          <cell r="AA408">
            <v>4.9978271342729563</v>
          </cell>
          <cell r="AI408">
            <v>0</v>
          </cell>
          <cell r="AK408">
            <v>0</v>
          </cell>
        </row>
        <row r="409">
          <cell r="Y409">
            <v>4.9978271342729563</v>
          </cell>
          <cell r="AA409">
            <v>4.8530868235327986</v>
          </cell>
          <cell r="AI409">
            <v>0</v>
          </cell>
          <cell r="AK409">
            <v>0</v>
          </cell>
        </row>
        <row r="410">
          <cell r="Y410">
            <v>5.0465465259424995</v>
          </cell>
          <cell r="AA410">
            <v>4.9010972830681068</v>
          </cell>
          <cell r="AI410">
            <v>0</v>
          </cell>
          <cell r="AK410">
            <v>0</v>
          </cell>
        </row>
        <row r="411">
          <cell r="Y411">
            <v>5.0465465259424995</v>
          </cell>
          <cell r="AA411">
            <v>4.9171532830713005</v>
          </cell>
          <cell r="AI411">
            <v>0</v>
          </cell>
          <cell r="AK411">
            <v>0</v>
          </cell>
        </row>
        <row r="412">
          <cell r="Y412">
            <v>4.9978271342729563</v>
          </cell>
          <cell r="AA412">
            <v>4.8850675398106249</v>
          </cell>
          <cell r="AI412">
            <v>0</v>
          </cell>
          <cell r="AK412">
            <v>0</v>
          </cell>
        </row>
        <row r="413">
          <cell r="Y413">
            <v>5.1631685439487995</v>
          </cell>
          <cell r="AA413">
            <v>5.0963321152512009</v>
          </cell>
          <cell r="AI413">
            <v>0</v>
          </cell>
          <cell r="AK413">
            <v>0</v>
          </cell>
        </row>
        <row r="414">
          <cell r="Y414">
            <v>5.2304403891199991</v>
          </cell>
          <cell r="AA414">
            <v>5.2135816075327988</v>
          </cell>
          <cell r="AI414">
            <v>0</v>
          </cell>
          <cell r="AK414">
            <v>0</v>
          </cell>
        </row>
        <row r="415">
          <cell r="Y415">
            <v>5.2135816075327988</v>
          </cell>
          <cell r="AA415">
            <v>5.1799456849472012</v>
          </cell>
          <cell r="AI415">
            <v>0</v>
          </cell>
          <cell r="AK415">
            <v>0</v>
          </cell>
        </row>
        <row r="416">
          <cell r="Y416">
            <v>5.2981476507647995</v>
          </cell>
          <cell r="AA416">
            <v>5.2642395928832011</v>
          </cell>
          <cell r="AI416">
            <v>0</v>
          </cell>
          <cell r="AK416">
            <v>0</v>
          </cell>
        </row>
        <row r="417">
          <cell r="Y417">
            <v>5.0963321152512009</v>
          </cell>
          <cell r="AA417">
            <v>5.0630771820799989</v>
          </cell>
          <cell r="AI417">
            <v>0</v>
          </cell>
          <cell r="AK417">
            <v>0</v>
          </cell>
        </row>
        <row r="418">
          <cell r="Y418">
            <v>5.2473263842367999</v>
          </cell>
          <cell r="AA418">
            <v>5.1967500394751998</v>
          </cell>
          <cell r="AI418">
            <v>0</v>
          </cell>
          <cell r="AK418">
            <v>0</v>
          </cell>
        </row>
        <row r="419">
          <cell r="Y419">
            <v>5.0299311030271996</v>
          </cell>
          <cell r="AA419">
            <v>5.013398883795201</v>
          </cell>
          <cell r="AI419">
            <v>0</v>
          </cell>
          <cell r="AK419">
            <v>0</v>
          </cell>
        </row>
        <row r="420">
          <cell r="Y420">
            <v>5.1799456849472012</v>
          </cell>
          <cell r="AA420">
            <v>5.1631685439487995</v>
          </cell>
          <cell r="AI420">
            <v>0</v>
          </cell>
          <cell r="AK420">
            <v>0</v>
          </cell>
        </row>
        <row r="421">
          <cell r="Y421">
            <v>5.2473263842367999</v>
          </cell>
          <cell r="AA421">
            <v>5.2304403891199991</v>
          </cell>
          <cell r="AI421">
            <v>0</v>
          </cell>
          <cell r="AK421">
            <v>0</v>
          </cell>
        </row>
        <row r="422">
          <cell r="Y422">
            <v>5.2642395928832011</v>
          </cell>
          <cell r="AA422">
            <v>5.2304403891199991</v>
          </cell>
          <cell r="AI422">
            <v>0</v>
          </cell>
          <cell r="AK422">
            <v>0</v>
          </cell>
        </row>
        <row r="423">
          <cell r="Y423">
            <v>5.0630771820799989</v>
          </cell>
          <cell r="AA423">
            <v>5.0299311030271996</v>
          </cell>
          <cell r="AI423">
            <v>0</v>
          </cell>
          <cell r="AK423">
            <v>0</v>
          </cell>
        </row>
        <row r="424">
          <cell r="Y424">
            <v>5.3321645627648007</v>
          </cell>
          <cell r="AA424">
            <v>5.2981476507647995</v>
          </cell>
          <cell r="AI424">
            <v>0</v>
          </cell>
          <cell r="AK424">
            <v>0</v>
          </cell>
        </row>
        <row r="425">
          <cell r="Y425">
            <v>5.0630771820799989</v>
          </cell>
          <cell r="AA425">
            <v>5.0464905357888004</v>
          </cell>
          <cell r="AI425">
            <v>0</v>
          </cell>
          <cell r="AK425">
            <v>0</v>
          </cell>
        </row>
        <row r="426">
          <cell r="Y426">
            <v>5.2304403891199991</v>
          </cell>
          <cell r="AA426">
            <v>5.1799456849472012</v>
          </cell>
          <cell r="AI426">
            <v>0</v>
          </cell>
          <cell r="AK426">
            <v>0</v>
          </cell>
        </row>
        <row r="427">
          <cell r="Y427">
            <v>5.1631685439487995</v>
          </cell>
          <cell r="AA427">
            <v>5.1296959025407984</v>
          </cell>
          <cell r="AI427">
            <v>0</v>
          </cell>
          <cell r="AK427">
            <v>0</v>
          </cell>
        </row>
        <row r="428">
          <cell r="Y428">
            <v>5.1296959025407984</v>
          </cell>
          <cell r="AA428">
            <v>5.0630771820799989</v>
          </cell>
          <cell r="AI428">
            <v>0</v>
          </cell>
          <cell r="AK428">
            <v>0</v>
          </cell>
        </row>
        <row r="429">
          <cell r="Y429">
            <v>5.1130004021311999</v>
          </cell>
          <cell r="AA429">
            <v>5.0796910419007997</v>
          </cell>
          <cell r="AI429">
            <v>0</v>
          </cell>
          <cell r="AK429">
            <v>0</v>
          </cell>
        </row>
        <row r="430">
          <cell r="Y430">
            <v>5.3492138390592014</v>
          </cell>
          <cell r="AA430">
            <v>5.3151424999999994</v>
          </cell>
          <cell r="AI430">
            <v>0</v>
          </cell>
          <cell r="AK430">
            <v>0</v>
          </cell>
        </row>
        <row r="431">
          <cell r="Y431">
            <v>5.5212033461312009</v>
          </cell>
          <cell r="AA431">
            <v>5.4865877364799998</v>
          </cell>
          <cell r="AI431">
            <v>0</v>
          </cell>
          <cell r="AK431">
            <v>0</v>
          </cell>
        </row>
        <row r="432">
          <cell r="Y432">
            <v>5.4865877364799998</v>
          </cell>
          <cell r="AA432">
            <v>5.4520809809471995</v>
          </cell>
          <cell r="AI432">
            <v>0</v>
          </cell>
          <cell r="AK432">
            <v>0</v>
          </cell>
        </row>
        <row r="433">
          <cell r="Y433">
            <v>5.417683079532801</v>
          </cell>
          <cell r="AA433">
            <v>5.383394032236799</v>
          </cell>
          <cell r="AI433">
            <v>0</v>
          </cell>
          <cell r="AK433">
            <v>0</v>
          </cell>
        </row>
        <row r="434">
          <cell r="Y434">
            <v>5.4693207519487999</v>
          </cell>
          <cell r="AA434">
            <v>5.4520809809471995</v>
          </cell>
          <cell r="AI434">
            <v>0</v>
          </cell>
          <cell r="AK434">
            <v>0</v>
          </cell>
        </row>
        <row r="435">
          <cell r="Y435">
            <v>4.0563942951168004</v>
          </cell>
          <cell r="AA435">
            <v>4.0563942951168004</v>
          </cell>
          <cell r="AI435">
            <v>0</v>
          </cell>
          <cell r="AK435">
            <v>0</v>
          </cell>
        </row>
        <row r="436">
          <cell r="Y436">
            <v>5.2642395928832011</v>
          </cell>
          <cell r="AA436">
            <v>5.2304403891199991</v>
          </cell>
          <cell r="AI436">
            <v>0</v>
          </cell>
          <cell r="AK436">
            <v>0</v>
          </cell>
        </row>
        <row r="437">
          <cell r="Y437">
            <v>5.1464186164799992</v>
          </cell>
          <cell r="AA437">
            <v>5.1130004021311999</v>
          </cell>
          <cell r="AI437">
            <v>0</v>
          </cell>
          <cell r="AK437">
            <v>0</v>
          </cell>
        </row>
        <row r="438">
          <cell r="Y438">
            <v>5.1631685439487995</v>
          </cell>
          <cell r="AA438">
            <v>5.1464186164799992</v>
          </cell>
          <cell r="AI438">
            <v>0</v>
          </cell>
          <cell r="AK438">
            <v>0</v>
          </cell>
        </row>
        <row r="439">
          <cell r="Y439">
            <v>5.2304403891199991</v>
          </cell>
          <cell r="AA439">
            <v>5.1967500394751998</v>
          </cell>
          <cell r="AI439">
            <v>0</v>
          </cell>
          <cell r="AK439">
            <v>0</v>
          </cell>
        </row>
        <row r="440">
          <cell r="Y440">
            <v>5.1296959025407984</v>
          </cell>
          <cell r="AA440">
            <v>5.1130004021311999</v>
          </cell>
          <cell r="AI440">
            <v>0</v>
          </cell>
          <cell r="AK440">
            <v>0</v>
          </cell>
        </row>
        <row r="441">
          <cell r="Y441">
            <v>5.1967500394751998</v>
          </cell>
          <cell r="AA441">
            <v>5.1464186164799992</v>
          </cell>
          <cell r="AI441">
            <v>0</v>
          </cell>
          <cell r="AK441">
            <v>0</v>
          </cell>
        </row>
        <row r="442">
          <cell r="Y442">
            <v>5.0963321152512009</v>
          </cell>
          <cell r="AA442">
            <v>5.0630771820799989</v>
          </cell>
          <cell r="AI442">
            <v>0</v>
          </cell>
          <cell r="AK442">
            <v>0</v>
          </cell>
        </row>
        <row r="443">
          <cell r="Y443">
            <v>5.0464905357888004</v>
          </cell>
          <cell r="AA443">
            <v>5.013398883795201</v>
          </cell>
          <cell r="AI443">
            <v>0</v>
          </cell>
          <cell r="AK443">
            <v>0</v>
          </cell>
        </row>
        <row r="444">
          <cell r="Y444">
            <v>5.3662903288832</v>
          </cell>
          <cell r="AA444">
            <v>5.3321645627648007</v>
          </cell>
          <cell r="AI444">
            <v>0</v>
          </cell>
          <cell r="AK444">
            <v>0</v>
          </cell>
        </row>
        <row r="445">
          <cell r="Y445">
            <v>4.7686812188672008</v>
          </cell>
          <cell r="AA445">
            <v>4.7525844161088004</v>
          </cell>
          <cell r="AI445">
            <v>0</v>
          </cell>
          <cell r="AK445">
            <v>0</v>
          </cell>
        </row>
        <row r="446">
          <cell r="Y446">
            <v>4.849573435603201</v>
          </cell>
          <cell r="AA446">
            <v>4.8333405651968002</v>
          </cell>
          <cell r="AI446">
            <v>0</v>
          </cell>
          <cell r="AK446">
            <v>0</v>
          </cell>
        </row>
        <row r="447">
          <cell r="Y447">
            <v>4.817134908319999</v>
          </cell>
          <cell r="AA447">
            <v>4.8009564649728</v>
          </cell>
          <cell r="AI447">
            <v>0</v>
          </cell>
          <cell r="AK447">
            <v>0</v>
          </cell>
        </row>
        <row r="448">
          <cell r="Y448">
            <v>4.8009564649728</v>
          </cell>
          <cell r="AA448">
            <v>4.7686812188672008</v>
          </cell>
          <cell r="AI448">
            <v>0</v>
          </cell>
          <cell r="AK448">
            <v>0</v>
          </cell>
        </row>
        <row r="449">
          <cell r="Y449">
            <v>5.0630771820799989</v>
          </cell>
          <cell r="AA449">
            <v>5.0464905357888004</v>
          </cell>
          <cell r="AI449">
            <v>0</v>
          </cell>
          <cell r="AK449">
            <v>0</v>
          </cell>
        </row>
        <row r="450">
          <cell r="Y450">
            <v>4.9968938780928003</v>
          </cell>
          <cell r="AA450">
            <v>4.98041608592</v>
          </cell>
          <cell r="AI450">
            <v>0</v>
          </cell>
          <cell r="AK450">
            <v>0</v>
          </cell>
        </row>
        <row r="451">
          <cell r="Y451">
            <v>4.9475421421631998</v>
          </cell>
          <cell r="AA451">
            <v>4.9147770525247996</v>
          </cell>
          <cell r="AI451">
            <v>0</v>
          </cell>
          <cell r="AK451">
            <v>0</v>
          </cell>
        </row>
        <row r="452">
          <cell r="Y452">
            <v>4.98041608592</v>
          </cell>
          <cell r="AA452">
            <v>4.9475421421631998</v>
          </cell>
          <cell r="AI452">
            <v>0</v>
          </cell>
          <cell r="AK452">
            <v>0</v>
          </cell>
        </row>
        <row r="453">
          <cell r="Y453">
            <v>4.8658335195391995</v>
          </cell>
          <cell r="AA453">
            <v>4.849573435603201</v>
          </cell>
          <cell r="AI453">
            <v>0</v>
          </cell>
          <cell r="AK453">
            <v>0</v>
          </cell>
        </row>
        <row r="454">
          <cell r="Y454">
            <v>5.2642395928832011</v>
          </cell>
          <cell r="AA454">
            <v>5.2473263842367999</v>
          </cell>
          <cell r="AI454">
            <v>0</v>
          </cell>
          <cell r="AK454">
            <v>0</v>
          </cell>
        </row>
        <row r="455">
          <cell r="Y455">
            <v>5.0299311030271996</v>
          </cell>
          <cell r="AA455">
            <v>4.9968938780928003</v>
          </cell>
          <cell r="AI455">
            <v>0</v>
          </cell>
          <cell r="AK455">
            <v>0</v>
          </cell>
        </row>
        <row r="456">
          <cell r="Y456">
            <v>4.7525844161088004</v>
          </cell>
          <cell r="AA456">
            <v>4.688469340371201</v>
          </cell>
          <cell r="AI456">
            <v>0</v>
          </cell>
          <cell r="AK456">
            <v>0</v>
          </cell>
        </row>
        <row r="457">
          <cell r="Y457">
            <v>5.2473263842367999</v>
          </cell>
          <cell r="AA457">
            <v>5.2135816075327988</v>
          </cell>
          <cell r="AI457">
            <v>0</v>
          </cell>
          <cell r="AK457">
            <v>0</v>
          </cell>
        </row>
        <row r="458">
          <cell r="Y458">
            <v>4.688469340371201</v>
          </cell>
          <cell r="AA458">
            <v>4.6565750836800008</v>
          </cell>
          <cell r="AI458">
            <v>0</v>
          </cell>
          <cell r="AK458">
            <v>0</v>
          </cell>
        </row>
        <row r="459">
          <cell r="Y459">
            <v>4.8658335195391995</v>
          </cell>
          <cell r="AA459">
            <v>4.8333405651968002</v>
          </cell>
          <cell r="AI459">
            <v>0</v>
          </cell>
          <cell r="AK459">
            <v>0</v>
          </cell>
        </row>
        <row r="460">
          <cell r="Y460">
            <v>4.9475421421631998</v>
          </cell>
          <cell r="AA460">
            <v>4.9147770525247996</v>
          </cell>
          <cell r="AI460">
            <v>0</v>
          </cell>
          <cell r="AK460">
            <v>0</v>
          </cell>
        </row>
        <row r="461">
          <cell r="Y461">
            <v>4.8333405651968002</v>
          </cell>
          <cell r="AA461">
            <v>4.817134908319999</v>
          </cell>
          <cell r="AI461">
            <v>0</v>
          </cell>
          <cell r="AK461">
            <v>0</v>
          </cell>
        </row>
        <row r="462">
          <cell r="Y462">
            <v>5.0796910419007997</v>
          </cell>
          <cell r="AA462">
            <v>5.0464905357888004</v>
          </cell>
          <cell r="AI462">
            <v>0</v>
          </cell>
          <cell r="AK462">
            <v>0</v>
          </cell>
        </row>
        <row r="463">
          <cell r="Y463">
            <v>5.0464905357888004</v>
          </cell>
          <cell r="AA463">
            <v>5.013398883795201</v>
          </cell>
          <cell r="AI463">
            <v>0</v>
          </cell>
          <cell r="AK463">
            <v>0</v>
          </cell>
        </row>
        <row r="464">
          <cell r="Y464">
            <v>5.1631685439487995</v>
          </cell>
          <cell r="AA464">
            <v>5.1296959025407984</v>
          </cell>
          <cell r="AI464">
            <v>0</v>
          </cell>
          <cell r="AK464">
            <v>0</v>
          </cell>
        </row>
        <row r="465">
          <cell r="Y465">
            <v>4.817134908319999</v>
          </cell>
          <cell r="AA465">
            <v>4.7848052351551997</v>
          </cell>
          <cell r="AI465">
            <v>0</v>
          </cell>
          <cell r="AK465">
            <v>0</v>
          </cell>
        </row>
        <row r="466">
          <cell r="Y466">
            <v>5.013398883795201</v>
          </cell>
          <cell r="AA466">
            <v>4.9968938780928003</v>
          </cell>
          <cell r="AI466">
            <v>0</v>
          </cell>
          <cell r="AK466">
            <v>0</v>
          </cell>
        </row>
        <row r="467">
          <cell r="Y467">
            <v>5.1464186164799992</v>
          </cell>
          <cell r="AA467">
            <v>5.0963321152512009</v>
          </cell>
          <cell r="AI467">
            <v>0</v>
          </cell>
          <cell r="AK467">
            <v>0</v>
          </cell>
        </row>
        <row r="468">
          <cell r="Y468">
            <v>4.9475421421631998</v>
          </cell>
          <cell r="AA468">
            <v>4.9311459905792008</v>
          </cell>
          <cell r="AI468">
            <v>0</v>
          </cell>
          <cell r="AK468">
            <v>0</v>
          </cell>
        </row>
        <row r="469">
          <cell r="Y469">
            <v>5.1130004021311999</v>
          </cell>
          <cell r="AA469">
            <v>5.0464905357888004</v>
          </cell>
          <cell r="AI469">
            <v>0</v>
          </cell>
          <cell r="AK469">
            <v>0</v>
          </cell>
        </row>
        <row r="470">
          <cell r="Y470">
            <v>5.0796910419007997</v>
          </cell>
          <cell r="AA470">
            <v>5.0299311030271996</v>
          </cell>
          <cell r="AI470">
            <v>0</v>
          </cell>
          <cell r="AK470">
            <v>0</v>
          </cell>
        </row>
        <row r="471">
          <cell r="Y471">
            <v>5.013398883795201</v>
          </cell>
          <cell r="AA471">
            <v>4.9639655072768001</v>
          </cell>
          <cell r="AI471">
            <v>0</v>
          </cell>
          <cell r="AK471">
            <v>0</v>
          </cell>
        </row>
        <row r="472">
          <cell r="Y472">
            <v>4.2823346246207992</v>
          </cell>
          <cell r="AA472">
            <v>4.2518554714687999</v>
          </cell>
          <cell r="AI472">
            <v>0</v>
          </cell>
          <cell r="AK472">
            <v>0</v>
          </cell>
        </row>
        <row r="473">
          <cell r="Y473">
            <v>5.1799456849472012</v>
          </cell>
          <cell r="AA473">
            <v>5.1464186164799992</v>
          </cell>
          <cell r="AI473">
            <v>0</v>
          </cell>
          <cell r="AK473">
            <v>0</v>
          </cell>
        </row>
        <row r="474">
          <cell r="Y474">
            <v>4.6406687756288001</v>
          </cell>
          <cell r="AA474">
            <v>4.5931131326527996</v>
          </cell>
          <cell r="AI474">
            <v>0</v>
          </cell>
          <cell r="AK474">
            <v>0</v>
          </cell>
        </row>
        <row r="475">
          <cell r="Y475">
            <v>5.1799456849472012</v>
          </cell>
          <cell r="AA475">
            <v>5.1464186164799992</v>
          </cell>
          <cell r="AI475">
            <v>0</v>
          </cell>
          <cell r="AK475">
            <v>0</v>
          </cell>
        </row>
        <row r="476">
          <cell r="Y476">
            <v>4.817134908319999</v>
          </cell>
          <cell r="AA476">
            <v>4.8009564649728</v>
          </cell>
          <cell r="AI476">
            <v>0</v>
          </cell>
          <cell r="AK476">
            <v>0</v>
          </cell>
        </row>
        <row r="477">
          <cell r="Y477">
            <v>5.013398883795201</v>
          </cell>
          <cell r="AA477">
            <v>4.98041608592</v>
          </cell>
          <cell r="AI477">
            <v>0</v>
          </cell>
          <cell r="AK477">
            <v>0</v>
          </cell>
        </row>
        <row r="478">
          <cell r="Y478">
            <v>3.3609933664832004</v>
          </cell>
          <cell r="AA478">
            <v>5.0299311030271996</v>
          </cell>
          <cell r="AI478">
            <v>0</v>
          </cell>
          <cell r="AK478">
            <v>0</v>
          </cell>
        </row>
        <row r="479">
          <cell r="Y479">
            <v>4.9639655072768001</v>
          </cell>
          <cell r="AA479">
            <v>4.9311459905792008</v>
          </cell>
          <cell r="AI479">
            <v>0</v>
          </cell>
          <cell r="AK479">
            <v>0</v>
          </cell>
        </row>
        <row r="480">
          <cell r="Y480">
            <v>5.0796910419007997</v>
          </cell>
          <cell r="AA480">
            <v>5.0464905357888004</v>
          </cell>
          <cell r="AI480">
            <v>0</v>
          </cell>
          <cell r="AK480">
            <v>0</v>
          </cell>
        </row>
        <row r="481">
          <cell r="Y481">
            <v>4.6406687756288001</v>
          </cell>
          <cell r="AA481">
            <v>4.6089378001151999</v>
          </cell>
          <cell r="AI481">
            <v>0</v>
          </cell>
          <cell r="AK481">
            <v>0</v>
          </cell>
        </row>
        <row r="482">
          <cell r="Y482">
            <v>4.9475421421631998</v>
          </cell>
          <cell r="AA482">
            <v>4.8984353279999988</v>
          </cell>
          <cell r="AI482">
            <v>0</v>
          </cell>
          <cell r="AK482">
            <v>0</v>
          </cell>
        </row>
        <row r="483">
          <cell r="Y483">
            <v>4.9147770525247996</v>
          </cell>
          <cell r="AA483">
            <v>4.8984353279999988</v>
          </cell>
          <cell r="AI483">
            <v>0</v>
          </cell>
          <cell r="AK483">
            <v>0</v>
          </cell>
        </row>
        <row r="484">
          <cell r="Y484">
            <v>4.98041608592</v>
          </cell>
          <cell r="AA484">
            <v>4.8658335195391995</v>
          </cell>
          <cell r="AI484">
            <v>0</v>
          </cell>
          <cell r="AK484">
            <v>0</v>
          </cell>
        </row>
        <row r="485">
          <cell r="Y485">
            <v>5.0796910419007997</v>
          </cell>
          <cell r="AA485">
            <v>5.0630771820799989</v>
          </cell>
          <cell r="AI485">
            <v>0</v>
          </cell>
          <cell r="AK485">
            <v>0</v>
          </cell>
        </row>
        <row r="486">
          <cell r="Y486">
            <v>4.7525844161088004</v>
          </cell>
          <cell r="AA486">
            <v>4.7204724511808003</v>
          </cell>
          <cell r="AI486">
            <v>0</v>
          </cell>
          <cell r="AK486">
            <v>0</v>
          </cell>
        </row>
        <row r="487">
          <cell r="Y487">
            <v>5.1130004021311999</v>
          </cell>
          <cell r="AA487">
            <v>5.0796910419007997</v>
          </cell>
          <cell r="AI487">
            <v>0</v>
          </cell>
          <cell r="AK487">
            <v>0</v>
          </cell>
        </row>
        <row r="488">
          <cell r="Y488">
            <v>5.0630771820799989</v>
          </cell>
          <cell r="AA488">
            <v>5.0464905357888004</v>
          </cell>
          <cell r="AI488">
            <v>0</v>
          </cell>
          <cell r="AK488">
            <v>0</v>
          </cell>
        </row>
        <row r="489">
          <cell r="Y489">
            <v>5.013398883795201</v>
          </cell>
          <cell r="AA489">
            <v>4.9475421421631998</v>
          </cell>
          <cell r="AI489">
            <v>0</v>
          </cell>
          <cell r="AK489">
            <v>0</v>
          </cell>
        </row>
        <row r="490">
          <cell r="Y490">
            <v>5.3151424999999994</v>
          </cell>
          <cell r="AA490">
            <v>5.2981476507647995</v>
          </cell>
          <cell r="AI490">
            <v>0</v>
          </cell>
          <cell r="AK490">
            <v>0</v>
          </cell>
        </row>
        <row r="491">
          <cell r="Y491">
            <v>4.98041608592</v>
          </cell>
          <cell r="AA491">
            <v>4.9639655072768001</v>
          </cell>
          <cell r="AI491">
            <v>0</v>
          </cell>
          <cell r="AK491">
            <v>0</v>
          </cell>
        </row>
        <row r="492">
          <cell r="Y492">
            <v>5.1464186164799992</v>
          </cell>
          <cell r="AA492">
            <v>5.1130004021311999</v>
          </cell>
          <cell r="AI492">
            <v>0</v>
          </cell>
          <cell r="AK492">
            <v>0</v>
          </cell>
        </row>
        <row r="493">
          <cell r="Y493">
            <v>4.8658335195391995</v>
          </cell>
          <cell r="AA493">
            <v>4.849573435603201</v>
          </cell>
          <cell r="AI493">
            <v>0</v>
          </cell>
          <cell r="AK493">
            <v>0</v>
          </cell>
        </row>
        <row r="494">
          <cell r="Y494">
            <v>4.98041608592</v>
          </cell>
          <cell r="AA494">
            <v>4.9639655072768001</v>
          </cell>
          <cell r="AI494">
            <v>0</v>
          </cell>
          <cell r="AK494">
            <v>0</v>
          </cell>
        </row>
        <row r="495">
          <cell r="Y495">
            <v>5.0299311030271996</v>
          </cell>
          <cell r="AA495">
            <v>4.9968938780928003</v>
          </cell>
          <cell r="AI495">
            <v>0</v>
          </cell>
          <cell r="AK495">
            <v>0</v>
          </cell>
        </row>
        <row r="496">
          <cell r="Y496">
            <v>4.9311459905792008</v>
          </cell>
          <cell r="AA496">
            <v>4.9147770525247996</v>
          </cell>
          <cell r="AI496">
            <v>0</v>
          </cell>
          <cell r="AK496">
            <v>0</v>
          </cell>
        </row>
        <row r="497">
          <cell r="Y497">
            <v>5.1464186164799992</v>
          </cell>
          <cell r="AA497">
            <v>5.1130004021311999</v>
          </cell>
          <cell r="AI497">
            <v>0</v>
          </cell>
          <cell r="AK497">
            <v>0</v>
          </cell>
        </row>
        <row r="498">
          <cell r="Y498">
            <v>4.8658335195391995</v>
          </cell>
          <cell r="AA498">
            <v>4.849573435603201</v>
          </cell>
          <cell r="AI498">
            <v>0</v>
          </cell>
          <cell r="AK498">
            <v>0</v>
          </cell>
        </row>
        <row r="499">
          <cell r="Y499">
            <v>4.9475421421631998</v>
          </cell>
          <cell r="AA499">
            <v>4.9147770525247996</v>
          </cell>
          <cell r="AI499">
            <v>0</v>
          </cell>
          <cell r="AK499">
            <v>0</v>
          </cell>
        </row>
        <row r="500">
          <cell r="Y500">
            <v>4.9475421421631998</v>
          </cell>
          <cell r="AA500">
            <v>4.9475421421631998</v>
          </cell>
          <cell r="AI500">
            <v>0</v>
          </cell>
          <cell r="AK500">
            <v>0</v>
          </cell>
        </row>
        <row r="501">
          <cell r="Y501">
            <v>4.9639655072768001</v>
          </cell>
          <cell r="AA501">
            <v>4.9475421421631998</v>
          </cell>
          <cell r="AI501">
            <v>0</v>
          </cell>
          <cell r="AK501">
            <v>0</v>
          </cell>
        </row>
        <row r="502">
          <cell r="Y502">
            <v>5.013398883795201</v>
          </cell>
          <cell r="AA502">
            <v>4.98041608592</v>
          </cell>
          <cell r="AI502">
            <v>0</v>
          </cell>
          <cell r="AK502">
            <v>0</v>
          </cell>
        </row>
        <row r="503">
          <cell r="Y503">
            <v>5.0299311030271996</v>
          </cell>
          <cell r="AA503">
            <v>4.9968938780928003</v>
          </cell>
          <cell r="AI503">
            <v>0</v>
          </cell>
          <cell r="AK503">
            <v>0</v>
          </cell>
        </row>
        <row r="504">
          <cell r="Y504">
            <v>4.98041608592</v>
          </cell>
          <cell r="AA504">
            <v>4.9475421421631998</v>
          </cell>
          <cell r="AI504">
            <v>0</v>
          </cell>
          <cell r="AK504">
            <v>0</v>
          </cell>
        </row>
        <row r="505">
          <cell r="Y505">
            <v>5.0464905357888004</v>
          </cell>
          <cell r="AA505">
            <v>5.013398883795201</v>
          </cell>
          <cell r="AI505">
            <v>0</v>
          </cell>
          <cell r="AK505">
            <v>0</v>
          </cell>
        </row>
        <row r="506">
          <cell r="Y506">
            <v>4.7848052351551997</v>
          </cell>
          <cell r="AA506">
            <v>4.7525844161088004</v>
          </cell>
          <cell r="AI506">
            <v>0</v>
          </cell>
          <cell r="AK506">
            <v>0</v>
          </cell>
        </row>
        <row r="507">
          <cell r="Y507">
            <v>5.1464186164799992</v>
          </cell>
          <cell r="AA507">
            <v>5.1296959025407984</v>
          </cell>
          <cell r="AI507">
            <v>0</v>
          </cell>
          <cell r="AK507">
            <v>0</v>
          </cell>
        </row>
        <row r="508">
          <cell r="Y508">
            <v>4.5931131326527996</v>
          </cell>
          <cell r="AA508">
            <v>4.5931131326527996</v>
          </cell>
          <cell r="AI508">
            <v>0</v>
          </cell>
          <cell r="AK508">
            <v>0</v>
          </cell>
        </row>
        <row r="509">
          <cell r="Y509">
            <v>4.9968938780928003</v>
          </cell>
          <cell r="AA509">
            <v>4.98041608592</v>
          </cell>
          <cell r="AI509">
            <v>0</v>
          </cell>
          <cell r="AK509">
            <v>0</v>
          </cell>
        </row>
        <row r="510">
          <cell r="Y510">
            <v>4.1010925174847994</v>
          </cell>
          <cell r="AA510">
            <v>4.0861658964991996</v>
          </cell>
          <cell r="AI510">
            <v>0</v>
          </cell>
          <cell r="AK510">
            <v>0</v>
          </cell>
        </row>
        <row r="511">
          <cell r="Y511">
            <v>4.7848052351551997</v>
          </cell>
          <cell r="AA511">
            <v>4.7686812188672008</v>
          </cell>
          <cell r="AI511">
            <v>0</v>
          </cell>
          <cell r="AK511">
            <v>0</v>
          </cell>
        </row>
        <row r="512">
          <cell r="Y512">
            <v>5.1799456849472012</v>
          </cell>
          <cell r="AA512">
            <v>5.1799456849472012</v>
          </cell>
          <cell r="AI512">
            <v>0</v>
          </cell>
          <cell r="AK512">
            <v>0</v>
          </cell>
        </row>
        <row r="513">
          <cell r="Y513">
            <v>4.6406687756288001</v>
          </cell>
          <cell r="AA513">
            <v>4.6247896811071998</v>
          </cell>
          <cell r="AI513">
            <v>0</v>
          </cell>
          <cell r="AK513">
            <v>0</v>
          </cell>
        </row>
        <row r="514">
          <cell r="Y514">
            <v>4.9968938780928003</v>
          </cell>
          <cell r="AA514">
            <v>4.9639655072768001</v>
          </cell>
          <cell r="AI514">
            <v>0</v>
          </cell>
          <cell r="AK514">
            <v>0</v>
          </cell>
        </row>
        <row r="515">
          <cell r="Y515">
            <v>5.0630771820799989</v>
          </cell>
          <cell r="AA515">
            <v>5.0299311030271996</v>
          </cell>
          <cell r="AI515">
            <v>0</v>
          </cell>
          <cell r="AK515">
            <v>0</v>
          </cell>
        </row>
        <row r="516">
          <cell r="Y516">
            <v>4.8821208170048003</v>
          </cell>
          <cell r="AA516">
            <v>4.8658335195391995</v>
          </cell>
          <cell r="AI516">
            <v>0</v>
          </cell>
          <cell r="AK516">
            <v>0</v>
          </cell>
        </row>
        <row r="517">
          <cell r="Y517">
            <v>4.9475421421631998</v>
          </cell>
          <cell r="AA517">
            <v>4.9311459905792008</v>
          </cell>
          <cell r="AI517">
            <v>0</v>
          </cell>
          <cell r="AK517">
            <v>0</v>
          </cell>
        </row>
        <row r="518">
          <cell r="Y518">
            <v>4.9311459905792008</v>
          </cell>
          <cell r="AA518">
            <v>4.8984353279999988</v>
          </cell>
          <cell r="AI518">
            <v>0</v>
          </cell>
          <cell r="AK518">
            <v>0</v>
          </cell>
        </row>
        <row r="519">
          <cell r="Y519">
            <v>5.0464905357888004</v>
          </cell>
          <cell r="AA519">
            <v>5.013398883795201</v>
          </cell>
          <cell r="AI519">
            <v>0</v>
          </cell>
          <cell r="AK519">
            <v>0</v>
          </cell>
        </row>
        <row r="520">
          <cell r="Y520">
            <v>4.8658335195391995</v>
          </cell>
          <cell r="AA520">
            <v>4.8333405651968002</v>
          </cell>
          <cell r="AI520">
            <v>0</v>
          </cell>
          <cell r="AK520">
            <v>0</v>
          </cell>
        </row>
        <row r="521">
          <cell r="Y521">
            <v>4.98041608592</v>
          </cell>
          <cell r="AA521">
            <v>4.9475421421631998</v>
          </cell>
          <cell r="AI521">
            <v>0</v>
          </cell>
          <cell r="AK521">
            <v>0</v>
          </cell>
        </row>
        <row r="522">
          <cell r="Y522">
            <v>4.9147770525247996</v>
          </cell>
          <cell r="AA522">
            <v>4.8984353279999988</v>
          </cell>
          <cell r="AI522">
            <v>0</v>
          </cell>
          <cell r="AK522">
            <v>0</v>
          </cell>
        </row>
        <row r="523">
          <cell r="Y523">
            <v>4.849573435603201</v>
          </cell>
          <cell r="AA523">
            <v>4.8333405651968002</v>
          </cell>
          <cell r="AI523">
            <v>0</v>
          </cell>
          <cell r="AK523">
            <v>0</v>
          </cell>
        </row>
        <row r="524">
          <cell r="Y524">
            <v>4.8009564649728</v>
          </cell>
          <cell r="AA524">
            <v>4.7686812188672008</v>
          </cell>
          <cell r="AI524">
            <v>0</v>
          </cell>
          <cell r="AK524">
            <v>0</v>
          </cell>
        </row>
        <row r="525">
          <cell r="Y525">
            <v>4.6565750836800008</v>
          </cell>
          <cell r="AA525">
            <v>4.6406687756288001</v>
          </cell>
          <cell r="AI525">
            <v>0</v>
          </cell>
          <cell r="AK525">
            <v>0</v>
          </cell>
        </row>
        <row r="526">
          <cell r="Y526">
            <v>4.688469340371201</v>
          </cell>
          <cell r="AA526">
            <v>4.6565750836800008</v>
          </cell>
          <cell r="AI526">
            <v>0</v>
          </cell>
          <cell r="AK526">
            <v>0</v>
          </cell>
        </row>
        <row r="527">
          <cell r="Y527">
            <v>4.8821208170048003</v>
          </cell>
          <cell r="AA527">
            <v>4.849573435603201</v>
          </cell>
          <cell r="AI527">
            <v>0</v>
          </cell>
          <cell r="AK527">
            <v>0</v>
          </cell>
        </row>
        <row r="528">
          <cell r="Y528">
            <v>4.7365148268799997</v>
          </cell>
          <cell r="AA528">
            <v>4.7204724511808003</v>
          </cell>
          <cell r="AI528">
            <v>0</v>
          </cell>
          <cell r="AK528">
            <v>0</v>
          </cell>
        </row>
        <row r="529">
          <cell r="Y529">
            <v>5.013398883795201</v>
          </cell>
          <cell r="AA529">
            <v>4.9475421421631998</v>
          </cell>
          <cell r="AI529">
            <v>0</v>
          </cell>
          <cell r="AK529">
            <v>0</v>
          </cell>
        </row>
        <row r="530">
          <cell r="Y530">
            <v>4.5931131326527996</v>
          </cell>
          <cell r="AA530">
            <v>4.5773156787200007</v>
          </cell>
          <cell r="AI530">
            <v>0</v>
          </cell>
          <cell r="AK530">
            <v>0</v>
          </cell>
        </row>
        <row r="531">
          <cell r="Y531">
            <v>4.9147770525247996</v>
          </cell>
          <cell r="AA531">
            <v>4.8984353279999988</v>
          </cell>
          <cell r="AI531">
            <v>0</v>
          </cell>
          <cell r="AK531">
            <v>0</v>
          </cell>
        </row>
        <row r="532">
          <cell r="Y532">
            <v>4.6725086052608003</v>
          </cell>
          <cell r="AA532">
            <v>4.6725086052608003</v>
          </cell>
          <cell r="AI532">
            <v>0</v>
          </cell>
          <cell r="AK532">
            <v>0</v>
          </cell>
        </row>
        <row r="533">
          <cell r="Y533">
            <v>4.6406687756288001</v>
          </cell>
          <cell r="AA533">
            <v>4.6089378001151999</v>
          </cell>
          <cell r="AI533">
            <v>0</v>
          </cell>
          <cell r="AK533">
            <v>0</v>
          </cell>
        </row>
        <row r="534">
          <cell r="Y534">
            <v>4.7848052351551997</v>
          </cell>
          <cell r="AA534">
            <v>4.7525844161088004</v>
          </cell>
          <cell r="AI534">
            <v>0</v>
          </cell>
          <cell r="AK534">
            <v>0</v>
          </cell>
        </row>
        <row r="535">
          <cell r="Y535">
            <v>4.6565750836800008</v>
          </cell>
          <cell r="AA535">
            <v>4.6247896811071998</v>
          </cell>
          <cell r="AI535">
            <v>0</v>
          </cell>
          <cell r="AK535">
            <v>0</v>
          </cell>
        </row>
        <row r="536">
          <cell r="Y536">
            <v>4.6247896811071998</v>
          </cell>
          <cell r="AA536">
            <v>4.5931131326527996</v>
          </cell>
          <cell r="AI536">
            <v>0</v>
          </cell>
          <cell r="AK536">
            <v>0</v>
          </cell>
        </row>
        <row r="537">
          <cell r="Y537">
            <v>4.4831024392447993</v>
          </cell>
          <cell r="AA537">
            <v>4.4519157343232001</v>
          </cell>
          <cell r="AI537">
            <v>0</v>
          </cell>
          <cell r="AK537">
            <v>0</v>
          </cell>
        </row>
        <row r="538">
          <cell r="Y538">
            <v>4.5458024114431987</v>
          </cell>
          <cell r="AA538">
            <v>4.5143979982847995</v>
          </cell>
          <cell r="AI538">
            <v>0</v>
          </cell>
          <cell r="AK538">
            <v>0</v>
          </cell>
        </row>
        <row r="539">
          <cell r="Y539">
            <v>4.6247896811071998</v>
          </cell>
          <cell r="AA539">
            <v>4.6089378001151999</v>
          </cell>
          <cell r="AI539">
            <v>0</v>
          </cell>
          <cell r="AK539">
            <v>0</v>
          </cell>
        </row>
        <row r="540">
          <cell r="Y540">
            <v>4.6725086052608003</v>
          </cell>
          <cell r="AA540">
            <v>4.6565750836800008</v>
          </cell>
          <cell r="AI540">
            <v>0</v>
          </cell>
          <cell r="AK540">
            <v>0</v>
          </cell>
        </row>
        <row r="541">
          <cell r="Y541">
            <v>4.7525844161088004</v>
          </cell>
          <cell r="AA541">
            <v>4.7204724511808003</v>
          </cell>
          <cell r="AI541">
            <v>0</v>
          </cell>
          <cell r="AK541">
            <v>0</v>
          </cell>
        </row>
        <row r="542">
          <cell r="Y542">
            <v>4.6247896811071998</v>
          </cell>
          <cell r="AA542">
            <v>4.5931131326527996</v>
          </cell>
          <cell r="AI542">
            <v>0</v>
          </cell>
          <cell r="AK542">
            <v>0</v>
          </cell>
        </row>
        <row r="543">
          <cell r="Y543">
            <v>4.7204724511808003</v>
          </cell>
          <cell r="AA543">
            <v>4.688469340371201</v>
          </cell>
          <cell r="AI543">
            <v>0</v>
          </cell>
          <cell r="AK543">
            <v>0</v>
          </cell>
        </row>
        <row r="544">
          <cell r="Y544">
            <v>4.7848052351551997</v>
          </cell>
          <cell r="AA544">
            <v>4.7365148268799997</v>
          </cell>
          <cell r="AI544">
            <v>0</v>
          </cell>
          <cell r="AK544">
            <v>0</v>
          </cell>
        </row>
        <row r="545">
          <cell r="Y545">
            <v>4.8009564649728</v>
          </cell>
          <cell r="AA545">
            <v>4.7848052351551997</v>
          </cell>
          <cell r="AI545">
            <v>0</v>
          </cell>
          <cell r="AK545">
            <v>0</v>
          </cell>
        </row>
        <row r="546">
          <cell r="Y546">
            <v>4.8333405651968002</v>
          </cell>
          <cell r="AA546">
            <v>4.8009564649728</v>
          </cell>
          <cell r="AI546">
            <v>0</v>
          </cell>
          <cell r="AK546">
            <v>0</v>
          </cell>
        </row>
        <row r="547">
          <cell r="Y547">
            <v>4.7525844161088004</v>
          </cell>
          <cell r="AA547">
            <v>4.7204724511808003</v>
          </cell>
          <cell r="AI547">
            <v>0</v>
          </cell>
          <cell r="AK547">
            <v>0</v>
          </cell>
        </row>
        <row r="548">
          <cell r="Y548">
            <v>4.7525844161088004</v>
          </cell>
          <cell r="AA548">
            <v>4.7365148268799997</v>
          </cell>
          <cell r="AI548">
            <v>0</v>
          </cell>
          <cell r="AK548">
            <v>0</v>
          </cell>
        </row>
        <row r="549">
          <cell r="Y549">
            <v>4.7525844161088004</v>
          </cell>
          <cell r="AA549">
            <v>4.7525844161088004</v>
          </cell>
          <cell r="AI549">
            <v>0</v>
          </cell>
          <cell r="AK549">
            <v>0</v>
          </cell>
        </row>
        <row r="550">
          <cell r="Y550">
            <v>4.8333405651968002</v>
          </cell>
          <cell r="AA550">
            <v>4.817134908319999</v>
          </cell>
          <cell r="AI550">
            <v>0</v>
          </cell>
          <cell r="AK550">
            <v>0</v>
          </cell>
        </row>
        <row r="551">
          <cell r="Y551">
            <v>4.8984353279999988</v>
          </cell>
          <cell r="AA551">
            <v>4.8821208170048003</v>
          </cell>
          <cell r="AI551">
            <v>0</v>
          </cell>
          <cell r="AK551">
            <v>0</v>
          </cell>
        </row>
        <row r="552">
          <cell r="Y552">
            <v>4.7848052351551997</v>
          </cell>
          <cell r="AA552">
            <v>4.7686812188672008</v>
          </cell>
          <cell r="AI552">
            <v>0</v>
          </cell>
          <cell r="AK552">
            <v>0</v>
          </cell>
        </row>
        <row r="553">
          <cell r="Y553">
            <v>3.6228827685888003</v>
          </cell>
          <cell r="AA553">
            <v>4.817134908319999</v>
          </cell>
          <cell r="AI553">
            <v>0</v>
          </cell>
          <cell r="AK553">
            <v>0</v>
          </cell>
        </row>
        <row r="554">
          <cell r="Y554">
            <v>4.6725086052608003</v>
          </cell>
          <cell r="AA554">
            <v>4.6565750836800008</v>
          </cell>
          <cell r="AI554">
            <v>0</v>
          </cell>
          <cell r="AK554">
            <v>0</v>
          </cell>
        </row>
        <row r="555">
          <cell r="Y555">
            <v>4.6247896811071998</v>
          </cell>
          <cell r="AA555">
            <v>4.6089378001151999</v>
          </cell>
          <cell r="AI555">
            <v>0</v>
          </cell>
          <cell r="AK555">
            <v>0</v>
          </cell>
        </row>
        <row r="556">
          <cell r="Y556">
            <v>4.7525844161088004</v>
          </cell>
          <cell r="AA556">
            <v>4.7365148268799997</v>
          </cell>
          <cell r="AI556">
            <v>0</v>
          </cell>
          <cell r="AK556">
            <v>0</v>
          </cell>
        </row>
        <row r="557">
          <cell r="Y557">
            <v>4.2214851724351998</v>
          </cell>
          <cell r="AA557">
            <v>4.2366567151871992</v>
          </cell>
          <cell r="AI557">
            <v>0</v>
          </cell>
          <cell r="AK557">
            <v>0</v>
          </cell>
        </row>
        <row r="558">
          <cell r="Y558">
            <v>4.3129226318911993</v>
          </cell>
          <cell r="AA558">
            <v>4.3129226318911993</v>
          </cell>
          <cell r="AI558">
            <v>0</v>
          </cell>
          <cell r="AK558">
            <v>0</v>
          </cell>
        </row>
        <row r="559">
          <cell r="Y559">
            <v>3.5530120313408</v>
          </cell>
          <cell r="AA559">
            <v>4.9311459905792008</v>
          </cell>
          <cell r="AI559">
            <v>0</v>
          </cell>
          <cell r="AK559">
            <v>0</v>
          </cell>
        </row>
        <row r="560">
          <cell r="Y560">
            <v>3.3938887390884016</v>
          </cell>
          <cell r="AA560">
            <v>4.939052999993601</v>
          </cell>
          <cell r="AI560">
            <v>0</v>
          </cell>
          <cell r="AK560">
            <v>0</v>
          </cell>
        </row>
        <row r="561">
          <cell r="Y561">
            <v>3.414516678837606</v>
          </cell>
          <cell r="AA561">
            <v>4.9040325465606251</v>
          </cell>
          <cell r="AI561">
            <v>0</v>
          </cell>
          <cell r="AK561">
            <v>0</v>
          </cell>
        </row>
        <row r="562">
          <cell r="Y562">
            <v>4.4485821098001557</v>
          </cell>
          <cell r="AA562">
            <v>4.4485821098001557</v>
          </cell>
          <cell r="AI562">
            <v>0</v>
          </cell>
          <cell r="AK562">
            <v>0</v>
          </cell>
        </row>
        <row r="563">
          <cell r="Y563">
            <v>0</v>
          </cell>
          <cell r="AA563">
            <v>0</v>
          </cell>
          <cell r="AI563">
            <v>4.737810716511305</v>
          </cell>
          <cell r="AK563">
            <v>4.6795714332240257</v>
          </cell>
        </row>
        <row r="564">
          <cell r="Y564">
            <v>0</v>
          </cell>
          <cell r="AA564">
            <v>0</v>
          </cell>
          <cell r="AI564">
            <v>4.9580223363056248</v>
          </cell>
          <cell r="AK564">
            <v>4.8500468645189052</v>
          </cell>
        </row>
        <row r="565">
          <cell r="Y565">
            <v>0</v>
          </cell>
          <cell r="AA565">
            <v>0</v>
          </cell>
          <cell r="AI565">
            <v>5.061973006289656</v>
          </cell>
          <cell r="AK565">
            <v>4.9518669155986261</v>
          </cell>
        </row>
        <row r="566">
          <cell r="Y566">
            <v>0</v>
          </cell>
          <cell r="AA566">
            <v>0</v>
          </cell>
          <cell r="AI566">
            <v>5.0425716035670254</v>
          </cell>
          <cell r="AK566">
            <v>4.8220243544568984</v>
          </cell>
        </row>
        <row r="567">
          <cell r="Y567">
            <v>0</v>
          </cell>
          <cell r="AA567">
            <v>0</v>
          </cell>
          <cell r="AI567">
            <v>4.9838413381854263</v>
          </cell>
          <cell r="AK567">
            <v>4.9342511855054259</v>
          </cell>
        </row>
        <row r="568">
          <cell r="Y568">
            <v>0</v>
          </cell>
          <cell r="AA568">
            <v>0</v>
          </cell>
          <cell r="AI568">
            <v>4.9727777032660248</v>
          </cell>
          <cell r="AK568">
            <v>4.9103454571358061</v>
          </cell>
        </row>
        <row r="569">
          <cell r="Y569">
            <v>0</v>
          </cell>
          <cell r="AA569">
            <v>0</v>
          </cell>
          <cell r="AI569">
            <v>5.0486885119486562</v>
          </cell>
          <cell r="AK569">
            <v>5.023254353341656</v>
          </cell>
        </row>
        <row r="570">
          <cell r="Y570">
            <v>0</v>
          </cell>
          <cell r="AA570">
            <v>0</v>
          </cell>
          <cell r="AI570">
            <v>5.1378986032111564</v>
          </cell>
          <cell r="AK570">
            <v>5.0861968077704072</v>
          </cell>
        </row>
        <row r="571">
          <cell r="Y571">
            <v>0</v>
          </cell>
          <cell r="AA571">
            <v>0</v>
          </cell>
          <cell r="AI571">
            <v>5.0968703739447561</v>
          </cell>
          <cell r="AK571">
            <v>5.0319840796732258</v>
          </cell>
        </row>
        <row r="572">
          <cell r="Y572">
            <v>0</v>
          </cell>
          <cell r="AA572">
            <v>0</v>
          </cell>
          <cell r="AI572">
            <v>5.0146141193706235</v>
          </cell>
          <cell r="AK572">
            <v>4.975615324119457</v>
          </cell>
        </row>
        <row r="573">
          <cell r="Y573">
            <v>0</v>
          </cell>
          <cell r="AA573">
            <v>0</v>
          </cell>
          <cell r="AI573">
            <v>4.8911498355450247</v>
          </cell>
          <cell r="AK573">
            <v>4.8652365045136001</v>
          </cell>
        </row>
        <row r="574">
          <cell r="Y574">
            <v>0</v>
          </cell>
          <cell r="AA574">
            <v>0</v>
          </cell>
          <cell r="AI574">
            <v>5.0674220586431558</v>
          </cell>
          <cell r="AK574">
            <v>5.0408214638481583</v>
          </cell>
        </row>
        <row r="575">
          <cell r="Y575">
            <v>0</v>
          </cell>
          <cell r="AA575">
            <v>0</v>
          </cell>
          <cell r="AI575">
            <v>4.9255128692100012</v>
          </cell>
          <cell r="AK575">
            <v>4.899067210305625</v>
          </cell>
        </row>
        <row r="576">
          <cell r="Y576">
            <v>0</v>
          </cell>
          <cell r="AA576">
            <v>0</v>
          </cell>
          <cell r="AI576">
            <v>4.9143688137562576</v>
          </cell>
          <cell r="AK576">
            <v>4.887732717462657</v>
          </cell>
        </row>
        <row r="577">
          <cell r="Y577">
            <v>0</v>
          </cell>
          <cell r="AA577">
            <v>0</v>
          </cell>
          <cell r="AI577">
            <v>4.9555565383078273</v>
          </cell>
          <cell r="AK577">
            <v>4.9151306850721053</v>
          </cell>
        </row>
        <row r="578">
          <cell r="Y578">
            <v>0</v>
          </cell>
          <cell r="AA578">
            <v>0</v>
          </cell>
          <cell r="AI578">
            <v>4.9962475932858066</v>
          </cell>
          <cell r="AK578">
            <v>4.9417186962217565</v>
          </cell>
        </row>
        <row r="579">
          <cell r="Y579">
            <v>0</v>
          </cell>
          <cell r="AA579">
            <v>0</v>
          </cell>
          <cell r="AI579">
            <v>5.0919312691305008</v>
          </cell>
          <cell r="AK579">
            <v>5.0502796545096569</v>
          </cell>
        </row>
        <row r="580">
          <cell r="Y580">
            <v>0</v>
          </cell>
          <cell r="AA580">
            <v>0</v>
          </cell>
          <cell r="AI580">
            <v>4.9370422810414079</v>
          </cell>
          <cell r="AK580">
            <v>4.9094610931991571</v>
          </cell>
        </row>
        <row r="581">
          <cell r="Y581">
            <v>0</v>
          </cell>
          <cell r="AA581">
            <v>0</v>
          </cell>
          <cell r="AI581">
            <v>4.9327119151833072</v>
          </cell>
          <cell r="AK581">
            <v>4.8910565471070244</v>
          </cell>
        </row>
        <row r="582">
          <cell r="Y582">
            <v>0</v>
          </cell>
          <cell r="AA582">
            <v>0</v>
          </cell>
          <cell r="AI582">
            <v>4.8990610195401061</v>
          </cell>
          <cell r="AK582">
            <v>4.857218697080425</v>
          </cell>
        </row>
        <row r="583">
          <cell r="Y583">
            <v>0</v>
          </cell>
          <cell r="AA583">
            <v>0</v>
          </cell>
          <cell r="AI583">
            <v>4.9059678757283995</v>
          </cell>
          <cell r="AK583">
            <v>4.8637661975465054</v>
          </cell>
        </row>
        <row r="584">
          <cell r="Y584">
            <v>0</v>
          </cell>
          <cell r="AA584">
            <v>0</v>
          </cell>
          <cell r="AI584">
            <v>4.6869454190039077</v>
          </cell>
          <cell r="AK584">
            <v>4.659212075026657</v>
          </cell>
        </row>
        <row r="585">
          <cell r="Y585">
            <v>0</v>
          </cell>
          <cell r="AA585">
            <v>0</v>
          </cell>
          <cell r="AI585">
            <v>4.887854051134501</v>
          </cell>
          <cell r="AK585">
            <v>4.816655380264657</v>
          </cell>
        </row>
        <row r="586">
          <cell r="Y586">
            <v>0</v>
          </cell>
          <cell r="AA586">
            <v>0</v>
          </cell>
          <cell r="AI586">
            <v>4.6916039656751556</v>
          </cell>
          <cell r="AK586">
            <v>4.6213187573025003</v>
          </cell>
        </row>
        <row r="587">
          <cell r="Y587">
            <v>0</v>
          </cell>
          <cell r="AA587">
            <v>0</v>
          </cell>
          <cell r="AI587">
            <v>4.9371526926387084</v>
          </cell>
          <cell r="AK587">
            <v>4.7780168824928264</v>
          </cell>
        </row>
        <row r="588">
          <cell r="Y588">
            <v>0</v>
          </cell>
          <cell r="AA588">
            <v>0</v>
          </cell>
          <cell r="AI588">
            <v>4.7638509977025008</v>
          </cell>
          <cell r="AK588">
            <v>4.6776292317110268</v>
          </cell>
        </row>
        <row r="589">
          <cell r="Y589">
            <v>0</v>
          </cell>
          <cell r="AA589">
            <v>0</v>
          </cell>
          <cell r="AI589">
            <v>4.8066646491106244</v>
          </cell>
          <cell r="AK589">
            <v>4.762934796160156</v>
          </cell>
        </row>
        <row r="590">
          <cell r="Y590">
            <v>0</v>
          </cell>
          <cell r="AA590">
            <v>0</v>
          </cell>
          <cell r="AI590">
            <v>4.849230740008001</v>
          </cell>
          <cell r="AK590">
            <v>4.7609309647656257</v>
          </cell>
        </row>
        <row r="591">
          <cell r="Y591">
            <v>0</v>
          </cell>
          <cell r="AA591">
            <v>0</v>
          </cell>
          <cell r="AI591">
            <v>4.8318910650156255</v>
          </cell>
          <cell r="AK591">
            <v>4.7726046193800249</v>
          </cell>
        </row>
        <row r="592">
          <cell r="Y592">
            <v>0</v>
          </cell>
          <cell r="AA592">
            <v>0</v>
          </cell>
          <cell r="AI592">
            <v>4.8432125251948248</v>
          </cell>
          <cell r="AK592">
            <v>4.7685303356798565</v>
          </cell>
        </row>
        <row r="593">
          <cell r="Y593">
            <v>0</v>
          </cell>
          <cell r="AA593">
            <v>0</v>
          </cell>
          <cell r="AI593">
            <v>4.8234748134400007</v>
          </cell>
          <cell r="AK593">
            <v>4.7484024210189064</v>
          </cell>
        </row>
        <row r="594">
          <cell r="Y594">
            <v>0</v>
          </cell>
          <cell r="AA594">
            <v>0</v>
          </cell>
          <cell r="AI594">
            <v>4.8176281293414069</v>
          </cell>
          <cell r="AK594">
            <v>4.7420586633656239</v>
          </cell>
        </row>
        <row r="595">
          <cell r="Y595">
            <v>0</v>
          </cell>
          <cell r="AA595">
            <v>0</v>
          </cell>
          <cell r="AI595">
            <v>4.7043812583011562</v>
          </cell>
          <cell r="AK595">
            <v>4.629172537211625</v>
          </cell>
        </row>
        <row r="596">
          <cell r="Y596">
            <v>0</v>
          </cell>
          <cell r="AA596">
            <v>0</v>
          </cell>
          <cell r="AI596">
            <v>4.8180484312470249</v>
          </cell>
          <cell r="AK596">
            <v>4.7413901720813065</v>
          </cell>
        </row>
        <row r="597">
          <cell r="Y597">
            <v>0</v>
          </cell>
          <cell r="AA597">
            <v>0</v>
          </cell>
          <cell r="AI597">
            <v>4.624973730042357</v>
          </cell>
          <cell r="AK597">
            <v>4.5493417465417014</v>
          </cell>
        </row>
        <row r="598">
          <cell r="Y598">
            <v>0</v>
          </cell>
          <cell r="AA598">
            <v>0</v>
          </cell>
          <cell r="AI598">
            <v>4.8301493101472248</v>
          </cell>
          <cell r="AK598">
            <v>4.7368152910521006</v>
          </cell>
        </row>
        <row r="599">
          <cell r="Y599">
            <v>0</v>
          </cell>
          <cell r="AA599">
            <v>0</v>
          </cell>
          <cell r="AI599">
            <v>4.9457602729544083</v>
          </cell>
          <cell r="AK599">
            <v>4.8506517181476578</v>
          </cell>
        </row>
        <row r="600">
          <cell r="Y600">
            <v>0</v>
          </cell>
          <cell r="AA600">
            <v>0</v>
          </cell>
          <cell r="AI600">
            <v>4.7440353996024998</v>
          </cell>
          <cell r="AK600">
            <v>4.6347115059014063</v>
          </cell>
        </row>
        <row r="601">
          <cell r="Y601">
            <v>0</v>
          </cell>
          <cell r="AA601">
            <v>0</v>
          </cell>
          <cell r="AI601">
            <v>4.9542473022625062</v>
          </cell>
          <cell r="AK601">
            <v>4.8417457594790267</v>
          </cell>
        </row>
        <row r="602">
          <cell r="Y602">
            <v>0</v>
          </cell>
          <cell r="AA602">
            <v>0</v>
          </cell>
          <cell r="AI602">
            <v>4.9246557521764576</v>
          </cell>
          <cell r="AK602">
            <v>4.8277796447863555</v>
          </cell>
        </row>
        <row r="603">
          <cell r="Y603">
            <v>0</v>
          </cell>
          <cell r="AA603">
            <v>0</v>
          </cell>
          <cell r="AI603">
            <v>2.8919037826082254</v>
          </cell>
          <cell r="AK603">
            <v>4.8775574002500006</v>
          </cell>
        </row>
        <row r="604">
          <cell r="Y604">
            <v>0</v>
          </cell>
          <cell r="AA604">
            <v>0</v>
          </cell>
          <cell r="AI604">
            <v>4.5458024114431987</v>
          </cell>
          <cell r="AK604">
            <v>4.5300865980992002</v>
          </cell>
        </row>
        <row r="605">
          <cell r="Y605">
            <v>0</v>
          </cell>
          <cell r="AA605">
            <v>0</v>
          </cell>
          <cell r="AI605">
            <v>4.6247896811071998</v>
          </cell>
          <cell r="AK605">
            <v>4.5931131326527996</v>
          </cell>
        </row>
        <row r="606">
          <cell r="Y606">
            <v>0</v>
          </cell>
          <cell r="AA606">
            <v>0</v>
          </cell>
          <cell r="AI606">
            <v>4.7204724511808003</v>
          </cell>
          <cell r="AK606">
            <v>4.688469340371201</v>
          </cell>
        </row>
        <row r="607">
          <cell r="Y607">
            <v>0</v>
          </cell>
          <cell r="AA607">
            <v>0</v>
          </cell>
          <cell r="AI607">
            <v>4.5773156787200007</v>
          </cell>
          <cell r="AK607">
            <v>4.5615454383168004</v>
          </cell>
        </row>
        <row r="608">
          <cell r="Y608">
            <v>0</v>
          </cell>
          <cell r="AA608">
            <v>0</v>
          </cell>
          <cell r="AI608">
            <v>4.7204724511808003</v>
          </cell>
          <cell r="AK608">
            <v>4.6725086052608003</v>
          </cell>
        </row>
        <row r="609">
          <cell r="Y609">
            <v>0</v>
          </cell>
          <cell r="AA609">
            <v>0</v>
          </cell>
          <cell r="AI609">
            <v>4.8658335195391995</v>
          </cell>
          <cell r="AK609">
            <v>4.8333405651968002</v>
          </cell>
        </row>
        <row r="610">
          <cell r="Y610">
            <v>0</v>
          </cell>
          <cell r="AA610">
            <v>0</v>
          </cell>
          <cell r="AI610">
            <v>4.4519157343232001</v>
          </cell>
          <cell r="AK610">
            <v>4.42083788352</v>
          </cell>
        </row>
        <row r="611">
          <cell r="Y611">
            <v>0</v>
          </cell>
          <cell r="AA611">
            <v>0</v>
          </cell>
          <cell r="AI611">
            <v>4.9968938780928003</v>
          </cell>
          <cell r="AK611">
            <v>4.9475421421631998</v>
          </cell>
        </row>
        <row r="612">
          <cell r="Y612">
            <v>0</v>
          </cell>
          <cell r="AA612">
            <v>0</v>
          </cell>
          <cell r="AI612">
            <v>4.9475421421631998</v>
          </cell>
          <cell r="AK612">
            <v>4.9147770525247996</v>
          </cell>
        </row>
        <row r="613">
          <cell r="Y613">
            <v>0</v>
          </cell>
          <cell r="AA613">
            <v>0</v>
          </cell>
          <cell r="AI613">
            <v>4.9147770525247996</v>
          </cell>
          <cell r="AK613">
            <v>4.8658335195391995</v>
          </cell>
        </row>
        <row r="614">
          <cell r="Y614">
            <v>0</v>
          </cell>
          <cell r="AA614">
            <v>0</v>
          </cell>
          <cell r="AI614">
            <v>4.9311459905792008</v>
          </cell>
          <cell r="AK614">
            <v>4.8821208170048003</v>
          </cell>
        </row>
        <row r="615">
          <cell r="Y615">
            <v>0</v>
          </cell>
          <cell r="AA615">
            <v>0</v>
          </cell>
          <cell r="AI615">
            <v>4.7525844161088004</v>
          </cell>
          <cell r="AK615">
            <v>4.7204724511808003</v>
          </cell>
        </row>
        <row r="616">
          <cell r="Y616">
            <v>0</v>
          </cell>
          <cell r="AA616">
            <v>0</v>
          </cell>
          <cell r="AI616">
            <v>5.0464905357888004</v>
          </cell>
          <cell r="AK616">
            <v>5.013398883795201</v>
          </cell>
        </row>
        <row r="617">
          <cell r="Y617">
            <v>0</v>
          </cell>
          <cell r="AA617">
            <v>0</v>
          </cell>
          <cell r="AI617">
            <v>4.7848052351551997</v>
          </cell>
          <cell r="AK617">
            <v>4.7525844161088004</v>
          </cell>
        </row>
        <row r="618">
          <cell r="Y618">
            <v>0</v>
          </cell>
          <cell r="AA618">
            <v>0</v>
          </cell>
          <cell r="AI618">
            <v>4.8658335195391995</v>
          </cell>
          <cell r="AK618">
            <v>4.817134908319999</v>
          </cell>
        </row>
        <row r="619">
          <cell r="Y619">
            <v>0</v>
          </cell>
          <cell r="AA619">
            <v>0</v>
          </cell>
          <cell r="AI619">
            <v>4.9311459905792008</v>
          </cell>
          <cell r="AK619">
            <v>4.8821208170048003</v>
          </cell>
        </row>
        <row r="620">
          <cell r="Y620">
            <v>0</v>
          </cell>
          <cell r="AA620">
            <v>0</v>
          </cell>
          <cell r="AI620">
            <v>4.7044572890111995</v>
          </cell>
          <cell r="AK620">
            <v>4.6406687756288001</v>
          </cell>
        </row>
        <row r="621">
          <cell r="Y621">
            <v>0</v>
          </cell>
          <cell r="AA621">
            <v>0</v>
          </cell>
          <cell r="AI621">
            <v>4.9311459905792008</v>
          </cell>
          <cell r="AK621">
            <v>4.8984353279999988</v>
          </cell>
        </row>
        <row r="622">
          <cell r="Y622">
            <v>0</v>
          </cell>
          <cell r="AA622">
            <v>0</v>
          </cell>
          <cell r="AI622">
            <v>4.7525844161088004</v>
          </cell>
          <cell r="AK622">
            <v>4.7204724511808003</v>
          </cell>
        </row>
        <row r="623">
          <cell r="Y623">
            <v>0</v>
          </cell>
          <cell r="AA623">
            <v>0</v>
          </cell>
          <cell r="AI623">
            <v>4.817134908319999</v>
          </cell>
          <cell r="AK623">
            <v>4.7686812188672008</v>
          </cell>
        </row>
        <row r="624">
          <cell r="Y624">
            <v>0</v>
          </cell>
          <cell r="AA624">
            <v>0</v>
          </cell>
          <cell r="AI624">
            <v>4.9147770525247996</v>
          </cell>
          <cell r="AK624">
            <v>4.8658335195391995</v>
          </cell>
        </row>
        <row r="625">
          <cell r="Y625">
            <v>0</v>
          </cell>
          <cell r="AA625">
            <v>0</v>
          </cell>
          <cell r="AI625">
            <v>4.8333405651968002</v>
          </cell>
          <cell r="AK625">
            <v>4.7848052351551997</v>
          </cell>
        </row>
        <row r="626">
          <cell r="Y626">
            <v>0</v>
          </cell>
          <cell r="AA626">
            <v>0</v>
          </cell>
          <cell r="AI626">
            <v>4.7204724511808003</v>
          </cell>
          <cell r="AK626">
            <v>4.688469340371201</v>
          </cell>
        </row>
        <row r="627">
          <cell r="Y627">
            <v>0</v>
          </cell>
          <cell r="AA627">
            <v>0</v>
          </cell>
          <cell r="AI627">
            <v>4.9475421421631998</v>
          </cell>
          <cell r="AK627">
            <v>4.9147770525247996</v>
          </cell>
        </row>
        <row r="628">
          <cell r="Y628">
            <v>0</v>
          </cell>
          <cell r="AA628">
            <v>0</v>
          </cell>
          <cell r="AI628">
            <v>4.7525844161088004</v>
          </cell>
          <cell r="AK628">
            <v>4.688469340371201</v>
          </cell>
        </row>
        <row r="629">
          <cell r="Y629">
            <v>0</v>
          </cell>
          <cell r="AA629">
            <v>0</v>
          </cell>
          <cell r="AI629">
            <v>4.8658335195391995</v>
          </cell>
          <cell r="AK629">
            <v>4.8009564649728</v>
          </cell>
        </row>
        <row r="630">
          <cell r="Y630">
            <v>0</v>
          </cell>
          <cell r="AA630">
            <v>0</v>
          </cell>
          <cell r="AI630">
            <v>4.817134908319999</v>
          </cell>
          <cell r="AK630">
            <v>4.7525844161088004</v>
          </cell>
        </row>
        <row r="631">
          <cell r="Y631">
            <v>0</v>
          </cell>
          <cell r="AA631">
            <v>0</v>
          </cell>
          <cell r="AI631">
            <v>4.8984353279999988</v>
          </cell>
          <cell r="AK631">
            <v>4.817134908319999</v>
          </cell>
        </row>
        <row r="632">
          <cell r="Y632">
            <v>0</v>
          </cell>
          <cell r="AA632">
            <v>0</v>
          </cell>
          <cell r="AI632">
            <v>4.8009564649728</v>
          </cell>
          <cell r="AK632">
            <v>4.7525844161088004</v>
          </cell>
        </row>
        <row r="633">
          <cell r="Y633">
            <v>0</v>
          </cell>
          <cell r="AA633">
            <v>0</v>
          </cell>
          <cell r="AI633">
            <v>4.8333405651968002</v>
          </cell>
          <cell r="AK633">
            <v>4.7848052351551997</v>
          </cell>
        </row>
        <row r="634">
          <cell r="Y634">
            <v>0</v>
          </cell>
          <cell r="AA634">
            <v>0</v>
          </cell>
          <cell r="AI634">
            <v>4.817134908319999</v>
          </cell>
          <cell r="AK634">
            <v>4.7686812188672008</v>
          </cell>
        </row>
        <row r="635">
          <cell r="Y635">
            <v>0</v>
          </cell>
          <cell r="AA635">
            <v>0</v>
          </cell>
          <cell r="AI635">
            <v>4.6725086052608003</v>
          </cell>
          <cell r="AK635">
            <v>4.6089378001151999</v>
          </cell>
        </row>
        <row r="636">
          <cell r="Y636">
            <v>0</v>
          </cell>
          <cell r="AA636">
            <v>0</v>
          </cell>
          <cell r="AI636">
            <v>4.8984353279999988</v>
          </cell>
          <cell r="AK636">
            <v>4.849573435603201</v>
          </cell>
        </row>
        <row r="637">
          <cell r="Y637">
            <v>0</v>
          </cell>
          <cell r="AA637">
            <v>0</v>
          </cell>
          <cell r="AI637">
            <v>4.8333405651968002</v>
          </cell>
          <cell r="AK637">
            <v>4.7686812188672008</v>
          </cell>
        </row>
        <row r="638">
          <cell r="Y638">
            <v>0</v>
          </cell>
          <cell r="AA638">
            <v>0</v>
          </cell>
          <cell r="AI638">
            <v>4.8821208170048003</v>
          </cell>
          <cell r="AK638">
            <v>4.8333405651968002</v>
          </cell>
        </row>
        <row r="639">
          <cell r="Y639">
            <v>0</v>
          </cell>
          <cell r="AA639">
            <v>0</v>
          </cell>
          <cell r="AI639">
            <v>4.7365148268799997</v>
          </cell>
          <cell r="AK639">
            <v>4.688469340371201</v>
          </cell>
        </row>
        <row r="640">
          <cell r="Y640">
            <v>0</v>
          </cell>
          <cell r="AA640">
            <v>0</v>
          </cell>
          <cell r="AI640">
            <v>4.7525844161088004</v>
          </cell>
          <cell r="AK640">
            <v>4.7204724511808003</v>
          </cell>
        </row>
        <row r="641">
          <cell r="Y641">
            <v>0</v>
          </cell>
          <cell r="AA641">
            <v>0</v>
          </cell>
          <cell r="AI641">
            <v>4.7044572890111995</v>
          </cell>
          <cell r="AK641">
            <v>4.6725086052608003</v>
          </cell>
        </row>
        <row r="642">
          <cell r="Y642">
            <v>0</v>
          </cell>
          <cell r="AA642">
            <v>0</v>
          </cell>
          <cell r="AI642">
            <v>4.7365148268799997</v>
          </cell>
          <cell r="AK642">
            <v>4.7044572890111995</v>
          </cell>
        </row>
        <row r="643">
          <cell r="Y643">
            <v>0</v>
          </cell>
          <cell r="AA643">
            <v>0</v>
          </cell>
          <cell r="AI643">
            <v>4.8984353279999988</v>
          </cell>
          <cell r="AK643">
            <v>4.8333405651968002</v>
          </cell>
        </row>
        <row r="644">
          <cell r="Y644">
            <v>0</v>
          </cell>
          <cell r="AA644">
            <v>0</v>
          </cell>
          <cell r="AI644">
            <v>4.6565750836800008</v>
          </cell>
          <cell r="AK644">
            <v>4.6247896811071998</v>
          </cell>
        </row>
        <row r="645">
          <cell r="Y645">
            <v>0</v>
          </cell>
          <cell r="AA645">
            <v>0</v>
          </cell>
          <cell r="AI645">
            <v>4.6089378001151999</v>
          </cell>
          <cell r="AK645">
            <v>4.5773156787200007</v>
          </cell>
        </row>
        <row r="646">
          <cell r="Y646">
            <v>0</v>
          </cell>
          <cell r="AA646">
            <v>0</v>
          </cell>
          <cell r="AI646">
            <v>4.6247896811071998</v>
          </cell>
          <cell r="AK646">
            <v>4.5773156787200007</v>
          </cell>
        </row>
        <row r="647">
          <cell r="Y647">
            <v>0</v>
          </cell>
          <cell r="AA647">
            <v>0</v>
          </cell>
          <cell r="AI647">
            <v>4.7525844161088004</v>
          </cell>
          <cell r="AK647">
            <v>4.7044572890111995</v>
          </cell>
        </row>
        <row r="648">
          <cell r="Y648">
            <v>0</v>
          </cell>
          <cell r="AA648">
            <v>0</v>
          </cell>
          <cell r="AI648">
            <v>4.6725086052608003</v>
          </cell>
          <cell r="AK648">
            <v>4.6089378001151999</v>
          </cell>
        </row>
        <row r="649">
          <cell r="Y649">
            <v>0</v>
          </cell>
          <cell r="AA649">
            <v>0</v>
          </cell>
          <cell r="AI649">
            <v>4.4363632021567998</v>
          </cell>
          <cell r="AK649">
            <v>4.3898688868351998</v>
          </cell>
        </row>
        <row r="650">
          <cell r="Y650">
            <v>0</v>
          </cell>
          <cell r="AA650">
            <v>0</v>
          </cell>
          <cell r="AI650">
            <v>4.6247896811071998</v>
          </cell>
          <cell r="AK650">
            <v>4.5615454383168004</v>
          </cell>
        </row>
        <row r="651">
          <cell r="Y651">
            <v>0</v>
          </cell>
          <cell r="AA651">
            <v>0</v>
          </cell>
          <cell r="AI651">
            <v>4.3590087442687997</v>
          </cell>
          <cell r="AK651">
            <v>4.3282574558207996</v>
          </cell>
        </row>
        <row r="652">
          <cell r="Y652">
            <v>0</v>
          </cell>
          <cell r="AA652">
            <v>0</v>
          </cell>
          <cell r="AI652">
            <v>4.4519157343232001</v>
          </cell>
          <cell r="AK652">
            <v>4.4363632021567998</v>
          </cell>
        </row>
        <row r="653">
          <cell r="Y653">
            <v>0</v>
          </cell>
          <cell r="AA653">
            <v>0</v>
          </cell>
          <cell r="AI653">
            <v>4.7686812188672008</v>
          </cell>
          <cell r="AK653">
            <v>4.7365148268799997</v>
          </cell>
        </row>
        <row r="654">
          <cell r="Y654">
            <v>0</v>
          </cell>
          <cell r="AA654">
            <v>0</v>
          </cell>
          <cell r="AI654">
            <v>4.6089378001151999</v>
          </cell>
          <cell r="AK654">
            <v>4.5615454383168004</v>
          </cell>
        </row>
        <row r="655">
          <cell r="Y655">
            <v>0</v>
          </cell>
          <cell r="AA655">
            <v>0</v>
          </cell>
          <cell r="AI655">
            <v>4.5458024114431987</v>
          </cell>
          <cell r="AK655">
            <v>4.5143979982847995</v>
          </cell>
        </row>
        <row r="656">
          <cell r="Y656">
            <v>0</v>
          </cell>
          <cell r="AA656">
            <v>0</v>
          </cell>
          <cell r="AI656">
            <v>4.6406687756288001</v>
          </cell>
          <cell r="AK656">
            <v>4.6089378001151999</v>
          </cell>
        </row>
        <row r="657">
          <cell r="Y657">
            <v>0</v>
          </cell>
          <cell r="AA657">
            <v>0</v>
          </cell>
          <cell r="AI657">
            <v>4.5773156787200007</v>
          </cell>
          <cell r="AK657">
            <v>4.5143979982847995</v>
          </cell>
        </row>
        <row r="658">
          <cell r="Y658">
            <v>0</v>
          </cell>
          <cell r="AA658">
            <v>0</v>
          </cell>
          <cell r="AI658">
            <v>4.4519157343232001</v>
          </cell>
          <cell r="AK658">
            <v>4.4363632021567998</v>
          </cell>
        </row>
        <row r="659">
          <cell r="Y659">
            <v>0</v>
          </cell>
          <cell r="AA659">
            <v>0</v>
          </cell>
          <cell r="AI659">
            <v>4.688469340371201</v>
          </cell>
          <cell r="AK659">
            <v>4.6089378001151999</v>
          </cell>
        </row>
        <row r="660">
          <cell r="Y660">
            <v>0</v>
          </cell>
          <cell r="AA660">
            <v>0</v>
          </cell>
          <cell r="AI660">
            <v>4.6406687756288001</v>
          </cell>
          <cell r="AK660">
            <v>4.5931131326527996</v>
          </cell>
        </row>
        <row r="661">
          <cell r="Y661">
            <v>0</v>
          </cell>
          <cell r="AA661">
            <v>0</v>
          </cell>
          <cell r="AI661">
            <v>4.7044572890111995</v>
          </cell>
          <cell r="AK661">
            <v>4.6247896811071998</v>
          </cell>
        </row>
        <row r="662">
          <cell r="Y662">
            <v>0</v>
          </cell>
          <cell r="AA662">
            <v>0</v>
          </cell>
          <cell r="AI662">
            <v>4.7686812188672008</v>
          </cell>
          <cell r="AK662">
            <v>4.7365148268799997</v>
          </cell>
        </row>
        <row r="663">
          <cell r="Y663">
            <v>0</v>
          </cell>
          <cell r="AA663">
            <v>0</v>
          </cell>
          <cell r="AI663">
            <v>4.7525844161088004</v>
          </cell>
          <cell r="AK663">
            <v>4.7044572890111995</v>
          </cell>
        </row>
        <row r="664">
          <cell r="Y664">
            <v>0</v>
          </cell>
          <cell r="AA664">
            <v>0</v>
          </cell>
          <cell r="AI664">
            <v>4.4363632021567998</v>
          </cell>
          <cell r="AK664">
            <v>4.3898688868351998</v>
          </cell>
        </row>
        <row r="665">
          <cell r="Y665">
            <v>0</v>
          </cell>
          <cell r="AA665">
            <v>0</v>
          </cell>
          <cell r="AI665">
            <v>4.5773156787200007</v>
          </cell>
          <cell r="AK665">
            <v>4.5615454383168004</v>
          </cell>
        </row>
        <row r="666">
          <cell r="Y666">
            <v>0</v>
          </cell>
          <cell r="AA666">
            <v>0</v>
          </cell>
          <cell r="AI666">
            <v>4.6247896811071998</v>
          </cell>
          <cell r="AK666">
            <v>4.5773156787200007</v>
          </cell>
        </row>
        <row r="667">
          <cell r="Y667">
            <v>0</v>
          </cell>
          <cell r="AA667">
            <v>0</v>
          </cell>
          <cell r="AI667">
            <v>4.2366567151871992</v>
          </cell>
          <cell r="AK667">
            <v>4.2214851724351998</v>
          </cell>
        </row>
        <row r="668">
          <cell r="Y668">
            <v>0</v>
          </cell>
          <cell r="AA668">
            <v>0</v>
          </cell>
          <cell r="AI668">
            <v>4.5300865980992002</v>
          </cell>
          <cell r="AK668">
            <v>4.4831024392447993</v>
          </cell>
        </row>
        <row r="669">
          <cell r="Y669">
            <v>0</v>
          </cell>
          <cell r="AA669">
            <v>0</v>
          </cell>
          <cell r="AI669">
            <v>4.0861658964991996</v>
          </cell>
          <cell r="AK669">
            <v>3.9971776547071998</v>
          </cell>
        </row>
        <row r="670">
          <cell r="Y670">
            <v>0</v>
          </cell>
          <cell r="AA670">
            <v>0</v>
          </cell>
          <cell r="AI670">
            <v>4.3898688868351998</v>
          </cell>
          <cell r="AK670">
            <v>4.3436194932800003</v>
          </cell>
        </row>
        <row r="671">
          <cell r="Y671">
            <v>0</v>
          </cell>
          <cell r="AA671">
            <v>0</v>
          </cell>
          <cell r="AI671">
            <v>4.6406687756288001</v>
          </cell>
          <cell r="AK671">
            <v>4.5931131326527996</v>
          </cell>
        </row>
        <row r="672">
          <cell r="Y672">
            <v>0</v>
          </cell>
          <cell r="AA672">
            <v>0</v>
          </cell>
          <cell r="AI672">
            <v>4.5143979982847995</v>
          </cell>
          <cell r="AK672">
            <v>4.4674954800191991</v>
          </cell>
        </row>
        <row r="673">
          <cell r="Y673">
            <v>0</v>
          </cell>
          <cell r="AA673">
            <v>0</v>
          </cell>
          <cell r="AI673">
            <v>4.6089378001151999</v>
          </cell>
          <cell r="AK673">
            <v>4.5458024114431987</v>
          </cell>
        </row>
        <row r="674">
          <cell r="Y674">
            <v>0</v>
          </cell>
          <cell r="AA674">
            <v>0</v>
          </cell>
          <cell r="AI674">
            <v>4.6247896811071998</v>
          </cell>
          <cell r="AK674">
            <v>4.5615454383168004</v>
          </cell>
        </row>
        <row r="675">
          <cell r="Y675">
            <v>0</v>
          </cell>
          <cell r="AA675">
            <v>0</v>
          </cell>
          <cell r="AI675">
            <v>4.2823346246207992</v>
          </cell>
          <cell r="AK675">
            <v>4.2366567151871992</v>
          </cell>
        </row>
        <row r="676">
          <cell r="Y676">
            <v>0</v>
          </cell>
          <cell r="AA676">
            <v>0</v>
          </cell>
          <cell r="AI676">
            <v>4.4053397784127997</v>
          </cell>
          <cell r="AK676">
            <v>4.3744252087872004</v>
          </cell>
        </row>
        <row r="677">
          <cell r="Y677">
            <v>0</v>
          </cell>
          <cell r="AA677">
            <v>0</v>
          </cell>
          <cell r="AI677">
            <v>4.4519157343232001</v>
          </cell>
          <cell r="AK677">
            <v>4.3898688868351998</v>
          </cell>
        </row>
        <row r="678">
          <cell r="Y678">
            <v>0</v>
          </cell>
          <cell r="AA678">
            <v>0</v>
          </cell>
          <cell r="AI678">
            <v>4.2670814412800002</v>
          </cell>
          <cell r="AK678">
            <v>4.2214851724351998</v>
          </cell>
        </row>
        <row r="679">
          <cell r="Y679">
            <v>0</v>
          </cell>
          <cell r="AA679">
            <v>0</v>
          </cell>
          <cell r="AI679">
            <v>4.42083788352</v>
          </cell>
          <cell r="AK679">
            <v>4.3590087442687997</v>
          </cell>
        </row>
        <row r="680">
          <cell r="Y680">
            <v>0</v>
          </cell>
          <cell r="AA680">
            <v>0</v>
          </cell>
          <cell r="AI680">
            <v>4.4053397784127997</v>
          </cell>
          <cell r="AK680">
            <v>4.2823346246207992</v>
          </cell>
        </row>
        <row r="681">
          <cell r="Y681">
            <v>0</v>
          </cell>
          <cell r="AA681">
            <v>0</v>
          </cell>
          <cell r="AI681">
            <v>4.7848052351551997</v>
          </cell>
          <cell r="AK681">
            <v>4.7365148268799997</v>
          </cell>
        </row>
        <row r="682">
          <cell r="Y682">
            <v>0</v>
          </cell>
          <cell r="AA682">
            <v>0</v>
          </cell>
          <cell r="AI682">
            <v>4.8009564649728</v>
          </cell>
          <cell r="AK682">
            <v>4.7204724511808003</v>
          </cell>
        </row>
        <row r="683">
          <cell r="Y683">
            <v>0</v>
          </cell>
          <cell r="AA683">
            <v>0</v>
          </cell>
          <cell r="AI683">
            <v>4.5931131326527996</v>
          </cell>
          <cell r="AK683">
            <v>4.5300865980992002</v>
          </cell>
        </row>
        <row r="684">
          <cell r="Y684">
            <v>0</v>
          </cell>
          <cell r="AA684">
            <v>0</v>
          </cell>
          <cell r="AI684">
            <v>4.5300865980992002</v>
          </cell>
          <cell r="AK684">
            <v>4.4674954800191991</v>
          </cell>
        </row>
        <row r="685">
          <cell r="Y685">
            <v>0</v>
          </cell>
          <cell r="AA685">
            <v>0</v>
          </cell>
          <cell r="AI685">
            <v>4.5458024114431987</v>
          </cell>
          <cell r="AK685">
            <v>4.4674954800191991</v>
          </cell>
        </row>
        <row r="686">
          <cell r="Y686">
            <v>0</v>
          </cell>
          <cell r="AA686">
            <v>0</v>
          </cell>
          <cell r="AI686">
            <v>4.5458024114431987</v>
          </cell>
          <cell r="AK686">
            <v>4.4831024392447993</v>
          </cell>
        </row>
        <row r="687">
          <cell r="Y687">
            <v>0</v>
          </cell>
          <cell r="AA687">
            <v>0</v>
          </cell>
          <cell r="AI687">
            <v>4.4674954800191991</v>
          </cell>
          <cell r="AK687">
            <v>4.4363632021567998</v>
          </cell>
        </row>
        <row r="688">
          <cell r="Y688">
            <v>0</v>
          </cell>
          <cell r="AA688">
            <v>0</v>
          </cell>
          <cell r="AI688">
            <v>4.3590087442687997</v>
          </cell>
          <cell r="AK688">
            <v>4.3129226318911993</v>
          </cell>
        </row>
        <row r="689">
          <cell r="Y689">
            <v>0</v>
          </cell>
          <cell r="AA689">
            <v>0</v>
          </cell>
          <cell r="AI689">
            <v>4.6565750836800008</v>
          </cell>
          <cell r="AK689">
            <v>4.6089378001151999</v>
          </cell>
        </row>
        <row r="690">
          <cell r="Y690">
            <v>0</v>
          </cell>
          <cell r="AA690">
            <v>0</v>
          </cell>
          <cell r="AI690">
            <v>4.7365148268799997</v>
          </cell>
          <cell r="AK690">
            <v>4.6089378001151999</v>
          </cell>
        </row>
        <row r="691">
          <cell r="Y691">
            <v>0</v>
          </cell>
          <cell r="AA691">
            <v>0</v>
          </cell>
          <cell r="AI691">
            <v>4.5773156787200007</v>
          </cell>
          <cell r="AK691">
            <v>4.5300865980992002</v>
          </cell>
        </row>
        <row r="692">
          <cell r="Y692">
            <v>0</v>
          </cell>
          <cell r="AA692">
            <v>0</v>
          </cell>
          <cell r="AI692">
            <v>4.688469340371201</v>
          </cell>
          <cell r="AK692">
            <v>4.6406687756288001</v>
          </cell>
        </row>
        <row r="693">
          <cell r="Y693">
            <v>0</v>
          </cell>
          <cell r="AA693">
            <v>0</v>
          </cell>
          <cell r="AI693">
            <v>4.7848052351551997</v>
          </cell>
          <cell r="AK693">
            <v>4.7525844161088004</v>
          </cell>
        </row>
        <row r="694">
          <cell r="Y694">
            <v>0</v>
          </cell>
          <cell r="AA694">
            <v>0</v>
          </cell>
          <cell r="AI694">
            <v>4.9147770525247996</v>
          </cell>
          <cell r="AK694">
            <v>4.8658335195391995</v>
          </cell>
        </row>
        <row r="695">
          <cell r="Y695">
            <v>0</v>
          </cell>
          <cell r="AA695">
            <v>0</v>
          </cell>
          <cell r="AI695">
            <v>4.9639655072768001</v>
          </cell>
          <cell r="AK695">
            <v>4.9147770525247996</v>
          </cell>
        </row>
        <row r="696">
          <cell r="Y696">
            <v>0</v>
          </cell>
          <cell r="AA696">
            <v>0</v>
          </cell>
          <cell r="AI696">
            <v>4.817134908319999</v>
          </cell>
          <cell r="AK696">
            <v>4.7686812188672008</v>
          </cell>
        </row>
        <row r="697">
          <cell r="Y697">
            <v>0</v>
          </cell>
          <cell r="AA697">
            <v>0</v>
          </cell>
          <cell r="AI697">
            <v>4.5143979982847995</v>
          </cell>
          <cell r="AK697">
            <v>4.4831024392447993</v>
          </cell>
        </row>
        <row r="698">
          <cell r="Y698">
            <v>0</v>
          </cell>
          <cell r="AA698">
            <v>0</v>
          </cell>
          <cell r="AI698">
            <v>4.6565750836800008</v>
          </cell>
          <cell r="AK698">
            <v>4.6089378001151999</v>
          </cell>
        </row>
        <row r="699">
          <cell r="Y699">
            <v>0</v>
          </cell>
          <cell r="AA699">
            <v>0</v>
          </cell>
          <cell r="AI699">
            <v>4.5458024114431987</v>
          </cell>
          <cell r="AK699">
            <v>4.4831024392447993</v>
          </cell>
        </row>
        <row r="700">
          <cell r="Y700">
            <v>0</v>
          </cell>
          <cell r="AA700">
            <v>0</v>
          </cell>
          <cell r="AI700">
            <v>4.5143979982847995</v>
          </cell>
          <cell r="AK700">
            <v>4.4674954800191991</v>
          </cell>
        </row>
        <row r="701">
          <cell r="Y701">
            <v>0</v>
          </cell>
          <cell r="AA701">
            <v>0</v>
          </cell>
          <cell r="AI701">
            <v>4.5615454383168004</v>
          </cell>
          <cell r="AK701">
            <v>4.498736612000001</v>
          </cell>
        </row>
        <row r="702">
          <cell r="Y702">
            <v>0</v>
          </cell>
          <cell r="AA702">
            <v>0</v>
          </cell>
          <cell r="AI702">
            <v>4.6247896811071998</v>
          </cell>
          <cell r="AK702">
            <v>4.5773156787200007</v>
          </cell>
        </row>
        <row r="703">
          <cell r="Y703">
            <v>0</v>
          </cell>
          <cell r="AA703">
            <v>0</v>
          </cell>
          <cell r="AI703">
            <v>4.4831024392447993</v>
          </cell>
          <cell r="AK703">
            <v>4.4363632021567998</v>
          </cell>
        </row>
        <row r="704">
          <cell r="Y704">
            <v>0</v>
          </cell>
          <cell r="AA704">
            <v>0</v>
          </cell>
          <cell r="AI704">
            <v>4.5773156787200007</v>
          </cell>
          <cell r="AK704">
            <v>4.5300865980992002</v>
          </cell>
        </row>
        <row r="705">
          <cell r="Y705">
            <v>0</v>
          </cell>
          <cell r="AA705">
            <v>0</v>
          </cell>
          <cell r="AI705">
            <v>4.688469340371201</v>
          </cell>
          <cell r="AK705">
            <v>4.6406687756288001</v>
          </cell>
        </row>
        <row r="706">
          <cell r="Y706">
            <v>0</v>
          </cell>
          <cell r="AA706">
            <v>0</v>
          </cell>
          <cell r="AI706">
            <v>4.6247896811071998</v>
          </cell>
          <cell r="AK706">
            <v>4.5931131326527996</v>
          </cell>
        </row>
        <row r="707">
          <cell r="Y707">
            <v>0</v>
          </cell>
          <cell r="AA707">
            <v>0</v>
          </cell>
          <cell r="AI707">
            <v>4.7525844161088004</v>
          </cell>
          <cell r="AK707">
            <v>4.7044572890111995</v>
          </cell>
        </row>
        <row r="708">
          <cell r="Y708">
            <v>0</v>
          </cell>
          <cell r="AA708">
            <v>0</v>
          </cell>
          <cell r="AI708">
            <v>4.5300865980992002</v>
          </cell>
          <cell r="AK708">
            <v>4.4674954800191991</v>
          </cell>
        </row>
        <row r="709">
          <cell r="Y709">
            <v>0</v>
          </cell>
          <cell r="AA709">
            <v>0</v>
          </cell>
          <cell r="AI709">
            <v>4.5143979982847995</v>
          </cell>
          <cell r="AK709">
            <v>4.4519157343232001</v>
          </cell>
        </row>
        <row r="710">
          <cell r="Y710">
            <v>0</v>
          </cell>
          <cell r="AA710">
            <v>0</v>
          </cell>
          <cell r="AI710">
            <v>4.4674954800191991</v>
          </cell>
          <cell r="AK710">
            <v>4.4053397784127997</v>
          </cell>
        </row>
        <row r="711">
          <cell r="Y711">
            <v>0</v>
          </cell>
          <cell r="AA711">
            <v>0</v>
          </cell>
          <cell r="AI711">
            <v>4.6089378001151999</v>
          </cell>
          <cell r="AK711">
            <v>4.5615454383168004</v>
          </cell>
        </row>
        <row r="712">
          <cell r="Y712">
            <v>0</v>
          </cell>
          <cell r="AA712">
            <v>0</v>
          </cell>
          <cell r="AI712">
            <v>4.5300865980992002</v>
          </cell>
          <cell r="AK712">
            <v>4.498736612000001</v>
          </cell>
        </row>
        <row r="713">
          <cell r="Y713">
            <v>0</v>
          </cell>
          <cell r="AA713">
            <v>0</v>
          </cell>
          <cell r="AI713">
            <v>4.5615454383168004</v>
          </cell>
          <cell r="AK713">
            <v>4.5143979982847995</v>
          </cell>
        </row>
        <row r="714">
          <cell r="Y714">
            <v>0</v>
          </cell>
          <cell r="AA714">
            <v>0</v>
          </cell>
          <cell r="AI714">
            <v>4.5615454383168004</v>
          </cell>
          <cell r="AK714">
            <v>4.498736612000001</v>
          </cell>
        </row>
        <row r="715">
          <cell r="Y715">
            <v>0</v>
          </cell>
          <cell r="AA715">
            <v>0</v>
          </cell>
          <cell r="AI715">
            <v>4.4831024392447993</v>
          </cell>
          <cell r="AK715">
            <v>4.4363632021567998</v>
          </cell>
        </row>
        <row r="716">
          <cell r="Y716">
            <v>0</v>
          </cell>
          <cell r="AA716">
            <v>0</v>
          </cell>
          <cell r="AI716">
            <v>4.42083788352</v>
          </cell>
          <cell r="AK716">
            <v>4.3744252087872004</v>
          </cell>
        </row>
        <row r="717">
          <cell r="Y717">
            <v>0</v>
          </cell>
          <cell r="AA717">
            <v>0</v>
          </cell>
          <cell r="AI717">
            <v>4.4831024392447993</v>
          </cell>
          <cell r="AK717">
            <v>4.42083788352</v>
          </cell>
        </row>
        <row r="718">
          <cell r="Y718">
            <v>0</v>
          </cell>
          <cell r="AA718">
            <v>0</v>
          </cell>
          <cell r="AI718">
            <v>4.4519157343232001</v>
          </cell>
          <cell r="AK718">
            <v>4.42083788352</v>
          </cell>
        </row>
        <row r="719">
          <cell r="Y719">
            <v>0</v>
          </cell>
          <cell r="AA719">
            <v>0</v>
          </cell>
          <cell r="AI719">
            <v>4.3590087442687997</v>
          </cell>
          <cell r="AK719">
            <v>4.3129226318911993</v>
          </cell>
        </row>
        <row r="720">
          <cell r="Y720">
            <v>0</v>
          </cell>
          <cell r="AA720">
            <v>0</v>
          </cell>
          <cell r="AI720">
            <v>4.4831024392447993</v>
          </cell>
          <cell r="AK720">
            <v>4.42083788352</v>
          </cell>
        </row>
        <row r="721">
          <cell r="Y721">
            <v>0</v>
          </cell>
          <cell r="AA721">
            <v>0</v>
          </cell>
          <cell r="AI721">
            <v>4.2976150214912003</v>
          </cell>
          <cell r="AK721">
            <v>4.2518554714687999</v>
          </cell>
        </row>
        <row r="722">
          <cell r="Y722">
            <v>0</v>
          </cell>
          <cell r="AA722">
            <v>0</v>
          </cell>
          <cell r="AI722">
            <v>4.3590087442687997</v>
          </cell>
          <cell r="AK722">
            <v>4.3282574558207996</v>
          </cell>
        </row>
        <row r="723">
          <cell r="Y723">
            <v>0</v>
          </cell>
          <cell r="AA723">
            <v>0</v>
          </cell>
          <cell r="AI723">
            <v>4.3744252087872004</v>
          </cell>
          <cell r="AK723">
            <v>4.3282574558207996</v>
          </cell>
        </row>
        <row r="724">
          <cell r="Y724">
            <v>0</v>
          </cell>
          <cell r="AA724">
            <v>0</v>
          </cell>
          <cell r="AI724">
            <v>4.3129226318911993</v>
          </cell>
          <cell r="AK724">
            <v>4.2823346246207992</v>
          </cell>
        </row>
        <row r="725">
          <cell r="Y725">
            <v>0</v>
          </cell>
          <cell r="AA725">
            <v>0</v>
          </cell>
          <cell r="AI725">
            <v>4.3744252087872004</v>
          </cell>
          <cell r="AK725">
            <v>4.3590087442687997</v>
          </cell>
        </row>
        <row r="726">
          <cell r="Y726">
            <v>0</v>
          </cell>
          <cell r="AA726">
            <v>0</v>
          </cell>
          <cell r="AI726">
            <v>4.3744252087872004</v>
          </cell>
          <cell r="AK726">
            <v>4.3129226318911993</v>
          </cell>
        </row>
        <row r="727">
          <cell r="Y727">
            <v>0</v>
          </cell>
          <cell r="AA727">
            <v>0</v>
          </cell>
          <cell r="AI727">
            <v>4.5300865980992002</v>
          </cell>
          <cell r="AK727">
            <v>4.4674954800191991</v>
          </cell>
        </row>
        <row r="728">
          <cell r="Y728">
            <v>0</v>
          </cell>
          <cell r="AA728">
            <v>0</v>
          </cell>
          <cell r="AI728">
            <v>4.4519157343232001</v>
          </cell>
          <cell r="AK728">
            <v>4.3744252087872004</v>
          </cell>
        </row>
        <row r="729">
          <cell r="Y729">
            <v>0</v>
          </cell>
          <cell r="AA729">
            <v>0</v>
          </cell>
          <cell r="AI729">
            <v>4.3898688868351998</v>
          </cell>
          <cell r="AK729">
            <v>4.3436194932800003</v>
          </cell>
        </row>
        <row r="730">
          <cell r="Y730">
            <v>0</v>
          </cell>
          <cell r="AA730">
            <v>0</v>
          </cell>
          <cell r="AI730">
            <v>4.2976150214912003</v>
          </cell>
          <cell r="AK730">
            <v>4.2670814412800002</v>
          </cell>
        </row>
        <row r="731">
          <cell r="Y731">
            <v>0</v>
          </cell>
          <cell r="AA731">
            <v>0</v>
          </cell>
          <cell r="AI731">
            <v>4.2670814412800002</v>
          </cell>
          <cell r="AK731">
            <v>4.2214851724351998</v>
          </cell>
        </row>
        <row r="732">
          <cell r="Y732">
            <v>0</v>
          </cell>
          <cell r="AA732">
            <v>0</v>
          </cell>
          <cell r="AI732">
            <v>4.3744252087872004</v>
          </cell>
          <cell r="AK732">
            <v>4.3129226318911993</v>
          </cell>
        </row>
        <row r="733">
          <cell r="Y733">
            <v>0</v>
          </cell>
          <cell r="AA733">
            <v>0</v>
          </cell>
          <cell r="AI733">
            <v>4.3898688868351998</v>
          </cell>
          <cell r="AK733">
            <v>4.3282574558207996</v>
          </cell>
        </row>
        <row r="734">
          <cell r="Y734">
            <v>0</v>
          </cell>
          <cell r="AA734">
            <v>0</v>
          </cell>
          <cell r="AI734">
            <v>4.3436194932800003</v>
          </cell>
          <cell r="AK734">
            <v>4.3282574558207996</v>
          </cell>
        </row>
        <row r="735">
          <cell r="Y735">
            <v>0</v>
          </cell>
          <cell r="AA735">
            <v>0</v>
          </cell>
          <cell r="AI735">
            <v>4.3129226318911993</v>
          </cell>
          <cell r="AK735">
            <v>4.4053397784127997</v>
          </cell>
        </row>
        <row r="736">
          <cell r="Y736">
            <v>0</v>
          </cell>
          <cell r="AA736">
            <v>0</v>
          </cell>
          <cell r="AI736">
            <v>4.4053397784127997</v>
          </cell>
          <cell r="AK736">
            <v>4.3436194932800003</v>
          </cell>
        </row>
        <row r="737">
          <cell r="Y737">
            <v>0</v>
          </cell>
          <cell r="AA737">
            <v>0</v>
          </cell>
          <cell r="AI737">
            <v>4.2823346246207992</v>
          </cell>
          <cell r="AK737">
            <v>4.2366567151871992</v>
          </cell>
        </row>
        <row r="738">
          <cell r="Y738">
            <v>0</v>
          </cell>
          <cell r="AA738">
            <v>0</v>
          </cell>
          <cell r="AI738">
            <v>4.2823346246207992</v>
          </cell>
          <cell r="AK738">
            <v>4.2518554714687999</v>
          </cell>
        </row>
        <row r="739">
          <cell r="Y739">
            <v>0</v>
          </cell>
          <cell r="AA739">
            <v>0</v>
          </cell>
          <cell r="AI739">
            <v>4.3282574558207996</v>
          </cell>
          <cell r="AK739">
            <v>4.2823346246207992</v>
          </cell>
        </row>
        <row r="740">
          <cell r="Y740">
            <v>0</v>
          </cell>
          <cell r="AA740">
            <v>0</v>
          </cell>
          <cell r="AI740">
            <v>4.1610711367231987</v>
          </cell>
          <cell r="AK740">
            <v>4.1310274000448013</v>
          </cell>
        </row>
        <row r="741">
          <cell r="Y741">
            <v>0</v>
          </cell>
          <cell r="AA741">
            <v>0</v>
          </cell>
          <cell r="AI741">
            <v>4.3129226318911993</v>
          </cell>
          <cell r="AK741">
            <v>4.2670814412800002</v>
          </cell>
        </row>
        <row r="742">
          <cell r="Y742">
            <v>0</v>
          </cell>
          <cell r="AA742">
            <v>0</v>
          </cell>
          <cell r="AI742">
            <v>4.3282574558207996</v>
          </cell>
          <cell r="AK742">
            <v>4.2976150214912003</v>
          </cell>
        </row>
        <row r="743">
          <cell r="Y743">
            <v>0</v>
          </cell>
          <cell r="AA743">
            <v>0</v>
          </cell>
          <cell r="AI743">
            <v>4.2976150214912003</v>
          </cell>
          <cell r="AK743">
            <v>4.2976150214912003</v>
          </cell>
        </row>
        <row r="744">
          <cell r="Y744">
            <v>0</v>
          </cell>
          <cell r="AA744">
            <v>0</v>
          </cell>
          <cell r="AI744">
            <v>4.42083788352</v>
          </cell>
          <cell r="AK744">
            <v>4.3898688868351998</v>
          </cell>
        </row>
        <row r="745">
          <cell r="Y745">
            <v>0</v>
          </cell>
          <cell r="AA745">
            <v>0</v>
          </cell>
          <cell r="AI745">
            <v>4.2823346246207992</v>
          </cell>
          <cell r="AK745">
            <v>4.2518554714687999</v>
          </cell>
        </row>
        <row r="746">
          <cell r="Y746">
            <v>0</v>
          </cell>
          <cell r="AA746">
            <v>0</v>
          </cell>
          <cell r="AI746">
            <v>4.2823346246207992</v>
          </cell>
          <cell r="AK746">
            <v>4.2366567151871992</v>
          </cell>
        </row>
        <row r="747">
          <cell r="Y747">
            <v>0</v>
          </cell>
          <cell r="AA747">
            <v>0</v>
          </cell>
          <cell r="AI747">
            <v>4.2366567151871992</v>
          </cell>
          <cell r="AK747">
            <v>4.2366567151871992</v>
          </cell>
        </row>
        <row r="748">
          <cell r="Y748">
            <v>0</v>
          </cell>
          <cell r="AA748">
            <v>0</v>
          </cell>
          <cell r="AI748">
            <v>4.2366567151871992</v>
          </cell>
          <cell r="AK748">
            <v>4.2214851724351998</v>
          </cell>
        </row>
        <row r="749">
          <cell r="Y749">
            <v>0</v>
          </cell>
          <cell r="AA749">
            <v>0</v>
          </cell>
          <cell r="AI749">
            <v>4.1912237275200006</v>
          </cell>
          <cell r="AK749">
            <v>4.176133825356799</v>
          </cell>
        </row>
        <row r="750">
          <cell r="Y750">
            <v>0</v>
          </cell>
          <cell r="AA750">
            <v>0</v>
          </cell>
          <cell r="AI750">
            <v>4.1010925174847994</v>
          </cell>
          <cell r="AK750">
            <v>4.0861658964991996</v>
          </cell>
        </row>
        <row r="751">
          <cell r="Y751">
            <v>0</v>
          </cell>
          <cell r="AA751">
            <v>0</v>
          </cell>
          <cell r="AI751">
            <v>4.2063408432128009</v>
          </cell>
          <cell r="AK751">
            <v>4.1912237275200006</v>
          </cell>
        </row>
        <row r="752">
          <cell r="Y752">
            <v>0</v>
          </cell>
          <cell r="AA752">
            <v>0</v>
          </cell>
          <cell r="AI752">
            <v>4.3898688868351998</v>
          </cell>
          <cell r="AK752">
            <v>4.3590087442687997</v>
          </cell>
        </row>
        <row r="753">
          <cell r="Y753">
            <v>0</v>
          </cell>
          <cell r="AA753">
            <v>0</v>
          </cell>
          <cell r="AI753">
            <v>4.2366567151871992</v>
          </cell>
          <cell r="AK753">
            <v>4.1912237275200006</v>
          </cell>
        </row>
        <row r="754">
          <cell r="Y754">
            <v>0</v>
          </cell>
          <cell r="AA754">
            <v>0</v>
          </cell>
          <cell r="AI754">
            <v>4.1160463519999997</v>
          </cell>
          <cell r="AK754">
            <v>4.176133825356799</v>
          </cell>
        </row>
        <row r="755">
          <cell r="Y755">
            <v>0</v>
          </cell>
          <cell r="AA755">
            <v>0</v>
          </cell>
          <cell r="AI755">
            <v>4.176133825356799</v>
          </cell>
          <cell r="AK755">
            <v>4.1460356616191998</v>
          </cell>
        </row>
        <row r="756">
          <cell r="Y756">
            <v>0</v>
          </cell>
          <cell r="AA756">
            <v>0</v>
          </cell>
          <cell r="AI756">
            <v>4.176133825356799</v>
          </cell>
          <cell r="AK756">
            <v>4.1460356616191998</v>
          </cell>
        </row>
        <row r="757">
          <cell r="Y757">
            <v>0</v>
          </cell>
          <cell r="AA757">
            <v>0</v>
          </cell>
          <cell r="AI757">
            <v>4.1460356616191998</v>
          </cell>
          <cell r="AK757">
            <v>4.1160463519999997</v>
          </cell>
        </row>
        <row r="758">
          <cell r="Y758">
            <v>0</v>
          </cell>
          <cell r="AA758">
            <v>0</v>
          </cell>
          <cell r="AI758">
            <v>4.2518554714687999</v>
          </cell>
          <cell r="AK758">
            <v>4.1610711367231987</v>
          </cell>
        </row>
        <row r="759">
          <cell r="Y759">
            <v>0</v>
          </cell>
          <cell r="AA759">
            <v>0</v>
          </cell>
          <cell r="AI759">
            <v>4.1460356616191998</v>
          </cell>
          <cell r="AK759">
            <v>4.1010925174847994</v>
          </cell>
        </row>
        <row r="760">
          <cell r="Y760">
            <v>0</v>
          </cell>
          <cell r="AA760">
            <v>0</v>
          </cell>
          <cell r="AI760">
            <v>4.1010925174847994</v>
          </cell>
          <cell r="AK760">
            <v>3.9824415284288008</v>
          </cell>
        </row>
        <row r="761">
          <cell r="Y761">
            <v>0</v>
          </cell>
          <cell r="AA761">
            <v>0</v>
          </cell>
          <cell r="AI761">
            <v>4.0563942951168004</v>
          </cell>
          <cell r="AK761">
            <v>4.0119409945151991</v>
          </cell>
        </row>
        <row r="762">
          <cell r="Y762">
            <v>0</v>
          </cell>
          <cell r="AA762">
            <v>0</v>
          </cell>
          <cell r="AI762">
            <v>4.1460356616191998</v>
          </cell>
          <cell r="AK762">
            <v>4.0861658964991996</v>
          </cell>
        </row>
        <row r="763">
          <cell r="Y763">
            <v>0</v>
          </cell>
          <cell r="AA763">
            <v>0</v>
          </cell>
          <cell r="AI763">
            <v>4.4940564804846534</v>
          </cell>
          <cell r="AK763">
            <v>4.4605188627282892</v>
          </cell>
        </row>
        <row r="764">
          <cell r="Y764">
            <v>0</v>
          </cell>
          <cell r="AA764">
            <v>0</v>
          </cell>
          <cell r="AI764">
            <v>4.3111539948835853</v>
          </cell>
          <cell r="AK764">
            <v>4.2455860680340649</v>
          </cell>
        </row>
        <row r="765">
          <cell r="Y765">
            <v>0</v>
          </cell>
          <cell r="AA765">
            <v>0</v>
          </cell>
          <cell r="AI765">
            <v>4.477271970474562</v>
          </cell>
          <cell r="AK765">
            <v>4.410447953072369</v>
          </cell>
        </row>
        <row r="766">
          <cell r="Y766">
            <v>0</v>
          </cell>
          <cell r="AA766">
            <v>0</v>
          </cell>
          <cell r="AI766">
            <v>4.3276244822555068</v>
          </cell>
          <cell r="AK766">
            <v>4.2783072269311919</v>
          </cell>
        </row>
        <row r="767">
          <cell r="Y767">
            <v>0</v>
          </cell>
          <cell r="AA767">
            <v>0</v>
          </cell>
          <cell r="AI767">
            <v>4.527719707296284</v>
          </cell>
          <cell r="AK767">
            <v>4.4605188627282892</v>
          </cell>
        </row>
        <row r="768">
          <cell r="Y768">
            <v>0</v>
          </cell>
          <cell r="AA768">
            <v>0</v>
          </cell>
          <cell r="AI768">
            <v>4.5108723927585608</v>
          </cell>
          <cell r="AK768">
            <v>4.4605188627282892</v>
          </cell>
        </row>
        <row r="769">
          <cell r="Y769">
            <v>0</v>
          </cell>
          <cell r="AA769">
            <v>0</v>
          </cell>
          <cell r="AI769">
            <v>4.3441263718912468</v>
          </cell>
          <cell r="AK769">
            <v>4.3111539948835853</v>
          </cell>
        </row>
        <row r="770">
          <cell r="Y770">
            <v>0</v>
          </cell>
          <cell r="AA770">
            <v>0</v>
          </cell>
          <cell r="AI770">
            <v>4.5445984240978241</v>
          </cell>
          <cell r="AK770">
            <v>4.4940564804846534</v>
          </cell>
        </row>
        <row r="771">
          <cell r="Y771">
            <v>0</v>
          </cell>
          <cell r="AA771">
            <v>0</v>
          </cell>
          <cell r="AI771">
            <v>4.5784500644923574</v>
          </cell>
          <cell r="AK771">
            <v>4.527719707296284</v>
          </cell>
        </row>
        <row r="772">
          <cell r="Y772">
            <v>0</v>
          </cell>
          <cell r="AA772">
            <v>0</v>
          </cell>
          <cell r="AI772">
            <v>4.3276244822555068</v>
          </cell>
          <cell r="AK772">
            <v>4.2947149097754789</v>
          </cell>
        </row>
        <row r="773">
          <cell r="Y773">
            <v>0</v>
          </cell>
          <cell r="AA773">
            <v>0</v>
          </cell>
          <cell r="AI773">
            <v>4.4605188627282892</v>
          </cell>
          <cell r="AK773">
            <v>4.410447953072369</v>
          </cell>
        </row>
        <row r="774">
          <cell r="Y774">
            <v>0</v>
          </cell>
          <cell r="AA774">
            <v>0</v>
          </cell>
          <cell r="AI774">
            <v>4.4605188627282892</v>
          </cell>
          <cell r="AK774">
            <v>4.410447953072369</v>
          </cell>
        </row>
        <row r="775">
          <cell r="Y775">
            <v>0</v>
          </cell>
          <cell r="AA775">
            <v>0</v>
          </cell>
          <cell r="AI775">
            <v>4.5615085431631819</v>
          </cell>
          <cell r="AK775">
            <v>4.4940564804846534</v>
          </cell>
        </row>
        <row r="776">
          <cell r="Y776">
            <v>0</v>
          </cell>
          <cell r="AA776">
            <v>0</v>
          </cell>
          <cell r="AI776">
            <v>4.4940564804846534</v>
          </cell>
          <cell r="AK776">
            <v>4.4605188627282892</v>
          </cell>
        </row>
        <row r="777">
          <cell r="Y777">
            <v>0</v>
          </cell>
          <cell r="AA777">
            <v>0</v>
          </cell>
          <cell r="AI777">
            <v>4.3938204543813626</v>
          </cell>
          <cell r="AK777">
            <v>4.3772243579541747</v>
          </cell>
        </row>
        <row r="778">
          <cell r="Y778">
            <v>0</v>
          </cell>
          <cell r="AA778">
            <v>0</v>
          </cell>
          <cell r="AI778">
            <v>4.0838644093774423</v>
          </cell>
          <cell r="AK778">
            <v>4.0678649559627713</v>
          </cell>
        </row>
        <row r="779">
          <cell r="Y779">
            <v>0</v>
          </cell>
          <cell r="AA779">
            <v>0</v>
          </cell>
          <cell r="AI779">
            <v>4.527719707296284</v>
          </cell>
          <cell r="AK779">
            <v>4.4940564804846534</v>
          </cell>
        </row>
        <row r="780">
          <cell r="Y780">
            <v>0</v>
          </cell>
          <cell r="AA780">
            <v>0</v>
          </cell>
          <cell r="AI780">
            <v>4.3276244822555068</v>
          </cell>
          <cell r="AK780">
            <v>4.2947149097754789</v>
          </cell>
        </row>
        <row r="781">
          <cell r="Y781">
            <v>0</v>
          </cell>
          <cell r="AA781">
            <v>0</v>
          </cell>
          <cell r="AI781">
            <v>4.5615085431631819</v>
          </cell>
          <cell r="AK781">
            <v>4.527719707296284</v>
          </cell>
        </row>
        <row r="782">
          <cell r="Y782">
            <v>0</v>
          </cell>
          <cell r="AA782">
            <v>0</v>
          </cell>
          <cell r="AI782">
            <v>4.4940564804846534</v>
          </cell>
          <cell r="AK782">
            <v>4.4437971572458332</v>
          </cell>
        </row>
        <row r="783">
          <cell r="Y783">
            <v>0</v>
          </cell>
          <cell r="AA783">
            <v>0</v>
          </cell>
          <cell r="AI783">
            <v>4.2947149097754789</v>
          </cell>
          <cell r="AK783">
            <v>4.2455860680340649</v>
          </cell>
        </row>
        <row r="784">
          <cell r="Y784">
            <v>0</v>
          </cell>
          <cell r="AA784">
            <v>0</v>
          </cell>
          <cell r="AI784">
            <v>4.3276244822555068</v>
          </cell>
          <cell r="AK784">
            <v>4.3111539948835853</v>
          </cell>
        </row>
        <row r="785">
          <cell r="Y785">
            <v>0</v>
          </cell>
          <cell r="AA785">
            <v>0</v>
          </cell>
          <cell r="AI785">
            <v>4.2783072269311919</v>
          </cell>
          <cell r="AK785">
            <v>4.2455860680340649</v>
          </cell>
        </row>
        <row r="786">
          <cell r="Y786">
            <v>0</v>
          </cell>
          <cell r="AA786">
            <v>0</v>
          </cell>
          <cell r="AI786">
            <v>4.2455860680340649</v>
          </cell>
          <cell r="AK786">
            <v>4.1967398466670023</v>
          </cell>
        </row>
        <row r="787">
          <cell r="Y787">
            <v>0</v>
          </cell>
          <cell r="AA787">
            <v>0</v>
          </cell>
          <cell r="AI787">
            <v>4.527719707296284</v>
          </cell>
          <cell r="AK787">
            <v>4.477271970474562</v>
          </cell>
        </row>
        <row r="788">
          <cell r="Y788">
            <v>0</v>
          </cell>
          <cell r="AA788">
            <v>0</v>
          </cell>
          <cell r="AI788">
            <v>4.4940564804846534</v>
          </cell>
          <cell r="AK788">
            <v>4.4605188627282892</v>
          </cell>
        </row>
        <row r="789">
          <cell r="Y789">
            <v>0</v>
          </cell>
          <cell r="AA789">
            <v>0</v>
          </cell>
          <cell r="AI789">
            <v>4.3441263718912468</v>
          </cell>
          <cell r="AK789">
            <v>4.3276244822555068</v>
          </cell>
        </row>
        <row r="790">
          <cell r="Y790">
            <v>0</v>
          </cell>
          <cell r="AA790">
            <v>0</v>
          </cell>
          <cell r="AI790">
            <v>4.4940564804846534</v>
          </cell>
          <cell r="AK790">
            <v>4.4605188627282892</v>
          </cell>
        </row>
        <row r="791">
          <cell r="Y791">
            <v>0</v>
          </cell>
          <cell r="AA791">
            <v>0</v>
          </cell>
          <cell r="AI791">
            <v>4.5615085431631819</v>
          </cell>
          <cell r="AK791">
            <v>4.5108723927585608</v>
          </cell>
        </row>
        <row r="792">
          <cell r="Y792">
            <v>0</v>
          </cell>
          <cell r="AA792">
            <v>0</v>
          </cell>
          <cell r="AI792">
            <v>4.5445984240978241</v>
          </cell>
          <cell r="AK792">
            <v>4.4940564804846534</v>
          </cell>
        </row>
        <row r="793">
          <cell r="Y793">
            <v>0</v>
          </cell>
          <cell r="AA793">
            <v>0</v>
          </cell>
          <cell r="AI793">
            <v>4.527719707296284</v>
          </cell>
          <cell r="AK793">
            <v>4.4940564804846534</v>
          </cell>
        </row>
        <row r="794">
          <cell r="Y794">
            <v>0</v>
          </cell>
          <cell r="AA794">
            <v>0</v>
          </cell>
          <cell r="AI794">
            <v>4.4605188627282892</v>
          </cell>
          <cell r="AK794">
            <v>4.410447953072369</v>
          </cell>
        </row>
        <row r="795">
          <cell r="Y795">
            <v>0</v>
          </cell>
          <cell r="AA795">
            <v>0</v>
          </cell>
          <cell r="AI795">
            <v>4.7668793485251859</v>
          </cell>
          <cell r="AK795">
            <v>4.6979199771834486</v>
          </cell>
        </row>
        <row r="796">
          <cell r="Y796">
            <v>0</v>
          </cell>
          <cell r="AA796">
            <v>0</v>
          </cell>
          <cell r="AI796">
            <v>4.2947149097754789</v>
          </cell>
          <cell r="AK796">
            <v>4.2619309463507191</v>
          </cell>
        </row>
        <row r="797">
          <cell r="Y797">
            <v>0</v>
          </cell>
          <cell r="AA797">
            <v>0</v>
          </cell>
          <cell r="AI797">
            <v>4.5784500644923574</v>
          </cell>
          <cell r="AK797">
            <v>4.527719707296284</v>
          </cell>
        </row>
        <row r="798">
          <cell r="Y798">
            <v>0</v>
          </cell>
          <cell r="AA798">
            <v>0</v>
          </cell>
          <cell r="AI798">
            <v>4.8015474477789546</v>
          </cell>
          <cell r="AK798">
            <v>4.7495924022940255</v>
          </cell>
        </row>
        <row r="799">
          <cell r="Y799">
            <v>0</v>
          </cell>
          <cell r="AA799">
            <v>0</v>
          </cell>
          <cell r="AI799">
            <v>4.4940564804846534</v>
          </cell>
          <cell r="AK799">
            <v>4.4437971572458332</v>
          </cell>
        </row>
        <row r="800">
          <cell r="Y800">
            <v>0</v>
          </cell>
          <cell r="AA800">
            <v>0</v>
          </cell>
          <cell r="AI800">
            <v>4.8537851136382351</v>
          </cell>
          <cell r="AK800">
            <v>4.8015474477789546</v>
          </cell>
        </row>
        <row r="801">
          <cell r="Y801">
            <v>0</v>
          </cell>
          <cell r="AA801">
            <v>0</v>
          </cell>
          <cell r="AI801">
            <v>4.5954229880853479</v>
          </cell>
          <cell r="AK801">
            <v>4.5615085431631819</v>
          </cell>
        </row>
        <row r="802">
          <cell r="Y802">
            <v>0</v>
          </cell>
          <cell r="AA802">
            <v>0</v>
          </cell>
          <cell r="AI802">
            <v>3.3949772468959529</v>
          </cell>
          <cell r="AK802">
            <v>4.3772243579541747</v>
          </cell>
        </row>
        <row r="803">
          <cell r="Y803">
            <v>0</v>
          </cell>
          <cell r="AA803">
            <v>0</v>
          </cell>
          <cell r="AI803">
            <v>4.3772243579541747</v>
          </cell>
          <cell r="AK803">
            <v>4.3606596637908019</v>
          </cell>
        </row>
        <row r="804">
          <cell r="Y804">
            <v>0</v>
          </cell>
          <cell r="AA804">
            <v>0</v>
          </cell>
          <cell r="AI804">
            <v>4.3276244822555068</v>
          </cell>
          <cell r="AK804">
            <v>4.2783072269311919</v>
          </cell>
        </row>
        <row r="805">
          <cell r="Y805">
            <v>0</v>
          </cell>
          <cell r="AA805">
            <v>0</v>
          </cell>
          <cell r="AI805">
            <v>4.6636287050954808</v>
          </cell>
          <cell r="AK805">
            <v>4.612427313942157</v>
          </cell>
        </row>
        <row r="806">
          <cell r="Y806">
            <v>0</v>
          </cell>
          <cell r="AA806">
            <v>0</v>
          </cell>
          <cell r="AI806">
            <v>4.477271970474562</v>
          </cell>
          <cell r="AK806">
            <v>4.4437971572458332</v>
          </cell>
        </row>
        <row r="807">
          <cell r="Y807">
            <v>0</v>
          </cell>
          <cell r="AA807">
            <v>0</v>
          </cell>
          <cell r="AI807">
            <v>4.3441263718912468</v>
          </cell>
          <cell r="AK807">
            <v>4.3111539948835853</v>
          </cell>
        </row>
        <row r="808">
          <cell r="Y808">
            <v>0</v>
          </cell>
          <cell r="AA808">
            <v>0</v>
          </cell>
          <cell r="AI808">
            <v>4.7323368583266827</v>
          </cell>
          <cell r="AK808">
            <v>4.6807586400075554</v>
          </cell>
        </row>
        <row r="809">
          <cell r="Y809">
            <v>0</v>
          </cell>
          <cell r="AA809">
            <v>0</v>
          </cell>
          <cell r="AI809">
            <v>4.410447953072369</v>
          </cell>
          <cell r="AK809">
            <v>4.3938204543813626</v>
          </cell>
        </row>
        <row r="810">
          <cell r="Y810">
            <v>0</v>
          </cell>
          <cell r="AA810">
            <v>0</v>
          </cell>
          <cell r="AI810">
            <v>4.477271970474562</v>
          </cell>
          <cell r="AK810">
            <v>4.4437971572458332</v>
          </cell>
        </row>
        <row r="811">
          <cell r="Y811">
            <v>0</v>
          </cell>
          <cell r="AA811">
            <v>0</v>
          </cell>
          <cell r="AI811">
            <v>4.7151127166231559</v>
          </cell>
          <cell r="AK811">
            <v>4.6807586400075554</v>
          </cell>
        </row>
        <row r="812">
          <cell r="Y812">
            <v>0</v>
          </cell>
          <cell r="AA812">
            <v>0</v>
          </cell>
          <cell r="AI812">
            <v>4.5954229880853479</v>
          </cell>
          <cell r="AK812">
            <v>4.5615085431631819</v>
          </cell>
        </row>
        <row r="813">
          <cell r="Y813">
            <v>0</v>
          </cell>
          <cell r="AA813">
            <v>0</v>
          </cell>
          <cell r="AI813">
            <v>4.6807586400075554</v>
          </cell>
          <cell r="AK813">
            <v>4.646530172447223</v>
          </cell>
        </row>
        <row r="814">
          <cell r="Y814">
            <v>0</v>
          </cell>
          <cell r="AA814">
            <v>0</v>
          </cell>
          <cell r="AI814">
            <v>4.5615085431631819</v>
          </cell>
          <cell r="AK814">
            <v>4.527719707296284</v>
          </cell>
        </row>
        <row r="815">
          <cell r="Y815">
            <v>0</v>
          </cell>
          <cell r="AA815">
            <v>0</v>
          </cell>
          <cell r="AI815">
            <v>4.5615085431631819</v>
          </cell>
          <cell r="AK815">
            <v>4.527719707296284</v>
          </cell>
        </row>
        <row r="816">
          <cell r="Y816">
            <v>0</v>
          </cell>
          <cell r="AA816">
            <v>0</v>
          </cell>
          <cell r="AI816">
            <v>4.646530172447223</v>
          </cell>
          <cell r="AK816">
            <v>4.612427313942157</v>
          </cell>
        </row>
        <row r="817">
          <cell r="Y817">
            <v>0</v>
          </cell>
          <cell r="AA817">
            <v>0</v>
          </cell>
          <cell r="AI817">
            <v>4.527719707296284</v>
          </cell>
          <cell r="AK817">
            <v>4.4437971572458332</v>
          </cell>
        </row>
        <row r="818">
          <cell r="Y818">
            <v>0</v>
          </cell>
          <cell r="AA818">
            <v>0</v>
          </cell>
          <cell r="AI818">
            <v>4.5954229880853479</v>
          </cell>
          <cell r="AK818">
            <v>4.5784500644923574</v>
          </cell>
        </row>
        <row r="819">
          <cell r="Y819">
            <v>0</v>
          </cell>
          <cell r="AA819">
            <v>0</v>
          </cell>
          <cell r="AI819">
            <v>4.6807586400075554</v>
          </cell>
          <cell r="AK819">
            <v>4.646530172447223</v>
          </cell>
        </row>
        <row r="820">
          <cell r="Y820">
            <v>0</v>
          </cell>
          <cell r="AA820">
            <v>0</v>
          </cell>
          <cell r="AI820">
            <v>4.7668793485251859</v>
          </cell>
          <cell r="AK820">
            <v>4.7323368583266827</v>
          </cell>
        </row>
        <row r="821">
          <cell r="Y821">
            <v>0</v>
          </cell>
          <cell r="AA821">
            <v>0</v>
          </cell>
          <cell r="AI821">
            <v>4.7323368583266827</v>
          </cell>
          <cell r="AK821">
            <v>4.7151127166231559</v>
          </cell>
        </row>
        <row r="822">
          <cell r="Y822">
            <v>0</v>
          </cell>
          <cell r="AA822">
            <v>0</v>
          </cell>
          <cell r="AI822">
            <v>4.5615085431631819</v>
          </cell>
          <cell r="AK822">
            <v>4.5108723927585608</v>
          </cell>
        </row>
        <row r="823">
          <cell r="Y823">
            <v>0</v>
          </cell>
          <cell r="AA823">
            <v>0</v>
          </cell>
          <cell r="AI823">
            <v>4.8015474477789546</v>
          </cell>
          <cell r="AK823">
            <v>4.7495924022940255</v>
          </cell>
        </row>
        <row r="824">
          <cell r="Y824">
            <v>0</v>
          </cell>
          <cell r="AA824">
            <v>0</v>
          </cell>
          <cell r="AI824">
            <v>4.6807586400075554</v>
          </cell>
          <cell r="AK824">
            <v>4.6636287050954808</v>
          </cell>
        </row>
        <row r="825">
          <cell r="Y825">
            <v>0</v>
          </cell>
          <cell r="AA825">
            <v>0</v>
          </cell>
          <cell r="AI825">
            <v>4.5108723927585608</v>
          </cell>
          <cell r="AK825">
            <v>4.4940564804846534</v>
          </cell>
        </row>
        <row r="826">
          <cell r="Y826">
            <v>0</v>
          </cell>
          <cell r="AA826">
            <v>0</v>
          </cell>
          <cell r="AI826">
            <v>4.612427313942157</v>
          </cell>
          <cell r="AK826">
            <v>4.5784500644923574</v>
          </cell>
        </row>
        <row r="827">
          <cell r="Y827">
            <v>0</v>
          </cell>
          <cell r="AA827">
            <v>0</v>
          </cell>
          <cell r="AI827">
            <v>4.7495924022940255</v>
          </cell>
          <cell r="AK827">
            <v>4.7151127166231559</v>
          </cell>
        </row>
        <row r="828">
          <cell r="Y828">
            <v>0</v>
          </cell>
          <cell r="AA828">
            <v>0</v>
          </cell>
          <cell r="AI828">
            <v>4.410447953072369</v>
          </cell>
          <cell r="AK828">
            <v>4.3772243579541747</v>
          </cell>
        </row>
        <row r="829">
          <cell r="Y829">
            <v>0</v>
          </cell>
          <cell r="AA829">
            <v>0</v>
          </cell>
          <cell r="AI829">
            <v>4.7495924022940255</v>
          </cell>
          <cell r="AK829">
            <v>4.6807586400075554</v>
          </cell>
        </row>
        <row r="830">
          <cell r="Y830">
            <v>0</v>
          </cell>
          <cell r="AA830">
            <v>0</v>
          </cell>
          <cell r="AI830">
            <v>4.8189286008015637</v>
          </cell>
          <cell r="AK830">
            <v>4.7495924022940255</v>
          </cell>
        </row>
        <row r="831">
          <cell r="Y831">
            <v>0</v>
          </cell>
          <cell r="AA831">
            <v>0</v>
          </cell>
          <cell r="AI831">
            <v>4.9944672555375869</v>
          </cell>
          <cell r="AK831">
            <v>4.9063053998718651</v>
          </cell>
        </row>
        <row r="832">
          <cell r="Y832">
            <v>0</v>
          </cell>
          <cell r="AA832">
            <v>0</v>
          </cell>
          <cell r="AI832">
            <v>4.6636287050954808</v>
          </cell>
          <cell r="AK832">
            <v>4.612427313942157</v>
          </cell>
        </row>
        <row r="833">
          <cell r="Y833">
            <v>0</v>
          </cell>
          <cell r="AA833">
            <v>0</v>
          </cell>
          <cell r="AI833">
            <v>4.8363411560879905</v>
          </cell>
          <cell r="AK833">
            <v>4.7668793485251859</v>
          </cell>
        </row>
        <row r="834">
          <cell r="Y834">
            <v>0</v>
          </cell>
          <cell r="AA834">
            <v>0</v>
          </cell>
          <cell r="AI834">
            <v>4.9063053998718651</v>
          </cell>
          <cell r="AK834">
            <v>4.8537851136382351</v>
          </cell>
        </row>
        <row r="835">
          <cell r="Y835">
            <v>0</v>
          </cell>
          <cell r="AA835">
            <v>0</v>
          </cell>
          <cell r="AI835">
            <v>1.3295875511360673</v>
          </cell>
          <cell r="AK835">
            <v>4.3111539948835853</v>
          </cell>
        </row>
        <row r="836">
          <cell r="Y836">
            <v>0</v>
          </cell>
          <cell r="AA836">
            <v>0</v>
          </cell>
          <cell r="AI836">
            <v>4.6636287050954808</v>
          </cell>
          <cell r="AK836">
            <v>4.612427313942157</v>
          </cell>
        </row>
        <row r="837">
          <cell r="Y837">
            <v>0</v>
          </cell>
          <cell r="AA837">
            <v>0</v>
          </cell>
          <cell r="AI837">
            <v>4.7841976970201614</v>
          </cell>
          <cell r="AK837">
            <v>4.7151127166231559</v>
          </cell>
        </row>
        <row r="838">
          <cell r="Y838">
            <v>0</v>
          </cell>
          <cell r="AA838">
            <v>0</v>
          </cell>
          <cell r="AI838">
            <v>4.7151127166231559</v>
          </cell>
          <cell r="AK838">
            <v>4.6807586400075554</v>
          </cell>
        </row>
        <row r="839">
          <cell r="Y839">
            <v>0</v>
          </cell>
          <cell r="AA839">
            <v>0</v>
          </cell>
          <cell r="AI839">
            <v>4.5954229880853479</v>
          </cell>
          <cell r="AK839">
            <v>4.5445984240978241</v>
          </cell>
        </row>
        <row r="840">
          <cell r="Y840">
            <v>0</v>
          </cell>
          <cell r="AA840">
            <v>0</v>
          </cell>
          <cell r="AI840">
            <v>4.7323368583266827</v>
          </cell>
          <cell r="AK840">
            <v>4.646530172447223</v>
          </cell>
        </row>
        <row r="841">
          <cell r="Y841">
            <v>0</v>
          </cell>
          <cell r="AA841">
            <v>0</v>
          </cell>
          <cell r="AI841">
            <v>4.8887672355301719</v>
          </cell>
          <cell r="AK841">
            <v>4.8015474477789546</v>
          </cell>
        </row>
        <row r="842">
          <cell r="Y842">
            <v>0</v>
          </cell>
          <cell r="AA842">
            <v>0</v>
          </cell>
          <cell r="AI842">
            <v>4.3111539948835853</v>
          </cell>
          <cell r="AK842">
            <v>4.2129905181922043</v>
          </cell>
        </row>
        <row r="843">
          <cell r="Y843">
            <v>0</v>
          </cell>
          <cell r="AA843">
            <v>0</v>
          </cell>
          <cell r="AI843">
            <v>4.8887672355301719</v>
          </cell>
          <cell r="AK843">
            <v>4.8363411560879905</v>
          </cell>
        </row>
        <row r="844">
          <cell r="Y844">
            <v>0</v>
          </cell>
          <cell r="AA844">
            <v>0</v>
          </cell>
          <cell r="AI844">
            <v>4.9063053998718651</v>
          </cell>
          <cell r="AK844">
            <v>4.8537851136382351</v>
          </cell>
        </row>
        <row r="845">
          <cell r="Y845">
            <v>0</v>
          </cell>
          <cell r="AA845">
            <v>0</v>
          </cell>
          <cell r="AI845">
            <v>4.3606596637908019</v>
          </cell>
          <cell r="AK845">
            <v>4.2947149097754789</v>
          </cell>
        </row>
        <row r="846">
          <cell r="Y846">
            <v>0</v>
          </cell>
          <cell r="AA846">
            <v>0</v>
          </cell>
          <cell r="AI846">
            <v>4.4271068540271932</v>
          </cell>
          <cell r="AK846">
            <v>4.3441263718912468</v>
          </cell>
        </row>
        <row r="847">
          <cell r="Y847">
            <v>0</v>
          </cell>
          <cell r="AA847">
            <v>0</v>
          </cell>
          <cell r="AI847">
            <v>4.4940564804846534</v>
          </cell>
          <cell r="AK847">
            <v>4.410447953072369</v>
          </cell>
        </row>
        <row r="848">
          <cell r="Y848">
            <v>0</v>
          </cell>
          <cell r="AA848">
            <v>0</v>
          </cell>
          <cell r="AI848">
            <v>4.410447953072369</v>
          </cell>
          <cell r="AK848">
            <v>4.2455860680340649</v>
          </cell>
        </row>
        <row r="849">
          <cell r="Y849">
            <v>0</v>
          </cell>
          <cell r="AA849">
            <v>0</v>
          </cell>
          <cell r="AI849">
            <v>4.477271970474562</v>
          </cell>
          <cell r="AK849">
            <v>4.4271068540271932</v>
          </cell>
        </row>
        <row r="850">
          <cell r="Y850">
            <v>0</v>
          </cell>
          <cell r="AA850">
            <v>0</v>
          </cell>
          <cell r="AI850">
            <v>4.5784500644923574</v>
          </cell>
          <cell r="AK850">
            <v>4.5108723927585608</v>
          </cell>
        </row>
        <row r="851">
          <cell r="Y851">
            <v>0</v>
          </cell>
          <cell r="AA851">
            <v>0</v>
          </cell>
          <cell r="AI851">
            <v>4.5615085431631819</v>
          </cell>
          <cell r="AK851">
            <v>4.4605188627282892</v>
          </cell>
        </row>
        <row r="852">
          <cell r="Y852">
            <v>0</v>
          </cell>
          <cell r="AA852">
            <v>0</v>
          </cell>
          <cell r="AI852">
            <v>4.4940564804846534</v>
          </cell>
          <cell r="AK852">
            <v>4.4271068540271932</v>
          </cell>
        </row>
        <row r="853">
          <cell r="Y853">
            <v>0</v>
          </cell>
          <cell r="AA853">
            <v>0</v>
          </cell>
          <cell r="AI853">
            <v>4.6807586400075554</v>
          </cell>
          <cell r="AK853">
            <v>4.5784500644923574</v>
          </cell>
        </row>
        <row r="854">
          <cell r="Y854">
            <v>0</v>
          </cell>
          <cell r="AA854">
            <v>0</v>
          </cell>
          <cell r="AI854">
            <v>4.5784500644923574</v>
          </cell>
          <cell r="AK854">
            <v>4.5108723927585608</v>
          </cell>
        </row>
        <row r="855">
          <cell r="Y855">
            <v>0</v>
          </cell>
          <cell r="AA855">
            <v>0</v>
          </cell>
          <cell r="AI855">
            <v>4.3938204543813626</v>
          </cell>
          <cell r="AK855">
            <v>4.3276244822555068</v>
          </cell>
        </row>
        <row r="856">
          <cell r="Y856">
            <v>0</v>
          </cell>
          <cell r="AA856">
            <v>0</v>
          </cell>
          <cell r="AI856">
            <v>1.4605977957798404</v>
          </cell>
          <cell r="AK856">
            <v>4.4271068540271932</v>
          </cell>
        </row>
        <row r="857">
          <cell r="Y857">
            <v>0</v>
          </cell>
          <cell r="AA857">
            <v>0</v>
          </cell>
          <cell r="AI857">
            <v>4.8015474477789546</v>
          </cell>
          <cell r="AK857">
            <v>4.7151127166231559</v>
          </cell>
        </row>
        <row r="858">
          <cell r="Y858">
            <v>0</v>
          </cell>
          <cell r="AA858">
            <v>0</v>
          </cell>
          <cell r="AI858">
            <v>4.3441263718912468</v>
          </cell>
          <cell r="AK858">
            <v>4.2947149097754789</v>
          </cell>
        </row>
        <row r="859">
          <cell r="Y859">
            <v>0</v>
          </cell>
          <cell r="AA859">
            <v>0</v>
          </cell>
          <cell r="AI859">
            <v>4.5108723927585608</v>
          </cell>
          <cell r="AK859">
            <v>4.4437971572458332</v>
          </cell>
        </row>
        <row r="860">
          <cell r="Y860">
            <v>0</v>
          </cell>
          <cell r="AA860">
            <v>0</v>
          </cell>
          <cell r="AI860">
            <v>4.5108723927585608</v>
          </cell>
          <cell r="AK860">
            <v>4.3938204543813626</v>
          </cell>
        </row>
        <row r="861">
          <cell r="Y861">
            <v>0</v>
          </cell>
          <cell r="AA861">
            <v>0</v>
          </cell>
          <cell r="AI861">
            <v>4.6294630420627794</v>
          </cell>
          <cell r="AK861">
            <v>4.5445984240978241</v>
          </cell>
        </row>
        <row r="862">
          <cell r="Y862">
            <v>0</v>
          </cell>
          <cell r="AA862">
            <v>0</v>
          </cell>
          <cell r="AI862">
            <v>4.9238749664773769</v>
          </cell>
          <cell r="AK862">
            <v>4.8537851136382351</v>
          </cell>
        </row>
        <row r="863">
          <cell r="Y863">
            <v>0</v>
          </cell>
          <cell r="AA863">
            <v>0</v>
          </cell>
          <cell r="AI863">
            <v>4.527719707296284</v>
          </cell>
          <cell r="AK863">
            <v>4.4605188627282892</v>
          </cell>
        </row>
        <row r="864">
          <cell r="Y864">
            <v>0</v>
          </cell>
          <cell r="AA864">
            <v>0</v>
          </cell>
          <cell r="AI864">
            <v>4.7841976970201614</v>
          </cell>
          <cell r="AK864">
            <v>4.7047933046876738</v>
          </cell>
        </row>
        <row r="865">
          <cell r="Y865">
            <v>0</v>
          </cell>
          <cell r="AA865">
            <v>0</v>
          </cell>
          <cell r="AI865">
            <v>4.8015474477789546</v>
          </cell>
          <cell r="AK865">
            <v>4.7151127166231559</v>
          </cell>
        </row>
        <row r="866">
          <cell r="Y866">
            <v>0</v>
          </cell>
          <cell r="AA866">
            <v>0</v>
          </cell>
          <cell r="AI866">
            <v>4.6636287050954808</v>
          </cell>
          <cell r="AK866">
            <v>4.5784500644923574</v>
          </cell>
        </row>
        <row r="867">
          <cell r="Y867">
            <v>0</v>
          </cell>
          <cell r="AA867">
            <v>0</v>
          </cell>
          <cell r="AI867">
            <v>4.7841976970201614</v>
          </cell>
          <cell r="AK867">
            <v>4.7151127166231559</v>
          </cell>
        </row>
        <row r="868">
          <cell r="Y868">
            <v>0</v>
          </cell>
          <cell r="AA868">
            <v>0</v>
          </cell>
          <cell r="AI868">
            <v>4.5615085431631819</v>
          </cell>
          <cell r="AK868">
            <v>4.5108723927585608</v>
          </cell>
        </row>
        <row r="869">
          <cell r="Y869">
            <v>0</v>
          </cell>
          <cell r="AA869">
            <v>0</v>
          </cell>
          <cell r="AI869">
            <v>4.6294630420627794</v>
          </cell>
          <cell r="AK869">
            <v>4.5784500644923574</v>
          </cell>
        </row>
        <row r="870">
          <cell r="Y870">
            <v>0</v>
          </cell>
          <cell r="AA870">
            <v>0</v>
          </cell>
          <cell r="AI870">
            <v>4.7668793485251859</v>
          </cell>
          <cell r="AK870">
            <v>4.6807586400075554</v>
          </cell>
        </row>
        <row r="871">
          <cell r="Y871">
            <v>0</v>
          </cell>
          <cell r="AA871">
            <v>0</v>
          </cell>
          <cell r="AI871">
            <v>4.527719707296284</v>
          </cell>
          <cell r="AK871">
            <v>4.477271970474562</v>
          </cell>
        </row>
        <row r="872">
          <cell r="Y872">
            <v>0</v>
          </cell>
          <cell r="AA872">
            <v>0</v>
          </cell>
          <cell r="AI872">
            <v>4.6807586400075554</v>
          </cell>
          <cell r="AK872">
            <v>4.612427313942157</v>
          </cell>
        </row>
        <row r="873">
          <cell r="Y873">
            <v>0</v>
          </cell>
          <cell r="AA873">
            <v>0</v>
          </cell>
          <cell r="AI873">
            <v>4.4437971572458332</v>
          </cell>
          <cell r="AK873">
            <v>4.3772243579541747</v>
          </cell>
        </row>
        <row r="874">
          <cell r="Y874">
            <v>0</v>
          </cell>
          <cell r="AA874">
            <v>0</v>
          </cell>
          <cell r="AI874">
            <v>4.612427313942157</v>
          </cell>
          <cell r="AK874">
            <v>4.527719707296284</v>
          </cell>
        </row>
        <row r="875">
          <cell r="Y875">
            <v>0</v>
          </cell>
          <cell r="AA875">
            <v>0</v>
          </cell>
          <cell r="AI875">
            <v>4.8363411560879905</v>
          </cell>
          <cell r="AK875">
            <v>4.7323368583266827</v>
          </cell>
        </row>
        <row r="876">
          <cell r="Y876">
            <v>0</v>
          </cell>
          <cell r="AA876">
            <v>0</v>
          </cell>
          <cell r="AI876">
            <v>4.3938204543813626</v>
          </cell>
          <cell r="AK876">
            <v>4.3111539948835853</v>
          </cell>
        </row>
        <row r="877">
          <cell r="Y877">
            <v>0</v>
          </cell>
          <cell r="AA877">
            <v>0</v>
          </cell>
          <cell r="AI877">
            <v>4.8363411560879905</v>
          </cell>
          <cell r="AK877">
            <v>4.7151127166231559</v>
          </cell>
        </row>
        <row r="878">
          <cell r="Y878">
            <v>0</v>
          </cell>
          <cell r="AA878">
            <v>0</v>
          </cell>
          <cell r="AI878">
            <v>4.5784500644923574</v>
          </cell>
          <cell r="AK878">
            <v>4.477271970474562</v>
          </cell>
        </row>
        <row r="879">
          <cell r="Y879">
            <v>0</v>
          </cell>
          <cell r="AA879">
            <v>0</v>
          </cell>
          <cell r="AI879">
            <v>4.5615085431631819</v>
          </cell>
          <cell r="AK879">
            <v>4.5108723927585608</v>
          </cell>
        </row>
        <row r="880">
          <cell r="Y880">
            <v>0</v>
          </cell>
          <cell r="AA880">
            <v>0</v>
          </cell>
          <cell r="AI880">
            <v>4.8189286008015637</v>
          </cell>
          <cell r="AK880">
            <v>4.7495924022940255</v>
          </cell>
        </row>
        <row r="881">
          <cell r="Y881">
            <v>0</v>
          </cell>
          <cell r="AA881">
            <v>0</v>
          </cell>
          <cell r="AI881">
            <v>4.4271068540271932</v>
          </cell>
          <cell r="AK881">
            <v>4.3606596637908019</v>
          </cell>
        </row>
        <row r="882">
          <cell r="Y882">
            <v>0</v>
          </cell>
          <cell r="AA882">
            <v>0</v>
          </cell>
          <cell r="AI882">
            <v>4.7323368583266827</v>
          </cell>
          <cell r="AK882">
            <v>4.646530172447223</v>
          </cell>
        </row>
        <row r="883">
          <cell r="Y883">
            <v>0</v>
          </cell>
          <cell r="AA883">
            <v>0</v>
          </cell>
          <cell r="AI883">
            <v>4.612427313942157</v>
          </cell>
          <cell r="AK883">
            <v>4.527719707296284</v>
          </cell>
        </row>
        <row r="884">
          <cell r="Y884">
            <v>0</v>
          </cell>
          <cell r="AA884">
            <v>0</v>
          </cell>
          <cell r="AI884">
            <v>4.4940564804846534</v>
          </cell>
          <cell r="AK884">
            <v>4.410447953072369</v>
          </cell>
        </row>
        <row r="885">
          <cell r="Y885">
            <v>0</v>
          </cell>
          <cell r="AA885">
            <v>0</v>
          </cell>
          <cell r="AI885">
            <v>4.6807586400075554</v>
          </cell>
          <cell r="AK885">
            <v>4.5615085431631819</v>
          </cell>
        </row>
        <row r="886">
          <cell r="Y886">
            <v>0</v>
          </cell>
          <cell r="AA886">
            <v>0</v>
          </cell>
          <cell r="AI886">
            <v>4.6294630420627794</v>
          </cell>
          <cell r="AK886">
            <v>4.5445984240978241</v>
          </cell>
        </row>
        <row r="887">
          <cell r="Y887">
            <v>0</v>
          </cell>
          <cell r="AA887">
            <v>0</v>
          </cell>
          <cell r="AI887">
            <v>4.8887672355301719</v>
          </cell>
          <cell r="AK887">
            <v>4.7841976970201614</v>
          </cell>
        </row>
        <row r="888">
          <cell r="Y888">
            <v>0</v>
          </cell>
          <cell r="AA888">
            <v>0</v>
          </cell>
          <cell r="AI888">
            <v>4.6979199771834486</v>
          </cell>
          <cell r="AK888">
            <v>4.5954229880853479</v>
          </cell>
        </row>
        <row r="889">
          <cell r="Y889">
            <v>0</v>
          </cell>
          <cell r="AA889">
            <v>0</v>
          </cell>
          <cell r="AI889">
            <v>4.9238749664773769</v>
          </cell>
          <cell r="AK889">
            <v>4.8189286008015637</v>
          </cell>
        </row>
        <row r="890">
          <cell r="Y890">
            <v>0</v>
          </cell>
          <cell r="AA890">
            <v>0</v>
          </cell>
          <cell r="AI890">
            <v>5.1551369383563461</v>
          </cell>
          <cell r="AK890">
            <v>5.047741196102824</v>
          </cell>
        </row>
        <row r="891">
          <cell r="Y891">
            <v>0</v>
          </cell>
          <cell r="AA891">
            <v>0</v>
          </cell>
          <cell r="AI891">
            <v>4.6294630420627794</v>
          </cell>
          <cell r="AK891">
            <v>4.5445984240978241</v>
          </cell>
        </row>
        <row r="892">
          <cell r="Y892">
            <v>0</v>
          </cell>
          <cell r="AA892">
            <v>0</v>
          </cell>
          <cell r="AI892">
            <v>4.9591083064798482</v>
          </cell>
          <cell r="AK892">
            <v>4.8537851136382351</v>
          </cell>
        </row>
        <row r="893">
          <cell r="Y893">
            <v>0</v>
          </cell>
          <cell r="AA893">
            <v>0</v>
          </cell>
          <cell r="AI893">
            <v>4.8887672355301719</v>
          </cell>
          <cell r="AK893">
            <v>4.7841976970201614</v>
          </cell>
        </row>
        <row r="894">
          <cell r="Y894">
            <v>0</v>
          </cell>
          <cell r="AA894">
            <v>0</v>
          </cell>
          <cell r="AI894">
            <v>4.7841976970201614</v>
          </cell>
          <cell r="AK894">
            <v>4.6807586400075554</v>
          </cell>
        </row>
        <row r="895">
          <cell r="Y895">
            <v>0</v>
          </cell>
          <cell r="AA895">
            <v>0</v>
          </cell>
          <cell r="AI895">
            <v>4.9591083064798482</v>
          </cell>
          <cell r="AK895">
            <v>4.8189286008015637</v>
          </cell>
        </row>
        <row r="896">
          <cell r="Y896">
            <v>0</v>
          </cell>
          <cell r="AA896">
            <v>0</v>
          </cell>
          <cell r="AI896">
            <v>4.8363411560879905</v>
          </cell>
          <cell r="AK896">
            <v>4.6979199771834486</v>
          </cell>
        </row>
        <row r="897">
          <cell r="Y897">
            <v>0</v>
          </cell>
          <cell r="AA897">
            <v>0</v>
          </cell>
          <cell r="AI897">
            <v>5.0655619808188677</v>
          </cell>
          <cell r="AK897">
            <v>4.9591083064798482</v>
          </cell>
        </row>
        <row r="898">
          <cell r="Y898">
            <v>0</v>
          </cell>
          <cell r="AA898">
            <v>0</v>
          </cell>
          <cell r="AI898">
            <v>4.8887672355301719</v>
          </cell>
          <cell r="AK898">
            <v>4.7668793485251859</v>
          </cell>
        </row>
        <row r="899">
          <cell r="Y899">
            <v>0</v>
          </cell>
          <cell r="AA899">
            <v>0</v>
          </cell>
          <cell r="AI899">
            <v>4.8189286008015637</v>
          </cell>
          <cell r="AK899">
            <v>4.6979199771834486</v>
          </cell>
        </row>
        <row r="900">
          <cell r="Y900">
            <v>0</v>
          </cell>
          <cell r="AA900">
            <v>0</v>
          </cell>
          <cell r="AI900">
            <v>4.8015474477789546</v>
          </cell>
          <cell r="AK900">
            <v>4.6636287050954808</v>
          </cell>
        </row>
        <row r="901">
          <cell r="Y901">
            <v>0</v>
          </cell>
          <cell r="AA901">
            <v>0</v>
          </cell>
          <cell r="AI901">
            <v>5.0121938334621827</v>
          </cell>
          <cell r="AK901">
            <v>4.8712604734522946</v>
          </cell>
        </row>
        <row r="902">
          <cell r="Y902">
            <v>0</v>
          </cell>
          <cell r="AA902">
            <v>0</v>
          </cell>
          <cell r="AI902">
            <v>5.1371591423212184</v>
          </cell>
          <cell r="AK902">
            <v>5.0121938334621827</v>
          </cell>
        </row>
        <row r="903">
          <cell r="Y903">
            <v>0</v>
          </cell>
          <cell r="AA903">
            <v>0</v>
          </cell>
          <cell r="AI903">
            <v>4.8363411560879905</v>
          </cell>
          <cell r="AK903">
            <v>4.6636287050954808</v>
          </cell>
        </row>
        <row r="904">
          <cell r="Y904">
            <v>0</v>
          </cell>
          <cell r="AA904">
            <v>0</v>
          </cell>
          <cell r="AI904">
            <v>5.0655619808188677</v>
          </cell>
          <cell r="AK904">
            <v>4.9591083064798482</v>
          </cell>
        </row>
        <row r="905">
          <cell r="Y905">
            <v>0</v>
          </cell>
          <cell r="AA905">
            <v>0</v>
          </cell>
          <cell r="AI905">
            <v>4.9414759353467046</v>
          </cell>
          <cell r="AK905">
            <v>4.8189286008015637</v>
          </cell>
        </row>
        <row r="906">
          <cell r="Y906">
            <v>0</v>
          </cell>
          <cell r="AA906">
            <v>0</v>
          </cell>
          <cell r="AI906">
            <v>4.7668793485251859</v>
          </cell>
          <cell r="AK906">
            <v>4.6636287050954808</v>
          </cell>
        </row>
        <row r="907">
          <cell r="Y907">
            <v>0</v>
          </cell>
          <cell r="AA907">
            <v>0</v>
          </cell>
          <cell r="AI907">
            <v>5.0299518136505945</v>
          </cell>
          <cell r="AK907">
            <v>4.9591083064798482</v>
          </cell>
        </row>
        <row r="908">
          <cell r="Y908">
            <v>0</v>
          </cell>
          <cell r="AA908">
            <v>0</v>
          </cell>
          <cell r="AI908">
            <v>4.6636287050954808</v>
          </cell>
          <cell r="AK908">
            <v>4.612427313942157</v>
          </cell>
        </row>
        <row r="909">
          <cell r="Y909">
            <v>0</v>
          </cell>
          <cell r="AA909">
            <v>0</v>
          </cell>
          <cell r="AI909">
            <v>4.9944672555375869</v>
          </cell>
          <cell r="AK909">
            <v>4.8712604734522946</v>
          </cell>
        </row>
        <row r="910">
          <cell r="Y910">
            <v>0</v>
          </cell>
          <cell r="AA910">
            <v>0</v>
          </cell>
          <cell r="AI910">
            <v>4.8712604734522946</v>
          </cell>
          <cell r="AK910">
            <v>4.7841976970201614</v>
          </cell>
        </row>
        <row r="911">
          <cell r="Y911">
            <v>0</v>
          </cell>
          <cell r="AA911">
            <v>0</v>
          </cell>
          <cell r="AI911">
            <v>4.7323368583266827</v>
          </cell>
          <cell r="AK911">
            <v>4.612427313942157</v>
          </cell>
        </row>
        <row r="912">
          <cell r="Y912">
            <v>0</v>
          </cell>
          <cell r="AA912">
            <v>0</v>
          </cell>
          <cell r="AI912">
            <v>4.8887672355301719</v>
          </cell>
          <cell r="AK912">
            <v>4.8015474477789546</v>
          </cell>
        </row>
        <row r="913">
          <cell r="Y913">
            <v>0</v>
          </cell>
          <cell r="AA913">
            <v>0</v>
          </cell>
          <cell r="AI913">
            <v>4.9591083064798482</v>
          </cell>
          <cell r="AK913">
            <v>4.8712604734522946</v>
          </cell>
        </row>
        <row r="914">
          <cell r="Y914">
            <v>0</v>
          </cell>
          <cell r="AA914">
            <v>0</v>
          </cell>
          <cell r="AI914">
            <v>4.9591083064798482</v>
          </cell>
          <cell r="AK914">
            <v>4.8537851136382351</v>
          </cell>
        </row>
        <row r="915">
          <cell r="Y915">
            <v>0</v>
          </cell>
          <cell r="AA915">
            <v>0</v>
          </cell>
          <cell r="AI915">
            <v>4.8537851136382351</v>
          </cell>
          <cell r="AK915">
            <v>4.7495924022940255</v>
          </cell>
        </row>
        <row r="916">
          <cell r="Y916">
            <v>0</v>
          </cell>
          <cell r="AA916">
            <v>0</v>
          </cell>
          <cell r="AI916">
            <v>5.0121938334621827</v>
          </cell>
          <cell r="AK916">
            <v>4.8712604734522946</v>
          </cell>
        </row>
        <row r="917">
          <cell r="Y917">
            <v>0</v>
          </cell>
          <cell r="AA917">
            <v>0</v>
          </cell>
          <cell r="AI917">
            <v>4.9767720798768096</v>
          </cell>
          <cell r="AK917">
            <v>4.9063053998718651</v>
          </cell>
        </row>
        <row r="918">
          <cell r="Y918">
            <v>0</v>
          </cell>
          <cell r="AA918">
            <v>0</v>
          </cell>
          <cell r="AI918">
            <v>4.6807586400075554</v>
          </cell>
          <cell r="AK918">
            <v>4.5784500644923574</v>
          </cell>
        </row>
        <row r="919">
          <cell r="Y919">
            <v>0</v>
          </cell>
          <cell r="AA919">
            <v>0</v>
          </cell>
          <cell r="AI919">
            <v>5.1911867372180565</v>
          </cell>
          <cell r="AK919">
            <v>5.101297757042409</v>
          </cell>
        </row>
        <row r="920">
          <cell r="Y920">
            <v>0</v>
          </cell>
          <cell r="AA920">
            <v>0</v>
          </cell>
          <cell r="AI920">
            <v>4.8537851136382351</v>
          </cell>
          <cell r="AK920">
            <v>4.6807586400075554</v>
          </cell>
        </row>
        <row r="921">
          <cell r="Y921">
            <v>0</v>
          </cell>
          <cell r="AA921">
            <v>0</v>
          </cell>
          <cell r="AI921">
            <v>4.9414759353467046</v>
          </cell>
          <cell r="AK921">
            <v>4.8712604734522946</v>
          </cell>
        </row>
        <row r="922">
          <cell r="Y922">
            <v>0</v>
          </cell>
          <cell r="AA922">
            <v>0</v>
          </cell>
          <cell r="AI922">
            <v>5.1551369383563461</v>
          </cell>
          <cell r="AK922">
            <v>5.047741196102824</v>
          </cell>
        </row>
        <row r="923">
          <cell r="Y923">
            <v>0</v>
          </cell>
          <cell r="AA923">
            <v>0</v>
          </cell>
          <cell r="AI923">
            <v>4.7323368583266827</v>
          </cell>
          <cell r="AK923">
            <v>4.646530172447223</v>
          </cell>
        </row>
        <row r="924">
          <cell r="Y924">
            <v>0</v>
          </cell>
          <cell r="AA924">
            <v>0</v>
          </cell>
          <cell r="AI924">
            <v>4.8189286008015637</v>
          </cell>
          <cell r="AK924">
            <v>4.7323368583266827</v>
          </cell>
        </row>
        <row r="925">
          <cell r="Y925">
            <v>0</v>
          </cell>
          <cell r="AA925">
            <v>0</v>
          </cell>
          <cell r="AI925">
            <v>4.6636287050954808</v>
          </cell>
          <cell r="AK925">
            <v>4.5784500644923574</v>
          </cell>
        </row>
        <row r="926">
          <cell r="Y926">
            <v>0</v>
          </cell>
          <cell r="AA926">
            <v>0</v>
          </cell>
          <cell r="AI926">
            <v>4.7841976970201614</v>
          </cell>
          <cell r="AK926">
            <v>4.6807586400075554</v>
          </cell>
        </row>
        <row r="927">
          <cell r="Y927">
            <v>0</v>
          </cell>
          <cell r="AA927">
            <v>0</v>
          </cell>
          <cell r="AI927">
            <v>4.8363411560879905</v>
          </cell>
          <cell r="AK927">
            <v>4.7841976970201614</v>
          </cell>
        </row>
        <row r="928">
          <cell r="Y928">
            <v>0</v>
          </cell>
          <cell r="AA928">
            <v>0</v>
          </cell>
          <cell r="AI928">
            <v>4.8712604734522946</v>
          </cell>
          <cell r="AK928">
            <v>4.7668793485251859</v>
          </cell>
        </row>
        <row r="929">
          <cell r="Y929">
            <v>0</v>
          </cell>
          <cell r="AA929">
            <v>0</v>
          </cell>
          <cell r="AI929">
            <v>5.0299518136505945</v>
          </cell>
          <cell r="AK929">
            <v>4.9767720798768096</v>
          </cell>
        </row>
        <row r="930">
          <cell r="Y930">
            <v>0</v>
          </cell>
          <cell r="AA930">
            <v>0</v>
          </cell>
          <cell r="AI930">
            <v>4.4605188627282892</v>
          </cell>
          <cell r="AK930">
            <v>4.410447953072369</v>
          </cell>
        </row>
        <row r="931">
          <cell r="Y931">
            <v>0</v>
          </cell>
          <cell r="AA931">
            <v>0</v>
          </cell>
          <cell r="AI931">
            <v>4.8363411560879905</v>
          </cell>
          <cell r="AK931">
            <v>4.7668793485251859</v>
          </cell>
        </row>
        <row r="932">
          <cell r="Y932">
            <v>0</v>
          </cell>
          <cell r="AA932">
            <v>0</v>
          </cell>
          <cell r="AI932">
            <v>4.8537851136382351</v>
          </cell>
          <cell r="AK932">
            <v>4.7323368583266827</v>
          </cell>
        </row>
        <row r="933">
          <cell r="Y933">
            <v>0</v>
          </cell>
          <cell r="AA933">
            <v>0</v>
          </cell>
          <cell r="AI933">
            <v>4.9238749664773769</v>
          </cell>
          <cell r="AK933">
            <v>4.8189286008015637</v>
          </cell>
        </row>
        <row r="934">
          <cell r="Y934">
            <v>0</v>
          </cell>
          <cell r="AA934">
            <v>0</v>
          </cell>
          <cell r="AI934">
            <v>5.0121938334621827</v>
          </cell>
          <cell r="AK934">
            <v>4.9238749664773769</v>
          </cell>
        </row>
        <row r="935">
          <cell r="Y935">
            <v>0</v>
          </cell>
          <cell r="AA935">
            <v>0</v>
          </cell>
          <cell r="AI935">
            <v>4.7323368583266827</v>
          </cell>
          <cell r="AK935">
            <v>4.6636287050954808</v>
          </cell>
        </row>
        <row r="936">
          <cell r="Y936">
            <v>0</v>
          </cell>
          <cell r="AA936">
            <v>0</v>
          </cell>
          <cell r="AI936">
            <v>4.9238749664773769</v>
          </cell>
          <cell r="AK936">
            <v>4.8537851136382351</v>
          </cell>
        </row>
        <row r="937">
          <cell r="Y937">
            <v>0</v>
          </cell>
          <cell r="AA937">
            <v>0</v>
          </cell>
          <cell r="AI937">
            <v>4.8363411560879905</v>
          </cell>
          <cell r="AK937">
            <v>4.7323368583266827</v>
          </cell>
        </row>
        <row r="938">
          <cell r="Y938">
            <v>0</v>
          </cell>
          <cell r="AA938">
            <v>0</v>
          </cell>
          <cell r="AI938">
            <v>5.0121938334621827</v>
          </cell>
          <cell r="AK938">
            <v>4.8887672355301719</v>
          </cell>
        </row>
        <row r="939">
          <cell r="Y939">
            <v>0</v>
          </cell>
          <cell r="AA939">
            <v>0</v>
          </cell>
          <cell r="AI939">
            <v>4.8363411560879905</v>
          </cell>
          <cell r="AK939">
            <v>4.4940564804846534</v>
          </cell>
        </row>
        <row r="940">
          <cell r="Y940">
            <v>0</v>
          </cell>
          <cell r="AA940">
            <v>0</v>
          </cell>
          <cell r="AI940">
            <v>4.7668793485251859</v>
          </cell>
          <cell r="AK940">
            <v>4.6294630420627794</v>
          </cell>
        </row>
        <row r="941">
          <cell r="Y941">
            <v>0</v>
          </cell>
          <cell r="AA941">
            <v>0</v>
          </cell>
          <cell r="AI941">
            <v>4.7841976970201614</v>
          </cell>
          <cell r="AK941">
            <v>4.646530172447223</v>
          </cell>
        </row>
        <row r="942">
          <cell r="Y942">
            <v>0</v>
          </cell>
          <cell r="AA942">
            <v>0</v>
          </cell>
          <cell r="AI942">
            <v>4.8015474477789546</v>
          </cell>
          <cell r="AK942">
            <v>4.7151127166231559</v>
          </cell>
        </row>
        <row r="943">
          <cell r="Y943">
            <v>0</v>
          </cell>
          <cell r="AA943">
            <v>0</v>
          </cell>
          <cell r="AI943">
            <v>5.0299518136505945</v>
          </cell>
          <cell r="AK943">
            <v>4.9591083064798482</v>
          </cell>
        </row>
        <row r="944">
          <cell r="Y944">
            <v>0</v>
          </cell>
          <cell r="AA944">
            <v>0</v>
          </cell>
          <cell r="AI944">
            <v>5.0121938334621827</v>
          </cell>
          <cell r="AK944">
            <v>4.9767720798768096</v>
          </cell>
        </row>
        <row r="945">
          <cell r="Y945">
            <v>0</v>
          </cell>
          <cell r="AA945">
            <v>0</v>
          </cell>
          <cell r="AI945">
            <v>4.7841976970201614</v>
          </cell>
          <cell r="AK945">
            <v>4.7495924022940255</v>
          </cell>
        </row>
        <row r="946">
          <cell r="Y946">
            <v>0</v>
          </cell>
          <cell r="AA946">
            <v>0</v>
          </cell>
          <cell r="AI946">
            <v>4.9063053998718651</v>
          </cell>
          <cell r="AK946">
            <v>4.8189286008015637</v>
          </cell>
        </row>
        <row r="947">
          <cell r="Y947">
            <v>0</v>
          </cell>
          <cell r="AA947">
            <v>0</v>
          </cell>
          <cell r="AI947">
            <v>4.9238749664773769</v>
          </cell>
          <cell r="AK947">
            <v>4.8189286008015637</v>
          </cell>
        </row>
        <row r="948">
          <cell r="Y948">
            <v>0</v>
          </cell>
          <cell r="AA948">
            <v>0</v>
          </cell>
          <cell r="AI948">
            <v>4.9591083064798482</v>
          </cell>
          <cell r="AK948">
            <v>4.7323368583266827</v>
          </cell>
        </row>
        <row r="949">
          <cell r="Y949">
            <v>0</v>
          </cell>
          <cell r="AA949">
            <v>0</v>
          </cell>
          <cell r="AI949">
            <v>5.2454969524892467</v>
          </cell>
          <cell r="AK949">
            <v>5.1371591423212184</v>
          </cell>
        </row>
        <row r="950">
          <cell r="Y950">
            <v>0</v>
          </cell>
          <cell r="AA950">
            <v>0</v>
          </cell>
          <cell r="AI950">
            <v>5.1551369383563461</v>
          </cell>
          <cell r="AK950">
            <v>5.0655619808188677</v>
          </cell>
        </row>
        <row r="951">
          <cell r="Y951">
            <v>0</v>
          </cell>
          <cell r="AA951">
            <v>0</v>
          </cell>
          <cell r="AI951">
            <v>5.2273621451350341</v>
          </cell>
          <cell r="AK951">
            <v>5.1371591423212184</v>
          </cell>
        </row>
        <row r="952">
          <cell r="Y952">
            <v>0</v>
          </cell>
          <cell r="AA952">
            <v>0</v>
          </cell>
          <cell r="AI952">
            <v>5.047741196102824</v>
          </cell>
          <cell r="AK952">
            <v>4.9767720798768096</v>
          </cell>
        </row>
        <row r="953">
          <cell r="Y953">
            <v>0</v>
          </cell>
          <cell r="AA953">
            <v>0</v>
          </cell>
          <cell r="AI953">
            <v>3.6477497694894461</v>
          </cell>
          <cell r="AK953">
            <v>4.5784500644923574</v>
          </cell>
        </row>
        <row r="954">
          <cell r="Y954">
            <v>0</v>
          </cell>
          <cell r="AA954">
            <v>0</v>
          </cell>
          <cell r="AI954">
            <v>5.1911867372180565</v>
          </cell>
          <cell r="AK954">
            <v>5.1371591423212184</v>
          </cell>
        </row>
        <row r="955">
          <cell r="Y955">
            <v>0</v>
          </cell>
          <cell r="AA955">
            <v>0</v>
          </cell>
          <cell r="AI955">
            <v>5.0299518136505945</v>
          </cell>
          <cell r="AK955">
            <v>4.9414759353467046</v>
          </cell>
        </row>
        <row r="956">
          <cell r="Y956">
            <v>0</v>
          </cell>
          <cell r="AA956">
            <v>0</v>
          </cell>
          <cell r="AI956">
            <v>5.1731461366552942</v>
          </cell>
          <cell r="AK956">
            <v>5.0834141677987308</v>
          </cell>
        </row>
        <row r="957">
          <cell r="Y957">
            <v>0</v>
          </cell>
          <cell r="AA957">
            <v>0</v>
          </cell>
          <cell r="AI957">
            <v>5.047741196102824</v>
          </cell>
          <cell r="AK957">
            <v>4.9767720798768096</v>
          </cell>
        </row>
        <row r="958">
          <cell r="Y958">
            <v>0</v>
          </cell>
          <cell r="AA958">
            <v>0</v>
          </cell>
          <cell r="AI958">
            <v>4.9414759353467046</v>
          </cell>
          <cell r="AK958">
            <v>4.8537851136382351</v>
          </cell>
        </row>
        <row r="959">
          <cell r="Y959">
            <v>0</v>
          </cell>
          <cell r="AA959">
            <v>0</v>
          </cell>
          <cell r="AI959">
            <v>1.2047321502003909</v>
          </cell>
          <cell r="AK959">
            <v>4.527719707296284</v>
          </cell>
        </row>
        <row r="960">
          <cell r="Y960">
            <v>0</v>
          </cell>
          <cell r="AA960">
            <v>0</v>
          </cell>
          <cell r="AI960">
            <v>1.6077959074211841</v>
          </cell>
          <cell r="AK960">
            <v>4.5445984240978241</v>
          </cell>
        </row>
        <row r="961">
          <cell r="Y961">
            <v>0</v>
          </cell>
          <cell r="AA961">
            <v>0</v>
          </cell>
          <cell r="AI961">
            <v>1.59776288413171</v>
          </cell>
          <cell r="AK961">
            <v>4.3938204543813626</v>
          </cell>
        </row>
        <row r="962">
          <cell r="Y962">
            <v>0</v>
          </cell>
          <cell r="AA962">
            <v>0</v>
          </cell>
          <cell r="AI962">
            <v>4.9414759353467046</v>
          </cell>
          <cell r="AK962">
            <v>4.8363411560879905</v>
          </cell>
        </row>
        <row r="963">
          <cell r="Y963">
            <v>3.4979609710832147</v>
          </cell>
          <cell r="AA963">
            <v>4.2783072269311919</v>
          </cell>
          <cell r="AI963">
            <v>0</v>
          </cell>
          <cell r="AK963">
            <v>0</v>
          </cell>
        </row>
        <row r="964">
          <cell r="Y964">
            <v>2.1032608259229706</v>
          </cell>
          <cell r="AA964">
            <v>4.1805205774056136</v>
          </cell>
          <cell r="AI964">
            <v>0</v>
          </cell>
          <cell r="AK964">
            <v>0</v>
          </cell>
        </row>
        <row r="965">
          <cell r="Y965">
            <v>2.1727854380134102</v>
          </cell>
          <cell r="AA965">
            <v>4.1643327104080434</v>
          </cell>
          <cell r="AI965">
            <v>0</v>
          </cell>
          <cell r="AK965">
            <v>0</v>
          </cell>
        </row>
        <row r="966">
          <cell r="Y966">
            <v>2.0575391298056807</v>
          </cell>
          <cell r="AA966">
            <v>4.5445984240978241</v>
          </cell>
          <cell r="AI966">
            <v>0</v>
          </cell>
          <cell r="AK966">
            <v>0</v>
          </cell>
        </row>
        <row r="967">
          <cell r="Y967">
            <v>3.6326295794616472</v>
          </cell>
          <cell r="AA967">
            <v>4.3441263718912468</v>
          </cell>
          <cell r="AI967">
            <v>0</v>
          </cell>
          <cell r="AK967">
            <v>0</v>
          </cell>
        </row>
        <row r="968">
          <cell r="Y968">
            <v>3.57246284198862</v>
          </cell>
          <cell r="AA968">
            <v>4.3441263718912468</v>
          </cell>
          <cell r="AI968">
            <v>0</v>
          </cell>
          <cell r="AK968">
            <v>0</v>
          </cell>
        </row>
        <row r="969">
          <cell r="Y969">
            <v>3.6175407916976643</v>
          </cell>
          <cell r="AA969">
            <v>4.3606596637908019</v>
          </cell>
          <cell r="AI969">
            <v>0</v>
          </cell>
          <cell r="AK969">
            <v>0</v>
          </cell>
        </row>
        <row r="970">
          <cell r="Y970">
            <v>3.4831548036935831</v>
          </cell>
          <cell r="AA970">
            <v>4.3606596637908019</v>
          </cell>
          <cell r="AI970">
            <v>0</v>
          </cell>
          <cell r="AK970">
            <v>0</v>
          </cell>
        </row>
        <row r="971">
          <cell r="Y971">
            <v>6.5726351270476036</v>
          </cell>
          <cell r="AA971">
            <v>4.646530172447223</v>
          </cell>
          <cell r="AI971">
            <v>0</v>
          </cell>
          <cell r="AK971">
            <v>0</v>
          </cell>
        </row>
        <row r="972">
          <cell r="Y972">
            <v>3.4979609710832147</v>
          </cell>
          <cell r="AA972">
            <v>4.3938204543813626</v>
          </cell>
          <cell r="AI972">
            <v>0</v>
          </cell>
          <cell r="AK972">
            <v>0</v>
          </cell>
        </row>
        <row r="973">
          <cell r="Y973">
            <v>3.4831548036935831</v>
          </cell>
          <cell r="AA973">
            <v>4.4271068540271932</v>
          </cell>
          <cell r="AI973">
            <v>0</v>
          </cell>
          <cell r="AK973">
            <v>0</v>
          </cell>
        </row>
        <row r="974">
          <cell r="Y974">
            <v>3.5874574229611502</v>
          </cell>
          <cell r="AA974">
            <v>4.1805205774056136</v>
          </cell>
          <cell r="AI974">
            <v>0</v>
          </cell>
          <cell r="AK974">
            <v>0</v>
          </cell>
        </row>
        <row r="975">
          <cell r="Y975">
            <v>3.4389247151075919</v>
          </cell>
          <cell r="AA975">
            <v>4.4940564804846534</v>
          </cell>
          <cell r="AI975">
            <v>0</v>
          </cell>
          <cell r="AK975">
            <v>0</v>
          </cell>
        </row>
        <row r="976">
          <cell r="Y976">
            <v>3.5276675126539261</v>
          </cell>
          <cell r="AA976">
            <v>4.4605188627282892</v>
          </cell>
          <cell r="AI976">
            <v>0</v>
          </cell>
          <cell r="AK976">
            <v>0</v>
          </cell>
        </row>
        <row r="977">
          <cell r="Y977">
            <v>3.4095950007026827</v>
          </cell>
          <cell r="AA977">
            <v>4.3938204543813626</v>
          </cell>
          <cell r="AI977">
            <v>0</v>
          </cell>
          <cell r="AK977">
            <v>0</v>
          </cell>
        </row>
        <row r="978">
          <cell r="Y978">
            <v>3.5425678868350063</v>
          </cell>
          <cell r="AA978">
            <v>4.1805205774056136</v>
          </cell>
          <cell r="AI978">
            <v>0</v>
          </cell>
          <cell r="AK978">
            <v>0</v>
          </cell>
        </row>
        <row r="979">
          <cell r="Y979">
            <v>3.5425678868350063</v>
          </cell>
          <cell r="AA979">
            <v>2.822686689966317</v>
          </cell>
          <cell r="AI979">
            <v>0</v>
          </cell>
          <cell r="AK979">
            <v>0</v>
          </cell>
        </row>
        <row r="980">
          <cell r="Y980">
            <v>3.3658359460739433</v>
          </cell>
          <cell r="AA980">
            <v>4.5954229880853479</v>
          </cell>
          <cell r="AI980">
            <v>0</v>
          </cell>
          <cell r="AK980">
            <v>0</v>
          </cell>
        </row>
        <row r="981">
          <cell r="Y981">
            <v>3.3223595118195561</v>
          </cell>
          <cell r="AA981">
            <v>4.5445984240978241</v>
          </cell>
          <cell r="AI981">
            <v>0</v>
          </cell>
          <cell r="AK981">
            <v>0</v>
          </cell>
        </row>
        <row r="982">
          <cell r="Y982">
            <v>3.4095950007026827</v>
          </cell>
          <cell r="AA982">
            <v>4.527719707296284</v>
          </cell>
          <cell r="AI982">
            <v>0</v>
          </cell>
          <cell r="AK982">
            <v>0</v>
          </cell>
        </row>
        <row r="983">
          <cell r="Y983">
            <v>2.8896520175556852</v>
          </cell>
          <cell r="AA983">
            <v>4.4437971572458332</v>
          </cell>
          <cell r="AI983">
            <v>0</v>
          </cell>
          <cell r="AK983">
            <v>0</v>
          </cell>
        </row>
        <row r="984">
          <cell r="Y984">
            <v>3.293532233635716</v>
          </cell>
          <cell r="AA984">
            <v>4.6636287050954808</v>
          </cell>
          <cell r="AI984">
            <v>0</v>
          </cell>
          <cell r="AK984">
            <v>0</v>
          </cell>
        </row>
        <row r="985">
          <cell r="Y985">
            <v>3.2078040534157979</v>
          </cell>
          <cell r="AA985">
            <v>4.0678649559627713</v>
          </cell>
          <cell r="AI985">
            <v>0</v>
          </cell>
          <cell r="AK985">
            <v>0</v>
          </cell>
        </row>
        <row r="986">
          <cell r="Y986">
            <v>3.2220135777929073</v>
          </cell>
          <cell r="AA986">
            <v>4.6294630420627794</v>
          </cell>
          <cell r="AI986">
            <v>0</v>
          </cell>
          <cell r="AK986">
            <v>0</v>
          </cell>
        </row>
        <row r="987">
          <cell r="Y987">
            <v>3.4683800385677697</v>
          </cell>
          <cell r="AA987">
            <v>3.0535718346794862</v>
          </cell>
          <cell r="AI987">
            <v>0</v>
          </cell>
          <cell r="AK987">
            <v>0</v>
          </cell>
        </row>
        <row r="988">
          <cell r="Y988">
            <v>3.1936259313025026</v>
          </cell>
          <cell r="AA988">
            <v>4.2455860680340649</v>
          </cell>
          <cell r="AI988">
            <v>0</v>
          </cell>
          <cell r="AK988">
            <v>0</v>
          </cell>
        </row>
        <row r="989">
          <cell r="Y989">
            <v>3.4979609710832147</v>
          </cell>
          <cell r="AA989">
            <v>4.2947149097754789</v>
          </cell>
          <cell r="AI989">
            <v>0</v>
          </cell>
          <cell r="AK989">
            <v>0</v>
          </cell>
        </row>
        <row r="990">
          <cell r="Y990">
            <v>3.2791656979395207</v>
          </cell>
          <cell r="AA990">
            <v>4.2292725919812266</v>
          </cell>
          <cell r="AI990">
            <v>0</v>
          </cell>
          <cell r="AK990">
            <v>0</v>
          </cell>
        </row>
        <row r="991">
          <cell r="Y991">
            <v>3.4979609710832147</v>
          </cell>
          <cell r="AA991">
            <v>4.3441263718912468</v>
          </cell>
          <cell r="AI991">
            <v>0</v>
          </cell>
          <cell r="AK991">
            <v>0</v>
          </cell>
        </row>
        <row r="992">
          <cell r="Y992">
            <v>3.3513123990586648</v>
          </cell>
          <cell r="AA992">
            <v>2.8360169509565565</v>
          </cell>
          <cell r="AI992">
            <v>0</v>
          </cell>
          <cell r="AK992">
            <v>0</v>
          </cell>
        </row>
        <row r="993">
          <cell r="Y993">
            <v>3.012167949837008</v>
          </cell>
          <cell r="AA993">
            <v>4.3606596637908019</v>
          </cell>
          <cell r="AI993">
            <v>0</v>
          </cell>
          <cell r="AK993">
            <v>0</v>
          </cell>
        </row>
        <row r="994">
          <cell r="Y994">
            <v>3.5425678868350063</v>
          </cell>
          <cell r="AA994">
            <v>4.3441263718912468</v>
          </cell>
          <cell r="AI994">
            <v>0</v>
          </cell>
          <cell r="AK994">
            <v>0</v>
          </cell>
        </row>
        <row r="995">
          <cell r="Y995">
            <v>3.3513123990586648</v>
          </cell>
          <cell r="AA995">
            <v>3.3368202543072027</v>
          </cell>
          <cell r="AI995">
            <v>0</v>
          </cell>
          <cell r="AK995">
            <v>0</v>
          </cell>
        </row>
        <row r="996">
          <cell r="Y996">
            <v>3.4242441567732285</v>
          </cell>
          <cell r="AA996">
            <v>4.3606596637908019</v>
          </cell>
          <cell r="AI996">
            <v>0</v>
          </cell>
          <cell r="AK996">
            <v>0</v>
          </cell>
        </row>
        <row r="997">
          <cell r="Y997">
            <v>3.380390895353039</v>
          </cell>
          <cell r="AA997">
            <v>4.2947149097754789</v>
          </cell>
          <cell r="AI997">
            <v>0</v>
          </cell>
          <cell r="AK997">
            <v>0</v>
          </cell>
        </row>
        <row r="998">
          <cell r="Y998">
            <v>3.3079301715957272</v>
          </cell>
          <cell r="AA998">
            <v>4.4271068540271932</v>
          </cell>
          <cell r="AI998">
            <v>0</v>
          </cell>
          <cell r="AK998">
            <v>0</v>
          </cell>
        </row>
        <row r="999">
          <cell r="Y999">
            <v>3.5127985407366609</v>
          </cell>
          <cell r="AA999">
            <v>4.410447953072369</v>
          </cell>
          <cell r="AI999">
            <v>0</v>
          </cell>
          <cell r="AK999">
            <v>0</v>
          </cell>
        </row>
        <row r="1000">
          <cell r="Y1000">
            <v>3.0952583398963136</v>
          </cell>
          <cell r="AA1000">
            <v>4.477271970474562</v>
          </cell>
          <cell r="AI1000">
            <v>0</v>
          </cell>
          <cell r="AK1000">
            <v>0</v>
          </cell>
        </row>
        <row r="1001">
          <cell r="Y1001">
            <v>3.4389247151075919</v>
          </cell>
          <cell r="AA1001">
            <v>4.410447953072369</v>
          </cell>
          <cell r="AI1001">
            <v>0</v>
          </cell>
          <cell r="AK1001">
            <v>0</v>
          </cell>
        </row>
        <row r="1002">
          <cell r="Y1002">
            <v>3.5425678868350063</v>
          </cell>
          <cell r="AA1002">
            <v>4.3441263718912468</v>
          </cell>
          <cell r="AI1002">
            <v>0</v>
          </cell>
          <cell r="AK1002">
            <v>0</v>
          </cell>
        </row>
        <row r="1003">
          <cell r="Y1003">
            <v>3.7391303571963914</v>
          </cell>
          <cell r="AA1003">
            <v>4.410447953072369</v>
          </cell>
          <cell r="AI1003">
            <v>0</v>
          </cell>
          <cell r="AK1003">
            <v>0</v>
          </cell>
        </row>
        <row r="1004">
          <cell r="Y1004">
            <v>3.7070184162436712</v>
          </cell>
          <cell r="AA1004">
            <v>4.4554611755464979</v>
          </cell>
          <cell r="AI1004">
            <v>0</v>
          </cell>
          <cell r="AK1004">
            <v>0</v>
          </cell>
        </row>
        <row r="1005">
          <cell r="Y1005">
            <v>3.2523429287682553</v>
          </cell>
          <cell r="AA1005">
            <v>4.268761574971073</v>
          </cell>
          <cell r="AI1005">
            <v>0</v>
          </cell>
          <cell r="AK1005">
            <v>0</v>
          </cell>
        </row>
        <row r="1006">
          <cell r="Y1006">
            <v>3.6883741545522915</v>
          </cell>
          <cell r="AA1006">
            <v>4.3924384333621349</v>
          </cell>
          <cell r="AI1006">
            <v>0</v>
          </cell>
          <cell r="AK1006">
            <v>0</v>
          </cell>
        </row>
        <row r="1007">
          <cell r="Y1007">
            <v>3.295427218845381</v>
          </cell>
          <cell r="AA1007">
            <v>4.4011342079591129</v>
          </cell>
          <cell r="AI1007">
            <v>0</v>
          </cell>
          <cell r="AK1007">
            <v>0</v>
          </cell>
        </row>
        <row r="1008">
          <cell r="Y1008">
            <v>3.4217248508532379</v>
          </cell>
          <cell r="AA1008">
            <v>4.3767599788300702</v>
          </cell>
          <cell r="AI1008">
            <v>0</v>
          </cell>
          <cell r="AK1008">
            <v>0</v>
          </cell>
        </row>
        <row r="1009">
          <cell r="Y1009">
            <v>3.307662923349084</v>
          </cell>
          <cell r="AA1009">
            <v>4.4321100698737084</v>
          </cell>
          <cell r="AI1009">
            <v>0</v>
          </cell>
          <cell r="AK1009">
            <v>0</v>
          </cell>
        </row>
        <row r="1010">
          <cell r="Y1010">
            <v>3.2646504859287964</v>
          </cell>
          <cell r="AA1010">
            <v>4.390368184028528</v>
          </cell>
          <cell r="AI1010">
            <v>0</v>
          </cell>
          <cell r="AK1010">
            <v>0</v>
          </cell>
        </row>
        <row r="1011">
          <cell r="Y1011">
            <v>3.4702014267054624</v>
          </cell>
          <cell r="AA1011">
            <v>4.5233375117986707</v>
          </cell>
          <cell r="AI1011">
            <v>0</v>
          </cell>
          <cell r="AK1011">
            <v>0</v>
          </cell>
        </row>
        <row r="1012">
          <cell r="Y1012">
            <v>3.5222184867952273</v>
          </cell>
          <cell r="AA1012">
            <v>4.4321400143559266</v>
          </cell>
          <cell r="AI1012">
            <v>0</v>
          </cell>
          <cell r="AK1012">
            <v>0</v>
          </cell>
        </row>
        <row r="1013">
          <cell r="Y1013">
            <v>3.3653968342803067</v>
          </cell>
          <cell r="AA1013">
            <v>4.3889358490057342</v>
          </cell>
          <cell r="AI1013">
            <v>0</v>
          </cell>
          <cell r="AK1013">
            <v>0</v>
          </cell>
        </row>
        <row r="1014">
          <cell r="Y1014">
            <v>3.3339491816647575</v>
          </cell>
          <cell r="AA1014">
            <v>4.5326276602468756</v>
          </cell>
          <cell r="AI1014">
            <v>0</v>
          </cell>
          <cell r="AK1014">
            <v>0</v>
          </cell>
        </row>
        <row r="1015">
          <cell r="Y1015">
            <v>3.275835276615283</v>
          </cell>
          <cell r="AA1015">
            <v>4.5340280645194229</v>
          </cell>
          <cell r="AI1015">
            <v>0</v>
          </cell>
          <cell r="AK1015">
            <v>0</v>
          </cell>
        </row>
        <row r="1016">
          <cell r="Y1016">
            <v>3.4041787454635424</v>
          </cell>
          <cell r="AA1016">
            <v>4.0219503136384001</v>
          </cell>
          <cell r="AI1016">
            <v>0</v>
          </cell>
          <cell r="AK1016">
            <v>0</v>
          </cell>
        </row>
        <row r="1017">
          <cell r="Y1017">
            <v>3.3977342593473194</v>
          </cell>
          <cell r="AA1017">
            <v>4.6117231852788336</v>
          </cell>
          <cell r="AI1017">
            <v>0</v>
          </cell>
          <cell r="AK1017">
            <v>0</v>
          </cell>
        </row>
        <row r="1018">
          <cell r="Y1018">
            <v>3.6883976578634656</v>
          </cell>
          <cell r="AA1018">
            <v>4.4720832099634782</v>
          </cell>
          <cell r="AI1018">
            <v>0</v>
          </cell>
          <cell r="AK1018">
            <v>0</v>
          </cell>
        </row>
        <row r="1019">
          <cell r="Y1019">
            <v>3.2273856002959489</v>
          </cell>
          <cell r="AA1019">
            <v>4.3803631712675362</v>
          </cell>
          <cell r="AI1019">
            <v>0</v>
          </cell>
          <cell r="AK1019">
            <v>0</v>
          </cell>
        </row>
        <row r="1020">
          <cell r="Y1020">
            <v>3.3621209781579631</v>
          </cell>
          <cell r="AA1020">
            <v>4.6040814662416638</v>
          </cell>
          <cell r="AI1020">
            <v>0</v>
          </cell>
          <cell r="AK1020">
            <v>0</v>
          </cell>
        </row>
        <row r="1021">
          <cell r="Y1021">
            <v>3.3665274794209479</v>
          </cell>
          <cell r="AA1021">
            <v>4.6452550213572712</v>
          </cell>
          <cell r="AI1021">
            <v>0</v>
          </cell>
          <cell r="AK1021">
            <v>0</v>
          </cell>
        </row>
        <row r="1022">
          <cell r="Y1022">
            <v>3.1554776085573208</v>
          </cell>
          <cell r="AA1022">
            <v>4.4607877086437773</v>
          </cell>
          <cell r="AI1022">
            <v>0</v>
          </cell>
          <cell r="AK1022">
            <v>0</v>
          </cell>
        </row>
        <row r="1023">
          <cell r="Y1023">
            <v>3.8206855916950149</v>
          </cell>
          <cell r="AA1023">
            <v>4.4852244499295351</v>
          </cell>
          <cell r="AI1023">
            <v>0</v>
          </cell>
          <cell r="AK1023">
            <v>0</v>
          </cell>
        </row>
        <row r="1024">
          <cell r="Y1024">
            <v>3.3123363035244138</v>
          </cell>
          <cell r="AA1024">
            <v>4.6411607859999995</v>
          </cell>
          <cell r="AI1024">
            <v>0</v>
          </cell>
          <cell r="AK1024">
            <v>0</v>
          </cell>
        </row>
        <row r="1025">
          <cell r="Y1025">
            <v>3.3642852658274709</v>
          </cell>
          <cell r="AA1025">
            <v>4.5742855172499999</v>
          </cell>
          <cell r="AI1025">
            <v>0</v>
          </cell>
          <cell r="AK1025">
            <v>0</v>
          </cell>
        </row>
        <row r="1026">
          <cell r="Y1026">
            <v>3.4403220302414752</v>
          </cell>
          <cell r="AA1026">
            <v>4.726871095771136</v>
          </cell>
          <cell r="AI1026">
            <v>0</v>
          </cell>
          <cell r="AK1026">
            <v>0</v>
          </cell>
        </row>
        <row r="1027">
          <cell r="Y1027">
            <v>3.439877766318399</v>
          </cell>
          <cell r="AA1027">
            <v>4.2730559615593346</v>
          </cell>
          <cell r="AI1027">
            <v>0</v>
          </cell>
          <cell r="AK1027">
            <v>0</v>
          </cell>
        </row>
        <row r="1028">
          <cell r="Y1028">
            <v>3.7560479617592981</v>
          </cell>
          <cell r="AA1028">
            <v>4.4468768319575034</v>
          </cell>
          <cell r="AI1028">
            <v>0</v>
          </cell>
          <cell r="AK1028">
            <v>0</v>
          </cell>
        </row>
        <row r="1029">
          <cell r="Y1029">
            <v>3.4986379470173827</v>
          </cell>
          <cell r="AA1029">
            <v>4.450713748619215</v>
          </cell>
          <cell r="AI1029">
            <v>0</v>
          </cell>
          <cell r="AK1029">
            <v>0</v>
          </cell>
        </row>
        <row r="1030">
          <cell r="Y1030">
            <v>3.3370373541444502</v>
          </cell>
          <cell r="AA1030">
            <v>4.9833211480915676</v>
          </cell>
          <cell r="AI1030">
            <v>0</v>
          </cell>
          <cell r="AK1030">
            <v>0</v>
          </cell>
        </row>
        <row r="1031">
          <cell r="Y1031">
            <v>3.370365189832671</v>
          </cell>
          <cell r="AA1031">
            <v>4.3864298275471354</v>
          </cell>
          <cell r="AI1031">
            <v>0</v>
          </cell>
          <cell r="AK1031">
            <v>0</v>
          </cell>
        </row>
        <row r="1032">
          <cell r="Y1032">
            <v>3.4506634975770201</v>
          </cell>
          <cell r="AA1032">
            <v>4.2258878984933199</v>
          </cell>
          <cell r="AI1032">
            <v>0</v>
          </cell>
          <cell r="AK1032">
            <v>0</v>
          </cell>
        </row>
        <row r="1033">
          <cell r="Y1033">
            <v>3.5056694921050298</v>
          </cell>
          <cell r="AA1033">
            <v>4.9875260113400186</v>
          </cell>
          <cell r="AI1033">
            <v>0</v>
          </cell>
          <cell r="AK1033">
            <v>0</v>
          </cell>
        </row>
        <row r="1034">
          <cell r="Y1034">
            <v>3.4873906169395608</v>
          </cell>
          <cell r="AA1034">
            <v>4.4811644232327268</v>
          </cell>
          <cell r="AI1034">
            <v>0</v>
          </cell>
          <cell r="AK1034">
            <v>0</v>
          </cell>
        </row>
        <row r="1035">
          <cell r="Y1035">
            <v>3.5877897886030206</v>
          </cell>
          <cell r="AA1035">
            <v>4.0718573838785419</v>
          </cell>
          <cell r="AI1035">
            <v>0</v>
          </cell>
          <cell r="AK1035">
            <v>0</v>
          </cell>
        </row>
        <row r="1036">
          <cell r="Y1036">
            <v>3.4610120711533217</v>
          </cell>
          <cell r="AA1036">
            <v>4.5415645327390566</v>
          </cell>
          <cell r="AI1036">
            <v>0</v>
          </cell>
          <cell r="AK1036">
            <v>0</v>
          </cell>
        </row>
        <row r="1037">
          <cell r="Y1037">
            <v>3.2357017981786522</v>
          </cell>
          <cell r="AA1037">
            <v>4.4831462956752599</v>
          </cell>
          <cell r="AI1037">
            <v>0</v>
          </cell>
          <cell r="AK1037">
            <v>0</v>
          </cell>
        </row>
        <row r="1038">
          <cell r="Y1038">
            <v>3.6655615660722267</v>
          </cell>
          <cell r="AA1038">
            <v>4.0799868140875359</v>
          </cell>
          <cell r="AI1038">
            <v>0</v>
          </cell>
          <cell r="AK1038">
            <v>0</v>
          </cell>
        </row>
        <row r="1039">
          <cell r="Y1039">
            <v>3.5140429260127362</v>
          </cell>
          <cell r="AA1039">
            <v>4.431273292013775</v>
          </cell>
          <cell r="AI1039">
            <v>0</v>
          </cell>
          <cell r="AK1039">
            <v>0</v>
          </cell>
        </row>
        <row r="1040">
          <cell r="Y1040">
            <v>3.1688360839403922</v>
          </cell>
          <cell r="AA1040">
            <v>4.5267334849411673</v>
          </cell>
          <cell r="AI1040">
            <v>0</v>
          </cell>
          <cell r="AK1040">
            <v>0</v>
          </cell>
        </row>
        <row r="1041">
          <cell r="Y1041">
            <v>3.4569486309296158</v>
          </cell>
          <cell r="AA1041">
            <v>4.4785638949183992</v>
          </cell>
          <cell r="AI1041">
            <v>0</v>
          </cell>
          <cell r="AK1041">
            <v>0</v>
          </cell>
        </row>
        <row r="1042">
          <cell r="Y1042">
            <v>3.1826303817293429</v>
          </cell>
          <cell r="AA1042">
            <v>4.4935657472693462</v>
          </cell>
          <cell r="AI1042">
            <v>0</v>
          </cell>
          <cell r="AK1042">
            <v>0</v>
          </cell>
        </row>
        <row r="1043">
          <cell r="Y1043">
            <v>3.6212772618895359</v>
          </cell>
          <cell r="AA1043">
            <v>4.4191694777300361</v>
          </cell>
          <cell r="AI1043">
            <v>0</v>
          </cell>
          <cell r="AK1043">
            <v>0</v>
          </cell>
        </row>
        <row r="1044">
          <cell r="Y1044">
            <v>3.5054018005372152</v>
          </cell>
          <cell r="AA1044">
            <v>4.2963633664621392</v>
          </cell>
          <cell r="AI1044">
            <v>0</v>
          </cell>
          <cell r="AK1044">
            <v>0</v>
          </cell>
        </row>
        <row r="1045">
          <cell r="Y1045">
            <v>3.3173623025842542</v>
          </cell>
          <cell r="AA1045">
            <v>4.8077219048399984</v>
          </cell>
          <cell r="AI1045">
            <v>0</v>
          </cell>
          <cell r="AK1045">
            <v>0</v>
          </cell>
        </row>
        <row r="1046">
          <cell r="Y1046">
            <v>3.5062685318355871</v>
          </cell>
          <cell r="AA1046">
            <v>4.4284666600029077</v>
          </cell>
          <cell r="AI1046">
            <v>0</v>
          </cell>
          <cell r="AK1046">
            <v>0</v>
          </cell>
        </row>
        <row r="1047">
          <cell r="Y1047">
            <v>3.3825107919503363</v>
          </cell>
          <cell r="AA1047">
            <v>3.0126808034085792</v>
          </cell>
          <cell r="AI1047">
            <v>0</v>
          </cell>
          <cell r="AK1047">
            <v>0</v>
          </cell>
        </row>
        <row r="1048">
          <cell r="Y1048">
            <v>3.2210250818135058</v>
          </cell>
          <cell r="AA1048">
            <v>4.2304581475134073</v>
          </cell>
          <cell r="AI1048">
            <v>0</v>
          </cell>
          <cell r="AK1048">
            <v>0</v>
          </cell>
        </row>
        <row r="1049">
          <cell r="Y1049">
            <v>3.4629890097872584</v>
          </cell>
          <cell r="AA1049">
            <v>4.6300984629742326</v>
          </cell>
          <cell r="AI1049">
            <v>0</v>
          </cell>
          <cell r="AK1049">
            <v>0</v>
          </cell>
        </row>
        <row r="1050">
          <cell r="Y1050">
            <v>3.4435544131952858</v>
          </cell>
          <cell r="AA1050">
            <v>4.4773751449715071</v>
          </cell>
          <cell r="AI1050">
            <v>0</v>
          </cell>
          <cell r="AK1050">
            <v>0</v>
          </cell>
        </row>
        <row r="1051">
          <cell r="Y1051">
            <v>3.4853047050645132</v>
          </cell>
          <cell r="AA1051">
            <v>4.5033271131267361</v>
          </cell>
          <cell r="AI1051">
            <v>0</v>
          </cell>
          <cell r="AK1051">
            <v>0</v>
          </cell>
        </row>
        <row r="1052">
          <cell r="Y1052">
            <v>3.4026421251431045</v>
          </cell>
          <cell r="AA1052">
            <v>4.2964911912017305</v>
          </cell>
          <cell r="AI1052">
            <v>0</v>
          </cell>
          <cell r="AK1052">
            <v>0</v>
          </cell>
        </row>
        <row r="1053">
          <cell r="Y1053">
            <v>3.8363500354263742</v>
          </cell>
          <cell r="AA1053">
            <v>4.6197072127368637</v>
          </cell>
          <cell r="AI1053">
            <v>0</v>
          </cell>
          <cell r="AK1053">
            <v>0</v>
          </cell>
        </row>
        <row r="1054">
          <cell r="Y1054">
            <v>3.5192211164275835</v>
          </cell>
          <cell r="AA1054">
            <v>4.6745733399328264</v>
          </cell>
          <cell r="AI1054">
            <v>0</v>
          </cell>
          <cell r="AK1054">
            <v>0</v>
          </cell>
        </row>
        <row r="1055">
          <cell r="Y1055">
            <v>3.5748532102710926</v>
          </cell>
          <cell r="AA1055">
            <v>4.7387979924192809</v>
          </cell>
          <cell r="AI1055">
            <v>0</v>
          </cell>
          <cell r="AK1055">
            <v>0</v>
          </cell>
        </row>
        <row r="1056">
          <cell r="Y1056">
            <v>3.7405210199536629</v>
          </cell>
          <cell r="AA1056">
            <v>4.7658547570727325</v>
          </cell>
          <cell r="AI1056">
            <v>0</v>
          </cell>
          <cell r="AK1056">
            <v>0</v>
          </cell>
        </row>
        <row r="1057">
          <cell r="Y1057">
            <v>3.4233770391582228</v>
          </cell>
          <cell r="AA1057">
            <v>4.7908061764473358</v>
          </cell>
          <cell r="AI1057">
            <v>0</v>
          </cell>
          <cell r="AK1057">
            <v>0</v>
          </cell>
        </row>
        <row r="1058">
          <cell r="Y1058">
            <v>3.7506006525543034</v>
          </cell>
          <cell r="AA1058">
            <v>4.7228139158913418</v>
          </cell>
          <cell r="AI1058">
            <v>0</v>
          </cell>
          <cell r="AK1058">
            <v>0</v>
          </cell>
        </row>
        <row r="1059">
          <cell r="Y1059">
            <v>3.6004367432278146</v>
          </cell>
          <cell r="AA1059">
            <v>4.6994214235822813</v>
          </cell>
          <cell r="AI1059">
            <v>0</v>
          </cell>
          <cell r="AK1059">
            <v>0</v>
          </cell>
        </row>
        <row r="1060">
          <cell r="Y1060">
            <v>3.4453511736632931</v>
          </cell>
          <cell r="AA1060">
            <v>4.5000505125398123</v>
          </cell>
          <cell r="AI1060">
            <v>0</v>
          </cell>
          <cell r="AK1060">
            <v>0</v>
          </cell>
        </row>
        <row r="1061">
          <cell r="Y1061">
            <v>3.5000534464808877</v>
          </cell>
          <cell r="AA1061">
            <v>4.7584525736352159</v>
          </cell>
          <cell r="AI1061">
            <v>0</v>
          </cell>
          <cell r="AK1061">
            <v>0</v>
          </cell>
        </row>
        <row r="1062">
          <cell r="Y1062">
            <v>3.543325805220733</v>
          </cell>
          <cell r="AA1062">
            <v>4.6757722551340155</v>
          </cell>
          <cell r="AI1062">
            <v>0</v>
          </cell>
          <cell r="AK1062">
            <v>0</v>
          </cell>
        </row>
        <row r="1063">
          <cell r="Y1063">
            <v>3.7937361937325185</v>
          </cell>
          <cell r="AA1063">
            <v>4.1286111151182263</v>
          </cell>
          <cell r="AI1063">
            <v>0</v>
          </cell>
          <cell r="AK1063">
            <v>0</v>
          </cell>
        </row>
        <row r="1064">
          <cell r="Y1064">
            <v>3.6052011653536002</v>
          </cell>
          <cell r="AA1064">
            <v>4.7331691949762149</v>
          </cell>
          <cell r="AI1064">
            <v>0</v>
          </cell>
          <cell r="AK1064">
            <v>0</v>
          </cell>
        </row>
        <row r="1065">
          <cell r="Y1065">
            <v>3.4958548560002747</v>
          </cell>
          <cell r="AA1065">
            <v>4.5956735022492579</v>
          </cell>
          <cell r="AI1065">
            <v>0</v>
          </cell>
          <cell r="AK1065">
            <v>0</v>
          </cell>
        </row>
        <row r="1066">
          <cell r="Y1066">
            <v>3.6317205861954465</v>
          </cell>
          <cell r="AA1066">
            <v>4.5016938157179283</v>
          </cell>
          <cell r="AI1066">
            <v>0</v>
          </cell>
          <cell r="AK1066">
            <v>0</v>
          </cell>
        </row>
        <row r="1067">
          <cell r="Y1067">
            <v>3.5031358194505824</v>
          </cell>
          <cell r="AA1067">
            <v>4.3987162512748412</v>
          </cell>
          <cell r="AI1067">
            <v>0</v>
          </cell>
          <cell r="AK1067">
            <v>0</v>
          </cell>
        </row>
        <row r="1068">
          <cell r="Y1068">
            <v>3.4474358710338562</v>
          </cell>
          <cell r="AA1068">
            <v>4.4544561386719845</v>
          </cell>
          <cell r="AI1068">
            <v>0</v>
          </cell>
          <cell r="AK1068">
            <v>0</v>
          </cell>
        </row>
        <row r="1069">
          <cell r="Y1069">
            <v>2.7953718238172853</v>
          </cell>
          <cell r="AA1069">
            <v>4.5271406841046549</v>
          </cell>
          <cell r="AI1069">
            <v>0</v>
          </cell>
          <cell r="AK1069">
            <v>0</v>
          </cell>
        </row>
        <row r="1070">
          <cell r="Y1070">
            <v>3.6456753089098233</v>
          </cell>
          <cell r="AA1070">
            <v>4.4112671237808865</v>
          </cell>
          <cell r="AI1070">
            <v>0</v>
          </cell>
          <cell r="AK1070">
            <v>0</v>
          </cell>
        </row>
        <row r="1071">
          <cell r="Y1071">
            <v>3.7235015824213602</v>
          </cell>
          <cell r="AA1071">
            <v>4.614278749878518</v>
          </cell>
          <cell r="AI1071">
            <v>0</v>
          </cell>
          <cell r="AK1071">
            <v>0</v>
          </cell>
        </row>
        <row r="1072">
          <cell r="Y1072">
            <v>3.7374895969332891</v>
          </cell>
          <cell r="AA1072">
            <v>4.4946457744448098</v>
          </cell>
          <cell r="AI1072">
            <v>0</v>
          </cell>
          <cell r="AK1072">
            <v>0</v>
          </cell>
        </row>
        <row r="1073">
          <cell r="Y1073">
            <v>3.6466622113669853</v>
          </cell>
          <cell r="AA1073">
            <v>4.3956465767511785</v>
          </cell>
          <cell r="AI1073">
            <v>0</v>
          </cell>
          <cell r="AK1073">
            <v>0</v>
          </cell>
        </row>
        <row r="1074">
          <cell r="Y1074">
            <v>3.6658765218839036</v>
          </cell>
          <cell r="AA1074">
            <v>4.4915051449636065</v>
          </cell>
          <cell r="AI1074">
            <v>0</v>
          </cell>
          <cell r="AK1074">
            <v>0</v>
          </cell>
        </row>
        <row r="1075">
          <cell r="Y1075">
            <v>3.6828450968606434</v>
          </cell>
          <cell r="AA1075">
            <v>3.954928839497168</v>
          </cell>
          <cell r="AI1075">
            <v>0</v>
          </cell>
          <cell r="AK1075">
            <v>0</v>
          </cell>
        </row>
        <row r="1076">
          <cell r="Y1076">
            <v>3.2955215205132697</v>
          </cell>
          <cell r="AA1076">
            <v>4.5802103127543035</v>
          </cell>
          <cell r="AI1076">
            <v>0</v>
          </cell>
          <cell r="AK1076">
            <v>0</v>
          </cell>
        </row>
        <row r="1077">
          <cell r="Y1077">
            <v>3.6123567800940046</v>
          </cell>
          <cell r="AA1077">
            <v>4.4926844519321723</v>
          </cell>
          <cell r="AI1077">
            <v>0</v>
          </cell>
          <cell r="AK1077">
            <v>0</v>
          </cell>
        </row>
        <row r="1078">
          <cell r="Y1078">
            <v>3.3875114134741393</v>
          </cell>
          <cell r="AA1078">
            <v>4.3967688823547997</v>
          </cell>
          <cell r="AI1078">
            <v>0</v>
          </cell>
          <cell r="AK1078">
            <v>0</v>
          </cell>
        </row>
        <row r="1079">
          <cell r="Y1079">
            <v>3.7039638742524814</v>
          </cell>
          <cell r="AA1079">
            <v>4.6620180703682559</v>
          </cell>
          <cell r="AI1079">
            <v>0</v>
          </cell>
          <cell r="AK1079">
            <v>0</v>
          </cell>
        </row>
        <row r="1080">
          <cell r="Y1080">
            <v>2.8428925133015648</v>
          </cell>
          <cell r="AA1080">
            <v>4.6652352353783639</v>
          </cell>
          <cell r="AI1080">
            <v>0</v>
          </cell>
          <cell r="AK1080">
            <v>0</v>
          </cell>
        </row>
        <row r="1081">
          <cell r="Y1081">
            <v>4.1883294323628153</v>
          </cell>
          <cell r="AA1081">
            <v>4.1883294323628153</v>
          </cell>
          <cell r="AI1081">
            <v>0</v>
          </cell>
          <cell r="AK1081">
            <v>0</v>
          </cell>
        </row>
        <row r="1082">
          <cell r="Y1082">
            <v>4.0859278282140163</v>
          </cell>
          <cell r="AA1082">
            <v>4.0859278282140163</v>
          </cell>
          <cell r="AI1082">
            <v>0</v>
          </cell>
          <cell r="AK1082">
            <v>0</v>
          </cell>
        </row>
        <row r="1083">
          <cell r="Y1083">
            <v>2.7628358000081845</v>
          </cell>
          <cell r="AA1083">
            <v>4.9000343958487038</v>
          </cell>
          <cell r="AI1083">
            <v>0</v>
          </cell>
          <cell r="AK1083">
            <v>0</v>
          </cell>
        </row>
        <row r="1084">
          <cell r="Y1084">
            <v>4.2790938940149754</v>
          </cell>
          <cell r="AA1084">
            <v>4.5247342964392949</v>
          </cell>
          <cell r="AI1084">
            <v>0</v>
          </cell>
          <cell r="AK1084">
            <v>0</v>
          </cell>
        </row>
        <row r="1085">
          <cell r="Y1085">
            <v>4.0145981303234572</v>
          </cell>
          <cell r="AA1085">
            <v>4.3293521257482253</v>
          </cell>
          <cell r="AI1085">
            <v>0</v>
          </cell>
          <cell r="AK1085">
            <v>0</v>
          </cell>
        </row>
        <row r="1086">
          <cell r="Y1086">
            <v>4.063282945381375</v>
          </cell>
          <cell r="AA1086">
            <v>4.063282945381375</v>
          </cell>
          <cell r="AI1086">
            <v>0</v>
          </cell>
          <cell r="AK1086">
            <v>0</v>
          </cell>
        </row>
        <row r="1087">
          <cell r="Y1087">
            <v>4.2617839164735978</v>
          </cell>
          <cell r="AA1087">
            <v>4.2617839164735978</v>
          </cell>
          <cell r="AI1087">
            <v>0</v>
          </cell>
          <cell r="AK1087">
            <v>0</v>
          </cell>
        </row>
        <row r="1088">
          <cell r="Y1088">
            <v>4.0742396250280954</v>
          </cell>
          <cell r="AA1088">
            <v>4.0742396250280954</v>
          </cell>
          <cell r="AI1088">
            <v>0</v>
          </cell>
          <cell r="AK1088">
            <v>0</v>
          </cell>
        </row>
        <row r="1089">
          <cell r="Y1089">
            <v>4.1121570270303343</v>
          </cell>
          <cell r="AA1089">
            <v>4.1865836983255029</v>
          </cell>
          <cell r="AI1089">
            <v>0</v>
          </cell>
          <cell r="AK1089">
            <v>0</v>
          </cell>
        </row>
        <row r="1090">
          <cell r="Y1090">
            <v>3.1503925697311348</v>
          </cell>
          <cell r="AA1090">
            <v>2.0060294550332305</v>
          </cell>
          <cell r="AI1090">
            <v>0</v>
          </cell>
          <cell r="AK1090">
            <v>0</v>
          </cell>
        </row>
        <row r="1091">
          <cell r="Y1091">
            <v>4.4718624204741753</v>
          </cell>
          <cell r="AA1091">
            <v>4.4718624204741753</v>
          </cell>
          <cell r="AI1091">
            <v>0</v>
          </cell>
          <cell r="AK1091">
            <v>0</v>
          </cell>
        </row>
        <row r="1092">
          <cell r="Y1092">
            <v>4.3473024230773749</v>
          </cell>
          <cell r="AA1092">
            <v>4.3473024230773749</v>
          </cell>
          <cell r="AI1092">
            <v>0</v>
          </cell>
          <cell r="AK1092">
            <v>0</v>
          </cell>
        </row>
        <row r="1093">
          <cell r="Y1093">
            <v>4.0836950060250228</v>
          </cell>
          <cell r="AA1093">
            <v>4.153800077718782</v>
          </cell>
          <cell r="AI1093">
            <v>0</v>
          </cell>
          <cell r="AK1093">
            <v>0</v>
          </cell>
        </row>
        <row r="1094">
          <cell r="Y1094">
            <v>4.2425510499074548</v>
          </cell>
          <cell r="AA1094">
            <v>4.2425510499074548</v>
          </cell>
          <cell r="AI1094">
            <v>0</v>
          </cell>
          <cell r="AK1094">
            <v>0</v>
          </cell>
        </row>
        <row r="1095">
          <cell r="Y1095">
            <v>4.1875936997757446</v>
          </cell>
          <cell r="AA1095">
            <v>4.3260172485724171</v>
          </cell>
          <cell r="AI1095">
            <v>0</v>
          </cell>
          <cell r="AK1095">
            <v>0</v>
          </cell>
        </row>
        <row r="1096">
          <cell r="Y1096">
            <v>4.1984113817436155</v>
          </cell>
          <cell r="AA1096">
            <v>4.2664007439999994</v>
          </cell>
          <cell r="AI1096">
            <v>0</v>
          </cell>
          <cell r="AK1096">
            <v>0</v>
          </cell>
        </row>
        <row r="1097">
          <cell r="Y1097">
            <v>4.0727158291548164</v>
          </cell>
          <cell r="AA1097">
            <v>4.0727158291548164</v>
          </cell>
          <cell r="AI1097">
            <v>0</v>
          </cell>
          <cell r="AK1097">
            <v>0</v>
          </cell>
        </row>
        <row r="1098">
          <cell r="Y1098">
            <v>3.9489305908060159</v>
          </cell>
          <cell r="AA1098">
            <v>3.9489305908060159</v>
          </cell>
          <cell r="AI1098">
            <v>0</v>
          </cell>
          <cell r="AK1098">
            <v>0</v>
          </cell>
        </row>
        <row r="1099">
          <cell r="Y1099">
            <v>3.7045978500989438</v>
          </cell>
          <cell r="AA1099">
            <v>3.7655778603968644</v>
          </cell>
          <cell r="AI1099">
            <v>0</v>
          </cell>
          <cell r="AK1099">
            <v>0</v>
          </cell>
        </row>
        <row r="1100">
          <cell r="Y1100">
            <v>4.0745212578303995</v>
          </cell>
          <cell r="AA1100">
            <v>4.0745212578303995</v>
          </cell>
          <cell r="AI1100">
            <v>0</v>
          </cell>
          <cell r="AK1100">
            <v>0</v>
          </cell>
        </row>
        <row r="1101">
          <cell r="Y1101">
            <v>4.0056880761541747</v>
          </cell>
          <cell r="AA1101">
            <v>4.0056880761541747</v>
          </cell>
          <cell r="AI1101">
            <v>0</v>
          </cell>
          <cell r="AK1101">
            <v>0</v>
          </cell>
        </row>
        <row r="1102">
          <cell r="Y1102">
            <v>4.0556232280360938</v>
          </cell>
          <cell r="AA1102">
            <v>4.0556232280360938</v>
          </cell>
          <cell r="AI1102">
            <v>0</v>
          </cell>
          <cell r="AK1102">
            <v>0</v>
          </cell>
        </row>
        <row r="1103">
          <cell r="Y1103">
            <v>3.4678766956700144</v>
          </cell>
          <cell r="AA1103">
            <v>3.4678766956700144</v>
          </cell>
          <cell r="AI1103">
            <v>0</v>
          </cell>
          <cell r="AK1103">
            <v>0</v>
          </cell>
        </row>
        <row r="1104">
          <cell r="Y1104">
            <v>4.197476667511296</v>
          </cell>
          <cell r="AA1104">
            <v>4.197476667511296</v>
          </cell>
          <cell r="AI1104">
            <v>0</v>
          </cell>
          <cell r="AK1104">
            <v>0</v>
          </cell>
        </row>
        <row r="1105">
          <cell r="Y1105">
            <v>3.5536106589603822</v>
          </cell>
          <cell r="AA1105">
            <v>3.5536106589603822</v>
          </cell>
          <cell r="AI1105">
            <v>0</v>
          </cell>
          <cell r="AK1105">
            <v>0</v>
          </cell>
        </row>
        <row r="1106">
          <cell r="Y1106">
            <v>4.1969618007746545</v>
          </cell>
          <cell r="AA1106">
            <v>4.1969618007746545</v>
          </cell>
          <cell r="AI1106">
            <v>0</v>
          </cell>
          <cell r="AK1106">
            <v>0</v>
          </cell>
        </row>
        <row r="1107">
          <cell r="Y1107">
            <v>4.1608875815536646</v>
          </cell>
          <cell r="AA1107">
            <v>4.1608875815536646</v>
          </cell>
          <cell r="AI1107">
            <v>0</v>
          </cell>
          <cell r="AK1107">
            <v>0</v>
          </cell>
        </row>
        <row r="1108">
          <cell r="Y1108">
            <v>4.2315443166576623</v>
          </cell>
          <cell r="AA1108">
            <v>4.1760492539868146</v>
          </cell>
          <cell r="AI1108">
            <v>0</v>
          </cell>
          <cell r="AK1108">
            <v>0</v>
          </cell>
        </row>
        <row r="1109">
          <cell r="Y1109">
            <v>4.4053499783242227</v>
          </cell>
          <cell r="AA1109">
            <v>4.4053499783242227</v>
          </cell>
          <cell r="AI1109">
            <v>0</v>
          </cell>
          <cell r="AK1109">
            <v>0</v>
          </cell>
        </row>
        <row r="1110">
          <cell r="Y1110">
            <v>4.1348919033077767</v>
          </cell>
          <cell r="AA1110">
            <v>4.0820503770944008</v>
          </cell>
          <cell r="AI1110">
            <v>0</v>
          </cell>
          <cell r="AK1110">
            <v>0</v>
          </cell>
        </row>
        <row r="1111">
          <cell r="Y1111">
            <v>4.2901858218263031</v>
          </cell>
          <cell r="AA1111">
            <v>4.2901858218263031</v>
          </cell>
          <cell r="AI1111">
            <v>0</v>
          </cell>
          <cell r="AK1111">
            <v>0</v>
          </cell>
        </row>
        <row r="1112">
          <cell r="Y1112">
            <v>4.4357354000547833</v>
          </cell>
          <cell r="AA1112">
            <v>4.4357354000547833</v>
          </cell>
          <cell r="AI1112">
            <v>0</v>
          </cell>
          <cell r="AK1112">
            <v>0</v>
          </cell>
        </row>
        <row r="1113">
          <cell r="Y1113">
            <v>4.3119934910149746</v>
          </cell>
          <cell r="AA1113">
            <v>4.261114957123584</v>
          </cell>
          <cell r="AI1113">
            <v>0</v>
          </cell>
          <cell r="AK1113">
            <v>0</v>
          </cell>
        </row>
        <row r="1114">
          <cell r="Y1114">
            <v>4.4379351822399995</v>
          </cell>
          <cell r="AA1114">
            <v>4.3873608351836157</v>
          </cell>
          <cell r="AI1114">
            <v>0</v>
          </cell>
          <cell r="AK1114">
            <v>0</v>
          </cell>
        </row>
        <row r="1115">
          <cell r="Y1115">
            <v>3.6023372884831355</v>
          </cell>
          <cell r="AA1115">
            <v>3.6023372884831355</v>
          </cell>
          <cell r="AI1115">
            <v>0</v>
          </cell>
          <cell r="AK1115">
            <v>0</v>
          </cell>
        </row>
        <row r="1116">
          <cell r="Y1116">
            <v>4.5082470710312954</v>
          </cell>
          <cell r="AA1116">
            <v>4.4107743378083839</v>
          </cell>
          <cell r="AI1116">
            <v>0</v>
          </cell>
          <cell r="AK1116">
            <v>0</v>
          </cell>
        </row>
        <row r="1117">
          <cell r="Y1117">
            <v>4.3156068102184957</v>
          </cell>
          <cell r="AA1117">
            <v>4.2688255100250236</v>
          </cell>
          <cell r="AI1117">
            <v>0</v>
          </cell>
          <cell r="AK1117">
            <v>0</v>
          </cell>
        </row>
        <row r="1118">
          <cell r="Y1118">
            <v>4.4007247979775981</v>
          </cell>
          <cell r="AA1118">
            <v>4.4007247979775981</v>
          </cell>
          <cell r="AI1118">
            <v>0</v>
          </cell>
          <cell r="AK1118">
            <v>0</v>
          </cell>
        </row>
        <row r="1119">
          <cell r="Y1119">
            <v>4.3381014270707814</v>
          </cell>
          <cell r="AA1119">
            <v>4.2486584381048935</v>
          </cell>
          <cell r="AI1119">
            <v>0</v>
          </cell>
          <cell r="AK1119">
            <v>0</v>
          </cell>
        </row>
        <row r="1120">
          <cell r="Y1120">
            <v>4.5351588015984623</v>
          </cell>
          <cell r="AA1120">
            <v>4.4903673841628136</v>
          </cell>
          <cell r="AI1120">
            <v>0</v>
          </cell>
          <cell r="AK1120">
            <v>0</v>
          </cell>
        </row>
        <row r="1121">
          <cell r="Y1121">
            <v>4.4092954196674548</v>
          </cell>
          <cell r="AA1121">
            <v>4.3661729851277418</v>
          </cell>
          <cell r="AI1121">
            <v>0</v>
          </cell>
          <cell r="AK1121">
            <v>0</v>
          </cell>
        </row>
        <row r="1122">
          <cell r="Y1122">
            <v>4.4489464217855987</v>
          </cell>
          <cell r="AA1122">
            <v>4.4066763866216956</v>
          </cell>
          <cell r="AI1122">
            <v>0</v>
          </cell>
          <cell r="AK1122">
            <v>0</v>
          </cell>
        </row>
        <row r="1123">
          <cell r="Y1123">
            <v>4.5176522652634219</v>
          </cell>
          <cell r="AA1123">
            <v>4.2712819661023351</v>
          </cell>
          <cell r="AI1123">
            <v>0</v>
          </cell>
          <cell r="AK1123">
            <v>0</v>
          </cell>
        </row>
        <row r="1124">
          <cell r="Y1124">
            <v>4.4101248108543976</v>
          </cell>
          <cell r="AA1124">
            <v>4.3701238854005728</v>
          </cell>
          <cell r="AI1124">
            <v>0</v>
          </cell>
          <cell r="AK1124">
            <v>0</v>
          </cell>
        </row>
        <row r="1125">
          <cell r="Y1125">
            <v>4.4925722902333405</v>
          </cell>
          <cell r="AA1125">
            <v>4.4532501835840614</v>
          </cell>
          <cell r="AI1125">
            <v>0</v>
          </cell>
          <cell r="AK1125">
            <v>0</v>
          </cell>
        </row>
        <row r="1126">
          <cell r="Y1126">
            <v>4.4055150477475813</v>
          </cell>
          <cell r="AA1126">
            <v>4.3298852932863978</v>
          </cell>
          <cell r="AI1126">
            <v>0</v>
          </cell>
          <cell r="AK1126">
            <v>0</v>
          </cell>
        </row>
        <row r="1127">
          <cell r="Y1127">
            <v>4.4213250426847344</v>
          </cell>
          <cell r="AA1127">
            <v>4.3844039095575011</v>
          </cell>
          <cell r="AI1127">
            <v>0</v>
          </cell>
          <cell r="AK1127">
            <v>0</v>
          </cell>
        </row>
        <row r="1128">
          <cell r="Y1128">
            <v>4.3152682077987823</v>
          </cell>
          <cell r="AA1128">
            <v>4.3152682077987823</v>
          </cell>
          <cell r="AI1128">
            <v>0</v>
          </cell>
          <cell r="AK1128">
            <v>0</v>
          </cell>
        </row>
        <row r="1129">
          <cell r="Y1129">
            <v>4.3741769345648605</v>
          </cell>
          <cell r="AA1129">
            <v>4.3741769345648605</v>
          </cell>
          <cell r="AI1129">
            <v>0</v>
          </cell>
          <cell r="AK1129">
            <v>0</v>
          </cell>
        </row>
        <row r="1130">
          <cell r="Y1130">
            <v>4.4825294448663033</v>
          </cell>
          <cell r="AA1130">
            <v>4.6545879635107816</v>
          </cell>
          <cell r="AI1130">
            <v>0</v>
          </cell>
          <cell r="AK1130">
            <v>0</v>
          </cell>
        </row>
        <row r="1131">
          <cell r="Y1131">
            <v>4.4035170494533729</v>
          </cell>
          <cell r="AA1131">
            <v>4.4035170494533729</v>
          </cell>
          <cell r="AI1131">
            <v>0</v>
          </cell>
          <cell r="AK1131">
            <v>0</v>
          </cell>
        </row>
        <row r="1132">
          <cell r="Y1132">
            <v>4.0351050659368948</v>
          </cell>
          <cell r="AA1132">
            <v>4.0960114514083825</v>
          </cell>
          <cell r="AI1132">
            <v>0</v>
          </cell>
          <cell r="AK1132">
            <v>0</v>
          </cell>
        </row>
        <row r="1133">
          <cell r="Y1133">
            <v>4.578009701771582</v>
          </cell>
          <cell r="AA1133">
            <v>4.5468138150922215</v>
          </cell>
          <cell r="AI1133">
            <v>0</v>
          </cell>
          <cell r="AK1133">
            <v>0</v>
          </cell>
        </row>
        <row r="1134">
          <cell r="Y1134">
            <v>4.6582405471733725</v>
          </cell>
          <cell r="AA1134">
            <v>4.5975475074498524</v>
          </cell>
          <cell r="AI1134">
            <v>0</v>
          </cell>
          <cell r="AK1134">
            <v>0</v>
          </cell>
        </row>
        <row r="1135">
          <cell r="Y1135">
            <v>4.5935940301775968</v>
          </cell>
          <cell r="AA1135">
            <v>4.5935940301775968</v>
          </cell>
          <cell r="AI1135">
            <v>0</v>
          </cell>
          <cell r="AK1135">
            <v>0</v>
          </cell>
        </row>
        <row r="1136">
          <cell r="Y1136">
            <v>4.3721914471797723</v>
          </cell>
          <cell r="AA1136">
            <v>4.3175395911562209</v>
          </cell>
          <cell r="AI1136">
            <v>0</v>
          </cell>
          <cell r="AK1136">
            <v>0</v>
          </cell>
        </row>
        <row r="1137">
          <cell r="Y1137">
            <v>4.5423536430871012</v>
          </cell>
          <cell r="AA1137">
            <v>4.4887570190991317</v>
          </cell>
          <cell r="AI1137">
            <v>0</v>
          </cell>
          <cell r="AK1137">
            <v>0</v>
          </cell>
        </row>
        <row r="1138">
          <cell r="Y1138">
            <v>4.5705532012157404</v>
          </cell>
          <cell r="AA1138">
            <v>4.5189089467292129</v>
          </cell>
          <cell r="AI1138">
            <v>0</v>
          </cell>
          <cell r="AK1138">
            <v>0</v>
          </cell>
        </row>
        <row r="1139">
          <cell r="Y1139">
            <v>4.4926732968015965</v>
          </cell>
          <cell r="AA1139">
            <v>4.2259624459522538</v>
          </cell>
          <cell r="AI1139">
            <v>0</v>
          </cell>
          <cell r="AK1139">
            <v>0</v>
          </cell>
        </row>
        <row r="1140">
          <cell r="Y1140">
            <v>4.3207669006684144</v>
          </cell>
          <cell r="AA1140">
            <v>4.2288383189503964</v>
          </cell>
          <cell r="AI1140">
            <v>0</v>
          </cell>
          <cell r="AK1140">
            <v>0</v>
          </cell>
        </row>
        <row r="1141">
          <cell r="Y1141">
            <v>4.4416976904461398</v>
          </cell>
          <cell r="AA1141">
            <v>4.3748223938613719</v>
          </cell>
          <cell r="AI1141">
            <v>0</v>
          </cell>
          <cell r="AK1141">
            <v>0</v>
          </cell>
        </row>
        <row r="1142">
          <cell r="Y1142">
            <v>4.345066651439101</v>
          </cell>
          <cell r="AA1142">
            <v>4.198673045894397</v>
          </cell>
          <cell r="AI1142">
            <v>0</v>
          </cell>
          <cell r="AK1142">
            <v>0</v>
          </cell>
        </row>
        <row r="1143">
          <cell r="Y1143">
            <v>4.4795195134975971</v>
          </cell>
          <cell r="AA1143">
            <v>4.2782187915583973</v>
          </cell>
          <cell r="AI1143">
            <v>0</v>
          </cell>
          <cell r="AK1143">
            <v>0</v>
          </cell>
        </row>
        <row r="1144">
          <cell r="Y1144">
            <v>4.4018101037055954</v>
          </cell>
          <cell r="AA1144">
            <v>4.2877291651010525</v>
          </cell>
          <cell r="AI1144">
            <v>0</v>
          </cell>
          <cell r="AK1144">
            <v>0</v>
          </cell>
        </row>
        <row r="1145">
          <cell r="Y1145">
            <v>4.2655918745234516</v>
          </cell>
          <cell r="AA1145">
            <v>4.1593987321152595</v>
          </cell>
          <cell r="AI1145">
            <v>0</v>
          </cell>
          <cell r="AK1145">
            <v>0</v>
          </cell>
        </row>
        <row r="1146">
          <cell r="Y1146">
            <v>4.3264790012886998</v>
          </cell>
          <cell r="AA1146">
            <v>4.1757130647165406</v>
          </cell>
          <cell r="AI1146">
            <v>0</v>
          </cell>
          <cell r="AK1146">
            <v>0</v>
          </cell>
        </row>
        <row r="1147">
          <cell r="Y1147">
            <v>4.2245875358431304</v>
          </cell>
          <cell r="AA1147">
            <v>4.0232615923356105</v>
          </cell>
          <cell r="AI1147">
            <v>0</v>
          </cell>
          <cell r="AK1147">
            <v>0</v>
          </cell>
        </row>
        <row r="1148">
          <cell r="Y1148">
            <v>4.2291538115568583</v>
          </cell>
          <cell r="AA1148">
            <v>4.0838329785738194</v>
          </cell>
          <cell r="AI1148">
            <v>0</v>
          </cell>
          <cell r="AK1148">
            <v>0</v>
          </cell>
        </row>
        <row r="1149">
          <cell r="Y1149">
            <v>4.3613599466303956</v>
          </cell>
          <cell r="AA1149">
            <v>4.1832243807578191</v>
          </cell>
          <cell r="AI1149">
            <v>0</v>
          </cell>
          <cell r="AK1149">
            <v>0</v>
          </cell>
        </row>
        <row r="1150">
          <cell r="Y1150">
            <v>4.3203365877565378</v>
          </cell>
          <cell r="AA1150">
            <v>4.3076016305328579</v>
          </cell>
          <cell r="AI1150">
            <v>0</v>
          </cell>
          <cell r="AK1150">
            <v>0</v>
          </cell>
        </row>
        <row r="1151">
          <cell r="Y1151">
            <v>4.2157426847506496</v>
          </cell>
          <cell r="AA1151">
            <v>4.2621329015770177</v>
          </cell>
          <cell r="AI1151">
            <v>0</v>
          </cell>
          <cell r="AK1151">
            <v>0</v>
          </cell>
        </row>
        <row r="1152">
          <cell r="Y1152">
            <v>4.2499843610301369</v>
          </cell>
          <cell r="AA1152">
            <v>4.431838706278393</v>
          </cell>
          <cell r="AI1152">
            <v>0</v>
          </cell>
          <cell r="AK1152">
            <v>0</v>
          </cell>
        </row>
        <row r="1153">
          <cell r="Y1153">
            <v>4.0580283119685694</v>
          </cell>
          <cell r="AA1153">
            <v>4.1898350636890154</v>
          </cell>
          <cell r="AI1153">
            <v>0</v>
          </cell>
          <cell r="AK1153">
            <v>0</v>
          </cell>
        </row>
        <row r="1154">
          <cell r="Y1154">
            <v>3.838896044863735</v>
          </cell>
          <cell r="AA1154">
            <v>3.8226981893183916</v>
          </cell>
          <cell r="AI1154">
            <v>0</v>
          </cell>
          <cell r="AK1154">
            <v>0</v>
          </cell>
        </row>
        <row r="1155">
          <cell r="Y1155">
            <v>3.763325183012086</v>
          </cell>
          <cell r="AA1155">
            <v>3.7070519539274138</v>
          </cell>
          <cell r="AI1155">
            <v>0</v>
          </cell>
          <cell r="AK1155">
            <v>0</v>
          </cell>
        </row>
        <row r="1156">
          <cell r="Y1156">
            <v>3.6121098297855894</v>
          </cell>
          <cell r="AA1156">
            <v>3.3254823399183269</v>
          </cell>
          <cell r="AI1156">
            <v>0</v>
          </cell>
          <cell r="AK1156">
            <v>0</v>
          </cell>
        </row>
        <row r="1157">
          <cell r="Y1157">
            <v>3.5221080173823882</v>
          </cell>
          <cell r="AA1157">
            <v>3.3120269554112527</v>
          </cell>
          <cell r="AI1157">
            <v>0</v>
          </cell>
          <cell r="AK1157">
            <v>0</v>
          </cell>
        </row>
        <row r="1158">
          <cell r="Y1158">
            <v>0</v>
          </cell>
          <cell r="AA1158">
            <v>0</v>
          </cell>
          <cell r="AI1158">
            <v>0</v>
          </cell>
          <cell r="AK1158">
            <v>0</v>
          </cell>
        </row>
        <row r="1159">
          <cell r="Y1159">
            <v>0</v>
          </cell>
          <cell r="AA1159">
            <v>0</v>
          </cell>
          <cell r="AI1159">
            <v>0</v>
          </cell>
          <cell r="AK1159">
            <v>0</v>
          </cell>
        </row>
        <row r="1160">
          <cell r="Y1160">
            <v>0</v>
          </cell>
          <cell r="AA1160">
            <v>0</v>
          </cell>
          <cell r="AI1160">
            <v>0</v>
          </cell>
          <cell r="AK1160">
            <v>0</v>
          </cell>
        </row>
        <row r="1161">
          <cell r="Y1161">
            <v>0</v>
          </cell>
          <cell r="AA1161">
            <v>0</v>
          </cell>
          <cell r="AI1161">
            <v>0</v>
          </cell>
          <cell r="AK1161">
            <v>0</v>
          </cell>
        </row>
        <row r="1162">
          <cell r="Y1162">
            <v>0</v>
          </cell>
          <cell r="AA1162">
            <v>0</v>
          </cell>
          <cell r="AI1162">
            <v>0</v>
          </cell>
          <cell r="AK1162">
            <v>0</v>
          </cell>
        </row>
      </sheetData>
      <sheetData sheetId="4"/>
      <sheetData sheetId="5">
        <row r="1">
          <cell r="H1">
            <v>88388.347648318435</v>
          </cell>
        </row>
        <row r="2">
          <cell r="AB2">
            <v>-0.71875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nsion"/>
      <sheetName val="PCB Positions"/>
      <sheetName val="Data"/>
    </sheetNames>
    <sheetDataSet>
      <sheetData sheetId="0">
        <row r="4">
          <cell r="B4">
            <v>1</v>
          </cell>
          <cell r="C4">
            <v>2</v>
          </cell>
          <cell r="D4">
            <v>2.6316505327906703</v>
          </cell>
          <cell r="E4">
            <v>4.4482216000000001</v>
          </cell>
          <cell r="F4">
            <v>4.9043058754950994</v>
          </cell>
          <cell r="G4">
            <v>7.3638146834607072</v>
          </cell>
          <cell r="H4">
            <v>9.8046883062898029</v>
          </cell>
        </row>
        <row r="16">
          <cell r="B16">
            <v>15.645133466080109</v>
          </cell>
          <cell r="C16">
            <v>22.125559932867677</v>
          </cell>
          <cell r="D16">
            <v>25.380103040061751</v>
          </cell>
          <cell r="E16">
            <v>32.996849787324138</v>
          </cell>
          <cell r="F16">
            <v>34.647192321331147</v>
          </cell>
          <cell r="G16">
            <v>42.455181090887208</v>
          </cell>
          <cell r="H16">
            <v>48.988728592953038</v>
          </cell>
        </row>
        <row r="37">
          <cell r="C37">
            <v>9.8046883062898029</v>
          </cell>
          <cell r="E37">
            <v>49.494999999999997</v>
          </cell>
        </row>
        <row r="38">
          <cell r="C38">
            <v>7.3638146834607072</v>
          </cell>
          <cell r="E38">
            <v>43</v>
          </cell>
        </row>
        <row r="39">
          <cell r="C39">
            <v>4.9043058754950994</v>
          </cell>
          <cell r="E39">
            <v>34.994999999999997</v>
          </cell>
        </row>
        <row r="40">
          <cell r="C40">
            <v>2.6316505327906703</v>
          </cell>
          <cell r="E40">
            <v>25.52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5"/>
  <sheetViews>
    <sheetView topLeftCell="A17" workbookViewId="0">
      <selection activeCell="C38" sqref="C38"/>
    </sheetView>
  </sheetViews>
  <sheetFormatPr defaultRowHeight="15" x14ac:dyDescent="0.25"/>
  <cols>
    <col min="1" max="1" width="16.42578125" bestFit="1" customWidth="1"/>
    <col min="2" max="2" width="12.140625" bestFit="1" customWidth="1"/>
    <col min="3" max="3" width="8.42578125" bestFit="1" customWidth="1"/>
    <col min="4" max="4" width="7.5703125" bestFit="1" customWidth="1"/>
    <col min="5" max="8" width="9.28515625" bestFit="1" customWidth="1"/>
    <col min="9" max="10" width="9.140625" style="2"/>
    <col min="257" max="257" width="16.42578125" bestFit="1" customWidth="1"/>
    <col min="258" max="258" width="12.140625" bestFit="1" customWidth="1"/>
    <col min="259" max="259" width="8.42578125" bestFit="1" customWidth="1"/>
    <col min="260" max="260" width="7.5703125" bestFit="1" customWidth="1"/>
    <col min="261" max="264" width="9.28515625" bestFit="1" customWidth="1"/>
    <col min="513" max="513" width="16.42578125" bestFit="1" customWidth="1"/>
    <col min="514" max="514" width="12.140625" bestFit="1" customWidth="1"/>
    <col min="515" max="515" width="8.42578125" bestFit="1" customWidth="1"/>
    <col min="516" max="516" width="7.5703125" bestFit="1" customWidth="1"/>
    <col min="517" max="520" width="9.28515625" bestFit="1" customWidth="1"/>
    <col min="769" max="769" width="16.42578125" bestFit="1" customWidth="1"/>
    <col min="770" max="770" width="12.140625" bestFit="1" customWidth="1"/>
    <col min="771" max="771" width="8.42578125" bestFit="1" customWidth="1"/>
    <col min="772" max="772" width="7.5703125" bestFit="1" customWidth="1"/>
    <col min="773" max="776" width="9.28515625" bestFit="1" customWidth="1"/>
    <col min="1025" max="1025" width="16.42578125" bestFit="1" customWidth="1"/>
    <col min="1026" max="1026" width="12.140625" bestFit="1" customWidth="1"/>
    <col min="1027" max="1027" width="8.42578125" bestFit="1" customWidth="1"/>
    <col min="1028" max="1028" width="7.5703125" bestFit="1" customWidth="1"/>
    <col min="1029" max="1032" width="9.28515625" bestFit="1" customWidth="1"/>
    <col min="1281" max="1281" width="16.42578125" bestFit="1" customWidth="1"/>
    <col min="1282" max="1282" width="12.140625" bestFit="1" customWidth="1"/>
    <col min="1283" max="1283" width="8.42578125" bestFit="1" customWidth="1"/>
    <col min="1284" max="1284" width="7.5703125" bestFit="1" customWidth="1"/>
    <col min="1285" max="1288" width="9.28515625" bestFit="1" customWidth="1"/>
    <col min="1537" max="1537" width="16.42578125" bestFit="1" customWidth="1"/>
    <col min="1538" max="1538" width="12.140625" bestFit="1" customWidth="1"/>
    <col min="1539" max="1539" width="8.42578125" bestFit="1" customWidth="1"/>
    <col min="1540" max="1540" width="7.5703125" bestFit="1" customWidth="1"/>
    <col min="1541" max="1544" width="9.28515625" bestFit="1" customWidth="1"/>
    <col min="1793" max="1793" width="16.42578125" bestFit="1" customWidth="1"/>
    <col min="1794" max="1794" width="12.140625" bestFit="1" customWidth="1"/>
    <col min="1795" max="1795" width="8.42578125" bestFit="1" customWidth="1"/>
    <col min="1796" max="1796" width="7.5703125" bestFit="1" customWidth="1"/>
    <col min="1797" max="1800" width="9.28515625" bestFit="1" customWidth="1"/>
    <col min="2049" max="2049" width="16.42578125" bestFit="1" customWidth="1"/>
    <col min="2050" max="2050" width="12.140625" bestFit="1" customWidth="1"/>
    <col min="2051" max="2051" width="8.42578125" bestFit="1" customWidth="1"/>
    <col min="2052" max="2052" width="7.5703125" bestFit="1" customWidth="1"/>
    <col min="2053" max="2056" width="9.28515625" bestFit="1" customWidth="1"/>
    <col min="2305" max="2305" width="16.42578125" bestFit="1" customWidth="1"/>
    <col min="2306" max="2306" width="12.140625" bestFit="1" customWidth="1"/>
    <col min="2307" max="2307" width="8.42578125" bestFit="1" customWidth="1"/>
    <col min="2308" max="2308" width="7.5703125" bestFit="1" customWidth="1"/>
    <col min="2309" max="2312" width="9.28515625" bestFit="1" customWidth="1"/>
    <col min="2561" max="2561" width="16.42578125" bestFit="1" customWidth="1"/>
    <col min="2562" max="2562" width="12.140625" bestFit="1" customWidth="1"/>
    <col min="2563" max="2563" width="8.42578125" bestFit="1" customWidth="1"/>
    <col min="2564" max="2564" width="7.5703125" bestFit="1" customWidth="1"/>
    <col min="2565" max="2568" width="9.28515625" bestFit="1" customWidth="1"/>
    <col min="2817" max="2817" width="16.42578125" bestFit="1" customWidth="1"/>
    <col min="2818" max="2818" width="12.140625" bestFit="1" customWidth="1"/>
    <col min="2819" max="2819" width="8.42578125" bestFit="1" customWidth="1"/>
    <col min="2820" max="2820" width="7.5703125" bestFit="1" customWidth="1"/>
    <col min="2821" max="2824" width="9.28515625" bestFit="1" customWidth="1"/>
    <col min="3073" max="3073" width="16.42578125" bestFit="1" customWidth="1"/>
    <col min="3074" max="3074" width="12.140625" bestFit="1" customWidth="1"/>
    <col min="3075" max="3075" width="8.42578125" bestFit="1" customWidth="1"/>
    <col min="3076" max="3076" width="7.5703125" bestFit="1" customWidth="1"/>
    <col min="3077" max="3080" width="9.28515625" bestFit="1" customWidth="1"/>
    <col min="3329" max="3329" width="16.42578125" bestFit="1" customWidth="1"/>
    <col min="3330" max="3330" width="12.140625" bestFit="1" customWidth="1"/>
    <col min="3331" max="3331" width="8.42578125" bestFit="1" customWidth="1"/>
    <col min="3332" max="3332" width="7.5703125" bestFit="1" customWidth="1"/>
    <col min="3333" max="3336" width="9.28515625" bestFit="1" customWidth="1"/>
    <col min="3585" max="3585" width="16.42578125" bestFit="1" customWidth="1"/>
    <col min="3586" max="3586" width="12.140625" bestFit="1" customWidth="1"/>
    <col min="3587" max="3587" width="8.42578125" bestFit="1" customWidth="1"/>
    <col min="3588" max="3588" width="7.5703125" bestFit="1" customWidth="1"/>
    <col min="3589" max="3592" width="9.28515625" bestFit="1" customWidth="1"/>
    <col min="3841" max="3841" width="16.42578125" bestFit="1" customWidth="1"/>
    <col min="3842" max="3842" width="12.140625" bestFit="1" customWidth="1"/>
    <col min="3843" max="3843" width="8.42578125" bestFit="1" customWidth="1"/>
    <col min="3844" max="3844" width="7.5703125" bestFit="1" customWidth="1"/>
    <col min="3845" max="3848" width="9.28515625" bestFit="1" customWidth="1"/>
    <col min="4097" max="4097" width="16.42578125" bestFit="1" customWidth="1"/>
    <col min="4098" max="4098" width="12.140625" bestFit="1" customWidth="1"/>
    <col min="4099" max="4099" width="8.42578125" bestFit="1" customWidth="1"/>
    <col min="4100" max="4100" width="7.5703125" bestFit="1" customWidth="1"/>
    <col min="4101" max="4104" width="9.28515625" bestFit="1" customWidth="1"/>
    <col min="4353" max="4353" width="16.42578125" bestFit="1" customWidth="1"/>
    <col min="4354" max="4354" width="12.140625" bestFit="1" customWidth="1"/>
    <col min="4355" max="4355" width="8.42578125" bestFit="1" customWidth="1"/>
    <col min="4356" max="4356" width="7.5703125" bestFit="1" customWidth="1"/>
    <col min="4357" max="4360" width="9.28515625" bestFit="1" customWidth="1"/>
    <col min="4609" max="4609" width="16.42578125" bestFit="1" customWidth="1"/>
    <col min="4610" max="4610" width="12.140625" bestFit="1" customWidth="1"/>
    <col min="4611" max="4611" width="8.42578125" bestFit="1" customWidth="1"/>
    <col min="4612" max="4612" width="7.5703125" bestFit="1" customWidth="1"/>
    <col min="4613" max="4616" width="9.28515625" bestFit="1" customWidth="1"/>
    <col min="4865" max="4865" width="16.42578125" bestFit="1" customWidth="1"/>
    <col min="4866" max="4866" width="12.140625" bestFit="1" customWidth="1"/>
    <col min="4867" max="4867" width="8.42578125" bestFit="1" customWidth="1"/>
    <col min="4868" max="4868" width="7.5703125" bestFit="1" customWidth="1"/>
    <col min="4869" max="4872" width="9.28515625" bestFit="1" customWidth="1"/>
    <col min="5121" max="5121" width="16.42578125" bestFit="1" customWidth="1"/>
    <col min="5122" max="5122" width="12.140625" bestFit="1" customWidth="1"/>
    <col min="5123" max="5123" width="8.42578125" bestFit="1" customWidth="1"/>
    <col min="5124" max="5124" width="7.5703125" bestFit="1" customWidth="1"/>
    <col min="5125" max="5128" width="9.28515625" bestFit="1" customWidth="1"/>
    <col min="5377" max="5377" width="16.42578125" bestFit="1" customWidth="1"/>
    <col min="5378" max="5378" width="12.140625" bestFit="1" customWidth="1"/>
    <col min="5379" max="5379" width="8.42578125" bestFit="1" customWidth="1"/>
    <col min="5380" max="5380" width="7.5703125" bestFit="1" customWidth="1"/>
    <col min="5381" max="5384" width="9.28515625" bestFit="1" customWidth="1"/>
    <col min="5633" max="5633" width="16.42578125" bestFit="1" customWidth="1"/>
    <col min="5634" max="5634" width="12.140625" bestFit="1" customWidth="1"/>
    <col min="5635" max="5635" width="8.42578125" bestFit="1" customWidth="1"/>
    <col min="5636" max="5636" width="7.5703125" bestFit="1" customWidth="1"/>
    <col min="5637" max="5640" width="9.28515625" bestFit="1" customWidth="1"/>
    <col min="5889" max="5889" width="16.42578125" bestFit="1" customWidth="1"/>
    <col min="5890" max="5890" width="12.140625" bestFit="1" customWidth="1"/>
    <col min="5891" max="5891" width="8.42578125" bestFit="1" customWidth="1"/>
    <col min="5892" max="5892" width="7.5703125" bestFit="1" customWidth="1"/>
    <col min="5893" max="5896" width="9.28515625" bestFit="1" customWidth="1"/>
    <col min="6145" max="6145" width="16.42578125" bestFit="1" customWidth="1"/>
    <col min="6146" max="6146" width="12.140625" bestFit="1" customWidth="1"/>
    <col min="6147" max="6147" width="8.42578125" bestFit="1" customWidth="1"/>
    <col min="6148" max="6148" width="7.5703125" bestFit="1" customWidth="1"/>
    <col min="6149" max="6152" width="9.28515625" bestFit="1" customWidth="1"/>
    <col min="6401" max="6401" width="16.42578125" bestFit="1" customWidth="1"/>
    <col min="6402" max="6402" width="12.140625" bestFit="1" customWidth="1"/>
    <col min="6403" max="6403" width="8.42578125" bestFit="1" customWidth="1"/>
    <col min="6404" max="6404" width="7.5703125" bestFit="1" customWidth="1"/>
    <col min="6405" max="6408" width="9.28515625" bestFit="1" customWidth="1"/>
    <col min="6657" max="6657" width="16.42578125" bestFit="1" customWidth="1"/>
    <col min="6658" max="6658" width="12.140625" bestFit="1" customWidth="1"/>
    <col min="6659" max="6659" width="8.42578125" bestFit="1" customWidth="1"/>
    <col min="6660" max="6660" width="7.5703125" bestFit="1" customWidth="1"/>
    <col min="6661" max="6664" width="9.28515625" bestFit="1" customWidth="1"/>
    <col min="6913" max="6913" width="16.42578125" bestFit="1" customWidth="1"/>
    <col min="6914" max="6914" width="12.140625" bestFit="1" customWidth="1"/>
    <col min="6915" max="6915" width="8.42578125" bestFit="1" customWidth="1"/>
    <col min="6916" max="6916" width="7.5703125" bestFit="1" customWidth="1"/>
    <col min="6917" max="6920" width="9.28515625" bestFit="1" customWidth="1"/>
    <col min="7169" max="7169" width="16.42578125" bestFit="1" customWidth="1"/>
    <col min="7170" max="7170" width="12.140625" bestFit="1" customWidth="1"/>
    <col min="7171" max="7171" width="8.42578125" bestFit="1" customWidth="1"/>
    <col min="7172" max="7172" width="7.5703125" bestFit="1" customWidth="1"/>
    <col min="7173" max="7176" width="9.28515625" bestFit="1" customWidth="1"/>
    <col min="7425" max="7425" width="16.42578125" bestFit="1" customWidth="1"/>
    <col min="7426" max="7426" width="12.140625" bestFit="1" customWidth="1"/>
    <col min="7427" max="7427" width="8.42578125" bestFit="1" customWidth="1"/>
    <col min="7428" max="7428" width="7.5703125" bestFit="1" customWidth="1"/>
    <col min="7429" max="7432" width="9.28515625" bestFit="1" customWidth="1"/>
    <col min="7681" max="7681" width="16.42578125" bestFit="1" customWidth="1"/>
    <col min="7682" max="7682" width="12.140625" bestFit="1" customWidth="1"/>
    <col min="7683" max="7683" width="8.42578125" bestFit="1" customWidth="1"/>
    <col min="7684" max="7684" width="7.5703125" bestFit="1" customWidth="1"/>
    <col min="7685" max="7688" width="9.28515625" bestFit="1" customWidth="1"/>
    <col min="7937" max="7937" width="16.42578125" bestFit="1" customWidth="1"/>
    <col min="7938" max="7938" width="12.140625" bestFit="1" customWidth="1"/>
    <col min="7939" max="7939" width="8.42578125" bestFit="1" customWidth="1"/>
    <col min="7940" max="7940" width="7.5703125" bestFit="1" customWidth="1"/>
    <col min="7941" max="7944" width="9.28515625" bestFit="1" customWidth="1"/>
    <col min="8193" max="8193" width="16.42578125" bestFit="1" customWidth="1"/>
    <col min="8194" max="8194" width="12.140625" bestFit="1" customWidth="1"/>
    <col min="8195" max="8195" width="8.42578125" bestFit="1" customWidth="1"/>
    <col min="8196" max="8196" width="7.5703125" bestFit="1" customWidth="1"/>
    <col min="8197" max="8200" width="9.28515625" bestFit="1" customWidth="1"/>
    <col min="8449" max="8449" width="16.42578125" bestFit="1" customWidth="1"/>
    <col min="8450" max="8450" width="12.140625" bestFit="1" customWidth="1"/>
    <col min="8451" max="8451" width="8.42578125" bestFit="1" customWidth="1"/>
    <col min="8452" max="8452" width="7.5703125" bestFit="1" customWidth="1"/>
    <col min="8453" max="8456" width="9.28515625" bestFit="1" customWidth="1"/>
    <col min="8705" max="8705" width="16.42578125" bestFit="1" customWidth="1"/>
    <col min="8706" max="8706" width="12.140625" bestFit="1" customWidth="1"/>
    <col min="8707" max="8707" width="8.42578125" bestFit="1" customWidth="1"/>
    <col min="8708" max="8708" width="7.5703125" bestFit="1" customWidth="1"/>
    <col min="8709" max="8712" width="9.28515625" bestFit="1" customWidth="1"/>
    <col min="8961" max="8961" width="16.42578125" bestFit="1" customWidth="1"/>
    <col min="8962" max="8962" width="12.140625" bestFit="1" customWidth="1"/>
    <col min="8963" max="8963" width="8.42578125" bestFit="1" customWidth="1"/>
    <col min="8964" max="8964" width="7.5703125" bestFit="1" customWidth="1"/>
    <col min="8965" max="8968" width="9.28515625" bestFit="1" customWidth="1"/>
    <col min="9217" max="9217" width="16.42578125" bestFit="1" customWidth="1"/>
    <col min="9218" max="9218" width="12.140625" bestFit="1" customWidth="1"/>
    <col min="9219" max="9219" width="8.42578125" bestFit="1" customWidth="1"/>
    <col min="9220" max="9220" width="7.5703125" bestFit="1" customWidth="1"/>
    <col min="9221" max="9224" width="9.28515625" bestFit="1" customWidth="1"/>
    <col min="9473" max="9473" width="16.42578125" bestFit="1" customWidth="1"/>
    <col min="9474" max="9474" width="12.140625" bestFit="1" customWidth="1"/>
    <col min="9475" max="9475" width="8.42578125" bestFit="1" customWidth="1"/>
    <col min="9476" max="9476" width="7.5703125" bestFit="1" customWidth="1"/>
    <col min="9477" max="9480" width="9.28515625" bestFit="1" customWidth="1"/>
    <col min="9729" max="9729" width="16.42578125" bestFit="1" customWidth="1"/>
    <col min="9730" max="9730" width="12.140625" bestFit="1" customWidth="1"/>
    <col min="9731" max="9731" width="8.42578125" bestFit="1" customWidth="1"/>
    <col min="9732" max="9732" width="7.5703125" bestFit="1" customWidth="1"/>
    <col min="9733" max="9736" width="9.28515625" bestFit="1" customWidth="1"/>
    <col min="9985" max="9985" width="16.42578125" bestFit="1" customWidth="1"/>
    <col min="9986" max="9986" width="12.140625" bestFit="1" customWidth="1"/>
    <col min="9987" max="9987" width="8.42578125" bestFit="1" customWidth="1"/>
    <col min="9988" max="9988" width="7.5703125" bestFit="1" customWidth="1"/>
    <col min="9989" max="9992" width="9.28515625" bestFit="1" customWidth="1"/>
    <col min="10241" max="10241" width="16.42578125" bestFit="1" customWidth="1"/>
    <col min="10242" max="10242" width="12.140625" bestFit="1" customWidth="1"/>
    <col min="10243" max="10243" width="8.42578125" bestFit="1" customWidth="1"/>
    <col min="10244" max="10244" width="7.5703125" bestFit="1" customWidth="1"/>
    <col min="10245" max="10248" width="9.28515625" bestFit="1" customWidth="1"/>
    <col min="10497" max="10497" width="16.42578125" bestFit="1" customWidth="1"/>
    <col min="10498" max="10498" width="12.140625" bestFit="1" customWidth="1"/>
    <col min="10499" max="10499" width="8.42578125" bestFit="1" customWidth="1"/>
    <col min="10500" max="10500" width="7.5703125" bestFit="1" customWidth="1"/>
    <col min="10501" max="10504" width="9.28515625" bestFit="1" customWidth="1"/>
    <col min="10753" max="10753" width="16.42578125" bestFit="1" customWidth="1"/>
    <col min="10754" max="10754" width="12.140625" bestFit="1" customWidth="1"/>
    <col min="10755" max="10755" width="8.42578125" bestFit="1" customWidth="1"/>
    <col min="10756" max="10756" width="7.5703125" bestFit="1" customWidth="1"/>
    <col min="10757" max="10760" width="9.28515625" bestFit="1" customWidth="1"/>
    <col min="11009" max="11009" width="16.42578125" bestFit="1" customWidth="1"/>
    <col min="11010" max="11010" width="12.140625" bestFit="1" customWidth="1"/>
    <col min="11011" max="11011" width="8.42578125" bestFit="1" customWidth="1"/>
    <col min="11012" max="11012" width="7.5703125" bestFit="1" customWidth="1"/>
    <col min="11013" max="11016" width="9.28515625" bestFit="1" customWidth="1"/>
    <col min="11265" max="11265" width="16.42578125" bestFit="1" customWidth="1"/>
    <col min="11266" max="11266" width="12.140625" bestFit="1" customWidth="1"/>
    <col min="11267" max="11267" width="8.42578125" bestFit="1" customWidth="1"/>
    <col min="11268" max="11268" width="7.5703125" bestFit="1" customWidth="1"/>
    <col min="11269" max="11272" width="9.28515625" bestFit="1" customWidth="1"/>
    <col min="11521" max="11521" width="16.42578125" bestFit="1" customWidth="1"/>
    <col min="11522" max="11522" width="12.140625" bestFit="1" customWidth="1"/>
    <col min="11523" max="11523" width="8.42578125" bestFit="1" customWidth="1"/>
    <col min="11524" max="11524" width="7.5703125" bestFit="1" customWidth="1"/>
    <col min="11525" max="11528" width="9.28515625" bestFit="1" customWidth="1"/>
    <col min="11777" max="11777" width="16.42578125" bestFit="1" customWidth="1"/>
    <col min="11778" max="11778" width="12.140625" bestFit="1" customWidth="1"/>
    <col min="11779" max="11779" width="8.42578125" bestFit="1" customWidth="1"/>
    <col min="11780" max="11780" width="7.5703125" bestFit="1" customWidth="1"/>
    <col min="11781" max="11784" width="9.28515625" bestFit="1" customWidth="1"/>
    <col min="12033" max="12033" width="16.42578125" bestFit="1" customWidth="1"/>
    <col min="12034" max="12034" width="12.140625" bestFit="1" customWidth="1"/>
    <col min="12035" max="12035" width="8.42578125" bestFit="1" customWidth="1"/>
    <col min="12036" max="12036" width="7.5703125" bestFit="1" customWidth="1"/>
    <col min="12037" max="12040" width="9.28515625" bestFit="1" customWidth="1"/>
    <col min="12289" max="12289" width="16.42578125" bestFit="1" customWidth="1"/>
    <col min="12290" max="12290" width="12.140625" bestFit="1" customWidth="1"/>
    <col min="12291" max="12291" width="8.42578125" bestFit="1" customWidth="1"/>
    <col min="12292" max="12292" width="7.5703125" bestFit="1" customWidth="1"/>
    <col min="12293" max="12296" width="9.28515625" bestFit="1" customWidth="1"/>
    <col min="12545" max="12545" width="16.42578125" bestFit="1" customWidth="1"/>
    <col min="12546" max="12546" width="12.140625" bestFit="1" customWidth="1"/>
    <col min="12547" max="12547" width="8.42578125" bestFit="1" customWidth="1"/>
    <col min="12548" max="12548" width="7.5703125" bestFit="1" customWidth="1"/>
    <col min="12549" max="12552" width="9.28515625" bestFit="1" customWidth="1"/>
    <col min="12801" max="12801" width="16.42578125" bestFit="1" customWidth="1"/>
    <col min="12802" max="12802" width="12.140625" bestFit="1" customWidth="1"/>
    <col min="12803" max="12803" width="8.42578125" bestFit="1" customWidth="1"/>
    <col min="12804" max="12804" width="7.5703125" bestFit="1" customWidth="1"/>
    <col min="12805" max="12808" width="9.28515625" bestFit="1" customWidth="1"/>
    <col min="13057" max="13057" width="16.42578125" bestFit="1" customWidth="1"/>
    <col min="13058" max="13058" width="12.140625" bestFit="1" customWidth="1"/>
    <col min="13059" max="13059" width="8.42578125" bestFit="1" customWidth="1"/>
    <col min="13060" max="13060" width="7.5703125" bestFit="1" customWidth="1"/>
    <col min="13061" max="13064" width="9.28515625" bestFit="1" customWidth="1"/>
    <col min="13313" max="13313" width="16.42578125" bestFit="1" customWidth="1"/>
    <col min="13314" max="13314" width="12.140625" bestFit="1" customWidth="1"/>
    <col min="13315" max="13315" width="8.42578125" bestFit="1" customWidth="1"/>
    <col min="13316" max="13316" width="7.5703125" bestFit="1" customWidth="1"/>
    <col min="13317" max="13320" width="9.28515625" bestFit="1" customWidth="1"/>
    <col min="13569" max="13569" width="16.42578125" bestFit="1" customWidth="1"/>
    <col min="13570" max="13570" width="12.140625" bestFit="1" customWidth="1"/>
    <col min="13571" max="13571" width="8.42578125" bestFit="1" customWidth="1"/>
    <col min="13572" max="13572" width="7.5703125" bestFit="1" customWidth="1"/>
    <col min="13573" max="13576" width="9.28515625" bestFit="1" customWidth="1"/>
    <col min="13825" max="13825" width="16.42578125" bestFit="1" customWidth="1"/>
    <col min="13826" max="13826" width="12.140625" bestFit="1" customWidth="1"/>
    <col min="13827" max="13827" width="8.42578125" bestFit="1" customWidth="1"/>
    <col min="13828" max="13828" width="7.5703125" bestFit="1" customWidth="1"/>
    <col min="13829" max="13832" width="9.28515625" bestFit="1" customWidth="1"/>
    <col min="14081" max="14081" width="16.42578125" bestFit="1" customWidth="1"/>
    <col min="14082" max="14082" width="12.140625" bestFit="1" customWidth="1"/>
    <col min="14083" max="14083" width="8.42578125" bestFit="1" customWidth="1"/>
    <col min="14084" max="14084" width="7.5703125" bestFit="1" customWidth="1"/>
    <col min="14085" max="14088" width="9.28515625" bestFit="1" customWidth="1"/>
    <col min="14337" max="14337" width="16.42578125" bestFit="1" customWidth="1"/>
    <col min="14338" max="14338" width="12.140625" bestFit="1" customWidth="1"/>
    <col min="14339" max="14339" width="8.42578125" bestFit="1" customWidth="1"/>
    <col min="14340" max="14340" width="7.5703125" bestFit="1" customWidth="1"/>
    <col min="14341" max="14344" width="9.28515625" bestFit="1" customWidth="1"/>
    <col min="14593" max="14593" width="16.42578125" bestFit="1" customWidth="1"/>
    <col min="14594" max="14594" width="12.140625" bestFit="1" customWidth="1"/>
    <col min="14595" max="14595" width="8.42578125" bestFit="1" customWidth="1"/>
    <col min="14596" max="14596" width="7.5703125" bestFit="1" customWidth="1"/>
    <col min="14597" max="14600" width="9.28515625" bestFit="1" customWidth="1"/>
    <col min="14849" max="14849" width="16.42578125" bestFit="1" customWidth="1"/>
    <col min="14850" max="14850" width="12.140625" bestFit="1" customWidth="1"/>
    <col min="14851" max="14851" width="8.42578125" bestFit="1" customWidth="1"/>
    <col min="14852" max="14852" width="7.5703125" bestFit="1" customWidth="1"/>
    <col min="14853" max="14856" width="9.28515625" bestFit="1" customWidth="1"/>
    <col min="15105" max="15105" width="16.42578125" bestFit="1" customWidth="1"/>
    <col min="15106" max="15106" width="12.140625" bestFit="1" customWidth="1"/>
    <col min="15107" max="15107" width="8.42578125" bestFit="1" customWidth="1"/>
    <col min="15108" max="15108" width="7.5703125" bestFit="1" customWidth="1"/>
    <col min="15109" max="15112" width="9.28515625" bestFit="1" customWidth="1"/>
    <col min="15361" max="15361" width="16.42578125" bestFit="1" customWidth="1"/>
    <col min="15362" max="15362" width="12.140625" bestFit="1" customWidth="1"/>
    <col min="15363" max="15363" width="8.42578125" bestFit="1" customWidth="1"/>
    <col min="15364" max="15364" width="7.5703125" bestFit="1" customWidth="1"/>
    <col min="15365" max="15368" width="9.28515625" bestFit="1" customWidth="1"/>
    <col min="15617" max="15617" width="16.42578125" bestFit="1" customWidth="1"/>
    <col min="15618" max="15618" width="12.140625" bestFit="1" customWidth="1"/>
    <col min="15619" max="15619" width="8.42578125" bestFit="1" customWidth="1"/>
    <col min="15620" max="15620" width="7.5703125" bestFit="1" customWidth="1"/>
    <col min="15621" max="15624" width="9.28515625" bestFit="1" customWidth="1"/>
    <col min="15873" max="15873" width="16.42578125" bestFit="1" customWidth="1"/>
    <col min="15874" max="15874" width="12.140625" bestFit="1" customWidth="1"/>
    <col min="15875" max="15875" width="8.42578125" bestFit="1" customWidth="1"/>
    <col min="15876" max="15876" width="7.5703125" bestFit="1" customWidth="1"/>
    <col min="15877" max="15880" width="9.28515625" bestFit="1" customWidth="1"/>
    <col min="16129" max="16129" width="16.42578125" bestFit="1" customWidth="1"/>
    <col min="16130" max="16130" width="12.140625" bestFit="1" customWidth="1"/>
    <col min="16131" max="16131" width="8.42578125" bestFit="1" customWidth="1"/>
    <col min="16132" max="16132" width="7.5703125" bestFit="1" customWidth="1"/>
    <col min="16133" max="16136" width="9.28515625" bestFit="1" customWidth="1"/>
  </cols>
  <sheetData>
    <row r="1" spans="1:10" x14ac:dyDescent="0.25">
      <c r="C1" s="9"/>
      <c r="G1" s="10" t="s">
        <v>4</v>
      </c>
    </row>
    <row r="2" spans="1:10" x14ac:dyDescent="0.25">
      <c r="C2" s="9"/>
      <c r="G2" s="10"/>
    </row>
    <row r="3" spans="1:10" x14ac:dyDescent="0.25">
      <c r="A3" s="9" t="s">
        <v>5</v>
      </c>
      <c r="B3" s="11" t="s">
        <v>6</v>
      </c>
      <c r="E3" s="12" t="s">
        <v>7</v>
      </c>
      <c r="F3" s="1" t="s">
        <v>8</v>
      </c>
      <c r="G3" s="1" t="s">
        <v>9</v>
      </c>
      <c r="H3" s="1" t="s">
        <v>10</v>
      </c>
      <c r="I3" s="7" t="s">
        <v>11</v>
      </c>
    </row>
    <row r="4" spans="1:10" x14ac:dyDescent="0.25">
      <c r="B4">
        <v>1</v>
      </c>
      <c r="C4">
        <v>2</v>
      </c>
      <c r="D4" s="8">
        <f>C41</f>
        <v>2.6316505327906703</v>
      </c>
      <c r="E4" s="13">
        <v>4.4482216000000001</v>
      </c>
      <c r="F4" s="14">
        <f>C40</f>
        <v>4.9043058754950994</v>
      </c>
      <c r="G4" s="13">
        <f>C39</f>
        <v>7.3638146834607072</v>
      </c>
      <c r="H4" s="8">
        <f>C38</f>
        <v>9.8046883062898029</v>
      </c>
      <c r="I4" s="2" t="s">
        <v>12</v>
      </c>
    </row>
    <row r="5" spans="1:10" x14ac:dyDescent="0.25">
      <c r="A5" s="11" t="s">
        <v>13</v>
      </c>
      <c r="B5" s="15"/>
      <c r="C5" s="2"/>
      <c r="D5" s="2"/>
      <c r="E5" s="3"/>
      <c r="F5" s="3"/>
      <c r="G5" s="3"/>
      <c r="H5" s="2"/>
    </row>
    <row r="6" spans="1:10" x14ac:dyDescent="0.25">
      <c r="A6">
        <v>0.01</v>
      </c>
      <c r="B6" s="16">
        <f t="shared" ref="B6:H19" si="0">SQRT(B$4/$A$31)/(2*$A6)</f>
        <v>3949.0272510069458</v>
      </c>
      <c r="C6" s="16">
        <f t="shared" si="0"/>
        <v>5584.767896554963</v>
      </c>
      <c r="D6" s="16">
        <f t="shared" si="0"/>
        <v>6406.2552585995873</v>
      </c>
      <c r="E6" s="17">
        <f t="shared" si="0"/>
        <v>8328.817346942953</v>
      </c>
      <c r="F6" s="17">
        <f t="shared" si="0"/>
        <v>8745.3844318079991</v>
      </c>
      <c r="G6" s="17">
        <f t="shared" si="0"/>
        <v>10716.218397103568</v>
      </c>
      <c r="H6" s="16">
        <f t="shared" si="0"/>
        <v>12365.367455968761</v>
      </c>
      <c r="I6" s="15"/>
      <c r="J6" s="15"/>
    </row>
    <row r="7" spans="1:10" x14ac:dyDescent="0.25">
      <c r="A7">
        <f>2*A6</f>
        <v>0.02</v>
      </c>
      <c r="B7" s="16">
        <f t="shared" si="0"/>
        <v>1974.5136255034729</v>
      </c>
      <c r="C7" s="16">
        <f t="shared" si="0"/>
        <v>2792.3839482774815</v>
      </c>
      <c r="D7" s="16">
        <f t="shared" si="0"/>
        <v>3203.1276292997936</v>
      </c>
      <c r="E7" s="17">
        <f t="shared" si="0"/>
        <v>4164.4086734714765</v>
      </c>
      <c r="F7" s="17">
        <f t="shared" si="0"/>
        <v>4372.6922159039996</v>
      </c>
      <c r="G7" s="17">
        <f t="shared" si="0"/>
        <v>5358.1091985517842</v>
      </c>
      <c r="H7" s="16">
        <f t="shared" si="0"/>
        <v>6182.6837279843803</v>
      </c>
      <c r="I7" s="15"/>
      <c r="J7" s="15"/>
    </row>
    <row r="8" spans="1:10" x14ac:dyDescent="0.25">
      <c r="A8">
        <f t="shared" ref="A8:A19" si="1">2*A7</f>
        <v>0.04</v>
      </c>
      <c r="B8" s="16">
        <f t="shared" si="0"/>
        <v>987.25681275173645</v>
      </c>
      <c r="C8" s="16">
        <f t="shared" si="0"/>
        <v>1396.1919741387408</v>
      </c>
      <c r="D8" s="16">
        <f t="shared" si="0"/>
        <v>1601.5638146498968</v>
      </c>
      <c r="E8" s="17">
        <f t="shared" si="0"/>
        <v>2082.2043367357383</v>
      </c>
      <c r="F8" s="17">
        <f t="shared" si="0"/>
        <v>2186.3461079519998</v>
      </c>
      <c r="G8" s="17">
        <f t="shared" si="0"/>
        <v>2679.0545992758921</v>
      </c>
      <c r="H8" s="16">
        <f t="shared" si="0"/>
        <v>3091.3418639921902</v>
      </c>
      <c r="I8" s="15"/>
      <c r="J8" s="15"/>
    </row>
    <row r="9" spans="1:10" x14ac:dyDescent="0.25">
      <c r="A9">
        <f t="shared" si="1"/>
        <v>0.08</v>
      </c>
      <c r="B9" s="16">
        <f t="shared" si="0"/>
        <v>493.62840637586822</v>
      </c>
      <c r="C9" s="16">
        <f t="shared" si="0"/>
        <v>698.09598706937038</v>
      </c>
      <c r="D9" s="16">
        <f t="shared" si="0"/>
        <v>800.78190732494841</v>
      </c>
      <c r="E9" s="17">
        <f t="shared" si="0"/>
        <v>1041.1021683678691</v>
      </c>
      <c r="F9" s="17">
        <f t="shared" si="0"/>
        <v>1093.1730539759999</v>
      </c>
      <c r="G9" s="17">
        <f t="shared" si="0"/>
        <v>1339.527299637946</v>
      </c>
      <c r="H9" s="16">
        <f t="shared" si="0"/>
        <v>1545.6709319960951</v>
      </c>
      <c r="I9" s="15"/>
      <c r="J9" s="15"/>
    </row>
    <row r="10" spans="1:10" x14ac:dyDescent="0.25">
      <c r="A10">
        <v>0.1</v>
      </c>
      <c r="B10" s="16">
        <f t="shared" si="0"/>
        <v>394.90272510069457</v>
      </c>
      <c r="C10" s="16">
        <f t="shared" si="0"/>
        <v>558.4767896554963</v>
      </c>
      <c r="D10" s="16">
        <f t="shared" si="0"/>
        <v>640.62552585995866</v>
      </c>
      <c r="E10" s="17">
        <f t="shared" si="0"/>
        <v>832.88173469429535</v>
      </c>
      <c r="F10" s="17">
        <f t="shared" si="0"/>
        <v>874.53844318079985</v>
      </c>
      <c r="G10" s="17">
        <f t="shared" si="0"/>
        <v>1071.6218397103569</v>
      </c>
      <c r="H10" s="16">
        <f t="shared" si="0"/>
        <v>1236.536745596876</v>
      </c>
      <c r="I10" s="15"/>
      <c r="J10" s="15"/>
    </row>
    <row r="11" spans="1:10" x14ac:dyDescent="0.25">
      <c r="A11">
        <f t="shared" si="1"/>
        <v>0.2</v>
      </c>
      <c r="B11" s="16">
        <f t="shared" si="0"/>
        <v>197.45136255034728</v>
      </c>
      <c r="C11" s="16">
        <f t="shared" si="0"/>
        <v>279.23839482774815</v>
      </c>
      <c r="D11" s="16">
        <f t="shared" si="0"/>
        <v>320.31276292997933</v>
      </c>
      <c r="E11" s="17">
        <f t="shared" si="0"/>
        <v>416.44086734714767</v>
      </c>
      <c r="F11" s="17">
        <f t="shared" si="0"/>
        <v>437.26922159039992</v>
      </c>
      <c r="G11" s="17">
        <f t="shared" si="0"/>
        <v>535.81091985517844</v>
      </c>
      <c r="H11" s="16">
        <f t="shared" si="0"/>
        <v>618.26837279843801</v>
      </c>
      <c r="I11" s="15"/>
      <c r="J11" s="15"/>
    </row>
    <row r="12" spans="1:10" x14ac:dyDescent="0.25">
      <c r="A12" s="18">
        <f t="shared" si="1"/>
        <v>0.4</v>
      </c>
      <c r="B12" s="16">
        <f t="shared" si="0"/>
        <v>98.725681275173642</v>
      </c>
      <c r="C12" s="16">
        <f t="shared" si="0"/>
        <v>139.61919741387408</v>
      </c>
      <c r="D12" s="19">
        <f t="shared" si="0"/>
        <v>160.15638146498966</v>
      </c>
      <c r="E12" s="19">
        <f t="shared" si="0"/>
        <v>208.22043367357384</v>
      </c>
      <c r="F12" s="19">
        <f t="shared" si="0"/>
        <v>218.63461079519996</v>
      </c>
      <c r="G12" s="19">
        <f t="shared" si="0"/>
        <v>267.90545992758922</v>
      </c>
      <c r="H12" s="19">
        <f t="shared" si="0"/>
        <v>309.134186399219</v>
      </c>
      <c r="I12" s="15"/>
      <c r="J12" s="15"/>
    </row>
    <row r="13" spans="1:10" x14ac:dyDescent="0.25">
      <c r="A13">
        <f t="shared" si="1"/>
        <v>0.8</v>
      </c>
      <c r="B13" s="16">
        <f t="shared" si="0"/>
        <v>49.362840637586821</v>
      </c>
      <c r="C13" s="16">
        <f t="shared" si="0"/>
        <v>69.809598706937038</v>
      </c>
      <c r="D13" s="16">
        <f t="shared" si="0"/>
        <v>80.078190732494832</v>
      </c>
      <c r="E13" s="17">
        <f t="shared" si="0"/>
        <v>104.11021683678692</v>
      </c>
      <c r="F13" s="17">
        <f t="shared" si="0"/>
        <v>109.31730539759998</v>
      </c>
      <c r="G13" s="17">
        <f t="shared" si="0"/>
        <v>133.95272996379461</v>
      </c>
      <c r="H13" s="16">
        <f t="shared" si="0"/>
        <v>154.5670931996095</v>
      </c>
      <c r="I13" s="15"/>
      <c r="J13" s="15"/>
    </row>
    <row r="14" spans="1:10" x14ac:dyDescent="0.25">
      <c r="A14">
        <v>1</v>
      </c>
      <c r="B14" s="16">
        <f t="shared" si="0"/>
        <v>39.49027251006946</v>
      </c>
      <c r="C14" s="16">
        <f t="shared" si="0"/>
        <v>55.847678965549633</v>
      </c>
      <c r="D14" s="16">
        <f t="shared" si="0"/>
        <v>64.062552585995874</v>
      </c>
      <c r="E14" s="17">
        <f t="shared" si="0"/>
        <v>83.288173469429537</v>
      </c>
      <c r="F14" s="17">
        <f t="shared" si="0"/>
        <v>87.453844318079987</v>
      </c>
      <c r="G14" s="17">
        <f t="shared" si="0"/>
        <v>107.16218397103569</v>
      </c>
      <c r="H14" s="16">
        <f t="shared" si="0"/>
        <v>123.6536745596876</v>
      </c>
      <c r="I14" s="15"/>
      <c r="J14" s="15"/>
    </row>
    <row r="15" spans="1:10" x14ac:dyDescent="0.25">
      <c r="A15">
        <v>1.4179999999999999</v>
      </c>
      <c r="B15" s="16">
        <f t="shared" si="0"/>
        <v>27.849275394971411</v>
      </c>
      <c r="C15" s="16">
        <f t="shared" si="0"/>
        <v>39.384822965831901</v>
      </c>
      <c r="D15" s="16">
        <f t="shared" si="0"/>
        <v>45.178104785610635</v>
      </c>
      <c r="E15" s="17">
        <f t="shared" si="0"/>
        <v>58.736370570824782</v>
      </c>
      <c r="F15" s="19">
        <f t="shared" si="0"/>
        <v>61.674079208801125</v>
      </c>
      <c r="G15" s="17">
        <f t="shared" si="0"/>
        <v>75.572767257429973</v>
      </c>
      <c r="H15" s="16">
        <f t="shared" si="0"/>
        <v>87.202873455350925</v>
      </c>
      <c r="I15" s="15"/>
      <c r="J15" s="15"/>
    </row>
    <row r="16" spans="1:10" ht="15.75" thickBot="1" x14ac:dyDescent="0.3">
      <c r="A16">
        <f>2*A14</f>
        <v>2</v>
      </c>
      <c r="B16" s="16">
        <f t="shared" si="0"/>
        <v>19.74513625503473</v>
      </c>
      <c r="C16" s="16">
        <f t="shared" si="0"/>
        <v>27.923839482774817</v>
      </c>
      <c r="D16" s="20">
        <f t="shared" si="0"/>
        <v>32.031276292997937</v>
      </c>
      <c r="E16" s="21">
        <f t="shared" si="0"/>
        <v>41.644086734714769</v>
      </c>
      <c r="F16" s="21">
        <f t="shared" si="0"/>
        <v>43.726922159039994</v>
      </c>
      <c r="G16" s="21">
        <f t="shared" si="0"/>
        <v>53.581091985517844</v>
      </c>
      <c r="H16" s="20">
        <f t="shared" si="0"/>
        <v>61.826837279843801</v>
      </c>
      <c r="I16" s="15"/>
      <c r="J16" s="15"/>
    </row>
    <row r="17" spans="1:10" ht="15.75" thickBot="1" x14ac:dyDescent="0.3">
      <c r="A17" s="22">
        <v>2.5241250000000002</v>
      </c>
      <c r="B17" s="23">
        <f t="shared" si="0"/>
        <v>15.645133466080109</v>
      </c>
      <c r="C17" s="24">
        <f t="shared" si="0"/>
        <v>22.125559932867677</v>
      </c>
      <c r="D17" s="25">
        <f t="shared" si="0"/>
        <v>25.380103040061751</v>
      </c>
      <c r="E17" s="25">
        <f t="shared" si="0"/>
        <v>32.996849787324138</v>
      </c>
      <c r="F17" s="26">
        <f t="shared" si="0"/>
        <v>34.647192321331147</v>
      </c>
      <c r="G17" s="25">
        <f t="shared" si="0"/>
        <v>42.455181090887208</v>
      </c>
      <c r="H17" s="27">
        <f t="shared" si="0"/>
        <v>48.988728592953038</v>
      </c>
      <c r="I17" s="28"/>
      <c r="J17" s="28"/>
    </row>
    <row r="18" spans="1:10" x14ac:dyDescent="0.25">
      <c r="A18">
        <f>2*A16</f>
        <v>4</v>
      </c>
      <c r="B18" s="16">
        <f t="shared" si="0"/>
        <v>9.8725681275173649</v>
      </c>
      <c r="C18" s="16">
        <f t="shared" si="0"/>
        <v>13.961919741387408</v>
      </c>
      <c r="D18" s="29">
        <f t="shared" si="0"/>
        <v>16.015638146498969</v>
      </c>
      <c r="E18" s="30">
        <f t="shared" si="0"/>
        <v>20.822043367357384</v>
      </c>
      <c r="F18" s="30">
        <f t="shared" si="0"/>
        <v>21.863461079519997</v>
      </c>
      <c r="G18" s="30">
        <f t="shared" si="0"/>
        <v>26.790545992758922</v>
      </c>
      <c r="H18" s="29">
        <f t="shared" si="0"/>
        <v>30.9134186399219</v>
      </c>
      <c r="I18" s="15"/>
      <c r="J18" s="15"/>
    </row>
    <row r="19" spans="1:10" x14ac:dyDescent="0.25">
      <c r="A19">
        <f t="shared" si="1"/>
        <v>8</v>
      </c>
      <c r="B19" s="16">
        <f t="shared" si="0"/>
        <v>4.9362840637586824</v>
      </c>
      <c r="C19" s="16">
        <f t="shared" si="0"/>
        <v>6.9809598706937042</v>
      </c>
      <c r="D19" s="16">
        <f t="shared" si="0"/>
        <v>8.0078190732494843</v>
      </c>
      <c r="E19" s="17">
        <f t="shared" si="0"/>
        <v>10.411021683678692</v>
      </c>
      <c r="F19" s="17">
        <f t="shared" si="0"/>
        <v>10.931730539759998</v>
      </c>
      <c r="G19" s="17">
        <f t="shared" si="0"/>
        <v>13.395272996379461</v>
      </c>
      <c r="H19" s="16">
        <f t="shared" si="0"/>
        <v>15.45670931996095</v>
      </c>
      <c r="I19" s="15"/>
      <c r="J19" s="15"/>
    </row>
    <row r="22" spans="1:10" x14ac:dyDescent="0.25">
      <c r="A22" s="9" t="s">
        <v>14</v>
      </c>
    </row>
    <row r="23" spans="1:10" x14ac:dyDescent="0.25">
      <c r="A23">
        <v>1840</v>
      </c>
      <c r="B23">
        <v>1840</v>
      </c>
      <c r="C23" t="s">
        <v>15</v>
      </c>
      <c r="D23" t="s">
        <v>16</v>
      </c>
    </row>
    <row r="24" spans="1:10" x14ac:dyDescent="0.25">
      <c r="A24">
        <v>8930</v>
      </c>
      <c r="B24">
        <v>8930</v>
      </c>
      <c r="C24" t="s">
        <v>15</v>
      </c>
      <c r="D24" t="s">
        <v>17</v>
      </c>
    </row>
    <row r="25" spans="1:10" x14ac:dyDescent="0.25">
      <c r="A25">
        <f>1-A26</f>
        <v>2.0000000000000018E-2</v>
      </c>
      <c r="B25" s="1" t="s">
        <v>18</v>
      </c>
      <c r="D25" t="s">
        <v>16</v>
      </c>
    </row>
    <row r="26" spans="1:10" x14ac:dyDescent="0.25">
      <c r="A26" s="22">
        <v>0.98</v>
      </c>
      <c r="B26" s="1" t="s">
        <v>18</v>
      </c>
      <c r="D26" t="s">
        <v>17</v>
      </c>
    </row>
    <row r="28" spans="1:10" x14ac:dyDescent="0.25">
      <c r="A28" s="31">
        <v>1.5239999999999999E-4</v>
      </c>
      <c r="B28" t="s">
        <v>19</v>
      </c>
      <c r="C28" t="s">
        <v>20</v>
      </c>
    </row>
    <row r="29" spans="1:10" x14ac:dyDescent="0.25">
      <c r="A29" s="32">
        <f>PI()*(A28/2)*(A28/2)</f>
        <v>1.8241469247509914E-8</v>
      </c>
      <c r="B29" t="s">
        <v>21</v>
      </c>
      <c r="C29" t="s">
        <v>22</v>
      </c>
    </row>
    <row r="30" spans="1:10" x14ac:dyDescent="0.25">
      <c r="A30" s="33">
        <f>A25*A23+A26*A24</f>
        <v>8788.1999999999989</v>
      </c>
      <c r="B30" t="s">
        <v>23</v>
      </c>
      <c r="C30" t="s">
        <v>24</v>
      </c>
    </row>
    <row r="31" spans="1:10" x14ac:dyDescent="0.25">
      <c r="A31" s="32">
        <f>A29*A30</f>
        <v>1.603096800409666E-4</v>
      </c>
      <c r="B31" t="s">
        <v>2</v>
      </c>
      <c r="C31" t="s">
        <v>25</v>
      </c>
      <c r="D31" s="1"/>
      <c r="E31" s="1"/>
      <c r="F31" s="1"/>
    </row>
    <row r="32" spans="1:10" x14ac:dyDescent="0.25">
      <c r="A32" s="34"/>
      <c r="D32" s="1"/>
      <c r="E32" s="1"/>
      <c r="F32" s="1"/>
    </row>
    <row r="33" spans="1:14" x14ac:dyDescent="0.25">
      <c r="A33" s="1" t="s">
        <v>26</v>
      </c>
      <c r="B33">
        <v>9.80665002864</v>
      </c>
      <c r="C33" t="s">
        <v>27</v>
      </c>
    </row>
    <row r="34" spans="1:14" x14ac:dyDescent="0.25">
      <c r="A34" s="1"/>
    </row>
    <row r="35" spans="1:14" x14ac:dyDescent="0.25">
      <c r="A35" s="1" t="s">
        <v>0</v>
      </c>
      <c r="B35" t="s">
        <v>1</v>
      </c>
      <c r="D35" t="s">
        <v>28</v>
      </c>
    </row>
    <row r="36" spans="1:14" x14ac:dyDescent="0.25">
      <c r="N36" s="2"/>
    </row>
    <row r="37" spans="1:14" x14ac:dyDescent="0.25">
      <c r="A37" s="11" t="s">
        <v>29</v>
      </c>
      <c r="B37" s="11" t="s">
        <v>30</v>
      </c>
      <c r="C37" s="4" t="s">
        <v>42</v>
      </c>
      <c r="E37" t="s">
        <v>31</v>
      </c>
      <c r="G37" t="s">
        <v>32</v>
      </c>
      <c r="I37" s="2" t="s">
        <v>33</v>
      </c>
      <c r="N37" s="2" t="s">
        <v>34</v>
      </c>
    </row>
    <row r="38" spans="1:14" x14ac:dyDescent="0.25">
      <c r="A38" s="18">
        <v>999.6</v>
      </c>
      <c r="B38">
        <f>A38*1000/999.8</f>
        <v>999.79995999199843</v>
      </c>
      <c r="C38" s="8">
        <f>B38*$B$33/1000</f>
        <v>9.8046883062898029</v>
      </c>
      <c r="E38">
        <v>49.494999999999997</v>
      </c>
      <c r="G38" s="6">
        <f>H17</f>
        <v>48.988728592953038</v>
      </c>
      <c r="I38" s="35">
        <f>100*(E38-G38)/G38</f>
        <v>1.0334446751079513</v>
      </c>
      <c r="N38" s="2" t="s">
        <v>35</v>
      </c>
    </row>
    <row r="39" spans="1:14" x14ac:dyDescent="0.25">
      <c r="A39" s="18">
        <v>750.8</v>
      </c>
      <c r="B39">
        <f>A39*750/749.9</f>
        <v>750.90012001600212</v>
      </c>
      <c r="C39" s="8">
        <f>B39*$B$33/1000</f>
        <v>7.3638146834607072</v>
      </c>
      <c r="E39" s="8">
        <v>43</v>
      </c>
      <c r="G39" s="6">
        <f>G17</f>
        <v>42.455181090887208</v>
      </c>
      <c r="I39" s="35">
        <f>100*(E39-G39)/G39</f>
        <v>1.283280144174757</v>
      </c>
      <c r="N39" s="2" t="s">
        <v>36</v>
      </c>
    </row>
    <row r="40" spans="1:14" x14ac:dyDescent="0.25">
      <c r="A40" s="36">
        <v>500</v>
      </c>
      <c r="B40">
        <f>A40*500/499.9</f>
        <v>500.10002000400084</v>
      </c>
      <c r="C40" s="8">
        <f>B40*$B$33/1000</f>
        <v>4.9043058754950994</v>
      </c>
      <c r="E40">
        <v>34.994999999999997</v>
      </c>
      <c r="G40" s="6">
        <f>F17</f>
        <v>34.647192321331147</v>
      </c>
      <c r="I40" s="35">
        <f>100*(E40-G40)/G40</f>
        <v>1.0038553064939597</v>
      </c>
      <c r="J40" s="3"/>
      <c r="N40" s="3" t="s">
        <v>37</v>
      </c>
    </row>
    <row r="41" spans="1:14" x14ac:dyDescent="0.25">
      <c r="A41" s="18">
        <v>268.3</v>
      </c>
      <c r="B41" s="37">
        <f>A41*500/499.9</f>
        <v>268.35367073414682</v>
      </c>
      <c r="C41" s="8">
        <f>B41*$B$33/1000</f>
        <v>2.6316505327906703</v>
      </c>
      <c r="E41" s="8">
        <v>25.52</v>
      </c>
      <c r="G41" s="6">
        <f>D17</f>
        <v>25.380103040061751</v>
      </c>
      <c r="I41" s="35">
        <f>100*(E41-G41)/G41</f>
        <v>0.55120721817963059</v>
      </c>
    </row>
    <row r="43" spans="1:14" x14ac:dyDescent="0.25">
      <c r="I43" s="35">
        <f>SUM(I38:I42)/4</f>
        <v>0.96794683598907461</v>
      </c>
      <c r="J43" s="2" t="s">
        <v>38</v>
      </c>
    </row>
    <row r="44" spans="1:14" ht="15.75" thickBot="1" x14ac:dyDescent="0.3"/>
    <row r="45" spans="1:14" ht="15.75" thickBot="1" x14ac:dyDescent="0.3">
      <c r="A45" s="38" t="s">
        <v>39</v>
      </c>
      <c r="B45" s="38"/>
      <c r="C45" s="38"/>
      <c r="D45" s="39">
        <v>15.645</v>
      </c>
      <c r="E45" s="40" t="s">
        <v>40</v>
      </c>
      <c r="F45" s="38" t="s">
        <v>41</v>
      </c>
      <c r="G45" s="38"/>
      <c r="H45" s="38"/>
      <c r="I45" s="41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06"/>
  <sheetViews>
    <sheetView zoomScale="70" zoomScaleNormal="70" workbookViewId="0">
      <pane ySplit="5" topLeftCell="A95" activePane="bottomLeft" state="frozen"/>
      <selection activeCell="C38" sqref="C38"/>
      <selection pane="bottomLeft" activeCell="AN2" sqref="AN2"/>
    </sheetView>
  </sheetViews>
  <sheetFormatPr defaultRowHeight="15" x14ac:dyDescent="0.25"/>
  <cols>
    <col min="2" max="2" width="9.140625" style="6"/>
    <col min="5" max="5" width="9.140625" style="6"/>
    <col min="8" max="8" width="10" style="6" customWidth="1"/>
    <col min="9" max="9" width="10" customWidth="1"/>
    <col min="11" max="11" width="9.140625" style="6"/>
    <col min="13" max="13" width="10.28515625" customWidth="1"/>
    <col min="14" max="14" width="9.140625" style="6"/>
    <col min="17" max="17" width="9.140625" style="6"/>
    <col min="18" max="22" width="0" hidden="1" customWidth="1"/>
    <col min="23" max="23" width="10" hidden="1" customWidth="1"/>
    <col min="24" max="25" width="0" hidden="1" customWidth="1"/>
    <col min="26" max="26" width="10.28515625" hidden="1" customWidth="1"/>
    <col min="27" max="38" width="0" hidden="1" customWidth="1"/>
  </cols>
  <sheetData>
    <row r="1" spans="1:40" ht="29.25" customHeight="1" x14ac:dyDescent="0.35">
      <c r="A1" s="269" t="s">
        <v>174</v>
      </c>
      <c r="B1" s="270"/>
      <c r="C1" s="270"/>
      <c r="D1" s="270"/>
      <c r="E1" s="270"/>
      <c r="F1" s="270"/>
      <c r="G1" s="270"/>
      <c r="H1" s="270"/>
      <c r="I1" s="270"/>
      <c r="J1" s="270"/>
      <c r="K1" s="270"/>
      <c r="L1" s="270"/>
      <c r="M1" s="270"/>
      <c r="N1" s="270"/>
      <c r="O1" s="270"/>
      <c r="P1" s="270"/>
      <c r="Q1" s="270"/>
      <c r="R1" s="269" t="s">
        <v>92</v>
      </c>
      <c r="S1" s="270"/>
      <c r="T1" s="270"/>
      <c r="U1" s="270"/>
      <c r="V1" s="270"/>
      <c r="W1" s="270"/>
      <c r="X1" s="270"/>
      <c r="Y1" s="270"/>
      <c r="Z1" s="270"/>
      <c r="AA1" s="270"/>
      <c r="AB1" s="270"/>
      <c r="AC1" s="270"/>
      <c r="AD1" s="270"/>
      <c r="AE1" s="270"/>
      <c r="AF1" s="270"/>
      <c r="AG1" s="270"/>
      <c r="AH1" s="270"/>
      <c r="AI1" s="270"/>
      <c r="AJ1" s="270"/>
      <c r="AK1" s="270"/>
      <c r="AL1" s="271"/>
      <c r="AM1" t="s">
        <v>170</v>
      </c>
    </row>
    <row r="2" spans="1:40" x14ac:dyDescent="0.25">
      <c r="A2" s="42" t="s">
        <v>81</v>
      </c>
      <c r="B2" s="5"/>
      <c r="C2" s="2"/>
      <c r="D2" s="2" t="s">
        <v>82</v>
      </c>
      <c r="E2" s="5"/>
      <c r="F2" s="2"/>
      <c r="G2" s="2" t="s">
        <v>83</v>
      </c>
      <c r="H2" s="5"/>
      <c r="I2" s="2"/>
      <c r="J2" s="2" t="s">
        <v>84</v>
      </c>
      <c r="K2" s="5"/>
      <c r="L2" s="2"/>
      <c r="M2" s="2" t="s">
        <v>93</v>
      </c>
      <c r="N2" s="5"/>
      <c r="O2" s="2"/>
      <c r="P2" s="2" t="s">
        <v>95</v>
      </c>
      <c r="Q2" s="5"/>
      <c r="R2" s="42" t="s">
        <v>81</v>
      </c>
      <c r="S2" s="2"/>
      <c r="T2" s="2" t="s">
        <v>82</v>
      </c>
      <c r="U2" s="2"/>
      <c r="V2" s="2" t="s">
        <v>83</v>
      </c>
      <c r="W2" s="2"/>
      <c r="X2" s="2" t="s">
        <v>84</v>
      </c>
      <c r="Y2" s="2"/>
      <c r="Z2" s="2" t="s">
        <v>93</v>
      </c>
      <c r="AA2" s="2"/>
      <c r="AB2" s="2" t="s">
        <v>96</v>
      </c>
      <c r="AC2" s="2"/>
      <c r="AD2" s="2" t="s">
        <v>95</v>
      </c>
      <c r="AE2" s="2"/>
      <c r="AF2" s="2" t="s">
        <v>94</v>
      </c>
      <c r="AG2" s="2"/>
      <c r="AH2" s="2" t="s">
        <v>85</v>
      </c>
      <c r="AI2" s="2"/>
      <c r="AJ2" s="2" t="s">
        <v>86</v>
      </c>
      <c r="AK2" s="2"/>
      <c r="AL2" s="65" t="s">
        <v>87</v>
      </c>
      <c r="AN2" t="s">
        <v>171</v>
      </c>
    </row>
    <row r="3" spans="1:40" x14ac:dyDescent="0.25">
      <c r="A3" s="66" t="s">
        <v>88</v>
      </c>
      <c r="B3" s="5"/>
      <c r="C3" s="2"/>
      <c r="D3" s="51" t="s">
        <v>89</v>
      </c>
      <c r="E3" s="5"/>
      <c r="F3" s="2"/>
      <c r="G3" s="51" t="s">
        <v>88</v>
      </c>
      <c r="H3" s="5"/>
      <c r="I3" s="2"/>
      <c r="J3" s="51" t="s">
        <v>89</v>
      </c>
      <c r="K3" s="5"/>
      <c r="L3" s="2"/>
      <c r="M3" s="51" t="s">
        <v>88</v>
      </c>
      <c r="N3" s="5"/>
      <c r="O3" s="2"/>
      <c r="P3" s="51" t="s">
        <v>89</v>
      </c>
      <c r="Q3" s="5"/>
      <c r="R3" s="66" t="s">
        <v>88</v>
      </c>
      <c r="S3" s="2"/>
      <c r="T3" s="51" t="s">
        <v>89</v>
      </c>
      <c r="U3" s="2"/>
      <c r="V3" s="51" t="s">
        <v>88</v>
      </c>
      <c r="W3" s="2"/>
      <c r="X3" s="51" t="s">
        <v>89</v>
      </c>
      <c r="Y3" s="2"/>
      <c r="Z3" s="51" t="s">
        <v>88</v>
      </c>
      <c r="AA3" s="2"/>
      <c r="AB3" s="51" t="s">
        <v>89</v>
      </c>
      <c r="AC3" s="2"/>
      <c r="AD3" s="51" t="s">
        <v>88</v>
      </c>
      <c r="AE3" s="2"/>
      <c r="AF3" s="51" t="s">
        <v>89</v>
      </c>
      <c r="AG3" s="2"/>
      <c r="AH3" s="51" t="s">
        <v>88</v>
      </c>
      <c r="AI3" s="2"/>
      <c r="AJ3" s="51" t="s">
        <v>89</v>
      </c>
      <c r="AK3" s="2"/>
      <c r="AL3" s="76" t="s">
        <v>88</v>
      </c>
    </row>
    <row r="4" spans="1:40" x14ac:dyDescent="0.25">
      <c r="A4" s="42"/>
      <c r="B4" s="5"/>
      <c r="C4" s="2"/>
      <c r="D4" s="2"/>
      <c r="E4" s="5"/>
      <c r="F4" s="2"/>
      <c r="G4" s="67"/>
      <c r="H4" s="64" t="s">
        <v>172</v>
      </c>
      <c r="I4" s="51"/>
      <c r="J4" s="68"/>
      <c r="K4" s="64" t="s">
        <v>173</v>
      </c>
      <c r="L4" s="51"/>
      <c r="Q4" s="5"/>
      <c r="R4" s="42"/>
      <c r="S4" s="2"/>
      <c r="T4" s="2"/>
      <c r="U4" s="2"/>
      <c r="V4" s="2"/>
      <c r="W4" s="2"/>
      <c r="X4" s="2"/>
      <c r="Y4" s="67"/>
      <c r="Z4" s="51" t="s">
        <v>90</v>
      </c>
      <c r="AA4" s="68"/>
      <c r="AB4" s="51" t="s">
        <v>91</v>
      </c>
      <c r="AC4" s="2"/>
      <c r="AD4" s="2"/>
      <c r="AE4" s="2"/>
      <c r="AF4" s="2"/>
      <c r="AG4" s="2"/>
      <c r="AH4" s="2"/>
      <c r="AI4" s="2"/>
      <c r="AJ4" s="2"/>
      <c r="AK4" s="2"/>
      <c r="AL4" s="65"/>
    </row>
    <row r="5" spans="1:40" x14ac:dyDescent="0.25">
      <c r="A5" s="42"/>
      <c r="B5" s="5"/>
      <c r="C5" s="2"/>
      <c r="D5" s="2"/>
      <c r="E5" s="5"/>
      <c r="F5" s="2"/>
      <c r="G5" s="3"/>
      <c r="H5" s="99"/>
      <c r="I5" s="69"/>
      <c r="J5" s="3"/>
      <c r="K5" s="64"/>
      <c r="L5" s="51"/>
      <c r="M5" s="2"/>
      <c r="N5" s="5"/>
      <c r="O5" s="2"/>
      <c r="P5" s="2"/>
      <c r="Q5" s="5"/>
      <c r="R5" s="42"/>
      <c r="S5" s="2"/>
      <c r="T5" s="2"/>
      <c r="U5" s="2"/>
      <c r="V5" s="3"/>
      <c r="W5" s="69"/>
      <c r="X5" s="3"/>
      <c r="Y5" s="51" t="s">
        <v>97</v>
      </c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65"/>
    </row>
    <row r="6" spans="1:40" x14ac:dyDescent="0.25">
      <c r="A6" s="42"/>
      <c r="B6" s="5"/>
      <c r="C6" s="2"/>
      <c r="D6" s="2"/>
      <c r="E6" s="5"/>
      <c r="F6" s="2"/>
      <c r="G6" s="3"/>
      <c r="H6" s="99"/>
      <c r="I6" s="69"/>
      <c r="J6" s="3"/>
      <c r="K6" s="64"/>
      <c r="L6" s="51"/>
      <c r="M6" s="2"/>
      <c r="N6" s="5"/>
      <c r="O6" s="2"/>
      <c r="P6" s="2"/>
      <c r="Q6" s="5"/>
      <c r="R6" s="42"/>
      <c r="S6" s="2"/>
      <c r="T6" s="2"/>
      <c r="U6" s="2"/>
      <c r="V6" s="3"/>
      <c r="W6" s="69"/>
      <c r="X6" s="3"/>
      <c r="Y6" s="51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65"/>
    </row>
    <row r="7" spans="1:40" x14ac:dyDescent="0.25">
      <c r="A7" s="42">
        <v>1</v>
      </c>
      <c r="B7" s="64" t="e">
        <f>VLOOKUP(A7,#REF!, 9,0)</f>
        <v>#REF!</v>
      </c>
      <c r="C7" s="51"/>
      <c r="D7" s="2">
        <f>A7+400</f>
        <v>401</v>
      </c>
      <c r="E7" s="64" t="e">
        <f>VLOOKUP(D7,#REF!, 9,0)</f>
        <v>#REF!</v>
      </c>
      <c r="F7" s="51"/>
      <c r="G7" s="67">
        <f>D7+400</f>
        <v>801</v>
      </c>
      <c r="H7" s="64" t="e">
        <f>VLOOKUP(G7,#REF!, 9,0)</f>
        <v>#REF!</v>
      </c>
      <c r="I7" s="51"/>
      <c r="J7" s="95">
        <f>1903-G7</f>
        <v>1102</v>
      </c>
      <c r="K7" s="64" t="e">
        <f>VLOOKUP(J7,#REF!, 11,0)</f>
        <v>#REF!</v>
      </c>
      <c r="L7" s="51"/>
      <c r="M7" s="3">
        <f>J7-400</f>
        <v>702</v>
      </c>
      <c r="N7" s="64" t="e">
        <f>VLOOKUP(M7,#REF!, 11,0)</f>
        <v>#REF!</v>
      </c>
      <c r="O7" s="51"/>
      <c r="P7" s="3">
        <f>M7-400</f>
        <v>302</v>
      </c>
      <c r="Q7" s="64" t="e">
        <f>VLOOKUP(P7,#REF!, 11,0)</f>
        <v>#REF!</v>
      </c>
      <c r="R7" s="42">
        <v>1</v>
      </c>
      <c r="S7" s="2"/>
      <c r="T7" s="2">
        <f>R7+72</f>
        <v>73</v>
      </c>
      <c r="U7" s="2"/>
      <c r="V7" s="2">
        <f>T7+72</f>
        <v>145</v>
      </c>
      <c r="W7" s="2"/>
      <c r="X7" s="3">
        <f>V7+72</f>
        <v>217</v>
      </c>
      <c r="Y7" s="2"/>
      <c r="Z7" s="3">
        <f t="shared" ref="Z7:Z70" si="0">X7+72</f>
        <v>289</v>
      </c>
      <c r="AA7" s="2"/>
      <c r="AB7" s="67">
        <f t="shared" ref="AB7:AB10" si="1">Z7+72</f>
        <v>361</v>
      </c>
      <c r="AC7" s="2"/>
      <c r="AD7" s="68">
        <f t="shared" ref="AD7:AD10" si="2">655-AB7</f>
        <v>294</v>
      </c>
      <c r="AE7" s="2"/>
      <c r="AF7" s="3">
        <f t="shared" ref="AF7:AF70" si="3">AD7-72</f>
        <v>222</v>
      </c>
      <c r="AG7" s="2"/>
      <c r="AH7" s="3">
        <f t="shared" ref="AH7:AH70" si="4">AF7-72</f>
        <v>150</v>
      </c>
      <c r="AI7" s="2"/>
      <c r="AJ7" s="3">
        <f>AH7-72</f>
        <v>78</v>
      </c>
      <c r="AK7" s="2"/>
      <c r="AL7" s="77">
        <f t="shared" ref="AL7:AL12" si="5">AJ7-72</f>
        <v>6</v>
      </c>
    </row>
    <row r="8" spans="1:40" x14ac:dyDescent="0.25">
      <c r="A8" s="42">
        <v>2</v>
      </c>
      <c r="B8" s="64" t="e">
        <f>VLOOKUP(A8,#REF!, 9,0)</f>
        <v>#REF!</v>
      </c>
      <c r="C8" s="51"/>
      <c r="D8" s="2">
        <f t="shared" ref="D8:D71" si="6">A8+400</f>
        <v>402</v>
      </c>
      <c r="E8" s="64" t="e">
        <f>VLOOKUP(D8,#REF!, 9,0)</f>
        <v>#REF!</v>
      </c>
      <c r="F8" s="51"/>
      <c r="G8" s="67">
        <f t="shared" ref="G8:G71" si="7">D8+400</f>
        <v>802</v>
      </c>
      <c r="H8" s="64" t="e">
        <f>VLOOKUP(G8,#REF!, 9,0)</f>
        <v>#REF!</v>
      </c>
      <c r="I8" s="51"/>
      <c r="J8" s="95">
        <f t="shared" ref="J8:J71" si="8">1903-G8</f>
        <v>1101</v>
      </c>
      <c r="K8" s="64" t="e">
        <f>VLOOKUP(J8,#REF!, 11,0)</f>
        <v>#REF!</v>
      </c>
      <c r="L8" s="51"/>
      <c r="M8" s="3">
        <f t="shared" ref="M8:M71" si="9">J8-400</f>
        <v>701</v>
      </c>
      <c r="N8" s="64" t="e">
        <f>VLOOKUP(M8,#REF!, 11,0)</f>
        <v>#REF!</v>
      </c>
      <c r="O8" s="51"/>
      <c r="P8" s="3">
        <f t="shared" ref="P8:P71" si="10">M8-400</f>
        <v>301</v>
      </c>
      <c r="Q8" s="64" t="e">
        <f>VLOOKUP(P8,#REF!, 11,0)</f>
        <v>#REF!</v>
      </c>
      <c r="R8" s="42">
        <v>2</v>
      </c>
      <c r="S8" s="2"/>
      <c r="T8" s="2">
        <f t="shared" ref="T8:T71" si="11">R8+72</f>
        <v>74</v>
      </c>
      <c r="U8" s="2"/>
      <c r="V8" s="2">
        <f t="shared" ref="V8:V71" si="12">T8+72</f>
        <v>146</v>
      </c>
      <c r="W8" s="2"/>
      <c r="X8" s="3">
        <f t="shared" ref="X8:X36" si="13">V8+72</f>
        <v>218</v>
      </c>
      <c r="Y8" s="2"/>
      <c r="Z8" s="3">
        <f t="shared" si="0"/>
        <v>290</v>
      </c>
      <c r="AA8" s="2"/>
      <c r="AB8" s="67">
        <f t="shared" si="1"/>
        <v>362</v>
      </c>
      <c r="AC8" s="2"/>
      <c r="AD8" s="68">
        <f t="shared" si="2"/>
        <v>293</v>
      </c>
      <c r="AE8" s="2"/>
      <c r="AF8" s="3">
        <f t="shared" si="3"/>
        <v>221</v>
      </c>
      <c r="AG8" s="2"/>
      <c r="AH8" s="3">
        <f t="shared" si="4"/>
        <v>149</v>
      </c>
      <c r="AI8" s="2"/>
      <c r="AJ8" s="3">
        <f t="shared" ref="AJ8:AJ71" si="14">AH8-72</f>
        <v>77</v>
      </c>
      <c r="AK8" s="2"/>
      <c r="AL8" s="77">
        <f t="shared" si="5"/>
        <v>5</v>
      </c>
    </row>
    <row r="9" spans="1:40" x14ac:dyDescent="0.25">
      <c r="A9" s="42">
        <v>3</v>
      </c>
      <c r="B9" s="64" t="e">
        <f>VLOOKUP(A9,#REF!, 9,0)</f>
        <v>#REF!</v>
      </c>
      <c r="C9" s="51"/>
      <c r="D9" s="2">
        <f t="shared" si="6"/>
        <v>403</v>
      </c>
      <c r="E9" s="64" t="e">
        <f>VLOOKUP(D9,#REF!, 9,0)</f>
        <v>#REF!</v>
      </c>
      <c r="F9" s="51"/>
      <c r="G9" s="67">
        <f t="shared" si="7"/>
        <v>803</v>
      </c>
      <c r="H9" s="64" t="e">
        <f>VLOOKUP(G9,#REF!, 9,0)</f>
        <v>#REF!</v>
      </c>
      <c r="I9" s="51"/>
      <c r="J9" s="95">
        <f t="shared" si="8"/>
        <v>1100</v>
      </c>
      <c r="K9" s="64" t="e">
        <f>VLOOKUP(J9,#REF!, 11,0)</f>
        <v>#REF!</v>
      </c>
      <c r="L9" s="51"/>
      <c r="M9" s="3">
        <f t="shared" si="9"/>
        <v>700</v>
      </c>
      <c r="N9" s="64" t="e">
        <f>VLOOKUP(M9,#REF!, 11,0)</f>
        <v>#REF!</v>
      </c>
      <c r="O9" s="51"/>
      <c r="P9" s="3">
        <f t="shared" si="10"/>
        <v>300</v>
      </c>
      <c r="Q9" s="64" t="e">
        <f>VLOOKUP(P9,#REF!, 11,0)</f>
        <v>#REF!</v>
      </c>
      <c r="R9" s="42">
        <v>3</v>
      </c>
      <c r="S9" s="2"/>
      <c r="T9" s="2">
        <f t="shared" si="11"/>
        <v>75</v>
      </c>
      <c r="U9" s="2"/>
      <c r="V9" s="2">
        <f t="shared" si="12"/>
        <v>147</v>
      </c>
      <c r="W9" s="2"/>
      <c r="X9" s="3">
        <f t="shared" si="13"/>
        <v>219</v>
      </c>
      <c r="Y9" s="2"/>
      <c r="Z9" s="67">
        <f t="shared" si="0"/>
        <v>291</v>
      </c>
      <c r="AA9" s="2"/>
      <c r="AB9" s="70">
        <f t="shared" si="1"/>
        <v>363</v>
      </c>
      <c r="AC9" s="2"/>
      <c r="AD9" s="68">
        <f t="shared" si="2"/>
        <v>292</v>
      </c>
      <c r="AE9" s="2"/>
      <c r="AF9" s="3">
        <f t="shared" si="3"/>
        <v>220</v>
      </c>
      <c r="AG9" s="2"/>
      <c r="AH9" s="3">
        <f t="shared" si="4"/>
        <v>148</v>
      </c>
      <c r="AI9" s="2"/>
      <c r="AJ9" s="3">
        <f t="shared" si="14"/>
        <v>76</v>
      </c>
      <c r="AK9" s="2"/>
      <c r="AL9" s="77">
        <f t="shared" si="5"/>
        <v>4</v>
      </c>
    </row>
    <row r="10" spans="1:40" x14ac:dyDescent="0.25">
      <c r="A10" s="42">
        <v>4</v>
      </c>
      <c r="B10" s="64" t="e">
        <f>VLOOKUP(A10,#REF!, 9,0)</f>
        <v>#REF!</v>
      </c>
      <c r="C10" s="51"/>
      <c r="D10" s="2">
        <f t="shared" si="6"/>
        <v>404</v>
      </c>
      <c r="E10" s="64" t="e">
        <f>VLOOKUP(D10,#REF!, 9,0)</f>
        <v>#REF!</v>
      </c>
      <c r="F10" s="51"/>
      <c r="G10" s="67">
        <f t="shared" si="7"/>
        <v>804</v>
      </c>
      <c r="H10" s="64" t="e">
        <f>VLOOKUP(G10,#REF!, 9,0)</f>
        <v>#REF!</v>
      </c>
      <c r="I10" s="51"/>
      <c r="J10" s="95">
        <f t="shared" si="8"/>
        <v>1099</v>
      </c>
      <c r="K10" s="64" t="e">
        <f>VLOOKUP(J10,#REF!, 11,0)</f>
        <v>#REF!</v>
      </c>
      <c r="L10" s="51"/>
      <c r="M10" s="3">
        <f t="shared" si="9"/>
        <v>699</v>
      </c>
      <c r="N10" s="64" t="e">
        <f>VLOOKUP(M10,#REF!, 11,0)</f>
        <v>#REF!</v>
      </c>
      <c r="O10" s="51"/>
      <c r="P10" s="3">
        <f t="shared" si="10"/>
        <v>299</v>
      </c>
      <c r="Q10" s="64" t="e">
        <f>VLOOKUP(P10,#REF!, 11,0)</f>
        <v>#REF!</v>
      </c>
      <c r="R10" s="42">
        <v>4</v>
      </c>
      <c r="S10" s="2"/>
      <c r="T10" s="2">
        <f t="shared" si="11"/>
        <v>76</v>
      </c>
      <c r="U10" s="2"/>
      <c r="V10" s="2">
        <f t="shared" si="12"/>
        <v>148</v>
      </c>
      <c r="W10" s="2"/>
      <c r="X10" s="3">
        <f t="shared" si="13"/>
        <v>220</v>
      </c>
      <c r="Y10" s="2"/>
      <c r="Z10" s="67">
        <f t="shared" si="0"/>
        <v>292</v>
      </c>
      <c r="AA10" s="2"/>
      <c r="AB10" s="70">
        <f t="shared" si="1"/>
        <v>364</v>
      </c>
      <c r="AC10" s="2"/>
      <c r="AD10" s="68">
        <f t="shared" si="2"/>
        <v>291</v>
      </c>
      <c r="AE10" s="2"/>
      <c r="AF10" s="3">
        <f t="shared" si="3"/>
        <v>219</v>
      </c>
      <c r="AG10" s="2"/>
      <c r="AH10" s="3">
        <f t="shared" si="4"/>
        <v>147</v>
      </c>
      <c r="AI10" s="2"/>
      <c r="AJ10" s="3">
        <f t="shared" si="14"/>
        <v>75</v>
      </c>
      <c r="AK10" s="2"/>
      <c r="AL10" s="77">
        <f t="shared" si="5"/>
        <v>3</v>
      </c>
    </row>
    <row r="11" spans="1:40" x14ac:dyDescent="0.25">
      <c r="A11" s="42">
        <v>5</v>
      </c>
      <c r="B11" s="64" t="e">
        <f>VLOOKUP(A11,#REF!, 9,0)</f>
        <v>#REF!</v>
      </c>
      <c r="C11" s="51"/>
      <c r="D11" s="2">
        <f t="shared" si="6"/>
        <v>405</v>
      </c>
      <c r="E11" s="64" t="e">
        <f>VLOOKUP(D11,#REF!, 9,0)</f>
        <v>#REF!</v>
      </c>
      <c r="F11" s="51"/>
      <c r="G11" s="67">
        <f t="shared" si="7"/>
        <v>805</v>
      </c>
      <c r="H11" s="64" t="e">
        <f>VLOOKUP(G11,#REF!, 9,0)</f>
        <v>#REF!</v>
      </c>
      <c r="I11" s="51"/>
      <c r="J11" s="95">
        <f t="shared" si="8"/>
        <v>1098</v>
      </c>
      <c r="K11" s="64" t="e">
        <f>VLOOKUP(J11,#REF!, 11,0)</f>
        <v>#REF!</v>
      </c>
      <c r="L11" s="51"/>
      <c r="M11" s="3">
        <f t="shared" si="9"/>
        <v>698</v>
      </c>
      <c r="N11" s="64" t="e">
        <f>VLOOKUP(M11,#REF!, 11,0)</f>
        <v>#REF!</v>
      </c>
      <c r="O11" s="51"/>
      <c r="P11" s="3">
        <f t="shared" si="10"/>
        <v>298</v>
      </c>
      <c r="Q11" s="64" t="e">
        <f>VLOOKUP(P11,#REF!, 11,0)</f>
        <v>#REF!</v>
      </c>
      <c r="R11" s="42">
        <v>5</v>
      </c>
      <c r="S11" s="2"/>
      <c r="T11" s="2">
        <f t="shared" si="11"/>
        <v>77</v>
      </c>
      <c r="U11" s="2"/>
      <c r="V11" s="2">
        <f t="shared" si="12"/>
        <v>149</v>
      </c>
      <c r="W11" s="2"/>
      <c r="X11" s="3">
        <f t="shared" si="13"/>
        <v>221</v>
      </c>
      <c r="Y11" s="2"/>
      <c r="Z11" s="67">
        <f t="shared" si="0"/>
        <v>293</v>
      </c>
      <c r="AA11" s="2"/>
      <c r="AB11" s="68">
        <f>655-Z11</f>
        <v>362</v>
      </c>
      <c r="AC11" s="2"/>
      <c r="AD11" s="3">
        <f t="shared" ref="AD11:AD74" si="15">AB11-72</f>
        <v>290</v>
      </c>
      <c r="AE11" s="2"/>
      <c r="AF11" s="3">
        <f t="shared" si="3"/>
        <v>218</v>
      </c>
      <c r="AG11" s="2"/>
      <c r="AH11" s="3">
        <f t="shared" si="4"/>
        <v>146</v>
      </c>
      <c r="AI11" s="2"/>
      <c r="AJ11" s="3">
        <f t="shared" si="14"/>
        <v>74</v>
      </c>
      <c r="AK11" s="2"/>
      <c r="AL11" s="77">
        <f t="shared" si="5"/>
        <v>2</v>
      </c>
    </row>
    <row r="12" spans="1:40" x14ac:dyDescent="0.25">
      <c r="A12" s="42">
        <v>6</v>
      </c>
      <c r="B12" s="64" t="e">
        <f>VLOOKUP(A12,#REF!, 9,0)</f>
        <v>#REF!</v>
      </c>
      <c r="C12" s="51"/>
      <c r="D12" s="2">
        <f t="shared" si="6"/>
        <v>406</v>
      </c>
      <c r="E12" s="64" t="e">
        <f>VLOOKUP(D12,#REF!, 9,0)</f>
        <v>#REF!</v>
      </c>
      <c r="F12" s="51"/>
      <c r="G12" s="67">
        <f t="shared" si="7"/>
        <v>806</v>
      </c>
      <c r="H12" s="64" t="e">
        <f>VLOOKUP(G12,#REF!, 9,0)</f>
        <v>#REF!</v>
      </c>
      <c r="I12" s="51"/>
      <c r="J12" s="95">
        <f t="shared" si="8"/>
        <v>1097</v>
      </c>
      <c r="K12" s="64" t="e">
        <f>VLOOKUP(J12,#REF!, 11,0)</f>
        <v>#REF!</v>
      </c>
      <c r="L12" s="51"/>
      <c r="M12" s="3">
        <f t="shared" si="9"/>
        <v>697</v>
      </c>
      <c r="N12" s="64" t="e">
        <f>VLOOKUP(M12,#REF!, 11,0)</f>
        <v>#REF!</v>
      </c>
      <c r="O12" s="51"/>
      <c r="P12" s="3">
        <f t="shared" si="10"/>
        <v>297</v>
      </c>
      <c r="Q12" s="64" t="e">
        <f>VLOOKUP(P12,#REF!, 11,0)</f>
        <v>#REF!</v>
      </c>
      <c r="R12" s="42">
        <v>6</v>
      </c>
      <c r="S12" s="2"/>
      <c r="T12" s="2">
        <f t="shared" si="11"/>
        <v>78</v>
      </c>
      <c r="U12" s="2"/>
      <c r="V12" s="2">
        <f t="shared" si="12"/>
        <v>150</v>
      </c>
      <c r="W12" s="2"/>
      <c r="X12" s="3">
        <f t="shared" si="13"/>
        <v>222</v>
      </c>
      <c r="Y12" s="2"/>
      <c r="Z12" s="67">
        <f t="shared" si="0"/>
        <v>294</v>
      </c>
      <c r="AA12" s="2"/>
      <c r="AB12" s="68">
        <f t="shared" ref="AB12:AB75" si="16">655-Z12</f>
        <v>361</v>
      </c>
      <c r="AC12" s="2"/>
      <c r="AD12" s="3">
        <f t="shared" si="15"/>
        <v>289</v>
      </c>
      <c r="AE12" s="2"/>
      <c r="AF12" s="3">
        <f t="shared" si="3"/>
        <v>217</v>
      </c>
      <c r="AG12" s="2"/>
      <c r="AH12" s="3">
        <f t="shared" si="4"/>
        <v>145</v>
      </c>
      <c r="AI12" s="2"/>
      <c r="AJ12" s="3">
        <f t="shared" si="14"/>
        <v>73</v>
      </c>
      <c r="AK12" s="2"/>
      <c r="AL12" s="77">
        <f t="shared" si="5"/>
        <v>1</v>
      </c>
    </row>
    <row r="13" spans="1:40" x14ac:dyDescent="0.25">
      <c r="A13" s="42">
        <v>7</v>
      </c>
      <c r="B13" s="64" t="e">
        <f>VLOOKUP(A13,#REF!, 9,0)</f>
        <v>#REF!</v>
      </c>
      <c r="C13" s="51"/>
      <c r="D13" s="2">
        <f t="shared" si="6"/>
        <v>407</v>
      </c>
      <c r="E13" s="64" t="e">
        <f>VLOOKUP(D13,#REF!, 9,0)</f>
        <v>#REF!</v>
      </c>
      <c r="F13" s="51"/>
      <c r="G13" s="67">
        <f t="shared" si="7"/>
        <v>807</v>
      </c>
      <c r="H13" s="64" t="e">
        <f>VLOOKUP(G13,#REF!, 9,0)</f>
        <v>#REF!</v>
      </c>
      <c r="I13" s="51"/>
      <c r="J13" s="95">
        <f t="shared" si="8"/>
        <v>1096</v>
      </c>
      <c r="K13" s="64" t="e">
        <f>VLOOKUP(J13,#REF!, 11,0)</f>
        <v>#REF!</v>
      </c>
      <c r="L13" s="51"/>
      <c r="M13" s="3">
        <f t="shared" si="9"/>
        <v>696</v>
      </c>
      <c r="N13" s="64" t="e">
        <f>VLOOKUP(M13,#REF!, 11,0)</f>
        <v>#REF!</v>
      </c>
      <c r="O13" s="51"/>
      <c r="P13" s="3">
        <f t="shared" si="10"/>
        <v>296</v>
      </c>
      <c r="Q13" s="64" t="e">
        <f>VLOOKUP(P13,#REF!, 11,0)</f>
        <v>#REF!</v>
      </c>
      <c r="R13" s="42">
        <v>7</v>
      </c>
      <c r="S13" s="2"/>
      <c r="T13" s="2">
        <f t="shared" si="11"/>
        <v>79</v>
      </c>
      <c r="U13" s="2"/>
      <c r="V13" s="2">
        <f t="shared" si="12"/>
        <v>151</v>
      </c>
      <c r="W13" s="2"/>
      <c r="X13" s="3">
        <f t="shared" si="13"/>
        <v>223</v>
      </c>
      <c r="Y13" s="2"/>
      <c r="Z13" s="67">
        <f t="shared" si="0"/>
        <v>295</v>
      </c>
      <c r="AA13" s="2"/>
      <c r="AB13" s="68">
        <f t="shared" si="16"/>
        <v>360</v>
      </c>
      <c r="AC13" s="2"/>
      <c r="AD13" s="3">
        <f t="shared" si="15"/>
        <v>288</v>
      </c>
      <c r="AE13" s="2"/>
      <c r="AF13" s="3">
        <f t="shared" si="3"/>
        <v>216</v>
      </c>
      <c r="AG13" s="2"/>
      <c r="AH13" s="3">
        <f t="shared" si="4"/>
        <v>144</v>
      </c>
      <c r="AI13" s="2"/>
      <c r="AJ13" s="3">
        <f t="shared" si="14"/>
        <v>72</v>
      </c>
      <c r="AK13" s="2"/>
      <c r="AL13" s="65"/>
    </row>
    <row r="14" spans="1:40" x14ac:dyDescent="0.25">
      <c r="A14" s="42">
        <v>8</v>
      </c>
      <c r="B14" s="64" t="e">
        <f>VLOOKUP(A14,#REF!, 9,0)</f>
        <v>#REF!</v>
      </c>
      <c r="C14" s="51"/>
      <c r="D14" s="2">
        <f t="shared" si="6"/>
        <v>408</v>
      </c>
      <c r="E14" s="64" t="e">
        <f>VLOOKUP(D14,#REF!, 9,0)</f>
        <v>#REF!</v>
      </c>
      <c r="F14" s="51"/>
      <c r="G14" s="67">
        <f t="shared" si="7"/>
        <v>808</v>
      </c>
      <c r="H14" s="64" t="e">
        <f>VLOOKUP(G14,#REF!, 9,0)</f>
        <v>#REF!</v>
      </c>
      <c r="I14" s="51"/>
      <c r="J14" s="95">
        <f t="shared" si="8"/>
        <v>1095</v>
      </c>
      <c r="K14" s="64" t="e">
        <f>VLOOKUP(J14,#REF!, 11,0)</f>
        <v>#REF!</v>
      </c>
      <c r="L14" s="51"/>
      <c r="M14" s="3">
        <f t="shared" si="9"/>
        <v>695</v>
      </c>
      <c r="N14" s="64" t="e">
        <f>VLOOKUP(M14,#REF!, 11,0)</f>
        <v>#REF!</v>
      </c>
      <c r="O14" s="51"/>
      <c r="P14" s="3">
        <f t="shared" si="10"/>
        <v>295</v>
      </c>
      <c r="Q14" s="64" t="e">
        <f>VLOOKUP(P14,#REF!, 11,0)</f>
        <v>#REF!</v>
      </c>
      <c r="R14" s="42">
        <v>8</v>
      </c>
      <c r="S14" s="2"/>
      <c r="T14" s="2">
        <f t="shared" si="11"/>
        <v>80</v>
      </c>
      <c r="U14" s="2"/>
      <c r="V14" s="2">
        <f t="shared" si="12"/>
        <v>152</v>
      </c>
      <c r="W14" s="2"/>
      <c r="X14" s="3">
        <f t="shared" si="13"/>
        <v>224</v>
      </c>
      <c r="Y14" s="2"/>
      <c r="Z14" s="67">
        <f t="shared" si="0"/>
        <v>296</v>
      </c>
      <c r="AA14" s="2"/>
      <c r="AB14" s="68">
        <f t="shared" si="16"/>
        <v>359</v>
      </c>
      <c r="AC14" s="2"/>
      <c r="AD14" s="3">
        <f t="shared" si="15"/>
        <v>287</v>
      </c>
      <c r="AE14" s="2"/>
      <c r="AF14" s="3">
        <f t="shared" si="3"/>
        <v>215</v>
      </c>
      <c r="AG14" s="2"/>
      <c r="AH14" s="3">
        <f t="shared" si="4"/>
        <v>143</v>
      </c>
      <c r="AI14" s="2"/>
      <c r="AJ14" s="3">
        <f t="shared" si="14"/>
        <v>71</v>
      </c>
      <c r="AK14" s="2"/>
      <c r="AL14" s="65"/>
    </row>
    <row r="15" spans="1:40" x14ac:dyDescent="0.25">
      <c r="A15" s="42">
        <v>9</v>
      </c>
      <c r="B15" s="64" t="e">
        <f>VLOOKUP(A15,#REF!, 9,0)</f>
        <v>#REF!</v>
      </c>
      <c r="C15" s="51"/>
      <c r="D15" s="2">
        <f t="shared" si="6"/>
        <v>409</v>
      </c>
      <c r="E15" s="64" t="e">
        <f>VLOOKUP(D15,#REF!, 9,0)</f>
        <v>#REF!</v>
      </c>
      <c r="F15" s="51"/>
      <c r="G15" s="67">
        <f t="shared" si="7"/>
        <v>809</v>
      </c>
      <c r="H15" s="64" t="e">
        <f>VLOOKUP(G15,#REF!, 9,0)</f>
        <v>#REF!</v>
      </c>
      <c r="I15" s="51"/>
      <c r="J15" s="95">
        <f t="shared" si="8"/>
        <v>1094</v>
      </c>
      <c r="K15" s="64" t="e">
        <f>VLOOKUP(J15,#REF!, 11,0)</f>
        <v>#REF!</v>
      </c>
      <c r="L15" s="51"/>
      <c r="M15" s="3">
        <f t="shared" si="9"/>
        <v>694</v>
      </c>
      <c r="N15" s="64" t="e">
        <f>VLOOKUP(M15,#REF!, 11,0)</f>
        <v>#REF!</v>
      </c>
      <c r="O15" s="51"/>
      <c r="P15" s="3">
        <f t="shared" si="10"/>
        <v>294</v>
      </c>
      <c r="Q15" s="64" t="e">
        <f>VLOOKUP(P15,#REF!, 11,0)</f>
        <v>#REF!</v>
      </c>
      <c r="R15" s="42">
        <v>9</v>
      </c>
      <c r="S15" s="2"/>
      <c r="T15" s="2">
        <f t="shared" si="11"/>
        <v>81</v>
      </c>
      <c r="U15" s="2"/>
      <c r="V15" s="2">
        <f t="shared" si="12"/>
        <v>153</v>
      </c>
      <c r="W15" s="2"/>
      <c r="X15" s="3">
        <f t="shared" si="13"/>
        <v>225</v>
      </c>
      <c r="Y15" s="2"/>
      <c r="Z15" s="67">
        <f t="shared" si="0"/>
        <v>297</v>
      </c>
      <c r="AA15" s="2"/>
      <c r="AB15" s="68">
        <f t="shared" si="16"/>
        <v>358</v>
      </c>
      <c r="AC15" s="2"/>
      <c r="AD15" s="3">
        <f t="shared" si="15"/>
        <v>286</v>
      </c>
      <c r="AE15" s="2"/>
      <c r="AF15" s="3">
        <f t="shared" si="3"/>
        <v>214</v>
      </c>
      <c r="AG15" s="2"/>
      <c r="AH15" s="3">
        <f t="shared" si="4"/>
        <v>142</v>
      </c>
      <c r="AI15" s="2"/>
      <c r="AJ15" s="3">
        <f t="shared" si="14"/>
        <v>70</v>
      </c>
      <c r="AK15" s="2"/>
      <c r="AL15" s="65"/>
    </row>
    <row r="16" spans="1:40" x14ac:dyDescent="0.25">
      <c r="A16" s="42">
        <v>10</v>
      </c>
      <c r="B16" s="64" t="e">
        <f>VLOOKUP(A16,#REF!, 9,0)</f>
        <v>#REF!</v>
      </c>
      <c r="C16" s="51"/>
      <c r="D16" s="2">
        <f t="shared" si="6"/>
        <v>410</v>
      </c>
      <c r="E16" s="64" t="e">
        <f>VLOOKUP(D16,#REF!, 9,0)</f>
        <v>#REF!</v>
      </c>
      <c r="F16" s="51"/>
      <c r="G16" s="67">
        <f t="shared" si="7"/>
        <v>810</v>
      </c>
      <c r="H16" s="64" t="e">
        <f>VLOOKUP(G16,#REF!, 9,0)</f>
        <v>#REF!</v>
      </c>
      <c r="I16" s="51"/>
      <c r="J16" s="95">
        <f t="shared" si="8"/>
        <v>1093</v>
      </c>
      <c r="K16" s="64" t="e">
        <f>VLOOKUP(J16,#REF!, 11,0)</f>
        <v>#REF!</v>
      </c>
      <c r="L16" s="51"/>
      <c r="M16" s="3">
        <f t="shared" si="9"/>
        <v>693</v>
      </c>
      <c r="N16" s="64" t="e">
        <f>VLOOKUP(M16,#REF!, 11,0)</f>
        <v>#REF!</v>
      </c>
      <c r="O16" s="51"/>
      <c r="P16" s="3">
        <f t="shared" si="10"/>
        <v>293</v>
      </c>
      <c r="Q16" s="64" t="e">
        <f>VLOOKUP(P16,#REF!, 11,0)</f>
        <v>#REF!</v>
      </c>
      <c r="R16" s="42">
        <v>10</v>
      </c>
      <c r="S16" s="2"/>
      <c r="T16" s="2">
        <f t="shared" si="11"/>
        <v>82</v>
      </c>
      <c r="U16" s="2"/>
      <c r="V16" s="2">
        <f t="shared" si="12"/>
        <v>154</v>
      </c>
      <c r="W16" s="2"/>
      <c r="X16" s="3">
        <f t="shared" si="13"/>
        <v>226</v>
      </c>
      <c r="Y16" s="2"/>
      <c r="Z16" s="67">
        <f t="shared" si="0"/>
        <v>298</v>
      </c>
      <c r="AA16" s="2"/>
      <c r="AB16" s="68">
        <f t="shared" si="16"/>
        <v>357</v>
      </c>
      <c r="AC16" s="2"/>
      <c r="AD16" s="3">
        <f t="shared" si="15"/>
        <v>285</v>
      </c>
      <c r="AE16" s="2"/>
      <c r="AF16" s="3">
        <f t="shared" si="3"/>
        <v>213</v>
      </c>
      <c r="AG16" s="2"/>
      <c r="AH16" s="3">
        <f t="shared" si="4"/>
        <v>141</v>
      </c>
      <c r="AI16" s="2"/>
      <c r="AJ16" s="3">
        <f t="shared" si="14"/>
        <v>69</v>
      </c>
      <c r="AK16" s="2"/>
      <c r="AL16" s="65"/>
    </row>
    <row r="17" spans="1:38" x14ac:dyDescent="0.25">
      <c r="A17" s="42">
        <v>11</v>
      </c>
      <c r="B17" s="64" t="e">
        <f>VLOOKUP(A17,#REF!, 9,0)</f>
        <v>#REF!</v>
      </c>
      <c r="C17" s="51"/>
      <c r="D17" s="2">
        <f t="shared" si="6"/>
        <v>411</v>
      </c>
      <c r="E17" s="64" t="e">
        <f>VLOOKUP(D17,#REF!, 9,0)</f>
        <v>#REF!</v>
      </c>
      <c r="F17" s="51"/>
      <c r="G17" s="67">
        <f t="shared" si="7"/>
        <v>811</v>
      </c>
      <c r="H17" s="64" t="e">
        <f>VLOOKUP(G17,#REF!, 9,0)</f>
        <v>#REF!</v>
      </c>
      <c r="I17" s="51"/>
      <c r="J17" s="95">
        <f t="shared" si="8"/>
        <v>1092</v>
      </c>
      <c r="K17" s="64" t="e">
        <f>VLOOKUP(J17,#REF!, 11,0)</f>
        <v>#REF!</v>
      </c>
      <c r="L17" s="51"/>
      <c r="M17" s="3">
        <f t="shared" si="9"/>
        <v>692</v>
      </c>
      <c r="N17" s="64" t="e">
        <f>VLOOKUP(M17,#REF!, 11,0)</f>
        <v>#REF!</v>
      </c>
      <c r="O17" s="51"/>
      <c r="P17" s="3">
        <f t="shared" si="10"/>
        <v>292</v>
      </c>
      <c r="Q17" s="64" t="e">
        <f>VLOOKUP(P17,#REF!, 11,0)</f>
        <v>#REF!</v>
      </c>
      <c r="R17" s="42">
        <v>11</v>
      </c>
      <c r="S17" s="2"/>
      <c r="T17" s="2">
        <f t="shared" si="11"/>
        <v>83</v>
      </c>
      <c r="U17" s="2"/>
      <c r="V17" s="2">
        <f t="shared" si="12"/>
        <v>155</v>
      </c>
      <c r="W17" s="2"/>
      <c r="X17" s="3">
        <f t="shared" si="13"/>
        <v>227</v>
      </c>
      <c r="Y17" s="2"/>
      <c r="Z17" s="67">
        <f t="shared" si="0"/>
        <v>299</v>
      </c>
      <c r="AA17" s="2"/>
      <c r="AB17" s="68">
        <f t="shared" si="16"/>
        <v>356</v>
      </c>
      <c r="AC17" s="2"/>
      <c r="AD17" s="3">
        <f t="shared" si="15"/>
        <v>284</v>
      </c>
      <c r="AE17" s="2"/>
      <c r="AF17" s="3">
        <f t="shared" si="3"/>
        <v>212</v>
      </c>
      <c r="AG17" s="2"/>
      <c r="AH17" s="3">
        <f t="shared" si="4"/>
        <v>140</v>
      </c>
      <c r="AI17" s="2"/>
      <c r="AJ17" s="3">
        <f t="shared" si="14"/>
        <v>68</v>
      </c>
      <c r="AK17" s="2"/>
      <c r="AL17" s="65"/>
    </row>
    <row r="18" spans="1:38" x14ac:dyDescent="0.25">
      <c r="A18" s="42">
        <v>12</v>
      </c>
      <c r="B18" s="64" t="e">
        <f>VLOOKUP(A18,#REF!, 9,0)</f>
        <v>#REF!</v>
      </c>
      <c r="C18" s="51"/>
      <c r="D18" s="2">
        <f t="shared" si="6"/>
        <v>412</v>
      </c>
      <c r="E18" s="64" t="e">
        <f>VLOOKUP(D18,#REF!, 9,0)</f>
        <v>#REF!</v>
      </c>
      <c r="F18" s="51"/>
      <c r="G18" s="67">
        <f t="shared" si="7"/>
        <v>812</v>
      </c>
      <c r="H18" s="64" t="e">
        <f>VLOOKUP(G18,#REF!, 9,0)</f>
        <v>#REF!</v>
      </c>
      <c r="I18" s="51"/>
      <c r="J18" s="95">
        <f t="shared" si="8"/>
        <v>1091</v>
      </c>
      <c r="K18" s="64" t="e">
        <f>VLOOKUP(J18,#REF!, 11,0)</f>
        <v>#REF!</v>
      </c>
      <c r="L18" s="51"/>
      <c r="M18" s="3">
        <f t="shared" si="9"/>
        <v>691</v>
      </c>
      <c r="N18" s="64" t="e">
        <f>VLOOKUP(M18,#REF!, 11,0)</f>
        <v>#REF!</v>
      </c>
      <c r="O18" s="51"/>
      <c r="P18" s="3">
        <f t="shared" si="10"/>
        <v>291</v>
      </c>
      <c r="Q18" s="64" t="e">
        <f>VLOOKUP(P18,#REF!, 11,0)</f>
        <v>#REF!</v>
      </c>
      <c r="R18" s="42">
        <v>12</v>
      </c>
      <c r="S18" s="2"/>
      <c r="T18" s="2">
        <f t="shared" si="11"/>
        <v>84</v>
      </c>
      <c r="U18" s="2"/>
      <c r="V18" s="2">
        <f t="shared" si="12"/>
        <v>156</v>
      </c>
      <c r="W18" s="2"/>
      <c r="X18" s="3">
        <f t="shared" si="13"/>
        <v>228</v>
      </c>
      <c r="Y18" s="2"/>
      <c r="Z18" s="67">
        <f t="shared" si="0"/>
        <v>300</v>
      </c>
      <c r="AA18" s="2"/>
      <c r="AB18" s="68">
        <f t="shared" si="16"/>
        <v>355</v>
      </c>
      <c r="AC18" s="2"/>
      <c r="AD18" s="3">
        <f t="shared" si="15"/>
        <v>283</v>
      </c>
      <c r="AE18" s="2"/>
      <c r="AF18" s="3">
        <f t="shared" si="3"/>
        <v>211</v>
      </c>
      <c r="AG18" s="2"/>
      <c r="AH18" s="3">
        <f t="shared" si="4"/>
        <v>139</v>
      </c>
      <c r="AI18" s="2"/>
      <c r="AJ18" s="3">
        <f t="shared" si="14"/>
        <v>67</v>
      </c>
      <c r="AK18" s="2"/>
      <c r="AL18" s="65"/>
    </row>
    <row r="19" spans="1:38" x14ac:dyDescent="0.25">
      <c r="A19" s="42">
        <v>13</v>
      </c>
      <c r="B19" s="64" t="e">
        <f>VLOOKUP(A19,#REF!, 9,0)</f>
        <v>#REF!</v>
      </c>
      <c r="C19" s="51"/>
      <c r="D19" s="2">
        <f t="shared" si="6"/>
        <v>413</v>
      </c>
      <c r="E19" s="64" t="e">
        <f>VLOOKUP(D19,#REF!, 9,0)</f>
        <v>#REF!</v>
      </c>
      <c r="F19" s="51"/>
      <c r="G19" s="67">
        <f t="shared" si="7"/>
        <v>813</v>
      </c>
      <c r="H19" s="64" t="e">
        <f>VLOOKUP(G19,#REF!, 9,0)</f>
        <v>#REF!</v>
      </c>
      <c r="I19" s="51"/>
      <c r="J19" s="95">
        <f t="shared" si="8"/>
        <v>1090</v>
      </c>
      <c r="K19" s="64" t="e">
        <f>VLOOKUP(J19,#REF!, 11,0)</f>
        <v>#REF!</v>
      </c>
      <c r="L19" s="51"/>
      <c r="M19" s="3">
        <f t="shared" si="9"/>
        <v>690</v>
      </c>
      <c r="N19" s="64" t="e">
        <f>VLOOKUP(M19,#REF!, 11,0)</f>
        <v>#REF!</v>
      </c>
      <c r="O19" s="51"/>
      <c r="P19" s="3">
        <f t="shared" si="10"/>
        <v>290</v>
      </c>
      <c r="Q19" s="64" t="e">
        <f>VLOOKUP(P19,#REF!, 11,0)</f>
        <v>#REF!</v>
      </c>
      <c r="R19" s="42">
        <v>13</v>
      </c>
      <c r="S19" s="2"/>
      <c r="T19" s="2">
        <f t="shared" si="11"/>
        <v>85</v>
      </c>
      <c r="U19" s="2"/>
      <c r="V19" s="2">
        <f t="shared" si="12"/>
        <v>157</v>
      </c>
      <c r="W19" s="2"/>
      <c r="X19" s="3">
        <f t="shared" si="13"/>
        <v>229</v>
      </c>
      <c r="Y19" s="2"/>
      <c r="Z19" s="67">
        <f t="shared" si="0"/>
        <v>301</v>
      </c>
      <c r="AA19" s="2"/>
      <c r="AB19" s="68">
        <f t="shared" si="16"/>
        <v>354</v>
      </c>
      <c r="AC19" s="2"/>
      <c r="AD19" s="3">
        <f t="shared" si="15"/>
        <v>282</v>
      </c>
      <c r="AE19" s="2"/>
      <c r="AF19" s="3">
        <f t="shared" si="3"/>
        <v>210</v>
      </c>
      <c r="AG19" s="2"/>
      <c r="AH19" s="3">
        <f t="shared" si="4"/>
        <v>138</v>
      </c>
      <c r="AI19" s="2"/>
      <c r="AJ19" s="3">
        <f t="shared" si="14"/>
        <v>66</v>
      </c>
      <c r="AK19" s="2"/>
      <c r="AL19" s="65"/>
    </row>
    <row r="20" spans="1:38" x14ac:dyDescent="0.25">
      <c r="A20" s="42">
        <v>14</v>
      </c>
      <c r="B20" s="64" t="e">
        <f>VLOOKUP(A20,#REF!, 9,0)</f>
        <v>#REF!</v>
      </c>
      <c r="C20" s="51"/>
      <c r="D20" s="2">
        <f t="shared" si="6"/>
        <v>414</v>
      </c>
      <c r="E20" s="64" t="e">
        <f>VLOOKUP(D20,#REF!, 9,0)</f>
        <v>#REF!</v>
      </c>
      <c r="F20" s="51"/>
      <c r="G20" s="67">
        <f t="shared" si="7"/>
        <v>814</v>
      </c>
      <c r="H20" s="64" t="e">
        <f>VLOOKUP(G20,#REF!, 9,0)</f>
        <v>#REF!</v>
      </c>
      <c r="I20" s="51"/>
      <c r="J20" s="95">
        <f t="shared" si="8"/>
        <v>1089</v>
      </c>
      <c r="K20" s="64" t="e">
        <f>VLOOKUP(J20,#REF!, 11,0)</f>
        <v>#REF!</v>
      </c>
      <c r="L20" s="51"/>
      <c r="M20" s="3">
        <f t="shared" si="9"/>
        <v>689</v>
      </c>
      <c r="N20" s="64" t="e">
        <f>VLOOKUP(M20,#REF!, 11,0)</f>
        <v>#REF!</v>
      </c>
      <c r="O20" s="51"/>
      <c r="P20" s="3">
        <f t="shared" si="10"/>
        <v>289</v>
      </c>
      <c r="Q20" s="64" t="e">
        <f>VLOOKUP(P20,#REF!, 11,0)</f>
        <v>#REF!</v>
      </c>
      <c r="R20" s="42">
        <v>14</v>
      </c>
      <c r="S20" s="2"/>
      <c r="T20" s="2">
        <f t="shared" si="11"/>
        <v>86</v>
      </c>
      <c r="U20" s="2"/>
      <c r="V20" s="2">
        <f t="shared" si="12"/>
        <v>158</v>
      </c>
      <c r="W20" s="2"/>
      <c r="X20" s="3">
        <f t="shared" si="13"/>
        <v>230</v>
      </c>
      <c r="Y20" s="2"/>
      <c r="Z20" s="67">
        <f t="shared" si="0"/>
        <v>302</v>
      </c>
      <c r="AA20" s="2"/>
      <c r="AB20" s="68">
        <f t="shared" si="16"/>
        <v>353</v>
      </c>
      <c r="AC20" s="2"/>
      <c r="AD20" s="3">
        <f t="shared" si="15"/>
        <v>281</v>
      </c>
      <c r="AE20" s="2"/>
      <c r="AF20" s="3">
        <f t="shared" si="3"/>
        <v>209</v>
      </c>
      <c r="AG20" s="2"/>
      <c r="AH20" s="3">
        <f t="shared" si="4"/>
        <v>137</v>
      </c>
      <c r="AI20" s="2"/>
      <c r="AJ20" s="3">
        <f t="shared" si="14"/>
        <v>65</v>
      </c>
      <c r="AK20" s="2"/>
      <c r="AL20" s="65"/>
    </row>
    <row r="21" spans="1:38" x14ac:dyDescent="0.25">
      <c r="A21" s="42">
        <v>15</v>
      </c>
      <c r="B21" s="64" t="e">
        <f>VLOOKUP(A21,#REF!, 9,0)</f>
        <v>#REF!</v>
      </c>
      <c r="C21" s="51"/>
      <c r="D21" s="2">
        <f t="shared" si="6"/>
        <v>415</v>
      </c>
      <c r="E21" s="64" t="e">
        <f>VLOOKUP(D21,#REF!, 9,0)</f>
        <v>#REF!</v>
      </c>
      <c r="F21" s="51"/>
      <c r="G21" s="67">
        <f t="shared" si="7"/>
        <v>815</v>
      </c>
      <c r="H21" s="64" t="e">
        <f>VLOOKUP(G21,#REF!, 9,0)</f>
        <v>#REF!</v>
      </c>
      <c r="I21" s="51"/>
      <c r="J21" s="95">
        <f t="shared" si="8"/>
        <v>1088</v>
      </c>
      <c r="K21" s="64" t="e">
        <f>VLOOKUP(J21,#REF!, 11,0)</f>
        <v>#REF!</v>
      </c>
      <c r="L21" s="51"/>
      <c r="M21" s="3">
        <f t="shared" si="9"/>
        <v>688</v>
      </c>
      <c r="N21" s="64" t="e">
        <f>VLOOKUP(M21,#REF!, 11,0)</f>
        <v>#REF!</v>
      </c>
      <c r="O21" s="51"/>
      <c r="P21" s="3">
        <f t="shared" si="10"/>
        <v>288</v>
      </c>
      <c r="Q21" s="64" t="e">
        <f>VLOOKUP(P21,#REF!, 11,0)</f>
        <v>#REF!</v>
      </c>
      <c r="R21" s="42">
        <v>15</v>
      </c>
      <c r="S21" s="2"/>
      <c r="T21" s="2">
        <f t="shared" si="11"/>
        <v>87</v>
      </c>
      <c r="U21" s="2"/>
      <c r="V21" s="2">
        <f t="shared" si="12"/>
        <v>159</v>
      </c>
      <c r="W21" s="2"/>
      <c r="X21" s="3">
        <f t="shared" si="13"/>
        <v>231</v>
      </c>
      <c r="Y21" s="2"/>
      <c r="Z21" s="67">
        <f t="shared" si="0"/>
        <v>303</v>
      </c>
      <c r="AA21" s="2"/>
      <c r="AB21" s="68">
        <f t="shared" si="16"/>
        <v>352</v>
      </c>
      <c r="AC21" s="2"/>
      <c r="AD21" s="3">
        <f t="shared" si="15"/>
        <v>280</v>
      </c>
      <c r="AE21" s="2"/>
      <c r="AF21" s="3">
        <f t="shared" si="3"/>
        <v>208</v>
      </c>
      <c r="AG21" s="2"/>
      <c r="AH21" s="3">
        <f t="shared" si="4"/>
        <v>136</v>
      </c>
      <c r="AI21" s="2"/>
      <c r="AJ21" s="3">
        <f t="shared" si="14"/>
        <v>64</v>
      </c>
      <c r="AK21" s="2"/>
      <c r="AL21" s="65"/>
    </row>
    <row r="22" spans="1:38" x14ac:dyDescent="0.25">
      <c r="A22" s="42">
        <v>16</v>
      </c>
      <c r="B22" s="64" t="e">
        <f>VLOOKUP(A22,#REF!, 9,0)</f>
        <v>#REF!</v>
      </c>
      <c r="C22" s="51"/>
      <c r="D22" s="2">
        <f t="shared" si="6"/>
        <v>416</v>
      </c>
      <c r="E22" s="64" t="e">
        <f>VLOOKUP(D22,#REF!, 9,0)</f>
        <v>#REF!</v>
      </c>
      <c r="F22" s="51"/>
      <c r="G22" s="67">
        <f t="shared" si="7"/>
        <v>816</v>
      </c>
      <c r="H22" s="64" t="e">
        <f>VLOOKUP(G22,#REF!, 9,0)</f>
        <v>#REF!</v>
      </c>
      <c r="I22" s="51"/>
      <c r="J22" s="95">
        <f t="shared" si="8"/>
        <v>1087</v>
      </c>
      <c r="K22" s="64" t="e">
        <f>VLOOKUP(J22,#REF!, 11,0)</f>
        <v>#REF!</v>
      </c>
      <c r="L22" s="51"/>
      <c r="M22" s="3">
        <f t="shared" si="9"/>
        <v>687</v>
      </c>
      <c r="N22" s="64" t="e">
        <f>VLOOKUP(M22,#REF!, 11,0)</f>
        <v>#REF!</v>
      </c>
      <c r="O22" s="51"/>
      <c r="P22" s="3">
        <f t="shared" si="10"/>
        <v>287</v>
      </c>
      <c r="Q22" s="64" t="e">
        <f>VLOOKUP(P22,#REF!, 11,0)</f>
        <v>#REF!</v>
      </c>
      <c r="R22" s="42">
        <v>16</v>
      </c>
      <c r="S22" s="2"/>
      <c r="T22" s="2">
        <f t="shared" si="11"/>
        <v>88</v>
      </c>
      <c r="U22" s="2"/>
      <c r="V22" s="3">
        <f t="shared" si="12"/>
        <v>160</v>
      </c>
      <c r="W22" s="2"/>
      <c r="X22" s="3">
        <f t="shared" si="13"/>
        <v>232</v>
      </c>
      <c r="Y22" s="2"/>
      <c r="Z22" s="67">
        <f t="shared" si="0"/>
        <v>304</v>
      </c>
      <c r="AA22" s="2"/>
      <c r="AB22" s="68">
        <f t="shared" si="16"/>
        <v>351</v>
      </c>
      <c r="AC22" s="2"/>
      <c r="AD22" s="3">
        <f t="shared" si="15"/>
        <v>279</v>
      </c>
      <c r="AE22" s="2"/>
      <c r="AF22" s="3">
        <f t="shared" si="3"/>
        <v>207</v>
      </c>
      <c r="AG22" s="2"/>
      <c r="AH22" s="3">
        <f t="shared" si="4"/>
        <v>135</v>
      </c>
      <c r="AI22" s="2"/>
      <c r="AJ22" s="3">
        <f t="shared" si="14"/>
        <v>63</v>
      </c>
      <c r="AK22" s="2"/>
      <c r="AL22" s="65"/>
    </row>
    <row r="23" spans="1:38" x14ac:dyDescent="0.25">
      <c r="A23" s="42">
        <v>17</v>
      </c>
      <c r="B23" s="64" t="e">
        <f>VLOOKUP(A23,#REF!, 9,0)</f>
        <v>#REF!</v>
      </c>
      <c r="C23" s="51"/>
      <c r="D23" s="2">
        <f t="shared" si="6"/>
        <v>417</v>
      </c>
      <c r="E23" s="64" t="e">
        <f>VLOOKUP(D23,#REF!, 9,0)</f>
        <v>#REF!</v>
      </c>
      <c r="F23" s="51"/>
      <c r="G23" s="67">
        <f t="shared" si="7"/>
        <v>817</v>
      </c>
      <c r="H23" s="64" t="e">
        <f>VLOOKUP(G23,#REF!, 9,0)</f>
        <v>#REF!</v>
      </c>
      <c r="I23" s="51"/>
      <c r="J23" s="95">
        <f t="shared" si="8"/>
        <v>1086</v>
      </c>
      <c r="K23" s="64" t="e">
        <f>VLOOKUP(J23,#REF!, 11,0)</f>
        <v>#REF!</v>
      </c>
      <c r="L23" s="51"/>
      <c r="M23" s="3">
        <f t="shared" si="9"/>
        <v>686</v>
      </c>
      <c r="N23" s="64" t="e">
        <f>VLOOKUP(M23,#REF!, 11,0)</f>
        <v>#REF!</v>
      </c>
      <c r="O23" s="51"/>
      <c r="P23" s="3">
        <f t="shared" si="10"/>
        <v>286</v>
      </c>
      <c r="Q23" s="64" t="e">
        <f>VLOOKUP(P23,#REF!, 11,0)</f>
        <v>#REF!</v>
      </c>
      <c r="R23" s="42">
        <v>17</v>
      </c>
      <c r="S23" s="2"/>
      <c r="T23" s="2">
        <f t="shared" si="11"/>
        <v>89</v>
      </c>
      <c r="U23" s="2"/>
      <c r="V23" s="3">
        <f t="shared" si="12"/>
        <v>161</v>
      </c>
      <c r="W23" s="2"/>
      <c r="X23" s="3">
        <f t="shared" si="13"/>
        <v>233</v>
      </c>
      <c r="Y23" s="2"/>
      <c r="Z23" s="67">
        <f t="shared" si="0"/>
        <v>305</v>
      </c>
      <c r="AA23" s="2"/>
      <c r="AB23" s="68">
        <f t="shared" si="16"/>
        <v>350</v>
      </c>
      <c r="AC23" s="2"/>
      <c r="AD23" s="3">
        <f t="shared" si="15"/>
        <v>278</v>
      </c>
      <c r="AE23" s="2"/>
      <c r="AF23" s="3">
        <f t="shared" si="3"/>
        <v>206</v>
      </c>
      <c r="AG23" s="2"/>
      <c r="AH23" s="3">
        <f t="shared" si="4"/>
        <v>134</v>
      </c>
      <c r="AI23" s="2"/>
      <c r="AJ23" s="3">
        <f t="shared" si="14"/>
        <v>62</v>
      </c>
      <c r="AK23" s="2"/>
      <c r="AL23" s="65"/>
    </row>
    <row r="24" spans="1:38" x14ac:dyDescent="0.25">
      <c r="A24" s="42">
        <v>18</v>
      </c>
      <c r="B24" s="64" t="e">
        <f>VLOOKUP(A24,#REF!, 9,0)</f>
        <v>#REF!</v>
      </c>
      <c r="C24" s="51"/>
      <c r="D24" s="2">
        <f t="shared" si="6"/>
        <v>418</v>
      </c>
      <c r="E24" s="64" t="e">
        <f>VLOOKUP(D24,#REF!, 9,0)</f>
        <v>#REF!</v>
      </c>
      <c r="F24" s="51"/>
      <c r="G24" s="67">
        <f t="shared" si="7"/>
        <v>818</v>
      </c>
      <c r="H24" s="64" t="e">
        <f>VLOOKUP(G24,#REF!, 9,0)</f>
        <v>#REF!</v>
      </c>
      <c r="I24" s="51"/>
      <c r="J24" s="95">
        <f t="shared" si="8"/>
        <v>1085</v>
      </c>
      <c r="K24" s="64" t="e">
        <f>VLOOKUP(J24,#REF!, 11,0)</f>
        <v>#REF!</v>
      </c>
      <c r="L24" s="51"/>
      <c r="M24" s="3">
        <f t="shared" si="9"/>
        <v>685</v>
      </c>
      <c r="N24" s="64" t="e">
        <f>VLOOKUP(M24,#REF!, 11,0)</f>
        <v>#REF!</v>
      </c>
      <c r="O24" s="51"/>
      <c r="P24" s="3">
        <f t="shared" si="10"/>
        <v>285</v>
      </c>
      <c r="Q24" s="64" t="e">
        <f>VLOOKUP(P24,#REF!, 11,0)</f>
        <v>#REF!</v>
      </c>
      <c r="R24" s="42">
        <v>18</v>
      </c>
      <c r="S24" s="2"/>
      <c r="T24" s="2">
        <f t="shared" si="11"/>
        <v>90</v>
      </c>
      <c r="U24" s="2"/>
      <c r="V24" s="3">
        <f t="shared" si="12"/>
        <v>162</v>
      </c>
      <c r="W24" s="2"/>
      <c r="X24" s="3">
        <f t="shared" si="13"/>
        <v>234</v>
      </c>
      <c r="Y24" s="2"/>
      <c r="Z24" s="67">
        <f t="shared" si="0"/>
        <v>306</v>
      </c>
      <c r="AA24" s="2"/>
      <c r="AB24" s="68">
        <f t="shared" si="16"/>
        <v>349</v>
      </c>
      <c r="AC24" s="2"/>
      <c r="AD24" s="3">
        <f t="shared" si="15"/>
        <v>277</v>
      </c>
      <c r="AE24" s="2"/>
      <c r="AF24" s="3">
        <f t="shared" si="3"/>
        <v>205</v>
      </c>
      <c r="AG24" s="2"/>
      <c r="AH24" s="3">
        <f t="shared" si="4"/>
        <v>133</v>
      </c>
      <c r="AI24" s="2"/>
      <c r="AJ24" s="3">
        <f t="shared" si="14"/>
        <v>61</v>
      </c>
      <c r="AK24" s="2"/>
      <c r="AL24" s="65"/>
    </row>
    <row r="25" spans="1:38" x14ac:dyDescent="0.25">
      <c r="A25" s="42">
        <v>19</v>
      </c>
      <c r="B25" s="64" t="e">
        <f>VLOOKUP(A25,#REF!, 9,0)</f>
        <v>#REF!</v>
      </c>
      <c r="C25" s="51"/>
      <c r="D25" s="2">
        <f t="shared" si="6"/>
        <v>419</v>
      </c>
      <c r="E25" s="64" t="e">
        <f>VLOOKUP(D25,#REF!, 9,0)</f>
        <v>#REF!</v>
      </c>
      <c r="F25" s="51"/>
      <c r="G25" s="67">
        <f t="shared" si="7"/>
        <v>819</v>
      </c>
      <c r="H25" s="64" t="e">
        <f>VLOOKUP(G25,#REF!, 9,0)</f>
        <v>#REF!</v>
      </c>
      <c r="I25" s="51"/>
      <c r="J25" s="95">
        <f t="shared" si="8"/>
        <v>1084</v>
      </c>
      <c r="K25" s="64" t="e">
        <f>VLOOKUP(J25,#REF!, 11,0)</f>
        <v>#REF!</v>
      </c>
      <c r="L25" s="51"/>
      <c r="M25" s="3">
        <f t="shared" si="9"/>
        <v>684</v>
      </c>
      <c r="N25" s="64" t="e">
        <f>VLOOKUP(M25,#REF!, 11,0)</f>
        <v>#REF!</v>
      </c>
      <c r="O25" s="51"/>
      <c r="P25" s="3">
        <f t="shared" si="10"/>
        <v>284</v>
      </c>
      <c r="Q25" s="64" t="e">
        <f>VLOOKUP(P25,#REF!, 11,0)</f>
        <v>#REF!</v>
      </c>
      <c r="R25" s="42">
        <v>19</v>
      </c>
      <c r="S25" s="2"/>
      <c r="T25" s="2">
        <f t="shared" si="11"/>
        <v>91</v>
      </c>
      <c r="U25" s="2"/>
      <c r="V25" s="3">
        <f t="shared" si="12"/>
        <v>163</v>
      </c>
      <c r="W25" s="2"/>
      <c r="X25" s="3">
        <f t="shared" si="13"/>
        <v>235</v>
      </c>
      <c r="Y25" s="2"/>
      <c r="Z25" s="67">
        <f t="shared" si="0"/>
        <v>307</v>
      </c>
      <c r="AA25" s="2"/>
      <c r="AB25" s="68">
        <f t="shared" si="16"/>
        <v>348</v>
      </c>
      <c r="AC25" s="2"/>
      <c r="AD25" s="3">
        <f t="shared" si="15"/>
        <v>276</v>
      </c>
      <c r="AE25" s="2"/>
      <c r="AF25" s="3">
        <f t="shared" si="3"/>
        <v>204</v>
      </c>
      <c r="AG25" s="2"/>
      <c r="AH25" s="3">
        <f t="shared" si="4"/>
        <v>132</v>
      </c>
      <c r="AI25" s="2"/>
      <c r="AJ25" s="3">
        <f t="shared" si="14"/>
        <v>60</v>
      </c>
      <c r="AK25" s="2"/>
      <c r="AL25" s="65"/>
    </row>
    <row r="26" spans="1:38" x14ac:dyDescent="0.25">
      <c r="A26" s="42">
        <v>20</v>
      </c>
      <c r="B26" s="64" t="e">
        <f>VLOOKUP(A26,#REF!, 9,0)</f>
        <v>#REF!</v>
      </c>
      <c r="C26" s="51"/>
      <c r="D26" s="2">
        <f t="shared" si="6"/>
        <v>420</v>
      </c>
      <c r="E26" s="64" t="e">
        <f>VLOOKUP(D26,#REF!, 9,0)</f>
        <v>#REF!</v>
      </c>
      <c r="F26" s="51"/>
      <c r="G26" s="67">
        <f t="shared" si="7"/>
        <v>820</v>
      </c>
      <c r="H26" s="64" t="e">
        <f>VLOOKUP(G26,#REF!, 9,0)</f>
        <v>#REF!</v>
      </c>
      <c r="I26" s="51"/>
      <c r="J26" s="95">
        <f t="shared" si="8"/>
        <v>1083</v>
      </c>
      <c r="K26" s="64" t="e">
        <f>VLOOKUP(J26,#REF!, 11,0)</f>
        <v>#REF!</v>
      </c>
      <c r="L26" s="51"/>
      <c r="M26" s="3">
        <f t="shared" si="9"/>
        <v>683</v>
      </c>
      <c r="N26" s="64" t="e">
        <f>VLOOKUP(M26,#REF!, 11,0)</f>
        <v>#REF!</v>
      </c>
      <c r="O26" s="51"/>
      <c r="P26" s="3">
        <f t="shared" si="10"/>
        <v>283</v>
      </c>
      <c r="Q26" s="64" t="e">
        <f>VLOOKUP(P26,#REF!, 11,0)</f>
        <v>#REF!</v>
      </c>
      <c r="R26" s="42">
        <v>20</v>
      </c>
      <c r="S26" s="2"/>
      <c r="T26" s="2">
        <f t="shared" si="11"/>
        <v>92</v>
      </c>
      <c r="U26" s="2"/>
      <c r="V26" s="3">
        <f t="shared" si="12"/>
        <v>164</v>
      </c>
      <c r="W26" s="2"/>
      <c r="X26" s="3">
        <f t="shared" si="13"/>
        <v>236</v>
      </c>
      <c r="Y26" s="2"/>
      <c r="Z26" s="67">
        <f t="shared" si="0"/>
        <v>308</v>
      </c>
      <c r="AA26" s="2"/>
      <c r="AB26" s="68">
        <f t="shared" si="16"/>
        <v>347</v>
      </c>
      <c r="AC26" s="2"/>
      <c r="AD26" s="3">
        <f t="shared" si="15"/>
        <v>275</v>
      </c>
      <c r="AE26" s="2"/>
      <c r="AF26" s="3">
        <f t="shared" si="3"/>
        <v>203</v>
      </c>
      <c r="AG26" s="2"/>
      <c r="AH26" s="3">
        <f t="shared" si="4"/>
        <v>131</v>
      </c>
      <c r="AI26" s="2"/>
      <c r="AJ26" s="3">
        <f t="shared" si="14"/>
        <v>59</v>
      </c>
      <c r="AK26" s="2"/>
      <c r="AL26" s="65"/>
    </row>
    <row r="27" spans="1:38" x14ac:dyDescent="0.25">
      <c r="A27" s="42">
        <v>21</v>
      </c>
      <c r="B27" s="64" t="e">
        <f>VLOOKUP(A27,#REF!, 9,0)</f>
        <v>#REF!</v>
      </c>
      <c r="C27" s="51"/>
      <c r="D27" s="2">
        <f t="shared" si="6"/>
        <v>421</v>
      </c>
      <c r="E27" s="64" t="e">
        <f>VLOOKUP(D27,#REF!, 9,0)</f>
        <v>#REF!</v>
      </c>
      <c r="F27" s="51"/>
      <c r="G27" s="67">
        <f t="shared" si="7"/>
        <v>821</v>
      </c>
      <c r="H27" s="64" t="e">
        <f>VLOOKUP(G27,#REF!, 9,0)</f>
        <v>#REF!</v>
      </c>
      <c r="I27" s="51"/>
      <c r="J27" s="95">
        <f t="shared" si="8"/>
        <v>1082</v>
      </c>
      <c r="K27" s="64" t="e">
        <f>VLOOKUP(J27,#REF!, 11,0)</f>
        <v>#REF!</v>
      </c>
      <c r="L27" s="51"/>
      <c r="M27" s="3">
        <f t="shared" si="9"/>
        <v>682</v>
      </c>
      <c r="N27" s="64" t="e">
        <f>VLOOKUP(M27,#REF!, 11,0)</f>
        <v>#REF!</v>
      </c>
      <c r="O27" s="51"/>
      <c r="P27" s="3">
        <f t="shared" si="10"/>
        <v>282</v>
      </c>
      <c r="Q27" s="64" t="e">
        <f>VLOOKUP(P27,#REF!, 11,0)</f>
        <v>#REF!</v>
      </c>
      <c r="R27" s="42">
        <v>21</v>
      </c>
      <c r="S27" s="2"/>
      <c r="T27" s="2">
        <f t="shared" si="11"/>
        <v>93</v>
      </c>
      <c r="U27" s="2"/>
      <c r="V27" s="3">
        <f t="shared" si="12"/>
        <v>165</v>
      </c>
      <c r="W27" s="2"/>
      <c r="X27" s="3">
        <f t="shared" si="13"/>
        <v>237</v>
      </c>
      <c r="Y27" s="2"/>
      <c r="Z27" s="67">
        <f t="shared" si="0"/>
        <v>309</v>
      </c>
      <c r="AA27" s="2"/>
      <c r="AB27" s="68">
        <f t="shared" si="16"/>
        <v>346</v>
      </c>
      <c r="AC27" s="2"/>
      <c r="AD27" s="3">
        <f t="shared" si="15"/>
        <v>274</v>
      </c>
      <c r="AE27" s="2"/>
      <c r="AF27" s="3">
        <f t="shared" si="3"/>
        <v>202</v>
      </c>
      <c r="AG27" s="2"/>
      <c r="AH27" s="3">
        <f t="shared" si="4"/>
        <v>130</v>
      </c>
      <c r="AI27" s="2"/>
      <c r="AJ27" s="3">
        <f t="shared" si="14"/>
        <v>58</v>
      </c>
      <c r="AK27" s="2"/>
      <c r="AL27" s="65"/>
    </row>
    <row r="28" spans="1:38" x14ac:dyDescent="0.25">
      <c r="A28" s="42">
        <v>22</v>
      </c>
      <c r="B28" s="64" t="e">
        <f>VLOOKUP(A28,#REF!, 9,0)</f>
        <v>#REF!</v>
      </c>
      <c r="C28" s="51"/>
      <c r="D28" s="2">
        <f t="shared" si="6"/>
        <v>422</v>
      </c>
      <c r="E28" s="64" t="e">
        <f>VLOOKUP(D28,#REF!, 9,0)</f>
        <v>#REF!</v>
      </c>
      <c r="F28" s="51"/>
      <c r="G28" s="67">
        <f t="shared" si="7"/>
        <v>822</v>
      </c>
      <c r="H28" s="64" t="e">
        <f>VLOOKUP(G28,#REF!, 9,0)</f>
        <v>#REF!</v>
      </c>
      <c r="I28" s="51"/>
      <c r="J28" s="95">
        <f t="shared" si="8"/>
        <v>1081</v>
      </c>
      <c r="K28" s="64" t="e">
        <f>VLOOKUP(J28,#REF!, 11,0)</f>
        <v>#REF!</v>
      </c>
      <c r="L28" s="51"/>
      <c r="M28" s="3">
        <f t="shared" si="9"/>
        <v>681</v>
      </c>
      <c r="N28" s="64" t="e">
        <f>VLOOKUP(M28,#REF!, 11,0)</f>
        <v>#REF!</v>
      </c>
      <c r="O28" s="51"/>
      <c r="P28" s="3">
        <f t="shared" si="10"/>
        <v>281</v>
      </c>
      <c r="Q28" s="64" t="e">
        <f>VLOOKUP(P28,#REF!, 11,0)</f>
        <v>#REF!</v>
      </c>
      <c r="R28" s="42">
        <v>22</v>
      </c>
      <c r="S28" s="2"/>
      <c r="T28" s="2">
        <f t="shared" si="11"/>
        <v>94</v>
      </c>
      <c r="U28" s="2"/>
      <c r="V28" s="3">
        <f t="shared" si="12"/>
        <v>166</v>
      </c>
      <c r="W28" s="2"/>
      <c r="X28" s="3">
        <f t="shared" si="13"/>
        <v>238</v>
      </c>
      <c r="Y28" s="2"/>
      <c r="Z28" s="67">
        <f t="shared" si="0"/>
        <v>310</v>
      </c>
      <c r="AA28" s="2"/>
      <c r="AB28" s="68">
        <f t="shared" si="16"/>
        <v>345</v>
      </c>
      <c r="AC28" s="2"/>
      <c r="AD28" s="3">
        <f t="shared" si="15"/>
        <v>273</v>
      </c>
      <c r="AE28" s="2"/>
      <c r="AF28" s="3">
        <f t="shared" si="3"/>
        <v>201</v>
      </c>
      <c r="AG28" s="2"/>
      <c r="AH28" s="3">
        <f t="shared" si="4"/>
        <v>129</v>
      </c>
      <c r="AI28" s="2"/>
      <c r="AJ28" s="3">
        <f t="shared" si="14"/>
        <v>57</v>
      </c>
      <c r="AK28" s="2"/>
      <c r="AL28" s="65"/>
    </row>
    <row r="29" spans="1:38" x14ac:dyDescent="0.25">
      <c r="A29" s="42">
        <v>23</v>
      </c>
      <c r="B29" s="64" t="e">
        <f>VLOOKUP(A29,#REF!, 9,0)</f>
        <v>#REF!</v>
      </c>
      <c r="C29" s="51"/>
      <c r="D29" s="2">
        <f t="shared" si="6"/>
        <v>423</v>
      </c>
      <c r="E29" s="64" t="e">
        <f>VLOOKUP(D29,#REF!, 9,0)</f>
        <v>#REF!</v>
      </c>
      <c r="F29" s="51"/>
      <c r="G29" s="67">
        <f t="shared" si="7"/>
        <v>823</v>
      </c>
      <c r="H29" s="64" t="e">
        <f>VLOOKUP(G29,#REF!, 9,0)</f>
        <v>#REF!</v>
      </c>
      <c r="I29" s="51"/>
      <c r="J29" s="95">
        <f t="shared" si="8"/>
        <v>1080</v>
      </c>
      <c r="K29" s="64" t="e">
        <f>VLOOKUP(J29,#REF!, 11,0)</f>
        <v>#REF!</v>
      </c>
      <c r="L29" s="51"/>
      <c r="M29" s="3">
        <f t="shared" si="9"/>
        <v>680</v>
      </c>
      <c r="N29" s="64" t="e">
        <f>VLOOKUP(M29,#REF!, 11,0)</f>
        <v>#REF!</v>
      </c>
      <c r="O29" s="51"/>
      <c r="P29" s="3">
        <f t="shared" si="10"/>
        <v>280</v>
      </c>
      <c r="Q29" s="64" t="e">
        <f>VLOOKUP(P29,#REF!, 11,0)</f>
        <v>#REF!</v>
      </c>
      <c r="R29" s="42">
        <v>23</v>
      </c>
      <c r="S29" s="2"/>
      <c r="T29" s="2">
        <f t="shared" si="11"/>
        <v>95</v>
      </c>
      <c r="U29" s="2"/>
      <c r="V29" s="3">
        <f t="shared" si="12"/>
        <v>167</v>
      </c>
      <c r="W29" s="2"/>
      <c r="X29" s="3">
        <f t="shared" si="13"/>
        <v>239</v>
      </c>
      <c r="Y29" s="2"/>
      <c r="Z29" s="67">
        <f t="shared" si="0"/>
        <v>311</v>
      </c>
      <c r="AA29" s="2"/>
      <c r="AB29" s="68">
        <f t="shared" si="16"/>
        <v>344</v>
      </c>
      <c r="AC29" s="2"/>
      <c r="AD29" s="3">
        <f t="shared" si="15"/>
        <v>272</v>
      </c>
      <c r="AE29" s="2"/>
      <c r="AF29" s="3">
        <f t="shared" si="3"/>
        <v>200</v>
      </c>
      <c r="AG29" s="2"/>
      <c r="AH29" s="3">
        <f t="shared" si="4"/>
        <v>128</v>
      </c>
      <c r="AI29" s="2"/>
      <c r="AJ29" s="3">
        <f t="shared" si="14"/>
        <v>56</v>
      </c>
      <c r="AK29" s="2"/>
      <c r="AL29" s="65"/>
    </row>
    <row r="30" spans="1:38" x14ac:dyDescent="0.25">
      <c r="A30" s="42">
        <v>24</v>
      </c>
      <c r="B30" s="64" t="e">
        <f>VLOOKUP(A30,#REF!, 9,0)</f>
        <v>#REF!</v>
      </c>
      <c r="C30" s="51"/>
      <c r="D30" s="2">
        <f t="shared" si="6"/>
        <v>424</v>
      </c>
      <c r="E30" s="64" t="e">
        <f>VLOOKUP(D30,#REF!, 9,0)</f>
        <v>#REF!</v>
      </c>
      <c r="F30" s="51"/>
      <c r="G30" s="67">
        <f t="shared" si="7"/>
        <v>824</v>
      </c>
      <c r="H30" s="64" t="e">
        <f>VLOOKUP(G30,#REF!, 9,0)</f>
        <v>#REF!</v>
      </c>
      <c r="I30" s="51"/>
      <c r="J30" s="95">
        <f t="shared" si="8"/>
        <v>1079</v>
      </c>
      <c r="K30" s="64" t="e">
        <f>VLOOKUP(J30,#REF!, 11,0)</f>
        <v>#REF!</v>
      </c>
      <c r="L30" s="51"/>
      <c r="M30" s="3">
        <f t="shared" si="9"/>
        <v>679</v>
      </c>
      <c r="N30" s="64" t="e">
        <f>VLOOKUP(M30,#REF!, 11,0)</f>
        <v>#REF!</v>
      </c>
      <c r="O30" s="51"/>
      <c r="P30" s="3">
        <f t="shared" si="10"/>
        <v>279</v>
      </c>
      <c r="Q30" s="64" t="e">
        <f>VLOOKUP(P30,#REF!, 11,0)</f>
        <v>#REF!</v>
      </c>
      <c r="R30" s="42">
        <v>24</v>
      </c>
      <c r="S30" s="2"/>
      <c r="T30" s="2">
        <f t="shared" si="11"/>
        <v>96</v>
      </c>
      <c r="U30" s="2"/>
      <c r="V30" s="3">
        <f t="shared" si="12"/>
        <v>168</v>
      </c>
      <c r="W30" s="2"/>
      <c r="X30" s="3">
        <f t="shared" si="13"/>
        <v>240</v>
      </c>
      <c r="Y30" s="2"/>
      <c r="Z30" s="67">
        <f t="shared" si="0"/>
        <v>312</v>
      </c>
      <c r="AA30" s="2"/>
      <c r="AB30" s="68">
        <f t="shared" si="16"/>
        <v>343</v>
      </c>
      <c r="AC30" s="2"/>
      <c r="AD30" s="3">
        <f t="shared" si="15"/>
        <v>271</v>
      </c>
      <c r="AE30" s="2"/>
      <c r="AF30" s="3">
        <f t="shared" si="3"/>
        <v>199</v>
      </c>
      <c r="AG30" s="2"/>
      <c r="AH30" s="3">
        <f t="shared" si="4"/>
        <v>127</v>
      </c>
      <c r="AI30" s="2"/>
      <c r="AJ30" s="3">
        <f t="shared" si="14"/>
        <v>55</v>
      </c>
      <c r="AK30" s="2"/>
      <c r="AL30" s="65"/>
    </row>
    <row r="31" spans="1:38" x14ac:dyDescent="0.25">
      <c r="A31" s="42">
        <v>25</v>
      </c>
      <c r="B31" s="64" t="e">
        <f>VLOOKUP(A31,#REF!, 9,0)</f>
        <v>#REF!</v>
      </c>
      <c r="C31" s="51"/>
      <c r="D31" s="2">
        <f t="shared" si="6"/>
        <v>425</v>
      </c>
      <c r="E31" s="64" t="e">
        <f>VLOOKUP(D31,#REF!, 9,0)</f>
        <v>#REF!</v>
      </c>
      <c r="F31" s="51"/>
      <c r="G31" s="67">
        <f t="shared" si="7"/>
        <v>825</v>
      </c>
      <c r="H31" s="64" t="e">
        <f>VLOOKUP(G31,#REF!, 9,0)</f>
        <v>#REF!</v>
      </c>
      <c r="I31" s="51"/>
      <c r="J31" s="95">
        <f t="shared" si="8"/>
        <v>1078</v>
      </c>
      <c r="K31" s="64" t="e">
        <f>VLOOKUP(J31,#REF!, 11,0)</f>
        <v>#REF!</v>
      </c>
      <c r="L31" s="51"/>
      <c r="M31" s="3">
        <f t="shared" si="9"/>
        <v>678</v>
      </c>
      <c r="N31" s="64" t="e">
        <f>VLOOKUP(M31,#REF!, 11,0)</f>
        <v>#REF!</v>
      </c>
      <c r="O31" s="51"/>
      <c r="P31" s="3">
        <f t="shared" si="10"/>
        <v>278</v>
      </c>
      <c r="Q31" s="64" t="e">
        <f>VLOOKUP(P31,#REF!, 11,0)</f>
        <v>#REF!</v>
      </c>
      <c r="R31" s="42">
        <v>25</v>
      </c>
      <c r="S31" s="2"/>
      <c r="T31" s="2">
        <f t="shared" si="11"/>
        <v>97</v>
      </c>
      <c r="U31" s="2"/>
      <c r="V31" s="3">
        <f t="shared" si="12"/>
        <v>169</v>
      </c>
      <c r="W31" s="2"/>
      <c r="X31" s="3">
        <f t="shared" si="13"/>
        <v>241</v>
      </c>
      <c r="Y31" s="2"/>
      <c r="Z31" s="67">
        <f t="shared" si="0"/>
        <v>313</v>
      </c>
      <c r="AA31" s="2"/>
      <c r="AB31" s="68">
        <f t="shared" si="16"/>
        <v>342</v>
      </c>
      <c r="AC31" s="2"/>
      <c r="AD31" s="3">
        <f t="shared" si="15"/>
        <v>270</v>
      </c>
      <c r="AE31" s="2"/>
      <c r="AF31" s="3">
        <f t="shared" si="3"/>
        <v>198</v>
      </c>
      <c r="AG31" s="2"/>
      <c r="AH31" s="3">
        <f t="shared" si="4"/>
        <v>126</v>
      </c>
      <c r="AI31" s="2"/>
      <c r="AJ31" s="3">
        <f t="shared" si="14"/>
        <v>54</v>
      </c>
      <c r="AK31" s="2"/>
      <c r="AL31" s="65"/>
    </row>
    <row r="32" spans="1:38" x14ac:dyDescent="0.25">
      <c r="A32" s="42">
        <v>26</v>
      </c>
      <c r="B32" s="64" t="e">
        <f>VLOOKUP(A32,#REF!, 9,0)</f>
        <v>#REF!</v>
      </c>
      <c r="C32" s="51"/>
      <c r="D32" s="2">
        <f t="shared" si="6"/>
        <v>426</v>
      </c>
      <c r="E32" s="64" t="e">
        <f>VLOOKUP(D32,#REF!, 9,0)</f>
        <v>#REF!</v>
      </c>
      <c r="F32" s="51"/>
      <c r="G32" s="67">
        <f t="shared" si="7"/>
        <v>826</v>
      </c>
      <c r="H32" s="64" t="e">
        <f>VLOOKUP(G32,#REF!, 9,0)</f>
        <v>#REF!</v>
      </c>
      <c r="I32" s="51"/>
      <c r="J32" s="95">
        <f t="shared" si="8"/>
        <v>1077</v>
      </c>
      <c r="K32" s="64" t="e">
        <f>VLOOKUP(J32,#REF!, 11,0)</f>
        <v>#REF!</v>
      </c>
      <c r="L32" s="51"/>
      <c r="M32" s="3">
        <f t="shared" si="9"/>
        <v>677</v>
      </c>
      <c r="N32" s="64" t="e">
        <f>VLOOKUP(M32,#REF!, 11,0)</f>
        <v>#REF!</v>
      </c>
      <c r="O32" s="51"/>
      <c r="P32" s="3">
        <f t="shared" si="10"/>
        <v>277</v>
      </c>
      <c r="Q32" s="64" t="e">
        <f>VLOOKUP(P32,#REF!, 11,0)</f>
        <v>#REF!</v>
      </c>
      <c r="R32" s="42">
        <v>26</v>
      </c>
      <c r="S32" s="2"/>
      <c r="T32" s="2">
        <f t="shared" si="11"/>
        <v>98</v>
      </c>
      <c r="U32" s="2"/>
      <c r="V32" s="3">
        <f t="shared" si="12"/>
        <v>170</v>
      </c>
      <c r="W32" s="2"/>
      <c r="X32" s="3">
        <f t="shared" si="13"/>
        <v>242</v>
      </c>
      <c r="Y32" s="2"/>
      <c r="Z32" s="67">
        <f t="shared" si="0"/>
        <v>314</v>
      </c>
      <c r="AA32" s="2"/>
      <c r="AB32" s="68">
        <f t="shared" si="16"/>
        <v>341</v>
      </c>
      <c r="AC32" s="2"/>
      <c r="AD32" s="3">
        <f t="shared" si="15"/>
        <v>269</v>
      </c>
      <c r="AE32" s="2"/>
      <c r="AF32" s="3">
        <f t="shared" si="3"/>
        <v>197</v>
      </c>
      <c r="AG32" s="2"/>
      <c r="AH32" s="3">
        <f t="shared" si="4"/>
        <v>125</v>
      </c>
      <c r="AI32" s="2"/>
      <c r="AJ32" s="3">
        <f t="shared" si="14"/>
        <v>53</v>
      </c>
      <c r="AK32" s="2"/>
      <c r="AL32" s="65"/>
    </row>
    <row r="33" spans="1:38" x14ac:dyDescent="0.25">
      <c r="A33" s="42">
        <v>27</v>
      </c>
      <c r="B33" s="64" t="e">
        <f>VLOOKUP(A33,#REF!, 9,0)</f>
        <v>#REF!</v>
      </c>
      <c r="C33" s="51"/>
      <c r="D33" s="2">
        <f t="shared" si="6"/>
        <v>427</v>
      </c>
      <c r="E33" s="64" t="e">
        <f>VLOOKUP(D33,#REF!, 9,0)</f>
        <v>#REF!</v>
      </c>
      <c r="F33" s="51"/>
      <c r="G33" s="67">
        <f t="shared" si="7"/>
        <v>827</v>
      </c>
      <c r="H33" s="64" t="e">
        <f>VLOOKUP(G33,#REF!, 9,0)</f>
        <v>#REF!</v>
      </c>
      <c r="I33" s="51"/>
      <c r="J33" s="95">
        <f t="shared" si="8"/>
        <v>1076</v>
      </c>
      <c r="K33" s="64" t="e">
        <f>VLOOKUP(J33,#REF!, 11,0)</f>
        <v>#REF!</v>
      </c>
      <c r="L33" s="51"/>
      <c r="M33" s="3">
        <f t="shared" si="9"/>
        <v>676</v>
      </c>
      <c r="N33" s="64" t="e">
        <f>VLOOKUP(M33,#REF!, 11,0)</f>
        <v>#REF!</v>
      </c>
      <c r="O33" s="51"/>
      <c r="P33" s="3">
        <f t="shared" si="10"/>
        <v>276</v>
      </c>
      <c r="Q33" s="64" t="e">
        <f>VLOOKUP(P33,#REF!, 11,0)</f>
        <v>#REF!</v>
      </c>
      <c r="R33" s="42">
        <v>27</v>
      </c>
      <c r="S33" s="2"/>
      <c r="T33" s="2">
        <f t="shared" si="11"/>
        <v>99</v>
      </c>
      <c r="U33" s="2"/>
      <c r="V33" s="3">
        <f t="shared" si="12"/>
        <v>171</v>
      </c>
      <c r="W33" s="2"/>
      <c r="X33" s="3">
        <f t="shared" si="13"/>
        <v>243</v>
      </c>
      <c r="Y33" s="2"/>
      <c r="Z33" s="67">
        <f t="shared" si="0"/>
        <v>315</v>
      </c>
      <c r="AA33" s="2"/>
      <c r="AB33" s="68">
        <f t="shared" si="16"/>
        <v>340</v>
      </c>
      <c r="AC33" s="2"/>
      <c r="AD33" s="3">
        <f t="shared" si="15"/>
        <v>268</v>
      </c>
      <c r="AE33" s="2"/>
      <c r="AF33" s="3">
        <f t="shared" si="3"/>
        <v>196</v>
      </c>
      <c r="AG33" s="2"/>
      <c r="AH33" s="3">
        <f t="shared" si="4"/>
        <v>124</v>
      </c>
      <c r="AI33" s="2"/>
      <c r="AJ33" s="3">
        <f t="shared" si="14"/>
        <v>52</v>
      </c>
      <c r="AK33" s="2"/>
      <c r="AL33" s="65"/>
    </row>
    <row r="34" spans="1:38" x14ac:dyDescent="0.25">
      <c r="A34" s="42">
        <v>28</v>
      </c>
      <c r="B34" s="64" t="e">
        <f>VLOOKUP(A34,#REF!, 9,0)</f>
        <v>#REF!</v>
      </c>
      <c r="C34" s="51"/>
      <c r="D34" s="2">
        <f t="shared" si="6"/>
        <v>428</v>
      </c>
      <c r="E34" s="64" t="e">
        <f>VLOOKUP(D34,#REF!, 9,0)</f>
        <v>#REF!</v>
      </c>
      <c r="F34" s="51"/>
      <c r="G34" s="67">
        <f t="shared" si="7"/>
        <v>828</v>
      </c>
      <c r="H34" s="64" t="e">
        <f>VLOOKUP(G34,#REF!, 9,0)</f>
        <v>#REF!</v>
      </c>
      <c r="I34" s="51"/>
      <c r="J34" s="95">
        <f t="shared" si="8"/>
        <v>1075</v>
      </c>
      <c r="K34" s="64" t="e">
        <f>VLOOKUP(J34,#REF!, 11,0)</f>
        <v>#REF!</v>
      </c>
      <c r="L34" s="51"/>
      <c r="M34" s="3">
        <f t="shared" si="9"/>
        <v>675</v>
      </c>
      <c r="N34" s="64" t="e">
        <f>VLOOKUP(M34,#REF!, 11,0)</f>
        <v>#REF!</v>
      </c>
      <c r="O34" s="51"/>
      <c r="P34" s="3">
        <f t="shared" si="10"/>
        <v>275</v>
      </c>
      <c r="Q34" s="64" t="e">
        <f>VLOOKUP(P34,#REF!, 11,0)</f>
        <v>#REF!</v>
      </c>
      <c r="R34" s="42">
        <v>28</v>
      </c>
      <c r="S34" s="2"/>
      <c r="T34" s="2">
        <f t="shared" si="11"/>
        <v>100</v>
      </c>
      <c r="U34" s="2"/>
      <c r="V34" s="3">
        <f t="shared" si="12"/>
        <v>172</v>
      </c>
      <c r="W34" s="2"/>
      <c r="X34" s="3">
        <f t="shared" si="13"/>
        <v>244</v>
      </c>
      <c r="Y34" s="2"/>
      <c r="Z34" s="67">
        <f t="shared" si="0"/>
        <v>316</v>
      </c>
      <c r="AA34" s="2"/>
      <c r="AB34" s="68">
        <f t="shared" si="16"/>
        <v>339</v>
      </c>
      <c r="AC34" s="2"/>
      <c r="AD34" s="3">
        <f t="shared" si="15"/>
        <v>267</v>
      </c>
      <c r="AE34" s="2"/>
      <c r="AF34" s="3">
        <f t="shared" si="3"/>
        <v>195</v>
      </c>
      <c r="AG34" s="2"/>
      <c r="AH34" s="3">
        <f t="shared" si="4"/>
        <v>123</v>
      </c>
      <c r="AI34" s="2"/>
      <c r="AJ34" s="3">
        <f t="shared" si="14"/>
        <v>51</v>
      </c>
      <c r="AK34" s="2"/>
      <c r="AL34" s="65"/>
    </row>
    <row r="35" spans="1:38" x14ac:dyDescent="0.25">
      <c r="A35" s="42">
        <v>29</v>
      </c>
      <c r="B35" s="64" t="e">
        <f>VLOOKUP(A35,#REF!, 9,0)</f>
        <v>#REF!</v>
      </c>
      <c r="C35" s="51"/>
      <c r="D35" s="2">
        <f t="shared" si="6"/>
        <v>429</v>
      </c>
      <c r="E35" s="64" t="e">
        <f>VLOOKUP(D35,#REF!, 9,0)</f>
        <v>#REF!</v>
      </c>
      <c r="F35" s="51"/>
      <c r="G35" s="67">
        <f t="shared" si="7"/>
        <v>829</v>
      </c>
      <c r="H35" s="64" t="e">
        <f>VLOOKUP(G35,#REF!, 9,0)</f>
        <v>#REF!</v>
      </c>
      <c r="I35" s="51"/>
      <c r="J35" s="95">
        <f t="shared" si="8"/>
        <v>1074</v>
      </c>
      <c r="K35" s="64" t="e">
        <f>VLOOKUP(J35,#REF!, 11,0)</f>
        <v>#REF!</v>
      </c>
      <c r="L35" s="51"/>
      <c r="M35" s="3">
        <f t="shared" si="9"/>
        <v>674</v>
      </c>
      <c r="N35" s="64" t="e">
        <f>VLOOKUP(M35,#REF!, 11,0)</f>
        <v>#REF!</v>
      </c>
      <c r="O35" s="51"/>
      <c r="P35" s="3">
        <f t="shared" si="10"/>
        <v>274</v>
      </c>
      <c r="Q35" s="64" t="e">
        <f>VLOOKUP(P35,#REF!, 11,0)</f>
        <v>#REF!</v>
      </c>
      <c r="R35" s="42">
        <v>29</v>
      </c>
      <c r="S35" s="2"/>
      <c r="T35" s="2">
        <f t="shared" si="11"/>
        <v>101</v>
      </c>
      <c r="U35" s="2"/>
      <c r="V35" s="3">
        <f t="shared" si="12"/>
        <v>173</v>
      </c>
      <c r="W35" s="2"/>
      <c r="X35" s="3">
        <f t="shared" si="13"/>
        <v>245</v>
      </c>
      <c r="Y35" s="2"/>
      <c r="Z35" s="67">
        <f t="shared" si="0"/>
        <v>317</v>
      </c>
      <c r="AA35" s="2"/>
      <c r="AB35" s="68">
        <f t="shared" si="16"/>
        <v>338</v>
      </c>
      <c r="AC35" s="2"/>
      <c r="AD35" s="3">
        <f t="shared" si="15"/>
        <v>266</v>
      </c>
      <c r="AE35" s="2"/>
      <c r="AF35" s="3">
        <f t="shared" si="3"/>
        <v>194</v>
      </c>
      <c r="AG35" s="2"/>
      <c r="AH35" s="3">
        <f t="shared" si="4"/>
        <v>122</v>
      </c>
      <c r="AI35" s="2"/>
      <c r="AJ35" s="3">
        <f t="shared" si="14"/>
        <v>50</v>
      </c>
      <c r="AK35" s="2"/>
      <c r="AL35" s="65"/>
    </row>
    <row r="36" spans="1:38" x14ac:dyDescent="0.25">
      <c r="A36" s="42">
        <v>30</v>
      </c>
      <c r="B36" s="64" t="e">
        <f>VLOOKUP(A36,#REF!, 9,0)</f>
        <v>#REF!</v>
      </c>
      <c r="C36" s="51"/>
      <c r="D36" s="2">
        <f t="shared" si="6"/>
        <v>430</v>
      </c>
      <c r="E36" s="64" t="e">
        <f>VLOOKUP(D36,#REF!, 9,0)</f>
        <v>#REF!</v>
      </c>
      <c r="F36" s="51"/>
      <c r="G36" s="67">
        <f t="shared" si="7"/>
        <v>830</v>
      </c>
      <c r="H36" s="64" t="e">
        <f>VLOOKUP(G36,#REF!, 9,0)</f>
        <v>#REF!</v>
      </c>
      <c r="I36" s="51"/>
      <c r="J36" s="95">
        <f t="shared" si="8"/>
        <v>1073</v>
      </c>
      <c r="K36" s="64" t="e">
        <f>VLOOKUP(J36,#REF!, 11,0)</f>
        <v>#REF!</v>
      </c>
      <c r="L36" s="51"/>
      <c r="M36" s="3">
        <f t="shared" si="9"/>
        <v>673</v>
      </c>
      <c r="N36" s="64" t="e">
        <f>VLOOKUP(M36,#REF!, 11,0)</f>
        <v>#REF!</v>
      </c>
      <c r="O36" s="51"/>
      <c r="P36" s="3">
        <f t="shared" si="10"/>
        <v>273</v>
      </c>
      <c r="Q36" s="64" t="e">
        <f>VLOOKUP(P36,#REF!, 11,0)</f>
        <v>#REF!</v>
      </c>
      <c r="R36" s="42">
        <v>30</v>
      </c>
      <c r="S36" s="2"/>
      <c r="T36" s="2">
        <f t="shared" si="11"/>
        <v>102</v>
      </c>
      <c r="U36" s="2"/>
      <c r="V36" s="3">
        <f t="shared" si="12"/>
        <v>174</v>
      </c>
      <c r="W36" s="2"/>
      <c r="X36" s="3">
        <f t="shared" si="13"/>
        <v>246</v>
      </c>
      <c r="Y36" s="2"/>
      <c r="Z36" s="67">
        <f t="shared" si="0"/>
        <v>318</v>
      </c>
      <c r="AA36" s="2"/>
      <c r="AB36" s="68">
        <f t="shared" si="16"/>
        <v>337</v>
      </c>
      <c r="AC36" s="2"/>
      <c r="AD36" s="3">
        <f t="shared" si="15"/>
        <v>265</v>
      </c>
      <c r="AE36" s="2"/>
      <c r="AF36" s="3">
        <f t="shared" si="3"/>
        <v>193</v>
      </c>
      <c r="AG36" s="2"/>
      <c r="AH36" s="3">
        <f t="shared" si="4"/>
        <v>121</v>
      </c>
      <c r="AI36" s="2"/>
      <c r="AJ36" s="3">
        <f t="shared" si="14"/>
        <v>49</v>
      </c>
      <c r="AK36" s="2"/>
      <c r="AL36" s="65"/>
    </row>
    <row r="37" spans="1:38" x14ac:dyDescent="0.25">
      <c r="A37" s="42">
        <v>31</v>
      </c>
      <c r="B37" s="64" t="e">
        <f>VLOOKUP(A37,#REF!, 9,0)</f>
        <v>#REF!</v>
      </c>
      <c r="C37" s="51"/>
      <c r="D37" s="2">
        <f t="shared" si="6"/>
        <v>431</v>
      </c>
      <c r="E37" s="64" t="e">
        <f>VLOOKUP(D37,#REF!, 9,0)</f>
        <v>#REF!</v>
      </c>
      <c r="F37" s="51"/>
      <c r="G37" s="67">
        <f t="shared" si="7"/>
        <v>831</v>
      </c>
      <c r="H37" s="64" t="e">
        <f>VLOOKUP(G37,#REF!, 9,0)</f>
        <v>#REF!</v>
      </c>
      <c r="I37" s="51"/>
      <c r="J37" s="95">
        <f t="shared" si="8"/>
        <v>1072</v>
      </c>
      <c r="K37" s="64" t="e">
        <f>VLOOKUP(J37,#REF!, 11,0)</f>
        <v>#REF!</v>
      </c>
      <c r="L37" s="51"/>
      <c r="M37" s="3">
        <f t="shared" si="9"/>
        <v>672</v>
      </c>
      <c r="N37" s="64" t="e">
        <f>VLOOKUP(M37,#REF!, 11,0)</f>
        <v>#REF!</v>
      </c>
      <c r="O37" s="51"/>
      <c r="P37" s="3">
        <f t="shared" si="10"/>
        <v>272</v>
      </c>
      <c r="Q37" s="64" t="e">
        <f>VLOOKUP(P37,#REF!, 11,0)</f>
        <v>#REF!</v>
      </c>
      <c r="R37" s="42">
        <v>31</v>
      </c>
      <c r="S37" s="2"/>
      <c r="T37" s="2">
        <f t="shared" si="11"/>
        <v>103</v>
      </c>
      <c r="U37" s="2"/>
      <c r="V37" s="3">
        <f t="shared" si="12"/>
        <v>175</v>
      </c>
      <c r="W37" s="2"/>
      <c r="X37" s="3">
        <f>V37+72</f>
        <v>247</v>
      </c>
      <c r="Y37" s="2"/>
      <c r="Z37" s="67">
        <f t="shared" si="0"/>
        <v>319</v>
      </c>
      <c r="AA37" s="2"/>
      <c r="AB37" s="68">
        <f t="shared" si="16"/>
        <v>336</v>
      </c>
      <c r="AC37" s="2"/>
      <c r="AD37" s="3">
        <f t="shared" si="15"/>
        <v>264</v>
      </c>
      <c r="AE37" s="2"/>
      <c r="AF37" s="3">
        <f t="shared" si="3"/>
        <v>192</v>
      </c>
      <c r="AG37" s="2"/>
      <c r="AH37" s="3">
        <f t="shared" si="4"/>
        <v>120</v>
      </c>
      <c r="AI37" s="2"/>
      <c r="AJ37" s="3">
        <f t="shared" si="14"/>
        <v>48</v>
      </c>
      <c r="AK37" s="2"/>
      <c r="AL37" s="65"/>
    </row>
    <row r="38" spans="1:38" x14ac:dyDescent="0.25">
      <c r="A38" s="42">
        <v>32</v>
      </c>
      <c r="B38" s="64" t="e">
        <f>VLOOKUP(A38,#REF!, 9,0)</f>
        <v>#REF!</v>
      </c>
      <c r="C38" s="51"/>
      <c r="D38" s="2">
        <f t="shared" si="6"/>
        <v>432</v>
      </c>
      <c r="E38" s="64" t="e">
        <f>VLOOKUP(D38,#REF!, 9,0)</f>
        <v>#REF!</v>
      </c>
      <c r="F38" s="51"/>
      <c r="G38" s="67">
        <f t="shared" si="7"/>
        <v>832</v>
      </c>
      <c r="H38" s="64" t="e">
        <f>VLOOKUP(G38,#REF!, 9,0)</f>
        <v>#REF!</v>
      </c>
      <c r="I38" s="51"/>
      <c r="J38" s="95">
        <f t="shared" si="8"/>
        <v>1071</v>
      </c>
      <c r="K38" s="64" t="e">
        <f>VLOOKUP(J38,#REF!, 11,0)</f>
        <v>#REF!</v>
      </c>
      <c r="L38" s="51"/>
      <c r="M38" s="3">
        <f t="shared" si="9"/>
        <v>671</v>
      </c>
      <c r="N38" s="64" t="e">
        <f>VLOOKUP(M38,#REF!, 11,0)</f>
        <v>#REF!</v>
      </c>
      <c r="O38" s="51"/>
      <c r="P38" s="3">
        <f t="shared" si="10"/>
        <v>271</v>
      </c>
      <c r="Q38" s="64" t="e">
        <f>VLOOKUP(P38,#REF!, 11,0)</f>
        <v>#REF!</v>
      </c>
      <c r="R38" s="42">
        <v>32</v>
      </c>
      <c r="S38" s="2"/>
      <c r="T38" s="2">
        <f t="shared" si="11"/>
        <v>104</v>
      </c>
      <c r="U38" s="2"/>
      <c r="V38" s="3">
        <f t="shared" si="12"/>
        <v>176</v>
      </c>
      <c r="W38" s="2"/>
      <c r="X38" s="3">
        <f t="shared" ref="X38:X78" si="17">V38+72</f>
        <v>248</v>
      </c>
      <c r="Y38" s="2"/>
      <c r="Z38" s="67">
        <f t="shared" si="0"/>
        <v>320</v>
      </c>
      <c r="AA38" s="2"/>
      <c r="AB38" s="68">
        <f t="shared" si="16"/>
        <v>335</v>
      </c>
      <c r="AC38" s="2"/>
      <c r="AD38" s="3">
        <f t="shared" si="15"/>
        <v>263</v>
      </c>
      <c r="AE38" s="2"/>
      <c r="AF38" s="3">
        <f t="shared" si="3"/>
        <v>191</v>
      </c>
      <c r="AG38" s="2"/>
      <c r="AH38" s="3">
        <f t="shared" si="4"/>
        <v>119</v>
      </c>
      <c r="AI38" s="2"/>
      <c r="AJ38" s="3">
        <f t="shared" si="14"/>
        <v>47</v>
      </c>
      <c r="AK38" s="2"/>
      <c r="AL38" s="65"/>
    </row>
    <row r="39" spans="1:38" x14ac:dyDescent="0.25">
      <c r="A39" s="42">
        <v>33</v>
      </c>
      <c r="B39" s="64" t="e">
        <f>VLOOKUP(A39,#REF!, 9,0)</f>
        <v>#REF!</v>
      </c>
      <c r="C39" s="51"/>
      <c r="D39" s="2">
        <f t="shared" si="6"/>
        <v>433</v>
      </c>
      <c r="E39" s="64" t="e">
        <f>VLOOKUP(D39,#REF!, 9,0)</f>
        <v>#REF!</v>
      </c>
      <c r="F39" s="51"/>
      <c r="G39" s="67">
        <f t="shared" si="7"/>
        <v>833</v>
      </c>
      <c r="H39" s="64" t="e">
        <f>VLOOKUP(G39,#REF!, 9,0)</f>
        <v>#REF!</v>
      </c>
      <c r="I39" s="51"/>
      <c r="J39" s="95">
        <f t="shared" si="8"/>
        <v>1070</v>
      </c>
      <c r="K39" s="64" t="e">
        <f>VLOOKUP(J39,#REF!, 11,0)</f>
        <v>#REF!</v>
      </c>
      <c r="L39" s="51"/>
      <c r="M39" s="3">
        <f t="shared" si="9"/>
        <v>670</v>
      </c>
      <c r="N39" s="64" t="e">
        <f>VLOOKUP(M39,#REF!, 11,0)</f>
        <v>#REF!</v>
      </c>
      <c r="O39" s="51"/>
      <c r="P39" s="3">
        <f t="shared" si="10"/>
        <v>270</v>
      </c>
      <c r="Q39" s="64" t="e">
        <f>VLOOKUP(P39,#REF!, 11,0)</f>
        <v>#REF!</v>
      </c>
      <c r="R39" s="42">
        <v>33</v>
      </c>
      <c r="S39" s="2"/>
      <c r="T39" s="2">
        <f t="shared" si="11"/>
        <v>105</v>
      </c>
      <c r="U39" s="2"/>
      <c r="V39" s="3">
        <f t="shared" si="12"/>
        <v>177</v>
      </c>
      <c r="W39" s="2"/>
      <c r="X39" s="3">
        <f t="shared" si="17"/>
        <v>249</v>
      </c>
      <c r="Y39" s="2"/>
      <c r="Z39" s="67">
        <f t="shared" si="0"/>
        <v>321</v>
      </c>
      <c r="AA39" s="2"/>
      <c r="AB39" s="68">
        <f t="shared" si="16"/>
        <v>334</v>
      </c>
      <c r="AC39" s="2"/>
      <c r="AD39" s="3">
        <f t="shared" si="15"/>
        <v>262</v>
      </c>
      <c r="AE39" s="2"/>
      <c r="AF39" s="3">
        <f t="shared" si="3"/>
        <v>190</v>
      </c>
      <c r="AG39" s="2"/>
      <c r="AH39" s="3">
        <f t="shared" si="4"/>
        <v>118</v>
      </c>
      <c r="AI39" s="2"/>
      <c r="AJ39" s="3">
        <f t="shared" si="14"/>
        <v>46</v>
      </c>
      <c r="AK39" s="2"/>
      <c r="AL39" s="65"/>
    </row>
    <row r="40" spans="1:38" x14ac:dyDescent="0.25">
      <c r="A40" s="42">
        <v>34</v>
      </c>
      <c r="B40" s="64" t="e">
        <f>VLOOKUP(A40,#REF!, 9,0)</f>
        <v>#REF!</v>
      </c>
      <c r="C40" s="51"/>
      <c r="D40" s="2">
        <f t="shared" si="6"/>
        <v>434</v>
      </c>
      <c r="E40" s="64" t="e">
        <f>VLOOKUP(D40,#REF!, 9,0)</f>
        <v>#REF!</v>
      </c>
      <c r="F40" s="51"/>
      <c r="G40" s="67">
        <f t="shared" si="7"/>
        <v>834</v>
      </c>
      <c r="H40" s="64" t="e">
        <f>VLOOKUP(G40,#REF!, 9,0)</f>
        <v>#REF!</v>
      </c>
      <c r="I40" s="51"/>
      <c r="J40" s="95">
        <f t="shared" si="8"/>
        <v>1069</v>
      </c>
      <c r="K40" s="64" t="e">
        <f>VLOOKUP(J40,#REF!, 11,0)</f>
        <v>#REF!</v>
      </c>
      <c r="L40" s="51"/>
      <c r="M40" s="3">
        <f t="shared" si="9"/>
        <v>669</v>
      </c>
      <c r="N40" s="64" t="e">
        <f>VLOOKUP(M40,#REF!, 11,0)</f>
        <v>#REF!</v>
      </c>
      <c r="O40" s="51"/>
      <c r="P40" s="3">
        <f t="shared" si="10"/>
        <v>269</v>
      </c>
      <c r="Q40" s="64" t="e">
        <f>VLOOKUP(P40,#REF!, 11,0)</f>
        <v>#REF!</v>
      </c>
      <c r="R40" s="42">
        <v>34</v>
      </c>
      <c r="S40" s="2"/>
      <c r="T40" s="2">
        <f t="shared" si="11"/>
        <v>106</v>
      </c>
      <c r="U40" s="2"/>
      <c r="V40" s="3">
        <f t="shared" si="12"/>
        <v>178</v>
      </c>
      <c r="W40" s="2"/>
      <c r="X40" s="3">
        <f t="shared" si="17"/>
        <v>250</v>
      </c>
      <c r="Y40" s="2"/>
      <c r="Z40" s="67">
        <f t="shared" si="0"/>
        <v>322</v>
      </c>
      <c r="AA40" s="2"/>
      <c r="AB40" s="68">
        <f t="shared" si="16"/>
        <v>333</v>
      </c>
      <c r="AC40" s="2"/>
      <c r="AD40" s="3">
        <f t="shared" si="15"/>
        <v>261</v>
      </c>
      <c r="AE40" s="2"/>
      <c r="AF40" s="3">
        <f t="shared" si="3"/>
        <v>189</v>
      </c>
      <c r="AG40" s="2"/>
      <c r="AH40" s="3">
        <f t="shared" si="4"/>
        <v>117</v>
      </c>
      <c r="AI40" s="2"/>
      <c r="AJ40" s="3">
        <f t="shared" si="14"/>
        <v>45</v>
      </c>
      <c r="AK40" s="2"/>
      <c r="AL40" s="65"/>
    </row>
    <row r="41" spans="1:38" x14ac:dyDescent="0.25">
      <c r="A41" s="42">
        <v>35</v>
      </c>
      <c r="B41" s="64" t="e">
        <f>VLOOKUP(A41,#REF!, 9,0)</f>
        <v>#REF!</v>
      </c>
      <c r="C41" s="51"/>
      <c r="D41" s="2">
        <f t="shared" si="6"/>
        <v>435</v>
      </c>
      <c r="E41" s="64" t="e">
        <f>VLOOKUP(D41,#REF!, 9,0)</f>
        <v>#REF!</v>
      </c>
      <c r="F41" s="51"/>
      <c r="G41" s="67">
        <f t="shared" si="7"/>
        <v>835</v>
      </c>
      <c r="H41" s="64" t="e">
        <f>VLOOKUP(G41,#REF!, 9,0)</f>
        <v>#REF!</v>
      </c>
      <c r="I41" s="51"/>
      <c r="J41" s="95">
        <f t="shared" si="8"/>
        <v>1068</v>
      </c>
      <c r="K41" s="64" t="e">
        <f>VLOOKUP(J41,#REF!, 11,0)</f>
        <v>#REF!</v>
      </c>
      <c r="L41" s="51"/>
      <c r="M41" s="3">
        <f t="shared" si="9"/>
        <v>668</v>
      </c>
      <c r="N41" s="64" t="e">
        <f>VLOOKUP(M41,#REF!, 11,0)</f>
        <v>#REF!</v>
      </c>
      <c r="O41" s="51"/>
      <c r="P41" s="3">
        <f t="shared" si="10"/>
        <v>268</v>
      </c>
      <c r="Q41" s="64" t="e">
        <f>VLOOKUP(P41,#REF!, 11,0)</f>
        <v>#REF!</v>
      </c>
      <c r="R41" s="42">
        <v>35</v>
      </c>
      <c r="S41" s="2"/>
      <c r="T41" s="2">
        <f t="shared" si="11"/>
        <v>107</v>
      </c>
      <c r="U41" s="2"/>
      <c r="V41" s="3">
        <f t="shared" si="12"/>
        <v>179</v>
      </c>
      <c r="W41" s="2"/>
      <c r="X41" s="3">
        <f t="shared" si="17"/>
        <v>251</v>
      </c>
      <c r="Y41" s="2"/>
      <c r="Z41" s="67">
        <f t="shared" si="0"/>
        <v>323</v>
      </c>
      <c r="AA41" s="2"/>
      <c r="AB41" s="68">
        <f t="shared" si="16"/>
        <v>332</v>
      </c>
      <c r="AC41" s="2"/>
      <c r="AD41" s="3">
        <f t="shared" si="15"/>
        <v>260</v>
      </c>
      <c r="AE41" s="2"/>
      <c r="AF41" s="3">
        <f t="shared" si="3"/>
        <v>188</v>
      </c>
      <c r="AG41" s="2"/>
      <c r="AH41" s="3">
        <f t="shared" si="4"/>
        <v>116</v>
      </c>
      <c r="AI41" s="2"/>
      <c r="AJ41" s="3">
        <f t="shared" si="14"/>
        <v>44</v>
      </c>
      <c r="AK41" s="2"/>
      <c r="AL41" s="65"/>
    </row>
    <row r="42" spans="1:38" x14ac:dyDescent="0.25">
      <c r="A42" s="42">
        <v>36</v>
      </c>
      <c r="B42" s="64" t="e">
        <f>VLOOKUP(A42,#REF!, 9,0)</f>
        <v>#REF!</v>
      </c>
      <c r="C42" s="51"/>
      <c r="D42" s="2">
        <f t="shared" si="6"/>
        <v>436</v>
      </c>
      <c r="E42" s="64" t="e">
        <f>VLOOKUP(D42,#REF!, 9,0)</f>
        <v>#REF!</v>
      </c>
      <c r="F42" s="51"/>
      <c r="G42" s="67">
        <f t="shared" si="7"/>
        <v>836</v>
      </c>
      <c r="H42" s="64" t="e">
        <f>VLOOKUP(G42,#REF!, 9,0)</f>
        <v>#REF!</v>
      </c>
      <c r="I42" s="51"/>
      <c r="J42" s="95">
        <f t="shared" si="8"/>
        <v>1067</v>
      </c>
      <c r="K42" s="64" t="e">
        <f>VLOOKUP(J42,#REF!, 11,0)</f>
        <v>#REF!</v>
      </c>
      <c r="L42" s="51"/>
      <c r="M42" s="3">
        <f t="shared" si="9"/>
        <v>667</v>
      </c>
      <c r="N42" s="64" t="e">
        <f>VLOOKUP(M42,#REF!, 11,0)</f>
        <v>#REF!</v>
      </c>
      <c r="O42" s="51"/>
      <c r="P42" s="3">
        <f t="shared" si="10"/>
        <v>267</v>
      </c>
      <c r="Q42" s="64" t="e">
        <f>VLOOKUP(P42,#REF!, 11,0)</f>
        <v>#REF!</v>
      </c>
      <c r="R42" s="42">
        <v>36</v>
      </c>
      <c r="S42" s="2"/>
      <c r="T42" s="2">
        <f t="shared" si="11"/>
        <v>108</v>
      </c>
      <c r="U42" s="2"/>
      <c r="V42" s="3">
        <f t="shared" si="12"/>
        <v>180</v>
      </c>
      <c r="W42" s="2"/>
      <c r="X42" s="3">
        <f t="shared" si="17"/>
        <v>252</v>
      </c>
      <c r="Y42" s="2"/>
      <c r="Z42" s="67">
        <f t="shared" si="0"/>
        <v>324</v>
      </c>
      <c r="AA42" s="2"/>
      <c r="AB42" s="68">
        <f t="shared" si="16"/>
        <v>331</v>
      </c>
      <c r="AC42" s="2"/>
      <c r="AD42" s="3">
        <f t="shared" si="15"/>
        <v>259</v>
      </c>
      <c r="AE42" s="2"/>
      <c r="AF42" s="3">
        <f t="shared" si="3"/>
        <v>187</v>
      </c>
      <c r="AG42" s="2"/>
      <c r="AH42" s="3">
        <f t="shared" si="4"/>
        <v>115</v>
      </c>
      <c r="AI42" s="2"/>
      <c r="AJ42" s="3">
        <f t="shared" si="14"/>
        <v>43</v>
      </c>
      <c r="AK42" s="2"/>
      <c r="AL42" s="65"/>
    </row>
    <row r="43" spans="1:38" x14ac:dyDescent="0.25">
      <c r="A43" s="42">
        <v>37</v>
      </c>
      <c r="B43" s="64" t="e">
        <f>VLOOKUP(A43,#REF!, 9,0)</f>
        <v>#REF!</v>
      </c>
      <c r="C43" s="51"/>
      <c r="D43" s="2">
        <f t="shared" si="6"/>
        <v>437</v>
      </c>
      <c r="E43" s="64" t="e">
        <f>VLOOKUP(D43,#REF!, 9,0)</f>
        <v>#REF!</v>
      </c>
      <c r="F43" s="51"/>
      <c r="G43" s="67">
        <f t="shared" si="7"/>
        <v>837</v>
      </c>
      <c r="H43" s="64" t="e">
        <f>VLOOKUP(G43,#REF!, 9,0)</f>
        <v>#REF!</v>
      </c>
      <c r="I43" s="51"/>
      <c r="J43" s="95">
        <f t="shared" si="8"/>
        <v>1066</v>
      </c>
      <c r="K43" s="64" t="e">
        <f>VLOOKUP(J43,#REF!, 11,0)</f>
        <v>#REF!</v>
      </c>
      <c r="L43" s="51"/>
      <c r="M43" s="3">
        <f t="shared" si="9"/>
        <v>666</v>
      </c>
      <c r="N43" s="64" t="e">
        <f>VLOOKUP(M43,#REF!, 11,0)</f>
        <v>#REF!</v>
      </c>
      <c r="O43" s="51"/>
      <c r="P43" s="3">
        <f t="shared" si="10"/>
        <v>266</v>
      </c>
      <c r="Q43" s="64" t="e">
        <f>VLOOKUP(P43,#REF!, 11,0)</f>
        <v>#REF!</v>
      </c>
      <c r="R43" s="42">
        <v>37</v>
      </c>
      <c r="S43" s="2"/>
      <c r="T43" s="2">
        <f t="shared" si="11"/>
        <v>109</v>
      </c>
      <c r="U43" s="2"/>
      <c r="V43" s="3">
        <f t="shared" si="12"/>
        <v>181</v>
      </c>
      <c r="W43" s="2"/>
      <c r="X43" s="3">
        <f t="shared" si="17"/>
        <v>253</v>
      </c>
      <c r="Y43" s="2"/>
      <c r="Z43" s="67">
        <f t="shared" si="0"/>
        <v>325</v>
      </c>
      <c r="AA43" s="2"/>
      <c r="AB43" s="68">
        <f t="shared" si="16"/>
        <v>330</v>
      </c>
      <c r="AC43" s="2"/>
      <c r="AD43" s="3">
        <f t="shared" si="15"/>
        <v>258</v>
      </c>
      <c r="AE43" s="2"/>
      <c r="AF43" s="3">
        <f t="shared" si="3"/>
        <v>186</v>
      </c>
      <c r="AG43" s="2"/>
      <c r="AH43" s="3">
        <f t="shared" si="4"/>
        <v>114</v>
      </c>
      <c r="AI43" s="2"/>
      <c r="AJ43" s="3">
        <f t="shared" si="14"/>
        <v>42</v>
      </c>
      <c r="AK43" s="2"/>
      <c r="AL43" s="65"/>
    </row>
    <row r="44" spans="1:38" x14ac:dyDescent="0.25">
      <c r="A44" s="42">
        <v>38</v>
      </c>
      <c r="B44" s="64" t="e">
        <f>VLOOKUP(A44,#REF!, 9,0)</f>
        <v>#REF!</v>
      </c>
      <c r="C44" s="51"/>
      <c r="D44" s="2">
        <f t="shared" si="6"/>
        <v>438</v>
      </c>
      <c r="E44" s="64" t="e">
        <f>VLOOKUP(D44,#REF!, 9,0)</f>
        <v>#REF!</v>
      </c>
      <c r="F44" s="51"/>
      <c r="G44" s="67">
        <f t="shared" si="7"/>
        <v>838</v>
      </c>
      <c r="H44" s="64" t="e">
        <f>VLOOKUP(G44,#REF!, 9,0)</f>
        <v>#REF!</v>
      </c>
      <c r="I44" s="51"/>
      <c r="J44" s="95">
        <f t="shared" si="8"/>
        <v>1065</v>
      </c>
      <c r="K44" s="64" t="e">
        <f>VLOOKUP(J44,#REF!, 11,0)</f>
        <v>#REF!</v>
      </c>
      <c r="L44" s="51"/>
      <c r="M44" s="3">
        <f t="shared" si="9"/>
        <v>665</v>
      </c>
      <c r="N44" s="64" t="e">
        <f>VLOOKUP(M44,#REF!, 11,0)</f>
        <v>#REF!</v>
      </c>
      <c r="O44" s="51"/>
      <c r="P44" s="3">
        <f t="shared" si="10"/>
        <v>265</v>
      </c>
      <c r="Q44" s="64" t="e">
        <f>VLOOKUP(P44,#REF!, 11,0)</f>
        <v>#REF!</v>
      </c>
      <c r="R44" s="42">
        <v>38</v>
      </c>
      <c r="S44" s="2"/>
      <c r="T44" s="2">
        <f t="shared" si="11"/>
        <v>110</v>
      </c>
      <c r="U44" s="2"/>
      <c r="V44" s="3">
        <f t="shared" si="12"/>
        <v>182</v>
      </c>
      <c r="W44" s="2"/>
      <c r="X44" s="3">
        <f t="shared" si="17"/>
        <v>254</v>
      </c>
      <c r="Y44" s="2"/>
      <c r="Z44" s="67">
        <f t="shared" si="0"/>
        <v>326</v>
      </c>
      <c r="AA44" s="2"/>
      <c r="AB44" s="68">
        <f t="shared" si="16"/>
        <v>329</v>
      </c>
      <c r="AC44" s="2"/>
      <c r="AD44" s="3">
        <f t="shared" si="15"/>
        <v>257</v>
      </c>
      <c r="AE44" s="2"/>
      <c r="AF44" s="3">
        <f t="shared" si="3"/>
        <v>185</v>
      </c>
      <c r="AG44" s="2"/>
      <c r="AH44" s="3">
        <f t="shared" si="4"/>
        <v>113</v>
      </c>
      <c r="AI44" s="2"/>
      <c r="AJ44" s="3">
        <f t="shared" si="14"/>
        <v>41</v>
      </c>
      <c r="AK44" s="2"/>
      <c r="AL44" s="65"/>
    </row>
    <row r="45" spans="1:38" x14ac:dyDescent="0.25">
      <c r="A45" s="42">
        <v>39</v>
      </c>
      <c r="B45" s="64" t="e">
        <f>VLOOKUP(A45,#REF!, 9,0)</f>
        <v>#REF!</v>
      </c>
      <c r="C45" s="51"/>
      <c r="D45" s="2">
        <f t="shared" si="6"/>
        <v>439</v>
      </c>
      <c r="E45" s="64" t="e">
        <f>VLOOKUP(D45,#REF!, 9,0)</f>
        <v>#REF!</v>
      </c>
      <c r="F45" s="51"/>
      <c r="G45" s="67">
        <f t="shared" si="7"/>
        <v>839</v>
      </c>
      <c r="H45" s="64" t="e">
        <f>VLOOKUP(G45,#REF!, 9,0)</f>
        <v>#REF!</v>
      </c>
      <c r="I45" s="51"/>
      <c r="J45" s="95">
        <f t="shared" si="8"/>
        <v>1064</v>
      </c>
      <c r="K45" s="64" t="e">
        <f>VLOOKUP(J45,#REF!, 11,0)</f>
        <v>#REF!</v>
      </c>
      <c r="L45" s="51"/>
      <c r="M45" s="3">
        <f t="shared" si="9"/>
        <v>664</v>
      </c>
      <c r="N45" s="64" t="e">
        <f>VLOOKUP(M45,#REF!, 11,0)</f>
        <v>#REF!</v>
      </c>
      <c r="O45" s="51"/>
      <c r="P45" s="3">
        <f t="shared" si="10"/>
        <v>264</v>
      </c>
      <c r="Q45" s="64" t="e">
        <f>VLOOKUP(P45,#REF!, 11,0)</f>
        <v>#REF!</v>
      </c>
      <c r="R45" s="42">
        <v>39</v>
      </c>
      <c r="S45" s="2"/>
      <c r="T45" s="2">
        <f t="shared" si="11"/>
        <v>111</v>
      </c>
      <c r="U45" s="2"/>
      <c r="V45" s="3">
        <f t="shared" si="12"/>
        <v>183</v>
      </c>
      <c r="W45" s="2"/>
      <c r="X45" s="3">
        <f t="shared" si="17"/>
        <v>255</v>
      </c>
      <c r="Y45" s="2"/>
      <c r="Z45" s="67">
        <f t="shared" si="0"/>
        <v>327</v>
      </c>
      <c r="AA45" s="2"/>
      <c r="AB45" s="68">
        <f t="shared" si="16"/>
        <v>328</v>
      </c>
      <c r="AC45" s="2"/>
      <c r="AD45" s="3">
        <f t="shared" si="15"/>
        <v>256</v>
      </c>
      <c r="AE45" s="2"/>
      <c r="AF45" s="3">
        <f t="shared" si="3"/>
        <v>184</v>
      </c>
      <c r="AG45" s="2"/>
      <c r="AH45" s="3">
        <f t="shared" si="4"/>
        <v>112</v>
      </c>
      <c r="AI45" s="2"/>
      <c r="AJ45" s="3">
        <f t="shared" si="14"/>
        <v>40</v>
      </c>
      <c r="AK45" s="2"/>
      <c r="AL45" s="65"/>
    </row>
    <row r="46" spans="1:38" x14ac:dyDescent="0.25">
      <c r="A46" s="42">
        <v>40</v>
      </c>
      <c r="B46" s="64" t="e">
        <f>VLOOKUP(A46,#REF!, 9,0)</f>
        <v>#REF!</v>
      </c>
      <c r="C46" s="51"/>
      <c r="D46" s="2">
        <f t="shared" si="6"/>
        <v>440</v>
      </c>
      <c r="E46" s="64" t="e">
        <f>VLOOKUP(D46,#REF!, 9,0)</f>
        <v>#REF!</v>
      </c>
      <c r="F46" s="51"/>
      <c r="G46" s="67">
        <f t="shared" si="7"/>
        <v>840</v>
      </c>
      <c r="H46" s="64" t="e">
        <f>VLOOKUP(G46,#REF!, 9,0)</f>
        <v>#REF!</v>
      </c>
      <c r="I46" s="51"/>
      <c r="J46" s="95">
        <f t="shared" si="8"/>
        <v>1063</v>
      </c>
      <c r="K46" s="64" t="e">
        <f>VLOOKUP(J46,#REF!, 11,0)</f>
        <v>#REF!</v>
      </c>
      <c r="L46" s="51"/>
      <c r="M46" s="3">
        <f t="shared" si="9"/>
        <v>663</v>
      </c>
      <c r="N46" s="64" t="e">
        <f>VLOOKUP(M46,#REF!, 11,0)</f>
        <v>#REF!</v>
      </c>
      <c r="O46" s="51"/>
      <c r="P46" s="3">
        <f t="shared" si="10"/>
        <v>263</v>
      </c>
      <c r="Q46" s="64" t="e">
        <f>VLOOKUP(P46,#REF!, 11,0)</f>
        <v>#REF!</v>
      </c>
      <c r="R46" s="42">
        <v>40</v>
      </c>
      <c r="S46" s="2"/>
      <c r="T46" s="2">
        <f t="shared" si="11"/>
        <v>112</v>
      </c>
      <c r="U46" s="2"/>
      <c r="V46" s="3">
        <f t="shared" si="12"/>
        <v>184</v>
      </c>
      <c r="W46" s="2"/>
      <c r="X46" s="3">
        <f t="shared" si="17"/>
        <v>256</v>
      </c>
      <c r="Y46" s="2"/>
      <c r="Z46" s="67">
        <f t="shared" si="0"/>
        <v>328</v>
      </c>
      <c r="AA46" s="2"/>
      <c r="AB46" s="68">
        <f t="shared" si="16"/>
        <v>327</v>
      </c>
      <c r="AC46" s="2"/>
      <c r="AD46" s="3">
        <f t="shared" si="15"/>
        <v>255</v>
      </c>
      <c r="AE46" s="2"/>
      <c r="AF46" s="3">
        <f t="shared" si="3"/>
        <v>183</v>
      </c>
      <c r="AG46" s="2"/>
      <c r="AH46" s="3">
        <f t="shared" si="4"/>
        <v>111</v>
      </c>
      <c r="AI46" s="2"/>
      <c r="AJ46" s="3">
        <f t="shared" si="14"/>
        <v>39</v>
      </c>
      <c r="AK46" s="2"/>
      <c r="AL46" s="65"/>
    </row>
    <row r="47" spans="1:38" x14ac:dyDescent="0.25">
      <c r="A47" s="42">
        <v>41</v>
      </c>
      <c r="B47" s="64" t="e">
        <f>VLOOKUP(A47,#REF!, 9,0)</f>
        <v>#REF!</v>
      </c>
      <c r="C47" s="51"/>
      <c r="D47" s="2">
        <f t="shared" si="6"/>
        <v>441</v>
      </c>
      <c r="E47" s="64" t="e">
        <f>VLOOKUP(D47,#REF!, 9,0)</f>
        <v>#REF!</v>
      </c>
      <c r="F47" s="51"/>
      <c r="G47" s="67">
        <f t="shared" si="7"/>
        <v>841</v>
      </c>
      <c r="H47" s="64" t="e">
        <f>VLOOKUP(G47,#REF!, 9,0)</f>
        <v>#REF!</v>
      </c>
      <c r="I47" s="51"/>
      <c r="J47" s="95">
        <f t="shared" si="8"/>
        <v>1062</v>
      </c>
      <c r="K47" s="64" t="e">
        <f>VLOOKUP(J47,#REF!, 11,0)</f>
        <v>#REF!</v>
      </c>
      <c r="L47" s="51"/>
      <c r="M47" s="3">
        <f t="shared" si="9"/>
        <v>662</v>
      </c>
      <c r="N47" s="64" t="e">
        <f>VLOOKUP(M47,#REF!, 11,0)</f>
        <v>#REF!</v>
      </c>
      <c r="O47" s="51"/>
      <c r="P47" s="3">
        <f t="shared" si="10"/>
        <v>262</v>
      </c>
      <c r="Q47" s="64" t="e">
        <f>VLOOKUP(P47,#REF!, 11,0)</f>
        <v>#REF!</v>
      </c>
      <c r="R47" s="42">
        <v>41</v>
      </c>
      <c r="S47" s="2"/>
      <c r="T47" s="2">
        <f t="shared" si="11"/>
        <v>113</v>
      </c>
      <c r="U47" s="2"/>
      <c r="V47" s="3">
        <f t="shared" si="12"/>
        <v>185</v>
      </c>
      <c r="W47" s="2"/>
      <c r="X47" s="3">
        <f t="shared" si="17"/>
        <v>257</v>
      </c>
      <c r="Y47" s="2"/>
      <c r="Z47" s="67">
        <f t="shared" si="0"/>
        <v>329</v>
      </c>
      <c r="AA47" s="2"/>
      <c r="AB47" s="68">
        <f t="shared" si="16"/>
        <v>326</v>
      </c>
      <c r="AC47" s="2"/>
      <c r="AD47" s="3">
        <f t="shared" si="15"/>
        <v>254</v>
      </c>
      <c r="AE47" s="2"/>
      <c r="AF47" s="3">
        <f t="shared" si="3"/>
        <v>182</v>
      </c>
      <c r="AG47" s="2"/>
      <c r="AH47" s="3">
        <f t="shared" si="4"/>
        <v>110</v>
      </c>
      <c r="AI47" s="2"/>
      <c r="AJ47" s="3">
        <f t="shared" si="14"/>
        <v>38</v>
      </c>
      <c r="AK47" s="2"/>
      <c r="AL47" s="65"/>
    </row>
    <row r="48" spans="1:38" x14ac:dyDescent="0.25">
      <c r="A48" s="42">
        <v>42</v>
      </c>
      <c r="B48" s="64" t="e">
        <f>VLOOKUP(A48,#REF!, 9,0)</f>
        <v>#REF!</v>
      </c>
      <c r="C48" s="51"/>
      <c r="D48" s="2">
        <f t="shared" si="6"/>
        <v>442</v>
      </c>
      <c r="E48" s="64" t="e">
        <f>VLOOKUP(D48,#REF!, 9,0)</f>
        <v>#REF!</v>
      </c>
      <c r="F48" s="51"/>
      <c r="G48" s="67">
        <f t="shared" si="7"/>
        <v>842</v>
      </c>
      <c r="H48" s="64" t="e">
        <f>VLOOKUP(G48,#REF!, 9,0)</f>
        <v>#REF!</v>
      </c>
      <c r="I48" s="51"/>
      <c r="J48" s="95">
        <f t="shared" si="8"/>
        <v>1061</v>
      </c>
      <c r="K48" s="64" t="e">
        <f>VLOOKUP(J48,#REF!, 11,0)</f>
        <v>#REF!</v>
      </c>
      <c r="L48" s="51"/>
      <c r="M48" s="3">
        <f t="shared" si="9"/>
        <v>661</v>
      </c>
      <c r="N48" s="64" t="e">
        <f>VLOOKUP(M48,#REF!, 11,0)</f>
        <v>#REF!</v>
      </c>
      <c r="O48" s="51"/>
      <c r="P48" s="3">
        <f t="shared" si="10"/>
        <v>261</v>
      </c>
      <c r="Q48" s="64" t="e">
        <f>VLOOKUP(P48,#REF!, 11,0)</f>
        <v>#REF!</v>
      </c>
      <c r="R48" s="42">
        <v>42</v>
      </c>
      <c r="S48" s="2"/>
      <c r="T48" s="2">
        <f t="shared" si="11"/>
        <v>114</v>
      </c>
      <c r="U48" s="2"/>
      <c r="V48" s="3">
        <f t="shared" si="12"/>
        <v>186</v>
      </c>
      <c r="W48" s="2"/>
      <c r="X48" s="3">
        <f t="shared" si="17"/>
        <v>258</v>
      </c>
      <c r="Y48" s="2"/>
      <c r="Z48" s="67">
        <f t="shared" si="0"/>
        <v>330</v>
      </c>
      <c r="AA48" s="2"/>
      <c r="AB48" s="68">
        <f t="shared" si="16"/>
        <v>325</v>
      </c>
      <c r="AC48" s="2"/>
      <c r="AD48" s="3">
        <f t="shared" si="15"/>
        <v>253</v>
      </c>
      <c r="AE48" s="2"/>
      <c r="AF48" s="3">
        <f t="shared" si="3"/>
        <v>181</v>
      </c>
      <c r="AG48" s="2"/>
      <c r="AH48" s="3">
        <f t="shared" si="4"/>
        <v>109</v>
      </c>
      <c r="AI48" s="2"/>
      <c r="AJ48" s="3">
        <f t="shared" si="14"/>
        <v>37</v>
      </c>
      <c r="AK48" s="2"/>
      <c r="AL48" s="65"/>
    </row>
    <row r="49" spans="1:38" x14ac:dyDescent="0.25">
      <c r="A49" s="42">
        <v>43</v>
      </c>
      <c r="B49" s="64" t="e">
        <f>VLOOKUP(A49,#REF!, 9,0)</f>
        <v>#REF!</v>
      </c>
      <c r="C49" s="51"/>
      <c r="D49" s="2">
        <f t="shared" si="6"/>
        <v>443</v>
      </c>
      <c r="E49" s="64" t="e">
        <f>VLOOKUP(D49,#REF!, 9,0)</f>
        <v>#REF!</v>
      </c>
      <c r="F49" s="51"/>
      <c r="G49" s="67">
        <f t="shared" si="7"/>
        <v>843</v>
      </c>
      <c r="H49" s="64" t="e">
        <f>VLOOKUP(G49,#REF!, 9,0)</f>
        <v>#REF!</v>
      </c>
      <c r="I49" s="51"/>
      <c r="J49" s="95">
        <f t="shared" si="8"/>
        <v>1060</v>
      </c>
      <c r="K49" s="64" t="e">
        <f>VLOOKUP(J49,#REF!, 11,0)</f>
        <v>#REF!</v>
      </c>
      <c r="L49" s="51"/>
      <c r="M49" s="3">
        <f t="shared" si="9"/>
        <v>660</v>
      </c>
      <c r="N49" s="64" t="e">
        <f>VLOOKUP(M49,#REF!, 11,0)</f>
        <v>#REF!</v>
      </c>
      <c r="O49" s="51"/>
      <c r="P49" s="3">
        <f t="shared" si="10"/>
        <v>260</v>
      </c>
      <c r="Q49" s="64" t="e">
        <f>VLOOKUP(P49,#REF!, 11,0)</f>
        <v>#REF!</v>
      </c>
      <c r="R49" s="42">
        <v>43</v>
      </c>
      <c r="S49" s="2"/>
      <c r="T49" s="2">
        <f t="shared" si="11"/>
        <v>115</v>
      </c>
      <c r="U49" s="2"/>
      <c r="V49" s="3">
        <f t="shared" si="12"/>
        <v>187</v>
      </c>
      <c r="W49" s="2"/>
      <c r="X49" s="3">
        <f t="shared" si="17"/>
        <v>259</v>
      </c>
      <c r="Y49" s="2"/>
      <c r="Z49" s="67">
        <f t="shared" si="0"/>
        <v>331</v>
      </c>
      <c r="AA49" s="2"/>
      <c r="AB49" s="68">
        <f t="shared" si="16"/>
        <v>324</v>
      </c>
      <c r="AC49" s="2"/>
      <c r="AD49" s="3">
        <f t="shared" si="15"/>
        <v>252</v>
      </c>
      <c r="AE49" s="2"/>
      <c r="AF49" s="3">
        <f t="shared" si="3"/>
        <v>180</v>
      </c>
      <c r="AG49" s="2"/>
      <c r="AH49" s="3">
        <f t="shared" si="4"/>
        <v>108</v>
      </c>
      <c r="AI49" s="2"/>
      <c r="AJ49" s="3">
        <f t="shared" si="14"/>
        <v>36</v>
      </c>
      <c r="AK49" s="2"/>
      <c r="AL49" s="65"/>
    </row>
    <row r="50" spans="1:38" x14ac:dyDescent="0.25">
      <c r="A50" s="42">
        <v>44</v>
      </c>
      <c r="B50" s="64" t="e">
        <f>VLOOKUP(A50,#REF!, 9,0)</f>
        <v>#REF!</v>
      </c>
      <c r="C50" s="51"/>
      <c r="D50" s="2">
        <f t="shared" si="6"/>
        <v>444</v>
      </c>
      <c r="E50" s="64" t="e">
        <f>VLOOKUP(D50,#REF!, 9,0)</f>
        <v>#REF!</v>
      </c>
      <c r="F50" s="51"/>
      <c r="G50" s="67">
        <f t="shared" si="7"/>
        <v>844</v>
      </c>
      <c r="H50" s="64" t="e">
        <f>VLOOKUP(G50,#REF!, 9,0)</f>
        <v>#REF!</v>
      </c>
      <c r="I50" s="51"/>
      <c r="J50" s="95">
        <f t="shared" si="8"/>
        <v>1059</v>
      </c>
      <c r="K50" s="64" t="e">
        <f>VLOOKUP(J50,#REF!, 11,0)</f>
        <v>#REF!</v>
      </c>
      <c r="L50" s="51"/>
      <c r="M50" s="3">
        <f t="shared" si="9"/>
        <v>659</v>
      </c>
      <c r="N50" s="64" t="e">
        <f>VLOOKUP(M50,#REF!, 11,0)</f>
        <v>#REF!</v>
      </c>
      <c r="O50" s="51"/>
      <c r="P50" s="3">
        <f t="shared" si="10"/>
        <v>259</v>
      </c>
      <c r="Q50" s="64" t="e">
        <f>VLOOKUP(P50,#REF!, 11,0)</f>
        <v>#REF!</v>
      </c>
      <c r="R50" s="42">
        <v>44</v>
      </c>
      <c r="S50" s="2"/>
      <c r="T50" s="2">
        <f t="shared" si="11"/>
        <v>116</v>
      </c>
      <c r="U50" s="2"/>
      <c r="V50" s="3">
        <f t="shared" si="12"/>
        <v>188</v>
      </c>
      <c r="W50" s="2"/>
      <c r="X50" s="3">
        <f t="shared" si="17"/>
        <v>260</v>
      </c>
      <c r="Y50" s="2"/>
      <c r="Z50" s="67">
        <f t="shared" si="0"/>
        <v>332</v>
      </c>
      <c r="AA50" s="2"/>
      <c r="AB50" s="68">
        <f t="shared" si="16"/>
        <v>323</v>
      </c>
      <c r="AC50" s="2"/>
      <c r="AD50" s="3">
        <f t="shared" si="15"/>
        <v>251</v>
      </c>
      <c r="AE50" s="2"/>
      <c r="AF50" s="3">
        <f t="shared" si="3"/>
        <v>179</v>
      </c>
      <c r="AG50" s="2"/>
      <c r="AH50" s="3">
        <f t="shared" si="4"/>
        <v>107</v>
      </c>
      <c r="AI50" s="2"/>
      <c r="AJ50" s="3">
        <f t="shared" si="14"/>
        <v>35</v>
      </c>
      <c r="AK50" s="2"/>
      <c r="AL50" s="65"/>
    </row>
    <row r="51" spans="1:38" x14ac:dyDescent="0.25">
      <c r="A51" s="42">
        <v>45</v>
      </c>
      <c r="B51" s="64" t="e">
        <f>VLOOKUP(A51,#REF!, 9,0)</f>
        <v>#REF!</v>
      </c>
      <c r="C51" s="51"/>
      <c r="D51" s="2">
        <f t="shared" si="6"/>
        <v>445</v>
      </c>
      <c r="E51" s="64" t="e">
        <f>VLOOKUP(D51,#REF!, 9,0)</f>
        <v>#REF!</v>
      </c>
      <c r="F51" s="51"/>
      <c r="G51" s="67">
        <f t="shared" si="7"/>
        <v>845</v>
      </c>
      <c r="H51" s="64" t="e">
        <f>VLOOKUP(G51,#REF!, 9,0)</f>
        <v>#REF!</v>
      </c>
      <c r="I51" s="51"/>
      <c r="J51" s="95">
        <f t="shared" si="8"/>
        <v>1058</v>
      </c>
      <c r="K51" s="64" t="e">
        <f>VLOOKUP(J51,#REF!, 11,0)</f>
        <v>#REF!</v>
      </c>
      <c r="L51" s="51"/>
      <c r="M51" s="3">
        <f t="shared" si="9"/>
        <v>658</v>
      </c>
      <c r="N51" s="64" t="e">
        <f>VLOOKUP(M51,#REF!, 11,0)</f>
        <v>#REF!</v>
      </c>
      <c r="O51" s="51"/>
      <c r="P51" s="3">
        <f t="shared" si="10"/>
        <v>258</v>
      </c>
      <c r="Q51" s="64" t="e">
        <f>VLOOKUP(P51,#REF!, 11,0)</f>
        <v>#REF!</v>
      </c>
      <c r="R51" s="42">
        <v>45</v>
      </c>
      <c r="S51" s="2"/>
      <c r="T51" s="2">
        <f t="shared" si="11"/>
        <v>117</v>
      </c>
      <c r="U51" s="2"/>
      <c r="V51" s="3">
        <f t="shared" si="12"/>
        <v>189</v>
      </c>
      <c r="W51" s="2"/>
      <c r="X51" s="3">
        <f t="shared" si="17"/>
        <v>261</v>
      </c>
      <c r="Y51" s="2"/>
      <c r="Z51" s="67">
        <f t="shared" si="0"/>
        <v>333</v>
      </c>
      <c r="AA51" s="2"/>
      <c r="AB51" s="68">
        <f t="shared" si="16"/>
        <v>322</v>
      </c>
      <c r="AC51" s="2"/>
      <c r="AD51" s="3">
        <f t="shared" si="15"/>
        <v>250</v>
      </c>
      <c r="AE51" s="2"/>
      <c r="AF51" s="3">
        <f t="shared" si="3"/>
        <v>178</v>
      </c>
      <c r="AG51" s="2"/>
      <c r="AH51" s="3">
        <f t="shared" si="4"/>
        <v>106</v>
      </c>
      <c r="AI51" s="2"/>
      <c r="AJ51" s="3">
        <f t="shared" si="14"/>
        <v>34</v>
      </c>
      <c r="AK51" s="2"/>
      <c r="AL51" s="65"/>
    </row>
    <row r="52" spans="1:38" x14ac:dyDescent="0.25">
      <c r="A52" s="42">
        <v>46</v>
      </c>
      <c r="B52" s="64" t="e">
        <f>VLOOKUP(A52,#REF!, 9,0)</f>
        <v>#REF!</v>
      </c>
      <c r="C52" s="51"/>
      <c r="D52" s="2">
        <f t="shared" si="6"/>
        <v>446</v>
      </c>
      <c r="E52" s="64" t="e">
        <f>VLOOKUP(D52,#REF!, 9,0)</f>
        <v>#REF!</v>
      </c>
      <c r="F52" s="51"/>
      <c r="G52" s="67">
        <f t="shared" si="7"/>
        <v>846</v>
      </c>
      <c r="H52" s="64" t="e">
        <f>VLOOKUP(G52,#REF!, 9,0)</f>
        <v>#REF!</v>
      </c>
      <c r="I52" s="51"/>
      <c r="J52" s="95">
        <f t="shared" si="8"/>
        <v>1057</v>
      </c>
      <c r="K52" s="64" t="e">
        <f>VLOOKUP(J52,#REF!, 11,0)</f>
        <v>#REF!</v>
      </c>
      <c r="L52" s="51"/>
      <c r="M52" s="3">
        <f t="shared" si="9"/>
        <v>657</v>
      </c>
      <c r="N52" s="64" t="e">
        <f>VLOOKUP(M52,#REF!, 11,0)</f>
        <v>#REF!</v>
      </c>
      <c r="O52" s="51"/>
      <c r="P52" s="3">
        <f t="shared" si="10"/>
        <v>257</v>
      </c>
      <c r="Q52" s="64" t="e">
        <f>VLOOKUP(P52,#REF!, 11,0)</f>
        <v>#REF!</v>
      </c>
      <c r="R52" s="42">
        <v>46</v>
      </c>
      <c r="S52" s="2"/>
      <c r="T52" s="2">
        <f t="shared" si="11"/>
        <v>118</v>
      </c>
      <c r="U52" s="2"/>
      <c r="V52" s="3">
        <f t="shared" si="12"/>
        <v>190</v>
      </c>
      <c r="W52" s="2"/>
      <c r="X52" s="3">
        <f t="shared" si="17"/>
        <v>262</v>
      </c>
      <c r="Y52" s="2"/>
      <c r="Z52" s="67">
        <f t="shared" si="0"/>
        <v>334</v>
      </c>
      <c r="AA52" s="2"/>
      <c r="AB52" s="68">
        <f t="shared" si="16"/>
        <v>321</v>
      </c>
      <c r="AC52" s="2"/>
      <c r="AD52" s="3">
        <f t="shared" si="15"/>
        <v>249</v>
      </c>
      <c r="AE52" s="2"/>
      <c r="AF52" s="3">
        <f t="shared" si="3"/>
        <v>177</v>
      </c>
      <c r="AG52" s="2"/>
      <c r="AH52" s="3">
        <f t="shared" si="4"/>
        <v>105</v>
      </c>
      <c r="AI52" s="2"/>
      <c r="AJ52" s="3">
        <f t="shared" si="14"/>
        <v>33</v>
      </c>
      <c r="AK52" s="2"/>
      <c r="AL52" s="65"/>
    </row>
    <row r="53" spans="1:38" x14ac:dyDescent="0.25">
      <c r="A53" s="42">
        <v>47</v>
      </c>
      <c r="B53" s="64" t="e">
        <f>VLOOKUP(A53,#REF!, 9,0)</f>
        <v>#REF!</v>
      </c>
      <c r="C53" s="51"/>
      <c r="D53" s="2">
        <f t="shared" si="6"/>
        <v>447</v>
      </c>
      <c r="E53" s="64" t="e">
        <f>VLOOKUP(D53,#REF!, 9,0)</f>
        <v>#REF!</v>
      </c>
      <c r="F53" s="51"/>
      <c r="G53" s="67">
        <f t="shared" si="7"/>
        <v>847</v>
      </c>
      <c r="H53" s="64" t="e">
        <f>VLOOKUP(G53,#REF!, 9,0)</f>
        <v>#REF!</v>
      </c>
      <c r="I53" s="51"/>
      <c r="J53" s="95">
        <f t="shared" si="8"/>
        <v>1056</v>
      </c>
      <c r="K53" s="64" t="e">
        <f>VLOOKUP(J53,#REF!, 11,0)</f>
        <v>#REF!</v>
      </c>
      <c r="L53" s="51"/>
      <c r="M53" s="3">
        <f t="shared" si="9"/>
        <v>656</v>
      </c>
      <c r="N53" s="64" t="e">
        <f>VLOOKUP(M53,#REF!, 11,0)</f>
        <v>#REF!</v>
      </c>
      <c r="O53" s="51"/>
      <c r="P53" s="3">
        <f t="shared" si="10"/>
        <v>256</v>
      </c>
      <c r="Q53" s="64" t="e">
        <f>VLOOKUP(P53,#REF!, 11,0)</f>
        <v>#REF!</v>
      </c>
      <c r="R53" s="42">
        <v>47</v>
      </c>
      <c r="S53" s="2"/>
      <c r="T53" s="2">
        <f t="shared" si="11"/>
        <v>119</v>
      </c>
      <c r="U53" s="2"/>
      <c r="V53" s="3">
        <f t="shared" si="12"/>
        <v>191</v>
      </c>
      <c r="W53" s="2"/>
      <c r="X53" s="3">
        <f t="shared" si="17"/>
        <v>263</v>
      </c>
      <c r="Y53" s="2"/>
      <c r="Z53" s="67">
        <f t="shared" si="0"/>
        <v>335</v>
      </c>
      <c r="AA53" s="2"/>
      <c r="AB53" s="68">
        <f t="shared" si="16"/>
        <v>320</v>
      </c>
      <c r="AC53" s="2"/>
      <c r="AD53" s="3">
        <f t="shared" si="15"/>
        <v>248</v>
      </c>
      <c r="AE53" s="2"/>
      <c r="AF53" s="3">
        <f t="shared" si="3"/>
        <v>176</v>
      </c>
      <c r="AG53" s="2"/>
      <c r="AH53" s="3">
        <f t="shared" si="4"/>
        <v>104</v>
      </c>
      <c r="AI53" s="2"/>
      <c r="AJ53" s="3">
        <f t="shared" si="14"/>
        <v>32</v>
      </c>
      <c r="AK53" s="2"/>
      <c r="AL53" s="65"/>
    </row>
    <row r="54" spans="1:38" x14ac:dyDescent="0.25">
      <c r="A54" s="42">
        <v>48</v>
      </c>
      <c r="B54" s="64" t="e">
        <f>VLOOKUP(A54,#REF!, 9,0)</f>
        <v>#REF!</v>
      </c>
      <c r="C54" s="51"/>
      <c r="D54" s="2">
        <f t="shared" si="6"/>
        <v>448</v>
      </c>
      <c r="E54" s="64" t="e">
        <f>VLOOKUP(D54,#REF!, 9,0)</f>
        <v>#REF!</v>
      </c>
      <c r="F54" s="51"/>
      <c r="G54" s="67">
        <f t="shared" si="7"/>
        <v>848</v>
      </c>
      <c r="H54" s="64" t="e">
        <f>VLOOKUP(G54,#REF!, 9,0)</f>
        <v>#REF!</v>
      </c>
      <c r="I54" s="51"/>
      <c r="J54" s="95">
        <f t="shared" si="8"/>
        <v>1055</v>
      </c>
      <c r="K54" s="64" t="e">
        <f>VLOOKUP(J54,#REF!, 11,0)</f>
        <v>#REF!</v>
      </c>
      <c r="L54" s="51"/>
      <c r="M54" s="3">
        <f t="shared" si="9"/>
        <v>655</v>
      </c>
      <c r="N54" s="64" t="e">
        <f>VLOOKUP(M54,#REF!, 11,0)</f>
        <v>#REF!</v>
      </c>
      <c r="O54" s="51"/>
      <c r="P54" s="3">
        <f t="shared" si="10"/>
        <v>255</v>
      </c>
      <c r="Q54" s="64" t="e">
        <f>VLOOKUP(P54,#REF!, 11,0)</f>
        <v>#REF!</v>
      </c>
      <c r="R54" s="42">
        <v>48</v>
      </c>
      <c r="S54" s="2"/>
      <c r="T54" s="2">
        <f t="shared" si="11"/>
        <v>120</v>
      </c>
      <c r="U54" s="2"/>
      <c r="V54" s="3">
        <f t="shared" si="12"/>
        <v>192</v>
      </c>
      <c r="W54" s="2"/>
      <c r="X54" s="3">
        <f t="shared" si="17"/>
        <v>264</v>
      </c>
      <c r="Y54" s="2"/>
      <c r="Z54" s="67">
        <f t="shared" si="0"/>
        <v>336</v>
      </c>
      <c r="AA54" s="2"/>
      <c r="AB54" s="68">
        <f t="shared" si="16"/>
        <v>319</v>
      </c>
      <c r="AC54" s="2"/>
      <c r="AD54" s="3">
        <f t="shared" si="15"/>
        <v>247</v>
      </c>
      <c r="AE54" s="2"/>
      <c r="AF54" s="3">
        <f t="shared" si="3"/>
        <v>175</v>
      </c>
      <c r="AG54" s="2"/>
      <c r="AH54" s="3">
        <f t="shared" si="4"/>
        <v>103</v>
      </c>
      <c r="AI54" s="2"/>
      <c r="AJ54" s="3">
        <f t="shared" si="14"/>
        <v>31</v>
      </c>
      <c r="AK54" s="2"/>
      <c r="AL54" s="65"/>
    </row>
    <row r="55" spans="1:38" x14ac:dyDescent="0.25">
      <c r="A55" s="42">
        <v>49</v>
      </c>
      <c r="B55" s="64" t="e">
        <f>VLOOKUP(A55,#REF!, 9,0)</f>
        <v>#REF!</v>
      </c>
      <c r="C55" s="51"/>
      <c r="D55" s="2">
        <f t="shared" si="6"/>
        <v>449</v>
      </c>
      <c r="E55" s="64" t="e">
        <f>VLOOKUP(D55,#REF!, 9,0)</f>
        <v>#REF!</v>
      </c>
      <c r="F55" s="51"/>
      <c r="G55" s="67">
        <f t="shared" si="7"/>
        <v>849</v>
      </c>
      <c r="H55" s="64" t="e">
        <f>VLOOKUP(G55,#REF!, 9,0)</f>
        <v>#REF!</v>
      </c>
      <c r="I55" s="51"/>
      <c r="J55" s="95">
        <f t="shared" si="8"/>
        <v>1054</v>
      </c>
      <c r="K55" s="64" t="e">
        <f>VLOOKUP(J55,#REF!, 11,0)</f>
        <v>#REF!</v>
      </c>
      <c r="L55" s="51"/>
      <c r="M55" s="3">
        <f t="shared" si="9"/>
        <v>654</v>
      </c>
      <c r="N55" s="64" t="e">
        <f>VLOOKUP(M55,#REF!, 11,0)</f>
        <v>#REF!</v>
      </c>
      <c r="O55" s="51"/>
      <c r="P55" s="3">
        <f t="shared" si="10"/>
        <v>254</v>
      </c>
      <c r="Q55" s="64" t="e">
        <f>VLOOKUP(P55,#REF!, 11,0)</f>
        <v>#REF!</v>
      </c>
      <c r="R55" s="42">
        <v>49</v>
      </c>
      <c r="S55" s="2"/>
      <c r="T55" s="2">
        <f t="shared" si="11"/>
        <v>121</v>
      </c>
      <c r="U55" s="2"/>
      <c r="V55" s="3">
        <f t="shared" si="12"/>
        <v>193</v>
      </c>
      <c r="W55" s="2"/>
      <c r="X55" s="3">
        <f t="shared" si="17"/>
        <v>265</v>
      </c>
      <c r="Y55" s="2"/>
      <c r="Z55" s="67">
        <f t="shared" si="0"/>
        <v>337</v>
      </c>
      <c r="AA55" s="2"/>
      <c r="AB55" s="68">
        <f t="shared" si="16"/>
        <v>318</v>
      </c>
      <c r="AC55" s="2"/>
      <c r="AD55" s="3">
        <f t="shared" si="15"/>
        <v>246</v>
      </c>
      <c r="AE55" s="2"/>
      <c r="AF55" s="3">
        <f t="shared" si="3"/>
        <v>174</v>
      </c>
      <c r="AG55" s="2"/>
      <c r="AH55" s="3">
        <f t="shared" si="4"/>
        <v>102</v>
      </c>
      <c r="AI55" s="2"/>
      <c r="AJ55" s="3">
        <f t="shared" si="14"/>
        <v>30</v>
      </c>
      <c r="AK55" s="2"/>
      <c r="AL55" s="65"/>
    </row>
    <row r="56" spans="1:38" x14ac:dyDescent="0.25">
      <c r="A56" s="42">
        <v>50</v>
      </c>
      <c r="B56" s="64" t="e">
        <f>VLOOKUP(A56,#REF!, 9,0)</f>
        <v>#REF!</v>
      </c>
      <c r="C56" s="51"/>
      <c r="D56" s="2">
        <f t="shared" si="6"/>
        <v>450</v>
      </c>
      <c r="E56" s="64" t="e">
        <f>VLOOKUP(D56,#REF!, 9,0)</f>
        <v>#REF!</v>
      </c>
      <c r="F56" s="51"/>
      <c r="G56" s="67">
        <f t="shared" si="7"/>
        <v>850</v>
      </c>
      <c r="H56" s="64" t="e">
        <f>VLOOKUP(G56,#REF!, 9,0)</f>
        <v>#REF!</v>
      </c>
      <c r="I56" s="51"/>
      <c r="J56" s="95">
        <f t="shared" si="8"/>
        <v>1053</v>
      </c>
      <c r="K56" s="64" t="e">
        <f>VLOOKUP(J56,#REF!, 11,0)</f>
        <v>#REF!</v>
      </c>
      <c r="L56" s="51"/>
      <c r="M56" s="3">
        <f t="shared" si="9"/>
        <v>653</v>
      </c>
      <c r="N56" s="64" t="e">
        <f>VLOOKUP(M56,#REF!, 11,0)</f>
        <v>#REF!</v>
      </c>
      <c r="O56" s="51"/>
      <c r="P56" s="3">
        <f t="shared" si="10"/>
        <v>253</v>
      </c>
      <c r="Q56" s="64" t="e">
        <f>VLOOKUP(P56,#REF!, 11,0)</f>
        <v>#REF!</v>
      </c>
      <c r="R56" s="42">
        <v>50</v>
      </c>
      <c r="S56" s="2"/>
      <c r="T56" s="2">
        <f t="shared" si="11"/>
        <v>122</v>
      </c>
      <c r="U56" s="2"/>
      <c r="V56" s="3">
        <f t="shared" si="12"/>
        <v>194</v>
      </c>
      <c r="W56" s="2"/>
      <c r="X56" s="3">
        <f t="shared" si="17"/>
        <v>266</v>
      </c>
      <c r="Y56" s="2"/>
      <c r="Z56" s="67">
        <f t="shared" si="0"/>
        <v>338</v>
      </c>
      <c r="AA56" s="2"/>
      <c r="AB56" s="68">
        <f t="shared" si="16"/>
        <v>317</v>
      </c>
      <c r="AC56" s="2"/>
      <c r="AD56" s="3">
        <f t="shared" si="15"/>
        <v>245</v>
      </c>
      <c r="AE56" s="2"/>
      <c r="AF56" s="3">
        <f t="shared" si="3"/>
        <v>173</v>
      </c>
      <c r="AG56" s="2"/>
      <c r="AH56" s="3">
        <f t="shared" si="4"/>
        <v>101</v>
      </c>
      <c r="AI56" s="2"/>
      <c r="AJ56" s="3">
        <f t="shared" si="14"/>
        <v>29</v>
      </c>
      <c r="AK56" s="2"/>
      <c r="AL56" s="65"/>
    </row>
    <row r="57" spans="1:38" x14ac:dyDescent="0.25">
      <c r="A57" s="42">
        <v>51</v>
      </c>
      <c r="B57" s="64" t="e">
        <f>VLOOKUP(A57,#REF!, 9,0)</f>
        <v>#REF!</v>
      </c>
      <c r="C57" s="51"/>
      <c r="D57" s="2">
        <f t="shared" si="6"/>
        <v>451</v>
      </c>
      <c r="E57" s="64" t="e">
        <f>VLOOKUP(D57,#REF!, 9,0)</f>
        <v>#REF!</v>
      </c>
      <c r="F57" s="51"/>
      <c r="G57" s="67">
        <f t="shared" si="7"/>
        <v>851</v>
      </c>
      <c r="H57" s="64" t="e">
        <f>VLOOKUP(G57,#REF!, 9,0)</f>
        <v>#REF!</v>
      </c>
      <c r="I57" s="51"/>
      <c r="J57" s="95">
        <f t="shared" si="8"/>
        <v>1052</v>
      </c>
      <c r="K57" s="64" t="e">
        <f>VLOOKUP(J57,#REF!, 11,0)</f>
        <v>#REF!</v>
      </c>
      <c r="L57" s="51"/>
      <c r="M57" s="3">
        <f t="shared" si="9"/>
        <v>652</v>
      </c>
      <c r="N57" s="64" t="e">
        <f>VLOOKUP(M57,#REF!, 11,0)</f>
        <v>#REF!</v>
      </c>
      <c r="O57" s="51"/>
      <c r="P57" s="3">
        <f t="shared" si="10"/>
        <v>252</v>
      </c>
      <c r="Q57" s="64" t="e">
        <f>VLOOKUP(P57,#REF!, 11,0)</f>
        <v>#REF!</v>
      </c>
      <c r="R57" s="42">
        <v>51</v>
      </c>
      <c r="S57" s="2"/>
      <c r="T57" s="2">
        <f t="shared" si="11"/>
        <v>123</v>
      </c>
      <c r="U57" s="2"/>
      <c r="V57" s="3">
        <f t="shared" si="12"/>
        <v>195</v>
      </c>
      <c r="W57" s="2"/>
      <c r="X57" s="3">
        <f t="shared" si="17"/>
        <v>267</v>
      </c>
      <c r="Y57" s="2"/>
      <c r="Z57" s="67">
        <f t="shared" si="0"/>
        <v>339</v>
      </c>
      <c r="AA57" s="2"/>
      <c r="AB57" s="68">
        <f t="shared" si="16"/>
        <v>316</v>
      </c>
      <c r="AC57" s="2"/>
      <c r="AD57" s="3">
        <f t="shared" si="15"/>
        <v>244</v>
      </c>
      <c r="AE57" s="2"/>
      <c r="AF57" s="3">
        <f t="shared" si="3"/>
        <v>172</v>
      </c>
      <c r="AG57" s="2"/>
      <c r="AH57" s="3">
        <f t="shared" si="4"/>
        <v>100</v>
      </c>
      <c r="AI57" s="2"/>
      <c r="AJ57" s="3">
        <f t="shared" si="14"/>
        <v>28</v>
      </c>
      <c r="AK57" s="2"/>
      <c r="AL57" s="65"/>
    </row>
    <row r="58" spans="1:38" x14ac:dyDescent="0.25">
      <c r="A58" s="42">
        <v>52</v>
      </c>
      <c r="B58" s="64" t="e">
        <f>VLOOKUP(A58,#REF!, 9,0)</f>
        <v>#REF!</v>
      </c>
      <c r="C58" s="51"/>
      <c r="D58" s="2">
        <f t="shared" si="6"/>
        <v>452</v>
      </c>
      <c r="E58" s="64" t="e">
        <f>VLOOKUP(D58,#REF!, 9,0)</f>
        <v>#REF!</v>
      </c>
      <c r="F58" s="51"/>
      <c r="G58" s="67">
        <f t="shared" si="7"/>
        <v>852</v>
      </c>
      <c r="H58" s="64" t="e">
        <f>VLOOKUP(G58,#REF!, 9,0)</f>
        <v>#REF!</v>
      </c>
      <c r="I58" s="51"/>
      <c r="J58" s="95">
        <f t="shared" si="8"/>
        <v>1051</v>
      </c>
      <c r="K58" s="64" t="e">
        <f>VLOOKUP(J58,#REF!, 11,0)</f>
        <v>#REF!</v>
      </c>
      <c r="L58" s="51"/>
      <c r="M58" s="3">
        <f t="shared" si="9"/>
        <v>651</v>
      </c>
      <c r="N58" s="64" t="e">
        <f>VLOOKUP(M58,#REF!, 11,0)</f>
        <v>#REF!</v>
      </c>
      <c r="O58" s="51"/>
      <c r="P58" s="3">
        <f t="shared" si="10"/>
        <v>251</v>
      </c>
      <c r="Q58" s="64" t="e">
        <f>VLOOKUP(P58,#REF!, 11,0)</f>
        <v>#REF!</v>
      </c>
      <c r="R58" s="42">
        <v>52</v>
      </c>
      <c r="S58" s="2"/>
      <c r="T58" s="2">
        <f t="shared" si="11"/>
        <v>124</v>
      </c>
      <c r="U58" s="2"/>
      <c r="V58" s="3">
        <f t="shared" si="12"/>
        <v>196</v>
      </c>
      <c r="W58" s="2"/>
      <c r="X58" s="3">
        <f t="shared" si="17"/>
        <v>268</v>
      </c>
      <c r="Y58" s="2"/>
      <c r="Z58" s="67">
        <f t="shared" si="0"/>
        <v>340</v>
      </c>
      <c r="AA58" s="2"/>
      <c r="AB58" s="68">
        <f t="shared" si="16"/>
        <v>315</v>
      </c>
      <c r="AC58" s="2"/>
      <c r="AD58" s="3">
        <f t="shared" si="15"/>
        <v>243</v>
      </c>
      <c r="AE58" s="2"/>
      <c r="AF58" s="3">
        <f t="shared" si="3"/>
        <v>171</v>
      </c>
      <c r="AG58" s="2"/>
      <c r="AH58" s="3">
        <f t="shared" si="4"/>
        <v>99</v>
      </c>
      <c r="AI58" s="2"/>
      <c r="AJ58" s="3">
        <f t="shared" si="14"/>
        <v>27</v>
      </c>
      <c r="AK58" s="2"/>
      <c r="AL58" s="65"/>
    </row>
    <row r="59" spans="1:38" x14ac:dyDescent="0.25">
      <c r="A59" s="42">
        <v>53</v>
      </c>
      <c r="B59" s="64" t="e">
        <f>VLOOKUP(A59,#REF!, 9,0)</f>
        <v>#REF!</v>
      </c>
      <c r="C59" s="51"/>
      <c r="D59" s="2">
        <f t="shared" si="6"/>
        <v>453</v>
      </c>
      <c r="E59" s="64" t="e">
        <f>VLOOKUP(D59,#REF!, 9,0)</f>
        <v>#REF!</v>
      </c>
      <c r="F59" s="51"/>
      <c r="G59" s="67">
        <f t="shared" si="7"/>
        <v>853</v>
      </c>
      <c r="H59" s="64" t="e">
        <f>VLOOKUP(G59,#REF!, 9,0)</f>
        <v>#REF!</v>
      </c>
      <c r="I59" s="51"/>
      <c r="J59" s="95">
        <f t="shared" si="8"/>
        <v>1050</v>
      </c>
      <c r="K59" s="64" t="e">
        <f>VLOOKUP(J59,#REF!, 11,0)</f>
        <v>#REF!</v>
      </c>
      <c r="L59" s="51"/>
      <c r="M59" s="3">
        <f t="shared" si="9"/>
        <v>650</v>
      </c>
      <c r="N59" s="64" t="e">
        <f>VLOOKUP(M59,#REF!, 11,0)</f>
        <v>#REF!</v>
      </c>
      <c r="O59" s="51"/>
      <c r="P59" s="3">
        <f t="shared" si="10"/>
        <v>250</v>
      </c>
      <c r="Q59" s="64" t="e">
        <f>VLOOKUP(P59,#REF!, 11,0)</f>
        <v>#REF!</v>
      </c>
      <c r="R59" s="42">
        <v>53</v>
      </c>
      <c r="S59" s="2"/>
      <c r="T59" s="2">
        <f t="shared" si="11"/>
        <v>125</v>
      </c>
      <c r="U59" s="2"/>
      <c r="V59" s="3">
        <f t="shared" si="12"/>
        <v>197</v>
      </c>
      <c r="W59" s="2"/>
      <c r="X59" s="3">
        <f t="shared" si="17"/>
        <v>269</v>
      </c>
      <c r="Y59" s="2"/>
      <c r="Z59" s="67">
        <f t="shared" si="0"/>
        <v>341</v>
      </c>
      <c r="AA59" s="2"/>
      <c r="AB59" s="68">
        <f t="shared" si="16"/>
        <v>314</v>
      </c>
      <c r="AC59" s="2"/>
      <c r="AD59" s="3">
        <f t="shared" si="15"/>
        <v>242</v>
      </c>
      <c r="AE59" s="2"/>
      <c r="AF59" s="3">
        <f t="shared" si="3"/>
        <v>170</v>
      </c>
      <c r="AG59" s="2"/>
      <c r="AH59" s="3">
        <f t="shared" si="4"/>
        <v>98</v>
      </c>
      <c r="AI59" s="2"/>
      <c r="AJ59" s="3">
        <f t="shared" si="14"/>
        <v>26</v>
      </c>
      <c r="AK59" s="2"/>
      <c r="AL59" s="65"/>
    </row>
    <row r="60" spans="1:38" x14ac:dyDescent="0.25">
      <c r="A60" s="42">
        <v>54</v>
      </c>
      <c r="B60" s="64" t="e">
        <f>VLOOKUP(A60,#REF!, 9,0)</f>
        <v>#REF!</v>
      </c>
      <c r="C60" s="51"/>
      <c r="D60" s="2">
        <f t="shared" si="6"/>
        <v>454</v>
      </c>
      <c r="E60" s="64" t="e">
        <f>VLOOKUP(D60,#REF!, 9,0)</f>
        <v>#REF!</v>
      </c>
      <c r="F60" s="51"/>
      <c r="G60" s="67">
        <f t="shared" si="7"/>
        <v>854</v>
      </c>
      <c r="H60" s="64" t="e">
        <f>VLOOKUP(G60,#REF!, 9,0)</f>
        <v>#REF!</v>
      </c>
      <c r="I60" s="51"/>
      <c r="J60" s="95">
        <f t="shared" si="8"/>
        <v>1049</v>
      </c>
      <c r="K60" s="64" t="e">
        <f>VLOOKUP(J60,#REF!, 11,0)</f>
        <v>#REF!</v>
      </c>
      <c r="L60" s="51"/>
      <c r="M60" s="3">
        <f t="shared" si="9"/>
        <v>649</v>
      </c>
      <c r="N60" s="64" t="e">
        <f>VLOOKUP(M60,#REF!, 11,0)</f>
        <v>#REF!</v>
      </c>
      <c r="O60" s="51"/>
      <c r="P60" s="3">
        <f t="shared" si="10"/>
        <v>249</v>
      </c>
      <c r="Q60" s="64" t="e">
        <f>VLOOKUP(P60,#REF!, 11,0)</f>
        <v>#REF!</v>
      </c>
      <c r="R60" s="42">
        <v>54</v>
      </c>
      <c r="S60" s="2"/>
      <c r="T60" s="2">
        <f t="shared" si="11"/>
        <v>126</v>
      </c>
      <c r="U60" s="2"/>
      <c r="V60" s="3">
        <f t="shared" si="12"/>
        <v>198</v>
      </c>
      <c r="W60" s="2"/>
      <c r="X60" s="3">
        <f t="shared" si="17"/>
        <v>270</v>
      </c>
      <c r="Y60" s="2"/>
      <c r="Z60" s="67">
        <f t="shared" si="0"/>
        <v>342</v>
      </c>
      <c r="AA60" s="2"/>
      <c r="AB60" s="68">
        <f t="shared" si="16"/>
        <v>313</v>
      </c>
      <c r="AC60" s="2"/>
      <c r="AD60" s="3">
        <f t="shared" si="15"/>
        <v>241</v>
      </c>
      <c r="AE60" s="2"/>
      <c r="AF60" s="3">
        <f t="shared" si="3"/>
        <v>169</v>
      </c>
      <c r="AG60" s="2"/>
      <c r="AH60" s="3">
        <f t="shared" si="4"/>
        <v>97</v>
      </c>
      <c r="AI60" s="2"/>
      <c r="AJ60" s="3">
        <f t="shared" si="14"/>
        <v>25</v>
      </c>
      <c r="AK60" s="2"/>
      <c r="AL60" s="65"/>
    </row>
    <row r="61" spans="1:38" x14ac:dyDescent="0.25">
      <c r="A61" s="42">
        <v>55</v>
      </c>
      <c r="B61" s="64" t="e">
        <f>VLOOKUP(A61,#REF!, 9,0)</f>
        <v>#REF!</v>
      </c>
      <c r="C61" s="51"/>
      <c r="D61" s="2">
        <f t="shared" si="6"/>
        <v>455</v>
      </c>
      <c r="E61" s="64" t="e">
        <f>VLOOKUP(D61,#REF!, 9,0)</f>
        <v>#REF!</v>
      </c>
      <c r="F61" s="51"/>
      <c r="G61" s="67">
        <f t="shared" si="7"/>
        <v>855</v>
      </c>
      <c r="H61" s="64" t="e">
        <f>VLOOKUP(G61,#REF!, 9,0)</f>
        <v>#REF!</v>
      </c>
      <c r="I61" s="51"/>
      <c r="J61" s="95">
        <f t="shared" si="8"/>
        <v>1048</v>
      </c>
      <c r="K61" s="64" t="e">
        <f>VLOOKUP(J61,#REF!, 11,0)</f>
        <v>#REF!</v>
      </c>
      <c r="L61" s="51"/>
      <c r="M61" s="3">
        <f t="shared" si="9"/>
        <v>648</v>
      </c>
      <c r="N61" s="64" t="e">
        <f>VLOOKUP(M61,#REF!, 11,0)</f>
        <v>#REF!</v>
      </c>
      <c r="O61" s="51"/>
      <c r="P61" s="3">
        <f t="shared" si="10"/>
        <v>248</v>
      </c>
      <c r="Q61" s="64" t="e">
        <f>VLOOKUP(P61,#REF!, 11,0)</f>
        <v>#REF!</v>
      </c>
      <c r="R61" s="42">
        <v>55</v>
      </c>
      <c r="S61" s="2"/>
      <c r="T61" s="2">
        <f t="shared" si="11"/>
        <v>127</v>
      </c>
      <c r="U61" s="2"/>
      <c r="V61" s="3">
        <f t="shared" si="12"/>
        <v>199</v>
      </c>
      <c r="W61" s="2"/>
      <c r="X61" s="3">
        <f t="shared" si="17"/>
        <v>271</v>
      </c>
      <c r="Y61" s="2"/>
      <c r="Z61" s="67">
        <f t="shared" si="0"/>
        <v>343</v>
      </c>
      <c r="AA61" s="2"/>
      <c r="AB61" s="68">
        <f t="shared" si="16"/>
        <v>312</v>
      </c>
      <c r="AC61" s="2"/>
      <c r="AD61" s="3">
        <f t="shared" si="15"/>
        <v>240</v>
      </c>
      <c r="AE61" s="2"/>
      <c r="AF61" s="3">
        <f t="shared" si="3"/>
        <v>168</v>
      </c>
      <c r="AG61" s="2"/>
      <c r="AH61" s="3">
        <f t="shared" si="4"/>
        <v>96</v>
      </c>
      <c r="AI61" s="2"/>
      <c r="AJ61" s="3">
        <f t="shared" si="14"/>
        <v>24</v>
      </c>
      <c r="AK61" s="2"/>
      <c r="AL61" s="65"/>
    </row>
    <row r="62" spans="1:38" x14ac:dyDescent="0.25">
      <c r="A62" s="42">
        <v>56</v>
      </c>
      <c r="B62" s="64" t="e">
        <f>VLOOKUP(A62,#REF!, 9,0)</f>
        <v>#REF!</v>
      </c>
      <c r="C62" s="51"/>
      <c r="D62" s="2">
        <f t="shared" si="6"/>
        <v>456</v>
      </c>
      <c r="E62" s="64" t="e">
        <f>VLOOKUP(D62,#REF!, 9,0)</f>
        <v>#REF!</v>
      </c>
      <c r="F62" s="51"/>
      <c r="G62" s="67">
        <f t="shared" si="7"/>
        <v>856</v>
      </c>
      <c r="H62" s="64" t="e">
        <f>VLOOKUP(G62,#REF!, 9,0)</f>
        <v>#REF!</v>
      </c>
      <c r="I62" s="51"/>
      <c r="J62" s="95">
        <f t="shared" si="8"/>
        <v>1047</v>
      </c>
      <c r="K62" s="64" t="e">
        <f>VLOOKUP(J62,#REF!, 11,0)</f>
        <v>#REF!</v>
      </c>
      <c r="L62" s="51"/>
      <c r="M62" s="3">
        <f t="shared" si="9"/>
        <v>647</v>
      </c>
      <c r="N62" s="64" t="e">
        <f>VLOOKUP(M62,#REF!, 11,0)</f>
        <v>#REF!</v>
      </c>
      <c r="O62" s="51"/>
      <c r="P62" s="3">
        <f t="shared" si="10"/>
        <v>247</v>
      </c>
      <c r="Q62" s="64" t="e">
        <f>VLOOKUP(P62,#REF!, 11,0)</f>
        <v>#REF!</v>
      </c>
      <c r="R62" s="42">
        <v>56</v>
      </c>
      <c r="S62" s="2"/>
      <c r="T62" s="2">
        <f t="shared" si="11"/>
        <v>128</v>
      </c>
      <c r="U62" s="2"/>
      <c r="V62" s="3">
        <f t="shared" si="12"/>
        <v>200</v>
      </c>
      <c r="W62" s="2"/>
      <c r="X62" s="3">
        <f t="shared" si="17"/>
        <v>272</v>
      </c>
      <c r="Y62" s="2"/>
      <c r="Z62" s="67">
        <f t="shared" si="0"/>
        <v>344</v>
      </c>
      <c r="AA62" s="2"/>
      <c r="AB62" s="68">
        <f t="shared" si="16"/>
        <v>311</v>
      </c>
      <c r="AC62" s="2"/>
      <c r="AD62" s="3">
        <f t="shared" si="15"/>
        <v>239</v>
      </c>
      <c r="AE62" s="2"/>
      <c r="AF62" s="3">
        <f t="shared" si="3"/>
        <v>167</v>
      </c>
      <c r="AG62" s="2"/>
      <c r="AH62" s="3">
        <f t="shared" si="4"/>
        <v>95</v>
      </c>
      <c r="AI62" s="2"/>
      <c r="AJ62" s="3">
        <f t="shared" si="14"/>
        <v>23</v>
      </c>
      <c r="AK62" s="2"/>
      <c r="AL62" s="65"/>
    </row>
    <row r="63" spans="1:38" x14ac:dyDescent="0.25">
      <c r="A63" s="42">
        <v>57</v>
      </c>
      <c r="B63" s="64" t="e">
        <f>VLOOKUP(A63,#REF!, 9,0)</f>
        <v>#REF!</v>
      </c>
      <c r="C63" s="51"/>
      <c r="D63" s="2">
        <f t="shared" si="6"/>
        <v>457</v>
      </c>
      <c r="E63" s="64" t="e">
        <f>VLOOKUP(D63,#REF!, 9,0)</f>
        <v>#REF!</v>
      </c>
      <c r="F63" s="51"/>
      <c r="G63" s="67">
        <f t="shared" si="7"/>
        <v>857</v>
      </c>
      <c r="H63" s="64" t="e">
        <f>VLOOKUP(G63,#REF!, 9,0)</f>
        <v>#REF!</v>
      </c>
      <c r="I63" s="51"/>
      <c r="J63" s="95">
        <f t="shared" si="8"/>
        <v>1046</v>
      </c>
      <c r="K63" s="64" t="e">
        <f>VLOOKUP(J63,#REF!, 11,0)</f>
        <v>#REF!</v>
      </c>
      <c r="L63" s="51"/>
      <c r="M63" s="3">
        <f t="shared" si="9"/>
        <v>646</v>
      </c>
      <c r="N63" s="64" t="e">
        <f>VLOOKUP(M63,#REF!, 11,0)</f>
        <v>#REF!</v>
      </c>
      <c r="O63" s="51"/>
      <c r="P63" s="3">
        <f t="shared" si="10"/>
        <v>246</v>
      </c>
      <c r="Q63" s="64" t="e">
        <f>VLOOKUP(P63,#REF!, 11,0)</f>
        <v>#REF!</v>
      </c>
      <c r="R63" s="42">
        <v>57</v>
      </c>
      <c r="S63" s="2"/>
      <c r="T63" s="2">
        <f t="shared" si="11"/>
        <v>129</v>
      </c>
      <c r="U63" s="2"/>
      <c r="V63" s="3">
        <f t="shared" si="12"/>
        <v>201</v>
      </c>
      <c r="W63" s="2"/>
      <c r="X63" s="3">
        <f t="shared" si="17"/>
        <v>273</v>
      </c>
      <c r="Y63" s="2"/>
      <c r="Z63" s="67">
        <f t="shared" si="0"/>
        <v>345</v>
      </c>
      <c r="AA63" s="2"/>
      <c r="AB63" s="68">
        <f t="shared" si="16"/>
        <v>310</v>
      </c>
      <c r="AC63" s="2"/>
      <c r="AD63" s="3">
        <f t="shared" si="15"/>
        <v>238</v>
      </c>
      <c r="AE63" s="2"/>
      <c r="AF63" s="3">
        <f t="shared" si="3"/>
        <v>166</v>
      </c>
      <c r="AG63" s="2"/>
      <c r="AH63" s="3">
        <f t="shared" si="4"/>
        <v>94</v>
      </c>
      <c r="AI63" s="2"/>
      <c r="AJ63" s="3">
        <f t="shared" si="14"/>
        <v>22</v>
      </c>
      <c r="AK63" s="2"/>
      <c r="AL63" s="65"/>
    </row>
    <row r="64" spans="1:38" x14ac:dyDescent="0.25">
      <c r="A64" s="42">
        <v>58</v>
      </c>
      <c r="B64" s="64" t="e">
        <f>VLOOKUP(A64,#REF!, 9,0)</f>
        <v>#REF!</v>
      </c>
      <c r="C64" s="51"/>
      <c r="D64" s="2">
        <f t="shared" si="6"/>
        <v>458</v>
      </c>
      <c r="E64" s="64" t="e">
        <f>VLOOKUP(D64,#REF!, 9,0)</f>
        <v>#REF!</v>
      </c>
      <c r="F64" s="51"/>
      <c r="G64" s="67">
        <f t="shared" si="7"/>
        <v>858</v>
      </c>
      <c r="H64" s="64" t="e">
        <f>VLOOKUP(G64,#REF!, 9,0)</f>
        <v>#REF!</v>
      </c>
      <c r="I64" s="51"/>
      <c r="J64" s="95">
        <f t="shared" si="8"/>
        <v>1045</v>
      </c>
      <c r="K64" s="64" t="e">
        <f>VLOOKUP(J64,#REF!, 11,0)</f>
        <v>#REF!</v>
      </c>
      <c r="L64" s="51"/>
      <c r="M64" s="3">
        <f t="shared" si="9"/>
        <v>645</v>
      </c>
      <c r="N64" s="64" t="e">
        <f>VLOOKUP(M64,#REF!, 11,0)</f>
        <v>#REF!</v>
      </c>
      <c r="O64" s="51"/>
      <c r="P64" s="3">
        <f t="shared" si="10"/>
        <v>245</v>
      </c>
      <c r="Q64" s="64" t="e">
        <f>VLOOKUP(P64,#REF!, 11,0)</f>
        <v>#REF!</v>
      </c>
      <c r="R64" s="42">
        <v>58</v>
      </c>
      <c r="S64" s="2"/>
      <c r="T64" s="2">
        <f t="shared" si="11"/>
        <v>130</v>
      </c>
      <c r="U64" s="2"/>
      <c r="V64" s="3">
        <f t="shared" si="12"/>
        <v>202</v>
      </c>
      <c r="W64" s="2"/>
      <c r="X64" s="3">
        <f t="shared" si="17"/>
        <v>274</v>
      </c>
      <c r="Y64" s="2"/>
      <c r="Z64" s="67">
        <f t="shared" si="0"/>
        <v>346</v>
      </c>
      <c r="AA64" s="2"/>
      <c r="AB64" s="68">
        <f t="shared" si="16"/>
        <v>309</v>
      </c>
      <c r="AC64" s="2"/>
      <c r="AD64" s="3">
        <f t="shared" si="15"/>
        <v>237</v>
      </c>
      <c r="AE64" s="2"/>
      <c r="AF64" s="3">
        <f t="shared" si="3"/>
        <v>165</v>
      </c>
      <c r="AG64" s="2"/>
      <c r="AH64" s="3">
        <f t="shared" si="4"/>
        <v>93</v>
      </c>
      <c r="AI64" s="2"/>
      <c r="AJ64" s="3">
        <f t="shared" si="14"/>
        <v>21</v>
      </c>
      <c r="AK64" s="2"/>
      <c r="AL64" s="65"/>
    </row>
    <row r="65" spans="1:38" x14ac:dyDescent="0.25">
      <c r="A65" s="42">
        <v>59</v>
      </c>
      <c r="B65" s="64" t="e">
        <f>VLOOKUP(A65,#REF!, 9,0)</f>
        <v>#REF!</v>
      </c>
      <c r="C65" s="51"/>
      <c r="D65" s="2">
        <f t="shared" si="6"/>
        <v>459</v>
      </c>
      <c r="E65" s="64" t="e">
        <f>VLOOKUP(D65,#REF!, 9,0)</f>
        <v>#REF!</v>
      </c>
      <c r="F65" s="51"/>
      <c r="G65" s="67">
        <f t="shared" si="7"/>
        <v>859</v>
      </c>
      <c r="H65" s="64" t="e">
        <f>VLOOKUP(G65,#REF!, 9,0)</f>
        <v>#REF!</v>
      </c>
      <c r="I65" s="51"/>
      <c r="J65" s="95">
        <f t="shared" si="8"/>
        <v>1044</v>
      </c>
      <c r="K65" s="64" t="e">
        <f>VLOOKUP(J65,#REF!, 11,0)</f>
        <v>#REF!</v>
      </c>
      <c r="L65" s="51"/>
      <c r="M65" s="3">
        <f t="shared" si="9"/>
        <v>644</v>
      </c>
      <c r="N65" s="64" t="e">
        <f>VLOOKUP(M65,#REF!, 11,0)</f>
        <v>#REF!</v>
      </c>
      <c r="O65" s="51"/>
      <c r="P65" s="3">
        <f t="shared" si="10"/>
        <v>244</v>
      </c>
      <c r="Q65" s="64" t="e">
        <f>VLOOKUP(P65,#REF!, 11,0)</f>
        <v>#REF!</v>
      </c>
      <c r="R65" s="42">
        <v>59</v>
      </c>
      <c r="S65" s="2"/>
      <c r="T65" s="2">
        <f t="shared" si="11"/>
        <v>131</v>
      </c>
      <c r="U65" s="2"/>
      <c r="V65" s="3">
        <f t="shared" si="12"/>
        <v>203</v>
      </c>
      <c r="W65" s="2"/>
      <c r="X65" s="3">
        <f t="shared" si="17"/>
        <v>275</v>
      </c>
      <c r="Y65" s="2"/>
      <c r="Z65" s="67">
        <f t="shared" si="0"/>
        <v>347</v>
      </c>
      <c r="AA65" s="2"/>
      <c r="AB65" s="68">
        <f t="shared" si="16"/>
        <v>308</v>
      </c>
      <c r="AC65" s="2"/>
      <c r="AD65" s="3">
        <f t="shared" si="15"/>
        <v>236</v>
      </c>
      <c r="AE65" s="2"/>
      <c r="AF65" s="3">
        <f t="shared" si="3"/>
        <v>164</v>
      </c>
      <c r="AG65" s="2"/>
      <c r="AH65" s="3">
        <f t="shared" si="4"/>
        <v>92</v>
      </c>
      <c r="AI65" s="2"/>
      <c r="AJ65" s="3">
        <f t="shared" si="14"/>
        <v>20</v>
      </c>
      <c r="AK65" s="2"/>
      <c r="AL65" s="65"/>
    </row>
    <row r="66" spans="1:38" x14ac:dyDescent="0.25">
      <c r="A66" s="42">
        <v>60</v>
      </c>
      <c r="B66" s="64" t="e">
        <f>VLOOKUP(A66,#REF!, 9,0)</f>
        <v>#REF!</v>
      </c>
      <c r="C66" s="51"/>
      <c r="D66" s="2">
        <f t="shared" si="6"/>
        <v>460</v>
      </c>
      <c r="E66" s="64" t="e">
        <f>VLOOKUP(D66,#REF!, 9,0)</f>
        <v>#REF!</v>
      </c>
      <c r="F66" s="51"/>
      <c r="G66" s="67">
        <f t="shared" si="7"/>
        <v>860</v>
      </c>
      <c r="H66" s="64" t="e">
        <f>VLOOKUP(G66,#REF!, 9,0)</f>
        <v>#REF!</v>
      </c>
      <c r="I66" s="51"/>
      <c r="J66" s="95">
        <f t="shared" si="8"/>
        <v>1043</v>
      </c>
      <c r="K66" s="64" t="e">
        <f>VLOOKUP(J66,#REF!, 11,0)</f>
        <v>#REF!</v>
      </c>
      <c r="L66" s="51"/>
      <c r="M66" s="3">
        <f t="shared" si="9"/>
        <v>643</v>
      </c>
      <c r="N66" s="64" t="e">
        <f>VLOOKUP(M66,#REF!, 11,0)</f>
        <v>#REF!</v>
      </c>
      <c r="O66" s="51"/>
      <c r="P66" s="3">
        <f t="shared" si="10"/>
        <v>243</v>
      </c>
      <c r="Q66" s="64" t="e">
        <f>VLOOKUP(P66,#REF!, 11,0)</f>
        <v>#REF!</v>
      </c>
      <c r="R66" s="42">
        <v>60</v>
      </c>
      <c r="S66" s="2"/>
      <c r="T66" s="2">
        <f t="shared" si="11"/>
        <v>132</v>
      </c>
      <c r="U66" s="2"/>
      <c r="V66" s="3">
        <f t="shared" si="12"/>
        <v>204</v>
      </c>
      <c r="W66" s="2"/>
      <c r="X66" s="3">
        <f t="shared" si="17"/>
        <v>276</v>
      </c>
      <c r="Y66" s="2"/>
      <c r="Z66" s="67">
        <f t="shared" si="0"/>
        <v>348</v>
      </c>
      <c r="AA66" s="2"/>
      <c r="AB66" s="68">
        <f t="shared" si="16"/>
        <v>307</v>
      </c>
      <c r="AC66" s="2"/>
      <c r="AD66" s="3">
        <f t="shared" si="15"/>
        <v>235</v>
      </c>
      <c r="AE66" s="2"/>
      <c r="AF66" s="3">
        <f t="shared" si="3"/>
        <v>163</v>
      </c>
      <c r="AG66" s="2"/>
      <c r="AH66" s="3">
        <f t="shared" si="4"/>
        <v>91</v>
      </c>
      <c r="AI66" s="2"/>
      <c r="AJ66" s="3">
        <f t="shared" si="14"/>
        <v>19</v>
      </c>
      <c r="AK66" s="2"/>
      <c r="AL66" s="65"/>
    </row>
    <row r="67" spans="1:38" x14ac:dyDescent="0.25">
      <c r="A67" s="42">
        <v>61</v>
      </c>
      <c r="B67" s="64" t="e">
        <f>VLOOKUP(A67,#REF!, 9,0)</f>
        <v>#REF!</v>
      </c>
      <c r="C67" s="51"/>
      <c r="D67" s="2">
        <f t="shared" si="6"/>
        <v>461</v>
      </c>
      <c r="E67" s="64" t="e">
        <f>VLOOKUP(D67,#REF!, 9,0)</f>
        <v>#REF!</v>
      </c>
      <c r="F67" s="51"/>
      <c r="G67" s="67">
        <f t="shared" si="7"/>
        <v>861</v>
      </c>
      <c r="H67" s="64" t="e">
        <f>VLOOKUP(G67,#REF!, 9,0)</f>
        <v>#REF!</v>
      </c>
      <c r="I67" s="51"/>
      <c r="J67" s="95">
        <f t="shared" si="8"/>
        <v>1042</v>
      </c>
      <c r="K67" s="64" t="e">
        <f>VLOOKUP(J67,#REF!, 11,0)</f>
        <v>#REF!</v>
      </c>
      <c r="L67" s="51"/>
      <c r="M67" s="3">
        <f t="shared" si="9"/>
        <v>642</v>
      </c>
      <c r="N67" s="64" t="e">
        <f>VLOOKUP(M67,#REF!, 11,0)</f>
        <v>#REF!</v>
      </c>
      <c r="O67" s="51"/>
      <c r="P67" s="3">
        <f t="shared" si="10"/>
        <v>242</v>
      </c>
      <c r="Q67" s="64" t="e">
        <f>VLOOKUP(P67,#REF!, 11,0)</f>
        <v>#REF!</v>
      </c>
      <c r="R67" s="42">
        <v>61</v>
      </c>
      <c r="S67" s="2"/>
      <c r="T67" s="2">
        <f t="shared" si="11"/>
        <v>133</v>
      </c>
      <c r="U67" s="2"/>
      <c r="V67" s="3">
        <f t="shared" si="12"/>
        <v>205</v>
      </c>
      <c r="W67" s="2"/>
      <c r="X67" s="3">
        <f t="shared" si="17"/>
        <v>277</v>
      </c>
      <c r="Y67" s="2"/>
      <c r="Z67" s="67">
        <f t="shared" si="0"/>
        <v>349</v>
      </c>
      <c r="AA67" s="2"/>
      <c r="AB67" s="68">
        <f t="shared" si="16"/>
        <v>306</v>
      </c>
      <c r="AC67" s="2"/>
      <c r="AD67" s="3">
        <f t="shared" si="15"/>
        <v>234</v>
      </c>
      <c r="AE67" s="2"/>
      <c r="AF67" s="3">
        <f t="shared" si="3"/>
        <v>162</v>
      </c>
      <c r="AG67" s="2"/>
      <c r="AH67" s="3">
        <f t="shared" si="4"/>
        <v>90</v>
      </c>
      <c r="AI67" s="2"/>
      <c r="AJ67" s="3">
        <f t="shared" si="14"/>
        <v>18</v>
      </c>
      <c r="AK67" s="2"/>
      <c r="AL67" s="65"/>
    </row>
    <row r="68" spans="1:38" x14ac:dyDescent="0.25">
      <c r="A68" s="42">
        <v>62</v>
      </c>
      <c r="B68" s="64" t="e">
        <f>VLOOKUP(A68,#REF!, 9,0)</f>
        <v>#REF!</v>
      </c>
      <c r="C68" s="51"/>
      <c r="D68" s="2">
        <f t="shared" si="6"/>
        <v>462</v>
      </c>
      <c r="E68" s="64" t="e">
        <f>VLOOKUP(D68,#REF!, 9,0)</f>
        <v>#REF!</v>
      </c>
      <c r="F68" s="51"/>
      <c r="G68" s="67">
        <f t="shared" si="7"/>
        <v>862</v>
      </c>
      <c r="H68" s="64" t="e">
        <f>VLOOKUP(G68,#REF!, 9,0)</f>
        <v>#REF!</v>
      </c>
      <c r="I68" s="51"/>
      <c r="J68" s="95">
        <f t="shared" si="8"/>
        <v>1041</v>
      </c>
      <c r="K68" s="64" t="e">
        <f>VLOOKUP(J68,#REF!, 11,0)</f>
        <v>#REF!</v>
      </c>
      <c r="L68" s="51"/>
      <c r="M68" s="3">
        <f t="shared" si="9"/>
        <v>641</v>
      </c>
      <c r="N68" s="64" t="e">
        <f>VLOOKUP(M68,#REF!, 11,0)</f>
        <v>#REF!</v>
      </c>
      <c r="O68" s="51"/>
      <c r="P68" s="3">
        <f t="shared" si="10"/>
        <v>241</v>
      </c>
      <c r="Q68" s="64" t="e">
        <f>VLOOKUP(P68,#REF!, 11,0)</f>
        <v>#REF!</v>
      </c>
      <c r="R68" s="42">
        <v>62</v>
      </c>
      <c r="S68" s="2"/>
      <c r="T68" s="2">
        <f t="shared" si="11"/>
        <v>134</v>
      </c>
      <c r="U68" s="2"/>
      <c r="V68" s="3">
        <f t="shared" si="12"/>
        <v>206</v>
      </c>
      <c r="W68" s="2"/>
      <c r="X68" s="3">
        <f t="shared" si="17"/>
        <v>278</v>
      </c>
      <c r="Y68" s="2"/>
      <c r="Z68" s="67">
        <f t="shared" si="0"/>
        <v>350</v>
      </c>
      <c r="AA68" s="2"/>
      <c r="AB68" s="68">
        <f t="shared" si="16"/>
        <v>305</v>
      </c>
      <c r="AC68" s="2"/>
      <c r="AD68" s="3">
        <f t="shared" si="15"/>
        <v>233</v>
      </c>
      <c r="AE68" s="2"/>
      <c r="AF68" s="3">
        <f t="shared" si="3"/>
        <v>161</v>
      </c>
      <c r="AG68" s="2"/>
      <c r="AH68" s="3">
        <f t="shared" si="4"/>
        <v>89</v>
      </c>
      <c r="AI68" s="2"/>
      <c r="AJ68" s="3">
        <f t="shared" si="14"/>
        <v>17</v>
      </c>
      <c r="AK68" s="2"/>
      <c r="AL68" s="65"/>
    </row>
    <row r="69" spans="1:38" x14ac:dyDescent="0.25">
      <c r="A69" s="42">
        <v>63</v>
      </c>
      <c r="B69" s="64" t="e">
        <f>VLOOKUP(A69,#REF!, 9,0)</f>
        <v>#REF!</v>
      </c>
      <c r="C69" s="51"/>
      <c r="D69" s="2">
        <f t="shared" si="6"/>
        <v>463</v>
      </c>
      <c r="E69" s="64" t="e">
        <f>VLOOKUP(D69,#REF!, 9,0)</f>
        <v>#REF!</v>
      </c>
      <c r="F69" s="51"/>
      <c r="G69" s="67">
        <f t="shared" si="7"/>
        <v>863</v>
      </c>
      <c r="H69" s="64" t="e">
        <f>VLOOKUP(G69,#REF!, 9,0)</f>
        <v>#REF!</v>
      </c>
      <c r="I69" s="51"/>
      <c r="J69" s="95">
        <f t="shared" si="8"/>
        <v>1040</v>
      </c>
      <c r="K69" s="64" t="e">
        <f>VLOOKUP(J69,#REF!, 11,0)</f>
        <v>#REF!</v>
      </c>
      <c r="L69" s="51"/>
      <c r="M69" s="3">
        <f t="shared" si="9"/>
        <v>640</v>
      </c>
      <c r="N69" s="64" t="e">
        <f>VLOOKUP(M69,#REF!, 11,0)</f>
        <v>#REF!</v>
      </c>
      <c r="O69" s="51"/>
      <c r="P69" s="3">
        <f t="shared" si="10"/>
        <v>240</v>
      </c>
      <c r="Q69" s="64" t="e">
        <f>VLOOKUP(P69,#REF!, 11,0)</f>
        <v>#REF!</v>
      </c>
      <c r="R69" s="42">
        <v>63</v>
      </c>
      <c r="S69" s="2"/>
      <c r="T69" s="2">
        <f t="shared" si="11"/>
        <v>135</v>
      </c>
      <c r="U69" s="2"/>
      <c r="V69" s="3">
        <f t="shared" si="12"/>
        <v>207</v>
      </c>
      <c r="W69" s="2"/>
      <c r="X69" s="3">
        <f t="shared" si="17"/>
        <v>279</v>
      </c>
      <c r="Y69" s="2"/>
      <c r="Z69" s="67">
        <f t="shared" si="0"/>
        <v>351</v>
      </c>
      <c r="AA69" s="2"/>
      <c r="AB69" s="68">
        <f t="shared" si="16"/>
        <v>304</v>
      </c>
      <c r="AC69" s="2"/>
      <c r="AD69" s="3">
        <f t="shared" si="15"/>
        <v>232</v>
      </c>
      <c r="AE69" s="2"/>
      <c r="AF69" s="3">
        <f t="shared" si="3"/>
        <v>160</v>
      </c>
      <c r="AG69" s="2"/>
      <c r="AH69" s="3">
        <f t="shared" si="4"/>
        <v>88</v>
      </c>
      <c r="AI69" s="2"/>
      <c r="AJ69" s="3">
        <f t="shared" si="14"/>
        <v>16</v>
      </c>
      <c r="AK69" s="2"/>
      <c r="AL69" s="65"/>
    </row>
    <row r="70" spans="1:38" x14ac:dyDescent="0.25">
      <c r="A70" s="42">
        <v>64</v>
      </c>
      <c r="B70" s="64" t="e">
        <f>VLOOKUP(A70,#REF!, 9,0)</f>
        <v>#REF!</v>
      </c>
      <c r="C70" s="51"/>
      <c r="D70" s="2">
        <f t="shared" si="6"/>
        <v>464</v>
      </c>
      <c r="E70" s="64" t="e">
        <f>VLOOKUP(D70,#REF!, 9,0)</f>
        <v>#REF!</v>
      </c>
      <c r="F70" s="51"/>
      <c r="G70" s="67">
        <f t="shared" si="7"/>
        <v>864</v>
      </c>
      <c r="H70" s="64" t="e">
        <f>VLOOKUP(G70,#REF!, 9,0)</f>
        <v>#REF!</v>
      </c>
      <c r="I70" s="51"/>
      <c r="J70" s="95">
        <f t="shared" si="8"/>
        <v>1039</v>
      </c>
      <c r="K70" s="64" t="e">
        <f>VLOOKUP(J70,#REF!, 11,0)</f>
        <v>#REF!</v>
      </c>
      <c r="L70" s="51"/>
      <c r="M70" s="3">
        <f t="shared" si="9"/>
        <v>639</v>
      </c>
      <c r="N70" s="64" t="e">
        <f>VLOOKUP(M70,#REF!, 11,0)</f>
        <v>#REF!</v>
      </c>
      <c r="O70" s="51"/>
      <c r="P70" s="3">
        <f t="shared" si="10"/>
        <v>239</v>
      </c>
      <c r="Q70" s="64" t="e">
        <f>VLOOKUP(P70,#REF!, 11,0)</f>
        <v>#REF!</v>
      </c>
      <c r="R70" s="42">
        <v>64</v>
      </c>
      <c r="S70" s="2"/>
      <c r="T70" s="2">
        <f t="shared" si="11"/>
        <v>136</v>
      </c>
      <c r="U70" s="2"/>
      <c r="V70" s="3">
        <f t="shared" si="12"/>
        <v>208</v>
      </c>
      <c r="W70" s="2"/>
      <c r="X70" s="3">
        <f t="shared" si="17"/>
        <v>280</v>
      </c>
      <c r="Y70" s="2"/>
      <c r="Z70" s="67">
        <f t="shared" si="0"/>
        <v>352</v>
      </c>
      <c r="AA70" s="2"/>
      <c r="AB70" s="68">
        <f t="shared" si="16"/>
        <v>303</v>
      </c>
      <c r="AC70" s="2"/>
      <c r="AD70" s="3">
        <f t="shared" si="15"/>
        <v>231</v>
      </c>
      <c r="AE70" s="2"/>
      <c r="AF70" s="3">
        <f t="shared" si="3"/>
        <v>159</v>
      </c>
      <c r="AG70" s="2"/>
      <c r="AH70" s="3">
        <f t="shared" si="4"/>
        <v>87</v>
      </c>
      <c r="AI70" s="2"/>
      <c r="AJ70" s="3">
        <f t="shared" si="14"/>
        <v>15</v>
      </c>
      <c r="AK70" s="2"/>
      <c r="AL70" s="65"/>
    </row>
    <row r="71" spans="1:38" x14ac:dyDescent="0.25">
      <c r="A71" s="42">
        <v>65</v>
      </c>
      <c r="B71" s="64" t="e">
        <f>VLOOKUP(A71,#REF!, 9,0)</f>
        <v>#REF!</v>
      </c>
      <c r="C71" s="51"/>
      <c r="D71" s="2">
        <f t="shared" si="6"/>
        <v>465</v>
      </c>
      <c r="E71" s="64" t="e">
        <f>VLOOKUP(D71,#REF!, 9,0)</f>
        <v>#REF!</v>
      </c>
      <c r="F71" s="51"/>
      <c r="G71" s="67">
        <f t="shared" si="7"/>
        <v>865</v>
      </c>
      <c r="H71" s="64" t="e">
        <f>VLOOKUP(G71,#REF!, 9,0)</f>
        <v>#REF!</v>
      </c>
      <c r="I71" s="51"/>
      <c r="J71" s="95">
        <f t="shared" si="8"/>
        <v>1038</v>
      </c>
      <c r="K71" s="64" t="e">
        <f>VLOOKUP(J71,#REF!, 11,0)</f>
        <v>#REF!</v>
      </c>
      <c r="L71" s="51"/>
      <c r="M71" s="3">
        <f t="shared" si="9"/>
        <v>638</v>
      </c>
      <c r="N71" s="64" t="e">
        <f>VLOOKUP(M71,#REF!, 11,0)</f>
        <v>#REF!</v>
      </c>
      <c r="O71" s="51"/>
      <c r="P71" s="3">
        <f t="shared" si="10"/>
        <v>238</v>
      </c>
      <c r="Q71" s="64" t="e">
        <f>VLOOKUP(P71,#REF!, 11,0)</f>
        <v>#REF!</v>
      </c>
      <c r="R71" s="42">
        <v>65</v>
      </c>
      <c r="S71" s="2"/>
      <c r="T71" s="2">
        <f t="shared" si="11"/>
        <v>137</v>
      </c>
      <c r="U71" s="2"/>
      <c r="V71" s="3">
        <f t="shared" si="12"/>
        <v>209</v>
      </c>
      <c r="W71" s="2"/>
      <c r="X71" s="3">
        <f t="shared" si="17"/>
        <v>281</v>
      </c>
      <c r="Y71" s="2"/>
      <c r="Z71" s="67">
        <f t="shared" ref="Z71:Z78" si="18">X71+72</f>
        <v>353</v>
      </c>
      <c r="AA71" s="2"/>
      <c r="AB71" s="68">
        <f t="shared" si="16"/>
        <v>302</v>
      </c>
      <c r="AC71" s="2"/>
      <c r="AD71" s="3">
        <f t="shared" si="15"/>
        <v>230</v>
      </c>
      <c r="AE71" s="2"/>
      <c r="AF71" s="3">
        <f t="shared" ref="AF71:AF78" si="19">AD71-72</f>
        <v>158</v>
      </c>
      <c r="AG71" s="2"/>
      <c r="AH71" s="3">
        <f t="shared" ref="AH71:AH78" si="20">AF71-72</f>
        <v>86</v>
      </c>
      <c r="AI71" s="2"/>
      <c r="AJ71" s="3">
        <f t="shared" si="14"/>
        <v>14</v>
      </c>
      <c r="AK71" s="2"/>
      <c r="AL71" s="65"/>
    </row>
    <row r="72" spans="1:38" x14ac:dyDescent="0.25">
      <c r="A72" s="42">
        <v>66</v>
      </c>
      <c r="B72" s="64" t="e">
        <f>VLOOKUP(A72,#REF!, 9,0)</f>
        <v>#REF!</v>
      </c>
      <c r="C72" s="51"/>
      <c r="D72" s="2">
        <f t="shared" ref="D72:D135" si="21">A72+400</f>
        <v>466</v>
      </c>
      <c r="E72" s="64" t="e">
        <f>VLOOKUP(D72,#REF!, 9,0)</f>
        <v>#REF!</v>
      </c>
      <c r="F72" s="51"/>
      <c r="G72" s="67">
        <f t="shared" ref="G72:G135" si="22">D72+400</f>
        <v>866</v>
      </c>
      <c r="H72" s="64" t="e">
        <f>VLOOKUP(G72,#REF!, 9,0)</f>
        <v>#REF!</v>
      </c>
      <c r="I72" s="51"/>
      <c r="J72" s="95">
        <f t="shared" ref="J72:J135" si="23">1903-G72</f>
        <v>1037</v>
      </c>
      <c r="K72" s="64" t="e">
        <f>VLOOKUP(J72,#REF!, 11,0)</f>
        <v>#REF!</v>
      </c>
      <c r="L72" s="51"/>
      <c r="M72" s="3">
        <f t="shared" ref="M72:M135" si="24">J72-400</f>
        <v>637</v>
      </c>
      <c r="N72" s="64" t="e">
        <f>VLOOKUP(M72,#REF!, 11,0)</f>
        <v>#REF!</v>
      </c>
      <c r="O72" s="51"/>
      <c r="P72" s="3">
        <f t="shared" ref="P72:P135" si="25">M72-400</f>
        <v>237</v>
      </c>
      <c r="Q72" s="64" t="e">
        <f>VLOOKUP(P72,#REF!, 11,0)</f>
        <v>#REF!</v>
      </c>
      <c r="R72" s="42">
        <v>66</v>
      </c>
      <c r="S72" s="2"/>
      <c r="T72" s="2">
        <f t="shared" ref="T72:T78" si="26">R72+72</f>
        <v>138</v>
      </c>
      <c r="U72" s="2"/>
      <c r="V72" s="3">
        <f t="shared" ref="V72:V78" si="27">T72+72</f>
        <v>210</v>
      </c>
      <c r="W72" s="2"/>
      <c r="X72" s="3">
        <f t="shared" si="17"/>
        <v>282</v>
      </c>
      <c r="Y72" s="2"/>
      <c r="Z72" s="67">
        <f t="shared" si="18"/>
        <v>354</v>
      </c>
      <c r="AA72" s="2"/>
      <c r="AB72" s="68">
        <f t="shared" si="16"/>
        <v>301</v>
      </c>
      <c r="AC72" s="2"/>
      <c r="AD72" s="3">
        <f t="shared" si="15"/>
        <v>229</v>
      </c>
      <c r="AE72" s="2"/>
      <c r="AF72" s="3">
        <f t="shared" si="19"/>
        <v>157</v>
      </c>
      <c r="AG72" s="2"/>
      <c r="AH72" s="3">
        <f t="shared" si="20"/>
        <v>85</v>
      </c>
      <c r="AI72" s="2"/>
      <c r="AJ72" s="3">
        <f t="shared" ref="AJ72:AJ78" si="28">AH72-72</f>
        <v>13</v>
      </c>
      <c r="AK72" s="2"/>
      <c r="AL72" s="65"/>
    </row>
    <row r="73" spans="1:38" x14ac:dyDescent="0.25">
      <c r="A73" s="42">
        <v>67</v>
      </c>
      <c r="B73" s="64" t="e">
        <f>VLOOKUP(A73,#REF!, 9,0)</f>
        <v>#REF!</v>
      </c>
      <c r="C73" s="51"/>
      <c r="D73" s="2">
        <f t="shared" si="21"/>
        <v>467</v>
      </c>
      <c r="E73" s="64" t="e">
        <f>VLOOKUP(D73,#REF!, 9,0)</f>
        <v>#REF!</v>
      </c>
      <c r="F73" s="51"/>
      <c r="G73" s="67">
        <f t="shared" si="22"/>
        <v>867</v>
      </c>
      <c r="H73" s="64" t="e">
        <f>VLOOKUP(G73,#REF!, 9,0)</f>
        <v>#REF!</v>
      </c>
      <c r="I73" s="51"/>
      <c r="J73" s="95">
        <f t="shared" si="23"/>
        <v>1036</v>
      </c>
      <c r="K73" s="64" t="e">
        <f>VLOOKUP(J73,#REF!, 11,0)</f>
        <v>#REF!</v>
      </c>
      <c r="L73" s="51"/>
      <c r="M73" s="3">
        <f t="shared" si="24"/>
        <v>636</v>
      </c>
      <c r="N73" s="64" t="e">
        <f>VLOOKUP(M73,#REF!, 11,0)</f>
        <v>#REF!</v>
      </c>
      <c r="O73" s="51"/>
      <c r="P73" s="3">
        <f t="shared" si="25"/>
        <v>236</v>
      </c>
      <c r="Q73" s="64" t="e">
        <f>VLOOKUP(P73,#REF!, 11,0)</f>
        <v>#REF!</v>
      </c>
      <c r="R73" s="42">
        <v>67</v>
      </c>
      <c r="S73" s="2"/>
      <c r="T73" s="2">
        <f t="shared" si="26"/>
        <v>139</v>
      </c>
      <c r="U73" s="2"/>
      <c r="V73" s="3">
        <f t="shared" si="27"/>
        <v>211</v>
      </c>
      <c r="W73" s="2"/>
      <c r="X73" s="3">
        <f t="shared" si="17"/>
        <v>283</v>
      </c>
      <c r="Y73" s="2"/>
      <c r="Z73" s="67">
        <f t="shared" si="18"/>
        <v>355</v>
      </c>
      <c r="AA73" s="2"/>
      <c r="AB73" s="68">
        <f t="shared" si="16"/>
        <v>300</v>
      </c>
      <c r="AC73" s="2"/>
      <c r="AD73" s="3">
        <f t="shared" si="15"/>
        <v>228</v>
      </c>
      <c r="AE73" s="2"/>
      <c r="AF73" s="3">
        <f t="shared" si="19"/>
        <v>156</v>
      </c>
      <c r="AG73" s="2"/>
      <c r="AH73" s="3">
        <f t="shared" si="20"/>
        <v>84</v>
      </c>
      <c r="AI73" s="2"/>
      <c r="AJ73" s="3">
        <f t="shared" si="28"/>
        <v>12</v>
      </c>
      <c r="AK73" s="2"/>
      <c r="AL73" s="65"/>
    </row>
    <row r="74" spans="1:38" x14ac:dyDescent="0.25">
      <c r="A74" s="42">
        <v>68</v>
      </c>
      <c r="B74" s="64" t="e">
        <f>VLOOKUP(A74,#REF!, 9,0)</f>
        <v>#REF!</v>
      </c>
      <c r="C74" s="51"/>
      <c r="D74" s="2">
        <f t="shared" si="21"/>
        <v>468</v>
      </c>
      <c r="E74" s="64" t="e">
        <f>VLOOKUP(D74,#REF!, 9,0)</f>
        <v>#REF!</v>
      </c>
      <c r="F74" s="51"/>
      <c r="G74" s="67">
        <f t="shared" si="22"/>
        <v>868</v>
      </c>
      <c r="H74" s="64" t="e">
        <f>VLOOKUP(G74,#REF!, 9,0)</f>
        <v>#REF!</v>
      </c>
      <c r="I74" s="51"/>
      <c r="J74" s="95">
        <f t="shared" si="23"/>
        <v>1035</v>
      </c>
      <c r="K74" s="64" t="e">
        <f>VLOOKUP(J74,#REF!, 11,0)</f>
        <v>#REF!</v>
      </c>
      <c r="L74" s="51"/>
      <c r="M74" s="3">
        <f t="shared" si="24"/>
        <v>635</v>
      </c>
      <c r="N74" s="64" t="e">
        <f>VLOOKUP(M74,#REF!, 11,0)</f>
        <v>#REF!</v>
      </c>
      <c r="O74" s="51"/>
      <c r="P74" s="3">
        <f t="shared" si="25"/>
        <v>235</v>
      </c>
      <c r="Q74" s="64" t="e">
        <f>VLOOKUP(P74,#REF!, 11,0)</f>
        <v>#REF!</v>
      </c>
      <c r="R74" s="42">
        <v>68</v>
      </c>
      <c r="S74" s="2"/>
      <c r="T74" s="2">
        <f t="shared" si="26"/>
        <v>140</v>
      </c>
      <c r="U74" s="2"/>
      <c r="V74" s="3">
        <f t="shared" si="27"/>
        <v>212</v>
      </c>
      <c r="W74" s="2"/>
      <c r="X74" s="3">
        <f t="shared" si="17"/>
        <v>284</v>
      </c>
      <c r="Y74" s="2"/>
      <c r="Z74" s="67">
        <f t="shared" si="18"/>
        <v>356</v>
      </c>
      <c r="AA74" s="2"/>
      <c r="AB74" s="68">
        <f t="shared" si="16"/>
        <v>299</v>
      </c>
      <c r="AC74" s="2"/>
      <c r="AD74" s="3">
        <f t="shared" si="15"/>
        <v>227</v>
      </c>
      <c r="AE74" s="2"/>
      <c r="AF74" s="3">
        <f t="shared" si="19"/>
        <v>155</v>
      </c>
      <c r="AG74" s="2"/>
      <c r="AH74" s="3">
        <f t="shared" si="20"/>
        <v>83</v>
      </c>
      <c r="AI74" s="2"/>
      <c r="AJ74" s="3">
        <f t="shared" si="28"/>
        <v>11</v>
      </c>
      <c r="AK74" s="2"/>
      <c r="AL74" s="65"/>
    </row>
    <row r="75" spans="1:38" x14ac:dyDescent="0.25">
      <c r="A75" s="42">
        <v>69</v>
      </c>
      <c r="B75" s="64" t="e">
        <f>VLOOKUP(A75,#REF!, 9,0)</f>
        <v>#REF!</v>
      </c>
      <c r="C75" s="51"/>
      <c r="D75" s="2">
        <f t="shared" si="21"/>
        <v>469</v>
      </c>
      <c r="E75" s="64" t="e">
        <f>VLOOKUP(D75,#REF!, 9,0)</f>
        <v>#REF!</v>
      </c>
      <c r="F75" s="51"/>
      <c r="G75" s="67">
        <f t="shared" si="22"/>
        <v>869</v>
      </c>
      <c r="H75" s="64" t="e">
        <f>VLOOKUP(G75,#REF!, 9,0)</f>
        <v>#REF!</v>
      </c>
      <c r="I75" s="51"/>
      <c r="J75" s="95">
        <f t="shared" si="23"/>
        <v>1034</v>
      </c>
      <c r="K75" s="64" t="e">
        <f>VLOOKUP(J75,#REF!, 11,0)</f>
        <v>#REF!</v>
      </c>
      <c r="L75" s="51"/>
      <c r="M75" s="3">
        <f t="shared" si="24"/>
        <v>634</v>
      </c>
      <c r="N75" s="64" t="e">
        <f>VLOOKUP(M75,#REF!, 11,0)</f>
        <v>#REF!</v>
      </c>
      <c r="O75" s="51"/>
      <c r="P75" s="3">
        <f t="shared" si="25"/>
        <v>234</v>
      </c>
      <c r="Q75" s="64" t="e">
        <f>VLOOKUP(P75,#REF!, 11,0)</f>
        <v>#REF!</v>
      </c>
      <c r="R75" s="42">
        <v>69</v>
      </c>
      <c r="S75" s="2"/>
      <c r="T75" s="2">
        <f t="shared" si="26"/>
        <v>141</v>
      </c>
      <c r="U75" s="2"/>
      <c r="V75" s="3">
        <f t="shared" si="27"/>
        <v>213</v>
      </c>
      <c r="W75" s="2"/>
      <c r="X75" s="3">
        <f t="shared" si="17"/>
        <v>285</v>
      </c>
      <c r="Y75" s="2"/>
      <c r="Z75" s="67">
        <f t="shared" si="18"/>
        <v>357</v>
      </c>
      <c r="AA75" s="2"/>
      <c r="AB75" s="68">
        <f t="shared" si="16"/>
        <v>298</v>
      </c>
      <c r="AC75" s="2"/>
      <c r="AD75" s="3">
        <f t="shared" ref="AD75:AD78" si="29">AB75-72</f>
        <v>226</v>
      </c>
      <c r="AE75" s="2"/>
      <c r="AF75" s="3">
        <f t="shared" si="19"/>
        <v>154</v>
      </c>
      <c r="AG75" s="2"/>
      <c r="AH75" s="3">
        <f t="shared" si="20"/>
        <v>82</v>
      </c>
      <c r="AI75" s="2"/>
      <c r="AJ75" s="3">
        <f t="shared" si="28"/>
        <v>10</v>
      </c>
      <c r="AK75" s="2"/>
      <c r="AL75" s="65"/>
    </row>
    <row r="76" spans="1:38" x14ac:dyDescent="0.25">
      <c r="A76" s="42">
        <v>70</v>
      </c>
      <c r="B76" s="64" t="e">
        <f>VLOOKUP(A76,#REF!, 9,0)</f>
        <v>#REF!</v>
      </c>
      <c r="C76" s="51"/>
      <c r="D76" s="2">
        <f t="shared" si="21"/>
        <v>470</v>
      </c>
      <c r="E76" s="64" t="e">
        <f>VLOOKUP(D76,#REF!, 9,0)</f>
        <v>#REF!</v>
      </c>
      <c r="F76" s="51"/>
      <c r="G76" s="67">
        <f t="shared" si="22"/>
        <v>870</v>
      </c>
      <c r="H76" s="64" t="e">
        <f>VLOOKUP(G76,#REF!, 9,0)</f>
        <v>#REF!</v>
      </c>
      <c r="I76" s="51"/>
      <c r="J76" s="95">
        <f t="shared" si="23"/>
        <v>1033</v>
      </c>
      <c r="K76" s="64" t="e">
        <f>VLOOKUP(J76,#REF!, 11,0)</f>
        <v>#REF!</v>
      </c>
      <c r="L76" s="51"/>
      <c r="M76" s="3">
        <f t="shared" si="24"/>
        <v>633</v>
      </c>
      <c r="N76" s="64" t="e">
        <f>VLOOKUP(M76,#REF!, 11,0)</f>
        <v>#REF!</v>
      </c>
      <c r="O76" s="51"/>
      <c r="P76" s="3">
        <f t="shared" si="25"/>
        <v>233</v>
      </c>
      <c r="Q76" s="64" t="e">
        <f>VLOOKUP(P76,#REF!, 11,0)</f>
        <v>#REF!</v>
      </c>
      <c r="R76" s="42">
        <v>70</v>
      </c>
      <c r="S76" s="2"/>
      <c r="T76" s="2">
        <f t="shared" si="26"/>
        <v>142</v>
      </c>
      <c r="U76" s="2"/>
      <c r="V76" s="3">
        <f t="shared" si="27"/>
        <v>214</v>
      </c>
      <c r="W76" s="2"/>
      <c r="X76" s="3">
        <f t="shared" si="17"/>
        <v>286</v>
      </c>
      <c r="Y76" s="2"/>
      <c r="Z76" s="67">
        <f t="shared" si="18"/>
        <v>358</v>
      </c>
      <c r="AA76" s="2"/>
      <c r="AB76" s="68">
        <f t="shared" ref="AB76:AB78" si="30">655-Z76</f>
        <v>297</v>
      </c>
      <c r="AC76" s="2"/>
      <c r="AD76" s="3">
        <f t="shared" si="29"/>
        <v>225</v>
      </c>
      <c r="AE76" s="2"/>
      <c r="AF76" s="3">
        <f t="shared" si="19"/>
        <v>153</v>
      </c>
      <c r="AG76" s="2"/>
      <c r="AH76" s="3">
        <f t="shared" si="20"/>
        <v>81</v>
      </c>
      <c r="AI76" s="2"/>
      <c r="AJ76" s="3">
        <f t="shared" si="28"/>
        <v>9</v>
      </c>
      <c r="AK76" s="2"/>
      <c r="AL76" s="65"/>
    </row>
    <row r="77" spans="1:38" x14ac:dyDescent="0.25">
      <c r="A77" s="42">
        <v>71</v>
      </c>
      <c r="B77" s="64" t="e">
        <f>VLOOKUP(A77,#REF!, 9,0)</f>
        <v>#REF!</v>
      </c>
      <c r="C77" s="51"/>
      <c r="D77" s="2">
        <f t="shared" si="21"/>
        <v>471</v>
      </c>
      <c r="E77" s="64" t="e">
        <f>VLOOKUP(D77,#REF!, 9,0)</f>
        <v>#REF!</v>
      </c>
      <c r="F77" s="51"/>
      <c r="G77" s="67">
        <f t="shared" si="22"/>
        <v>871</v>
      </c>
      <c r="H77" s="64" t="e">
        <f>VLOOKUP(G77,#REF!, 9,0)</f>
        <v>#REF!</v>
      </c>
      <c r="I77" s="51"/>
      <c r="J77" s="95">
        <f t="shared" si="23"/>
        <v>1032</v>
      </c>
      <c r="K77" s="64" t="e">
        <f>VLOOKUP(J77,#REF!, 11,0)</f>
        <v>#REF!</v>
      </c>
      <c r="L77" s="51"/>
      <c r="M77" s="3">
        <f t="shared" si="24"/>
        <v>632</v>
      </c>
      <c r="N77" s="64" t="e">
        <f>VLOOKUP(M77,#REF!, 11,0)</f>
        <v>#REF!</v>
      </c>
      <c r="O77" s="51"/>
      <c r="P77" s="3">
        <f t="shared" si="25"/>
        <v>232</v>
      </c>
      <c r="Q77" s="64" t="e">
        <f>VLOOKUP(P77,#REF!, 11,0)</f>
        <v>#REF!</v>
      </c>
      <c r="R77" s="42">
        <v>71</v>
      </c>
      <c r="S77" s="2"/>
      <c r="T77" s="2">
        <f t="shared" si="26"/>
        <v>143</v>
      </c>
      <c r="U77" s="2"/>
      <c r="V77" s="3">
        <f t="shared" si="27"/>
        <v>215</v>
      </c>
      <c r="W77" s="2"/>
      <c r="X77" s="3">
        <f t="shared" si="17"/>
        <v>287</v>
      </c>
      <c r="Y77" s="2"/>
      <c r="Z77" s="67">
        <f t="shared" si="18"/>
        <v>359</v>
      </c>
      <c r="AA77" s="2"/>
      <c r="AB77" s="68">
        <f t="shared" si="30"/>
        <v>296</v>
      </c>
      <c r="AC77" s="2"/>
      <c r="AD77" s="3">
        <f t="shared" si="29"/>
        <v>224</v>
      </c>
      <c r="AE77" s="2"/>
      <c r="AF77" s="3">
        <f t="shared" si="19"/>
        <v>152</v>
      </c>
      <c r="AG77" s="2"/>
      <c r="AH77" s="3">
        <f t="shared" si="20"/>
        <v>80</v>
      </c>
      <c r="AI77" s="2"/>
      <c r="AJ77" s="3">
        <f t="shared" si="28"/>
        <v>8</v>
      </c>
      <c r="AK77" s="2"/>
      <c r="AL77" s="65"/>
    </row>
    <row r="78" spans="1:38" ht="15.75" thickBot="1" x14ac:dyDescent="0.3">
      <c r="A78" s="2">
        <v>72</v>
      </c>
      <c r="B78" s="64" t="e">
        <f>VLOOKUP(A78,#REF!, 9,0)</f>
        <v>#REF!</v>
      </c>
      <c r="C78" s="51"/>
      <c r="D78" s="2">
        <f t="shared" si="21"/>
        <v>472</v>
      </c>
      <c r="E78" s="64" t="e">
        <f>VLOOKUP(D78,#REF!, 9,0)</f>
        <v>#REF!</v>
      </c>
      <c r="F78" s="51"/>
      <c r="G78" s="67">
        <f t="shared" si="22"/>
        <v>872</v>
      </c>
      <c r="H78" s="64" t="e">
        <f>VLOOKUP(G78,#REF!, 9,0)</f>
        <v>#REF!</v>
      </c>
      <c r="I78" s="51"/>
      <c r="J78" s="95">
        <f t="shared" si="23"/>
        <v>1031</v>
      </c>
      <c r="K78" s="64" t="e">
        <f>VLOOKUP(J78,#REF!, 11,0)</f>
        <v>#REF!</v>
      </c>
      <c r="L78" s="51"/>
      <c r="M78" s="3">
        <f t="shared" si="24"/>
        <v>631</v>
      </c>
      <c r="N78" s="64" t="e">
        <f>VLOOKUP(M78,#REF!, 11,0)</f>
        <v>#REF!</v>
      </c>
      <c r="O78" s="51"/>
      <c r="P78" s="3">
        <f t="shared" si="25"/>
        <v>231</v>
      </c>
      <c r="Q78" s="64" t="e">
        <f>VLOOKUP(P78,#REF!, 11,0)</f>
        <v>#REF!</v>
      </c>
      <c r="R78" s="71">
        <v>72</v>
      </c>
      <c r="S78" s="71"/>
      <c r="T78" s="71">
        <f t="shared" si="26"/>
        <v>144</v>
      </c>
      <c r="U78" s="71"/>
      <c r="V78" s="74">
        <f t="shared" si="27"/>
        <v>216</v>
      </c>
      <c r="W78" s="71"/>
      <c r="X78" s="74">
        <f t="shared" si="17"/>
        <v>288</v>
      </c>
      <c r="Y78" s="71"/>
      <c r="Z78" s="72">
        <f t="shared" si="18"/>
        <v>360</v>
      </c>
      <c r="AA78" s="71"/>
      <c r="AB78" s="73">
        <f t="shared" si="30"/>
        <v>295</v>
      </c>
      <c r="AC78" s="71"/>
      <c r="AD78" s="74">
        <f t="shared" si="29"/>
        <v>223</v>
      </c>
      <c r="AE78" s="71"/>
      <c r="AF78" s="74">
        <f t="shared" si="19"/>
        <v>151</v>
      </c>
      <c r="AG78" s="71"/>
      <c r="AH78" s="74">
        <f t="shared" si="20"/>
        <v>79</v>
      </c>
      <c r="AI78" s="71"/>
      <c r="AJ78" s="74">
        <f t="shared" si="28"/>
        <v>7</v>
      </c>
      <c r="AK78" s="71"/>
      <c r="AL78" s="75"/>
    </row>
    <row r="79" spans="1:38" x14ac:dyDescent="0.25">
      <c r="A79">
        <v>73</v>
      </c>
      <c r="B79" s="64" t="e">
        <f>VLOOKUP(A79,#REF!, 9,0)</f>
        <v>#REF!</v>
      </c>
      <c r="C79" s="51"/>
      <c r="D79" s="2">
        <f t="shared" si="21"/>
        <v>473</v>
      </c>
      <c r="E79" s="64" t="e">
        <f>VLOOKUP(D79,#REF!, 9,0)</f>
        <v>#REF!</v>
      </c>
      <c r="F79" s="51"/>
      <c r="G79" s="67">
        <f t="shared" si="22"/>
        <v>873</v>
      </c>
      <c r="H79" s="64" t="e">
        <f>VLOOKUP(G79,#REF!, 9,0)</f>
        <v>#REF!</v>
      </c>
      <c r="I79" s="51"/>
      <c r="J79" s="95">
        <f t="shared" si="23"/>
        <v>1030</v>
      </c>
      <c r="K79" s="64" t="e">
        <f>VLOOKUP(J79,#REF!, 11,0)</f>
        <v>#REF!</v>
      </c>
      <c r="L79" s="51"/>
      <c r="M79" s="3">
        <f t="shared" si="24"/>
        <v>630</v>
      </c>
      <c r="N79" s="64" t="e">
        <f>VLOOKUP(M79,#REF!, 11,0)</f>
        <v>#REF!</v>
      </c>
      <c r="O79" s="51"/>
      <c r="P79" s="3">
        <f t="shared" si="25"/>
        <v>230</v>
      </c>
      <c r="Q79" s="64" t="e">
        <f>VLOOKUP(P79,#REF!, 11,0)</f>
        <v>#REF!</v>
      </c>
    </row>
    <row r="80" spans="1:38" x14ac:dyDescent="0.25">
      <c r="A80">
        <v>74</v>
      </c>
      <c r="B80" s="64" t="e">
        <f>VLOOKUP(A80,#REF!, 9,0)</f>
        <v>#REF!</v>
      </c>
      <c r="C80" s="51"/>
      <c r="D80" s="2">
        <f t="shared" si="21"/>
        <v>474</v>
      </c>
      <c r="E80" s="64" t="e">
        <f>VLOOKUP(D80,#REF!, 9,0)</f>
        <v>#REF!</v>
      </c>
      <c r="F80" s="51"/>
      <c r="G80" s="67">
        <f t="shared" si="22"/>
        <v>874</v>
      </c>
      <c r="H80" s="64" t="e">
        <f>VLOOKUP(G80,#REF!, 9,0)</f>
        <v>#REF!</v>
      </c>
      <c r="I80" s="51"/>
      <c r="J80" s="95">
        <f t="shared" si="23"/>
        <v>1029</v>
      </c>
      <c r="K80" s="64" t="e">
        <f>VLOOKUP(J80,#REF!, 11,0)</f>
        <v>#REF!</v>
      </c>
      <c r="L80" s="51"/>
      <c r="M80" s="3">
        <f t="shared" si="24"/>
        <v>629</v>
      </c>
      <c r="N80" s="64" t="e">
        <f>VLOOKUP(M80,#REF!, 11,0)</f>
        <v>#REF!</v>
      </c>
      <c r="O80" s="51"/>
      <c r="P80" s="3">
        <f t="shared" si="25"/>
        <v>229</v>
      </c>
      <c r="Q80" s="64" t="e">
        <f>VLOOKUP(P80,#REF!, 11,0)</f>
        <v>#REF!</v>
      </c>
    </row>
    <row r="81" spans="1:17" x14ac:dyDescent="0.25">
      <c r="A81">
        <v>75</v>
      </c>
      <c r="B81" s="64" t="e">
        <f>VLOOKUP(A81,#REF!, 9,0)</f>
        <v>#REF!</v>
      </c>
      <c r="C81" s="51"/>
      <c r="D81" s="2">
        <f t="shared" si="21"/>
        <v>475</v>
      </c>
      <c r="E81" s="64" t="e">
        <f>VLOOKUP(D81,#REF!, 9,0)</f>
        <v>#REF!</v>
      </c>
      <c r="F81" s="51"/>
      <c r="G81" s="67">
        <f t="shared" si="22"/>
        <v>875</v>
      </c>
      <c r="H81" s="64" t="e">
        <f>VLOOKUP(G81,#REF!, 9,0)</f>
        <v>#REF!</v>
      </c>
      <c r="I81" s="51"/>
      <c r="J81" s="95">
        <f t="shared" si="23"/>
        <v>1028</v>
      </c>
      <c r="K81" s="64" t="e">
        <f>VLOOKUP(J81,#REF!, 11,0)</f>
        <v>#REF!</v>
      </c>
      <c r="L81" s="51"/>
      <c r="M81" s="3">
        <f t="shared" si="24"/>
        <v>628</v>
      </c>
      <c r="N81" s="64" t="e">
        <f>VLOOKUP(M81,#REF!, 11,0)</f>
        <v>#REF!</v>
      </c>
      <c r="O81" s="51"/>
      <c r="P81" s="3">
        <f t="shared" si="25"/>
        <v>228</v>
      </c>
      <c r="Q81" s="64" t="e">
        <f>VLOOKUP(P81,#REF!, 11,0)</f>
        <v>#REF!</v>
      </c>
    </row>
    <row r="82" spans="1:17" x14ac:dyDescent="0.25">
      <c r="A82">
        <v>76</v>
      </c>
      <c r="B82" s="64" t="e">
        <f>VLOOKUP(A82,#REF!, 9,0)</f>
        <v>#REF!</v>
      </c>
      <c r="C82" s="51"/>
      <c r="D82" s="2">
        <f t="shared" si="21"/>
        <v>476</v>
      </c>
      <c r="E82" s="64" t="e">
        <f>VLOOKUP(D82,#REF!, 9,0)</f>
        <v>#REF!</v>
      </c>
      <c r="F82" s="51"/>
      <c r="G82" s="67">
        <f t="shared" si="22"/>
        <v>876</v>
      </c>
      <c r="H82" s="64" t="e">
        <f>VLOOKUP(G82,#REF!, 9,0)</f>
        <v>#REF!</v>
      </c>
      <c r="I82" s="51"/>
      <c r="J82" s="95">
        <f t="shared" si="23"/>
        <v>1027</v>
      </c>
      <c r="K82" s="64" t="e">
        <f>VLOOKUP(J82,#REF!, 11,0)</f>
        <v>#REF!</v>
      </c>
      <c r="L82" s="51"/>
      <c r="M82" s="3">
        <f t="shared" si="24"/>
        <v>627</v>
      </c>
      <c r="N82" s="64" t="e">
        <f>VLOOKUP(M82,#REF!, 11,0)</f>
        <v>#REF!</v>
      </c>
      <c r="O82" s="51"/>
      <c r="P82" s="3">
        <f t="shared" si="25"/>
        <v>227</v>
      </c>
      <c r="Q82" s="64" t="e">
        <f>VLOOKUP(P82,#REF!, 11,0)</f>
        <v>#REF!</v>
      </c>
    </row>
    <row r="83" spans="1:17" x14ac:dyDescent="0.25">
      <c r="A83">
        <v>77</v>
      </c>
      <c r="B83" s="64" t="e">
        <f>VLOOKUP(A83,#REF!, 9,0)</f>
        <v>#REF!</v>
      </c>
      <c r="C83" s="51"/>
      <c r="D83" s="2">
        <f t="shared" si="21"/>
        <v>477</v>
      </c>
      <c r="E83" s="64" t="e">
        <f>VLOOKUP(D83,#REF!, 9,0)</f>
        <v>#REF!</v>
      </c>
      <c r="F83" s="51"/>
      <c r="G83" s="67">
        <f t="shared" si="22"/>
        <v>877</v>
      </c>
      <c r="H83" s="64" t="e">
        <f>VLOOKUP(G83,#REF!, 9,0)</f>
        <v>#REF!</v>
      </c>
      <c r="I83" s="51"/>
      <c r="J83" s="95">
        <f t="shared" si="23"/>
        <v>1026</v>
      </c>
      <c r="K83" s="64" t="e">
        <f>VLOOKUP(J83,#REF!, 11,0)</f>
        <v>#REF!</v>
      </c>
      <c r="L83" s="51"/>
      <c r="M83" s="3">
        <f t="shared" si="24"/>
        <v>626</v>
      </c>
      <c r="N83" s="64" t="e">
        <f>VLOOKUP(M83,#REF!, 11,0)</f>
        <v>#REF!</v>
      </c>
      <c r="O83" s="51"/>
      <c r="P83" s="3">
        <f t="shared" si="25"/>
        <v>226</v>
      </c>
      <c r="Q83" s="64" t="e">
        <f>VLOOKUP(P83,#REF!, 11,0)</f>
        <v>#REF!</v>
      </c>
    </row>
    <row r="84" spans="1:17" x14ac:dyDescent="0.25">
      <c r="A84">
        <v>78</v>
      </c>
      <c r="B84" s="64" t="e">
        <f>VLOOKUP(A84,#REF!, 9,0)</f>
        <v>#REF!</v>
      </c>
      <c r="C84" s="51"/>
      <c r="D84" s="2">
        <f t="shared" si="21"/>
        <v>478</v>
      </c>
      <c r="E84" s="64" t="e">
        <f>VLOOKUP(D84,#REF!, 9,0)</f>
        <v>#REF!</v>
      </c>
      <c r="F84" s="51"/>
      <c r="G84" s="67">
        <f t="shared" si="22"/>
        <v>878</v>
      </c>
      <c r="H84" s="64" t="e">
        <f>VLOOKUP(G84,#REF!, 9,0)</f>
        <v>#REF!</v>
      </c>
      <c r="I84" s="51"/>
      <c r="J84" s="95">
        <f t="shared" si="23"/>
        <v>1025</v>
      </c>
      <c r="K84" s="64" t="e">
        <f>VLOOKUP(J84,#REF!, 11,0)</f>
        <v>#REF!</v>
      </c>
      <c r="L84" s="51"/>
      <c r="M84" s="3">
        <f t="shared" si="24"/>
        <v>625</v>
      </c>
      <c r="N84" s="64" t="e">
        <f>VLOOKUP(M84,#REF!, 11,0)</f>
        <v>#REF!</v>
      </c>
      <c r="O84" s="51"/>
      <c r="P84" s="3">
        <f t="shared" si="25"/>
        <v>225</v>
      </c>
      <c r="Q84" s="64" t="e">
        <f>VLOOKUP(P84,#REF!, 11,0)</f>
        <v>#REF!</v>
      </c>
    </row>
    <row r="85" spans="1:17" x14ac:dyDescent="0.25">
      <c r="A85">
        <v>79</v>
      </c>
      <c r="B85" s="64" t="e">
        <f>VLOOKUP(A85,#REF!, 9,0)</f>
        <v>#REF!</v>
      </c>
      <c r="C85" s="51"/>
      <c r="D85" s="2">
        <f t="shared" si="21"/>
        <v>479</v>
      </c>
      <c r="E85" s="64" t="e">
        <f>VLOOKUP(D85,#REF!, 9,0)</f>
        <v>#REF!</v>
      </c>
      <c r="F85" s="51"/>
      <c r="G85" s="67">
        <f t="shared" si="22"/>
        <v>879</v>
      </c>
      <c r="H85" s="64" t="e">
        <f>VLOOKUP(G85,#REF!, 9,0)</f>
        <v>#REF!</v>
      </c>
      <c r="I85" s="51"/>
      <c r="J85" s="95">
        <f t="shared" si="23"/>
        <v>1024</v>
      </c>
      <c r="K85" s="64" t="e">
        <f>VLOOKUP(J85,#REF!, 11,0)</f>
        <v>#REF!</v>
      </c>
      <c r="L85" s="51"/>
      <c r="M85" s="3">
        <f t="shared" si="24"/>
        <v>624</v>
      </c>
      <c r="N85" s="64" t="e">
        <f>VLOOKUP(M85,#REF!, 11,0)</f>
        <v>#REF!</v>
      </c>
      <c r="O85" s="51"/>
      <c r="P85" s="3">
        <f t="shared" si="25"/>
        <v>224</v>
      </c>
      <c r="Q85" s="64" t="e">
        <f>VLOOKUP(P85,#REF!, 11,0)</f>
        <v>#REF!</v>
      </c>
    </row>
    <row r="86" spans="1:17" x14ac:dyDescent="0.25">
      <c r="A86">
        <v>80</v>
      </c>
      <c r="B86" s="64" t="e">
        <f>VLOOKUP(A86,#REF!, 9,0)</f>
        <v>#REF!</v>
      </c>
      <c r="C86" s="51"/>
      <c r="D86" s="2">
        <f t="shared" si="21"/>
        <v>480</v>
      </c>
      <c r="E86" s="64" t="e">
        <f>VLOOKUP(D86,#REF!, 9,0)</f>
        <v>#REF!</v>
      </c>
      <c r="F86" s="51"/>
      <c r="G86" s="67">
        <f t="shared" si="22"/>
        <v>880</v>
      </c>
      <c r="H86" s="64" t="e">
        <f>VLOOKUP(G86,#REF!, 9,0)</f>
        <v>#REF!</v>
      </c>
      <c r="I86" s="51"/>
      <c r="J86" s="95">
        <f t="shared" si="23"/>
        <v>1023</v>
      </c>
      <c r="K86" s="64" t="e">
        <f>VLOOKUP(J86,#REF!, 11,0)</f>
        <v>#REF!</v>
      </c>
      <c r="L86" s="51"/>
      <c r="M86" s="3">
        <f t="shared" si="24"/>
        <v>623</v>
      </c>
      <c r="N86" s="64" t="e">
        <f>VLOOKUP(M86,#REF!, 11,0)</f>
        <v>#REF!</v>
      </c>
      <c r="O86" s="51"/>
      <c r="P86" s="3">
        <f t="shared" si="25"/>
        <v>223</v>
      </c>
      <c r="Q86" s="64" t="e">
        <f>VLOOKUP(P86,#REF!, 11,0)</f>
        <v>#REF!</v>
      </c>
    </row>
    <row r="87" spans="1:17" x14ac:dyDescent="0.25">
      <c r="A87">
        <v>81</v>
      </c>
      <c r="B87" s="64" t="e">
        <f>VLOOKUP(A87,#REF!, 9,0)</f>
        <v>#REF!</v>
      </c>
      <c r="C87" s="51"/>
      <c r="D87" s="2">
        <f t="shared" si="21"/>
        <v>481</v>
      </c>
      <c r="E87" s="64" t="e">
        <f>VLOOKUP(D87,#REF!, 9,0)</f>
        <v>#REF!</v>
      </c>
      <c r="F87" s="51"/>
      <c r="G87" s="67">
        <f t="shared" si="22"/>
        <v>881</v>
      </c>
      <c r="H87" s="64" t="e">
        <f>VLOOKUP(G87,#REF!, 9,0)</f>
        <v>#REF!</v>
      </c>
      <c r="I87" s="51"/>
      <c r="J87" s="95">
        <f t="shared" si="23"/>
        <v>1022</v>
      </c>
      <c r="K87" s="64" t="e">
        <f>VLOOKUP(J87,#REF!, 11,0)</f>
        <v>#REF!</v>
      </c>
      <c r="L87" s="51"/>
      <c r="M87" s="3">
        <f t="shared" si="24"/>
        <v>622</v>
      </c>
      <c r="N87" s="64" t="e">
        <f>VLOOKUP(M87,#REF!, 11,0)</f>
        <v>#REF!</v>
      </c>
      <c r="O87" s="51"/>
      <c r="P87" s="3">
        <f t="shared" si="25"/>
        <v>222</v>
      </c>
      <c r="Q87" s="64" t="e">
        <f>VLOOKUP(P87,#REF!, 11,0)</f>
        <v>#REF!</v>
      </c>
    </row>
    <row r="88" spans="1:17" x14ac:dyDescent="0.25">
      <c r="A88">
        <v>82</v>
      </c>
      <c r="B88" s="64" t="e">
        <f>VLOOKUP(A88,#REF!, 9,0)</f>
        <v>#REF!</v>
      </c>
      <c r="C88" s="51"/>
      <c r="D88" s="2">
        <f t="shared" si="21"/>
        <v>482</v>
      </c>
      <c r="E88" s="64" t="e">
        <f>VLOOKUP(D88,#REF!, 9,0)</f>
        <v>#REF!</v>
      </c>
      <c r="F88" s="51"/>
      <c r="G88" s="67">
        <f t="shared" si="22"/>
        <v>882</v>
      </c>
      <c r="H88" s="64" t="e">
        <f>VLOOKUP(G88,#REF!, 9,0)</f>
        <v>#REF!</v>
      </c>
      <c r="I88" s="51"/>
      <c r="J88" s="95">
        <f t="shared" si="23"/>
        <v>1021</v>
      </c>
      <c r="K88" s="64" t="e">
        <f>VLOOKUP(J88,#REF!, 11,0)</f>
        <v>#REF!</v>
      </c>
      <c r="L88" s="51"/>
      <c r="M88" s="3">
        <f t="shared" si="24"/>
        <v>621</v>
      </c>
      <c r="N88" s="64" t="e">
        <f>VLOOKUP(M88,#REF!, 11,0)</f>
        <v>#REF!</v>
      </c>
      <c r="O88" s="51"/>
      <c r="P88" s="3">
        <f t="shared" si="25"/>
        <v>221</v>
      </c>
      <c r="Q88" s="64" t="e">
        <f>VLOOKUP(P88,#REF!, 11,0)</f>
        <v>#REF!</v>
      </c>
    </row>
    <row r="89" spans="1:17" x14ac:dyDescent="0.25">
      <c r="A89">
        <v>83</v>
      </c>
      <c r="B89" s="64" t="e">
        <f>VLOOKUP(A89,#REF!, 9,0)</f>
        <v>#REF!</v>
      </c>
      <c r="C89" s="51"/>
      <c r="D89" s="2">
        <f t="shared" si="21"/>
        <v>483</v>
      </c>
      <c r="E89" s="64" t="e">
        <f>VLOOKUP(D89,#REF!, 9,0)</f>
        <v>#REF!</v>
      </c>
      <c r="F89" s="51"/>
      <c r="G89" s="67">
        <f t="shared" si="22"/>
        <v>883</v>
      </c>
      <c r="H89" s="64" t="e">
        <f>VLOOKUP(G89,#REF!, 9,0)</f>
        <v>#REF!</v>
      </c>
      <c r="I89" s="51"/>
      <c r="J89" s="95">
        <f t="shared" si="23"/>
        <v>1020</v>
      </c>
      <c r="K89" s="64" t="e">
        <f>VLOOKUP(J89,#REF!, 11,0)</f>
        <v>#REF!</v>
      </c>
      <c r="L89" s="51"/>
      <c r="M89" s="3">
        <f t="shared" si="24"/>
        <v>620</v>
      </c>
      <c r="N89" s="64" t="e">
        <f>VLOOKUP(M89,#REF!, 11,0)</f>
        <v>#REF!</v>
      </c>
      <c r="O89" s="51"/>
      <c r="P89" s="3">
        <f t="shared" si="25"/>
        <v>220</v>
      </c>
      <c r="Q89" s="64" t="e">
        <f>VLOOKUP(P89,#REF!, 11,0)</f>
        <v>#REF!</v>
      </c>
    </row>
    <row r="90" spans="1:17" x14ac:dyDescent="0.25">
      <c r="A90">
        <v>84</v>
      </c>
      <c r="B90" s="64" t="e">
        <f>VLOOKUP(A90,#REF!, 9,0)</f>
        <v>#REF!</v>
      </c>
      <c r="C90" s="51"/>
      <c r="D90" s="2">
        <f t="shared" si="21"/>
        <v>484</v>
      </c>
      <c r="E90" s="64" t="e">
        <f>VLOOKUP(D90,#REF!, 9,0)</f>
        <v>#REF!</v>
      </c>
      <c r="F90" s="51"/>
      <c r="G90" s="67">
        <f t="shared" si="22"/>
        <v>884</v>
      </c>
      <c r="H90" s="64" t="e">
        <f>VLOOKUP(G90,#REF!, 9,0)</f>
        <v>#REF!</v>
      </c>
      <c r="I90" s="51"/>
      <c r="J90" s="95">
        <f t="shared" si="23"/>
        <v>1019</v>
      </c>
      <c r="K90" s="64" t="e">
        <f>VLOOKUP(J90,#REF!, 11,0)</f>
        <v>#REF!</v>
      </c>
      <c r="L90" s="51"/>
      <c r="M90" s="3">
        <f t="shared" si="24"/>
        <v>619</v>
      </c>
      <c r="N90" s="64" t="e">
        <f>VLOOKUP(M90,#REF!, 11,0)</f>
        <v>#REF!</v>
      </c>
      <c r="O90" s="51"/>
      <c r="P90" s="3">
        <f t="shared" si="25"/>
        <v>219</v>
      </c>
      <c r="Q90" s="64" t="e">
        <f>VLOOKUP(P90,#REF!, 11,0)</f>
        <v>#REF!</v>
      </c>
    </row>
    <row r="91" spans="1:17" x14ac:dyDescent="0.25">
      <c r="A91">
        <v>85</v>
      </c>
      <c r="B91" s="64" t="e">
        <f>VLOOKUP(A91,#REF!, 9,0)</f>
        <v>#REF!</v>
      </c>
      <c r="C91" s="51"/>
      <c r="D91" s="2">
        <f t="shared" si="21"/>
        <v>485</v>
      </c>
      <c r="E91" s="64" t="e">
        <f>VLOOKUP(D91,#REF!, 9,0)</f>
        <v>#REF!</v>
      </c>
      <c r="F91" s="51"/>
      <c r="G91" s="67">
        <f t="shared" si="22"/>
        <v>885</v>
      </c>
      <c r="H91" s="64" t="e">
        <f>VLOOKUP(G91,#REF!, 9,0)</f>
        <v>#REF!</v>
      </c>
      <c r="I91" s="51"/>
      <c r="J91" s="95">
        <f t="shared" si="23"/>
        <v>1018</v>
      </c>
      <c r="K91" s="64" t="e">
        <f>VLOOKUP(J91,#REF!, 11,0)</f>
        <v>#REF!</v>
      </c>
      <c r="L91" s="51"/>
      <c r="M91" s="3">
        <f t="shared" si="24"/>
        <v>618</v>
      </c>
      <c r="N91" s="64" t="e">
        <f>VLOOKUP(M91,#REF!, 11,0)</f>
        <v>#REF!</v>
      </c>
      <c r="O91" s="51"/>
      <c r="P91" s="3">
        <f t="shared" si="25"/>
        <v>218</v>
      </c>
      <c r="Q91" s="64" t="e">
        <f>VLOOKUP(P91,#REF!, 11,0)</f>
        <v>#REF!</v>
      </c>
    </row>
    <row r="92" spans="1:17" x14ac:dyDescent="0.25">
      <c r="A92">
        <v>86</v>
      </c>
      <c r="B92" s="64" t="e">
        <f>VLOOKUP(A92,#REF!, 9,0)</f>
        <v>#REF!</v>
      </c>
      <c r="C92" s="51"/>
      <c r="D92" s="2">
        <f t="shared" si="21"/>
        <v>486</v>
      </c>
      <c r="E92" s="64" t="e">
        <f>VLOOKUP(D92,#REF!, 9,0)</f>
        <v>#REF!</v>
      </c>
      <c r="F92" s="51"/>
      <c r="G92" s="67">
        <f t="shared" si="22"/>
        <v>886</v>
      </c>
      <c r="H92" s="64" t="e">
        <f>VLOOKUP(G92,#REF!, 9,0)</f>
        <v>#REF!</v>
      </c>
      <c r="I92" s="51"/>
      <c r="J92" s="95">
        <f t="shared" si="23"/>
        <v>1017</v>
      </c>
      <c r="K92" s="64" t="e">
        <f>VLOOKUP(J92,#REF!, 11,0)</f>
        <v>#REF!</v>
      </c>
      <c r="L92" s="51"/>
      <c r="M92" s="3">
        <f t="shared" si="24"/>
        <v>617</v>
      </c>
      <c r="N92" s="64" t="e">
        <f>VLOOKUP(M92,#REF!, 11,0)</f>
        <v>#REF!</v>
      </c>
      <c r="O92" s="51"/>
      <c r="P92" s="3">
        <f t="shared" si="25"/>
        <v>217</v>
      </c>
      <c r="Q92" s="64" t="e">
        <f>VLOOKUP(P92,#REF!, 11,0)</f>
        <v>#REF!</v>
      </c>
    </row>
    <row r="93" spans="1:17" x14ac:dyDescent="0.25">
      <c r="A93">
        <v>87</v>
      </c>
      <c r="B93" s="64" t="e">
        <f>VLOOKUP(A93,#REF!, 9,0)</f>
        <v>#REF!</v>
      </c>
      <c r="C93" s="51"/>
      <c r="D93" s="2">
        <f t="shared" si="21"/>
        <v>487</v>
      </c>
      <c r="E93" s="64" t="e">
        <f>VLOOKUP(D93,#REF!, 9,0)</f>
        <v>#REF!</v>
      </c>
      <c r="F93" s="51"/>
      <c r="G93" s="67">
        <f t="shared" si="22"/>
        <v>887</v>
      </c>
      <c r="H93" s="64" t="e">
        <f>VLOOKUP(G93,#REF!, 9,0)</f>
        <v>#REF!</v>
      </c>
      <c r="I93" s="51"/>
      <c r="J93" s="95">
        <f t="shared" si="23"/>
        <v>1016</v>
      </c>
      <c r="K93" s="64" t="e">
        <f>VLOOKUP(J93,#REF!, 11,0)</f>
        <v>#REF!</v>
      </c>
      <c r="L93" s="51"/>
      <c r="M93" s="3">
        <f t="shared" si="24"/>
        <v>616</v>
      </c>
      <c r="N93" s="64" t="e">
        <f>VLOOKUP(M93,#REF!, 11,0)</f>
        <v>#REF!</v>
      </c>
      <c r="O93" s="51"/>
      <c r="P93" s="3">
        <f t="shared" si="25"/>
        <v>216</v>
      </c>
      <c r="Q93" s="64" t="e">
        <f>VLOOKUP(P93,#REF!, 11,0)</f>
        <v>#REF!</v>
      </c>
    </row>
    <row r="94" spans="1:17" x14ac:dyDescent="0.25">
      <c r="A94">
        <v>88</v>
      </c>
      <c r="B94" s="64" t="e">
        <f>VLOOKUP(A94,#REF!, 9,0)</f>
        <v>#REF!</v>
      </c>
      <c r="C94" s="51"/>
      <c r="D94" s="2">
        <f t="shared" si="21"/>
        <v>488</v>
      </c>
      <c r="E94" s="64" t="e">
        <f>VLOOKUP(D94,#REF!, 9,0)</f>
        <v>#REF!</v>
      </c>
      <c r="F94" s="51"/>
      <c r="G94" s="67">
        <f t="shared" si="22"/>
        <v>888</v>
      </c>
      <c r="H94" s="64" t="e">
        <f>VLOOKUP(G94,#REF!, 9,0)</f>
        <v>#REF!</v>
      </c>
      <c r="I94" s="51"/>
      <c r="J94" s="95">
        <f t="shared" si="23"/>
        <v>1015</v>
      </c>
      <c r="K94" s="64" t="e">
        <f>VLOOKUP(J94,#REF!, 11,0)</f>
        <v>#REF!</v>
      </c>
      <c r="L94" s="51"/>
      <c r="M94" s="3">
        <f t="shared" si="24"/>
        <v>615</v>
      </c>
      <c r="N94" s="64" t="e">
        <f>VLOOKUP(M94,#REF!, 11,0)</f>
        <v>#REF!</v>
      </c>
      <c r="O94" s="51"/>
      <c r="P94" s="3">
        <f t="shared" si="25"/>
        <v>215</v>
      </c>
      <c r="Q94" s="64" t="e">
        <f>VLOOKUP(P94,#REF!, 11,0)</f>
        <v>#REF!</v>
      </c>
    </row>
    <row r="95" spans="1:17" x14ac:dyDescent="0.25">
      <c r="A95">
        <v>89</v>
      </c>
      <c r="B95" s="64" t="e">
        <f>VLOOKUP(A95,#REF!, 9,0)</f>
        <v>#REF!</v>
      </c>
      <c r="C95" s="51"/>
      <c r="D95" s="2">
        <f t="shared" si="21"/>
        <v>489</v>
      </c>
      <c r="E95" s="64" t="e">
        <f>VLOOKUP(D95,#REF!, 9,0)</f>
        <v>#REF!</v>
      </c>
      <c r="F95" s="51"/>
      <c r="G95" s="67">
        <f t="shared" si="22"/>
        <v>889</v>
      </c>
      <c r="H95" s="64" t="e">
        <f>VLOOKUP(G95,#REF!, 9,0)</f>
        <v>#REF!</v>
      </c>
      <c r="I95" s="51"/>
      <c r="J95" s="95">
        <f t="shared" si="23"/>
        <v>1014</v>
      </c>
      <c r="K95" s="64" t="e">
        <f>VLOOKUP(J95,#REF!, 11,0)</f>
        <v>#REF!</v>
      </c>
      <c r="L95" s="51"/>
      <c r="M95" s="3">
        <f t="shared" si="24"/>
        <v>614</v>
      </c>
      <c r="N95" s="64" t="e">
        <f>VLOOKUP(M95,#REF!, 11,0)</f>
        <v>#REF!</v>
      </c>
      <c r="O95" s="51"/>
      <c r="P95" s="3">
        <f t="shared" si="25"/>
        <v>214</v>
      </c>
      <c r="Q95" s="64" t="e">
        <f>VLOOKUP(P95,#REF!, 11,0)</f>
        <v>#REF!</v>
      </c>
    </row>
    <row r="96" spans="1:17" x14ac:dyDescent="0.25">
      <c r="A96">
        <v>90</v>
      </c>
      <c r="B96" s="64" t="e">
        <f>VLOOKUP(A96,#REF!, 9,0)</f>
        <v>#REF!</v>
      </c>
      <c r="C96" s="51"/>
      <c r="D96" s="2">
        <f t="shared" si="21"/>
        <v>490</v>
      </c>
      <c r="E96" s="64" t="e">
        <f>VLOOKUP(D96,#REF!, 9,0)</f>
        <v>#REF!</v>
      </c>
      <c r="F96" s="51"/>
      <c r="G96" s="67">
        <f t="shared" si="22"/>
        <v>890</v>
      </c>
      <c r="H96" s="64" t="e">
        <f>VLOOKUP(G96,#REF!, 9,0)</f>
        <v>#REF!</v>
      </c>
      <c r="I96" s="51"/>
      <c r="J96" s="95">
        <f t="shared" si="23"/>
        <v>1013</v>
      </c>
      <c r="K96" s="64" t="e">
        <f>VLOOKUP(J96,#REF!, 11,0)</f>
        <v>#REF!</v>
      </c>
      <c r="L96" s="51"/>
      <c r="M96" s="3">
        <f t="shared" si="24"/>
        <v>613</v>
      </c>
      <c r="N96" s="64" t="e">
        <f>VLOOKUP(M96,#REF!, 11,0)</f>
        <v>#REF!</v>
      </c>
      <c r="O96" s="51"/>
      <c r="P96" s="3">
        <f t="shared" si="25"/>
        <v>213</v>
      </c>
      <c r="Q96" s="64" t="e">
        <f>VLOOKUP(P96,#REF!, 11,0)</f>
        <v>#REF!</v>
      </c>
    </row>
    <row r="97" spans="1:17" x14ac:dyDescent="0.25">
      <c r="A97">
        <v>91</v>
      </c>
      <c r="B97" s="64" t="e">
        <f>VLOOKUP(A97,#REF!, 9,0)</f>
        <v>#REF!</v>
      </c>
      <c r="C97" s="51"/>
      <c r="D97" s="2">
        <f t="shared" si="21"/>
        <v>491</v>
      </c>
      <c r="E97" s="64" t="e">
        <f>VLOOKUP(D97,#REF!, 9,0)</f>
        <v>#REF!</v>
      </c>
      <c r="F97" s="51"/>
      <c r="G97" s="67">
        <f t="shared" si="22"/>
        <v>891</v>
      </c>
      <c r="H97" s="64" t="e">
        <f>VLOOKUP(G97,#REF!, 9,0)</f>
        <v>#REF!</v>
      </c>
      <c r="I97" s="51"/>
      <c r="J97" s="95">
        <f t="shared" si="23"/>
        <v>1012</v>
      </c>
      <c r="K97" s="64" t="e">
        <f>VLOOKUP(J97,#REF!, 11,0)</f>
        <v>#REF!</v>
      </c>
      <c r="L97" s="51"/>
      <c r="M97" s="3">
        <f t="shared" si="24"/>
        <v>612</v>
      </c>
      <c r="N97" s="64" t="e">
        <f>VLOOKUP(M97,#REF!, 11,0)</f>
        <v>#REF!</v>
      </c>
      <c r="O97" s="51"/>
      <c r="P97" s="3">
        <f t="shared" si="25"/>
        <v>212</v>
      </c>
      <c r="Q97" s="64" t="e">
        <f>VLOOKUP(P97,#REF!, 11,0)</f>
        <v>#REF!</v>
      </c>
    </row>
    <row r="98" spans="1:17" x14ac:dyDescent="0.25">
      <c r="A98">
        <v>92</v>
      </c>
      <c r="B98" s="64" t="e">
        <f>VLOOKUP(A98,#REF!, 9,0)</f>
        <v>#REF!</v>
      </c>
      <c r="C98" s="51"/>
      <c r="D98" s="2">
        <f t="shared" si="21"/>
        <v>492</v>
      </c>
      <c r="E98" s="64" t="e">
        <f>VLOOKUP(D98,#REF!, 9,0)</f>
        <v>#REF!</v>
      </c>
      <c r="F98" s="51"/>
      <c r="G98" s="67">
        <f t="shared" si="22"/>
        <v>892</v>
      </c>
      <c r="H98" s="64" t="e">
        <f>VLOOKUP(G98,#REF!, 9,0)</f>
        <v>#REF!</v>
      </c>
      <c r="I98" s="51"/>
      <c r="J98" s="95">
        <f t="shared" si="23"/>
        <v>1011</v>
      </c>
      <c r="K98" s="64" t="e">
        <f>VLOOKUP(J98,#REF!, 11,0)</f>
        <v>#REF!</v>
      </c>
      <c r="L98" s="51"/>
      <c r="M98" s="3">
        <f t="shared" si="24"/>
        <v>611</v>
      </c>
      <c r="N98" s="64" t="e">
        <f>VLOOKUP(M98,#REF!, 11,0)</f>
        <v>#REF!</v>
      </c>
      <c r="O98" s="51"/>
      <c r="P98" s="3">
        <f t="shared" si="25"/>
        <v>211</v>
      </c>
      <c r="Q98" s="64" t="e">
        <f>VLOOKUP(P98,#REF!, 11,0)</f>
        <v>#REF!</v>
      </c>
    </row>
    <row r="99" spans="1:17" x14ac:dyDescent="0.25">
      <c r="A99">
        <v>93</v>
      </c>
      <c r="B99" s="64" t="e">
        <f>VLOOKUP(A99,#REF!, 9,0)</f>
        <v>#REF!</v>
      </c>
      <c r="C99" s="51"/>
      <c r="D99" s="2">
        <f t="shared" si="21"/>
        <v>493</v>
      </c>
      <c r="E99" s="64" t="e">
        <f>VLOOKUP(D99,#REF!, 9,0)</f>
        <v>#REF!</v>
      </c>
      <c r="F99" s="51"/>
      <c r="G99" s="67">
        <f t="shared" si="22"/>
        <v>893</v>
      </c>
      <c r="H99" s="64" t="e">
        <f>VLOOKUP(G99,#REF!, 9,0)</f>
        <v>#REF!</v>
      </c>
      <c r="I99" s="51"/>
      <c r="J99" s="95">
        <f t="shared" si="23"/>
        <v>1010</v>
      </c>
      <c r="K99" s="64" t="e">
        <f>VLOOKUP(J99,#REF!, 11,0)</f>
        <v>#REF!</v>
      </c>
      <c r="L99" s="51"/>
      <c r="M99" s="3">
        <f t="shared" si="24"/>
        <v>610</v>
      </c>
      <c r="N99" s="64" t="e">
        <f>VLOOKUP(M99,#REF!, 11,0)</f>
        <v>#REF!</v>
      </c>
      <c r="O99" s="51"/>
      <c r="P99" s="3">
        <f t="shared" si="25"/>
        <v>210</v>
      </c>
      <c r="Q99" s="64" t="e">
        <f>VLOOKUP(P99,#REF!, 11,0)</f>
        <v>#REF!</v>
      </c>
    </row>
    <row r="100" spans="1:17" x14ac:dyDescent="0.25">
      <c r="A100">
        <v>94</v>
      </c>
      <c r="B100" s="64" t="e">
        <f>VLOOKUP(A100,#REF!, 9,0)</f>
        <v>#REF!</v>
      </c>
      <c r="C100" s="51"/>
      <c r="D100" s="2">
        <f t="shared" si="21"/>
        <v>494</v>
      </c>
      <c r="E100" s="64" t="e">
        <f>VLOOKUP(D100,#REF!, 9,0)</f>
        <v>#REF!</v>
      </c>
      <c r="F100" s="51"/>
      <c r="G100" s="67">
        <f t="shared" si="22"/>
        <v>894</v>
      </c>
      <c r="H100" s="64" t="e">
        <f>VLOOKUP(G100,#REF!, 9,0)</f>
        <v>#REF!</v>
      </c>
      <c r="I100" s="51"/>
      <c r="J100" s="95">
        <f t="shared" si="23"/>
        <v>1009</v>
      </c>
      <c r="K100" s="64" t="e">
        <f>VLOOKUP(J100,#REF!, 11,0)</f>
        <v>#REF!</v>
      </c>
      <c r="L100" s="51"/>
      <c r="M100" s="3">
        <f t="shared" si="24"/>
        <v>609</v>
      </c>
      <c r="N100" s="64" t="e">
        <f>VLOOKUP(M100,#REF!, 11,0)</f>
        <v>#REF!</v>
      </c>
      <c r="O100" s="51"/>
      <c r="P100" s="3">
        <f t="shared" si="25"/>
        <v>209</v>
      </c>
      <c r="Q100" s="64" t="e">
        <f>VLOOKUP(P100,#REF!, 11,0)</f>
        <v>#REF!</v>
      </c>
    </row>
    <row r="101" spans="1:17" x14ac:dyDescent="0.25">
      <c r="A101">
        <v>95</v>
      </c>
      <c r="B101" s="64" t="e">
        <f>VLOOKUP(A101,#REF!, 9,0)</f>
        <v>#REF!</v>
      </c>
      <c r="C101" s="51"/>
      <c r="D101" s="2">
        <f t="shared" si="21"/>
        <v>495</v>
      </c>
      <c r="E101" s="64" t="e">
        <f>VLOOKUP(D101,#REF!, 9,0)</f>
        <v>#REF!</v>
      </c>
      <c r="F101" s="51"/>
      <c r="G101" s="67">
        <f t="shared" si="22"/>
        <v>895</v>
      </c>
      <c r="H101" s="64" t="e">
        <f>VLOOKUP(G101,#REF!, 9,0)</f>
        <v>#REF!</v>
      </c>
      <c r="I101" s="51"/>
      <c r="J101" s="95">
        <f t="shared" si="23"/>
        <v>1008</v>
      </c>
      <c r="K101" s="64" t="e">
        <f>VLOOKUP(J101,#REF!, 11,0)</f>
        <v>#REF!</v>
      </c>
      <c r="L101" s="51"/>
      <c r="M101" s="3">
        <f t="shared" si="24"/>
        <v>608</v>
      </c>
      <c r="N101" s="64" t="e">
        <f>VLOOKUP(M101,#REF!, 11,0)</f>
        <v>#REF!</v>
      </c>
      <c r="O101" s="51"/>
      <c r="P101" s="3">
        <f t="shared" si="25"/>
        <v>208</v>
      </c>
      <c r="Q101" s="64" t="e">
        <f>VLOOKUP(P101,#REF!, 11,0)</f>
        <v>#REF!</v>
      </c>
    </row>
    <row r="102" spans="1:17" x14ac:dyDescent="0.25">
      <c r="A102">
        <v>96</v>
      </c>
      <c r="B102" s="64" t="e">
        <f>VLOOKUP(A102,#REF!, 9,0)</f>
        <v>#REF!</v>
      </c>
      <c r="C102" s="51"/>
      <c r="D102" s="2">
        <f t="shared" si="21"/>
        <v>496</v>
      </c>
      <c r="E102" s="64" t="e">
        <f>VLOOKUP(D102,#REF!, 9,0)</f>
        <v>#REF!</v>
      </c>
      <c r="F102" s="51"/>
      <c r="G102" s="67">
        <f t="shared" si="22"/>
        <v>896</v>
      </c>
      <c r="H102" s="64" t="e">
        <f>VLOOKUP(G102,#REF!, 9,0)</f>
        <v>#REF!</v>
      </c>
      <c r="I102" s="51"/>
      <c r="J102" s="95">
        <f t="shared" si="23"/>
        <v>1007</v>
      </c>
      <c r="K102" s="64" t="e">
        <f>VLOOKUP(J102,#REF!, 11,0)</f>
        <v>#REF!</v>
      </c>
      <c r="L102" s="51"/>
      <c r="M102" s="3">
        <f t="shared" si="24"/>
        <v>607</v>
      </c>
      <c r="N102" s="64" t="e">
        <f>VLOOKUP(M102,#REF!, 11,0)</f>
        <v>#REF!</v>
      </c>
      <c r="O102" s="51"/>
      <c r="P102" s="3">
        <f t="shared" si="25"/>
        <v>207</v>
      </c>
      <c r="Q102" s="64" t="e">
        <f>VLOOKUP(P102,#REF!, 11,0)</f>
        <v>#REF!</v>
      </c>
    </row>
    <row r="103" spans="1:17" x14ac:dyDescent="0.25">
      <c r="A103">
        <v>97</v>
      </c>
      <c r="B103" s="64" t="e">
        <f>VLOOKUP(A103,#REF!, 9,0)</f>
        <v>#REF!</v>
      </c>
      <c r="C103" s="51"/>
      <c r="D103" s="2">
        <f t="shared" si="21"/>
        <v>497</v>
      </c>
      <c r="E103" s="64" t="e">
        <f>VLOOKUP(D103,#REF!, 9,0)</f>
        <v>#REF!</v>
      </c>
      <c r="F103" s="51"/>
      <c r="G103" s="67">
        <f t="shared" si="22"/>
        <v>897</v>
      </c>
      <c r="H103" s="64" t="e">
        <f>VLOOKUP(G103,#REF!, 9,0)</f>
        <v>#REF!</v>
      </c>
      <c r="I103" s="51"/>
      <c r="J103" s="95">
        <f t="shared" si="23"/>
        <v>1006</v>
      </c>
      <c r="K103" s="64" t="e">
        <f>VLOOKUP(J103,#REF!, 11,0)</f>
        <v>#REF!</v>
      </c>
      <c r="L103" s="51"/>
      <c r="M103" s="3">
        <f t="shared" si="24"/>
        <v>606</v>
      </c>
      <c r="N103" s="64" t="e">
        <f>VLOOKUP(M103,#REF!, 11,0)</f>
        <v>#REF!</v>
      </c>
      <c r="O103" s="51"/>
      <c r="P103" s="3">
        <f t="shared" si="25"/>
        <v>206</v>
      </c>
      <c r="Q103" s="64" t="e">
        <f>VLOOKUP(P103,#REF!, 11,0)</f>
        <v>#REF!</v>
      </c>
    </row>
    <row r="104" spans="1:17" x14ac:dyDescent="0.25">
      <c r="A104">
        <v>98</v>
      </c>
      <c r="B104" s="64" t="e">
        <f>VLOOKUP(A104,#REF!, 9,0)</f>
        <v>#REF!</v>
      </c>
      <c r="C104" s="51"/>
      <c r="D104" s="2">
        <f t="shared" si="21"/>
        <v>498</v>
      </c>
      <c r="E104" s="64" t="e">
        <f>VLOOKUP(D104,#REF!, 9,0)</f>
        <v>#REF!</v>
      </c>
      <c r="F104" s="51"/>
      <c r="G104" s="67">
        <f t="shared" si="22"/>
        <v>898</v>
      </c>
      <c r="H104" s="64" t="e">
        <f>VLOOKUP(G104,#REF!, 9,0)</f>
        <v>#REF!</v>
      </c>
      <c r="I104" s="51"/>
      <c r="J104" s="95">
        <f t="shared" si="23"/>
        <v>1005</v>
      </c>
      <c r="K104" s="64" t="e">
        <f>VLOOKUP(J104,#REF!, 11,0)</f>
        <v>#REF!</v>
      </c>
      <c r="L104" s="51"/>
      <c r="M104" s="3">
        <f t="shared" si="24"/>
        <v>605</v>
      </c>
      <c r="N104" s="64" t="e">
        <f>VLOOKUP(M104,#REF!, 11,0)</f>
        <v>#REF!</v>
      </c>
      <c r="O104" s="51"/>
      <c r="P104" s="3">
        <f t="shared" si="25"/>
        <v>205</v>
      </c>
      <c r="Q104" s="64" t="e">
        <f>VLOOKUP(P104,#REF!, 11,0)</f>
        <v>#REF!</v>
      </c>
    </row>
    <row r="105" spans="1:17" x14ac:dyDescent="0.25">
      <c r="A105">
        <v>99</v>
      </c>
      <c r="B105" s="64" t="e">
        <f>VLOOKUP(A105,#REF!, 9,0)</f>
        <v>#REF!</v>
      </c>
      <c r="C105" s="51"/>
      <c r="D105" s="2">
        <f t="shared" si="21"/>
        <v>499</v>
      </c>
      <c r="E105" s="64" t="e">
        <f>VLOOKUP(D105,#REF!, 9,0)</f>
        <v>#REF!</v>
      </c>
      <c r="F105" s="51"/>
      <c r="G105" s="67">
        <f t="shared" si="22"/>
        <v>899</v>
      </c>
      <c r="H105" s="64" t="e">
        <f>VLOOKUP(G105,#REF!, 9,0)</f>
        <v>#REF!</v>
      </c>
      <c r="I105" s="51"/>
      <c r="J105" s="95">
        <f t="shared" si="23"/>
        <v>1004</v>
      </c>
      <c r="K105" s="64" t="e">
        <f>VLOOKUP(J105,#REF!, 11,0)</f>
        <v>#REF!</v>
      </c>
      <c r="L105" s="51"/>
      <c r="M105" s="3">
        <f t="shared" si="24"/>
        <v>604</v>
      </c>
      <c r="N105" s="64" t="e">
        <f>VLOOKUP(M105,#REF!, 11,0)</f>
        <v>#REF!</v>
      </c>
      <c r="O105" s="51"/>
      <c r="P105" s="3">
        <f t="shared" si="25"/>
        <v>204</v>
      </c>
      <c r="Q105" s="64" t="e">
        <f>VLOOKUP(P105,#REF!, 11,0)</f>
        <v>#REF!</v>
      </c>
    </row>
    <row r="106" spans="1:17" x14ac:dyDescent="0.25">
      <c r="A106">
        <v>100</v>
      </c>
      <c r="B106" s="64" t="e">
        <f>VLOOKUP(A106,#REF!, 9,0)</f>
        <v>#REF!</v>
      </c>
      <c r="C106" s="51"/>
      <c r="D106" s="2">
        <f t="shared" si="21"/>
        <v>500</v>
      </c>
      <c r="E106" s="64" t="e">
        <f>VLOOKUP(D106,#REF!, 9,0)</f>
        <v>#REF!</v>
      </c>
      <c r="F106" s="51"/>
      <c r="G106" s="67">
        <f t="shared" si="22"/>
        <v>900</v>
      </c>
      <c r="H106" s="64" t="e">
        <f>VLOOKUP(G106,#REF!, 9,0)</f>
        <v>#REF!</v>
      </c>
      <c r="I106" s="51"/>
      <c r="J106" s="95">
        <f t="shared" si="23"/>
        <v>1003</v>
      </c>
      <c r="K106" s="64" t="e">
        <f>VLOOKUP(J106,#REF!, 11,0)</f>
        <v>#REF!</v>
      </c>
      <c r="L106" s="51"/>
      <c r="M106" s="3">
        <f t="shared" si="24"/>
        <v>603</v>
      </c>
      <c r="N106" s="64" t="e">
        <f>VLOOKUP(M106,#REF!, 11,0)</f>
        <v>#REF!</v>
      </c>
      <c r="O106" s="51"/>
      <c r="P106" s="3">
        <f t="shared" si="25"/>
        <v>203</v>
      </c>
      <c r="Q106" s="64" t="e">
        <f>VLOOKUP(P106,#REF!, 11,0)</f>
        <v>#REF!</v>
      </c>
    </row>
    <row r="107" spans="1:17" x14ac:dyDescent="0.25">
      <c r="A107">
        <v>101</v>
      </c>
      <c r="B107" s="64" t="e">
        <f>VLOOKUP(A107,#REF!, 9,0)</f>
        <v>#REF!</v>
      </c>
      <c r="C107" s="51"/>
      <c r="D107" s="2">
        <f t="shared" si="21"/>
        <v>501</v>
      </c>
      <c r="E107" s="64" t="e">
        <f>VLOOKUP(D107,#REF!, 9,0)</f>
        <v>#REF!</v>
      </c>
      <c r="F107" s="51"/>
      <c r="G107" s="67">
        <f t="shared" si="22"/>
        <v>901</v>
      </c>
      <c r="H107" s="64" t="e">
        <f>VLOOKUP(G107,#REF!, 9,0)</f>
        <v>#REF!</v>
      </c>
      <c r="I107" s="51"/>
      <c r="J107" s="95">
        <f t="shared" si="23"/>
        <v>1002</v>
      </c>
      <c r="K107" s="64" t="e">
        <f>VLOOKUP(J107,#REF!, 11,0)</f>
        <v>#REF!</v>
      </c>
      <c r="L107" s="51"/>
      <c r="M107" s="3">
        <f t="shared" si="24"/>
        <v>602</v>
      </c>
      <c r="N107" s="64" t="e">
        <f>VLOOKUP(M107,#REF!, 11,0)</f>
        <v>#REF!</v>
      </c>
      <c r="O107" s="51"/>
      <c r="P107" s="3">
        <f t="shared" si="25"/>
        <v>202</v>
      </c>
      <c r="Q107" s="64" t="e">
        <f>VLOOKUP(P107,#REF!, 11,0)</f>
        <v>#REF!</v>
      </c>
    </row>
    <row r="108" spans="1:17" x14ac:dyDescent="0.25">
      <c r="A108">
        <v>102</v>
      </c>
      <c r="B108" s="64" t="e">
        <f>VLOOKUP(A108,#REF!, 9,0)</f>
        <v>#REF!</v>
      </c>
      <c r="C108" s="51"/>
      <c r="D108" s="2">
        <f t="shared" si="21"/>
        <v>502</v>
      </c>
      <c r="E108" s="64" t="e">
        <f>VLOOKUP(D108,#REF!, 9,0)</f>
        <v>#REF!</v>
      </c>
      <c r="F108" s="51"/>
      <c r="G108" s="67">
        <f t="shared" si="22"/>
        <v>902</v>
      </c>
      <c r="H108" s="64" t="e">
        <f>VLOOKUP(G108,#REF!, 9,0)</f>
        <v>#REF!</v>
      </c>
      <c r="I108" s="51"/>
      <c r="J108" s="95">
        <f t="shared" si="23"/>
        <v>1001</v>
      </c>
      <c r="K108" s="64" t="e">
        <f>VLOOKUP(J108,#REF!, 11,0)</f>
        <v>#REF!</v>
      </c>
      <c r="L108" s="51"/>
      <c r="M108" s="3">
        <f t="shared" si="24"/>
        <v>601</v>
      </c>
      <c r="N108" s="64" t="e">
        <f>VLOOKUP(M108,#REF!, 11,0)</f>
        <v>#REF!</v>
      </c>
      <c r="O108" s="51"/>
      <c r="P108" s="3">
        <f t="shared" si="25"/>
        <v>201</v>
      </c>
      <c r="Q108" s="64" t="e">
        <f>VLOOKUP(P108,#REF!, 11,0)</f>
        <v>#REF!</v>
      </c>
    </row>
    <row r="109" spans="1:17" x14ac:dyDescent="0.25">
      <c r="A109">
        <v>103</v>
      </c>
      <c r="B109" s="64" t="e">
        <f>VLOOKUP(A109,#REF!, 9,0)</f>
        <v>#REF!</v>
      </c>
      <c r="C109" s="51"/>
      <c r="D109" s="2">
        <f t="shared" si="21"/>
        <v>503</v>
      </c>
      <c r="E109" s="64" t="e">
        <f>VLOOKUP(D109,#REF!, 9,0)</f>
        <v>#REF!</v>
      </c>
      <c r="F109" s="51"/>
      <c r="G109" s="67">
        <f t="shared" si="22"/>
        <v>903</v>
      </c>
      <c r="H109" s="64" t="e">
        <f>VLOOKUP(G109,#REF!, 9,0)</f>
        <v>#REF!</v>
      </c>
      <c r="I109" s="51"/>
      <c r="J109" s="95">
        <f t="shared" si="23"/>
        <v>1000</v>
      </c>
      <c r="K109" s="64" t="e">
        <f>VLOOKUP(J109,#REF!, 11,0)</f>
        <v>#REF!</v>
      </c>
      <c r="L109" s="51"/>
      <c r="M109" s="3">
        <f t="shared" si="24"/>
        <v>600</v>
      </c>
      <c r="N109" s="64" t="e">
        <f>VLOOKUP(M109,#REF!, 11,0)</f>
        <v>#REF!</v>
      </c>
      <c r="O109" s="51"/>
      <c r="P109" s="3">
        <f t="shared" si="25"/>
        <v>200</v>
      </c>
      <c r="Q109" s="64" t="e">
        <f>VLOOKUP(P109,#REF!, 11,0)</f>
        <v>#REF!</v>
      </c>
    </row>
    <row r="110" spans="1:17" x14ac:dyDescent="0.25">
      <c r="A110">
        <v>104</v>
      </c>
      <c r="B110" s="64" t="e">
        <f>VLOOKUP(A110,#REF!, 9,0)</f>
        <v>#REF!</v>
      </c>
      <c r="C110" s="51"/>
      <c r="D110" s="2">
        <f t="shared" si="21"/>
        <v>504</v>
      </c>
      <c r="E110" s="64" t="e">
        <f>VLOOKUP(D110,#REF!, 9,0)</f>
        <v>#REF!</v>
      </c>
      <c r="F110" s="51"/>
      <c r="G110" s="67">
        <f t="shared" si="22"/>
        <v>904</v>
      </c>
      <c r="H110" s="64" t="e">
        <f>VLOOKUP(G110,#REF!, 9,0)</f>
        <v>#REF!</v>
      </c>
      <c r="I110" s="51"/>
      <c r="J110" s="95">
        <f t="shared" si="23"/>
        <v>999</v>
      </c>
      <c r="K110" s="64" t="e">
        <f>VLOOKUP(J110,#REF!, 11,0)</f>
        <v>#REF!</v>
      </c>
      <c r="L110" s="51"/>
      <c r="M110" s="3">
        <f t="shared" si="24"/>
        <v>599</v>
      </c>
      <c r="N110" s="64" t="e">
        <f>VLOOKUP(M110,#REF!, 11,0)</f>
        <v>#REF!</v>
      </c>
      <c r="O110" s="51"/>
      <c r="P110" s="3">
        <f t="shared" si="25"/>
        <v>199</v>
      </c>
      <c r="Q110" s="64" t="e">
        <f>VLOOKUP(P110,#REF!, 11,0)</f>
        <v>#REF!</v>
      </c>
    </row>
    <row r="111" spans="1:17" x14ac:dyDescent="0.25">
      <c r="A111">
        <v>105</v>
      </c>
      <c r="B111" s="64" t="e">
        <f>VLOOKUP(A111,#REF!, 9,0)</f>
        <v>#REF!</v>
      </c>
      <c r="C111" s="51"/>
      <c r="D111" s="2">
        <f t="shared" si="21"/>
        <v>505</v>
      </c>
      <c r="E111" s="64" t="e">
        <f>VLOOKUP(D111,#REF!, 9,0)</f>
        <v>#REF!</v>
      </c>
      <c r="F111" s="51"/>
      <c r="G111" s="67">
        <f t="shared" si="22"/>
        <v>905</v>
      </c>
      <c r="H111" s="64" t="e">
        <f>VLOOKUP(G111,#REF!, 9,0)</f>
        <v>#REF!</v>
      </c>
      <c r="I111" s="51"/>
      <c r="J111" s="95">
        <f t="shared" si="23"/>
        <v>998</v>
      </c>
      <c r="K111" s="64" t="e">
        <f>VLOOKUP(J111,#REF!, 11,0)</f>
        <v>#REF!</v>
      </c>
      <c r="L111" s="51"/>
      <c r="M111" s="3">
        <f t="shared" si="24"/>
        <v>598</v>
      </c>
      <c r="N111" s="64" t="e">
        <f>VLOOKUP(M111,#REF!, 11,0)</f>
        <v>#REF!</v>
      </c>
      <c r="O111" s="51"/>
      <c r="P111" s="3">
        <f t="shared" si="25"/>
        <v>198</v>
      </c>
      <c r="Q111" s="64" t="e">
        <f>VLOOKUP(P111,#REF!, 11,0)</f>
        <v>#REF!</v>
      </c>
    </row>
    <row r="112" spans="1:17" x14ac:dyDescent="0.25">
      <c r="A112">
        <v>106</v>
      </c>
      <c r="B112" s="64" t="e">
        <f>VLOOKUP(A112,#REF!, 9,0)</f>
        <v>#REF!</v>
      </c>
      <c r="C112" s="51"/>
      <c r="D112" s="2">
        <f t="shared" si="21"/>
        <v>506</v>
      </c>
      <c r="E112" s="64" t="e">
        <f>VLOOKUP(D112,#REF!, 9,0)</f>
        <v>#REF!</v>
      </c>
      <c r="F112" s="51"/>
      <c r="G112" s="67">
        <f t="shared" si="22"/>
        <v>906</v>
      </c>
      <c r="H112" s="64" t="e">
        <f>VLOOKUP(G112,#REF!, 9,0)</f>
        <v>#REF!</v>
      </c>
      <c r="I112" s="51"/>
      <c r="J112" s="95">
        <f t="shared" si="23"/>
        <v>997</v>
      </c>
      <c r="K112" s="64" t="e">
        <f>VLOOKUP(J112,#REF!, 11,0)</f>
        <v>#REF!</v>
      </c>
      <c r="L112" s="51"/>
      <c r="M112" s="3">
        <f t="shared" si="24"/>
        <v>597</v>
      </c>
      <c r="N112" s="64" t="e">
        <f>VLOOKUP(M112,#REF!, 11,0)</f>
        <v>#REF!</v>
      </c>
      <c r="O112" s="51"/>
      <c r="P112" s="3">
        <f t="shared" si="25"/>
        <v>197</v>
      </c>
      <c r="Q112" s="64" t="e">
        <f>VLOOKUP(P112,#REF!, 11,0)</f>
        <v>#REF!</v>
      </c>
    </row>
    <row r="113" spans="1:17" x14ac:dyDescent="0.25">
      <c r="A113">
        <v>107</v>
      </c>
      <c r="B113" s="64" t="e">
        <f>VLOOKUP(A113,#REF!, 9,0)</f>
        <v>#REF!</v>
      </c>
      <c r="C113" s="51"/>
      <c r="D113" s="2">
        <f t="shared" si="21"/>
        <v>507</v>
      </c>
      <c r="E113" s="64" t="e">
        <f>VLOOKUP(D113,#REF!, 9,0)</f>
        <v>#REF!</v>
      </c>
      <c r="F113" s="51"/>
      <c r="G113" s="67">
        <f t="shared" si="22"/>
        <v>907</v>
      </c>
      <c r="H113" s="64" t="e">
        <f>VLOOKUP(G113,#REF!, 9,0)</f>
        <v>#REF!</v>
      </c>
      <c r="I113" s="51"/>
      <c r="J113" s="95">
        <f t="shared" si="23"/>
        <v>996</v>
      </c>
      <c r="K113" s="64" t="e">
        <f>VLOOKUP(J113,#REF!, 11,0)</f>
        <v>#REF!</v>
      </c>
      <c r="L113" s="51"/>
      <c r="M113" s="3">
        <f t="shared" si="24"/>
        <v>596</v>
      </c>
      <c r="N113" s="64" t="e">
        <f>VLOOKUP(M113,#REF!, 11,0)</f>
        <v>#REF!</v>
      </c>
      <c r="O113" s="51"/>
      <c r="P113" s="3">
        <f t="shared" si="25"/>
        <v>196</v>
      </c>
      <c r="Q113" s="64" t="e">
        <f>VLOOKUP(P113,#REF!, 11,0)</f>
        <v>#REF!</v>
      </c>
    </row>
    <row r="114" spans="1:17" x14ac:dyDescent="0.25">
      <c r="A114">
        <v>108</v>
      </c>
      <c r="B114" s="64" t="e">
        <f>VLOOKUP(A114,#REF!, 9,0)</f>
        <v>#REF!</v>
      </c>
      <c r="C114" s="51"/>
      <c r="D114" s="2">
        <f t="shared" si="21"/>
        <v>508</v>
      </c>
      <c r="E114" s="64" t="e">
        <f>VLOOKUP(D114,#REF!, 9,0)</f>
        <v>#REF!</v>
      </c>
      <c r="F114" s="51"/>
      <c r="G114" s="67">
        <f t="shared" si="22"/>
        <v>908</v>
      </c>
      <c r="H114" s="64" t="e">
        <f>VLOOKUP(G114,#REF!, 9,0)</f>
        <v>#REF!</v>
      </c>
      <c r="I114" s="51"/>
      <c r="J114" s="95">
        <f t="shared" si="23"/>
        <v>995</v>
      </c>
      <c r="K114" s="64" t="e">
        <f>VLOOKUP(J114,#REF!, 11,0)</f>
        <v>#REF!</v>
      </c>
      <c r="L114" s="51"/>
      <c r="M114" s="3">
        <f t="shared" si="24"/>
        <v>595</v>
      </c>
      <c r="N114" s="64" t="e">
        <f>VLOOKUP(M114,#REF!, 11,0)</f>
        <v>#REF!</v>
      </c>
      <c r="O114" s="51"/>
      <c r="P114" s="3">
        <f t="shared" si="25"/>
        <v>195</v>
      </c>
      <c r="Q114" s="64" t="e">
        <f>VLOOKUP(P114,#REF!, 11,0)</f>
        <v>#REF!</v>
      </c>
    </row>
    <row r="115" spans="1:17" x14ac:dyDescent="0.25">
      <c r="A115">
        <v>109</v>
      </c>
      <c r="B115" s="64" t="e">
        <f>VLOOKUP(A115,#REF!, 9,0)</f>
        <v>#REF!</v>
      </c>
      <c r="C115" s="51"/>
      <c r="D115" s="2">
        <f t="shared" si="21"/>
        <v>509</v>
      </c>
      <c r="E115" s="64" t="e">
        <f>VLOOKUP(D115,#REF!, 9,0)</f>
        <v>#REF!</v>
      </c>
      <c r="F115" s="51"/>
      <c r="G115" s="67">
        <f t="shared" si="22"/>
        <v>909</v>
      </c>
      <c r="H115" s="64" t="e">
        <f>VLOOKUP(G115,#REF!, 9,0)</f>
        <v>#REF!</v>
      </c>
      <c r="I115" s="51"/>
      <c r="J115" s="95">
        <f t="shared" si="23"/>
        <v>994</v>
      </c>
      <c r="K115" s="64" t="e">
        <f>VLOOKUP(J115,#REF!, 11,0)</f>
        <v>#REF!</v>
      </c>
      <c r="L115" s="51"/>
      <c r="M115" s="3">
        <f t="shared" si="24"/>
        <v>594</v>
      </c>
      <c r="N115" s="64" t="e">
        <f>VLOOKUP(M115,#REF!, 11,0)</f>
        <v>#REF!</v>
      </c>
      <c r="O115" s="51"/>
      <c r="P115" s="3">
        <f t="shared" si="25"/>
        <v>194</v>
      </c>
      <c r="Q115" s="64" t="e">
        <f>VLOOKUP(P115,#REF!, 11,0)</f>
        <v>#REF!</v>
      </c>
    </row>
    <row r="116" spans="1:17" x14ac:dyDescent="0.25">
      <c r="A116">
        <v>110</v>
      </c>
      <c r="B116" s="64" t="e">
        <f>VLOOKUP(A116,#REF!, 9,0)</f>
        <v>#REF!</v>
      </c>
      <c r="C116" s="51"/>
      <c r="D116" s="2">
        <f t="shared" si="21"/>
        <v>510</v>
      </c>
      <c r="E116" s="64" t="e">
        <f>VLOOKUP(D116,#REF!, 9,0)</f>
        <v>#REF!</v>
      </c>
      <c r="F116" s="51"/>
      <c r="G116" s="67">
        <f t="shared" si="22"/>
        <v>910</v>
      </c>
      <c r="H116" s="64" t="e">
        <f>VLOOKUP(G116,#REF!, 9,0)</f>
        <v>#REF!</v>
      </c>
      <c r="I116" s="51"/>
      <c r="J116" s="95">
        <f t="shared" si="23"/>
        <v>993</v>
      </c>
      <c r="K116" s="64" t="e">
        <f>VLOOKUP(J116,#REF!, 11,0)</f>
        <v>#REF!</v>
      </c>
      <c r="L116" s="51"/>
      <c r="M116" s="3">
        <f t="shared" si="24"/>
        <v>593</v>
      </c>
      <c r="N116" s="64" t="e">
        <f>VLOOKUP(M116,#REF!, 11,0)</f>
        <v>#REF!</v>
      </c>
      <c r="O116" s="51"/>
      <c r="P116" s="3">
        <f t="shared" si="25"/>
        <v>193</v>
      </c>
      <c r="Q116" s="64" t="e">
        <f>VLOOKUP(P116,#REF!, 11,0)</f>
        <v>#REF!</v>
      </c>
    </row>
    <row r="117" spans="1:17" x14ac:dyDescent="0.25">
      <c r="A117">
        <v>111</v>
      </c>
      <c r="B117" s="64" t="e">
        <f>VLOOKUP(A117,#REF!, 9,0)</f>
        <v>#REF!</v>
      </c>
      <c r="C117" s="51"/>
      <c r="D117" s="2">
        <f t="shared" si="21"/>
        <v>511</v>
      </c>
      <c r="E117" s="64" t="e">
        <f>VLOOKUP(D117,#REF!, 9,0)</f>
        <v>#REF!</v>
      </c>
      <c r="F117" s="51"/>
      <c r="G117" s="67">
        <f t="shared" si="22"/>
        <v>911</v>
      </c>
      <c r="H117" s="64" t="e">
        <f>VLOOKUP(G117,#REF!, 9,0)</f>
        <v>#REF!</v>
      </c>
      <c r="I117" s="51"/>
      <c r="J117" s="95">
        <f t="shared" si="23"/>
        <v>992</v>
      </c>
      <c r="K117" s="64" t="e">
        <f>VLOOKUP(J117,#REF!, 11,0)</f>
        <v>#REF!</v>
      </c>
      <c r="L117" s="51"/>
      <c r="M117" s="3">
        <f t="shared" si="24"/>
        <v>592</v>
      </c>
      <c r="N117" s="64" t="e">
        <f>VLOOKUP(M117,#REF!, 11,0)</f>
        <v>#REF!</v>
      </c>
      <c r="O117" s="51"/>
      <c r="P117" s="3">
        <f t="shared" si="25"/>
        <v>192</v>
      </c>
      <c r="Q117" s="64" t="e">
        <f>VLOOKUP(P117,#REF!, 11,0)</f>
        <v>#REF!</v>
      </c>
    </row>
    <row r="118" spans="1:17" x14ac:dyDescent="0.25">
      <c r="A118">
        <v>112</v>
      </c>
      <c r="B118" s="64" t="e">
        <f>VLOOKUP(A118,#REF!, 9,0)</f>
        <v>#REF!</v>
      </c>
      <c r="C118" s="51"/>
      <c r="D118" s="2">
        <f t="shared" si="21"/>
        <v>512</v>
      </c>
      <c r="E118" s="64" t="e">
        <f>VLOOKUP(D118,#REF!, 9,0)</f>
        <v>#REF!</v>
      </c>
      <c r="F118" s="51"/>
      <c r="G118" s="67">
        <f t="shared" si="22"/>
        <v>912</v>
      </c>
      <c r="H118" s="64" t="e">
        <f>VLOOKUP(G118,#REF!, 9,0)</f>
        <v>#REF!</v>
      </c>
      <c r="I118" s="51"/>
      <c r="J118" s="95">
        <f t="shared" si="23"/>
        <v>991</v>
      </c>
      <c r="K118" s="64" t="e">
        <f>VLOOKUP(J118,#REF!, 11,0)</f>
        <v>#REF!</v>
      </c>
      <c r="L118" s="51"/>
      <c r="M118" s="3">
        <f t="shared" si="24"/>
        <v>591</v>
      </c>
      <c r="N118" s="64" t="e">
        <f>VLOOKUP(M118,#REF!, 11,0)</f>
        <v>#REF!</v>
      </c>
      <c r="O118" s="51"/>
      <c r="P118" s="3">
        <f t="shared" si="25"/>
        <v>191</v>
      </c>
      <c r="Q118" s="64" t="e">
        <f>VLOOKUP(P118,#REF!, 11,0)</f>
        <v>#REF!</v>
      </c>
    </row>
    <row r="119" spans="1:17" x14ac:dyDescent="0.25">
      <c r="A119">
        <v>113</v>
      </c>
      <c r="B119" s="64" t="e">
        <f>VLOOKUP(A119,#REF!, 9,0)</f>
        <v>#REF!</v>
      </c>
      <c r="C119" s="51"/>
      <c r="D119" s="2">
        <f t="shared" si="21"/>
        <v>513</v>
      </c>
      <c r="E119" s="64" t="e">
        <f>VLOOKUP(D119,#REF!, 9,0)</f>
        <v>#REF!</v>
      </c>
      <c r="F119" s="51"/>
      <c r="G119" s="67">
        <f t="shared" si="22"/>
        <v>913</v>
      </c>
      <c r="H119" s="64" t="e">
        <f>VLOOKUP(G119,#REF!, 9,0)</f>
        <v>#REF!</v>
      </c>
      <c r="I119" s="51"/>
      <c r="J119" s="95">
        <f t="shared" si="23"/>
        <v>990</v>
      </c>
      <c r="K119" s="64" t="e">
        <f>VLOOKUP(J119,#REF!, 11,0)</f>
        <v>#REF!</v>
      </c>
      <c r="L119" s="51"/>
      <c r="M119" s="3">
        <f t="shared" si="24"/>
        <v>590</v>
      </c>
      <c r="N119" s="64" t="e">
        <f>VLOOKUP(M119,#REF!, 11,0)</f>
        <v>#REF!</v>
      </c>
      <c r="O119" s="51"/>
      <c r="P119" s="3">
        <f t="shared" si="25"/>
        <v>190</v>
      </c>
      <c r="Q119" s="64" t="e">
        <f>VLOOKUP(P119,#REF!, 11,0)</f>
        <v>#REF!</v>
      </c>
    </row>
    <row r="120" spans="1:17" x14ac:dyDescent="0.25">
      <c r="A120">
        <v>114</v>
      </c>
      <c r="B120" s="64" t="e">
        <f>VLOOKUP(A120,#REF!, 9,0)</f>
        <v>#REF!</v>
      </c>
      <c r="C120" s="51"/>
      <c r="D120" s="2">
        <f t="shared" si="21"/>
        <v>514</v>
      </c>
      <c r="E120" s="64" t="e">
        <f>VLOOKUP(D120,#REF!, 9,0)</f>
        <v>#REF!</v>
      </c>
      <c r="F120" s="51"/>
      <c r="G120" s="67">
        <f t="shared" si="22"/>
        <v>914</v>
      </c>
      <c r="H120" s="64" t="e">
        <f>VLOOKUP(G120,#REF!, 9,0)</f>
        <v>#REF!</v>
      </c>
      <c r="I120" s="51"/>
      <c r="J120" s="95">
        <f t="shared" si="23"/>
        <v>989</v>
      </c>
      <c r="K120" s="64" t="e">
        <f>VLOOKUP(J120,#REF!, 11,0)</f>
        <v>#REF!</v>
      </c>
      <c r="L120" s="51"/>
      <c r="M120" s="3">
        <f t="shared" si="24"/>
        <v>589</v>
      </c>
      <c r="N120" s="64" t="e">
        <f>VLOOKUP(M120,#REF!, 11,0)</f>
        <v>#REF!</v>
      </c>
      <c r="O120" s="51"/>
      <c r="P120" s="3">
        <f t="shared" si="25"/>
        <v>189</v>
      </c>
      <c r="Q120" s="64" t="e">
        <f>VLOOKUP(P120,#REF!, 11,0)</f>
        <v>#REF!</v>
      </c>
    </row>
    <row r="121" spans="1:17" x14ac:dyDescent="0.25">
      <c r="A121">
        <v>115</v>
      </c>
      <c r="B121" s="64" t="e">
        <f>VLOOKUP(A121,#REF!, 9,0)</f>
        <v>#REF!</v>
      </c>
      <c r="C121" s="51"/>
      <c r="D121" s="2">
        <f t="shared" si="21"/>
        <v>515</v>
      </c>
      <c r="E121" s="64" t="e">
        <f>VLOOKUP(D121,#REF!, 9,0)</f>
        <v>#REF!</v>
      </c>
      <c r="F121" s="51"/>
      <c r="G121" s="67">
        <f t="shared" si="22"/>
        <v>915</v>
      </c>
      <c r="H121" s="64" t="e">
        <f>VLOOKUP(G121,#REF!, 9,0)</f>
        <v>#REF!</v>
      </c>
      <c r="I121" s="51"/>
      <c r="J121" s="95">
        <f t="shared" si="23"/>
        <v>988</v>
      </c>
      <c r="K121" s="64" t="e">
        <f>VLOOKUP(J121,#REF!, 11,0)</f>
        <v>#REF!</v>
      </c>
      <c r="L121" s="51"/>
      <c r="M121" s="3">
        <f t="shared" si="24"/>
        <v>588</v>
      </c>
      <c r="N121" s="64" t="e">
        <f>VLOOKUP(M121,#REF!, 11,0)</f>
        <v>#REF!</v>
      </c>
      <c r="O121" s="51"/>
      <c r="P121" s="3">
        <f t="shared" si="25"/>
        <v>188</v>
      </c>
      <c r="Q121" s="64" t="e">
        <f>VLOOKUP(P121,#REF!, 11,0)</f>
        <v>#REF!</v>
      </c>
    </row>
    <row r="122" spans="1:17" x14ac:dyDescent="0.25">
      <c r="A122">
        <v>116</v>
      </c>
      <c r="B122" s="64" t="e">
        <f>VLOOKUP(A122,#REF!, 9,0)</f>
        <v>#REF!</v>
      </c>
      <c r="C122" s="51"/>
      <c r="D122" s="2">
        <f t="shared" si="21"/>
        <v>516</v>
      </c>
      <c r="E122" s="64" t="e">
        <f>VLOOKUP(D122,#REF!, 9,0)</f>
        <v>#REF!</v>
      </c>
      <c r="F122" s="51"/>
      <c r="G122" s="67">
        <f t="shared" si="22"/>
        <v>916</v>
      </c>
      <c r="H122" s="64" t="e">
        <f>VLOOKUP(G122,#REF!, 9,0)</f>
        <v>#REF!</v>
      </c>
      <c r="I122" s="51"/>
      <c r="J122" s="95">
        <f t="shared" si="23"/>
        <v>987</v>
      </c>
      <c r="K122" s="64" t="e">
        <f>VLOOKUP(J122,#REF!, 11,0)</f>
        <v>#REF!</v>
      </c>
      <c r="L122" s="51"/>
      <c r="M122" s="3">
        <f t="shared" si="24"/>
        <v>587</v>
      </c>
      <c r="N122" s="64" t="e">
        <f>VLOOKUP(M122,#REF!, 11,0)</f>
        <v>#REF!</v>
      </c>
      <c r="O122" s="51"/>
      <c r="P122" s="3">
        <f t="shared" si="25"/>
        <v>187</v>
      </c>
      <c r="Q122" s="64" t="e">
        <f>VLOOKUP(P122,#REF!, 11,0)</f>
        <v>#REF!</v>
      </c>
    </row>
    <row r="123" spans="1:17" x14ac:dyDescent="0.25">
      <c r="A123">
        <v>117</v>
      </c>
      <c r="B123" s="64" t="e">
        <f>VLOOKUP(A123,#REF!, 9,0)</f>
        <v>#REF!</v>
      </c>
      <c r="C123" s="51"/>
      <c r="D123" s="2">
        <f t="shared" si="21"/>
        <v>517</v>
      </c>
      <c r="E123" s="64" t="e">
        <f>VLOOKUP(D123,#REF!, 9,0)</f>
        <v>#REF!</v>
      </c>
      <c r="F123" s="51"/>
      <c r="G123" s="67">
        <f t="shared" si="22"/>
        <v>917</v>
      </c>
      <c r="H123" s="64" t="e">
        <f>VLOOKUP(G123,#REF!, 9,0)</f>
        <v>#REF!</v>
      </c>
      <c r="I123" s="51"/>
      <c r="J123" s="95">
        <f t="shared" si="23"/>
        <v>986</v>
      </c>
      <c r="K123" s="64" t="e">
        <f>VLOOKUP(J123,#REF!, 11,0)</f>
        <v>#REF!</v>
      </c>
      <c r="L123" s="51"/>
      <c r="M123" s="3">
        <f t="shared" si="24"/>
        <v>586</v>
      </c>
      <c r="N123" s="64" t="e">
        <f>VLOOKUP(M123,#REF!, 11,0)</f>
        <v>#REF!</v>
      </c>
      <c r="O123" s="51"/>
      <c r="P123" s="3">
        <f t="shared" si="25"/>
        <v>186</v>
      </c>
      <c r="Q123" s="64" t="e">
        <f>VLOOKUP(P123,#REF!, 11,0)</f>
        <v>#REF!</v>
      </c>
    </row>
    <row r="124" spans="1:17" x14ac:dyDescent="0.25">
      <c r="A124">
        <v>118</v>
      </c>
      <c r="B124" s="64" t="e">
        <f>VLOOKUP(A124,#REF!, 9,0)</f>
        <v>#REF!</v>
      </c>
      <c r="C124" s="51"/>
      <c r="D124" s="2">
        <f t="shared" si="21"/>
        <v>518</v>
      </c>
      <c r="E124" s="64" t="e">
        <f>VLOOKUP(D124,#REF!, 9,0)</f>
        <v>#REF!</v>
      </c>
      <c r="F124" s="51"/>
      <c r="G124" s="67">
        <f t="shared" si="22"/>
        <v>918</v>
      </c>
      <c r="H124" s="64" t="e">
        <f>VLOOKUP(G124,#REF!, 9,0)</f>
        <v>#REF!</v>
      </c>
      <c r="I124" s="51"/>
      <c r="J124" s="95">
        <f t="shared" si="23"/>
        <v>985</v>
      </c>
      <c r="K124" s="64" t="e">
        <f>VLOOKUP(J124,#REF!, 11,0)</f>
        <v>#REF!</v>
      </c>
      <c r="L124" s="51"/>
      <c r="M124" s="3">
        <f t="shared" si="24"/>
        <v>585</v>
      </c>
      <c r="N124" s="64" t="e">
        <f>VLOOKUP(M124,#REF!, 11,0)</f>
        <v>#REF!</v>
      </c>
      <c r="O124" s="51"/>
      <c r="P124" s="3">
        <f t="shared" si="25"/>
        <v>185</v>
      </c>
      <c r="Q124" s="64" t="e">
        <f>VLOOKUP(P124,#REF!, 11,0)</f>
        <v>#REF!</v>
      </c>
    </row>
    <row r="125" spans="1:17" x14ac:dyDescent="0.25">
      <c r="A125">
        <v>119</v>
      </c>
      <c r="B125" s="64" t="e">
        <f>VLOOKUP(A125,#REF!, 9,0)</f>
        <v>#REF!</v>
      </c>
      <c r="C125" s="51"/>
      <c r="D125" s="2">
        <f t="shared" si="21"/>
        <v>519</v>
      </c>
      <c r="E125" s="64" t="e">
        <f>VLOOKUP(D125,#REF!, 9,0)</f>
        <v>#REF!</v>
      </c>
      <c r="F125" s="51"/>
      <c r="G125" s="67">
        <f t="shared" si="22"/>
        <v>919</v>
      </c>
      <c r="H125" s="64" t="e">
        <f>VLOOKUP(G125,#REF!, 9,0)</f>
        <v>#REF!</v>
      </c>
      <c r="I125" s="51"/>
      <c r="J125" s="95">
        <f t="shared" si="23"/>
        <v>984</v>
      </c>
      <c r="K125" s="64" t="e">
        <f>VLOOKUP(J125,#REF!, 11,0)</f>
        <v>#REF!</v>
      </c>
      <c r="L125" s="51"/>
      <c r="M125" s="3">
        <f t="shared" si="24"/>
        <v>584</v>
      </c>
      <c r="N125" s="64" t="e">
        <f>VLOOKUP(M125,#REF!, 11,0)</f>
        <v>#REF!</v>
      </c>
      <c r="O125" s="51"/>
      <c r="P125" s="3">
        <f t="shared" si="25"/>
        <v>184</v>
      </c>
      <c r="Q125" s="64" t="e">
        <f>VLOOKUP(P125,#REF!, 11,0)</f>
        <v>#REF!</v>
      </c>
    </row>
    <row r="126" spans="1:17" x14ac:dyDescent="0.25">
      <c r="A126">
        <v>120</v>
      </c>
      <c r="B126" s="64" t="e">
        <f>VLOOKUP(A126,#REF!, 9,0)</f>
        <v>#REF!</v>
      </c>
      <c r="C126" s="51"/>
      <c r="D126" s="2">
        <f t="shared" si="21"/>
        <v>520</v>
      </c>
      <c r="E126" s="64" t="e">
        <f>VLOOKUP(D126,#REF!, 9,0)</f>
        <v>#REF!</v>
      </c>
      <c r="F126" s="51"/>
      <c r="G126" s="67">
        <f t="shared" si="22"/>
        <v>920</v>
      </c>
      <c r="H126" s="64" t="e">
        <f>VLOOKUP(G126,#REF!, 9,0)</f>
        <v>#REF!</v>
      </c>
      <c r="I126" s="51"/>
      <c r="J126" s="95">
        <f t="shared" si="23"/>
        <v>983</v>
      </c>
      <c r="K126" s="64" t="e">
        <f>VLOOKUP(J126,#REF!, 11,0)</f>
        <v>#REF!</v>
      </c>
      <c r="L126" s="51"/>
      <c r="M126" s="3">
        <f t="shared" si="24"/>
        <v>583</v>
      </c>
      <c r="N126" s="64" t="e">
        <f>VLOOKUP(M126,#REF!, 11,0)</f>
        <v>#REF!</v>
      </c>
      <c r="O126" s="51"/>
      <c r="P126" s="3">
        <f t="shared" si="25"/>
        <v>183</v>
      </c>
      <c r="Q126" s="64" t="e">
        <f>VLOOKUP(P126,#REF!, 11,0)</f>
        <v>#REF!</v>
      </c>
    </row>
    <row r="127" spans="1:17" x14ac:dyDescent="0.25">
      <c r="A127">
        <v>121</v>
      </c>
      <c r="B127" s="64" t="e">
        <f>VLOOKUP(A127,#REF!, 9,0)</f>
        <v>#REF!</v>
      </c>
      <c r="C127" s="51"/>
      <c r="D127" s="2">
        <f t="shared" si="21"/>
        <v>521</v>
      </c>
      <c r="E127" s="64" t="e">
        <f>VLOOKUP(D127,#REF!, 9,0)</f>
        <v>#REF!</v>
      </c>
      <c r="F127" s="51"/>
      <c r="G127" s="67">
        <f t="shared" si="22"/>
        <v>921</v>
      </c>
      <c r="H127" s="64" t="e">
        <f>VLOOKUP(G127,#REF!, 9,0)</f>
        <v>#REF!</v>
      </c>
      <c r="I127" s="51"/>
      <c r="J127" s="95">
        <f t="shared" si="23"/>
        <v>982</v>
      </c>
      <c r="K127" s="64" t="e">
        <f>VLOOKUP(J127,#REF!, 11,0)</f>
        <v>#REF!</v>
      </c>
      <c r="L127" s="51"/>
      <c r="M127" s="3">
        <f t="shared" si="24"/>
        <v>582</v>
      </c>
      <c r="N127" s="64" t="e">
        <f>VLOOKUP(M127,#REF!, 11,0)</f>
        <v>#REF!</v>
      </c>
      <c r="O127" s="51"/>
      <c r="P127" s="3">
        <f t="shared" si="25"/>
        <v>182</v>
      </c>
      <c r="Q127" s="64" t="e">
        <f>VLOOKUP(P127,#REF!, 11,0)</f>
        <v>#REF!</v>
      </c>
    </row>
    <row r="128" spans="1:17" x14ac:dyDescent="0.25">
      <c r="A128">
        <v>122</v>
      </c>
      <c r="B128" s="64" t="e">
        <f>VLOOKUP(A128,#REF!, 9,0)</f>
        <v>#REF!</v>
      </c>
      <c r="C128" s="51"/>
      <c r="D128" s="2">
        <f t="shared" si="21"/>
        <v>522</v>
      </c>
      <c r="E128" s="64" t="e">
        <f>VLOOKUP(D128,#REF!, 9,0)</f>
        <v>#REF!</v>
      </c>
      <c r="F128" s="51"/>
      <c r="G128" s="67">
        <f t="shared" si="22"/>
        <v>922</v>
      </c>
      <c r="H128" s="64" t="e">
        <f>VLOOKUP(G128,#REF!, 9,0)</f>
        <v>#REF!</v>
      </c>
      <c r="I128" s="51"/>
      <c r="J128" s="95">
        <f t="shared" si="23"/>
        <v>981</v>
      </c>
      <c r="K128" s="64" t="e">
        <f>VLOOKUP(J128,#REF!, 11,0)</f>
        <v>#REF!</v>
      </c>
      <c r="L128" s="51"/>
      <c r="M128" s="3">
        <f t="shared" si="24"/>
        <v>581</v>
      </c>
      <c r="N128" s="64" t="e">
        <f>VLOOKUP(M128,#REF!, 11,0)</f>
        <v>#REF!</v>
      </c>
      <c r="O128" s="51"/>
      <c r="P128" s="3">
        <f t="shared" si="25"/>
        <v>181</v>
      </c>
      <c r="Q128" s="64" t="e">
        <f>VLOOKUP(P128,#REF!, 11,0)</f>
        <v>#REF!</v>
      </c>
    </row>
    <row r="129" spans="1:17" x14ac:dyDescent="0.25">
      <c r="A129">
        <v>123</v>
      </c>
      <c r="B129" s="64" t="e">
        <f>VLOOKUP(A129,#REF!, 9,0)</f>
        <v>#REF!</v>
      </c>
      <c r="C129" s="51"/>
      <c r="D129" s="2">
        <f t="shared" si="21"/>
        <v>523</v>
      </c>
      <c r="E129" s="64" t="e">
        <f>VLOOKUP(D129,#REF!, 9,0)</f>
        <v>#REF!</v>
      </c>
      <c r="F129" s="51"/>
      <c r="G129" s="67">
        <f t="shared" si="22"/>
        <v>923</v>
      </c>
      <c r="H129" s="64" t="e">
        <f>VLOOKUP(G129,#REF!, 9,0)</f>
        <v>#REF!</v>
      </c>
      <c r="I129" s="51"/>
      <c r="J129" s="95">
        <f t="shared" si="23"/>
        <v>980</v>
      </c>
      <c r="K129" s="64" t="e">
        <f>VLOOKUP(J129,#REF!, 11,0)</f>
        <v>#REF!</v>
      </c>
      <c r="L129" s="51"/>
      <c r="M129" s="3">
        <f t="shared" si="24"/>
        <v>580</v>
      </c>
      <c r="N129" s="64" t="e">
        <f>VLOOKUP(M129,#REF!, 11,0)</f>
        <v>#REF!</v>
      </c>
      <c r="O129" s="51"/>
      <c r="P129" s="3">
        <f t="shared" si="25"/>
        <v>180</v>
      </c>
      <c r="Q129" s="64" t="e">
        <f>VLOOKUP(P129,#REF!, 11,0)</f>
        <v>#REF!</v>
      </c>
    </row>
    <row r="130" spans="1:17" x14ac:dyDescent="0.25">
      <c r="A130">
        <v>124</v>
      </c>
      <c r="B130" s="64" t="e">
        <f>VLOOKUP(A130,#REF!, 9,0)</f>
        <v>#REF!</v>
      </c>
      <c r="C130" s="51"/>
      <c r="D130" s="2">
        <f t="shared" si="21"/>
        <v>524</v>
      </c>
      <c r="E130" s="64" t="e">
        <f>VLOOKUP(D130,#REF!, 9,0)</f>
        <v>#REF!</v>
      </c>
      <c r="F130" s="51"/>
      <c r="G130" s="67">
        <f t="shared" si="22"/>
        <v>924</v>
      </c>
      <c r="H130" s="64" t="e">
        <f>VLOOKUP(G130,#REF!, 9,0)</f>
        <v>#REF!</v>
      </c>
      <c r="I130" s="51"/>
      <c r="J130" s="95">
        <f t="shared" si="23"/>
        <v>979</v>
      </c>
      <c r="K130" s="64" t="e">
        <f>VLOOKUP(J130,#REF!, 11,0)</f>
        <v>#REF!</v>
      </c>
      <c r="L130" s="51"/>
      <c r="M130" s="3">
        <f t="shared" si="24"/>
        <v>579</v>
      </c>
      <c r="N130" s="64" t="e">
        <f>VLOOKUP(M130,#REF!, 11,0)</f>
        <v>#REF!</v>
      </c>
      <c r="O130" s="51"/>
      <c r="P130" s="3">
        <f t="shared" si="25"/>
        <v>179</v>
      </c>
      <c r="Q130" s="64" t="e">
        <f>VLOOKUP(P130,#REF!, 11,0)</f>
        <v>#REF!</v>
      </c>
    </row>
    <row r="131" spans="1:17" x14ac:dyDescent="0.25">
      <c r="A131">
        <v>125</v>
      </c>
      <c r="B131" s="64" t="e">
        <f>VLOOKUP(A131,#REF!, 9,0)</f>
        <v>#REF!</v>
      </c>
      <c r="C131" s="51"/>
      <c r="D131" s="2">
        <f t="shared" si="21"/>
        <v>525</v>
      </c>
      <c r="E131" s="64" t="e">
        <f>VLOOKUP(D131,#REF!, 9,0)</f>
        <v>#REF!</v>
      </c>
      <c r="F131" s="51"/>
      <c r="G131" s="67">
        <f t="shared" si="22"/>
        <v>925</v>
      </c>
      <c r="H131" s="64" t="e">
        <f>VLOOKUP(G131,#REF!, 9,0)</f>
        <v>#REF!</v>
      </c>
      <c r="I131" s="51"/>
      <c r="J131" s="95">
        <f t="shared" si="23"/>
        <v>978</v>
      </c>
      <c r="K131" s="64" t="e">
        <f>VLOOKUP(J131,#REF!, 11,0)</f>
        <v>#REF!</v>
      </c>
      <c r="L131" s="51"/>
      <c r="M131" s="3">
        <f t="shared" si="24"/>
        <v>578</v>
      </c>
      <c r="N131" s="64" t="e">
        <f>VLOOKUP(M131,#REF!, 11,0)</f>
        <v>#REF!</v>
      </c>
      <c r="O131" s="51"/>
      <c r="P131" s="3">
        <f t="shared" si="25"/>
        <v>178</v>
      </c>
      <c r="Q131" s="64" t="e">
        <f>VLOOKUP(P131,#REF!, 11,0)</f>
        <v>#REF!</v>
      </c>
    </row>
    <row r="132" spans="1:17" x14ac:dyDescent="0.25">
      <c r="A132">
        <v>126</v>
      </c>
      <c r="B132" s="64" t="e">
        <f>VLOOKUP(A132,#REF!, 9,0)</f>
        <v>#REF!</v>
      </c>
      <c r="C132" s="51"/>
      <c r="D132" s="2">
        <f t="shared" si="21"/>
        <v>526</v>
      </c>
      <c r="E132" s="64" t="e">
        <f>VLOOKUP(D132,#REF!, 9,0)</f>
        <v>#REF!</v>
      </c>
      <c r="F132" s="51"/>
      <c r="G132" s="67">
        <f t="shared" si="22"/>
        <v>926</v>
      </c>
      <c r="H132" s="64" t="e">
        <f>VLOOKUP(G132,#REF!, 9,0)</f>
        <v>#REF!</v>
      </c>
      <c r="I132" s="51"/>
      <c r="J132" s="95">
        <f t="shared" si="23"/>
        <v>977</v>
      </c>
      <c r="K132" s="64" t="e">
        <f>VLOOKUP(J132,#REF!, 11,0)</f>
        <v>#REF!</v>
      </c>
      <c r="L132" s="51"/>
      <c r="M132" s="3">
        <f t="shared" si="24"/>
        <v>577</v>
      </c>
      <c r="N132" s="64" t="e">
        <f>VLOOKUP(M132,#REF!, 11,0)</f>
        <v>#REF!</v>
      </c>
      <c r="O132" s="51"/>
      <c r="P132" s="3">
        <f t="shared" si="25"/>
        <v>177</v>
      </c>
      <c r="Q132" s="64" t="e">
        <f>VLOOKUP(P132,#REF!, 11,0)</f>
        <v>#REF!</v>
      </c>
    </row>
    <row r="133" spans="1:17" x14ac:dyDescent="0.25">
      <c r="A133">
        <v>127</v>
      </c>
      <c r="B133" s="64" t="e">
        <f>VLOOKUP(A133,#REF!, 9,0)</f>
        <v>#REF!</v>
      </c>
      <c r="C133" s="51"/>
      <c r="D133" s="2">
        <f t="shared" si="21"/>
        <v>527</v>
      </c>
      <c r="E133" s="64" t="e">
        <f>VLOOKUP(D133,#REF!, 9,0)</f>
        <v>#REF!</v>
      </c>
      <c r="F133" s="51"/>
      <c r="G133" s="67">
        <f t="shared" si="22"/>
        <v>927</v>
      </c>
      <c r="H133" s="64" t="e">
        <f>VLOOKUP(G133,#REF!, 9,0)</f>
        <v>#REF!</v>
      </c>
      <c r="I133" s="51"/>
      <c r="J133" s="95">
        <f t="shared" si="23"/>
        <v>976</v>
      </c>
      <c r="K133" s="64" t="e">
        <f>VLOOKUP(J133,#REF!, 11,0)</f>
        <v>#REF!</v>
      </c>
      <c r="L133" s="51"/>
      <c r="M133" s="3">
        <f t="shared" si="24"/>
        <v>576</v>
      </c>
      <c r="N133" s="64" t="e">
        <f>VLOOKUP(M133,#REF!, 11,0)</f>
        <v>#REF!</v>
      </c>
      <c r="O133" s="51"/>
      <c r="P133" s="3">
        <f t="shared" si="25"/>
        <v>176</v>
      </c>
      <c r="Q133" s="64" t="e">
        <f>VLOOKUP(P133,#REF!, 11,0)</f>
        <v>#REF!</v>
      </c>
    </row>
    <row r="134" spans="1:17" x14ac:dyDescent="0.25">
      <c r="A134">
        <v>128</v>
      </c>
      <c r="B134" s="64" t="e">
        <f>VLOOKUP(A134,#REF!, 9,0)</f>
        <v>#REF!</v>
      </c>
      <c r="C134" s="51"/>
      <c r="D134" s="2">
        <f t="shared" si="21"/>
        <v>528</v>
      </c>
      <c r="E134" s="64" t="e">
        <f>VLOOKUP(D134,#REF!, 9,0)</f>
        <v>#REF!</v>
      </c>
      <c r="F134" s="51"/>
      <c r="G134" s="67">
        <f t="shared" si="22"/>
        <v>928</v>
      </c>
      <c r="H134" s="64" t="e">
        <f>VLOOKUP(G134,#REF!, 9,0)</f>
        <v>#REF!</v>
      </c>
      <c r="I134" s="51"/>
      <c r="J134" s="95">
        <f t="shared" si="23"/>
        <v>975</v>
      </c>
      <c r="K134" s="64" t="e">
        <f>VLOOKUP(J134,#REF!, 11,0)</f>
        <v>#REF!</v>
      </c>
      <c r="L134" s="51"/>
      <c r="M134" s="3">
        <f t="shared" si="24"/>
        <v>575</v>
      </c>
      <c r="N134" s="64" t="e">
        <f>VLOOKUP(M134,#REF!, 11,0)</f>
        <v>#REF!</v>
      </c>
      <c r="O134" s="51"/>
      <c r="P134" s="3">
        <f t="shared" si="25"/>
        <v>175</v>
      </c>
      <c r="Q134" s="64" t="e">
        <f>VLOOKUP(P134,#REF!, 11,0)</f>
        <v>#REF!</v>
      </c>
    </row>
    <row r="135" spans="1:17" x14ac:dyDescent="0.25">
      <c r="A135">
        <v>129</v>
      </c>
      <c r="B135" s="64" t="e">
        <f>VLOOKUP(A135,#REF!, 9,0)</f>
        <v>#REF!</v>
      </c>
      <c r="C135" s="51"/>
      <c r="D135" s="2">
        <f t="shared" si="21"/>
        <v>529</v>
      </c>
      <c r="E135" s="64" t="e">
        <f>VLOOKUP(D135,#REF!, 9,0)</f>
        <v>#REF!</v>
      </c>
      <c r="F135" s="51"/>
      <c r="G135" s="67">
        <f t="shared" si="22"/>
        <v>929</v>
      </c>
      <c r="H135" s="64" t="e">
        <f>VLOOKUP(G135,#REF!, 9,0)</f>
        <v>#REF!</v>
      </c>
      <c r="I135" s="51"/>
      <c r="J135" s="95">
        <f t="shared" si="23"/>
        <v>974</v>
      </c>
      <c r="K135" s="64" t="e">
        <f>VLOOKUP(J135,#REF!, 11,0)</f>
        <v>#REF!</v>
      </c>
      <c r="L135" s="51"/>
      <c r="M135" s="3">
        <f t="shared" si="24"/>
        <v>574</v>
      </c>
      <c r="N135" s="64" t="e">
        <f>VLOOKUP(M135,#REF!, 11,0)</f>
        <v>#REF!</v>
      </c>
      <c r="O135" s="51"/>
      <c r="P135" s="3">
        <f t="shared" si="25"/>
        <v>174</v>
      </c>
      <c r="Q135" s="64" t="e">
        <f>VLOOKUP(P135,#REF!, 11,0)</f>
        <v>#REF!</v>
      </c>
    </row>
    <row r="136" spans="1:17" x14ac:dyDescent="0.25">
      <c r="A136">
        <v>130</v>
      </c>
      <c r="B136" s="64" t="e">
        <f>VLOOKUP(A136,#REF!, 9,0)</f>
        <v>#REF!</v>
      </c>
      <c r="C136" s="51"/>
      <c r="D136" s="2">
        <f t="shared" ref="D136:D199" si="31">A136+400</f>
        <v>530</v>
      </c>
      <c r="E136" s="64" t="e">
        <f>VLOOKUP(D136,#REF!, 9,0)</f>
        <v>#REF!</v>
      </c>
      <c r="F136" s="51"/>
      <c r="G136" s="67">
        <f t="shared" ref="G136:G199" si="32">D136+400</f>
        <v>930</v>
      </c>
      <c r="H136" s="64" t="e">
        <f>VLOOKUP(G136,#REF!, 9,0)</f>
        <v>#REF!</v>
      </c>
      <c r="I136" s="51"/>
      <c r="J136" s="95">
        <f t="shared" ref="J136:J199" si="33">1903-G136</f>
        <v>973</v>
      </c>
      <c r="K136" s="64" t="e">
        <f>VLOOKUP(J136,#REF!, 11,0)</f>
        <v>#REF!</v>
      </c>
      <c r="L136" s="51"/>
      <c r="M136" s="3">
        <f t="shared" ref="M136:M199" si="34">J136-400</f>
        <v>573</v>
      </c>
      <c r="N136" s="64" t="e">
        <f>VLOOKUP(M136,#REF!, 11,0)</f>
        <v>#REF!</v>
      </c>
      <c r="O136" s="51"/>
      <c r="P136" s="3">
        <f t="shared" ref="P136:P199" si="35">M136-400</f>
        <v>173</v>
      </c>
      <c r="Q136" s="64" t="e">
        <f>VLOOKUP(P136,#REF!, 11,0)</f>
        <v>#REF!</v>
      </c>
    </row>
    <row r="137" spans="1:17" x14ac:dyDescent="0.25">
      <c r="A137">
        <v>131</v>
      </c>
      <c r="B137" s="64" t="e">
        <f>VLOOKUP(A137,#REF!, 9,0)</f>
        <v>#REF!</v>
      </c>
      <c r="C137" s="51"/>
      <c r="D137" s="2">
        <f t="shared" si="31"/>
        <v>531</v>
      </c>
      <c r="E137" s="64" t="e">
        <f>VLOOKUP(D137,#REF!, 9,0)</f>
        <v>#REF!</v>
      </c>
      <c r="F137" s="51"/>
      <c r="G137" s="67">
        <f t="shared" si="32"/>
        <v>931</v>
      </c>
      <c r="H137" s="64" t="e">
        <f>VLOOKUP(G137,#REF!, 9,0)</f>
        <v>#REF!</v>
      </c>
      <c r="I137" s="51"/>
      <c r="J137" s="95">
        <f t="shared" si="33"/>
        <v>972</v>
      </c>
      <c r="K137" s="64" t="e">
        <f>VLOOKUP(J137,#REF!, 11,0)</f>
        <v>#REF!</v>
      </c>
      <c r="L137" s="51"/>
      <c r="M137" s="3">
        <f t="shared" si="34"/>
        <v>572</v>
      </c>
      <c r="N137" s="64" t="e">
        <f>VLOOKUP(M137,#REF!, 11,0)</f>
        <v>#REF!</v>
      </c>
      <c r="O137" s="51"/>
      <c r="P137" s="3">
        <f t="shared" si="35"/>
        <v>172</v>
      </c>
      <c r="Q137" s="64" t="e">
        <f>VLOOKUP(P137,#REF!, 11,0)</f>
        <v>#REF!</v>
      </c>
    </row>
    <row r="138" spans="1:17" x14ac:dyDescent="0.25">
      <c r="A138">
        <v>132</v>
      </c>
      <c r="B138" s="64" t="e">
        <f>VLOOKUP(A138,#REF!, 9,0)</f>
        <v>#REF!</v>
      </c>
      <c r="C138" s="51"/>
      <c r="D138" s="2">
        <f t="shared" si="31"/>
        <v>532</v>
      </c>
      <c r="E138" s="64" t="e">
        <f>VLOOKUP(D138,#REF!, 9,0)</f>
        <v>#REF!</v>
      </c>
      <c r="F138" s="51"/>
      <c r="G138" s="67">
        <f t="shared" si="32"/>
        <v>932</v>
      </c>
      <c r="H138" s="64" t="e">
        <f>VLOOKUP(G138,#REF!, 9,0)</f>
        <v>#REF!</v>
      </c>
      <c r="I138" s="51"/>
      <c r="J138" s="95">
        <f t="shared" si="33"/>
        <v>971</v>
      </c>
      <c r="K138" s="64" t="e">
        <f>VLOOKUP(J138,#REF!, 11,0)</f>
        <v>#REF!</v>
      </c>
      <c r="L138" s="51"/>
      <c r="M138" s="3">
        <f t="shared" si="34"/>
        <v>571</v>
      </c>
      <c r="N138" s="64" t="e">
        <f>VLOOKUP(M138,#REF!, 11,0)</f>
        <v>#REF!</v>
      </c>
      <c r="O138" s="51"/>
      <c r="P138" s="3">
        <f t="shared" si="35"/>
        <v>171</v>
      </c>
      <c r="Q138" s="64" t="e">
        <f>VLOOKUP(P138,#REF!, 11,0)</f>
        <v>#REF!</v>
      </c>
    </row>
    <row r="139" spans="1:17" x14ac:dyDescent="0.25">
      <c r="A139">
        <v>133</v>
      </c>
      <c r="B139" s="64" t="e">
        <f>VLOOKUP(A139,#REF!, 9,0)</f>
        <v>#REF!</v>
      </c>
      <c r="C139" s="51"/>
      <c r="D139" s="2">
        <f t="shared" si="31"/>
        <v>533</v>
      </c>
      <c r="E139" s="64" t="e">
        <f>VLOOKUP(D139,#REF!, 9,0)</f>
        <v>#REF!</v>
      </c>
      <c r="F139" s="51"/>
      <c r="G139" s="67">
        <f t="shared" si="32"/>
        <v>933</v>
      </c>
      <c r="H139" s="64" t="e">
        <f>VLOOKUP(G139,#REF!, 9,0)</f>
        <v>#REF!</v>
      </c>
      <c r="I139" s="51"/>
      <c r="J139" s="95">
        <f t="shared" si="33"/>
        <v>970</v>
      </c>
      <c r="K139" s="64" t="e">
        <f>VLOOKUP(J139,#REF!, 11,0)</f>
        <v>#REF!</v>
      </c>
      <c r="L139" s="51"/>
      <c r="M139" s="3">
        <f t="shared" si="34"/>
        <v>570</v>
      </c>
      <c r="N139" s="64" t="e">
        <f>VLOOKUP(M139,#REF!, 11,0)</f>
        <v>#REF!</v>
      </c>
      <c r="O139" s="51"/>
      <c r="P139" s="3">
        <f t="shared" si="35"/>
        <v>170</v>
      </c>
      <c r="Q139" s="64" t="e">
        <f>VLOOKUP(P139,#REF!, 11,0)</f>
        <v>#REF!</v>
      </c>
    </row>
    <row r="140" spans="1:17" x14ac:dyDescent="0.25">
      <c r="A140">
        <v>134</v>
      </c>
      <c r="B140" s="64" t="e">
        <f>VLOOKUP(A140,#REF!, 9,0)</f>
        <v>#REF!</v>
      </c>
      <c r="C140" s="51"/>
      <c r="D140" s="2">
        <f t="shared" si="31"/>
        <v>534</v>
      </c>
      <c r="E140" s="64" t="e">
        <f>VLOOKUP(D140,#REF!, 9,0)</f>
        <v>#REF!</v>
      </c>
      <c r="F140" s="51"/>
      <c r="G140" s="67">
        <f t="shared" si="32"/>
        <v>934</v>
      </c>
      <c r="H140" s="64" t="e">
        <f>VLOOKUP(G140,#REF!, 9,0)</f>
        <v>#REF!</v>
      </c>
      <c r="I140" s="51"/>
      <c r="J140" s="95">
        <f t="shared" si="33"/>
        <v>969</v>
      </c>
      <c r="K140" s="64" t="e">
        <f>VLOOKUP(J140,#REF!, 11,0)</f>
        <v>#REF!</v>
      </c>
      <c r="L140" s="51"/>
      <c r="M140" s="3">
        <f t="shared" si="34"/>
        <v>569</v>
      </c>
      <c r="N140" s="64" t="e">
        <f>VLOOKUP(M140,#REF!, 11,0)</f>
        <v>#REF!</v>
      </c>
      <c r="O140" s="51"/>
      <c r="P140" s="3">
        <f t="shared" si="35"/>
        <v>169</v>
      </c>
      <c r="Q140" s="64" t="e">
        <f>VLOOKUP(P140,#REF!, 11,0)</f>
        <v>#REF!</v>
      </c>
    </row>
    <row r="141" spans="1:17" x14ac:dyDescent="0.25">
      <c r="A141">
        <v>135</v>
      </c>
      <c r="B141" s="64" t="e">
        <f>VLOOKUP(A141,#REF!, 9,0)</f>
        <v>#REF!</v>
      </c>
      <c r="C141" s="51"/>
      <c r="D141" s="2">
        <f t="shared" si="31"/>
        <v>535</v>
      </c>
      <c r="E141" s="64" t="e">
        <f>VLOOKUP(D141,#REF!, 9,0)</f>
        <v>#REF!</v>
      </c>
      <c r="F141" s="51"/>
      <c r="G141" s="67">
        <f t="shared" si="32"/>
        <v>935</v>
      </c>
      <c r="H141" s="64" t="e">
        <f>VLOOKUP(G141,#REF!, 9,0)</f>
        <v>#REF!</v>
      </c>
      <c r="I141" s="51"/>
      <c r="J141" s="95">
        <f t="shared" si="33"/>
        <v>968</v>
      </c>
      <c r="K141" s="64" t="e">
        <f>VLOOKUP(J141,#REF!, 11,0)</f>
        <v>#REF!</v>
      </c>
      <c r="L141" s="51"/>
      <c r="M141" s="3">
        <f t="shared" si="34"/>
        <v>568</v>
      </c>
      <c r="N141" s="64" t="e">
        <f>VLOOKUP(M141,#REF!, 11,0)</f>
        <v>#REF!</v>
      </c>
      <c r="O141" s="51"/>
      <c r="P141" s="3">
        <f t="shared" si="35"/>
        <v>168</v>
      </c>
      <c r="Q141" s="64" t="e">
        <f>VLOOKUP(P141,#REF!, 11,0)</f>
        <v>#REF!</v>
      </c>
    </row>
    <row r="142" spans="1:17" x14ac:dyDescent="0.25">
      <c r="A142">
        <v>136</v>
      </c>
      <c r="B142" s="64" t="e">
        <f>VLOOKUP(A142,#REF!, 9,0)</f>
        <v>#REF!</v>
      </c>
      <c r="C142" s="51"/>
      <c r="D142" s="2">
        <f t="shared" si="31"/>
        <v>536</v>
      </c>
      <c r="E142" s="64" t="e">
        <f>VLOOKUP(D142,#REF!, 9,0)</f>
        <v>#REF!</v>
      </c>
      <c r="F142" s="51"/>
      <c r="G142" s="67">
        <f t="shared" si="32"/>
        <v>936</v>
      </c>
      <c r="H142" s="64" t="e">
        <f>VLOOKUP(G142,#REF!, 9,0)</f>
        <v>#REF!</v>
      </c>
      <c r="I142" s="51"/>
      <c r="J142" s="95">
        <f t="shared" si="33"/>
        <v>967</v>
      </c>
      <c r="K142" s="64" t="e">
        <f>VLOOKUP(J142,#REF!, 11,0)</f>
        <v>#REF!</v>
      </c>
      <c r="L142" s="51"/>
      <c r="M142" s="3">
        <f t="shared" si="34"/>
        <v>567</v>
      </c>
      <c r="N142" s="64" t="e">
        <f>VLOOKUP(M142,#REF!, 11,0)</f>
        <v>#REF!</v>
      </c>
      <c r="O142" s="51"/>
      <c r="P142" s="3">
        <f t="shared" si="35"/>
        <v>167</v>
      </c>
      <c r="Q142" s="64" t="e">
        <f>VLOOKUP(P142,#REF!, 11,0)</f>
        <v>#REF!</v>
      </c>
    </row>
    <row r="143" spans="1:17" x14ac:dyDescent="0.25">
      <c r="A143">
        <v>137</v>
      </c>
      <c r="B143" s="64" t="e">
        <f>VLOOKUP(A143,#REF!, 9,0)</f>
        <v>#REF!</v>
      </c>
      <c r="C143" s="51"/>
      <c r="D143" s="2">
        <f t="shared" si="31"/>
        <v>537</v>
      </c>
      <c r="E143" s="64" t="e">
        <f>VLOOKUP(D143,#REF!, 9,0)</f>
        <v>#REF!</v>
      </c>
      <c r="F143" s="51"/>
      <c r="G143" s="67">
        <f t="shared" si="32"/>
        <v>937</v>
      </c>
      <c r="H143" s="64" t="e">
        <f>VLOOKUP(G143,#REF!, 9,0)</f>
        <v>#REF!</v>
      </c>
      <c r="I143" s="51"/>
      <c r="J143" s="95">
        <f t="shared" si="33"/>
        <v>966</v>
      </c>
      <c r="K143" s="64" t="e">
        <f>VLOOKUP(J143,#REF!, 11,0)</f>
        <v>#REF!</v>
      </c>
      <c r="L143" s="51"/>
      <c r="M143" s="3">
        <f t="shared" si="34"/>
        <v>566</v>
      </c>
      <c r="N143" s="64" t="e">
        <f>VLOOKUP(M143,#REF!, 11,0)</f>
        <v>#REF!</v>
      </c>
      <c r="O143" s="51"/>
      <c r="P143" s="3">
        <f t="shared" si="35"/>
        <v>166</v>
      </c>
      <c r="Q143" s="64" t="e">
        <f>VLOOKUP(P143,#REF!, 11,0)</f>
        <v>#REF!</v>
      </c>
    </row>
    <row r="144" spans="1:17" x14ac:dyDescent="0.25">
      <c r="A144">
        <v>138</v>
      </c>
      <c r="B144" s="64" t="e">
        <f>VLOOKUP(A144,#REF!, 9,0)</f>
        <v>#REF!</v>
      </c>
      <c r="C144" s="51"/>
      <c r="D144" s="2">
        <f t="shared" si="31"/>
        <v>538</v>
      </c>
      <c r="E144" s="64" t="e">
        <f>VLOOKUP(D144,#REF!, 9,0)</f>
        <v>#REF!</v>
      </c>
      <c r="F144" s="51"/>
      <c r="G144" s="67">
        <f t="shared" si="32"/>
        <v>938</v>
      </c>
      <c r="H144" s="64" t="e">
        <f>VLOOKUP(G144,#REF!, 9,0)</f>
        <v>#REF!</v>
      </c>
      <c r="I144" s="51"/>
      <c r="J144" s="95">
        <f t="shared" si="33"/>
        <v>965</v>
      </c>
      <c r="K144" s="64" t="e">
        <f>VLOOKUP(J144,#REF!, 11,0)</f>
        <v>#REF!</v>
      </c>
      <c r="L144" s="51"/>
      <c r="M144" s="3">
        <f t="shared" si="34"/>
        <v>565</v>
      </c>
      <c r="N144" s="64" t="e">
        <f>VLOOKUP(M144,#REF!, 11,0)</f>
        <v>#REF!</v>
      </c>
      <c r="O144" s="51"/>
      <c r="P144" s="3">
        <f t="shared" si="35"/>
        <v>165</v>
      </c>
      <c r="Q144" s="64" t="e">
        <f>VLOOKUP(P144,#REF!, 11,0)</f>
        <v>#REF!</v>
      </c>
    </row>
    <row r="145" spans="1:17" x14ac:dyDescent="0.25">
      <c r="A145">
        <v>139</v>
      </c>
      <c r="B145" s="64" t="e">
        <f>VLOOKUP(A145,#REF!, 9,0)</f>
        <v>#REF!</v>
      </c>
      <c r="C145" s="51"/>
      <c r="D145" s="2">
        <f t="shared" si="31"/>
        <v>539</v>
      </c>
      <c r="E145" s="64" t="e">
        <f>VLOOKUP(D145,#REF!, 9,0)</f>
        <v>#REF!</v>
      </c>
      <c r="F145" s="51"/>
      <c r="G145" s="67">
        <f t="shared" si="32"/>
        <v>939</v>
      </c>
      <c r="H145" s="64" t="e">
        <f>VLOOKUP(G145,#REF!, 9,0)</f>
        <v>#REF!</v>
      </c>
      <c r="I145" s="51"/>
      <c r="J145" s="95">
        <f t="shared" si="33"/>
        <v>964</v>
      </c>
      <c r="K145" s="64" t="e">
        <f>VLOOKUP(J145,#REF!, 11,0)</f>
        <v>#REF!</v>
      </c>
      <c r="L145" s="51"/>
      <c r="M145" s="3">
        <f t="shared" si="34"/>
        <v>564</v>
      </c>
      <c r="N145" s="64" t="e">
        <f>VLOOKUP(M145,#REF!, 11,0)</f>
        <v>#REF!</v>
      </c>
      <c r="O145" s="51"/>
      <c r="P145" s="3">
        <f t="shared" si="35"/>
        <v>164</v>
      </c>
      <c r="Q145" s="64" t="e">
        <f>VLOOKUP(P145,#REF!, 11,0)</f>
        <v>#REF!</v>
      </c>
    </row>
    <row r="146" spans="1:17" x14ac:dyDescent="0.25">
      <c r="A146">
        <v>140</v>
      </c>
      <c r="B146" s="64" t="e">
        <f>VLOOKUP(A146,#REF!, 9,0)</f>
        <v>#REF!</v>
      </c>
      <c r="C146" s="51"/>
      <c r="D146" s="2">
        <f t="shared" si="31"/>
        <v>540</v>
      </c>
      <c r="E146" s="64" t="e">
        <f>VLOOKUP(D146,#REF!, 9,0)</f>
        <v>#REF!</v>
      </c>
      <c r="F146" s="51"/>
      <c r="G146" s="67">
        <f t="shared" si="32"/>
        <v>940</v>
      </c>
      <c r="H146" s="64" t="e">
        <f>VLOOKUP(G146,#REF!, 9,0)</f>
        <v>#REF!</v>
      </c>
      <c r="I146" s="51"/>
      <c r="J146" s="95">
        <f t="shared" si="33"/>
        <v>963</v>
      </c>
      <c r="K146" s="64" t="e">
        <f>VLOOKUP(J146,#REF!, 11,0)</f>
        <v>#REF!</v>
      </c>
      <c r="L146" s="51"/>
      <c r="M146" s="3">
        <f t="shared" si="34"/>
        <v>563</v>
      </c>
      <c r="N146" s="64" t="e">
        <f>VLOOKUP(M146,#REF!, 11,0)</f>
        <v>#REF!</v>
      </c>
      <c r="O146" s="51"/>
      <c r="P146" s="3">
        <f t="shared" si="35"/>
        <v>163</v>
      </c>
      <c r="Q146" s="64" t="e">
        <f>VLOOKUP(P146,#REF!, 11,0)</f>
        <v>#REF!</v>
      </c>
    </row>
    <row r="147" spans="1:17" x14ac:dyDescent="0.25">
      <c r="A147">
        <v>141</v>
      </c>
      <c r="B147" s="64" t="e">
        <f>VLOOKUP(A147,#REF!, 9,0)</f>
        <v>#REF!</v>
      </c>
      <c r="C147" s="51"/>
      <c r="D147" s="2">
        <f t="shared" si="31"/>
        <v>541</v>
      </c>
      <c r="E147" s="64" t="e">
        <f>VLOOKUP(D147,#REF!, 9,0)</f>
        <v>#REF!</v>
      </c>
      <c r="F147" s="51"/>
      <c r="G147" s="67">
        <f t="shared" si="32"/>
        <v>941</v>
      </c>
      <c r="H147" s="64" t="e">
        <f>VLOOKUP(G147,#REF!, 9,0)</f>
        <v>#REF!</v>
      </c>
      <c r="I147" s="51"/>
      <c r="J147" s="95">
        <f t="shared" si="33"/>
        <v>962</v>
      </c>
      <c r="K147" s="64" t="e">
        <f>VLOOKUP(J147,#REF!, 11,0)</f>
        <v>#REF!</v>
      </c>
      <c r="L147" s="51"/>
      <c r="M147" s="3">
        <f t="shared" si="34"/>
        <v>562</v>
      </c>
      <c r="N147" s="64" t="e">
        <f>VLOOKUP(M147,#REF!, 11,0)</f>
        <v>#REF!</v>
      </c>
      <c r="O147" s="51"/>
      <c r="P147" s="3">
        <f t="shared" si="35"/>
        <v>162</v>
      </c>
      <c r="Q147" s="64" t="e">
        <f>VLOOKUP(P147,#REF!, 11,0)</f>
        <v>#REF!</v>
      </c>
    </row>
    <row r="148" spans="1:17" x14ac:dyDescent="0.25">
      <c r="A148">
        <v>142</v>
      </c>
      <c r="B148" s="64" t="e">
        <f>VLOOKUP(A148,#REF!, 9,0)</f>
        <v>#REF!</v>
      </c>
      <c r="C148" s="51"/>
      <c r="D148" s="2">
        <f t="shared" si="31"/>
        <v>542</v>
      </c>
      <c r="E148" s="64" t="e">
        <f>VLOOKUP(D148,#REF!, 9,0)</f>
        <v>#REF!</v>
      </c>
      <c r="F148" s="51"/>
      <c r="G148" s="67">
        <f t="shared" si="32"/>
        <v>942</v>
      </c>
      <c r="H148" s="64" t="e">
        <f>VLOOKUP(G148,#REF!, 9,0)</f>
        <v>#REF!</v>
      </c>
      <c r="I148" s="51"/>
      <c r="J148" s="95">
        <f t="shared" si="33"/>
        <v>961</v>
      </c>
      <c r="K148" s="64" t="e">
        <f>VLOOKUP(J148,#REF!, 11,0)</f>
        <v>#REF!</v>
      </c>
      <c r="L148" s="51"/>
      <c r="M148" s="3">
        <f t="shared" si="34"/>
        <v>561</v>
      </c>
      <c r="N148" s="64" t="e">
        <f>VLOOKUP(M148,#REF!, 11,0)</f>
        <v>#REF!</v>
      </c>
      <c r="O148" s="51"/>
      <c r="P148" s="3">
        <f t="shared" si="35"/>
        <v>161</v>
      </c>
      <c r="Q148" s="64" t="e">
        <f>VLOOKUP(P148,#REF!, 11,0)</f>
        <v>#REF!</v>
      </c>
    </row>
    <row r="149" spans="1:17" x14ac:dyDescent="0.25">
      <c r="A149">
        <v>143</v>
      </c>
      <c r="B149" s="64" t="e">
        <f>VLOOKUP(A149,#REF!, 9,0)</f>
        <v>#REF!</v>
      </c>
      <c r="C149" s="51"/>
      <c r="D149" s="2">
        <f t="shared" si="31"/>
        <v>543</v>
      </c>
      <c r="E149" s="64" t="e">
        <f>VLOOKUP(D149,#REF!, 9,0)</f>
        <v>#REF!</v>
      </c>
      <c r="F149" s="51"/>
      <c r="G149" s="67">
        <f t="shared" si="32"/>
        <v>943</v>
      </c>
      <c r="H149" s="64" t="e">
        <f>VLOOKUP(G149,#REF!, 9,0)</f>
        <v>#REF!</v>
      </c>
      <c r="I149" s="51"/>
      <c r="J149" s="95">
        <f t="shared" si="33"/>
        <v>960</v>
      </c>
      <c r="K149" s="64" t="e">
        <f>VLOOKUP(J149,#REF!, 11,0)</f>
        <v>#REF!</v>
      </c>
      <c r="L149" s="51"/>
      <c r="M149" s="3">
        <f t="shared" si="34"/>
        <v>560</v>
      </c>
      <c r="N149" s="64" t="e">
        <f>VLOOKUP(M149,#REF!, 11,0)</f>
        <v>#REF!</v>
      </c>
      <c r="O149" s="51"/>
      <c r="P149" s="3">
        <f t="shared" si="35"/>
        <v>160</v>
      </c>
      <c r="Q149" s="64" t="e">
        <f>VLOOKUP(P149,#REF!, 11,0)</f>
        <v>#REF!</v>
      </c>
    </row>
    <row r="150" spans="1:17" x14ac:dyDescent="0.25">
      <c r="A150">
        <v>144</v>
      </c>
      <c r="B150" s="64" t="e">
        <f>VLOOKUP(A150,#REF!, 9,0)</f>
        <v>#REF!</v>
      </c>
      <c r="C150" s="51"/>
      <c r="D150" s="2">
        <f t="shared" si="31"/>
        <v>544</v>
      </c>
      <c r="E150" s="64" t="e">
        <f>VLOOKUP(D150,#REF!, 9,0)</f>
        <v>#REF!</v>
      </c>
      <c r="F150" s="51"/>
      <c r="G150" s="67">
        <f t="shared" si="32"/>
        <v>944</v>
      </c>
      <c r="H150" s="64" t="e">
        <f>VLOOKUP(G150,#REF!, 9,0)</f>
        <v>#REF!</v>
      </c>
      <c r="I150" s="51"/>
      <c r="J150" s="95">
        <f t="shared" si="33"/>
        <v>959</v>
      </c>
      <c r="K150" s="64" t="e">
        <f>VLOOKUP(J150,#REF!, 11,0)</f>
        <v>#REF!</v>
      </c>
      <c r="L150" s="51"/>
      <c r="M150" s="3">
        <f t="shared" si="34"/>
        <v>559</v>
      </c>
      <c r="N150" s="64" t="e">
        <f>VLOOKUP(M150,#REF!, 11,0)</f>
        <v>#REF!</v>
      </c>
      <c r="O150" s="51"/>
      <c r="P150" s="3">
        <f t="shared" si="35"/>
        <v>159</v>
      </c>
      <c r="Q150" s="64" t="e">
        <f>VLOOKUP(P150,#REF!, 11,0)</f>
        <v>#REF!</v>
      </c>
    </row>
    <row r="151" spans="1:17" x14ac:dyDescent="0.25">
      <c r="A151">
        <v>145</v>
      </c>
      <c r="B151" s="64" t="e">
        <f>VLOOKUP(A151,#REF!, 9,0)</f>
        <v>#REF!</v>
      </c>
      <c r="C151" s="51"/>
      <c r="D151" s="2">
        <f t="shared" si="31"/>
        <v>545</v>
      </c>
      <c r="E151" s="64" t="e">
        <f>VLOOKUP(D151,#REF!, 9,0)</f>
        <v>#REF!</v>
      </c>
      <c r="F151" s="51"/>
      <c r="G151" s="67">
        <f t="shared" si="32"/>
        <v>945</v>
      </c>
      <c r="H151" s="64" t="e">
        <f>VLOOKUP(G151,#REF!, 9,0)</f>
        <v>#REF!</v>
      </c>
      <c r="I151" s="51"/>
      <c r="J151" s="95">
        <f t="shared" si="33"/>
        <v>958</v>
      </c>
      <c r="K151" s="64" t="e">
        <f>VLOOKUP(J151,#REF!, 11,0)</f>
        <v>#REF!</v>
      </c>
      <c r="L151" s="51"/>
      <c r="M151" s="3">
        <f t="shared" si="34"/>
        <v>558</v>
      </c>
      <c r="N151" s="64" t="e">
        <f>VLOOKUP(M151,#REF!, 11,0)</f>
        <v>#REF!</v>
      </c>
      <c r="O151" s="51"/>
      <c r="P151" s="3">
        <f t="shared" si="35"/>
        <v>158</v>
      </c>
      <c r="Q151" s="64" t="e">
        <f>VLOOKUP(P151,#REF!, 11,0)</f>
        <v>#REF!</v>
      </c>
    </row>
    <row r="152" spans="1:17" x14ac:dyDescent="0.25">
      <c r="A152">
        <v>146</v>
      </c>
      <c r="B152" s="64" t="e">
        <f>VLOOKUP(A152,#REF!, 9,0)</f>
        <v>#REF!</v>
      </c>
      <c r="C152" s="51"/>
      <c r="D152" s="2">
        <f t="shared" si="31"/>
        <v>546</v>
      </c>
      <c r="E152" s="64" t="e">
        <f>VLOOKUP(D152,#REF!, 9,0)</f>
        <v>#REF!</v>
      </c>
      <c r="F152" s="51"/>
      <c r="G152" s="67">
        <f t="shared" si="32"/>
        <v>946</v>
      </c>
      <c r="H152" s="64" t="e">
        <f>VLOOKUP(G152,#REF!, 9,0)</f>
        <v>#REF!</v>
      </c>
      <c r="I152" s="51"/>
      <c r="J152" s="95">
        <f t="shared" si="33"/>
        <v>957</v>
      </c>
      <c r="K152" s="64" t="e">
        <f>VLOOKUP(J152,#REF!, 11,0)</f>
        <v>#REF!</v>
      </c>
      <c r="L152" s="51"/>
      <c r="M152" s="3">
        <f t="shared" si="34"/>
        <v>557</v>
      </c>
      <c r="N152" s="64" t="e">
        <f>VLOOKUP(M152,#REF!, 11,0)</f>
        <v>#REF!</v>
      </c>
      <c r="O152" s="51"/>
      <c r="P152" s="3">
        <f t="shared" si="35"/>
        <v>157</v>
      </c>
      <c r="Q152" s="64" t="e">
        <f>VLOOKUP(P152,#REF!, 11,0)</f>
        <v>#REF!</v>
      </c>
    </row>
    <row r="153" spans="1:17" x14ac:dyDescent="0.25">
      <c r="A153">
        <v>147</v>
      </c>
      <c r="B153" s="64" t="e">
        <f>VLOOKUP(A153,#REF!, 9,0)</f>
        <v>#REF!</v>
      </c>
      <c r="C153" s="51"/>
      <c r="D153" s="2">
        <f t="shared" si="31"/>
        <v>547</v>
      </c>
      <c r="E153" s="64" t="e">
        <f>VLOOKUP(D153,#REF!, 9,0)</f>
        <v>#REF!</v>
      </c>
      <c r="F153" s="51"/>
      <c r="G153" s="67">
        <f t="shared" si="32"/>
        <v>947</v>
      </c>
      <c r="H153" s="64" t="e">
        <f>VLOOKUP(G153,#REF!, 9,0)</f>
        <v>#REF!</v>
      </c>
      <c r="I153" s="51"/>
      <c r="J153" s="95">
        <f t="shared" si="33"/>
        <v>956</v>
      </c>
      <c r="K153" s="64" t="e">
        <f>VLOOKUP(J153,#REF!, 11,0)</f>
        <v>#REF!</v>
      </c>
      <c r="L153" s="51"/>
      <c r="M153" s="3">
        <f t="shared" si="34"/>
        <v>556</v>
      </c>
      <c r="N153" s="64" t="e">
        <f>VLOOKUP(M153,#REF!, 11,0)</f>
        <v>#REF!</v>
      </c>
      <c r="O153" s="51"/>
      <c r="P153" s="3">
        <f t="shared" si="35"/>
        <v>156</v>
      </c>
      <c r="Q153" s="64" t="e">
        <f>VLOOKUP(P153,#REF!, 11,0)</f>
        <v>#REF!</v>
      </c>
    </row>
    <row r="154" spans="1:17" x14ac:dyDescent="0.25">
      <c r="A154">
        <v>148</v>
      </c>
      <c r="B154" s="64" t="e">
        <f>VLOOKUP(A154,#REF!, 9,0)</f>
        <v>#REF!</v>
      </c>
      <c r="C154" s="51"/>
      <c r="D154" s="2">
        <f t="shared" si="31"/>
        <v>548</v>
      </c>
      <c r="E154" s="64" t="e">
        <f>VLOOKUP(D154,#REF!, 9,0)</f>
        <v>#REF!</v>
      </c>
      <c r="F154" s="51"/>
      <c r="G154" s="67">
        <f t="shared" si="32"/>
        <v>948</v>
      </c>
      <c r="H154" s="64" t="e">
        <f>VLOOKUP(G154,#REF!, 9,0)</f>
        <v>#REF!</v>
      </c>
      <c r="I154" s="51"/>
      <c r="J154" s="95">
        <f t="shared" si="33"/>
        <v>955</v>
      </c>
      <c r="K154" s="64" t="e">
        <f>VLOOKUP(J154,#REF!, 11,0)</f>
        <v>#REF!</v>
      </c>
      <c r="L154" s="51"/>
      <c r="M154" s="3">
        <f t="shared" si="34"/>
        <v>555</v>
      </c>
      <c r="N154" s="64" t="e">
        <f>VLOOKUP(M154,#REF!, 11,0)</f>
        <v>#REF!</v>
      </c>
      <c r="O154" s="51"/>
      <c r="P154" s="3">
        <f t="shared" si="35"/>
        <v>155</v>
      </c>
      <c r="Q154" s="64" t="e">
        <f>VLOOKUP(P154,#REF!, 11,0)</f>
        <v>#REF!</v>
      </c>
    </row>
    <row r="155" spans="1:17" x14ac:dyDescent="0.25">
      <c r="A155">
        <v>149</v>
      </c>
      <c r="B155" s="64" t="e">
        <f>VLOOKUP(A155,#REF!, 9,0)</f>
        <v>#REF!</v>
      </c>
      <c r="C155" s="51"/>
      <c r="D155" s="2">
        <f t="shared" si="31"/>
        <v>549</v>
      </c>
      <c r="E155" s="64" t="e">
        <f>VLOOKUP(D155,#REF!, 9,0)</f>
        <v>#REF!</v>
      </c>
      <c r="F155" s="51"/>
      <c r="G155" s="67">
        <f t="shared" si="32"/>
        <v>949</v>
      </c>
      <c r="H155" s="64" t="e">
        <f>VLOOKUP(G155,#REF!, 9,0)</f>
        <v>#REF!</v>
      </c>
      <c r="I155" s="51"/>
      <c r="J155" s="95">
        <f t="shared" si="33"/>
        <v>954</v>
      </c>
      <c r="K155" s="64" t="e">
        <f>VLOOKUP(J155,#REF!, 11,0)</f>
        <v>#REF!</v>
      </c>
      <c r="L155" s="51"/>
      <c r="M155" s="3">
        <f t="shared" si="34"/>
        <v>554</v>
      </c>
      <c r="N155" s="64" t="e">
        <f>VLOOKUP(M155,#REF!, 11,0)</f>
        <v>#REF!</v>
      </c>
      <c r="O155" s="51"/>
      <c r="P155" s="3">
        <f t="shared" si="35"/>
        <v>154</v>
      </c>
      <c r="Q155" s="64" t="e">
        <f>VLOOKUP(P155,#REF!, 11,0)</f>
        <v>#REF!</v>
      </c>
    </row>
    <row r="156" spans="1:17" x14ac:dyDescent="0.25">
      <c r="A156">
        <v>150</v>
      </c>
      <c r="B156" s="64" t="e">
        <f>VLOOKUP(A156,#REF!, 9,0)</f>
        <v>#REF!</v>
      </c>
      <c r="C156" s="51"/>
      <c r="D156" s="2">
        <f t="shared" si="31"/>
        <v>550</v>
      </c>
      <c r="E156" s="64" t="e">
        <f>VLOOKUP(D156,#REF!, 9,0)</f>
        <v>#REF!</v>
      </c>
      <c r="F156" s="51"/>
      <c r="G156" s="67">
        <f t="shared" si="32"/>
        <v>950</v>
      </c>
      <c r="H156" s="64" t="e">
        <f>VLOOKUP(G156,#REF!, 9,0)</f>
        <v>#REF!</v>
      </c>
      <c r="I156" s="51"/>
      <c r="J156" s="95">
        <f t="shared" si="33"/>
        <v>953</v>
      </c>
      <c r="K156" s="64" t="e">
        <f>VLOOKUP(J156,#REF!, 11,0)</f>
        <v>#REF!</v>
      </c>
      <c r="L156" s="51"/>
      <c r="M156" s="3">
        <f t="shared" si="34"/>
        <v>553</v>
      </c>
      <c r="N156" s="64" t="e">
        <f>VLOOKUP(M156,#REF!, 11,0)</f>
        <v>#REF!</v>
      </c>
      <c r="O156" s="51"/>
      <c r="P156" s="3">
        <f t="shared" si="35"/>
        <v>153</v>
      </c>
      <c r="Q156" s="64" t="e">
        <f>VLOOKUP(P156,#REF!, 11,0)</f>
        <v>#REF!</v>
      </c>
    </row>
    <row r="157" spans="1:17" x14ac:dyDescent="0.25">
      <c r="A157">
        <v>151</v>
      </c>
      <c r="B157" s="64" t="e">
        <f>VLOOKUP(A157,#REF!, 9,0)</f>
        <v>#REF!</v>
      </c>
      <c r="C157" s="51"/>
      <c r="D157" s="2">
        <f t="shared" si="31"/>
        <v>551</v>
      </c>
      <c r="E157" s="64" t="e">
        <f>VLOOKUP(D157,#REF!, 9,0)</f>
        <v>#REF!</v>
      </c>
      <c r="F157" s="51"/>
      <c r="G157" s="67">
        <f t="shared" si="32"/>
        <v>951</v>
      </c>
      <c r="H157" s="64" t="e">
        <f>VLOOKUP(G157,#REF!, 9,0)</f>
        <v>#REF!</v>
      </c>
      <c r="I157" s="51"/>
      <c r="J157" s="95">
        <f t="shared" si="33"/>
        <v>952</v>
      </c>
      <c r="K157" s="64" t="e">
        <f>VLOOKUP(J157,#REF!, 11,0)</f>
        <v>#REF!</v>
      </c>
      <c r="L157" s="51"/>
      <c r="M157" s="3">
        <f t="shared" si="34"/>
        <v>552</v>
      </c>
      <c r="N157" s="64" t="e">
        <f>VLOOKUP(M157,#REF!, 11,0)</f>
        <v>#REF!</v>
      </c>
      <c r="O157" s="51"/>
      <c r="P157" s="3">
        <f t="shared" si="35"/>
        <v>152</v>
      </c>
      <c r="Q157" s="64" t="e">
        <f>VLOOKUP(P157,#REF!, 11,0)</f>
        <v>#REF!</v>
      </c>
    </row>
    <row r="158" spans="1:17" x14ac:dyDescent="0.25">
      <c r="A158">
        <v>152</v>
      </c>
      <c r="B158" s="64" t="e">
        <f>VLOOKUP(A158,#REF!, 9,0)</f>
        <v>#REF!</v>
      </c>
      <c r="C158" s="51"/>
      <c r="D158" s="2">
        <f t="shared" si="31"/>
        <v>552</v>
      </c>
      <c r="E158" s="64" t="e">
        <f>VLOOKUP(D158,#REF!, 9,0)</f>
        <v>#REF!</v>
      </c>
      <c r="F158" s="51"/>
      <c r="G158" s="67">
        <f t="shared" si="32"/>
        <v>952</v>
      </c>
      <c r="H158" s="64" t="e">
        <f>VLOOKUP(G158,#REF!, 9,0)</f>
        <v>#REF!</v>
      </c>
      <c r="I158" s="51"/>
      <c r="J158" s="95">
        <f t="shared" si="33"/>
        <v>951</v>
      </c>
      <c r="K158" s="64" t="e">
        <f>VLOOKUP(J158,#REF!, 11,0)</f>
        <v>#REF!</v>
      </c>
      <c r="L158" s="51"/>
      <c r="M158" s="3">
        <f t="shared" si="34"/>
        <v>551</v>
      </c>
      <c r="N158" s="64" t="e">
        <f>VLOOKUP(M158,#REF!, 11,0)</f>
        <v>#REF!</v>
      </c>
      <c r="O158" s="51"/>
      <c r="P158" s="3">
        <f t="shared" si="35"/>
        <v>151</v>
      </c>
      <c r="Q158" s="64" t="e">
        <f>VLOOKUP(P158,#REF!, 11,0)</f>
        <v>#REF!</v>
      </c>
    </row>
    <row r="159" spans="1:17" x14ac:dyDescent="0.25">
      <c r="A159">
        <v>153</v>
      </c>
      <c r="B159" s="64" t="e">
        <f>VLOOKUP(A159,#REF!, 9,0)</f>
        <v>#REF!</v>
      </c>
      <c r="C159" s="51"/>
      <c r="D159" s="2">
        <f t="shared" si="31"/>
        <v>553</v>
      </c>
      <c r="E159" s="64" t="e">
        <f>VLOOKUP(D159,#REF!, 9,0)</f>
        <v>#REF!</v>
      </c>
      <c r="F159" s="51"/>
      <c r="G159" s="67">
        <f t="shared" si="32"/>
        <v>953</v>
      </c>
      <c r="H159" s="64" t="e">
        <f>VLOOKUP(G159,#REF!, 9,0)</f>
        <v>#REF!</v>
      </c>
      <c r="I159" s="51"/>
      <c r="J159" s="95">
        <f t="shared" si="33"/>
        <v>950</v>
      </c>
      <c r="K159" s="64" t="e">
        <f>VLOOKUP(J159,#REF!, 11,0)</f>
        <v>#REF!</v>
      </c>
      <c r="L159" s="51"/>
      <c r="M159" s="3">
        <f t="shared" si="34"/>
        <v>550</v>
      </c>
      <c r="N159" s="64" t="e">
        <f>VLOOKUP(M159,#REF!, 11,0)</f>
        <v>#REF!</v>
      </c>
      <c r="O159" s="51"/>
      <c r="P159" s="3">
        <f t="shared" si="35"/>
        <v>150</v>
      </c>
      <c r="Q159" s="64" t="e">
        <f>VLOOKUP(P159,#REF!, 11,0)</f>
        <v>#REF!</v>
      </c>
    </row>
    <row r="160" spans="1:17" x14ac:dyDescent="0.25">
      <c r="A160">
        <v>154</v>
      </c>
      <c r="B160" s="64" t="e">
        <f>VLOOKUP(A160,#REF!, 9,0)</f>
        <v>#REF!</v>
      </c>
      <c r="C160" s="51"/>
      <c r="D160" s="2">
        <f t="shared" si="31"/>
        <v>554</v>
      </c>
      <c r="E160" s="64" t="e">
        <f>VLOOKUP(D160,#REF!, 9,0)</f>
        <v>#REF!</v>
      </c>
      <c r="F160" s="51"/>
      <c r="G160" s="67">
        <f t="shared" si="32"/>
        <v>954</v>
      </c>
      <c r="H160" s="64" t="e">
        <f>VLOOKUP(G160,#REF!, 9,0)</f>
        <v>#REF!</v>
      </c>
      <c r="I160" s="51"/>
      <c r="J160" s="95">
        <f t="shared" si="33"/>
        <v>949</v>
      </c>
      <c r="K160" s="64" t="e">
        <f>VLOOKUP(J160,#REF!, 11,0)</f>
        <v>#REF!</v>
      </c>
      <c r="L160" s="51"/>
      <c r="M160" s="3">
        <f t="shared" si="34"/>
        <v>549</v>
      </c>
      <c r="N160" s="64" t="e">
        <f>VLOOKUP(M160,#REF!, 11,0)</f>
        <v>#REF!</v>
      </c>
      <c r="O160" s="51"/>
      <c r="P160" s="3">
        <f t="shared" si="35"/>
        <v>149</v>
      </c>
      <c r="Q160" s="64" t="e">
        <f>VLOOKUP(P160,#REF!, 11,0)</f>
        <v>#REF!</v>
      </c>
    </row>
    <row r="161" spans="1:17" x14ac:dyDescent="0.25">
      <c r="A161">
        <v>155</v>
      </c>
      <c r="B161" s="64" t="e">
        <f>VLOOKUP(A161,#REF!, 9,0)</f>
        <v>#REF!</v>
      </c>
      <c r="C161" s="51"/>
      <c r="D161" s="2">
        <f t="shared" si="31"/>
        <v>555</v>
      </c>
      <c r="E161" s="64" t="e">
        <f>VLOOKUP(D161,#REF!, 9,0)</f>
        <v>#REF!</v>
      </c>
      <c r="F161" s="51"/>
      <c r="G161" s="67">
        <f t="shared" si="32"/>
        <v>955</v>
      </c>
      <c r="H161" s="64" t="e">
        <f>VLOOKUP(G161,#REF!, 9,0)</f>
        <v>#REF!</v>
      </c>
      <c r="I161" s="51"/>
      <c r="J161" s="95">
        <f t="shared" si="33"/>
        <v>948</v>
      </c>
      <c r="K161" s="64" t="e">
        <f>VLOOKUP(J161,#REF!, 11,0)</f>
        <v>#REF!</v>
      </c>
      <c r="L161" s="51"/>
      <c r="M161" s="3">
        <f t="shared" si="34"/>
        <v>548</v>
      </c>
      <c r="N161" s="64" t="e">
        <f>VLOOKUP(M161,#REF!, 11,0)</f>
        <v>#REF!</v>
      </c>
      <c r="O161" s="51"/>
      <c r="P161" s="3">
        <f t="shared" si="35"/>
        <v>148</v>
      </c>
      <c r="Q161" s="64" t="e">
        <f>VLOOKUP(P161,#REF!, 11,0)</f>
        <v>#REF!</v>
      </c>
    </row>
    <row r="162" spans="1:17" x14ac:dyDescent="0.25">
      <c r="A162">
        <v>156</v>
      </c>
      <c r="B162" s="64" t="e">
        <f>VLOOKUP(A162,#REF!, 9,0)</f>
        <v>#REF!</v>
      </c>
      <c r="C162" s="51"/>
      <c r="D162" s="2">
        <f t="shared" si="31"/>
        <v>556</v>
      </c>
      <c r="E162" s="64" t="e">
        <f>VLOOKUP(D162,#REF!, 9,0)</f>
        <v>#REF!</v>
      </c>
      <c r="F162" s="51"/>
      <c r="G162" s="67">
        <f t="shared" si="32"/>
        <v>956</v>
      </c>
      <c r="H162" s="64" t="e">
        <f>VLOOKUP(G162,#REF!, 9,0)</f>
        <v>#REF!</v>
      </c>
      <c r="I162" s="51"/>
      <c r="J162" s="95">
        <f t="shared" si="33"/>
        <v>947</v>
      </c>
      <c r="K162" s="64" t="e">
        <f>VLOOKUP(J162,#REF!, 11,0)</f>
        <v>#REF!</v>
      </c>
      <c r="L162" s="51"/>
      <c r="M162" s="3">
        <f t="shared" si="34"/>
        <v>547</v>
      </c>
      <c r="N162" s="64" t="e">
        <f>VLOOKUP(M162,#REF!, 11,0)</f>
        <v>#REF!</v>
      </c>
      <c r="O162" s="51"/>
      <c r="P162" s="3">
        <f t="shared" si="35"/>
        <v>147</v>
      </c>
      <c r="Q162" s="64" t="e">
        <f>VLOOKUP(P162,#REF!, 11,0)</f>
        <v>#REF!</v>
      </c>
    </row>
    <row r="163" spans="1:17" x14ac:dyDescent="0.25">
      <c r="A163">
        <v>157</v>
      </c>
      <c r="B163" s="64" t="e">
        <f>VLOOKUP(A163,#REF!, 9,0)</f>
        <v>#REF!</v>
      </c>
      <c r="C163" s="51"/>
      <c r="D163" s="2">
        <f t="shared" si="31"/>
        <v>557</v>
      </c>
      <c r="E163" s="64" t="e">
        <f>VLOOKUP(D163,#REF!, 9,0)</f>
        <v>#REF!</v>
      </c>
      <c r="F163" s="51"/>
      <c r="G163" s="67">
        <f t="shared" si="32"/>
        <v>957</v>
      </c>
      <c r="H163" s="64" t="e">
        <f>VLOOKUP(G163,#REF!, 9,0)</f>
        <v>#REF!</v>
      </c>
      <c r="I163" s="51"/>
      <c r="J163" s="95">
        <f t="shared" si="33"/>
        <v>946</v>
      </c>
      <c r="K163" s="64" t="e">
        <f>VLOOKUP(J163,#REF!, 11,0)</f>
        <v>#REF!</v>
      </c>
      <c r="L163" s="51"/>
      <c r="M163" s="3">
        <f t="shared" si="34"/>
        <v>546</v>
      </c>
      <c r="N163" s="64" t="e">
        <f>VLOOKUP(M163,#REF!, 11,0)</f>
        <v>#REF!</v>
      </c>
      <c r="O163" s="51"/>
      <c r="P163" s="3">
        <f t="shared" si="35"/>
        <v>146</v>
      </c>
      <c r="Q163" s="64" t="e">
        <f>VLOOKUP(P163,#REF!, 11,0)</f>
        <v>#REF!</v>
      </c>
    </row>
    <row r="164" spans="1:17" x14ac:dyDescent="0.25">
      <c r="A164">
        <v>158</v>
      </c>
      <c r="B164" s="64" t="e">
        <f>VLOOKUP(A164,#REF!, 9,0)</f>
        <v>#REF!</v>
      </c>
      <c r="C164" s="51"/>
      <c r="D164" s="2">
        <f t="shared" si="31"/>
        <v>558</v>
      </c>
      <c r="E164" s="64" t="e">
        <f>VLOOKUP(D164,#REF!, 9,0)</f>
        <v>#REF!</v>
      </c>
      <c r="F164" s="51"/>
      <c r="G164" s="67">
        <f t="shared" si="32"/>
        <v>958</v>
      </c>
      <c r="H164" s="64" t="e">
        <f>VLOOKUP(G164,#REF!, 9,0)</f>
        <v>#REF!</v>
      </c>
      <c r="I164" s="51"/>
      <c r="J164" s="95">
        <f t="shared" si="33"/>
        <v>945</v>
      </c>
      <c r="K164" s="64" t="e">
        <f>VLOOKUP(J164,#REF!, 11,0)</f>
        <v>#REF!</v>
      </c>
      <c r="L164" s="51"/>
      <c r="M164" s="3">
        <f t="shared" si="34"/>
        <v>545</v>
      </c>
      <c r="N164" s="64" t="e">
        <f>VLOOKUP(M164,#REF!, 11,0)</f>
        <v>#REF!</v>
      </c>
      <c r="O164" s="51"/>
      <c r="P164" s="3">
        <f t="shared" si="35"/>
        <v>145</v>
      </c>
      <c r="Q164" s="64" t="e">
        <f>VLOOKUP(P164,#REF!, 11,0)</f>
        <v>#REF!</v>
      </c>
    </row>
    <row r="165" spans="1:17" x14ac:dyDescent="0.25">
      <c r="A165">
        <v>159</v>
      </c>
      <c r="B165" s="64" t="e">
        <f>VLOOKUP(A165,#REF!, 9,0)</f>
        <v>#REF!</v>
      </c>
      <c r="C165" s="51"/>
      <c r="D165" s="2">
        <f t="shared" si="31"/>
        <v>559</v>
      </c>
      <c r="E165" s="64" t="e">
        <f>VLOOKUP(D165,#REF!, 9,0)</f>
        <v>#REF!</v>
      </c>
      <c r="F165" s="51"/>
      <c r="G165" s="67">
        <f t="shared" si="32"/>
        <v>959</v>
      </c>
      <c r="H165" s="64" t="e">
        <f>VLOOKUP(G165,#REF!, 9,0)</f>
        <v>#REF!</v>
      </c>
      <c r="I165" s="51"/>
      <c r="J165" s="95">
        <f t="shared" si="33"/>
        <v>944</v>
      </c>
      <c r="K165" s="64" t="e">
        <f>VLOOKUP(J165,#REF!, 11,0)</f>
        <v>#REF!</v>
      </c>
      <c r="L165" s="51"/>
      <c r="M165" s="3">
        <f t="shared" si="34"/>
        <v>544</v>
      </c>
      <c r="N165" s="64" t="e">
        <f>VLOOKUP(M165,#REF!, 11,0)</f>
        <v>#REF!</v>
      </c>
      <c r="O165" s="51"/>
      <c r="P165" s="3">
        <f t="shared" si="35"/>
        <v>144</v>
      </c>
      <c r="Q165" s="64" t="e">
        <f>VLOOKUP(P165,#REF!, 11,0)</f>
        <v>#REF!</v>
      </c>
    </row>
    <row r="166" spans="1:17" x14ac:dyDescent="0.25">
      <c r="A166">
        <v>160</v>
      </c>
      <c r="B166" s="64" t="e">
        <f>VLOOKUP(A166,#REF!, 9,0)</f>
        <v>#REF!</v>
      </c>
      <c r="C166" s="51"/>
      <c r="D166" s="2">
        <f t="shared" si="31"/>
        <v>560</v>
      </c>
      <c r="E166" s="64" t="e">
        <f>VLOOKUP(D166,#REF!, 9,0)</f>
        <v>#REF!</v>
      </c>
      <c r="F166" s="51"/>
      <c r="G166" s="67">
        <f t="shared" si="32"/>
        <v>960</v>
      </c>
      <c r="H166" s="64" t="e">
        <f>VLOOKUP(G166,#REF!, 9,0)</f>
        <v>#REF!</v>
      </c>
      <c r="I166" s="51"/>
      <c r="J166" s="95">
        <f t="shared" si="33"/>
        <v>943</v>
      </c>
      <c r="K166" s="64" t="e">
        <f>VLOOKUP(J166,#REF!, 11,0)</f>
        <v>#REF!</v>
      </c>
      <c r="L166" s="51"/>
      <c r="M166" s="3">
        <f t="shared" si="34"/>
        <v>543</v>
      </c>
      <c r="N166" s="64" t="e">
        <f>VLOOKUP(M166,#REF!, 11,0)</f>
        <v>#REF!</v>
      </c>
      <c r="O166" s="51"/>
      <c r="P166" s="3">
        <f t="shared" si="35"/>
        <v>143</v>
      </c>
      <c r="Q166" s="64" t="e">
        <f>VLOOKUP(P166,#REF!, 11,0)</f>
        <v>#REF!</v>
      </c>
    </row>
    <row r="167" spans="1:17" x14ac:dyDescent="0.25">
      <c r="A167">
        <v>161</v>
      </c>
      <c r="B167" s="64" t="e">
        <f>VLOOKUP(A167,#REF!, 9,0)</f>
        <v>#REF!</v>
      </c>
      <c r="C167" s="51"/>
      <c r="D167" s="2">
        <f t="shared" si="31"/>
        <v>561</v>
      </c>
      <c r="E167" s="64" t="e">
        <f>VLOOKUP(D167,#REF!, 9,0)</f>
        <v>#REF!</v>
      </c>
      <c r="F167" s="51"/>
      <c r="G167" s="67">
        <f t="shared" si="32"/>
        <v>961</v>
      </c>
      <c r="H167" s="64" t="e">
        <f>VLOOKUP(G167,#REF!, 9,0)</f>
        <v>#REF!</v>
      </c>
      <c r="I167" s="51"/>
      <c r="J167" s="95">
        <f t="shared" si="33"/>
        <v>942</v>
      </c>
      <c r="K167" s="64" t="e">
        <f>VLOOKUP(J167,#REF!, 11,0)</f>
        <v>#REF!</v>
      </c>
      <c r="L167" s="51"/>
      <c r="M167" s="3">
        <f t="shared" si="34"/>
        <v>542</v>
      </c>
      <c r="N167" s="64" t="e">
        <f>VLOOKUP(M167,#REF!, 11,0)</f>
        <v>#REF!</v>
      </c>
      <c r="O167" s="51"/>
      <c r="P167" s="3">
        <f t="shared" si="35"/>
        <v>142</v>
      </c>
      <c r="Q167" s="64" t="e">
        <f>VLOOKUP(P167,#REF!, 11,0)</f>
        <v>#REF!</v>
      </c>
    </row>
    <row r="168" spans="1:17" x14ac:dyDescent="0.25">
      <c r="A168">
        <v>162</v>
      </c>
      <c r="B168" s="64" t="e">
        <f>VLOOKUP(A168,#REF!, 9,0)</f>
        <v>#REF!</v>
      </c>
      <c r="C168" s="51"/>
      <c r="D168" s="2">
        <f t="shared" si="31"/>
        <v>562</v>
      </c>
      <c r="E168" s="64" t="e">
        <f>VLOOKUP(D168,#REF!, 9,0)</f>
        <v>#REF!</v>
      </c>
      <c r="F168" s="51"/>
      <c r="G168" s="67">
        <f t="shared" si="32"/>
        <v>962</v>
      </c>
      <c r="H168" s="64" t="e">
        <f>VLOOKUP(G168,#REF!, 9,0)</f>
        <v>#REF!</v>
      </c>
      <c r="I168" s="51"/>
      <c r="J168" s="95">
        <f t="shared" si="33"/>
        <v>941</v>
      </c>
      <c r="K168" s="64" t="e">
        <f>VLOOKUP(J168,#REF!, 11,0)</f>
        <v>#REF!</v>
      </c>
      <c r="L168" s="51"/>
      <c r="M168" s="3">
        <f t="shared" si="34"/>
        <v>541</v>
      </c>
      <c r="N168" s="64" t="e">
        <f>VLOOKUP(M168,#REF!, 11,0)</f>
        <v>#REF!</v>
      </c>
      <c r="O168" s="51"/>
      <c r="P168" s="3">
        <f t="shared" si="35"/>
        <v>141</v>
      </c>
      <c r="Q168" s="64" t="e">
        <f>VLOOKUP(P168,#REF!, 11,0)</f>
        <v>#REF!</v>
      </c>
    </row>
    <row r="169" spans="1:17" x14ac:dyDescent="0.25">
      <c r="A169">
        <v>163</v>
      </c>
      <c r="B169" s="64" t="e">
        <f>VLOOKUP(A169,#REF!, 9,0)</f>
        <v>#REF!</v>
      </c>
      <c r="C169" s="51"/>
      <c r="D169" s="2">
        <f t="shared" si="31"/>
        <v>563</v>
      </c>
      <c r="E169" s="64" t="e">
        <f>VLOOKUP(D169,#REF!, 9,0)</f>
        <v>#REF!</v>
      </c>
      <c r="F169" s="51"/>
      <c r="G169" s="67">
        <f t="shared" si="32"/>
        <v>963</v>
      </c>
      <c r="H169" s="64" t="e">
        <f>VLOOKUP(G169,#REF!, 9,0)</f>
        <v>#REF!</v>
      </c>
      <c r="I169" s="51"/>
      <c r="J169" s="95">
        <f t="shared" si="33"/>
        <v>940</v>
      </c>
      <c r="K169" s="64" t="e">
        <f>VLOOKUP(J169,#REF!, 11,0)</f>
        <v>#REF!</v>
      </c>
      <c r="L169" s="51"/>
      <c r="M169" s="3">
        <f t="shared" si="34"/>
        <v>540</v>
      </c>
      <c r="N169" s="64" t="e">
        <f>VLOOKUP(M169,#REF!, 11,0)</f>
        <v>#REF!</v>
      </c>
      <c r="O169" s="51"/>
      <c r="P169" s="3">
        <f t="shared" si="35"/>
        <v>140</v>
      </c>
      <c r="Q169" s="64" t="e">
        <f>VLOOKUP(P169,#REF!, 11,0)</f>
        <v>#REF!</v>
      </c>
    </row>
    <row r="170" spans="1:17" x14ac:dyDescent="0.25">
      <c r="A170">
        <v>164</v>
      </c>
      <c r="B170" s="64" t="e">
        <f>VLOOKUP(A170,#REF!, 9,0)</f>
        <v>#REF!</v>
      </c>
      <c r="C170" s="51"/>
      <c r="D170" s="2">
        <f t="shared" si="31"/>
        <v>564</v>
      </c>
      <c r="E170" s="64" t="e">
        <f>VLOOKUP(D170,#REF!, 9,0)</f>
        <v>#REF!</v>
      </c>
      <c r="F170" s="51"/>
      <c r="G170" s="67">
        <f t="shared" si="32"/>
        <v>964</v>
      </c>
      <c r="H170" s="64" t="e">
        <f>VLOOKUP(G170,#REF!, 9,0)</f>
        <v>#REF!</v>
      </c>
      <c r="I170" s="51"/>
      <c r="J170" s="95">
        <f t="shared" si="33"/>
        <v>939</v>
      </c>
      <c r="K170" s="64" t="e">
        <f>VLOOKUP(J170,#REF!, 11,0)</f>
        <v>#REF!</v>
      </c>
      <c r="L170" s="51"/>
      <c r="M170" s="3">
        <f t="shared" si="34"/>
        <v>539</v>
      </c>
      <c r="N170" s="64" t="e">
        <f>VLOOKUP(M170,#REF!, 11,0)</f>
        <v>#REF!</v>
      </c>
      <c r="O170" s="51"/>
      <c r="P170" s="3">
        <f t="shared" si="35"/>
        <v>139</v>
      </c>
      <c r="Q170" s="64" t="e">
        <f>VLOOKUP(P170,#REF!, 11,0)</f>
        <v>#REF!</v>
      </c>
    </row>
    <row r="171" spans="1:17" x14ac:dyDescent="0.25">
      <c r="A171">
        <v>165</v>
      </c>
      <c r="B171" s="64" t="e">
        <f>VLOOKUP(A171,#REF!, 9,0)</f>
        <v>#REF!</v>
      </c>
      <c r="C171" s="51"/>
      <c r="D171" s="2">
        <f t="shared" si="31"/>
        <v>565</v>
      </c>
      <c r="E171" s="64" t="e">
        <f>VLOOKUP(D171,#REF!, 9,0)</f>
        <v>#REF!</v>
      </c>
      <c r="F171" s="51"/>
      <c r="G171" s="67">
        <f t="shared" si="32"/>
        <v>965</v>
      </c>
      <c r="H171" s="64" t="e">
        <f>VLOOKUP(G171,#REF!, 9,0)</f>
        <v>#REF!</v>
      </c>
      <c r="I171" s="51"/>
      <c r="J171" s="95">
        <f t="shared" si="33"/>
        <v>938</v>
      </c>
      <c r="K171" s="64" t="e">
        <f>VLOOKUP(J171,#REF!, 11,0)</f>
        <v>#REF!</v>
      </c>
      <c r="L171" s="51"/>
      <c r="M171" s="3">
        <f t="shared" si="34"/>
        <v>538</v>
      </c>
      <c r="N171" s="64" t="e">
        <f>VLOOKUP(M171,#REF!, 11,0)</f>
        <v>#REF!</v>
      </c>
      <c r="O171" s="51"/>
      <c r="P171" s="3">
        <f t="shared" si="35"/>
        <v>138</v>
      </c>
      <c r="Q171" s="64" t="e">
        <f>VLOOKUP(P171,#REF!, 11,0)</f>
        <v>#REF!</v>
      </c>
    </row>
    <row r="172" spans="1:17" x14ac:dyDescent="0.25">
      <c r="A172">
        <v>166</v>
      </c>
      <c r="B172" s="64" t="e">
        <f>VLOOKUP(A172,#REF!, 9,0)</f>
        <v>#REF!</v>
      </c>
      <c r="C172" s="51"/>
      <c r="D172" s="2">
        <f t="shared" si="31"/>
        <v>566</v>
      </c>
      <c r="E172" s="64" t="e">
        <f>VLOOKUP(D172,#REF!, 9,0)</f>
        <v>#REF!</v>
      </c>
      <c r="F172" s="51"/>
      <c r="G172" s="67">
        <f t="shared" si="32"/>
        <v>966</v>
      </c>
      <c r="H172" s="64" t="e">
        <f>VLOOKUP(G172,#REF!, 9,0)</f>
        <v>#REF!</v>
      </c>
      <c r="I172" s="51"/>
      <c r="J172" s="95">
        <f t="shared" si="33"/>
        <v>937</v>
      </c>
      <c r="K172" s="64" t="e">
        <f>VLOOKUP(J172,#REF!, 11,0)</f>
        <v>#REF!</v>
      </c>
      <c r="L172" s="51"/>
      <c r="M172" s="3">
        <f t="shared" si="34"/>
        <v>537</v>
      </c>
      <c r="N172" s="64" t="e">
        <f>VLOOKUP(M172,#REF!, 11,0)</f>
        <v>#REF!</v>
      </c>
      <c r="O172" s="51"/>
      <c r="P172" s="3">
        <f t="shared" si="35"/>
        <v>137</v>
      </c>
      <c r="Q172" s="64" t="e">
        <f>VLOOKUP(P172,#REF!, 11,0)</f>
        <v>#REF!</v>
      </c>
    </row>
    <row r="173" spans="1:17" x14ac:dyDescent="0.25">
      <c r="A173">
        <v>167</v>
      </c>
      <c r="B173" s="64" t="e">
        <f>VLOOKUP(A173,#REF!, 9,0)</f>
        <v>#REF!</v>
      </c>
      <c r="C173" s="51"/>
      <c r="D173" s="2">
        <f t="shared" si="31"/>
        <v>567</v>
      </c>
      <c r="E173" s="64" t="e">
        <f>VLOOKUP(D173,#REF!, 9,0)</f>
        <v>#REF!</v>
      </c>
      <c r="F173" s="51"/>
      <c r="G173" s="67">
        <f t="shared" si="32"/>
        <v>967</v>
      </c>
      <c r="H173" s="64" t="e">
        <f>VLOOKUP(G173,#REF!, 9,0)</f>
        <v>#REF!</v>
      </c>
      <c r="I173" s="51"/>
      <c r="J173" s="95">
        <f t="shared" si="33"/>
        <v>936</v>
      </c>
      <c r="K173" s="64" t="e">
        <f>VLOOKUP(J173,#REF!, 11,0)</f>
        <v>#REF!</v>
      </c>
      <c r="L173" s="51"/>
      <c r="M173" s="3">
        <f t="shared" si="34"/>
        <v>536</v>
      </c>
      <c r="N173" s="64" t="e">
        <f>VLOOKUP(M173,#REF!, 11,0)</f>
        <v>#REF!</v>
      </c>
      <c r="O173" s="51"/>
      <c r="P173" s="3">
        <f t="shared" si="35"/>
        <v>136</v>
      </c>
      <c r="Q173" s="64" t="e">
        <f>VLOOKUP(P173,#REF!, 11,0)</f>
        <v>#REF!</v>
      </c>
    </row>
    <row r="174" spans="1:17" x14ac:dyDescent="0.25">
      <c r="A174">
        <v>168</v>
      </c>
      <c r="B174" s="64" t="e">
        <f>VLOOKUP(A174,#REF!, 9,0)</f>
        <v>#REF!</v>
      </c>
      <c r="C174" s="51"/>
      <c r="D174" s="2">
        <f t="shared" si="31"/>
        <v>568</v>
      </c>
      <c r="E174" s="64" t="e">
        <f>VLOOKUP(D174,#REF!, 9,0)</f>
        <v>#REF!</v>
      </c>
      <c r="F174" s="51"/>
      <c r="G174" s="67">
        <f t="shared" si="32"/>
        <v>968</v>
      </c>
      <c r="H174" s="64" t="e">
        <f>VLOOKUP(G174,#REF!, 9,0)</f>
        <v>#REF!</v>
      </c>
      <c r="I174" s="51"/>
      <c r="J174" s="95">
        <f t="shared" si="33"/>
        <v>935</v>
      </c>
      <c r="K174" s="64" t="e">
        <f>VLOOKUP(J174,#REF!, 11,0)</f>
        <v>#REF!</v>
      </c>
      <c r="L174" s="51"/>
      <c r="M174" s="3">
        <f t="shared" si="34"/>
        <v>535</v>
      </c>
      <c r="N174" s="64" t="e">
        <f>VLOOKUP(M174,#REF!, 11,0)</f>
        <v>#REF!</v>
      </c>
      <c r="O174" s="51"/>
      <c r="P174" s="3">
        <f t="shared" si="35"/>
        <v>135</v>
      </c>
      <c r="Q174" s="64" t="e">
        <f>VLOOKUP(P174,#REF!, 11,0)</f>
        <v>#REF!</v>
      </c>
    </row>
    <row r="175" spans="1:17" x14ac:dyDescent="0.25">
      <c r="A175">
        <v>169</v>
      </c>
      <c r="B175" s="64" t="e">
        <f>VLOOKUP(A175,#REF!, 9,0)</f>
        <v>#REF!</v>
      </c>
      <c r="C175" s="51"/>
      <c r="D175" s="2">
        <f t="shared" si="31"/>
        <v>569</v>
      </c>
      <c r="E175" s="64" t="e">
        <f>VLOOKUP(D175,#REF!, 9,0)</f>
        <v>#REF!</v>
      </c>
      <c r="F175" s="51"/>
      <c r="G175" s="67">
        <f t="shared" si="32"/>
        <v>969</v>
      </c>
      <c r="H175" s="64" t="e">
        <f>VLOOKUP(G175,#REF!, 9,0)</f>
        <v>#REF!</v>
      </c>
      <c r="I175" s="51"/>
      <c r="J175" s="95">
        <f t="shared" si="33"/>
        <v>934</v>
      </c>
      <c r="K175" s="64" t="e">
        <f>VLOOKUP(J175,#REF!, 11,0)</f>
        <v>#REF!</v>
      </c>
      <c r="L175" s="51"/>
      <c r="M175" s="3">
        <f t="shared" si="34"/>
        <v>534</v>
      </c>
      <c r="N175" s="64" t="e">
        <f>VLOOKUP(M175,#REF!, 11,0)</f>
        <v>#REF!</v>
      </c>
      <c r="O175" s="51"/>
      <c r="P175" s="3">
        <f t="shared" si="35"/>
        <v>134</v>
      </c>
      <c r="Q175" s="64" t="e">
        <f>VLOOKUP(P175,#REF!, 11,0)</f>
        <v>#REF!</v>
      </c>
    </row>
    <row r="176" spans="1:17" x14ac:dyDescent="0.25">
      <c r="A176">
        <v>170</v>
      </c>
      <c r="B176" s="64" t="e">
        <f>VLOOKUP(A176,#REF!, 9,0)</f>
        <v>#REF!</v>
      </c>
      <c r="C176" s="51"/>
      <c r="D176" s="2">
        <f t="shared" si="31"/>
        <v>570</v>
      </c>
      <c r="E176" s="64" t="e">
        <f>VLOOKUP(D176,#REF!, 9,0)</f>
        <v>#REF!</v>
      </c>
      <c r="F176" s="51"/>
      <c r="G176" s="67">
        <f t="shared" si="32"/>
        <v>970</v>
      </c>
      <c r="H176" s="64" t="e">
        <f>VLOOKUP(G176,#REF!, 9,0)</f>
        <v>#REF!</v>
      </c>
      <c r="I176" s="51"/>
      <c r="J176" s="95">
        <f t="shared" si="33"/>
        <v>933</v>
      </c>
      <c r="K176" s="64" t="e">
        <f>VLOOKUP(J176,#REF!, 11,0)</f>
        <v>#REF!</v>
      </c>
      <c r="L176" s="51"/>
      <c r="M176" s="3">
        <f t="shared" si="34"/>
        <v>533</v>
      </c>
      <c r="N176" s="64" t="e">
        <f>VLOOKUP(M176,#REF!, 11,0)</f>
        <v>#REF!</v>
      </c>
      <c r="O176" s="51"/>
      <c r="P176" s="3">
        <f t="shared" si="35"/>
        <v>133</v>
      </c>
      <c r="Q176" s="64" t="e">
        <f>VLOOKUP(P176,#REF!, 11,0)</f>
        <v>#REF!</v>
      </c>
    </row>
    <row r="177" spans="1:17" x14ac:dyDescent="0.25">
      <c r="A177">
        <v>171</v>
      </c>
      <c r="B177" s="64" t="e">
        <f>VLOOKUP(A177,#REF!, 9,0)</f>
        <v>#REF!</v>
      </c>
      <c r="C177" s="51"/>
      <c r="D177" s="2">
        <f t="shared" si="31"/>
        <v>571</v>
      </c>
      <c r="E177" s="64" t="e">
        <f>VLOOKUP(D177,#REF!, 9,0)</f>
        <v>#REF!</v>
      </c>
      <c r="F177" s="51"/>
      <c r="G177" s="67">
        <f t="shared" si="32"/>
        <v>971</v>
      </c>
      <c r="H177" s="64" t="e">
        <f>VLOOKUP(G177,#REF!, 9,0)</f>
        <v>#REF!</v>
      </c>
      <c r="I177" s="51"/>
      <c r="J177" s="95">
        <f t="shared" si="33"/>
        <v>932</v>
      </c>
      <c r="K177" s="64" t="e">
        <f>VLOOKUP(J177,#REF!, 11,0)</f>
        <v>#REF!</v>
      </c>
      <c r="L177" s="51"/>
      <c r="M177" s="3">
        <f t="shared" si="34"/>
        <v>532</v>
      </c>
      <c r="N177" s="64" t="e">
        <f>VLOOKUP(M177,#REF!, 11,0)</f>
        <v>#REF!</v>
      </c>
      <c r="O177" s="51"/>
      <c r="P177" s="3">
        <f t="shared" si="35"/>
        <v>132</v>
      </c>
      <c r="Q177" s="64" t="e">
        <f>VLOOKUP(P177,#REF!, 11,0)</f>
        <v>#REF!</v>
      </c>
    </row>
    <row r="178" spans="1:17" x14ac:dyDescent="0.25">
      <c r="A178">
        <v>172</v>
      </c>
      <c r="B178" s="64" t="e">
        <f>VLOOKUP(A178,#REF!, 9,0)</f>
        <v>#REF!</v>
      </c>
      <c r="C178" s="51"/>
      <c r="D178" s="2">
        <f t="shared" si="31"/>
        <v>572</v>
      </c>
      <c r="E178" s="64" t="e">
        <f>VLOOKUP(D178,#REF!, 9,0)</f>
        <v>#REF!</v>
      </c>
      <c r="F178" s="51"/>
      <c r="G178" s="67">
        <f t="shared" si="32"/>
        <v>972</v>
      </c>
      <c r="H178" s="64" t="e">
        <f>VLOOKUP(G178,#REF!, 9,0)</f>
        <v>#REF!</v>
      </c>
      <c r="I178" s="51"/>
      <c r="J178" s="95">
        <f t="shared" si="33"/>
        <v>931</v>
      </c>
      <c r="K178" s="64" t="e">
        <f>VLOOKUP(J178,#REF!, 11,0)</f>
        <v>#REF!</v>
      </c>
      <c r="L178" s="51"/>
      <c r="M178" s="3">
        <f t="shared" si="34"/>
        <v>531</v>
      </c>
      <c r="N178" s="64" t="e">
        <f>VLOOKUP(M178,#REF!, 11,0)</f>
        <v>#REF!</v>
      </c>
      <c r="O178" s="51"/>
      <c r="P178" s="3">
        <f t="shared" si="35"/>
        <v>131</v>
      </c>
      <c r="Q178" s="64" t="e">
        <f>VLOOKUP(P178,#REF!, 11,0)</f>
        <v>#REF!</v>
      </c>
    </row>
    <row r="179" spans="1:17" x14ac:dyDescent="0.25">
      <c r="A179">
        <v>173</v>
      </c>
      <c r="B179" s="64" t="e">
        <f>VLOOKUP(A179,#REF!, 9,0)</f>
        <v>#REF!</v>
      </c>
      <c r="C179" s="51"/>
      <c r="D179" s="2">
        <f t="shared" si="31"/>
        <v>573</v>
      </c>
      <c r="E179" s="64" t="e">
        <f>VLOOKUP(D179,#REF!, 9,0)</f>
        <v>#REF!</v>
      </c>
      <c r="F179" s="51"/>
      <c r="G179" s="67">
        <f t="shared" si="32"/>
        <v>973</v>
      </c>
      <c r="H179" s="64" t="e">
        <f>VLOOKUP(G179,#REF!, 9,0)</f>
        <v>#REF!</v>
      </c>
      <c r="I179" s="51"/>
      <c r="J179" s="95">
        <f t="shared" si="33"/>
        <v>930</v>
      </c>
      <c r="K179" s="64" t="e">
        <f>VLOOKUP(J179,#REF!, 11,0)</f>
        <v>#REF!</v>
      </c>
      <c r="L179" s="51"/>
      <c r="M179" s="3">
        <f t="shared" si="34"/>
        <v>530</v>
      </c>
      <c r="N179" s="64" t="e">
        <f>VLOOKUP(M179,#REF!, 11,0)</f>
        <v>#REF!</v>
      </c>
      <c r="O179" s="51"/>
      <c r="P179" s="3">
        <f t="shared" si="35"/>
        <v>130</v>
      </c>
      <c r="Q179" s="64" t="e">
        <f>VLOOKUP(P179,#REF!, 11,0)</f>
        <v>#REF!</v>
      </c>
    </row>
    <row r="180" spans="1:17" x14ac:dyDescent="0.25">
      <c r="A180">
        <v>174</v>
      </c>
      <c r="B180" s="64" t="e">
        <f>VLOOKUP(A180,#REF!, 9,0)</f>
        <v>#REF!</v>
      </c>
      <c r="C180" s="51"/>
      <c r="D180" s="2">
        <f t="shared" si="31"/>
        <v>574</v>
      </c>
      <c r="E180" s="64" t="e">
        <f>VLOOKUP(D180,#REF!, 9,0)</f>
        <v>#REF!</v>
      </c>
      <c r="F180" s="51"/>
      <c r="G180" s="67">
        <f t="shared" si="32"/>
        <v>974</v>
      </c>
      <c r="H180" s="64" t="e">
        <f>VLOOKUP(G180,#REF!, 9,0)</f>
        <v>#REF!</v>
      </c>
      <c r="I180" s="51"/>
      <c r="J180" s="95">
        <f t="shared" si="33"/>
        <v>929</v>
      </c>
      <c r="K180" s="64" t="e">
        <f>VLOOKUP(J180,#REF!, 11,0)</f>
        <v>#REF!</v>
      </c>
      <c r="L180" s="51"/>
      <c r="M180" s="3">
        <f t="shared" si="34"/>
        <v>529</v>
      </c>
      <c r="N180" s="64" t="e">
        <f>VLOOKUP(M180,#REF!, 11,0)</f>
        <v>#REF!</v>
      </c>
      <c r="O180" s="51"/>
      <c r="P180" s="3">
        <f t="shared" si="35"/>
        <v>129</v>
      </c>
      <c r="Q180" s="64" t="e">
        <f>VLOOKUP(P180,#REF!, 11,0)</f>
        <v>#REF!</v>
      </c>
    </row>
    <row r="181" spans="1:17" x14ac:dyDescent="0.25">
      <c r="A181">
        <v>175</v>
      </c>
      <c r="B181" s="64" t="e">
        <f>VLOOKUP(A181,#REF!, 9,0)</f>
        <v>#REF!</v>
      </c>
      <c r="C181" s="51"/>
      <c r="D181" s="2">
        <f t="shared" si="31"/>
        <v>575</v>
      </c>
      <c r="E181" s="64" t="e">
        <f>VLOOKUP(D181,#REF!, 9,0)</f>
        <v>#REF!</v>
      </c>
      <c r="F181" s="51"/>
      <c r="G181" s="67">
        <f t="shared" si="32"/>
        <v>975</v>
      </c>
      <c r="H181" s="64" t="e">
        <f>VLOOKUP(G181,#REF!, 9,0)</f>
        <v>#REF!</v>
      </c>
      <c r="I181" s="51"/>
      <c r="J181" s="95">
        <f t="shared" si="33"/>
        <v>928</v>
      </c>
      <c r="K181" s="64" t="e">
        <f>VLOOKUP(J181,#REF!, 11,0)</f>
        <v>#REF!</v>
      </c>
      <c r="L181" s="51"/>
      <c r="M181" s="3">
        <f t="shared" si="34"/>
        <v>528</v>
      </c>
      <c r="N181" s="64" t="e">
        <f>VLOOKUP(M181,#REF!, 11,0)</f>
        <v>#REF!</v>
      </c>
      <c r="O181" s="51"/>
      <c r="P181" s="3">
        <f t="shared" si="35"/>
        <v>128</v>
      </c>
      <c r="Q181" s="64" t="e">
        <f>VLOOKUP(P181,#REF!, 11,0)</f>
        <v>#REF!</v>
      </c>
    </row>
    <row r="182" spans="1:17" x14ac:dyDescent="0.25">
      <c r="A182">
        <v>176</v>
      </c>
      <c r="B182" s="64" t="e">
        <f>VLOOKUP(A182,#REF!, 9,0)</f>
        <v>#REF!</v>
      </c>
      <c r="C182" s="51"/>
      <c r="D182" s="2">
        <f t="shared" si="31"/>
        <v>576</v>
      </c>
      <c r="E182" s="64" t="e">
        <f>VLOOKUP(D182,#REF!, 9,0)</f>
        <v>#REF!</v>
      </c>
      <c r="F182" s="51"/>
      <c r="G182" s="67">
        <f t="shared" si="32"/>
        <v>976</v>
      </c>
      <c r="H182" s="64" t="e">
        <f>VLOOKUP(G182,#REF!, 9,0)</f>
        <v>#REF!</v>
      </c>
      <c r="I182" s="51"/>
      <c r="J182" s="95">
        <f t="shared" si="33"/>
        <v>927</v>
      </c>
      <c r="K182" s="64" t="e">
        <f>VLOOKUP(J182,#REF!, 11,0)</f>
        <v>#REF!</v>
      </c>
      <c r="L182" s="51"/>
      <c r="M182" s="3">
        <f t="shared" si="34"/>
        <v>527</v>
      </c>
      <c r="N182" s="64" t="e">
        <f>VLOOKUP(M182,#REF!, 11,0)</f>
        <v>#REF!</v>
      </c>
      <c r="O182" s="51"/>
      <c r="P182" s="3">
        <f t="shared" si="35"/>
        <v>127</v>
      </c>
      <c r="Q182" s="64" t="e">
        <f>VLOOKUP(P182,#REF!, 11,0)</f>
        <v>#REF!</v>
      </c>
    </row>
    <row r="183" spans="1:17" x14ac:dyDescent="0.25">
      <c r="A183">
        <v>177</v>
      </c>
      <c r="B183" s="64" t="e">
        <f>VLOOKUP(A183,#REF!, 9,0)</f>
        <v>#REF!</v>
      </c>
      <c r="C183" s="51"/>
      <c r="D183" s="2">
        <f t="shared" si="31"/>
        <v>577</v>
      </c>
      <c r="E183" s="64" t="e">
        <f>VLOOKUP(D183,#REF!, 9,0)</f>
        <v>#REF!</v>
      </c>
      <c r="F183" s="51"/>
      <c r="G183" s="67">
        <f t="shared" si="32"/>
        <v>977</v>
      </c>
      <c r="H183" s="64" t="e">
        <f>VLOOKUP(G183,#REF!, 9,0)</f>
        <v>#REF!</v>
      </c>
      <c r="I183" s="51"/>
      <c r="J183" s="95">
        <f t="shared" si="33"/>
        <v>926</v>
      </c>
      <c r="K183" s="64" t="e">
        <f>VLOOKUP(J183,#REF!, 11,0)</f>
        <v>#REF!</v>
      </c>
      <c r="L183" s="51"/>
      <c r="M183" s="3">
        <f t="shared" si="34"/>
        <v>526</v>
      </c>
      <c r="N183" s="64" t="e">
        <f>VLOOKUP(M183,#REF!, 11,0)</f>
        <v>#REF!</v>
      </c>
      <c r="O183" s="51"/>
      <c r="P183" s="3">
        <f t="shared" si="35"/>
        <v>126</v>
      </c>
      <c r="Q183" s="64" t="e">
        <f>VLOOKUP(P183,#REF!, 11,0)</f>
        <v>#REF!</v>
      </c>
    </row>
    <row r="184" spans="1:17" x14ac:dyDescent="0.25">
      <c r="A184">
        <v>178</v>
      </c>
      <c r="B184" s="64" t="e">
        <f>VLOOKUP(A184,#REF!, 9,0)</f>
        <v>#REF!</v>
      </c>
      <c r="C184" s="51"/>
      <c r="D184" s="2">
        <f t="shared" si="31"/>
        <v>578</v>
      </c>
      <c r="E184" s="64" t="e">
        <f>VLOOKUP(D184,#REF!, 9,0)</f>
        <v>#REF!</v>
      </c>
      <c r="F184" s="51"/>
      <c r="G184" s="67">
        <f t="shared" si="32"/>
        <v>978</v>
      </c>
      <c r="H184" s="64" t="e">
        <f>VLOOKUP(G184,#REF!, 9,0)</f>
        <v>#REF!</v>
      </c>
      <c r="I184" s="51"/>
      <c r="J184" s="95">
        <f t="shared" si="33"/>
        <v>925</v>
      </c>
      <c r="K184" s="64" t="e">
        <f>VLOOKUP(J184,#REF!, 11,0)</f>
        <v>#REF!</v>
      </c>
      <c r="L184" s="51"/>
      <c r="M184" s="3">
        <f t="shared" si="34"/>
        <v>525</v>
      </c>
      <c r="N184" s="64" t="e">
        <f>VLOOKUP(M184,#REF!, 11,0)</f>
        <v>#REF!</v>
      </c>
      <c r="O184" s="51"/>
      <c r="P184" s="3">
        <f t="shared" si="35"/>
        <v>125</v>
      </c>
      <c r="Q184" s="64" t="e">
        <f>VLOOKUP(P184,#REF!, 11,0)</f>
        <v>#REF!</v>
      </c>
    </row>
    <row r="185" spans="1:17" x14ac:dyDescent="0.25">
      <c r="A185">
        <v>179</v>
      </c>
      <c r="B185" s="64" t="e">
        <f>VLOOKUP(A185,#REF!, 9,0)</f>
        <v>#REF!</v>
      </c>
      <c r="C185" s="51"/>
      <c r="D185" s="2">
        <f t="shared" si="31"/>
        <v>579</v>
      </c>
      <c r="E185" s="64" t="e">
        <f>VLOOKUP(D185,#REF!, 9,0)</f>
        <v>#REF!</v>
      </c>
      <c r="F185" s="51"/>
      <c r="G185" s="67">
        <f t="shared" si="32"/>
        <v>979</v>
      </c>
      <c r="H185" s="64" t="e">
        <f>VLOOKUP(G185,#REF!, 9,0)</f>
        <v>#REF!</v>
      </c>
      <c r="I185" s="51"/>
      <c r="J185" s="95">
        <f t="shared" si="33"/>
        <v>924</v>
      </c>
      <c r="K185" s="64" t="e">
        <f>VLOOKUP(J185,#REF!, 11,0)</f>
        <v>#REF!</v>
      </c>
      <c r="L185" s="51"/>
      <c r="M185" s="3">
        <f t="shared" si="34"/>
        <v>524</v>
      </c>
      <c r="N185" s="64" t="e">
        <f>VLOOKUP(M185,#REF!, 11,0)</f>
        <v>#REF!</v>
      </c>
      <c r="O185" s="51"/>
      <c r="P185" s="3">
        <f t="shared" si="35"/>
        <v>124</v>
      </c>
      <c r="Q185" s="64" t="e">
        <f>VLOOKUP(P185,#REF!, 11,0)</f>
        <v>#REF!</v>
      </c>
    </row>
    <row r="186" spans="1:17" x14ac:dyDescent="0.25">
      <c r="A186">
        <v>180</v>
      </c>
      <c r="B186" s="64" t="e">
        <f>VLOOKUP(A186,#REF!, 9,0)</f>
        <v>#REF!</v>
      </c>
      <c r="C186" s="51"/>
      <c r="D186" s="2">
        <f t="shared" si="31"/>
        <v>580</v>
      </c>
      <c r="E186" s="64" t="e">
        <f>VLOOKUP(D186,#REF!, 9,0)</f>
        <v>#REF!</v>
      </c>
      <c r="F186" s="51"/>
      <c r="G186" s="67">
        <f t="shared" si="32"/>
        <v>980</v>
      </c>
      <c r="H186" s="64" t="e">
        <f>VLOOKUP(G186,#REF!, 9,0)</f>
        <v>#REF!</v>
      </c>
      <c r="I186" s="51"/>
      <c r="J186" s="95">
        <f t="shared" si="33"/>
        <v>923</v>
      </c>
      <c r="K186" s="64" t="e">
        <f>VLOOKUP(J186,#REF!, 11,0)</f>
        <v>#REF!</v>
      </c>
      <c r="L186" s="51"/>
      <c r="M186" s="3">
        <f t="shared" si="34"/>
        <v>523</v>
      </c>
      <c r="N186" s="64" t="e">
        <f>VLOOKUP(M186,#REF!, 11,0)</f>
        <v>#REF!</v>
      </c>
      <c r="O186" s="51"/>
      <c r="P186" s="3">
        <f t="shared" si="35"/>
        <v>123</v>
      </c>
      <c r="Q186" s="64" t="e">
        <f>VLOOKUP(P186,#REF!, 11,0)</f>
        <v>#REF!</v>
      </c>
    </row>
    <row r="187" spans="1:17" x14ac:dyDescent="0.25">
      <c r="A187">
        <v>181</v>
      </c>
      <c r="B187" s="64" t="e">
        <f>VLOOKUP(A187,#REF!, 9,0)</f>
        <v>#REF!</v>
      </c>
      <c r="C187" s="51"/>
      <c r="D187" s="2">
        <f t="shared" si="31"/>
        <v>581</v>
      </c>
      <c r="E187" s="64" t="e">
        <f>VLOOKUP(D187,#REF!, 9,0)</f>
        <v>#REF!</v>
      </c>
      <c r="F187" s="51"/>
      <c r="G187" s="67">
        <f t="shared" si="32"/>
        <v>981</v>
      </c>
      <c r="H187" s="64" t="e">
        <f>VLOOKUP(G187,#REF!, 9,0)</f>
        <v>#REF!</v>
      </c>
      <c r="I187" s="51"/>
      <c r="J187" s="95">
        <f t="shared" si="33"/>
        <v>922</v>
      </c>
      <c r="K187" s="64" t="e">
        <f>VLOOKUP(J187,#REF!, 11,0)</f>
        <v>#REF!</v>
      </c>
      <c r="L187" s="51"/>
      <c r="M187" s="3">
        <f t="shared" si="34"/>
        <v>522</v>
      </c>
      <c r="N187" s="64" t="e">
        <f>VLOOKUP(M187,#REF!, 11,0)</f>
        <v>#REF!</v>
      </c>
      <c r="O187" s="51"/>
      <c r="P187" s="3">
        <f t="shared" si="35"/>
        <v>122</v>
      </c>
      <c r="Q187" s="64" t="e">
        <f>VLOOKUP(P187,#REF!, 11,0)</f>
        <v>#REF!</v>
      </c>
    </row>
    <row r="188" spans="1:17" x14ac:dyDescent="0.25">
      <c r="A188">
        <v>182</v>
      </c>
      <c r="B188" s="64" t="e">
        <f>VLOOKUP(A188,#REF!, 9,0)</f>
        <v>#REF!</v>
      </c>
      <c r="C188" s="51"/>
      <c r="D188" s="2">
        <f t="shared" si="31"/>
        <v>582</v>
      </c>
      <c r="E188" s="64" t="e">
        <f>VLOOKUP(D188,#REF!, 9,0)</f>
        <v>#REF!</v>
      </c>
      <c r="F188" s="51"/>
      <c r="G188" s="67">
        <f t="shared" si="32"/>
        <v>982</v>
      </c>
      <c r="H188" s="64" t="e">
        <f>VLOOKUP(G188,#REF!, 9,0)</f>
        <v>#REF!</v>
      </c>
      <c r="I188" s="51"/>
      <c r="J188" s="95">
        <f t="shared" si="33"/>
        <v>921</v>
      </c>
      <c r="K188" s="64" t="e">
        <f>VLOOKUP(J188,#REF!, 11,0)</f>
        <v>#REF!</v>
      </c>
      <c r="L188" s="51"/>
      <c r="M188" s="3">
        <f t="shared" si="34"/>
        <v>521</v>
      </c>
      <c r="N188" s="64" t="e">
        <f>VLOOKUP(M188,#REF!, 11,0)</f>
        <v>#REF!</v>
      </c>
      <c r="O188" s="51"/>
      <c r="P188" s="3">
        <f t="shared" si="35"/>
        <v>121</v>
      </c>
      <c r="Q188" s="64" t="e">
        <f>VLOOKUP(P188,#REF!, 11,0)</f>
        <v>#REF!</v>
      </c>
    </row>
    <row r="189" spans="1:17" x14ac:dyDescent="0.25">
      <c r="A189">
        <v>183</v>
      </c>
      <c r="B189" s="64" t="e">
        <f>VLOOKUP(A189,#REF!, 9,0)</f>
        <v>#REF!</v>
      </c>
      <c r="C189" s="51"/>
      <c r="D189" s="2">
        <f t="shared" si="31"/>
        <v>583</v>
      </c>
      <c r="E189" s="64" t="e">
        <f>VLOOKUP(D189,#REF!, 9,0)</f>
        <v>#REF!</v>
      </c>
      <c r="F189" s="51"/>
      <c r="G189" s="67">
        <f t="shared" si="32"/>
        <v>983</v>
      </c>
      <c r="H189" s="64" t="e">
        <f>VLOOKUP(G189,#REF!, 9,0)</f>
        <v>#REF!</v>
      </c>
      <c r="I189" s="51"/>
      <c r="J189" s="95">
        <f t="shared" si="33"/>
        <v>920</v>
      </c>
      <c r="K189" s="64" t="e">
        <f>VLOOKUP(J189,#REF!, 11,0)</f>
        <v>#REF!</v>
      </c>
      <c r="L189" s="51"/>
      <c r="M189" s="3">
        <f t="shared" si="34"/>
        <v>520</v>
      </c>
      <c r="N189" s="64" t="e">
        <f>VLOOKUP(M189,#REF!, 11,0)</f>
        <v>#REF!</v>
      </c>
      <c r="O189" s="51"/>
      <c r="P189" s="3">
        <f t="shared" si="35"/>
        <v>120</v>
      </c>
      <c r="Q189" s="64" t="e">
        <f>VLOOKUP(P189,#REF!, 11,0)</f>
        <v>#REF!</v>
      </c>
    </row>
    <row r="190" spans="1:17" x14ac:dyDescent="0.25">
      <c r="A190">
        <v>184</v>
      </c>
      <c r="B190" s="64" t="e">
        <f>VLOOKUP(A190,#REF!, 9,0)</f>
        <v>#REF!</v>
      </c>
      <c r="C190" s="51"/>
      <c r="D190" s="2">
        <f t="shared" si="31"/>
        <v>584</v>
      </c>
      <c r="E190" s="64" t="e">
        <f>VLOOKUP(D190,#REF!, 9,0)</f>
        <v>#REF!</v>
      </c>
      <c r="F190" s="51"/>
      <c r="G190" s="67">
        <f t="shared" si="32"/>
        <v>984</v>
      </c>
      <c r="H190" s="64" t="e">
        <f>VLOOKUP(G190,#REF!, 9,0)</f>
        <v>#REF!</v>
      </c>
      <c r="I190" s="51"/>
      <c r="J190" s="95">
        <f t="shared" si="33"/>
        <v>919</v>
      </c>
      <c r="K190" s="64" t="e">
        <f>VLOOKUP(J190,#REF!, 11,0)</f>
        <v>#REF!</v>
      </c>
      <c r="L190" s="51"/>
      <c r="M190" s="3">
        <f t="shared" si="34"/>
        <v>519</v>
      </c>
      <c r="N190" s="64" t="e">
        <f>VLOOKUP(M190,#REF!, 11,0)</f>
        <v>#REF!</v>
      </c>
      <c r="O190" s="51"/>
      <c r="P190" s="3">
        <f t="shared" si="35"/>
        <v>119</v>
      </c>
      <c r="Q190" s="64" t="e">
        <f>VLOOKUP(P190,#REF!, 11,0)</f>
        <v>#REF!</v>
      </c>
    </row>
    <row r="191" spans="1:17" x14ac:dyDescent="0.25">
      <c r="A191">
        <v>185</v>
      </c>
      <c r="B191" s="64" t="e">
        <f>VLOOKUP(A191,#REF!, 9,0)</f>
        <v>#REF!</v>
      </c>
      <c r="C191" s="51"/>
      <c r="D191" s="2">
        <f t="shared" si="31"/>
        <v>585</v>
      </c>
      <c r="E191" s="64" t="e">
        <f>VLOOKUP(D191,#REF!, 9,0)</f>
        <v>#REF!</v>
      </c>
      <c r="F191" s="51"/>
      <c r="G191" s="67">
        <f t="shared" si="32"/>
        <v>985</v>
      </c>
      <c r="H191" s="64" t="e">
        <f>VLOOKUP(G191,#REF!, 9,0)</f>
        <v>#REF!</v>
      </c>
      <c r="I191" s="51"/>
      <c r="J191" s="95">
        <f t="shared" si="33"/>
        <v>918</v>
      </c>
      <c r="K191" s="64" t="e">
        <f>VLOOKUP(J191,#REF!, 11,0)</f>
        <v>#REF!</v>
      </c>
      <c r="L191" s="51"/>
      <c r="M191" s="3">
        <f t="shared" si="34"/>
        <v>518</v>
      </c>
      <c r="N191" s="64" t="e">
        <f>VLOOKUP(M191,#REF!, 11,0)</f>
        <v>#REF!</v>
      </c>
      <c r="O191" s="51"/>
      <c r="P191" s="3">
        <f t="shared" si="35"/>
        <v>118</v>
      </c>
      <c r="Q191" s="64" t="e">
        <f>VLOOKUP(P191,#REF!, 11,0)</f>
        <v>#REF!</v>
      </c>
    </row>
    <row r="192" spans="1:17" x14ac:dyDescent="0.25">
      <c r="A192">
        <v>186</v>
      </c>
      <c r="B192" s="64" t="e">
        <f>VLOOKUP(A192,#REF!, 9,0)</f>
        <v>#REF!</v>
      </c>
      <c r="C192" s="51"/>
      <c r="D192" s="2">
        <f t="shared" si="31"/>
        <v>586</v>
      </c>
      <c r="E192" s="64" t="e">
        <f>VLOOKUP(D192,#REF!, 9,0)</f>
        <v>#REF!</v>
      </c>
      <c r="F192" s="51"/>
      <c r="G192" s="67">
        <f t="shared" si="32"/>
        <v>986</v>
      </c>
      <c r="H192" s="64" t="e">
        <f>VLOOKUP(G192,#REF!, 9,0)</f>
        <v>#REF!</v>
      </c>
      <c r="I192" s="51"/>
      <c r="J192" s="95">
        <f t="shared" si="33"/>
        <v>917</v>
      </c>
      <c r="K192" s="64" t="e">
        <f>VLOOKUP(J192,#REF!, 11,0)</f>
        <v>#REF!</v>
      </c>
      <c r="L192" s="51"/>
      <c r="M192" s="3">
        <f t="shared" si="34"/>
        <v>517</v>
      </c>
      <c r="N192" s="64" t="e">
        <f>VLOOKUP(M192,#REF!, 11,0)</f>
        <v>#REF!</v>
      </c>
      <c r="O192" s="51"/>
      <c r="P192" s="3">
        <f t="shared" si="35"/>
        <v>117</v>
      </c>
      <c r="Q192" s="64" t="e">
        <f>VLOOKUP(P192,#REF!, 11,0)</f>
        <v>#REF!</v>
      </c>
    </row>
    <row r="193" spans="1:17" x14ac:dyDescent="0.25">
      <c r="A193">
        <v>187</v>
      </c>
      <c r="B193" s="64" t="e">
        <f>VLOOKUP(A193,#REF!, 9,0)</f>
        <v>#REF!</v>
      </c>
      <c r="C193" s="51"/>
      <c r="D193" s="2">
        <f t="shared" si="31"/>
        <v>587</v>
      </c>
      <c r="E193" s="64" t="e">
        <f>VLOOKUP(D193,#REF!, 9,0)</f>
        <v>#REF!</v>
      </c>
      <c r="F193" s="51"/>
      <c r="G193" s="67">
        <f t="shared" si="32"/>
        <v>987</v>
      </c>
      <c r="H193" s="64" t="e">
        <f>VLOOKUP(G193,#REF!, 9,0)</f>
        <v>#REF!</v>
      </c>
      <c r="I193" s="51"/>
      <c r="J193" s="95">
        <f t="shared" si="33"/>
        <v>916</v>
      </c>
      <c r="K193" s="64" t="e">
        <f>VLOOKUP(J193,#REF!, 11,0)</f>
        <v>#REF!</v>
      </c>
      <c r="L193" s="51"/>
      <c r="M193" s="3">
        <f t="shared" si="34"/>
        <v>516</v>
      </c>
      <c r="N193" s="64" t="e">
        <f>VLOOKUP(M193,#REF!, 11,0)</f>
        <v>#REF!</v>
      </c>
      <c r="O193" s="51"/>
      <c r="P193" s="3">
        <f t="shared" si="35"/>
        <v>116</v>
      </c>
      <c r="Q193" s="64" t="e">
        <f>VLOOKUP(P193,#REF!, 11,0)</f>
        <v>#REF!</v>
      </c>
    </row>
    <row r="194" spans="1:17" x14ac:dyDescent="0.25">
      <c r="A194">
        <v>188</v>
      </c>
      <c r="B194" s="64" t="e">
        <f>VLOOKUP(A194,#REF!, 9,0)</f>
        <v>#REF!</v>
      </c>
      <c r="C194" s="51"/>
      <c r="D194" s="2">
        <f t="shared" si="31"/>
        <v>588</v>
      </c>
      <c r="E194" s="64" t="e">
        <f>VLOOKUP(D194,#REF!, 9,0)</f>
        <v>#REF!</v>
      </c>
      <c r="F194" s="51"/>
      <c r="G194" s="67">
        <f t="shared" si="32"/>
        <v>988</v>
      </c>
      <c r="H194" s="64" t="e">
        <f>VLOOKUP(G194,#REF!, 9,0)</f>
        <v>#REF!</v>
      </c>
      <c r="I194" s="51"/>
      <c r="J194" s="95">
        <f t="shared" si="33"/>
        <v>915</v>
      </c>
      <c r="K194" s="64" t="e">
        <f>VLOOKUP(J194,#REF!, 11,0)</f>
        <v>#REF!</v>
      </c>
      <c r="L194" s="51"/>
      <c r="M194" s="3">
        <f t="shared" si="34"/>
        <v>515</v>
      </c>
      <c r="N194" s="64" t="e">
        <f>VLOOKUP(M194,#REF!, 11,0)</f>
        <v>#REF!</v>
      </c>
      <c r="O194" s="51"/>
      <c r="P194" s="3">
        <f t="shared" si="35"/>
        <v>115</v>
      </c>
      <c r="Q194" s="64" t="e">
        <f>VLOOKUP(P194,#REF!, 11,0)</f>
        <v>#REF!</v>
      </c>
    </row>
    <row r="195" spans="1:17" x14ac:dyDescent="0.25">
      <c r="A195">
        <v>189</v>
      </c>
      <c r="B195" s="64" t="e">
        <f>VLOOKUP(A195,#REF!, 9,0)</f>
        <v>#REF!</v>
      </c>
      <c r="C195" s="51"/>
      <c r="D195" s="2">
        <f t="shared" si="31"/>
        <v>589</v>
      </c>
      <c r="E195" s="64" t="e">
        <f>VLOOKUP(D195,#REF!, 9,0)</f>
        <v>#REF!</v>
      </c>
      <c r="F195" s="51"/>
      <c r="G195" s="67">
        <f t="shared" si="32"/>
        <v>989</v>
      </c>
      <c r="H195" s="64" t="e">
        <f>VLOOKUP(G195,#REF!, 9,0)</f>
        <v>#REF!</v>
      </c>
      <c r="I195" s="51"/>
      <c r="J195" s="95">
        <f t="shared" si="33"/>
        <v>914</v>
      </c>
      <c r="K195" s="64" t="e">
        <f>VLOOKUP(J195,#REF!, 11,0)</f>
        <v>#REF!</v>
      </c>
      <c r="L195" s="51"/>
      <c r="M195" s="3">
        <f t="shared" si="34"/>
        <v>514</v>
      </c>
      <c r="N195" s="64" t="e">
        <f>VLOOKUP(M195,#REF!, 11,0)</f>
        <v>#REF!</v>
      </c>
      <c r="O195" s="51"/>
      <c r="P195" s="3">
        <f t="shared" si="35"/>
        <v>114</v>
      </c>
      <c r="Q195" s="64" t="e">
        <f>VLOOKUP(P195,#REF!, 11,0)</f>
        <v>#REF!</v>
      </c>
    </row>
    <row r="196" spans="1:17" x14ac:dyDescent="0.25">
      <c r="A196">
        <v>190</v>
      </c>
      <c r="B196" s="64" t="e">
        <f>VLOOKUP(A196,#REF!, 9,0)</f>
        <v>#REF!</v>
      </c>
      <c r="C196" s="51"/>
      <c r="D196" s="2">
        <f t="shared" si="31"/>
        <v>590</v>
      </c>
      <c r="E196" s="64" t="e">
        <f>VLOOKUP(D196,#REF!, 9,0)</f>
        <v>#REF!</v>
      </c>
      <c r="F196" s="51"/>
      <c r="G196" s="67">
        <f t="shared" si="32"/>
        <v>990</v>
      </c>
      <c r="H196" s="64" t="e">
        <f>VLOOKUP(G196,#REF!, 9,0)</f>
        <v>#REF!</v>
      </c>
      <c r="I196" s="51"/>
      <c r="J196" s="95">
        <f t="shared" si="33"/>
        <v>913</v>
      </c>
      <c r="K196" s="64" t="e">
        <f>VLOOKUP(J196,#REF!, 11,0)</f>
        <v>#REF!</v>
      </c>
      <c r="L196" s="51"/>
      <c r="M196" s="3">
        <f t="shared" si="34"/>
        <v>513</v>
      </c>
      <c r="N196" s="64" t="e">
        <f>VLOOKUP(M196,#REF!, 11,0)</f>
        <v>#REF!</v>
      </c>
      <c r="O196" s="51"/>
      <c r="P196" s="3">
        <f t="shared" si="35"/>
        <v>113</v>
      </c>
      <c r="Q196" s="64" t="e">
        <f>VLOOKUP(P196,#REF!, 11,0)</f>
        <v>#REF!</v>
      </c>
    </row>
    <row r="197" spans="1:17" x14ac:dyDescent="0.25">
      <c r="A197">
        <v>191</v>
      </c>
      <c r="B197" s="64" t="e">
        <f>VLOOKUP(A197,#REF!, 9,0)</f>
        <v>#REF!</v>
      </c>
      <c r="C197" s="51"/>
      <c r="D197" s="2">
        <f t="shared" si="31"/>
        <v>591</v>
      </c>
      <c r="E197" s="64" t="e">
        <f>VLOOKUP(D197,#REF!, 9,0)</f>
        <v>#REF!</v>
      </c>
      <c r="F197" s="51"/>
      <c r="G197" s="67">
        <f t="shared" si="32"/>
        <v>991</v>
      </c>
      <c r="H197" s="64" t="e">
        <f>VLOOKUP(G197,#REF!, 9,0)</f>
        <v>#REF!</v>
      </c>
      <c r="I197" s="51"/>
      <c r="J197" s="95">
        <f t="shared" si="33"/>
        <v>912</v>
      </c>
      <c r="K197" s="64" t="e">
        <f>VLOOKUP(J197,#REF!, 11,0)</f>
        <v>#REF!</v>
      </c>
      <c r="L197" s="51"/>
      <c r="M197" s="3">
        <f t="shared" si="34"/>
        <v>512</v>
      </c>
      <c r="N197" s="64" t="e">
        <f>VLOOKUP(M197,#REF!, 11,0)</f>
        <v>#REF!</v>
      </c>
      <c r="O197" s="51"/>
      <c r="P197" s="3">
        <f t="shared" si="35"/>
        <v>112</v>
      </c>
      <c r="Q197" s="64" t="e">
        <f>VLOOKUP(P197,#REF!, 11,0)</f>
        <v>#REF!</v>
      </c>
    </row>
    <row r="198" spans="1:17" x14ac:dyDescent="0.25">
      <c r="A198">
        <v>192</v>
      </c>
      <c r="B198" s="64" t="e">
        <f>VLOOKUP(A198,#REF!, 9,0)</f>
        <v>#REF!</v>
      </c>
      <c r="C198" s="51"/>
      <c r="D198" s="2">
        <f t="shared" si="31"/>
        <v>592</v>
      </c>
      <c r="E198" s="64" t="e">
        <f>VLOOKUP(D198,#REF!, 9,0)</f>
        <v>#REF!</v>
      </c>
      <c r="F198" s="51"/>
      <c r="G198" s="67">
        <f t="shared" si="32"/>
        <v>992</v>
      </c>
      <c r="H198" s="64" t="e">
        <f>VLOOKUP(G198,#REF!, 9,0)</f>
        <v>#REF!</v>
      </c>
      <c r="I198" s="51"/>
      <c r="J198" s="95">
        <f t="shared" si="33"/>
        <v>911</v>
      </c>
      <c r="K198" s="64" t="e">
        <f>VLOOKUP(J198,#REF!, 11,0)</f>
        <v>#REF!</v>
      </c>
      <c r="L198" s="51"/>
      <c r="M198" s="3">
        <f t="shared" si="34"/>
        <v>511</v>
      </c>
      <c r="N198" s="64" t="e">
        <f>VLOOKUP(M198,#REF!, 11,0)</f>
        <v>#REF!</v>
      </c>
      <c r="O198" s="51"/>
      <c r="P198" s="3">
        <f t="shared" si="35"/>
        <v>111</v>
      </c>
      <c r="Q198" s="64" t="e">
        <f>VLOOKUP(P198,#REF!, 11,0)</f>
        <v>#REF!</v>
      </c>
    </row>
    <row r="199" spans="1:17" x14ac:dyDescent="0.25">
      <c r="A199">
        <v>193</v>
      </c>
      <c r="B199" s="64" t="e">
        <f>VLOOKUP(A199,#REF!, 9,0)</f>
        <v>#REF!</v>
      </c>
      <c r="C199" s="51"/>
      <c r="D199" s="2">
        <f t="shared" si="31"/>
        <v>593</v>
      </c>
      <c r="E199" s="64" t="e">
        <f>VLOOKUP(D199,#REF!, 9,0)</f>
        <v>#REF!</v>
      </c>
      <c r="F199" s="51"/>
      <c r="G199" s="67">
        <f t="shared" si="32"/>
        <v>993</v>
      </c>
      <c r="H199" s="64" t="e">
        <f>VLOOKUP(G199,#REF!, 9,0)</f>
        <v>#REF!</v>
      </c>
      <c r="I199" s="51"/>
      <c r="J199" s="95">
        <f t="shared" si="33"/>
        <v>910</v>
      </c>
      <c r="K199" s="64" t="e">
        <f>VLOOKUP(J199,#REF!, 11,0)</f>
        <v>#REF!</v>
      </c>
      <c r="L199" s="51"/>
      <c r="M199" s="3">
        <f t="shared" si="34"/>
        <v>510</v>
      </c>
      <c r="N199" s="64" t="e">
        <f>VLOOKUP(M199,#REF!, 11,0)</f>
        <v>#REF!</v>
      </c>
      <c r="O199" s="51"/>
      <c r="P199" s="3">
        <f t="shared" si="35"/>
        <v>110</v>
      </c>
      <c r="Q199" s="64" t="e">
        <f>VLOOKUP(P199,#REF!, 11,0)</f>
        <v>#REF!</v>
      </c>
    </row>
    <row r="200" spans="1:17" x14ac:dyDescent="0.25">
      <c r="A200">
        <v>194</v>
      </c>
      <c r="B200" s="64" t="e">
        <f>VLOOKUP(A200,#REF!, 9,0)</f>
        <v>#REF!</v>
      </c>
      <c r="C200" s="51"/>
      <c r="D200" s="2">
        <f t="shared" ref="D200:D263" si="36">A200+400</f>
        <v>594</v>
      </c>
      <c r="E200" s="64" t="e">
        <f>VLOOKUP(D200,#REF!, 9,0)</f>
        <v>#REF!</v>
      </c>
      <c r="F200" s="51"/>
      <c r="G200" s="67">
        <f t="shared" ref="G200:G263" si="37">D200+400</f>
        <v>994</v>
      </c>
      <c r="H200" s="64" t="e">
        <f>VLOOKUP(G200,#REF!, 9,0)</f>
        <v>#REF!</v>
      </c>
      <c r="I200" s="51"/>
      <c r="J200" s="95">
        <f t="shared" ref="J200:J263" si="38">1903-G200</f>
        <v>909</v>
      </c>
      <c r="K200" s="64" t="e">
        <f>VLOOKUP(J200,#REF!, 11,0)</f>
        <v>#REF!</v>
      </c>
      <c r="L200" s="51"/>
      <c r="M200" s="3">
        <f t="shared" ref="M200:M263" si="39">J200-400</f>
        <v>509</v>
      </c>
      <c r="N200" s="64" t="e">
        <f>VLOOKUP(M200,#REF!, 11,0)</f>
        <v>#REF!</v>
      </c>
      <c r="O200" s="51"/>
      <c r="P200" s="3">
        <f t="shared" ref="P200:P263" si="40">M200-400</f>
        <v>109</v>
      </c>
      <c r="Q200" s="64" t="e">
        <f>VLOOKUP(P200,#REF!, 11,0)</f>
        <v>#REF!</v>
      </c>
    </row>
    <row r="201" spans="1:17" x14ac:dyDescent="0.25">
      <c r="A201">
        <v>195</v>
      </c>
      <c r="B201" s="64" t="e">
        <f>VLOOKUP(A201,#REF!, 9,0)</f>
        <v>#REF!</v>
      </c>
      <c r="C201" s="51"/>
      <c r="D201" s="2">
        <f t="shared" si="36"/>
        <v>595</v>
      </c>
      <c r="E201" s="64" t="e">
        <f>VLOOKUP(D201,#REF!, 9,0)</f>
        <v>#REF!</v>
      </c>
      <c r="F201" s="51"/>
      <c r="G201" s="67">
        <f t="shared" si="37"/>
        <v>995</v>
      </c>
      <c r="H201" s="64" t="e">
        <f>VLOOKUP(G201,#REF!, 9,0)</f>
        <v>#REF!</v>
      </c>
      <c r="I201" s="51"/>
      <c r="J201" s="95">
        <f t="shared" si="38"/>
        <v>908</v>
      </c>
      <c r="K201" s="64" t="e">
        <f>VLOOKUP(J201,#REF!, 11,0)</f>
        <v>#REF!</v>
      </c>
      <c r="L201" s="51"/>
      <c r="M201" s="3">
        <f t="shared" si="39"/>
        <v>508</v>
      </c>
      <c r="N201" s="64" t="e">
        <f>VLOOKUP(M201,#REF!, 11,0)</f>
        <v>#REF!</v>
      </c>
      <c r="O201" s="51"/>
      <c r="P201" s="3">
        <f t="shared" si="40"/>
        <v>108</v>
      </c>
      <c r="Q201" s="64" t="e">
        <f>VLOOKUP(P201,#REF!, 11,0)</f>
        <v>#REF!</v>
      </c>
    </row>
    <row r="202" spans="1:17" x14ac:dyDescent="0.25">
      <c r="A202">
        <v>196</v>
      </c>
      <c r="B202" s="64" t="e">
        <f>VLOOKUP(A202,#REF!, 9,0)</f>
        <v>#REF!</v>
      </c>
      <c r="C202" s="51"/>
      <c r="D202" s="2">
        <f t="shared" si="36"/>
        <v>596</v>
      </c>
      <c r="E202" s="64" t="e">
        <f>VLOOKUP(D202,#REF!, 9,0)</f>
        <v>#REF!</v>
      </c>
      <c r="F202" s="51"/>
      <c r="G202" s="67">
        <f t="shared" si="37"/>
        <v>996</v>
      </c>
      <c r="H202" s="64" t="e">
        <f>VLOOKUP(G202,#REF!, 9,0)</f>
        <v>#REF!</v>
      </c>
      <c r="I202" s="51"/>
      <c r="J202" s="95">
        <f t="shared" si="38"/>
        <v>907</v>
      </c>
      <c r="K202" s="64" t="e">
        <f>VLOOKUP(J202,#REF!, 11,0)</f>
        <v>#REF!</v>
      </c>
      <c r="L202" s="51"/>
      <c r="M202" s="3">
        <f t="shared" si="39"/>
        <v>507</v>
      </c>
      <c r="N202" s="64" t="e">
        <f>VLOOKUP(M202,#REF!, 11,0)</f>
        <v>#REF!</v>
      </c>
      <c r="O202" s="51"/>
      <c r="P202" s="3">
        <f t="shared" si="40"/>
        <v>107</v>
      </c>
      <c r="Q202" s="64" t="e">
        <f>VLOOKUP(P202,#REF!, 11,0)</f>
        <v>#REF!</v>
      </c>
    </row>
    <row r="203" spans="1:17" x14ac:dyDescent="0.25">
      <c r="A203">
        <v>197</v>
      </c>
      <c r="B203" s="64" t="e">
        <f>VLOOKUP(A203,#REF!, 9,0)</f>
        <v>#REF!</v>
      </c>
      <c r="C203" s="51"/>
      <c r="D203" s="2">
        <f t="shared" si="36"/>
        <v>597</v>
      </c>
      <c r="E203" s="64" t="e">
        <f>VLOOKUP(D203,#REF!, 9,0)</f>
        <v>#REF!</v>
      </c>
      <c r="F203" s="51"/>
      <c r="G203" s="67">
        <f t="shared" si="37"/>
        <v>997</v>
      </c>
      <c r="H203" s="64" t="e">
        <f>VLOOKUP(G203,#REF!, 9,0)</f>
        <v>#REF!</v>
      </c>
      <c r="I203" s="51"/>
      <c r="J203" s="95">
        <f t="shared" si="38"/>
        <v>906</v>
      </c>
      <c r="K203" s="64" t="e">
        <f>VLOOKUP(J203,#REF!, 11,0)</f>
        <v>#REF!</v>
      </c>
      <c r="L203" s="51"/>
      <c r="M203" s="3">
        <f t="shared" si="39"/>
        <v>506</v>
      </c>
      <c r="N203" s="64" t="e">
        <f>VLOOKUP(M203,#REF!, 11,0)</f>
        <v>#REF!</v>
      </c>
      <c r="O203" s="51"/>
      <c r="P203" s="3">
        <f t="shared" si="40"/>
        <v>106</v>
      </c>
      <c r="Q203" s="64" t="e">
        <f>VLOOKUP(P203,#REF!, 11,0)</f>
        <v>#REF!</v>
      </c>
    </row>
    <row r="204" spans="1:17" x14ac:dyDescent="0.25">
      <c r="A204">
        <v>198</v>
      </c>
      <c r="B204" s="64" t="e">
        <f>VLOOKUP(A204,#REF!, 9,0)</f>
        <v>#REF!</v>
      </c>
      <c r="C204" s="51"/>
      <c r="D204" s="2">
        <f t="shared" si="36"/>
        <v>598</v>
      </c>
      <c r="E204" s="64" t="e">
        <f>VLOOKUP(D204,#REF!, 9,0)</f>
        <v>#REF!</v>
      </c>
      <c r="F204" s="51"/>
      <c r="G204" s="67">
        <f t="shared" si="37"/>
        <v>998</v>
      </c>
      <c r="H204" s="64" t="e">
        <f>VLOOKUP(G204,#REF!, 9,0)</f>
        <v>#REF!</v>
      </c>
      <c r="I204" s="51"/>
      <c r="J204" s="95">
        <f t="shared" si="38"/>
        <v>905</v>
      </c>
      <c r="K204" s="64" t="e">
        <f>VLOOKUP(J204,#REF!, 11,0)</f>
        <v>#REF!</v>
      </c>
      <c r="L204" s="51"/>
      <c r="M204" s="3">
        <f t="shared" si="39"/>
        <v>505</v>
      </c>
      <c r="N204" s="64" t="e">
        <f>VLOOKUP(M204,#REF!, 11,0)</f>
        <v>#REF!</v>
      </c>
      <c r="O204" s="51"/>
      <c r="P204" s="3">
        <f t="shared" si="40"/>
        <v>105</v>
      </c>
      <c r="Q204" s="64" t="e">
        <f>VLOOKUP(P204,#REF!, 11,0)</f>
        <v>#REF!</v>
      </c>
    </row>
    <row r="205" spans="1:17" x14ac:dyDescent="0.25">
      <c r="A205">
        <v>199</v>
      </c>
      <c r="B205" s="64" t="e">
        <f>VLOOKUP(A205,#REF!, 9,0)</f>
        <v>#REF!</v>
      </c>
      <c r="C205" s="51"/>
      <c r="D205" s="2">
        <f t="shared" si="36"/>
        <v>599</v>
      </c>
      <c r="E205" s="64" t="e">
        <f>VLOOKUP(D205,#REF!, 9,0)</f>
        <v>#REF!</v>
      </c>
      <c r="F205" s="51"/>
      <c r="G205" s="67">
        <f t="shared" si="37"/>
        <v>999</v>
      </c>
      <c r="H205" s="64" t="e">
        <f>VLOOKUP(G205,#REF!, 9,0)</f>
        <v>#REF!</v>
      </c>
      <c r="I205" s="51"/>
      <c r="J205" s="95">
        <f t="shared" si="38"/>
        <v>904</v>
      </c>
      <c r="K205" s="64" t="e">
        <f>VLOOKUP(J205,#REF!, 11,0)</f>
        <v>#REF!</v>
      </c>
      <c r="L205" s="51"/>
      <c r="M205" s="3">
        <f t="shared" si="39"/>
        <v>504</v>
      </c>
      <c r="N205" s="64" t="e">
        <f>VLOOKUP(M205,#REF!, 11,0)</f>
        <v>#REF!</v>
      </c>
      <c r="O205" s="51"/>
      <c r="P205" s="3">
        <f t="shared" si="40"/>
        <v>104</v>
      </c>
      <c r="Q205" s="64" t="e">
        <f>VLOOKUP(P205,#REF!, 11,0)</f>
        <v>#REF!</v>
      </c>
    </row>
    <row r="206" spans="1:17" x14ac:dyDescent="0.25">
      <c r="A206">
        <v>200</v>
      </c>
      <c r="B206" s="64" t="e">
        <f>VLOOKUP(A206,#REF!, 9,0)</f>
        <v>#REF!</v>
      </c>
      <c r="C206" s="51"/>
      <c r="D206" s="2">
        <f t="shared" si="36"/>
        <v>600</v>
      </c>
      <c r="E206" s="64" t="e">
        <f>VLOOKUP(D206,#REF!, 9,0)</f>
        <v>#REF!</v>
      </c>
      <c r="F206" s="51"/>
      <c r="G206" s="67">
        <f t="shared" si="37"/>
        <v>1000</v>
      </c>
      <c r="H206" s="64" t="e">
        <f>VLOOKUP(G206,#REF!, 9,0)</f>
        <v>#REF!</v>
      </c>
      <c r="I206" s="51"/>
      <c r="J206" s="95">
        <f t="shared" si="38"/>
        <v>903</v>
      </c>
      <c r="K206" s="64" t="e">
        <f>VLOOKUP(J206,#REF!, 11,0)</f>
        <v>#REF!</v>
      </c>
      <c r="L206" s="51"/>
      <c r="M206" s="3">
        <f t="shared" si="39"/>
        <v>503</v>
      </c>
      <c r="N206" s="64" t="e">
        <f>VLOOKUP(M206,#REF!, 11,0)</f>
        <v>#REF!</v>
      </c>
      <c r="O206" s="51"/>
      <c r="P206" s="3">
        <f t="shared" si="40"/>
        <v>103</v>
      </c>
      <c r="Q206" s="64" t="e">
        <f>VLOOKUP(P206,#REF!, 11,0)</f>
        <v>#REF!</v>
      </c>
    </row>
    <row r="207" spans="1:17" x14ac:dyDescent="0.25">
      <c r="A207">
        <v>201</v>
      </c>
      <c r="B207" s="64" t="e">
        <f>VLOOKUP(A207,#REF!, 9,0)</f>
        <v>#REF!</v>
      </c>
      <c r="C207" s="51"/>
      <c r="D207" s="2">
        <f t="shared" si="36"/>
        <v>601</v>
      </c>
      <c r="E207" s="64" t="e">
        <f>VLOOKUP(D207,#REF!, 9,0)</f>
        <v>#REF!</v>
      </c>
      <c r="F207" s="51"/>
      <c r="G207" s="67">
        <f t="shared" si="37"/>
        <v>1001</v>
      </c>
      <c r="H207" s="64" t="e">
        <f>VLOOKUP(G207,#REF!, 9,0)</f>
        <v>#REF!</v>
      </c>
      <c r="I207" s="51"/>
      <c r="J207" s="95">
        <f t="shared" si="38"/>
        <v>902</v>
      </c>
      <c r="K207" s="64" t="e">
        <f>VLOOKUP(J207,#REF!, 11,0)</f>
        <v>#REF!</v>
      </c>
      <c r="L207" s="51"/>
      <c r="M207" s="3">
        <f t="shared" si="39"/>
        <v>502</v>
      </c>
      <c r="N207" s="64" t="e">
        <f>VLOOKUP(M207,#REF!, 11,0)</f>
        <v>#REF!</v>
      </c>
      <c r="O207" s="51"/>
      <c r="P207" s="3">
        <f t="shared" si="40"/>
        <v>102</v>
      </c>
      <c r="Q207" s="64" t="e">
        <f>VLOOKUP(P207,#REF!, 11,0)</f>
        <v>#REF!</v>
      </c>
    </row>
    <row r="208" spans="1:17" x14ac:dyDescent="0.25">
      <c r="A208">
        <v>202</v>
      </c>
      <c r="B208" s="64" t="e">
        <f>VLOOKUP(A208,#REF!, 9,0)</f>
        <v>#REF!</v>
      </c>
      <c r="C208" s="51"/>
      <c r="D208" s="2">
        <f t="shared" si="36"/>
        <v>602</v>
      </c>
      <c r="E208" s="64" t="e">
        <f>VLOOKUP(D208,#REF!, 9,0)</f>
        <v>#REF!</v>
      </c>
      <c r="F208" s="51"/>
      <c r="G208" s="67">
        <f t="shared" si="37"/>
        <v>1002</v>
      </c>
      <c r="H208" s="64" t="e">
        <f>VLOOKUP(G208,#REF!, 9,0)</f>
        <v>#REF!</v>
      </c>
      <c r="I208" s="51"/>
      <c r="J208" s="95">
        <f t="shared" si="38"/>
        <v>901</v>
      </c>
      <c r="K208" s="64" t="e">
        <f>VLOOKUP(J208,#REF!, 11,0)</f>
        <v>#REF!</v>
      </c>
      <c r="L208" s="51"/>
      <c r="M208" s="3">
        <f t="shared" si="39"/>
        <v>501</v>
      </c>
      <c r="N208" s="64" t="e">
        <f>VLOOKUP(M208,#REF!, 11,0)</f>
        <v>#REF!</v>
      </c>
      <c r="O208" s="51"/>
      <c r="P208" s="3">
        <f t="shared" si="40"/>
        <v>101</v>
      </c>
      <c r="Q208" s="64" t="e">
        <f>VLOOKUP(P208,#REF!, 11,0)</f>
        <v>#REF!</v>
      </c>
    </row>
    <row r="209" spans="1:17" x14ac:dyDescent="0.25">
      <c r="A209">
        <v>203</v>
      </c>
      <c r="B209" s="64" t="e">
        <f>VLOOKUP(A209,#REF!, 9,0)</f>
        <v>#REF!</v>
      </c>
      <c r="C209" s="51"/>
      <c r="D209" s="2">
        <f t="shared" si="36"/>
        <v>603</v>
      </c>
      <c r="E209" s="64" t="e">
        <f>VLOOKUP(D209,#REF!, 9,0)</f>
        <v>#REF!</v>
      </c>
      <c r="F209" s="51"/>
      <c r="G209" s="67">
        <f t="shared" si="37"/>
        <v>1003</v>
      </c>
      <c r="H209" s="64" t="e">
        <f>VLOOKUP(G209,#REF!, 9,0)</f>
        <v>#REF!</v>
      </c>
      <c r="I209" s="51"/>
      <c r="J209" s="95">
        <f t="shared" si="38"/>
        <v>900</v>
      </c>
      <c r="K209" s="64" t="e">
        <f>VLOOKUP(J209,#REF!, 11,0)</f>
        <v>#REF!</v>
      </c>
      <c r="L209" s="51"/>
      <c r="M209" s="3">
        <f t="shared" si="39"/>
        <v>500</v>
      </c>
      <c r="N209" s="64" t="e">
        <f>VLOOKUP(M209,#REF!, 11,0)</f>
        <v>#REF!</v>
      </c>
      <c r="O209" s="51"/>
      <c r="P209" s="3">
        <f t="shared" si="40"/>
        <v>100</v>
      </c>
      <c r="Q209" s="64" t="e">
        <f>VLOOKUP(P209,#REF!, 11,0)</f>
        <v>#REF!</v>
      </c>
    </row>
    <row r="210" spans="1:17" x14ac:dyDescent="0.25">
      <c r="A210">
        <v>204</v>
      </c>
      <c r="B210" s="64" t="e">
        <f>VLOOKUP(A210,#REF!, 9,0)</f>
        <v>#REF!</v>
      </c>
      <c r="C210" s="51"/>
      <c r="D210" s="2">
        <f t="shared" si="36"/>
        <v>604</v>
      </c>
      <c r="E210" s="64" t="e">
        <f>VLOOKUP(D210,#REF!, 9,0)</f>
        <v>#REF!</v>
      </c>
      <c r="F210" s="51"/>
      <c r="G210" s="67">
        <f t="shared" si="37"/>
        <v>1004</v>
      </c>
      <c r="H210" s="64" t="e">
        <f>VLOOKUP(G210,#REF!, 9,0)</f>
        <v>#REF!</v>
      </c>
      <c r="I210" s="51"/>
      <c r="J210" s="95">
        <f t="shared" si="38"/>
        <v>899</v>
      </c>
      <c r="K210" s="64" t="e">
        <f>VLOOKUP(J210,#REF!, 11,0)</f>
        <v>#REF!</v>
      </c>
      <c r="L210" s="51"/>
      <c r="M210" s="3">
        <f t="shared" si="39"/>
        <v>499</v>
      </c>
      <c r="N210" s="64" t="e">
        <f>VLOOKUP(M210,#REF!, 11,0)</f>
        <v>#REF!</v>
      </c>
      <c r="O210" s="51"/>
      <c r="P210" s="3">
        <f t="shared" si="40"/>
        <v>99</v>
      </c>
      <c r="Q210" s="64" t="e">
        <f>VLOOKUP(P210,#REF!, 11,0)</f>
        <v>#REF!</v>
      </c>
    </row>
    <row r="211" spans="1:17" x14ac:dyDescent="0.25">
      <c r="A211">
        <v>205</v>
      </c>
      <c r="B211" s="64" t="e">
        <f>VLOOKUP(A211,#REF!, 9,0)</f>
        <v>#REF!</v>
      </c>
      <c r="C211" s="51"/>
      <c r="D211" s="2">
        <f t="shared" si="36"/>
        <v>605</v>
      </c>
      <c r="E211" s="64" t="e">
        <f>VLOOKUP(D211,#REF!, 9,0)</f>
        <v>#REF!</v>
      </c>
      <c r="F211" s="51"/>
      <c r="G211" s="67">
        <f t="shared" si="37"/>
        <v>1005</v>
      </c>
      <c r="H211" s="64" t="e">
        <f>VLOOKUP(G211,#REF!, 9,0)</f>
        <v>#REF!</v>
      </c>
      <c r="I211" s="51"/>
      <c r="J211" s="95">
        <f t="shared" si="38"/>
        <v>898</v>
      </c>
      <c r="K211" s="64" t="e">
        <f>VLOOKUP(J211,#REF!, 11,0)</f>
        <v>#REF!</v>
      </c>
      <c r="L211" s="51"/>
      <c r="M211" s="3">
        <f t="shared" si="39"/>
        <v>498</v>
      </c>
      <c r="N211" s="64" t="e">
        <f>VLOOKUP(M211,#REF!, 11,0)</f>
        <v>#REF!</v>
      </c>
      <c r="O211" s="51"/>
      <c r="P211" s="3">
        <f t="shared" si="40"/>
        <v>98</v>
      </c>
      <c r="Q211" s="64" t="e">
        <f>VLOOKUP(P211,#REF!, 11,0)</f>
        <v>#REF!</v>
      </c>
    </row>
    <row r="212" spans="1:17" x14ac:dyDescent="0.25">
      <c r="A212">
        <v>206</v>
      </c>
      <c r="B212" s="64" t="e">
        <f>VLOOKUP(A212,#REF!, 9,0)</f>
        <v>#REF!</v>
      </c>
      <c r="C212" s="51"/>
      <c r="D212" s="2">
        <f t="shared" si="36"/>
        <v>606</v>
      </c>
      <c r="E212" s="64" t="e">
        <f>VLOOKUP(D212,#REF!, 9,0)</f>
        <v>#REF!</v>
      </c>
      <c r="F212" s="51"/>
      <c r="G212" s="67">
        <f t="shared" si="37"/>
        <v>1006</v>
      </c>
      <c r="H212" s="64" t="e">
        <f>VLOOKUP(G212,#REF!, 9,0)</f>
        <v>#REF!</v>
      </c>
      <c r="I212" s="51"/>
      <c r="J212" s="95">
        <f t="shared" si="38"/>
        <v>897</v>
      </c>
      <c r="K212" s="64" t="e">
        <f>VLOOKUP(J212,#REF!, 11,0)</f>
        <v>#REF!</v>
      </c>
      <c r="L212" s="51"/>
      <c r="M212" s="3">
        <f t="shared" si="39"/>
        <v>497</v>
      </c>
      <c r="N212" s="64" t="e">
        <f>VLOOKUP(M212,#REF!, 11,0)</f>
        <v>#REF!</v>
      </c>
      <c r="O212" s="51"/>
      <c r="P212" s="3">
        <f t="shared" si="40"/>
        <v>97</v>
      </c>
      <c r="Q212" s="64" t="e">
        <f>VLOOKUP(P212,#REF!, 11,0)</f>
        <v>#REF!</v>
      </c>
    </row>
    <row r="213" spans="1:17" x14ac:dyDescent="0.25">
      <c r="A213">
        <v>207</v>
      </c>
      <c r="B213" s="64" t="e">
        <f>VLOOKUP(A213,#REF!, 9,0)</f>
        <v>#REF!</v>
      </c>
      <c r="C213" s="51"/>
      <c r="D213" s="2">
        <f t="shared" si="36"/>
        <v>607</v>
      </c>
      <c r="E213" s="64" t="e">
        <f>VLOOKUP(D213,#REF!, 9,0)</f>
        <v>#REF!</v>
      </c>
      <c r="F213" s="51"/>
      <c r="G213" s="67">
        <f t="shared" si="37"/>
        <v>1007</v>
      </c>
      <c r="H213" s="64" t="e">
        <f>VLOOKUP(G213,#REF!, 9,0)</f>
        <v>#REF!</v>
      </c>
      <c r="I213" s="51"/>
      <c r="J213" s="95">
        <f t="shared" si="38"/>
        <v>896</v>
      </c>
      <c r="K213" s="64" t="e">
        <f>VLOOKUP(J213,#REF!, 11,0)</f>
        <v>#REF!</v>
      </c>
      <c r="L213" s="51"/>
      <c r="M213" s="3">
        <f t="shared" si="39"/>
        <v>496</v>
      </c>
      <c r="N213" s="64" t="e">
        <f>VLOOKUP(M213,#REF!, 11,0)</f>
        <v>#REF!</v>
      </c>
      <c r="O213" s="51"/>
      <c r="P213" s="3">
        <f t="shared" si="40"/>
        <v>96</v>
      </c>
      <c r="Q213" s="64" t="e">
        <f>VLOOKUP(P213,#REF!, 11,0)</f>
        <v>#REF!</v>
      </c>
    </row>
    <row r="214" spans="1:17" x14ac:dyDescent="0.25">
      <c r="A214">
        <v>208</v>
      </c>
      <c r="B214" s="64" t="e">
        <f>VLOOKUP(A214,#REF!, 9,0)</f>
        <v>#REF!</v>
      </c>
      <c r="C214" s="51"/>
      <c r="D214" s="2">
        <f t="shared" si="36"/>
        <v>608</v>
      </c>
      <c r="E214" s="64" t="e">
        <f>VLOOKUP(D214,#REF!, 9,0)</f>
        <v>#REF!</v>
      </c>
      <c r="F214" s="51"/>
      <c r="G214" s="67">
        <f t="shared" si="37"/>
        <v>1008</v>
      </c>
      <c r="H214" s="64" t="e">
        <f>VLOOKUP(G214,#REF!, 9,0)</f>
        <v>#REF!</v>
      </c>
      <c r="I214" s="51"/>
      <c r="J214" s="95">
        <f t="shared" si="38"/>
        <v>895</v>
      </c>
      <c r="K214" s="64" t="e">
        <f>VLOOKUP(J214,#REF!, 11,0)</f>
        <v>#REF!</v>
      </c>
      <c r="L214" s="51"/>
      <c r="M214" s="3">
        <f t="shared" si="39"/>
        <v>495</v>
      </c>
      <c r="N214" s="64" t="e">
        <f>VLOOKUP(M214,#REF!, 11,0)</f>
        <v>#REF!</v>
      </c>
      <c r="O214" s="51"/>
      <c r="P214" s="3">
        <f t="shared" si="40"/>
        <v>95</v>
      </c>
      <c r="Q214" s="64" t="e">
        <f>VLOOKUP(P214,#REF!, 11,0)</f>
        <v>#REF!</v>
      </c>
    </row>
    <row r="215" spans="1:17" x14ac:dyDescent="0.25">
      <c r="A215">
        <v>209</v>
      </c>
      <c r="B215" s="64" t="e">
        <f>VLOOKUP(A215,#REF!, 9,0)</f>
        <v>#REF!</v>
      </c>
      <c r="C215" s="51"/>
      <c r="D215" s="2">
        <f t="shared" si="36"/>
        <v>609</v>
      </c>
      <c r="E215" s="64" t="e">
        <f>VLOOKUP(D215,#REF!, 9,0)</f>
        <v>#REF!</v>
      </c>
      <c r="F215" s="51"/>
      <c r="G215" s="67">
        <f t="shared" si="37"/>
        <v>1009</v>
      </c>
      <c r="H215" s="64" t="e">
        <f>VLOOKUP(G215,#REF!, 9,0)</f>
        <v>#REF!</v>
      </c>
      <c r="I215" s="51"/>
      <c r="J215" s="95">
        <f t="shared" si="38"/>
        <v>894</v>
      </c>
      <c r="K215" s="64" t="e">
        <f>VLOOKUP(J215,#REF!, 11,0)</f>
        <v>#REF!</v>
      </c>
      <c r="L215" s="51"/>
      <c r="M215" s="3">
        <f t="shared" si="39"/>
        <v>494</v>
      </c>
      <c r="N215" s="64" t="e">
        <f>VLOOKUP(M215,#REF!, 11,0)</f>
        <v>#REF!</v>
      </c>
      <c r="O215" s="51"/>
      <c r="P215" s="3">
        <f t="shared" si="40"/>
        <v>94</v>
      </c>
      <c r="Q215" s="64" t="e">
        <f>VLOOKUP(P215,#REF!, 11,0)</f>
        <v>#REF!</v>
      </c>
    </row>
    <row r="216" spans="1:17" x14ac:dyDescent="0.25">
      <c r="A216">
        <v>210</v>
      </c>
      <c r="B216" s="64" t="e">
        <f>VLOOKUP(A216,#REF!, 9,0)</f>
        <v>#REF!</v>
      </c>
      <c r="C216" s="51"/>
      <c r="D216" s="2">
        <f t="shared" si="36"/>
        <v>610</v>
      </c>
      <c r="E216" s="64" t="e">
        <f>VLOOKUP(D216,#REF!, 9,0)</f>
        <v>#REF!</v>
      </c>
      <c r="F216" s="51"/>
      <c r="G216" s="67">
        <f t="shared" si="37"/>
        <v>1010</v>
      </c>
      <c r="H216" s="64" t="e">
        <f>VLOOKUP(G216,#REF!, 9,0)</f>
        <v>#REF!</v>
      </c>
      <c r="I216" s="51"/>
      <c r="J216" s="95">
        <f t="shared" si="38"/>
        <v>893</v>
      </c>
      <c r="K216" s="64" t="e">
        <f>VLOOKUP(J216,#REF!, 11,0)</f>
        <v>#REF!</v>
      </c>
      <c r="L216" s="51"/>
      <c r="M216" s="3">
        <f t="shared" si="39"/>
        <v>493</v>
      </c>
      <c r="N216" s="64" t="e">
        <f>VLOOKUP(M216,#REF!, 11,0)</f>
        <v>#REF!</v>
      </c>
      <c r="O216" s="51"/>
      <c r="P216" s="3">
        <f t="shared" si="40"/>
        <v>93</v>
      </c>
      <c r="Q216" s="64" t="e">
        <f>VLOOKUP(P216,#REF!, 11,0)</f>
        <v>#REF!</v>
      </c>
    </row>
    <row r="217" spans="1:17" x14ac:dyDescent="0.25">
      <c r="A217">
        <v>211</v>
      </c>
      <c r="B217" s="64" t="e">
        <f>VLOOKUP(A217,#REF!, 9,0)</f>
        <v>#REF!</v>
      </c>
      <c r="C217" s="51"/>
      <c r="D217" s="2">
        <f t="shared" si="36"/>
        <v>611</v>
      </c>
      <c r="E217" s="64" t="e">
        <f>VLOOKUP(D217,#REF!, 9,0)</f>
        <v>#REF!</v>
      </c>
      <c r="F217" s="51"/>
      <c r="G217" s="67">
        <f t="shared" si="37"/>
        <v>1011</v>
      </c>
      <c r="H217" s="64" t="e">
        <f>VLOOKUP(G217,#REF!, 9,0)</f>
        <v>#REF!</v>
      </c>
      <c r="I217" s="51"/>
      <c r="J217" s="95">
        <f t="shared" si="38"/>
        <v>892</v>
      </c>
      <c r="K217" s="64" t="e">
        <f>VLOOKUP(J217,#REF!, 11,0)</f>
        <v>#REF!</v>
      </c>
      <c r="L217" s="51"/>
      <c r="M217" s="3">
        <f t="shared" si="39"/>
        <v>492</v>
      </c>
      <c r="N217" s="64" t="e">
        <f>VLOOKUP(M217,#REF!, 11,0)</f>
        <v>#REF!</v>
      </c>
      <c r="O217" s="51"/>
      <c r="P217" s="3">
        <f t="shared" si="40"/>
        <v>92</v>
      </c>
      <c r="Q217" s="64" t="e">
        <f>VLOOKUP(P217,#REF!, 11,0)</f>
        <v>#REF!</v>
      </c>
    </row>
    <row r="218" spans="1:17" x14ac:dyDescent="0.25">
      <c r="A218">
        <v>212</v>
      </c>
      <c r="B218" s="64" t="e">
        <f>VLOOKUP(A218,#REF!, 9,0)</f>
        <v>#REF!</v>
      </c>
      <c r="C218" s="51"/>
      <c r="D218" s="2">
        <f t="shared" si="36"/>
        <v>612</v>
      </c>
      <c r="E218" s="64" t="e">
        <f>VLOOKUP(D218,#REF!, 9,0)</f>
        <v>#REF!</v>
      </c>
      <c r="F218" s="51"/>
      <c r="G218" s="67">
        <f t="shared" si="37"/>
        <v>1012</v>
      </c>
      <c r="H218" s="64" t="e">
        <f>VLOOKUP(G218,#REF!, 9,0)</f>
        <v>#REF!</v>
      </c>
      <c r="I218" s="51"/>
      <c r="J218" s="95">
        <f t="shared" si="38"/>
        <v>891</v>
      </c>
      <c r="K218" s="64" t="e">
        <f>VLOOKUP(J218,#REF!, 11,0)</f>
        <v>#REF!</v>
      </c>
      <c r="L218" s="51"/>
      <c r="M218" s="3">
        <f t="shared" si="39"/>
        <v>491</v>
      </c>
      <c r="N218" s="64" t="e">
        <f>VLOOKUP(M218,#REF!, 11,0)</f>
        <v>#REF!</v>
      </c>
      <c r="O218" s="51"/>
      <c r="P218" s="3">
        <f t="shared" si="40"/>
        <v>91</v>
      </c>
      <c r="Q218" s="64" t="e">
        <f>VLOOKUP(P218,#REF!, 11,0)</f>
        <v>#REF!</v>
      </c>
    </row>
    <row r="219" spans="1:17" x14ac:dyDescent="0.25">
      <c r="A219">
        <v>213</v>
      </c>
      <c r="B219" s="64" t="e">
        <f>VLOOKUP(A219,#REF!, 9,0)</f>
        <v>#REF!</v>
      </c>
      <c r="C219" s="51"/>
      <c r="D219" s="2">
        <f t="shared" si="36"/>
        <v>613</v>
      </c>
      <c r="E219" s="64" t="e">
        <f>VLOOKUP(D219,#REF!, 9,0)</f>
        <v>#REF!</v>
      </c>
      <c r="F219" s="51"/>
      <c r="G219" s="67">
        <f t="shared" si="37"/>
        <v>1013</v>
      </c>
      <c r="H219" s="64" t="e">
        <f>VLOOKUP(G219,#REF!, 9,0)</f>
        <v>#REF!</v>
      </c>
      <c r="I219" s="51"/>
      <c r="J219" s="95">
        <f t="shared" si="38"/>
        <v>890</v>
      </c>
      <c r="K219" s="64" t="e">
        <f>VLOOKUP(J219,#REF!, 11,0)</f>
        <v>#REF!</v>
      </c>
      <c r="L219" s="51"/>
      <c r="M219" s="3">
        <f t="shared" si="39"/>
        <v>490</v>
      </c>
      <c r="N219" s="64" t="e">
        <f>VLOOKUP(M219,#REF!, 11,0)</f>
        <v>#REF!</v>
      </c>
      <c r="O219" s="51"/>
      <c r="P219" s="3">
        <f t="shared" si="40"/>
        <v>90</v>
      </c>
      <c r="Q219" s="64" t="e">
        <f>VLOOKUP(P219,#REF!, 11,0)</f>
        <v>#REF!</v>
      </c>
    </row>
    <row r="220" spans="1:17" x14ac:dyDescent="0.25">
      <c r="A220">
        <v>214</v>
      </c>
      <c r="B220" s="64" t="e">
        <f>VLOOKUP(A220,#REF!, 9,0)</f>
        <v>#REF!</v>
      </c>
      <c r="C220" s="51"/>
      <c r="D220" s="2">
        <f t="shared" si="36"/>
        <v>614</v>
      </c>
      <c r="E220" s="64" t="e">
        <f>VLOOKUP(D220,#REF!, 9,0)</f>
        <v>#REF!</v>
      </c>
      <c r="F220" s="51"/>
      <c r="G220" s="67">
        <f t="shared" si="37"/>
        <v>1014</v>
      </c>
      <c r="H220" s="64" t="e">
        <f>VLOOKUP(G220,#REF!, 9,0)</f>
        <v>#REF!</v>
      </c>
      <c r="I220" s="51"/>
      <c r="J220" s="95">
        <f t="shared" si="38"/>
        <v>889</v>
      </c>
      <c r="K220" s="64" t="e">
        <f>VLOOKUP(J220,#REF!, 11,0)</f>
        <v>#REF!</v>
      </c>
      <c r="L220" s="51"/>
      <c r="M220" s="3">
        <f t="shared" si="39"/>
        <v>489</v>
      </c>
      <c r="N220" s="64" t="e">
        <f>VLOOKUP(M220,#REF!, 11,0)</f>
        <v>#REF!</v>
      </c>
      <c r="O220" s="51"/>
      <c r="P220" s="3">
        <f t="shared" si="40"/>
        <v>89</v>
      </c>
      <c r="Q220" s="64" t="e">
        <f>VLOOKUP(P220,#REF!, 11,0)</f>
        <v>#REF!</v>
      </c>
    </row>
    <row r="221" spans="1:17" x14ac:dyDescent="0.25">
      <c r="A221">
        <v>215</v>
      </c>
      <c r="B221" s="64" t="e">
        <f>VLOOKUP(A221,#REF!, 9,0)</f>
        <v>#REF!</v>
      </c>
      <c r="C221" s="51"/>
      <c r="D221" s="2">
        <f t="shared" si="36"/>
        <v>615</v>
      </c>
      <c r="E221" s="64" t="e">
        <f>VLOOKUP(D221,#REF!, 9,0)</f>
        <v>#REF!</v>
      </c>
      <c r="F221" s="51"/>
      <c r="G221" s="67">
        <f t="shared" si="37"/>
        <v>1015</v>
      </c>
      <c r="H221" s="64" t="e">
        <f>VLOOKUP(G221,#REF!, 9,0)</f>
        <v>#REF!</v>
      </c>
      <c r="I221" s="51"/>
      <c r="J221" s="95">
        <f t="shared" si="38"/>
        <v>888</v>
      </c>
      <c r="K221" s="64" t="e">
        <f>VLOOKUP(J221,#REF!, 11,0)</f>
        <v>#REF!</v>
      </c>
      <c r="L221" s="51"/>
      <c r="M221" s="3">
        <f t="shared" si="39"/>
        <v>488</v>
      </c>
      <c r="N221" s="64" t="e">
        <f>VLOOKUP(M221,#REF!, 11,0)</f>
        <v>#REF!</v>
      </c>
      <c r="O221" s="51"/>
      <c r="P221" s="3">
        <f t="shared" si="40"/>
        <v>88</v>
      </c>
      <c r="Q221" s="64" t="e">
        <f>VLOOKUP(P221,#REF!, 11,0)</f>
        <v>#REF!</v>
      </c>
    </row>
    <row r="222" spans="1:17" x14ac:dyDescent="0.25">
      <c r="A222">
        <v>216</v>
      </c>
      <c r="B222" s="64" t="e">
        <f>VLOOKUP(A222,#REF!, 9,0)</f>
        <v>#REF!</v>
      </c>
      <c r="C222" s="51"/>
      <c r="D222" s="2">
        <f t="shared" si="36"/>
        <v>616</v>
      </c>
      <c r="E222" s="64" t="e">
        <f>VLOOKUP(D222,#REF!, 9,0)</f>
        <v>#REF!</v>
      </c>
      <c r="F222" s="51"/>
      <c r="G222" s="67">
        <f t="shared" si="37"/>
        <v>1016</v>
      </c>
      <c r="H222" s="64" t="e">
        <f>VLOOKUP(G222,#REF!, 9,0)</f>
        <v>#REF!</v>
      </c>
      <c r="I222" s="51"/>
      <c r="J222" s="95">
        <f t="shared" si="38"/>
        <v>887</v>
      </c>
      <c r="K222" s="64" t="e">
        <f>VLOOKUP(J222,#REF!, 11,0)</f>
        <v>#REF!</v>
      </c>
      <c r="L222" s="51"/>
      <c r="M222" s="3">
        <f t="shared" si="39"/>
        <v>487</v>
      </c>
      <c r="N222" s="64" t="e">
        <f>VLOOKUP(M222,#REF!, 11,0)</f>
        <v>#REF!</v>
      </c>
      <c r="O222" s="51"/>
      <c r="P222" s="3">
        <f t="shared" si="40"/>
        <v>87</v>
      </c>
      <c r="Q222" s="64" t="e">
        <f>VLOOKUP(P222,#REF!, 11,0)</f>
        <v>#REF!</v>
      </c>
    </row>
    <row r="223" spans="1:17" x14ac:dyDescent="0.25">
      <c r="A223">
        <v>217</v>
      </c>
      <c r="B223" s="64" t="e">
        <f>VLOOKUP(A223,#REF!, 9,0)</f>
        <v>#REF!</v>
      </c>
      <c r="C223" s="51"/>
      <c r="D223" s="2">
        <f t="shared" si="36"/>
        <v>617</v>
      </c>
      <c r="E223" s="64" t="e">
        <f>VLOOKUP(D223,#REF!, 9,0)</f>
        <v>#REF!</v>
      </c>
      <c r="F223" s="51"/>
      <c r="G223" s="67">
        <f t="shared" si="37"/>
        <v>1017</v>
      </c>
      <c r="H223" s="64" t="e">
        <f>VLOOKUP(G223,#REF!, 9,0)</f>
        <v>#REF!</v>
      </c>
      <c r="I223" s="51"/>
      <c r="J223" s="95">
        <f t="shared" si="38"/>
        <v>886</v>
      </c>
      <c r="K223" s="64" t="e">
        <f>VLOOKUP(J223,#REF!, 11,0)</f>
        <v>#REF!</v>
      </c>
      <c r="L223" s="51"/>
      <c r="M223" s="3">
        <f t="shared" si="39"/>
        <v>486</v>
      </c>
      <c r="N223" s="64" t="e">
        <f>VLOOKUP(M223,#REF!, 11,0)</f>
        <v>#REF!</v>
      </c>
      <c r="O223" s="51"/>
      <c r="P223" s="3">
        <f t="shared" si="40"/>
        <v>86</v>
      </c>
      <c r="Q223" s="64" t="e">
        <f>VLOOKUP(P223,#REF!, 11,0)</f>
        <v>#REF!</v>
      </c>
    </row>
    <row r="224" spans="1:17" x14ac:dyDescent="0.25">
      <c r="A224">
        <v>218</v>
      </c>
      <c r="B224" s="64" t="e">
        <f>VLOOKUP(A224,#REF!, 9,0)</f>
        <v>#REF!</v>
      </c>
      <c r="C224" s="51"/>
      <c r="D224" s="2">
        <f t="shared" si="36"/>
        <v>618</v>
      </c>
      <c r="E224" s="64" t="e">
        <f>VLOOKUP(D224,#REF!, 9,0)</f>
        <v>#REF!</v>
      </c>
      <c r="F224" s="51"/>
      <c r="G224" s="67">
        <f t="shared" si="37"/>
        <v>1018</v>
      </c>
      <c r="H224" s="64" t="e">
        <f>VLOOKUP(G224,#REF!, 9,0)</f>
        <v>#REF!</v>
      </c>
      <c r="I224" s="51"/>
      <c r="J224" s="95">
        <f t="shared" si="38"/>
        <v>885</v>
      </c>
      <c r="K224" s="64" t="e">
        <f>VLOOKUP(J224,#REF!, 11,0)</f>
        <v>#REF!</v>
      </c>
      <c r="L224" s="51"/>
      <c r="M224" s="3">
        <f t="shared" si="39"/>
        <v>485</v>
      </c>
      <c r="N224" s="64" t="e">
        <f>VLOOKUP(M224,#REF!, 11,0)</f>
        <v>#REF!</v>
      </c>
      <c r="O224" s="51"/>
      <c r="P224" s="3">
        <f t="shared" si="40"/>
        <v>85</v>
      </c>
      <c r="Q224" s="64" t="e">
        <f>VLOOKUP(P224,#REF!, 11,0)</f>
        <v>#REF!</v>
      </c>
    </row>
    <row r="225" spans="1:17" x14ac:dyDescent="0.25">
      <c r="A225">
        <v>219</v>
      </c>
      <c r="B225" s="64" t="e">
        <f>VLOOKUP(A225,#REF!, 9,0)</f>
        <v>#REF!</v>
      </c>
      <c r="C225" s="51"/>
      <c r="D225" s="2">
        <f t="shared" si="36"/>
        <v>619</v>
      </c>
      <c r="E225" s="64" t="e">
        <f>VLOOKUP(D225,#REF!, 9,0)</f>
        <v>#REF!</v>
      </c>
      <c r="F225" s="51"/>
      <c r="G225" s="67">
        <f t="shared" si="37"/>
        <v>1019</v>
      </c>
      <c r="H225" s="64" t="e">
        <f>VLOOKUP(G225,#REF!, 9,0)</f>
        <v>#REF!</v>
      </c>
      <c r="I225" s="51"/>
      <c r="J225" s="95">
        <f t="shared" si="38"/>
        <v>884</v>
      </c>
      <c r="K225" s="64" t="e">
        <f>VLOOKUP(J225,#REF!, 11,0)</f>
        <v>#REF!</v>
      </c>
      <c r="L225" s="51"/>
      <c r="M225" s="3">
        <f t="shared" si="39"/>
        <v>484</v>
      </c>
      <c r="N225" s="64" t="e">
        <f>VLOOKUP(M225,#REF!, 11,0)</f>
        <v>#REF!</v>
      </c>
      <c r="O225" s="51"/>
      <c r="P225" s="3">
        <f t="shared" si="40"/>
        <v>84</v>
      </c>
      <c r="Q225" s="64" t="e">
        <f>VLOOKUP(P225,#REF!, 11,0)</f>
        <v>#REF!</v>
      </c>
    </row>
    <row r="226" spans="1:17" x14ac:dyDescent="0.25">
      <c r="A226">
        <v>220</v>
      </c>
      <c r="B226" s="64" t="e">
        <f>VLOOKUP(A226,#REF!, 9,0)</f>
        <v>#REF!</v>
      </c>
      <c r="C226" s="51"/>
      <c r="D226" s="2">
        <f t="shared" si="36"/>
        <v>620</v>
      </c>
      <c r="E226" s="64" t="e">
        <f>VLOOKUP(D226,#REF!, 9,0)</f>
        <v>#REF!</v>
      </c>
      <c r="F226" s="51"/>
      <c r="G226" s="67">
        <f t="shared" si="37"/>
        <v>1020</v>
      </c>
      <c r="H226" s="64" t="e">
        <f>VLOOKUP(G226,#REF!, 9,0)</f>
        <v>#REF!</v>
      </c>
      <c r="I226" s="51"/>
      <c r="J226" s="95">
        <f t="shared" si="38"/>
        <v>883</v>
      </c>
      <c r="K226" s="64" t="e">
        <f>VLOOKUP(J226,#REF!, 11,0)</f>
        <v>#REF!</v>
      </c>
      <c r="L226" s="51"/>
      <c r="M226" s="3">
        <f t="shared" si="39"/>
        <v>483</v>
      </c>
      <c r="N226" s="64" t="e">
        <f>VLOOKUP(M226,#REF!, 11,0)</f>
        <v>#REF!</v>
      </c>
      <c r="O226" s="51"/>
      <c r="P226" s="3">
        <f t="shared" si="40"/>
        <v>83</v>
      </c>
      <c r="Q226" s="64" t="e">
        <f>VLOOKUP(P226,#REF!, 11,0)</f>
        <v>#REF!</v>
      </c>
    </row>
    <row r="227" spans="1:17" x14ac:dyDescent="0.25">
      <c r="A227">
        <v>221</v>
      </c>
      <c r="B227" s="64" t="e">
        <f>VLOOKUP(A227,#REF!, 9,0)</f>
        <v>#REF!</v>
      </c>
      <c r="C227" s="51"/>
      <c r="D227" s="2">
        <f t="shared" si="36"/>
        <v>621</v>
      </c>
      <c r="E227" s="64" t="e">
        <f>VLOOKUP(D227,#REF!, 9,0)</f>
        <v>#REF!</v>
      </c>
      <c r="F227" s="51"/>
      <c r="G227" s="67">
        <f t="shared" si="37"/>
        <v>1021</v>
      </c>
      <c r="H227" s="64" t="e">
        <f>VLOOKUP(G227,#REF!, 9,0)</f>
        <v>#REF!</v>
      </c>
      <c r="I227" s="51"/>
      <c r="J227" s="95">
        <f t="shared" si="38"/>
        <v>882</v>
      </c>
      <c r="K227" s="64" t="e">
        <f>VLOOKUP(J227,#REF!, 11,0)</f>
        <v>#REF!</v>
      </c>
      <c r="L227" s="51"/>
      <c r="M227" s="3">
        <f t="shared" si="39"/>
        <v>482</v>
      </c>
      <c r="N227" s="64" t="e">
        <f>VLOOKUP(M227,#REF!, 11,0)</f>
        <v>#REF!</v>
      </c>
      <c r="O227" s="51"/>
      <c r="P227" s="3">
        <f t="shared" si="40"/>
        <v>82</v>
      </c>
      <c r="Q227" s="64" t="e">
        <f>VLOOKUP(P227,#REF!, 11,0)</f>
        <v>#REF!</v>
      </c>
    </row>
    <row r="228" spans="1:17" x14ac:dyDescent="0.25">
      <c r="A228">
        <v>222</v>
      </c>
      <c r="B228" s="64" t="e">
        <f>VLOOKUP(A228,#REF!, 9,0)</f>
        <v>#REF!</v>
      </c>
      <c r="C228" s="51"/>
      <c r="D228" s="2">
        <f t="shared" si="36"/>
        <v>622</v>
      </c>
      <c r="E228" s="64" t="e">
        <f>VLOOKUP(D228,#REF!, 9,0)</f>
        <v>#REF!</v>
      </c>
      <c r="F228" s="51"/>
      <c r="G228" s="67">
        <f t="shared" si="37"/>
        <v>1022</v>
      </c>
      <c r="H228" s="64" t="e">
        <f>VLOOKUP(G228,#REF!, 9,0)</f>
        <v>#REF!</v>
      </c>
      <c r="I228" s="51"/>
      <c r="J228" s="95">
        <f t="shared" si="38"/>
        <v>881</v>
      </c>
      <c r="K228" s="64" t="e">
        <f>VLOOKUP(J228,#REF!, 11,0)</f>
        <v>#REF!</v>
      </c>
      <c r="L228" s="51"/>
      <c r="M228" s="3">
        <f t="shared" si="39"/>
        <v>481</v>
      </c>
      <c r="N228" s="64" t="e">
        <f>VLOOKUP(M228,#REF!, 11,0)</f>
        <v>#REF!</v>
      </c>
      <c r="O228" s="51"/>
      <c r="P228" s="3">
        <f t="shared" si="40"/>
        <v>81</v>
      </c>
      <c r="Q228" s="64" t="e">
        <f>VLOOKUP(P228,#REF!, 11,0)</f>
        <v>#REF!</v>
      </c>
    </row>
    <row r="229" spans="1:17" x14ac:dyDescent="0.25">
      <c r="A229">
        <v>223</v>
      </c>
      <c r="B229" s="64" t="e">
        <f>VLOOKUP(A229,#REF!, 9,0)</f>
        <v>#REF!</v>
      </c>
      <c r="C229" s="51"/>
      <c r="D229" s="2">
        <f t="shared" si="36"/>
        <v>623</v>
      </c>
      <c r="E229" s="64" t="e">
        <f>VLOOKUP(D229,#REF!, 9,0)</f>
        <v>#REF!</v>
      </c>
      <c r="F229" s="51"/>
      <c r="G229" s="67">
        <f t="shared" si="37"/>
        <v>1023</v>
      </c>
      <c r="H229" s="64" t="e">
        <f>VLOOKUP(G229,#REF!, 9,0)</f>
        <v>#REF!</v>
      </c>
      <c r="I229" s="51"/>
      <c r="J229" s="95">
        <f t="shared" si="38"/>
        <v>880</v>
      </c>
      <c r="K229" s="64" t="e">
        <f>VLOOKUP(J229,#REF!, 11,0)</f>
        <v>#REF!</v>
      </c>
      <c r="L229" s="51"/>
      <c r="M229" s="3">
        <f t="shared" si="39"/>
        <v>480</v>
      </c>
      <c r="N229" s="64" t="e">
        <f>VLOOKUP(M229,#REF!, 11,0)</f>
        <v>#REF!</v>
      </c>
      <c r="O229" s="51"/>
      <c r="P229" s="3">
        <f t="shared" si="40"/>
        <v>80</v>
      </c>
      <c r="Q229" s="64" t="e">
        <f>VLOOKUP(P229,#REF!, 11,0)</f>
        <v>#REF!</v>
      </c>
    </row>
    <row r="230" spans="1:17" x14ac:dyDescent="0.25">
      <c r="A230">
        <v>224</v>
      </c>
      <c r="B230" s="64" t="e">
        <f>VLOOKUP(A230,#REF!, 9,0)</f>
        <v>#REF!</v>
      </c>
      <c r="C230" s="51"/>
      <c r="D230" s="2">
        <f t="shared" si="36"/>
        <v>624</v>
      </c>
      <c r="E230" s="64" t="e">
        <f>VLOOKUP(D230,#REF!, 9,0)</f>
        <v>#REF!</v>
      </c>
      <c r="F230" s="51"/>
      <c r="G230" s="67">
        <f t="shared" si="37"/>
        <v>1024</v>
      </c>
      <c r="H230" s="64" t="e">
        <f>VLOOKUP(G230,#REF!, 9,0)</f>
        <v>#REF!</v>
      </c>
      <c r="I230" s="51"/>
      <c r="J230" s="95">
        <f t="shared" si="38"/>
        <v>879</v>
      </c>
      <c r="K230" s="64" t="e">
        <f>VLOOKUP(J230,#REF!, 11,0)</f>
        <v>#REF!</v>
      </c>
      <c r="L230" s="51"/>
      <c r="M230" s="3">
        <f t="shared" si="39"/>
        <v>479</v>
      </c>
      <c r="N230" s="64" t="e">
        <f>VLOOKUP(M230,#REF!, 11,0)</f>
        <v>#REF!</v>
      </c>
      <c r="O230" s="51"/>
      <c r="P230" s="3">
        <f t="shared" si="40"/>
        <v>79</v>
      </c>
      <c r="Q230" s="64" t="e">
        <f>VLOOKUP(P230,#REF!, 11,0)</f>
        <v>#REF!</v>
      </c>
    </row>
    <row r="231" spans="1:17" x14ac:dyDescent="0.25">
      <c r="A231">
        <v>225</v>
      </c>
      <c r="B231" s="64" t="e">
        <f>VLOOKUP(A231,#REF!, 9,0)</f>
        <v>#REF!</v>
      </c>
      <c r="C231" s="51"/>
      <c r="D231" s="2">
        <f t="shared" si="36"/>
        <v>625</v>
      </c>
      <c r="E231" s="64" t="e">
        <f>VLOOKUP(D231,#REF!, 9,0)</f>
        <v>#REF!</v>
      </c>
      <c r="F231" s="51"/>
      <c r="G231" s="67">
        <f t="shared" si="37"/>
        <v>1025</v>
      </c>
      <c r="H231" s="64" t="e">
        <f>VLOOKUP(G231,#REF!, 9,0)</f>
        <v>#REF!</v>
      </c>
      <c r="I231" s="51"/>
      <c r="J231" s="95">
        <f t="shared" si="38"/>
        <v>878</v>
      </c>
      <c r="K231" s="64" t="e">
        <f>VLOOKUP(J231,#REF!, 11,0)</f>
        <v>#REF!</v>
      </c>
      <c r="L231" s="51"/>
      <c r="M231" s="3">
        <f t="shared" si="39"/>
        <v>478</v>
      </c>
      <c r="N231" s="64" t="e">
        <f>VLOOKUP(M231,#REF!, 11,0)</f>
        <v>#REF!</v>
      </c>
      <c r="O231" s="51"/>
      <c r="P231" s="3">
        <f t="shared" si="40"/>
        <v>78</v>
      </c>
      <c r="Q231" s="64" t="e">
        <f>VLOOKUP(P231,#REF!, 11,0)</f>
        <v>#REF!</v>
      </c>
    </row>
    <row r="232" spans="1:17" x14ac:dyDescent="0.25">
      <c r="A232">
        <v>226</v>
      </c>
      <c r="B232" s="64" t="e">
        <f>VLOOKUP(A232,#REF!, 9,0)</f>
        <v>#REF!</v>
      </c>
      <c r="C232" s="51"/>
      <c r="D232" s="2">
        <f t="shared" si="36"/>
        <v>626</v>
      </c>
      <c r="E232" s="64" t="e">
        <f>VLOOKUP(D232,#REF!, 9,0)</f>
        <v>#REF!</v>
      </c>
      <c r="F232" s="51"/>
      <c r="G232" s="67">
        <f t="shared" si="37"/>
        <v>1026</v>
      </c>
      <c r="H232" s="64" t="e">
        <f>VLOOKUP(G232,#REF!, 9,0)</f>
        <v>#REF!</v>
      </c>
      <c r="I232" s="51"/>
      <c r="J232" s="95">
        <f t="shared" si="38"/>
        <v>877</v>
      </c>
      <c r="K232" s="64" t="e">
        <f>VLOOKUP(J232,#REF!, 11,0)</f>
        <v>#REF!</v>
      </c>
      <c r="L232" s="51"/>
      <c r="M232" s="3">
        <f t="shared" si="39"/>
        <v>477</v>
      </c>
      <c r="N232" s="64" t="e">
        <f>VLOOKUP(M232,#REF!, 11,0)</f>
        <v>#REF!</v>
      </c>
      <c r="O232" s="51"/>
      <c r="P232" s="3">
        <f t="shared" si="40"/>
        <v>77</v>
      </c>
      <c r="Q232" s="64" t="e">
        <f>VLOOKUP(P232,#REF!, 11,0)</f>
        <v>#REF!</v>
      </c>
    </row>
    <row r="233" spans="1:17" x14ac:dyDescent="0.25">
      <c r="A233">
        <v>227</v>
      </c>
      <c r="B233" s="64" t="e">
        <f>VLOOKUP(A233,#REF!, 9,0)</f>
        <v>#REF!</v>
      </c>
      <c r="C233" s="51"/>
      <c r="D233" s="2">
        <f t="shared" si="36"/>
        <v>627</v>
      </c>
      <c r="E233" s="64" t="e">
        <f>VLOOKUP(D233,#REF!, 9,0)</f>
        <v>#REF!</v>
      </c>
      <c r="F233" s="51"/>
      <c r="G233" s="67">
        <f t="shared" si="37"/>
        <v>1027</v>
      </c>
      <c r="H233" s="64" t="e">
        <f>VLOOKUP(G233,#REF!, 9,0)</f>
        <v>#REF!</v>
      </c>
      <c r="I233" s="51"/>
      <c r="J233" s="95">
        <f t="shared" si="38"/>
        <v>876</v>
      </c>
      <c r="K233" s="64" t="e">
        <f>VLOOKUP(J233,#REF!, 11,0)</f>
        <v>#REF!</v>
      </c>
      <c r="L233" s="51"/>
      <c r="M233" s="3">
        <f t="shared" si="39"/>
        <v>476</v>
      </c>
      <c r="N233" s="64" t="e">
        <f>VLOOKUP(M233,#REF!, 11,0)</f>
        <v>#REF!</v>
      </c>
      <c r="O233" s="51"/>
      <c r="P233" s="3">
        <f t="shared" si="40"/>
        <v>76</v>
      </c>
      <c r="Q233" s="64" t="e">
        <f>VLOOKUP(P233,#REF!, 11,0)</f>
        <v>#REF!</v>
      </c>
    </row>
    <row r="234" spans="1:17" x14ac:dyDescent="0.25">
      <c r="A234">
        <v>228</v>
      </c>
      <c r="B234" s="64" t="e">
        <f>VLOOKUP(A234,#REF!, 9,0)</f>
        <v>#REF!</v>
      </c>
      <c r="C234" s="51"/>
      <c r="D234" s="2">
        <f t="shared" si="36"/>
        <v>628</v>
      </c>
      <c r="E234" s="64" t="e">
        <f>VLOOKUP(D234,#REF!, 9,0)</f>
        <v>#REF!</v>
      </c>
      <c r="F234" s="51"/>
      <c r="G234" s="67">
        <f t="shared" si="37"/>
        <v>1028</v>
      </c>
      <c r="H234" s="64" t="e">
        <f>VLOOKUP(G234,#REF!, 9,0)</f>
        <v>#REF!</v>
      </c>
      <c r="I234" s="51"/>
      <c r="J234" s="95">
        <f t="shared" si="38"/>
        <v>875</v>
      </c>
      <c r="K234" s="64" t="e">
        <f>VLOOKUP(J234,#REF!, 11,0)</f>
        <v>#REF!</v>
      </c>
      <c r="L234" s="51"/>
      <c r="M234" s="3">
        <f t="shared" si="39"/>
        <v>475</v>
      </c>
      <c r="N234" s="64" t="e">
        <f>VLOOKUP(M234,#REF!, 11,0)</f>
        <v>#REF!</v>
      </c>
      <c r="O234" s="51"/>
      <c r="P234" s="3">
        <f t="shared" si="40"/>
        <v>75</v>
      </c>
      <c r="Q234" s="64" t="e">
        <f>VLOOKUP(P234,#REF!, 11,0)</f>
        <v>#REF!</v>
      </c>
    </row>
    <row r="235" spans="1:17" x14ac:dyDescent="0.25">
      <c r="A235">
        <v>229</v>
      </c>
      <c r="B235" s="64" t="e">
        <f>VLOOKUP(A235,#REF!, 9,0)</f>
        <v>#REF!</v>
      </c>
      <c r="C235" s="51"/>
      <c r="D235" s="2">
        <f t="shared" si="36"/>
        <v>629</v>
      </c>
      <c r="E235" s="64" t="e">
        <f>VLOOKUP(D235,#REF!, 9,0)</f>
        <v>#REF!</v>
      </c>
      <c r="F235" s="51"/>
      <c r="G235" s="67">
        <f t="shared" si="37"/>
        <v>1029</v>
      </c>
      <c r="H235" s="64" t="e">
        <f>VLOOKUP(G235,#REF!, 9,0)</f>
        <v>#REF!</v>
      </c>
      <c r="I235" s="51"/>
      <c r="J235" s="95">
        <f t="shared" si="38"/>
        <v>874</v>
      </c>
      <c r="K235" s="64" t="e">
        <f>VLOOKUP(J235,#REF!, 11,0)</f>
        <v>#REF!</v>
      </c>
      <c r="L235" s="51"/>
      <c r="M235" s="3">
        <f t="shared" si="39"/>
        <v>474</v>
      </c>
      <c r="N235" s="64" t="e">
        <f>VLOOKUP(M235,#REF!, 11,0)</f>
        <v>#REF!</v>
      </c>
      <c r="O235" s="51"/>
      <c r="P235" s="3">
        <f t="shared" si="40"/>
        <v>74</v>
      </c>
      <c r="Q235" s="64" t="e">
        <f>VLOOKUP(P235,#REF!, 11,0)</f>
        <v>#REF!</v>
      </c>
    </row>
    <row r="236" spans="1:17" x14ac:dyDescent="0.25">
      <c r="A236">
        <v>230</v>
      </c>
      <c r="B236" s="64" t="e">
        <f>VLOOKUP(A236,#REF!, 9,0)</f>
        <v>#REF!</v>
      </c>
      <c r="C236" s="51"/>
      <c r="D236" s="2">
        <f t="shared" si="36"/>
        <v>630</v>
      </c>
      <c r="E236" s="64" t="e">
        <f>VLOOKUP(D236,#REF!, 9,0)</f>
        <v>#REF!</v>
      </c>
      <c r="F236" s="51"/>
      <c r="G236" s="67">
        <f t="shared" si="37"/>
        <v>1030</v>
      </c>
      <c r="H236" s="64" t="e">
        <f>VLOOKUP(G236,#REF!, 9,0)</f>
        <v>#REF!</v>
      </c>
      <c r="I236" s="51"/>
      <c r="J236" s="95">
        <f t="shared" si="38"/>
        <v>873</v>
      </c>
      <c r="K236" s="64" t="e">
        <f>VLOOKUP(J236,#REF!, 11,0)</f>
        <v>#REF!</v>
      </c>
      <c r="L236" s="51"/>
      <c r="M236" s="3">
        <f t="shared" si="39"/>
        <v>473</v>
      </c>
      <c r="N236" s="64" t="e">
        <f>VLOOKUP(M236,#REF!, 11,0)</f>
        <v>#REF!</v>
      </c>
      <c r="O236" s="51"/>
      <c r="P236" s="3">
        <f t="shared" si="40"/>
        <v>73</v>
      </c>
      <c r="Q236" s="64" t="e">
        <f>VLOOKUP(P236,#REF!, 11,0)</f>
        <v>#REF!</v>
      </c>
    </row>
    <row r="237" spans="1:17" x14ac:dyDescent="0.25">
      <c r="A237">
        <v>231</v>
      </c>
      <c r="B237" s="64" t="e">
        <f>VLOOKUP(A237,#REF!, 9,0)</f>
        <v>#REF!</v>
      </c>
      <c r="C237" s="51"/>
      <c r="D237" s="2">
        <f t="shared" si="36"/>
        <v>631</v>
      </c>
      <c r="E237" s="64" t="e">
        <f>VLOOKUP(D237,#REF!, 9,0)</f>
        <v>#REF!</v>
      </c>
      <c r="F237" s="51"/>
      <c r="G237" s="67">
        <f t="shared" si="37"/>
        <v>1031</v>
      </c>
      <c r="H237" s="64" t="e">
        <f>VLOOKUP(G237,#REF!, 9,0)</f>
        <v>#REF!</v>
      </c>
      <c r="I237" s="51"/>
      <c r="J237" s="95">
        <f t="shared" si="38"/>
        <v>872</v>
      </c>
      <c r="K237" s="64" t="e">
        <f>VLOOKUP(J237,#REF!, 11,0)</f>
        <v>#REF!</v>
      </c>
      <c r="L237" s="51"/>
      <c r="M237" s="3">
        <f t="shared" si="39"/>
        <v>472</v>
      </c>
      <c r="N237" s="64" t="e">
        <f>VLOOKUP(M237,#REF!, 11,0)</f>
        <v>#REF!</v>
      </c>
      <c r="O237" s="51"/>
      <c r="P237" s="3">
        <f t="shared" si="40"/>
        <v>72</v>
      </c>
      <c r="Q237" s="64" t="e">
        <f>VLOOKUP(P237,#REF!, 11,0)</f>
        <v>#REF!</v>
      </c>
    </row>
    <row r="238" spans="1:17" x14ac:dyDescent="0.25">
      <c r="A238">
        <v>232</v>
      </c>
      <c r="B238" s="64" t="e">
        <f>VLOOKUP(A238,#REF!, 9,0)</f>
        <v>#REF!</v>
      </c>
      <c r="C238" s="51"/>
      <c r="D238" s="2">
        <f t="shared" si="36"/>
        <v>632</v>
      </c>
      <c r="E238" s="64" t="e">
        <f>VLOOKUP(D238,#REF!, 9,0)</f>
        <v>#REF!</v>
      </c>
      <c r="F238" s="51"/>
      <c r="G238" s="67">
        <f t="shared" si="37"/>
        <v>1032</v>
      </c>
      <c r="H238" s="64" t="e">
        <f>VLOOKUP(G238,#REF!, 9,0)</f>
        <v>#REF!</v>
      </c>
      <c r="I238" s="51"/>
      <c r="J238" s="95">
        <f t="shared" si="38"/>
        <v>871</v>
      </c>
      <c r="K238" s="64" t="e">
        <f>VLOOKUP(J238,#REF!, 11,0)</f>
        <v>#REF!</v>
      </c>
      <c r="L238" s="51"/>
      <c r="M238" s="3">
        <f t="shared" si="39"/>
        <v>471</v>
      </c>
      <c r="N238" s="64" t="e">
        <f>VLOOKUP(M238,#REF!, 11,0)</f>
        <v>#REF!</v>
      </c>
      <c r="O238" s="51"/>
      <c r="P238" s="3">
        <f t="shared" si="40"/>
        <v>71</v>
      </c>
      <c r="Q238" s="64" t="e">
        <f>VLOOKUP(P238,#REF!, 11,0)</f>
        <v>#REF!</v>
      </c>
    </row>
    <row r="239" spans="1:17" x14ac:dyDescent="0.25">
      <c r="A239">
        <v>233</v>
      </c>
      <c r="B239" s="64" t="e">
        <f>VLOOKUP(A239,#REF!, 9,0)</f>
        <v>#REF!</v>
      </c>
      <c r="C239" s="51"/>
      <c r="D239" s="2">
        <f t="shared" si="36"/>
        <v>633</v>
      </c>
      <c r="E239" s="64" t="e">
        <f>VLOOKUP(D239,#REF!, 9,0)</f>
        <v>#REF!</v>
      </c>
      <c r="F239" s="51"/>
      <c r="G239" s="67">
        <f t="shared" si="37"/>
        <v>1033</v>
      </c>
      <c r="H239" s="64" t="e">
        <f>VLOOKUP(G239,#REF!, 9,0)</f>
        <v>#REF!</v>
      </c>
      <c r="I239" s="51"/>
      <c r="J239" s="95">
        <f t="shared" si="38"/>
        <v>870</v>
      </c>
      <c r="K239" s="64" t="e">
        <f>VLOOKUP(J239,#REF!, 11,0)</f>
        <v>#REF!</v>
      </c>
      <c r="L239" s="51"/>
      <c r="M239" s="3">
        <f t="shared" si="39"/>
        <v>470</v>
      </c>
      <c r="N239" s="64" t="e">
        <f>VLOOKUP(M239,#REF!, 11,0)</f>
        <v>#REF!</v>
      </c>
      <c r="O239" s="51"/>
      <c r="P239" s="3">
        <f t="shared" si="40"/>
        <v>70</v>
      </c>
      <c r="Q239" s="64" t="e">
        <f>VLOOKUP(P239,#REF!, 11,0)</f>
        <v>#REF!</v>
      </c>
    </row>
    <row r="240" spans="1:17" x14ac:dyDescent="0.25">
      <c r="A240">
        <v>234</v>
      </c>
      <c r="B240" s="64" t="e">
        <f>VLOOKUP(A240,#REF!, 9,0)</f>
        <v>#REF!</v>
      </c>
      <c r="C240" s="51"/>
      <c r="D240" s="2">
        <f t="shared" si="36"/>
        <v>634</v>
      </c>
      <c r="E240" s="64" t="e">
        <f>VLOOKUP(D240,#REF!, 9,0)</f>
        <v>#REF!</v>
      </c>
      <c r="F240" s="51"/>
      <c r="G240" s="67">
        <f t="shared" si="37"/>
        <v>1034</v>
      </c>
      <c r="H240" s="64" t="e">
        <f>VLOOKUP(G240,#REF!, 9,0)</f>
        <v>#REF!</v>
      </c>
      <c r="I240" s="51"/>
      <c r="J240" s="95">
        <f t="shared" si="38"/>
        <v>869</v>
      </c>
      <c r="K240" s="64" t="e">
        <f>VLOOKUP(J240,#REF!, 11,0)</f>
        <v>#REF!</v>
      </c>
      <c r="L240" s="51"/>
      <c r="M240" s="3">
        <f t="shared" si="39"/>
        <v>469</v>
      </c>
      <c r="N240" s="64" t="e">
        <f>VLOOKUP(M240,#REF!, 11,0)</f>
        <v>#REF!</v>
      </c>
      <c r="O240" s="51"/>
      <c r="P240" s="3">
        <f t="shared" si="40"/>
        <v>69</v>
      </c>
      <c r="Q240" s="64" t="e">
        <f>VLOOKUP(P240,#REF!, 11,0)</f>
        <v>#REF!</v>
      </c>
    </row>
    <row r="241" spans="1:17" x14ac:dyDescent="0.25">
      <c r="A241">
        <v>235</v>
      </c>
      <c r="B241" s="64" t="e">
        <f>VLOOKUP(A241,#REF!, 9,0)</f>
        <v>#REF!</v>
      </c>
      <c r="C241" s="51"/>
      <c r="D241" s="2">
        <f t="shared" si="36"/>
        <v>635</v>
      </c>
      <c r="E241" s="64" t="e">
        <f>VLOOKUP(D241,#REF!, 9,0)</f>
        <v>#REF!</v>
      </c>
      <c r="F241" s="51"/>
      <c r="G241" s="67">
        <f t="shared" si="37"/>
        <v>1035</v>
      </c>
      <c r="H241" s="64" t="e">
        <f>VLOOKUP(G241,#REF!, 9,0)</f>
        <v>#REF!</v>
      </c>
      <c r="I241" s="51"/>
      <c r="J241" s="95">
        <f t="shared" si="38"/>
        <v>868</v>
      </c>
      <c r="K241" s="64" t="e">
        <f>VLOOKUP(J241,#REF!, 11,0)</f>
        <v>#REF!</v>
      </c>
      <c r="L241" s="51"/>
      <c r="M241" s="3">
        <f t="shared" si="39"/>
        <v>468</v>
      </c>
      <c r="N241" s="64" t="e">
        <f>VLOOKUP(M241,#REF!, 11,0)</f>
        <v>#REF!</v>
      </c>
      <c r="O241" s="51"/>
      <c r="P241" s="3">
        <f t="shared" si="40"/>
        <v>68</v>
      </c>
      <c r="Q241" s="64" t="e">
        <f>VLOOKUP(P241,#REF!, 11,0)</f>
        <v>#REF!</v>
      </c>
    </row>
    <row r="242" spans="1:17" x14ac:dyDescent="0.25">
      <c r="A242">
        <v>236</v>
      </c>
      <c r="B242" s="64" t="e">
        <f>VLOOKUP(A242,#REF!, 9,0)</f>
        <v>#REF!</v>
      </c>
      <c r="C242" s="51"/>
      <c r="D242" s="2">
        <f t="shared" si="36"/>
        <v>636</v>
      </c>
      <c r="E242" s="64" t="e">
        <f>VLOOKUP(D242,#REF!, 9,0)</f>
        <v>#REF!</v>
      </c>
      <c r="F242" s="51"/>
      <c r="G242" s="67">
        <f t="shared" si="37"/>
        <v>1036</v>
      </c>
      <c r="H242" s="64" t="e">
        <f>VLOOKUP(G242,#REF!, 9,0)</f>
        <v>#REF!</v>
      </c>
      <c r="I242" s="51"/>
      <c r="J242" s="95">
        <f t="shared" si="38"/>
        <v>867</v>
      </c>
      <c r="K242" s="64" t="e">
        <f>VLOOKUP(J242,#REF!, 11,0)</f>
        <v>#REF!</v>
      </c>
      <c r="L242" s="51"/>
      <c r="M242" s="3">
        <f t="shared" si="39"/>
        <v>467</v>
      </c>
      <c r="N242" s="64" t="e">
        <f>VLOOKUP(M242,#REF!, 11,0)</f>
        <v>#REF!</v>
      </c>
      <c r="O242" s="51"/>
      <c r="P242" s="3">
        <f t="shared" si="40"/>
        <v>67</v>
      </c>
      <c r="Q242" s="64" t="e">
        <f>VLOOKUP(P242,#REF!, 11,0)</f>
        <v>#REF!</v>
      </c>
    </row>
    <row r="243" spans="1:17" x14ac:dyDescent="0.25">
      <c r="A243">
        <v>237</v>
      </c>
      <c r="B243" s="64" t="e">
        <f>VLOOKUP(A243,#REF!, 9,0)</f>
        <v>#REF!</v>
      </c>
      <c r="C243" s="51"/>
      <c r="D243" s="2">
        <f t="shared" si="36"/>
        <v>637</v>
      </c>
      <c r="E243" s="64" t="e">
        <f>VLOOKUP(D243,#REF!, 9,0)</f>
        <v>#REF!</v>
      </c>
      <c r="F243" s="51"/>
      <c r="G243" s="67">
        <f t="shared" si="37"/>
        <v>1037</v>
      </c>
      <c r="H243" s="64" t="e">
        <f>VLOOKUP(G243,#REF!, 9,0)</f>
        <v>#REF!</v>
      </c>
      <c r="I243" s="51"/>
      <c r="J243" s="95">
        <f t="shared" si="38"/>
        <v>866</v>
      </c>
      <c r="K243" s="64" t="e">
        <f>VLOOKUP(J243,#REF!, 11,0)</f>
        <v>#REF!</v>
      </c>
      <c r="L243" s="51"/>
      <c r="M243" s="3">
        <f t="shared" si="39"/>
        <v>466</v>
      </c>
      <c r="N243" s="64" t="e">
        <f>VLOOKUP(M243,#REF!, 11,0)</f>
        <v>#REF!</v>
      </c>
      <c r="O243" s="51"/>
      <c r="P243" s="3">
        <f t="shared" si="40"/>
        <v>66</v>
      </c>
      <c r="Q243" s="64" t="e">
        <f>VLOOKUP(P243,#REF!, 11,0)</f>
        <v>#REF!</v>
      </c>
    </row>
    <row r="244" spans="1:17" x14ac:dyDescent="0.25">
      <c r="A244">
        <v>238</v>
      </c>
      <c r="B244" s="64" t="e">
        <f>VLOOKUP(A244,#REF!, 9,0)</f>
        <v>#REF!</v>
      </c>
      <c r="C244" s="51"/>
      <c r="D244" s="2">
        <f t="shared" si="36"/>
        <v>638</v>
      </c>
      <c r="E244" s="64" t="e">
        <f>VLOOKUP(D244,#REF!, 9,0)</f>
        <v>#REF!</v>
      </c>
      <c r="F244" s="51"/>
      <c r="G244" s="67">
        <f t="shared" si="37"/>
        <v>1038</v>
      </c>
      <c r="H244" s="64" t="e">
        <f>VLOOKUP(G244,#REF!, 9,0)</f>
        <v>#REF!</v>
      </c>
      <c r="I244" s="51"/>
      <c r="J244" s="95">
        <f t="shared" si="38"/>
        <v>865</v>
      </c>
      <c r="K244" s="64" t="e">
        <f>VLOOKUP(J244,#REF!, 11,0)</f>
        <v>#REF!</v>
      </c>
      <c r="L244" s="51"/>
      <c r="M244" s="3">
        <f t="shared" si="39"/>
        <v>465</v>
      </c>
      <c r="N244" s="64" t="e">
        <f>VLOOKUP(M244,#REF!, 11,0)</f>
        <v>#REF!</v>
      </c>
      <c r="O244" s="51"/>
      <c r="P244" s="3">
        <f t="shared" si="40"/>
        <v>65</v>
      </c>
      <c r="Q244" s="64" t="e">
        <f>VLOOKUP(P244,#REF!, 11,0)</f>
        <v>#REF!</v>
      </c>
    </row>
    <row r="245" spans="1:17" x14ac:dyDescent="0.25">
      <c r="A245">
        <v>239</v>
      </c>
      <c r="B245" s="64" t="e">
        <f>VLOOKUP(A245,#REF!, 9,0)</f>
        <v>#REF!</v>
      </c>
      <c r="C245" s="51"/>
      <c r="D245" s="2">
        <f t="shared" si="36"/>
        <v>639</v>
      </c>
      <c r="E245" s="64" t="e">
        <f>VLOOKUP(D245,#REF!, 9,0)</f>
        <v>#REF!</v>
      </c>
      <c r="F245" s="51"/>
      <c r="G245" s="67">
        <f t="shared" si="37"/>
        <v>1039</v>
      </c>
      <c r="H245" s="64" t="e">
        <f>VLOOKUP(G245,#REF!, 9,0)</f>
        <v>#REF!</v>
      </c>
      <c r="I245" s="51"/>
      <c r="J245" s="95">
        <f t="shared" si="38"/>
        <v>864</v>
      </c>
      <c r="K245" s="64" t="e">
        <f>VLOOKUP(J245,#REF!, 11,0)</f>
        <v>#REF!</v>
      </c>
      <c r="L245" s="51"/>
      <c r="M245" s="3">
        <f t="shared" si="39"/>
        <v>464</v>
      </c>
      <c r="N245" s="64" t="e">
        <f>VLOOKUP(M245,#REF!, 11,0)</f>
        <v>#REF!</v>
      </c>
      <c r="O245" s="51"/>
      <c r="P245" s="3">
        <f t="shared" si="40"/>
        <v>64</v>
      </c>
      <c r="Q245" s="64" t="e">
        <f>VLOOKUP(P245,#REF!, 11,0)</f>
        <v>#REF!</v>
      </c>
    </row>
    <row r="246" spans="1:17" x14ac:dyDescent="0.25">
      <c r="A246">
        <v>240</v>
      </c>
      <c r="B246" s="64" t="e">
        <f>VLOOKUP(A246,#REF!, 9,0)</f>
        <v>#REF!</v>
      </c>
      <c r="C246" s="51"/>
      <c r="D246" s="2">
        <f t="shared" si="36"/>
        <v>640</v>
      </c>
      <c r="E246" s="64" t="e">
        <f>VLOOKUP(D246,#REF!, 9,0)</f>
        <v>#REF!</v>
      </c>
      <c r="F246" s="51"/>
      <c r="G246" s="67">
        <f t="shared" si="37"/>
        <v>1040</v>
      </c>
      <c r="H246" s="64" t="e">
        <f>VLOOKUP(G246,#REF!, 9,0)</f>
        <v>#REF!</v>
      </c>
      <c r="I246" s="51"/>
      <c r="J246" s="95">
        <f t="shared" si="38"/>
        <v>863</v>
      </c>
      <c r="K246" s="64" t="e">
        <f>VLOOKUP(J246,#REF!, 11,0)</f>
        <v>#REF!</v>
      </c>
      <c r="L246" s="51"/>
      <c r="M246" s="3">
        <f t="shared" si="39"/>
        <v>463</v>
      </c>
      <c r="N246" s="64" t="e">
        <f>VLOOKUP(M246,#REF!, 11,0)</f>
        <v>#REF!</v>
      </c>
      <c r="O246" s="51"/>
      <c r="P246" s="3">
        <f t="shared" si="40"/>
        <v>63</v>
      </c>
      <c r="Q246" s="64" t="e">
        <f>VLOOKUP(P246,#REF!, 11,0)</f>
        <v>#REF!</v>
      </c>
    </row>
    <row r="247" spans="1:17" x14ac:dyDescent="0.25">
      <c r="A247">
        <v>241</v>
      </c>
      <c r="B247" s="64" t="e">
        <f>VLOOKUP(A247,#REF!, 9,0)</f>
        <v>#REF!</v>
      </c>
      <c r="C247" s="51"/>
      <c r="D247" s="2">
        <f t="shared" si="36"/>
        <v>641</v>
      </c>
      <c r="E247" s="64" t="e">
        <f>VLOOKUP(D247,#REF!, 9,0)</f>
        <v>#REF!</v>
      </c>
      <c r="F247" s="51"/>
      <c r="G247" s="67">
        <f t="shared" si="37"/>
        <v>1041</v>
      </c>
      <c r="H247" s="64" t="e">
        <f>VLOOKUP(G247,#REF!, 9,0)</f>
        <v>#REF!</v>
      </c>
      <c r="I247" s="51"/>
      <c r="J247" s="95">
        <f t="shared" si="38"/>
        <v>862</v>
      </c>
      <c r="K247" s="64" t="e">
        <f>VLOOKUP(J247,#REF!, 11,0)</f>
        <v>#REF!</v>
      </c>
      <c r="L247" s="51"/>
      <c r="M247" s="3">
        <f t="shared" si="39"/>
        <v>462</v>
      </c>
      <c r="N247" s="64" t="e">
        <f>VLOOKUP(M247,#REF!, 11,0)</f>
        <v>#REF!</v>
      </c>
      <c r="O247" s="51"/>
      <c r="P247" s="3">
        <f t="shared" si="40"/>
        <v>62</v>
      </c>
      <c r="Q247" s="64" t="e">
        <f>VLOOKUP(P247,#REF!, 11,0)</f>
        <v>#REF!</v>
      </c>
    </row>
    <row r="248" spans="1:17" x14ac:dyDescent="0.25">
      <c r="A248">
        <v>242</v>
      </c>
      <c r="B248" s="64" t="e">
        <f>VLOOKUP(A248,#REF!, 9,0)</f>
        <v>#REF!</v>
      </c>
      <c r="C248" s="51"/>
      <c r="D248" s="2">
        <f t="shared" si="36"/>
        <v>642</v>
      </c>
      <c r="E248" s="64" t="e">
        <f>VLOOKUP(D248,#REF!, 9,0)</f>
        <v>#REF!</v>
      </c>
      <c r="F248" s="51"/>
      <c r="G248" s="67">
        <f t="shared" si="37"/>
        <v>1042</v>
      </c>
      <c r="H248" s="64" t="e">
        <f>VLOOKUP(G248,#REF!, 9,0)</f>
        <v>#REF!</v>
      </c>
      <c r="I248" s="51"/>
      <c r="J248" s="95">
        <f t="shared" si="38"/>
        <v>861</v>
      </c>
      <c r="K248" s="64" t="e">
        <f>VLOOKUP(J248,#REF!, 11,0)</f>
        <v>#REF!</v>
      </c>
      <c r="L248" s="51"/>
      <c r="M248" s="3">
        <f t="shared" si="39"/>
        <v>461</v>
      </c>
      <c r="N248" s="64" t="e">
        <f>VLOOKUP(M248,#REF!, 11,0)</f>
        <v>#REF!</v>
      </c>
      <c r="O248" s="51"/>
      <c r="P248" s="3">
        <f t="shared" si="40"/>
        <v>61</v>
      </c>
      <c r="Q248" s="64" t="e">
        <f>VLOOKUP(P248,#REF!, 11,0)</f>
        <v>#REF!</v>
      </c>
    </row>
    <row r="249" spans="1:17" x14ac:dyDescent="0.25">
      <c r="A249">
        <v>243</v>
      </c>
      <c r="B249" s="64" t="e">
        <f>VLOOKUP(A249,#REF!, 9,0)</f>
        <v>#REF!</v>
      </c>
      <c r="C249" s="51"/>
      <c r="D249" s="2">
        <f t="shared" si="36"/>
        <v>643</v>
      </c>
      <c r="E249" s="64" t="e">
        <f>VLOOKUP(D249,#REF!, 9,0)</f>
        <v>#REF!</v>
      </c>
      <c r="F249" s="51"/>
      <c r="G249" s="67">
        <f t="shared" si="37"/>
        <v>1043</v>
      </c>
      <c r="H249" s="64" t="e">
        <f>VLOOKUP(G249,#REF!, 9,0)</f>
        <v>#REF!</v>
      </c>
      <c r="I249" s="51"/>
      <c r="J249" s="95">
        <f t="shared" si="38"/>
        <v>860</v>
      </c>
      <c r="K249" s="64" t="e">
        <f>VLOOKUP(J249,#REF!, 11,0)</f>
        <v>#REF!</v>
      </c>
      <c r="L249" s="51"/>
      <c r="M249" s="3">
        <f t="shared" si="39"/>
        <v>460</v>
      </c>
      <c r="N249" s="64" t="e">
        <f>VLOOKUP(M249,#REF!, 11,0)</f>
        <v>#REF!</v>
      </c>
      <c r="O249" s="51"/>
      <c r="P249" s="3">
        <f t="shared" si="40"/>
        <v>60</v>
      </c>
      <c r="Q249" s="64" t="e">
        <f>VLOOKUP(P249,#REF!, 11,0)</f>
        <v>#REF!</v>
      </c>
    </row>
    <row r="250" spans="1:17" x14ac:dyDescent="0.25">
      <c r="A250">
        <v>244</v>
      </c>
      <c r="B250" s="64" t="e">
        <f>VLOOKUP(A250,#REF!, 9,0)</f>
        <v>#REF!</v>
      </c>
      <c r="C250" s="51"/>
      <c r="D250" s="2">
        <f t="shared" si="36"/>
        <v>644</v>
      </c>
      <c r="E250" s="64" t="e">
        <f>VLOOKUP(D250,#REF!, 9,0)</f>
        <v>#REF!</v>
      </c>
      <c r="F250" s="51"/>
      <c r="G250" s="67">
        <f t="shared" si="37"/>
        <v>1044</v>
      </c>
      <c r="H250" s="64" t="e">
        <f>VLOOKUP(G250,#REF!, 9,0)</f>
        <v>#REF!</v>
      </c>
      <c r="I250" s="51"/>
      <c r="J250" s="95">
        <f t="shared" si="38"/>
        <v>859</v>
      </c>
      <c r="K250" s="64" t="e">
        <f>VLOOKUP(J250,#REF!, 11,0)</f>
        <v>#REF!</v>
      </c>
      <c r="L250" s="51"/>
      <c r="M250" s="3">
        <f t="shared" si="39"/>
        <v>459</v>
      </c>
      <c r="N250" s="64" t="e">
        <f>VLOOKUP(M250,#REF!, 11,0)</f>
        <v>#REF!</v>
      </c>
      <c r="O250" s="51"/>
      <c r="P250" s="3">
        <f t="shared" si="40"/>
        <v>59</v>
      </c>
      <c r="Q250" s="64" t="e">
        <f>VLOOKUP(P250,#REF!, 11,0)</f>
        <v>#REF!</v>
      </c>
    </row>
    <row r="251" spans="1:17" x14ac:dyDescent="0.25">
      <c r="A251">
        <v>245</v>
      </c>
      <c r="B251" s="64" t="e">
        <f>VLOOKUP(A251,#REF!, 9,0)</f>
        <v>#REF!</v>
      </c>
      <c r="C251" s="51"/>
      <c r="D251" s="2">
        <f t="shared" si="36"/>
        <v>645</v>
      </c>
      <c r="E251" s="64" t="e">
        <f>VLOOKUP(D251,#REF!, 9,0)</f>
        <v>#REF!</v>
      </c>
      <c r="F251" s="51"/>
      <c r="G251" s="67">
        <f t="shared" si="37"/>
        <v>1045</v>
      </c>
      <c r="H251" s="64" t="e">
        <f>VLOOKUP(G251,#REF!, 9,0)</f>
        <v>#REF!</v>
      </c>
      <c r="I251" s="51"/>
      <c r="J251" s="95">
        <f t="shared" si="38"/>
        <v>858</v>
      </c>
      <c r="K251" s="64" t="e">
        <f>VLOOKUP(J251,#REF!, 11,0)</f>
        <v>#REF!</v>
      </c>
      <c r="L251" s="51"/>
      <c r="M251" s="3">
        <f t="shared" si="39"/>
        <v>458</v>
      </c>
      <c r="N251" s="64" t="e">
        <f>VLOOKUP(M251,#REF!, 11,0)</f>
        <v>#REF!</v>
      </c>
      <c r="O251" s="51"/>
      <c r="P251" s="3">
        <f t="shared" si="40"/>
        <v>58</v>
      </c>
      <c r="Q251" s="64" t="e">
        <f>VLOOKUP(P251,#REF!, 11,0)</f>
        <v>#REF!</v>
      </c>
    </row>
    <row r="252" spans="1:17" x14ac:dyDescent="0.25">
      <c r="A252">
        <v>246</v>
      </c>
      <c r="B252" s="64" t="e">
        <f>VLOOKUP(A252,#REF!, 9,0)</f>
        <v>#REF!</v>
      </c>
      <c r="C252" s="51"/>
      <c r="D252" s="2">
        <f t="shared" si="36"/>
        <v>646</v>
      </c>
      <c r="E252" s="64" t="e">
        <f>VLOOKUP(D252,#REF!, 9,0)</f>
        <v>#REF!</v>
      </c>
      <c r="F252" s="51"/>
      <c r="G252" s="67">
        <f t="shared" si="37"/>
        <v>1046</v>
      </c>
      <c r="H252" s="64" t="e">
        <f>VLOOKUP(G252,#REF!, 9,0)</f>
        <v>#REF!</v>
      </c>
      <c r="I252" s="51"/>
      <c r="J252" s="95">
        <f t="shared" si="38"/>
        <v>857</v>
      </c>
      <c r="K252" s="64" t="e">
        <f>VLOOKUP(J252,#REF!, 11,0)</f>
        <v>#REF!</v>
      </c>
      <c r="L252" s="51"/>
      <c r="M252" s="3">
        <f t="shared" si="39"/>
        <v>457</v>
      </c>
      <c r="N252" s="64" t="e">
        <f>VLOOKUP(M252,#REF!, 11,0)</f>
        <v>#REF!</v>
      </c>
      <c r="O252" s="51"/>
      <c r="P252" s="3">
        <f t="shared" si="40"/>
        <v>57</v>
      </c>
      <c r="Q252" s="64" t="e">
        <f>VLOOKUP(P252,#REF!, 11,0)</f>
        <v>#REF!</v>
      </c>
    </row>
    <row r="253" spans="1:17" x14ac:dyDescent="0.25">
      <c r="A253">
        <v>247</v>
      </c>
      <c r="B253" s="64" t="e">
        <f>VLOOKUP(A253,#REF!, 9,0)</f>
        <v>#REF!</v>
      </c>
      <c r="C253" s="51"/>
      <c r="D253" s="2">
        <f t="shared" si="36"/>
        <v>647</v>
      </c>
      <c r="E253" s="64" t="e">
        <f>VLOOKUP(D253,#REF!, 9,0)</f>
        <v>#REF!</v>
      </c>
      <c r="F253" s="51"/>
      <c r="G253" s="67">
        <f t="shared" si="37"/>
        <v>1047</v>
      </c>
      <c r="H253" s="64" t="e">
        <f>VLOOKUP(G253,#REF!, 9,0)</f>
        <v>#REF!</v>
      </c>
      <c r="I253" s="51"/>
      <c r="J253" s="95">
        <f t="shared" si="38"/>
        <v>856</v>
      </c>
      <c r="K253" s="64" t="e">
        <f>VLOOKUP(J253,#REF!, 11,0)</f>
        <v>#REF!</v>
      </c>
      <c r="L253" s="51"/>
      <c r="M253" s="3">
        <f t="shared" si="39"/>
        <v>456</v>
      </c>
      <c r="N253" s="64" t="e">
        <f>VLOOKUP(M253,#REF!, 11,0)</f>
        <v>#REF!</v>
      </c>
      <c r="O253" s="51"/>
      <c r="P253" s="3">
        <f t="shared" si="40"/>
        <v>56</v>
      </c>
      <c r="Q253" s="64" t="e">
        <f>VLOOKUP(P253,#REF!, 11,0)</f>
        <v>#REF!</v>
      </c>
    </row>
    <row r="254" spans="1:17" x14ac:dyDescent="0.25">
      <c r="A254">
        <v>248</v>
      </c>
      <c r="B254" s="64" t="e">
        <f>VLOOKUP(A254,#REF!, 9,0)</f>
        <v>#REF!</v>
      </c>
      <c r="C254" s="51"/>
      <c r="D254" s="2">
        <f t="shared" si="36"/>
        <v>648</v>
      </c>
      <c r="E254" s="64" t="e">
        <f>VLOOKUP(D254,#REF!, 9,0)</f>
        <v>#REF!</v>
      </c>
      <c r="F254" s="51"/>
      <c r="G254" s="67">
        <f t="shared" si="37"/>
        <v>1048</v>
      </c>
      <c r="H254" s="64" t="e">
        <f>VLOOKUP(G254,#REF!, 9,0)</f>
        <v>#REF!</v>
      </c>
      <c r="I254" s="51"/>
      <c r="J254" s="95">
        <f t="shared" si="38"/>
        <v>855</v>
      </c>
      <c r="K254" s="64" t="e">
        <f>VLOOKUP(J254,#REF!, 11,0)</f>
        <v>#REF!</v>
      </c>
      <c r="L254" s="51"/>
      <c r="M254" s="3">
        <f t="shared" si="39"/>
        <v>455</v>
      </c>
      <c r="N254" s="64" t="e">
        <f>VLOOKUP(M254,#REF!, 11,0)</f>
        <v>#REF!</v>
      </c>
      <c r="O254" s="51"/>
      <c r="P254" s="3">
        <f t="shared" si="40"/>
        <v>55</v>
      </c>
      <c r="Q254" s="64" t="e">
        <f>VLOOKUP(P254,#REF!, 11,0)</f>
        <v>#REF!</v>
      </c>
    </row>
    <row r="255" spans="1:17" x14ac:dyDescent="0.25">
      <c r="A255">
        <v>249</v>
      </c>
      <c r="B255" s="64" t="e">
        <f>VLOOKUP(A255,#REF!, 9,0)</f>
        <v>#REF!</v>
      </c>
      <c r="C255" s="51"/>
      <c r="D255" s="2">
        <f t="shared" si="36"/>
        <v>649</v>
      </c>
      <c r="E255" s="64" t="e">
        <f>VLOOKUP(D255,#REF!, 9,0)</f>
        <v>#REF!</v>
      </c>
      <c r="F255" s="51"/>
      <c r="G255" s="67">
        <f t="shared" si="37"/>
        <v>1049</v>
      </c>
      <c r="H255" s="64" t="e">
        <f>VLOOKUP(G255,#REF!, 9,0)</f>
        <v>#REF!</v>
      </c>
      <c r="I255" s="51"/>
      <c r="J255" s="95">
        <f t="shared" si="38"/>
        <v>854</v>
      </c>
      <c r="K255" s="64" t="e">
        <f>VLOOKUP(J255,#REF!, 11,0)</f>
        <v>#REF!</v>
      </c>
      <c r="L255" s="51"/>
      <c r="M255" s="3">
        <f t="shared" si="39"/>
        <v>454</v>
      </c>
      <c r="N255" s="64" t="e">
        <f>VLOOKUP(M255,#REF!, 11,0)</f>
        <v>#REF!</v>
      </c>
      <c r="O255" s="51"/>
      <c r="P255" s="3">
        <f t="shared" si="40"/>
        <v>54</v>
      </c>
      <c r="Q255" s="64" t="e">
        <f>VLOOKUP(P255,#REF!, 11,0)</f>
        <v>#REF!</v>
      </c>
    </row>
    <row r="256" spans="1:17" x14ac:dyDescent="0.25">
      <c r="A256">
        <v>250</v>
      </c>
      <c r="B256" s="64" t="e">
        <f>VLOOKUP(A256,#REF!, 9,0)</f>
        <v>#REF!</v>
      </c>
      <c r="C256" s="51"/>
      <c r="D256" s="2">
        <f t="shared" si="36"/>
        <v>650</v>
      </c>
      <c r="E256" s="64" t="e">
        <f>VLOOKUP(D256,#REF!, 9,0)</f>
        <v>#REF!</v>
      </c>
      <c r="F256" s="51"/>
      <c r="G256" s="67">
        <f t="shared" si="37"/>
        <v>1050</v>
      </c>
      <c r="H256" s="64" t="e">
        <f>VLOOKUP(G256,#REF!, 9,0)</f>
        <v>#REF!</v>
      </c>
      <c r="I256" s="51"/>
      <c r="J256" s="95">
        <f t="shared" si="38"/>
        <v>853</v>
      </c>
      <c r="K256" s="64" t="e">
        <f>VLOOKUP(J256,#REF!, 11,0)</f>
        <v>#REF!</v>
      </c>
      <c r="L256" s="51"/>
      <c r="M256" s="3">
        <f t="shared" si="39"/>
        <v>453</v>
      </c>
      <c r="N256" s="64" t="e">
        <f>VLOOKUP(M256,#REF!, 11,0)</f>
        <v>#REF!</v>
      </c>
      <c r="O256" s="51"/>
      <c r="P256" s="3">
        <f t="shared" si="40"/>
        <v>53</v>
      </c>
      <c r="Q256" s="64" t="e">
        <f>VLOOKUP(P256,#REF!, 11,0)</f>
        <v>#REF!</v>
      </c>
    </row>
    <row r="257" spans="1:17" x14ac:dyDescent="0.25">
      <c r="A257">
        <v>251</v>
      </c>
      <c r="B257" s="64" t="e">
        <f>VLOOKUP(A257,#REF!, 9,0)</f>
        <v>#REF!</v>
      </c>
      <c r="C257" s="51"/>
      <c r="D257" s="2">
        <f t="shared" si="36"/>
        <v>651</v>
      </c>
      <c r="E257" s="64" t="e">
        <f>VLOOKUP(D257,#REF!, 9,0)</f>
        <v>#REF!</v>
      </c>
      <c r="F257" s="51"/>
      <c r="G257" s="67">
        <f t="shared" si="37"/>
        <v>1051</v>
      </c>
      <c r="H257" s="64" t="e">
        <f>VLOOKUP(G257,#REF!, 9,0)</f>
        <v>#REF!</v>
      </c>
      <c r="I257" s="51"/>
      <c r="J257" s="95">
        <f t="shared" si="38"/>
        <v>852</v>
      </c>
      <c r="K257" s="64" t="e">
        <f>VLOOKUP(J257,#REF!, 11,0)</f>
        <v>#REF!</v>
      </c>
      <c r="L257" s="51"/>
      <c r="M257" s="3">
        <f t="shared" si="39"/>
        <v>452</v>
      </c>
      <c r="N257" s="64" t="e">
        <f>VLOOKUP(M257,#REF!, 11,0)</f>
        <v>#REF!</v>
      </c>
      <c r="O257" s="51"/>
      <c r="P257" s="3">
        <f t="shared" si="40"/>
        <v>52</v>
      </c>
      <c r="Q257" s="64" t="e">
        <f>VLOOKUP(P257,#REF!, 11,0)</f>
        <v>#REF!</v>
      </c>
    </row>
    <row r="258" spans="1:17" x14ac:dyDescent="0.25">
      <c r="A258">
        <v>252</v>
      </c>
      <c r="B258" s="64" t="e">
        <f>VLOOKUP(A258,#REF!, 9,0)</f>
        <v>#REF!</v>
      </c>
      <c r="C258" s="51"/>
      <c r="D258" s="2">
        <f t="shared" si="36"/>
        <v>652</v>
      </c>
      <c r="E258" s="64" t="e">
        <f>VLOOKUP(D258,#REF!, 9,0)</f>
        <v>#REF!</v>
      </c>
      <c r="F258" s="51"/>
      <c r="G258" s="67">
        <f t="shared" si="37"/>
        <v>1052</v>
      </c>
      <c r="H258" s="64" t="e">
        <f>VLOOKUP(G258,#REF!, 9,0)</f>
        <v>#REF!</v>
      </c>
      <c r="I258" s="51"/>
      <c r="J258" s="95">
        <f t="shared" si="38"/>
        <v>851</v>
      </c>
      <c r="K258" s="64" t="e">
        <f>VLOOKUP(J258,#REF!, 11,0)</f>
        <v>#REF!</v>
      </c>
      <c r="L258" s="51"/>
      <c r="M258" s="3">
        <f t="shared" si="39"/>
        <v>451</v>
      </c>
      <c r="N258" s="64" t="e">
        <f>VLOOKUP(M258,#REF!, 11,0)</f>
        <v>#REF!</v>
      </c>
      <c r="O258" s="51"/>
      <c r="P258" s="3">
        <f t="shared" si="40"/>
        <v>51</v>
      </c>
      <c r="Q258" s="64" t="e">
        <f>VLOOKUP(P258,#REF!, 11,0)</f>
        <v>#REF!</v>
      </c>
    </row>
    <row r="259" spans="1:17" x14ac:dyDescent="0.25">
      <c r="A259">
        <v>253</v>
      </c>
      <c r="B259" s="64" t="e">
        <f>VLOOKUP(A259,#REF!, 9,0)</f>
        <v>#REF!</v>
      </c>
      <c r="C259" s="51"/>
      <c r="D259" s="2">
        <f t="shared" si="36"/>
        <v>653</v>
      </c>
      <c r="E259" s="64" t="e">
        <f>VLOOKUP(D259,#REF!, 9,0)</f>
        <v>#REF!</v>
      </c>
      <c r="F259" s="51"/>
      <c r="G259" s="67">
        <f t="shared" si="37"/>
        <v>1053</v>
      </c>
      <c r="H259" s="64" t="e">
        <f>VLOOKUP(G259,#REF!, 9,0)</f>
        <v>#REF!</v>
      </c>
      <c r="I259" s="51"/>
      <c r="J259" s="95">
        <f t="shared" si="38"/>
        <v>850</v>
      </c>
      <c r="K259" s="64" t="e">
        <f>VLOOKUP(J259,#REF!, 11,0)</f>
        <v>#REF!</v>
      </c>
      <c r="L259" s="51"/>
      <c r="M259" s="3">
        <f t="shared" si="39"/>
        <v>450</v>
      </c>
      <c r="N259" s="64" t="e">
        <f>VLOOKUP(M259,#REF!, 11,0)</f>
        <v>#REF!</v>
      </c>
      <c r="O259" s="51"/>
      <c r="P259" s="3">
        <f t="shared" si="40"/>
        <v>50</v>
      </c>
      <c r="Q259" s="64" t="e">
        <f>VLOOKUP(P259,#REF!, 11,0)</f>
        <v>#REF!</v>
      </c>
    </row>
    <row r="260" spans="1:17" x14ac:dyDescent="0.25">
      <c r="A260">
        <v>254</v>
      </c>
      <c r="B260" s="64" t="e">
        <f>VLOOKUP(A260,#REF!, 9,0)</f>
        <v>#REF!</v>
      </c>
      <c r="C260" s="51"/>
      <c r="D260" s="2">
        <f t="shared" si="36"/>
        <v>654</v>
      </c>
      <c r="E260" s="64" t="e">
        <f>VLOOKUP(D260,#REF!, 9,0)</f>
        <v>#REF!</v>
      </c>
      <c r="F260" s="51"/>
      <c r="G260" s="67">
        <f t="shared" si="37"/>
        <v>1054</v>
      </c>
      <c r="H260" s="64" t="e">
        <f>VLOOKUP(G260,#REF!, 9,0)</f>
        <v>#REF!</v>
      </c>
      <c r="I260" s="51"/>
      <c r="J260" s="95">
        <f t="shared" si="38"/>
        <v>849</v>
      </c>
      <c r="K260" s="64" t="e">
        <f>VLOOKUP(J260,#REF!, 11,0)</f>
        <v>#REF!</v>
      </c>
      <c r="L260" s="51"/>
      <c r="M260" s="3">
        <f t="shared" si="39"/>
        <v>449</v>
      </c>
      <c r="N260" s="64" t="e">
        <f>VLOOKUP(M260,#REF!, 11,0)</f>
        <v>#REF!</v>
      </c>
      <c r="O260" s="51"/>
      <c r="P260" s="3">
        <f t="shared" si="40"/>
        <v>49</v>
      </c>
      <c r="Q260" s="64" t="e">
        <f>VLOOKUP(P260,#REF!, 11,0)</f>
        <v>#REF!</v>
      </c>
    </row>
    <row r="261" spans="1:17" x14ac:dyDescent="0.25">
      <c r="A261">
        <v>255</v>
      </c>
      <c r="B261" s="64" t="e">
        <f>VLOOKUP(A261,#REF!, 9,0)</f>
        <v>#REF!</v>
      </c>
      <c r="C261" s="51"/>
      <c r="D261" s="2">
        <f t="shared" si="36"/>
        <v>655</v>
      </c>
      <c r="E261" s="64" t="e">
        <f>VLOOKUP(D261,#REF!, 9,0)</f>
        <v>#REF!</v>
      </c>
      <c r="F261" s="51"/>
      <c r="G261" s="67">
        <f t="shared" si="37"/>
        <v>1055</v>
      </c>
      <c r="H261" s="64" t="e">
        <f>VLOOKUP(G261,#REF!, 9,0)</f>
        <v>#REF!</v>
      </c>
      <c r="I261" s="51"/>
      <c r="J261" s="95">
        <f t="shared" si="38"/>
        <v>848</v>
      </c>
      <c r="K261" s="64" t="e">
        <f>VLOOKUP(J261,#REF!, 11,0)</f>
        <v>#REF!</v>
      </c>
      <c r="L261" s="51"/>
      <c r="M261" s="3">
        <f t="shared" si="39"/>
        <v>448</v>
      </c>
      <c r="N261" s="64" t="e">
        <f>VLOOKUP(M261,#REF!, 11,0)</f>
        <v>#REF!</v>
      </c>
      <c r="O261" s="51"/>
      <c r="P261" s="3">
        <f t="shared" si="40"/>
        <v>48</v>
      </c>
      <c r="Q261" s="64" t="e">
        <f>VLOOKUP(P261,#REF!, 11,0)</f>
        <v>#REF!</v>
      </c>
    </row>
    <row r="262" spans="1:17" x14ac:dyDescent="0.25">
      <c r="A262">
        <v>256</v>
      </c>
      <c r="B262" s="64" t="e">
        <f>VLOOKUP(A262,#REF!, 9,0)</f>
        <v>#REF!</v>
      </c>
      <c r="C262" s="51"/>
      <c r="D262" s="2">
        <f t="shared" si="36"/>
        <v>656</v>
      </c>
      <c r="E262" s="64" t="e">
        <f>VLOOKUP(D262,#REF!, 9,0)</f>
        <v>#REF!</v>
      </c>
      <c r="F262" s="51"/>
      <c r="G262" s="67">
        <f t="shared" si="37"/>
        <v>1056</v>
      </c>
      <c r="H262" s="64" t="e">
        <f>VLOOKUP(G262,#REF!, 9,0)</f>
        <v>#REF!</v>
      </c>
      <c r="I262" s="51"/>
      <c r="J262" s="95">
        <f t="shared" si="38"/>
        <v>847</v>
      </c>
      <c r="K262" s="64" t="e">
        <f>VLOOKUP(J262,#REF!, 11,0)</f>
        <v>#REF!</v>
      </c>
      <c r="L262" s="51"/>
      <c r="M262" s="3">
        <f t="shared" si="39"/>
        <v>447</v>
      </c>
      <c r="N262" s="64" t="e">
        <f>VLOOKUP(M262,#REF!, 11,0)</f>
        <v>#REF!</v>
      </c>
      <c r="O262" s="51"/>
      <c r="P262" s="3">
        <f t="shared" si="40"/>
        <v>47</v>
      </c>
      <c r="Q262" s="64" t="e">
        <f>VLOOKUP(P262,#REF!, 11,0)</f>
        <v>#REF!</v>
      </c>
    </row>
    <row r="263" spans="1:17" x14ac:dyDescent="0.25">
      <c r="A263">
        <v>257</v>
      </c>
      <c r="B263" s="64" t="e">
        <f>VLOOKUP(A263,#REF!, 9,0)</f>
        <v>#REF!</v>
      </c>
      <c r="C263" s="51"/>
      <c r="D263" s="2">
        <f t="shared" si="36"/>
        <v>657</v>
      </c>
      <c r="E263" s="64" t="e">
        <f>VLOOKUP(D263,#REF!, 9,0)</f>
        <v>#REF!</v>
      </c>
      <c r="F263" s="51"/>
      <c r="G263" s="67">
        <f t="shared" si="37"/>
        <v>1057</v>
      </c>
      <c r="H263" s="64" t="e">
        <f>VLOOKUP(G263,#REF!, 9,0)</f>
        <v>#REF!</v>
      </c>
      <c r="I263" s="51"/>
      <c r="J263" s="95">
        <f t="shared" si="38"/>
        <v>846</v>
      </c>
      <c r="K263" s="64" t="e">
        <f>VLOOKUP(J263,#REF!, 11,0)</f>
        <v>#REF!</v>
      </c>
      <c r="L263" s="51"/>
      <c r="M263" s="3">
        <f t="shared" si="39"/>
        <v>446</v>
      </c>
      <c r="N263" s="64" t="e">
        <f>VLOOKUP(M263,#REF!, 11,0)</f>
        <v>#REF!</v>
      </c>
      <c r="O263" s="51"/>
      <c r="P263" s="3">
        <f t="shared" si="40"/>
        <v>46</v>
      </c>
      <c r="Q263" s="64" t="e">
        <f>VLOOKUP(P263,#REF!, 11,0)</f>
        <v>#REF!</v>
      </c>
    </row>
    <row r="264" spans="1:17" x14ac:dyDescent="0.25">
      <c r="A264">
        <v>258</v>
      </c>
      <c r="B264" s="64" t="e">
        <f>VLOOKUP(A264,#REF!, 9,0)</f>
        <v>#REF!</v>
      </c>
      <c r="C264" s="51"/>
      <c r="D264" s="2">
        <f t="shared" ref="D264:D327" si="41">A264+400</f>
        <v>658</v>
      </c>
      <c r="E264" s="64" t="e">
        <f>VLOOKUP(D264,#REF!, 9,0)</f>
        <v>#REF!</v>
      </c>
      <c r="F264" s="51"/>
      <c r="G264" s="67">
        <f t="shared" ref="G264:G327" si="42">D264+400</f>
        <v>1058</v>
      </c>
      <c r="H264" s="64" t="e">
        <f>VLOOKUP(G264,#REF!, 9,0)</f>
        <v>#REF!</v>
      </c>
      <c r="I264" s="51"/>
      <c r="J264" s="95">
        <f t="shared" ref="J264:J327" si="43">1903-G264</f>
        <v>845</v>
      </c>
      <c r="K264" s="64" t="e">
        <f>VLOOKUP(J264,#REF!, 11,0)</f>
        <v>#REF!</v>
      </c>
      <c r="L264" s="51"/>
      <c r="M264" s="3">
        <f t="shared" ref="M264:M327" si="44">J264-400</f>
        <v>445</v>
      </c>
      <c r="N264" s="64" t="e">
        <f>VLOOKUP(M264,#REF!, 11,0)</f>
        <v>#REF!</v>
      </c>
      <c r="O264" s="51"/>
      <c r="P264" s="3">
        <f t="shared" ref="P264:P302" si="45">M264-400</f>
        <v>45</v>
      </c>
      <c r="Q264" s="64" t="e">
        <f>VLOOKUP(P264,#REF!, 11,0)</f>
        <v>#REF!</v>
      </c>
    </row>
    <row r="265" spans="1:17" x14ac:dyDescent="0.25">
      <c r="A265">
        <v>259</v>
      </c>
      <c r="B265" s="64" t="e">
        <f>VLOOKUP(A265,#REF!, 9,0)</f>
        <v>#REF!</v>
      </c>
      <c r="C265" s="51"/>
      <c r="D265" s="2">
        <f t="shared" si="41"/>
        <v>659</v>
      </c>
      <c r="E265" s="64" t="e">
        <f>VLOOKUP(D265,#REF!, 9,0)</f>
        <v>#REF!</v>
      </c>
      <c r="F265" s="51"/>
      <c r="G265" s="67">
        <f t="shared" si="42"/>
        <v>1059</v>
      </c>
      <c r="H265" s="64" t="e">
        <f>VLOOKUP(G265,#REF!, 9,0)</f>
        <v>#REF!</v>
      </c>
      <c r="I265" s="51"/>
      <c r="J265" s="95">
        <f t="shared" si="43"/>
        <v>844</v>
      </c>
      <c r="K265" s="64" t="e">
        <f>VLOOKUP(J265,#REF!, 11,0)</f>
        <v>#REF!</v>
      </c>
      <c r="L265" s="51"/>
      <c r="M265" s="3">
        <f t="shared" si="44"/>
        <v>444</v>
      </c>
      <c r="N265" s="64" t="e">
        <f>VLOOKUP(M265,#REF!, 11,0)</f>
        <v>#REF!</v>
      </c>
      <c r="O265" s="51"/>
      <c r="P265" s="3">
        <f t="shared" si="45"/>
        <v>44</v>
      </c>
      <c r="Q265" s="64" t="e">
        <f>VLOOKUP(P265,#REF!, 11,0)</f>
        <v>#REF!</v>
      </c>
    </row>
    <row r="266" spans="1:17" x14ac:dyDescent="0.25">
      <c r="A266">
        <v>260</v>
      </c>
      <c r="B266" s="64" t="e">
        <f>VLOOKUP(A266,#REF!, 9,0)</f>
        <v>#REF!</v>
      </c>
      <c r="C266" s="51"/>
      <c r="D266" s="2">
        <f t="shared" si="41"/>
        <v>660</v>
      </c>
      <c r="E266" s="64" t="e">
        <f>VLOOKUP(D266,#REF!, 9,0)</f>
        <v>#REF!</v>
      </c>
      <c r="F266" s="51"/>
      <c r="G266" s="67">
        <f t="shared" si="42"/>
        <v>1060</v>
      </c>
      <c r="H266" s="64" t="e">
        <f>VLOOKUP(G266,#REF!, 9,0)</f>
        <v>#REF!</v>
      </c>
      <c r="I266" s="51"/>
      <c r="J266" s="95">
        <f t="shared" si="43"/>
        <v>843</v>
      </c>
      <c r="K266" s="64" t="e">
        <f>VLOOKUP(J266,#REF!, 11,0)</f>
        <v>#REF!</v>
      </c>
      <c r="L266" s="51"/>
      <c r="M266" s="3">
        <f t="shared" si="44"/>
        <v>443</v>
      </c>
      <c r="N266" s="64" t="e">
        <f>VLOOKUP(M266,#REF!, 11,0)</f>
        <v>#REF!</v>
      </c>
      <c r="O266" s="51"/>
      <c r="P266" s="3">
        <f t="shared" si="45"/>
        <v>43</v>
      </c>
      <c r="Q266" s="64" t="e">
        <f>VLOOKUP(P266,#REF!, 11,0)</f>
        <v>#REF!</v>
      </c>
    </row>
    <row r="267" spans="1:17" x14ac:dyDescent="0.25">
      <c r="A267">
        <v>261</v>
      </c>
      <c r="B267" s="64" t="e">
        <f>VLOOKUP(A267,#REF!, 9,0)</f>
        <v>#REF!</v>
      </c>
      <c r="C267" s="51"/>
      <c r="D267" s="2">
        <f t="shared" si="41"/>
        <v>661</v>
      </c>
      <c r="E267" s="64" t="e">
        <f>VLOOKUP(D267,#REF!, 9,0)</f>
        <v>#REF!</v>
      </c>
      <c r="F267" s="51"/>
      <c r="G267" s="67">
        <f t="shared" si="42"/>
        <v>1061</v>
      </c>
      <c r="H267" s="64" t="e">
        <f>VLOOKUP(G267,#REF!, 9,0)</f>
        <v>#REF!</v>
      </c>
      <c r="I267" s="51"/>
      <c r="J267" s="95">
        <f t="shared" si="43"/>
        <v>842</v>
      </c>
      <c r="K267" s="64" t="e">
        <f>VLOOKUP(J267,#REF!, 11,0)</f>
        <v>#REF!</v>
      </c>
      <c r="L267" s="51"/>
      <c r="M267" s="3">
        <f t="shared" si="44"/>
        <v>442</v>
      </c>
      <c r="N267" s="64" t="e">
        <f>VLOOKUP(M267,#REF!, 11,0)</f>
        <v>#REF!</v>
      </c>
      <c r="O267" s="51"/>
      <c r="P267" s="3">
        <f t="shared" si="45"/>
        <v>42</v>
      </c>
      <c r="Q267" s="64" t="e">
        <f>VLOOKUP(P267,#REF!, 11,0)</f>
        <v>#REF!</v>
      </c>
    </row>
    <row r="268" spans="1:17" x14ac:dyDescent="0.25">
      <c r="A268">
        <v>262</v>
      </c>
      <c r="B268" s="64" t="e">
        <f>VLOOKUP(A268,#REF!, 9,0)</f>
        <v>#REF!</v>
      </c>
      <c r="C268" s="51"/>
      <c r="D268" s="2">
        <f t="shared" si="41"/>
        <v>662</v>
      </c>
      <c r="E268" s="64" t="e">
        <f>VLOOKUP(D268,#REF!, 9,0)</f>
        <v>#REF!</v>
      </c>
      <c r="F268" s="51"/>
      <c r="G268" s="67">
        <f t="shared" si="42"/>
        <v>1062</v>
      </c>
      <c r="H268" s="64" t="e">
        <f>VLOOKUP(G268,#REF!, 9,0)</f>
        <v>#REF!</v>
      </c>
      <c r="I268" s="51"/>
      <c r="J268" s="95">
        <f t="shared" si="43"/>
        <v>841</v>
      </c>
      <c r="K268" s="64" t="e">
        <f>VLOOKUP(J268,#REF!, 11,0)</f>
        <v>#REF!</v>
      </c>
      <c r="L268" s="51"/>
      <c r="M268" s="3">
        <f t="shared" si="44"/>
        <v>441</v>
      </c>
      <c r="N268" s="64" t="e">
        <f>VLOOKUP(M268,#REF!, 11,0)</f>
        <v>#REF!</v>
      </c>
      <c r="O268" s="51"/>
      <c r="P268" s="3">
        <f t="shared" si="45"/>
        <v>41</v>
      </c>
      <c r="Q268" s="64" t="e">
        <f>VLOOKUP(P268,#REF!, 11,0)</f>
        <v>#REF!</v>
      </c>
    </row>
    <row r="269" spans="1:17" x14ac:dyDescent="0.25">
      <c r="A269">
        <v>263</v>
      </c>
      <c r="B269" s="64" t="e">
        <f>VLOOKUP(A269,#REF!, 9,0)</f>
        <v>#REF!</v>
      </c>
      <c r="C269" s="51"/>
      <c r="D269" s="2">
        <f t="shared" si="41"/>
        <v>663</v>
      </c>
      <c r="E269" s="64" t="e">
        <f>VLOOKUP(D269,#REF!, 9,0)</f>
        <v>#REF!</v>
      </c>
      <c r="F269" s="51"/>
      <c r="G269" s="67">
        <f t="shared" si="42"/>
        <v>1063</v>
      </c>
      <c r="H269" s="64" t="e">
        <f>VLOOKUP(G269,#REF!, 9,0)</f>
        <v>#REF!</v>
      </c>
      <c r="I269" s="51"/>
      <c r="J269" s="95">
        <f t="shared" si="43"/>
        <v>840</v>
      </c>
      <c r="K269" s="64" t="e">
        <f>VLOOKUP(J269,#REF!, 11,0)</f>
        <v>#REF!</v>
      </c>
      <c r="L269" s="51"/>
      <c r="M269" s="3">
        <f t="shared" si="44"/>
        <v>440</v>
      </c>
      <c r="N269" s="64" t="e">
        <f>VLOOKUP(M269,#REF!, 11,0)</f>
        <v>#REF!</v>
      </c>
      <c r="O269" s="51"/>
      <c r="P269" s="3">
        <f t="shared" si="45"/>
        <v>40</v>
      </c>
      <c r="Q269" s="64" t="e">
        <f>VLOOKUP(P269,#REF!, 11,0)</f>
        <v>#REF!</v>
      </c>
    </row>
    <row r="270" spans="1:17" x14ac:dyDescent="0.25">
      <c r="A270">
        <v>264</v>
      </c>
      <c r="B270" s="64" t="e">
        <f>VLOOKUP(A270,#REF!, 9,0)</f>
        <v>#REF!</v>
      </c>
      <c r="C270" s="51"/>
      <c r="D270" s="2">
        <f t="shared" si="41"/>
        <v>664</v>
      </c>
      <c r="E270" s="64" t="e">
        <f>VLOOKUP(D270,#REF!, 9,0)</f>
        <v>#REF!</v>
      </c>
      <c r="F270" s="51"/>
      <c r="G270" s="67">
        <f t="shared" si="42"/>
        <v>1064</v>
      </c>
      <c r="H270" s="64" t="e">
        <f>VLOOKUP(G270,#REF!, 9,0)</f>
        <v>#REF!</v>
      </c>
      <c r="I270" s="51"/>
      <c r="J270" s="95">
        <f t="shared" si="43"/>
        <v>839</v>
      </c>
      <c r="K270" s="64" t="e">
        <f>VLOOKUP(J270,#REF!, 11,0)</f>
        <v>#REF!</v>
      </c>
      <c r="L270" s="51"/>
      <c r="M270" s="3">
        <f t="shared" si="44"/>
        <v>439</v>
      </c>
      <c r="N270" s="64" t="e">
        <f>VLOOKUP(M270,#REF!, 11,0)</f>
        <v>#REF!</v>
      </c>
      <c r="O270" s="51"/>
      <c r="P270" s="3">
        <f t="shared" si="45"/>
        <v>39</v>
      </c>
      <c r="Q270" s="64" t="e">
        <f>VLOOKUP(P270,#REF!, 11,0)</f>
        <v>#REF!</v>
      </c>
    </row>
    <row r="271" spans="1:17" x14ac:dyDescent="0.25">
      <c r="A271">
        <v>265</v>
      </c>
      <c r="B271" s="64" t="e">
        <f>VLOOKUP(A271,#REF!, 9,0)</f>
        <v>#REF!</v>
      </c>
      <c r="C271" s="51"/>
      <c r="D271" s="2">
        <f t="shared" si="41"/>
        <v>665</v>
      </c>
      <c r="E271" s="64" t="e">
        <f>VLOOKUP(D271,#REF!, 9,0)</f>
        <v>#REF!</v>
      </c>
      <c r="F271" s="51"/>
      <c r="G271" s="67">
        <f t="shared" si="42"/>
        <v>1065</v>
      </c>
      <c r="H271" s="64" t="e">
        <f>VLOOKUP(G271,#REF!, 9,0)</f>
        <v>#REF!</v>
      </c>
      <c r="I271" s="51"/>
      <c r="J271" s="95">
        <f t="shared" si="43"/>
        <v>838</v>
      </c>
      <c r="K271" s="64" t="e">
        <f>VLOOKUP(J271,#REF!, 11,0)</f>
        <v>#REF!</v>
      </c>
      <c r="L271" s="51"/>
      <c r="M271" s="3">
        <f t="shared" si="44"/>
        <v>438</v>
      </c>
      <c r="N271" s="64" t="e">
        <f>VLOOKUP(M271,#REF!, 11,0)</f>
        <v>#REF!</v>
      </c>
      <c r="O271" s="51"/>
      <c r="P271" s="3">
        <f t="shared" si="45"/>
        <v>38</v>
      </c>
      <c r="Q271" s="64" t="e">
        <f>VLOOKUP(P271,#REF!, 11,0)</f>
        <v>#REF!</v>
      </c>
    </row>
    <row r="272" spans="1:17" x14ac:dyDescent="0.25">
      <c r="A272">
        <v>266</v>
      </c>
      <c r="B272" s="64" t="e">
        <f>VLOOKUP(A272,#REF!, 9,0)</f>
        <v>#REF!</v>
      </c>
      <c r="C272" s="51"/>
      <c r="D272" s="2">
        <f t="shared" si="41"/>
        <v>666</v>
      </c>
      <c r="E272" s="64" t="e">
        <f>VLOOKUP(D272,#REF!, 9,0)</f>
        <v>#REF!</v>
      </c>
      <c r="F272" s="51"/>
      <c r="G272" s="67">
        <f t="shared" si="42"/>
        <v>1066</v>
      </c>
      <c r="H272" s="64" t="e">
        <f>VLOOKUP(G272,#REF!, 9,0)</f>
        <v>#REF!</v>
      </c>
      <c r="I272" s="51"/>
      <c r="J272" s="95">
        <f t="shared" si="43"/>
        <v>837</v>
      </c>
      <c r="K272" s="64" t="e">
        <f>VLOOKUP(J272,#REF!, 11,0)</f>
        <v>#REF!</v>
      </c>
      <c r="L272" s="51"/>
      <c r="M272" s="3">
        <f t="shared" si="44"/>
        <v>437</v>
      </c>
      <c r="N272" s="64" t="e">
        <f>VLOOKUP(M272,#REF!, 11,0)</f>
        <v>#REF!</v>
      </c>
      <c r="O272" s="51"/>
      <c r="P272" s="3">
        <f t="shared" si="45"/>
        <v>37</v>
      </c>
      <c r="Q272" s="64" t="e">
        <f>VLOOKUP(P272,#REF!, 11,0)</f>
        <v>#REF!</v>
      </c>
    </row>
    <row r="273" spans="1:17" x14ac:dyDescent="0.25">
      <c r="A273">
        <v>267</v>
      </c>
      <c r="B273" s="64" t="e">
        <f>VLOOKUP(A273,#REF!, 9,0)</f>
        <v>#REF!</v>
      </c>
      <c r="C273" s="51"/>
      <c r="D273" s="2">
        <f t="shared" si="41"/>
        <v>667</v>
      </c>
      <c r="E273" s="64" t="e">
        <f>VLOOKUP(D273,#REF!, 9,0)</f>
        <v>#REF!</v>
      </c>
      <c r="F273" s="51"/>
      <c r="G273" s="67">
        <f t="shared" si="42"/>
        <v>1067</v>
      </c>
      <c r="H273" s="64" t="e">
        <f>VLOOKUP(G273,#REF!, 9,0)</f>
        <v>#REF!</v>
      </c>
      <c r="I273" s="51"/>
      <c r="J273" s="95">
        <f t="shared" si="43"/>
        <v>836</v>
      </c>
      <c r="K273" s="64" t="e">
        <f>VLOOKUP(J273,#REF!, 11,0)</f>
        <v>#REF!</v>
      </c>
      <c r="L273" s="51"/>
      <c r="M273" s="3">
        <f t="shared" si="44"/>
        <v>436</v>
      </c>
      <c r="N273" s="64" t="e">
        <f>VLOOKUP(M273,#REF!, 11,0)</f>
        <v>#REF!</v>
      </c>
      <c r="O273" s="51"/>
      <c r="P273" s="3">
        <f t="shared" si="45"/>
        <v>36</v>
      </c>
      <c r="Q273" s="64" t="e">
        <f>VLOOKUP(P273,#REF!, 11,0)</f>
        <v>#REF!</v>
      </c>
    </row>
    <row r="274" spans="1:17" x14ac:dyDescent="0.25">
      <c r="A274">
        <v>268</v>
      </c>
      <c r="B274" s="64" t="e">
        <f>VLOOKUP(A274,#REF!, 9,0)</f>
        <v>#REF!</v>
      </c>
      <c r="C274" s="51"/>
      <c r="D274" s="2">
        <f t="shared" si="41"/>
        <v>668</v>
      </c>
      <c r="E274" s="64" t="e">
        <f>VLOOKUP(D274,#REF!, 9,0)</f>
        <v>#REF!</v>
      </c>
      <c r="F274" s="51"/>
      <c r="G274" s="67">
        <f t="shared" si="42"/>
        <v>1068</v>
      </c>
      <c r="H274" s="64" t="e">
        <f>VLOOKUP(G274,#REF!, 9,0)</f>
        <v>#REF!</v>
      </c>
      <c r="I274" s="51"/>
      <c r="J274" s="95">
        <f t="shared" si="43"/>
        <v>835</v>
      </c>
      <c r="K274" s="64" t="e">
        <f>VLOOKUP(J274,#REF!, 11,0)</f>
        <v>#REF!</v>
      </c>
      <c r="L274" s="51"/>
      <c r="M274" s="3">
        <f t="shared" si="44"/>
        <v>435</v>
      </c>
      <c r="N274" s="64" t="e">
        <f>VLOOKUP(M274,#REF!, 11,0)</f>
        <v>#REF!</v>
      </c>
      <c r="O274" s="51"/>
      <c r="P274" s="3">
        <f t="shared" si="45"/>
        <v>35</v>
      </c>
      <c r="Q274" s="64" t="e">
        <f>VLOOKUP(P274,#REF!, 11,0)</f>
        <v>#REF!</v>
      </c>
    </row>
    <row r="275" spans="1:17" x14ac:dyDescent="0.25">
      <c r="A275">
        <v>269</v>
      </c>
      <c r="B275" s="64" t="e">
        <f>VLOOKUP(A275,#REF!, 9,0)</f>
        <v>#REF!</v>
      </c>
      <c r="C275" s="51"/>
      <c r="D275" s="2">
        <f t="shared" si="41"/>
        <v>669</v>
      </c>
      <c r="E275" s="64" t="e">
        <f>VLOOKUP(D275,#REF!, 9,0)</f>
        <v>#REF!</v>
      </c>
      <c r="F275" s="51"/>
      <c r="G275" s="67">
        <f t="shared" si="42"/>
        <v>1069</v>
      </c>
      <c r="H275" s="64" t="e">
        <f>VLOOKUP(G275,#REF!, 9,0)</f>
        <v>#REF!</v>
      </c>
      <c r="I275" s="51"/>
      <c r="J275" s="95">
        <f t="shared" si="43"/>
        <v>834</v>
      </c>
      <c r="K275" s="64" t="e">
        <f>VLOOKUP(J275,#REF!, 11,0)</f>
        <v>#REF!</v>
      </c>
      <c r="L275" s="51"/>
      <c r="M275" s="3">
        <f t="shared" si="44"/>
        <v>434</v>
      </c>
      <c r="N275" s="64" t="e">
        <f>VLOOKUP(M275,#REF!, 11,0)</f>
        <v>#REF!</v>
      </c>
      <c r="O275" s="51"/>
      <c r="P275" s="3">
        <f t="shared" si="45"/>
        <v>34</v>
      </c>
      <c r="Q275" s="64" t="e">
        <f>VLOOKUP(P275,#REF!, 11,0)</f>
        <v>#REF!</v>
      </c>
    </row>
    <row r="276" spans="1:17" x14ac:dyDescent="0.25">
      <c r="A276">
        <v>270</v>
      </c>
      <c r="B276" s="64" t="e">
        <f>VLOOKUP(A276,#REF!, 9,0)</f>
        <v>#REF!</v>
      </c>
      <c r="C276" s="51"/>
      <c r="D276" s="2">
        <f t="shared" si="41"/>
        <v>670</v>
      </c>
      <c r="E276" s="64" t="e">
        <f>VLOOKUP(D276,#REF!, 9,0)</f>
        <v>#REF!</v>
      </c>
      <c r="F276" s="51"/>
      <c r="G276" s="67">
        <f t="shared" si="42"/>
        <v>1070</v>
      </c>
      <c r="H276" s="64" t="e">
        <f>VLOOKUP(G276,#REF!, 9,0)</f>
        <v>#REF!</v>
      </c>
      <c r="I276" s="51"/>
      <c r="J276" s="95">
        <f t="shared" si="43"/>
        <v>833</v>
      </c>
      <c r="K276" s="64" t="e">
        <f>VLOOKUP(J276,#REF!, 11,0)</f>
        <v>#REF!</v>
      </c>
      <c r="L276" s="51"/>
      <c r="M276" s="3">
        <f t="shared" si="44"/>
        <v>433</v>
      </c>
      <c r="N276" s="64" t="e">
        <f>VLOOKUP(M276,#REF!, 11,0)</f>
        <v>#REF!</v>
      </c>
      <c r="O276" s="51"/>
      <c r="P276" s="3">
        <f t="shared" si="45"/>
        <v>33</v>
      </c>
      <c r="Q276" s="64" t="e">
        <f>VLOOKUP(P276,#REF!, 11,0)</f>
        <v>#REF!</v>
      </c>
    </row>
    <row r="277" spans="1:17" x14ac:dyDescent="0.25">
      <c r="A277">
        <v>271</v>
      </c>
      <c r="B277" s="64" t="e">
        <f>VLOOKUP(A277,#REF!, 9,0)</f>
        <v>#REF!</v>
      </c>
      <c r="C277" s="51"/>
      <c r="D277" s="2">
        <f t="shared" si="41"/>
        <v>671</v>
      </c>
      <c r="E277" s="64" t="e">
        <f>VLOOKUP(D277,#REF!, 9,0)</f>
        <v>#REF!</v>
      </c>
      <c r="F277" s="51"/>
      <c r="G277" s="67">
        <f t="shared" si="42"/>
        <v>1071</v>
      </c>
      <c r="H277" s="64" t="e">
        <f>VLOOKUP(G277,#REF!, 9,0)</f>
        <v>#REF!</v>
      </c>
      <c r="I277" s="51"/>
      <c r="J277" s="95">
        <f t="shared" si="43"/>
        <v>832</v>
      </c>
      <c r="K277" s="64" t="e">
        <f>VLOOKUP(J277,#REF!, 11,0)</f>
        <v>#REF!</v>
      </c>
      <c r="L277" s="51"/>
      <c r="M277" s="3">
        <f t="shared" si="44"/>
        <v>432</v>
      </c>
      <c r="N277" s="64" t="e">
        <f>VLOOKUP(M277,#REF!, 11,0)</f>
        <v>#REF!</v>
      </c>
      <c r="O277" s="51"/>
      <c r="P277" s="3">
        <f t="shared" si="45"/>
        <v>32</v>
      </c>
      <c r="Q277" s="64" t="e">
        <f>VLOOKUP(P277,#REF!, 11,0)</f>
        <v>#REF!</v>
      </c>
    </row>
    <row r="278" spans="1:17" x14ac:dyDescent="0.25">
      <c r="A278">
        <v>272</v>
      </c>
      <c r="B278" s="64" t="e">
        <f>VLOOKUP(A278,#REF!, 9,0)</f>
        <v>#REF!</v>
      </c>
      <c r="C278" s="51"/>
      <c r="D278" s="2">
        <f t="shared" si="41"/>
        <v>672</v>
      </c>
      <c r="E278" s="64" t="e">
        <f>VLOOKUP(D278,#REF!, 9,0)</f>
        <v>#REF!</v>
      </c>
      <c r="F278" s="51"/>
      <c r="G278" s="67">
        <f t="shared" si="42"/>
        <v>1072</v>
      </c>
      <c r="H278" s="64" t="e">
        <f>VLOOKUP(G278,#REF!, 9,0)</f>
        <v>#REF!</v>
      </c>
      <c r="I278" s="51"/>
      <c r="J278" s="95">
        <f t="shared" si="43"/>
        <v>831</v>
      </c>
      <c r="K278" s="64" t="e">
        <f>VLOOKUP(J278,#REF!, 11,0)</f>
        <v>#REF!</v>
      </c>
      <c r="L278" s="51"/>
      <c r="M278" s="3">
        <f t="shared" si="44"/>
        <v>431</v>
      </c>
      <c r="N278" s="64" t="e">
        <f>VLOOKUP(M278,#REF!, 11,0)</f>
        <v>#REF!</v>
      </c>
      <c r="O278" s="51"/>
      <c r="P278" s="3">
        <f t="shared" si="45"/>
        <v>31</v>
      </c>
      <c r="Q278" s="64" t="e">
        <f>VLOOKUP(P278,#REF!, 11,0)</f>
        <v>#REF!</v>
      </c>
    </row>
    <row r="279" spans="1:17" x14ac:dyDescent="0.25">
      <c r="A279">
        <v>273</v>
      </c>
      <c r="B279" s="64" t="e">
        <f>VLOOKUP(A279,#REF!, 9,0)</f>
        <v>#REF!</v>
      </c>
      <c r="C279" s="51"/>
      <c r="D279" s="2">
        <f t="shared" si="41"/>
        <v>673</v>
      </c>
      <c r="E279" s="64" t="e">
        <f>VLOOKUP(D279,#REF!, 9,0)</f>
        <v>#REF!</v>
      </c>
      <c r="F279" s="51"/>
      <c r="G279" s="67">
        <f t="shared" si="42"/>
        <v>1073</v>
      </c>
      <c r="H279" s="64" t="e">
        <f>VLOOKUP(G279,#REF!, 9,0)</f>
        <v>#REF!</v>
      </c>
      <c r="I279" s="51"/>
      <c r="J279" s="95">
        <f t="shared" si="43"/>
        <v>830</v>
      </c>
      <c r="K279" s="64" t="e">
        <f>VLOOKUP(J279,#REF!, 11,0)</f>
        <v>#REF!</v>
      </c>
      <c r="L279" s="51"/>
      <c r="M279" s="3">
        <f t="shared" si="44"/>
        <v>430</v>
      </c>
      <c r="N279" s="64" t="e">
        <f>VLOOKUP(M279,#REF!, 11,0)</f>
        <v>#REF!</v>
      </c>
      <c r="O279" s="51"/>
      <c r="P279" s="3">
        <f t="shared" si="45"/>
        <v>30</v>
      </c>
      <c r="Q279" s="64" t="e">
        <f>VLOOKUP(P279,#REF!, 11,0)</f>
        <v>#REF!</v>
      </c>
    </row>
    <row r="280" spans="1:17" x14ac:dyDescent="0.25">
      <c r="A280">
        <v>274</v>
      </c>
      <c r="B280" s="64" t="e">
        <f>VLOOKUP(A280,#REF!, 9,0)</f>
        <v>#REF!</v>
      </c>
      <c r="C280" s="51"/>
      <c r="D280" s="2">
        <f t="shared" si="41"/>
        <v>674</v>
      </c>
      <c r="E280" s="64" t="e">
        <f>VLOOKUP(D280,#REF!, 9,0)</f>
        <v>#REF!</v>
      </c>
      <c r="F280" s="51"/>
      <c r="G280" s="67">
        <f t="shared" si="42"/>
        <v>1074</v>
      </c>
      <c r="H280" s="64" t="e">
        <f>VLOOKUP(G280,#REF!, 9,0)</f>
        <v>#REF!</v>
      </c>
      <c r="I280" s="51"/>
      <c r="J280" s="95">
        <f t="shared" si="43"/>
        <v>829</v>
      </c>
      <c r="K280" s="64" t="e">
        <f>VLOOKUP(J280,#REF!, 11,0)</f>
        <v>#REF!</v>
      </c>
      <c r="L280" s="51"/>
      <c r="M280" s="3">
        <f t="shared" si="44"/>
        <v>429</v>
      </c>
      <c r="N280" s="64" t="e">
        <f>VLOOKUP(M280,#REF!, 11,0)</f>
        <v>#REF!</v>
      </c>
      <c r="O280" s="51"/>
      <c r="P280" s="3">
        <f t="shared" si="45"/>
        <v>29</v>
      </c>
      <c r="Q280" s="64" t="e">
        <f>VLOOKUP(P280,#REF!, 11,0)</f>
        <v>#REF!</v>
      </c>
    </row>
    <row r="281" spans="1:17" x14ac:dyDescent="0.25">
      <c r="A281">
        <v>275</v>
      </c>
      <c r="B281" s="64" t="e">
        <f>VLOOKUP(A281,#REF!, 9,0)</f>
        <v>#REF!</v>
      </c>
      <c r="C281" s="51"/>
      <c r="D281" s="2">
        <f t="shared" si="41"/>
        <v>675</v>
      </c>
      <c r="E281" s="64" t="e">
        <f>VLOOKUP(D281,#REF!, 9,0)</f>
        <v>#REF!</v>
      </c>
      <c r="F281" s="51"/>
      <c r="G281" s="67">
        <f t="shared" si="42"/>
        <v>1075</v>
      </c>
      <c r="H281" s="64" t="e">
        <f>VLOOKUP(G281,#REF!, 9,0)</f>
        <v>#REF!</v>
      </c>
      <c r="I281" s="51"/>
      <c r="J281" s="95">
        <f t="shared" si="43"/>
        <v>828</v>
      </c>
      <c r="K281" s="64" t="e">
        <f>VLOOKUP(J281,#REF!, 11,0)</f>
        <v>#REF!</v>
      </c>
      <c r="L281" s="51"/>
      <c r="M281" s="3">
        <f t="shared" si="44"/>
        <v>428</v>
      </c>
      <c r="N281" s="64" t="e">
        <f>VLOOKUP(M281,#REF!, 11,0)</f>
        <v>#REF!</v>
      </c>
      <c r="O281" s="51"/>
      <c r="P281" s="3">
        <f t="shared" si="45"/>
        <v>28</v>
      </c>
      <c r="Q281" s="64" t="e">
        <f>VLOOKUP(P281,#REF!, 11,0)</f>
        <v>#REF!</v>
      </c>
    </row>
    <row r="282" spans="1:17" x14ac:dyDescent="0.25">
      <c r="A282">
        <v>276</v>
      </c>
      <c r="B282" s="64" t="e">
        <f>VLOOKUP(A282,#REF!, 9,0)</f>
        <v>#REF!</v>
      </c>
      <c r="C282" s="51"/>
      <c r="D282" s="2">
        <f t="shared" si="41"/>
        <v>676</v>
      </c>
      <c r="E282" s="64" t="e">
        <f>VLOOKUP(D282,#REF!, 9,0)</f>
        <v>#REF!</v>
      </c>
      <c r="F282" s="51"/>
      <c r="G282" s="67">
        <f t="shared" si="42"/>
        <v>1076</v>
      </c>
      <c r="H282" s="64" t="e">
        <f>VLOOKUP(G282,#REF!, 9,0)</f>
        <v>#REF!</v>
      </c>
      <c r="I282" s="51"/>
      <c r="J282" s="95">
        <f t="shared" si="43"/>
        <v>827</v>
      </c>
      <c r="K282" s="64" t="e">
        <f>VLOOKUP(J282,#REF!, 11,0)</f>
        <v>#REF!</v>
      </c>
      <c r="L282" s="51"/>
      <c r="M282" s="3">
        <f t="shared" si="44"/>
        <v>427</v>
      </c>
      <c r="N282" s="64" t="e">
        <f>VLOOKUP(M282,#REF!, 11,0)</f>
        <v>#REF!</v>
      </c>
      <c r="O282" s="51"/>
      <c r="P282" s="3">
        <f t="shared" si="45"/>
        <v>27</v>
      </c>
      <c r="Q282" s="64" t="e">
        <f>VLOOKUP(P282,#REF!, 11,0)</f>
        <v>#REF!</v>
      </c>
    </row>
    <row r="283" spans="1:17" x14ac:dyDescent="0.25">
      <c r="A283">
        <v>277</v>
      </c>
      <c r="B283" s="64" t="e">
        <f>VLOOKUP(A283,#REF!, 9,0)</f>
        <v>#REF!</v>
      </c>
      <c r="C283" s="51"/>
      <c r="D283" s="2">
        <f t="shared" si="41"/>
        <v>677</v>
      </c>
      <c r="E283" s="64" t="e">
        <f>VLOOKUP(D283,#REF!, 9,0)</f>
        <v>#REF!</v>
      </c>
      <c r="F283" s="51"/>
      <c r="G283" s="67">
        <f t="shared" si="42"/>
        <v>1077</v>
      </c>
      <c r="H283" s="64" t="e">
        <f>VLOOKUP(G283,#REF!, 9,0)</f>
        <v>#REF!</v>
      </c>
      <c r="I283" s="51"/>
      <c r="J283" s="95">
        <f t="shared" si="43"/>
        <v>826</v>
      </c>
      <c r="K283" s="64" t="e">
        <f>VLOOKUP(J283,#REF!, 11,0)</f>
        <v>#REF!</v>
      </c>
      <c r="L283" s="51"/>
      <c r="M283" s="3">
        <f t="shared" si="44"/>
        <v>426</v>
      </c>
      <c r="N283" s="64" t="e">
        <f>VLOOKUP(M283,#REF!, 11,0)</f>
        <v>#REF!</v>
      </c>
      <c r="O283" s="51"/>
      <c r="P283" s="3">
        <f t="shared" si="45"/>
        <v>26</v>
      </c>
      <c r="Q283" s="64" t="e">
        <f>VLOOKUP(P283,#REF!, 11,0)</f>
        <v>#REF!</v>
      </c>
    </row>
    <row r="284" spans="1:17" x14ac:dyDescent="0.25">
      <c r="A284">
        <v>278</v>
      </c>
      <c r="B284" s="64" t="e">
        <f>VLOOKUP(A284,#REF!, 9,0)</f>
        <v>#REF!</v>
      </c>
      <c r="C284" s="51"/>
      <c r="D284" s="2">
        <f t="shared" si="41"/>
        <v>678</v>
      </c>
      <c r="E284" s="64" t="e">
        <f>VLOOKUP(D284,#REF!, 9,0)</f>
        <v>#REF!</v>
      </c>
      <c r="F284" s="51"/>
      <c r="G284" s="67">
        <f t="shared" si="42"/>
        <v>1078</v>
      </c>
      <c r="H284" s="64" t="e">
        <f>VLOOKUP(G284,#REF!, 9,0)</f>
        <v>#REF!</v>
      </c>
      <c r="I284" s="51"/>
      <c r="J284" s="95">
        <f t="shared" si="43"/>
        <v>825</v>
      </c>
      <c r="K284" s="64" t="e">
        <f>VLOOKUP(J284,#REF!, 11,0)</f>
        <v>#REF!</v>
      </c>
      <c r="L284" s="51"/>
      <c r="M284" s="3">
        <f t="shared" si="44"/>
        <v>425</v>
      </c>
      <c r="N284" s="64" t="e">
        <f>VLOOKUP(M284,#REF!, 11,0)</f>
        <v>#REF!</v>
      </c>
      <c r="O284" s="51"/>
      <c r="P284" s="3">
        <f t="shared" si="45"/>
        <v>25</v>
      </c>
      <c r="Q284" s="64" t="e">
        <f>VLOOKUP(P284,#REF!, 11,0)</f>
        <v>#REF!</v>
      </c>
    </row>
    <row r="285" spans="1:17" x14ac:dyDescent="0.25">
      <c r="A285">
        <v>279</v>
      </c>
      <c r="B285" s="64" t="e">
        <f>VLOOKUP(A285,#REF!, 9,0)</f>
        <v>#REF!</v>
      </c>
      <c r="C285" s="51"/>
      <c r="D285" s="2">
        <f t="shared" si="41"/>
        <v>679</v>
      </c>
      <c r="E285" s="64" t="e">
        <f>VLOOKUP(D285,#REF!, 9,0)</f>
        <v>#REF!</v>
      </c>
      <c r="F285" s="51"/>
      <c r="G285" s="67">
        <f t="shared" si="42"/>
        <v>1079</v>
      </c>
      <c r="H285" s="64" t="e">
        <f>VLOOKUP(G285,#REF!, 9,0)</f>
        <v>#REF!</v>
      </c>
      <c r="I285" s="51"/>
      <c r="J285" s="95">
        <f t="shared" si="43"/>
        <v>824</v>
      </c>
      <c r="K285" s="64" t="e">
        <f>VLOOKUP(J285,#REF!, 11,0)</f>
        <v>#REF!</v>
      </c>
      <c r="L285" s="51"/>
      <c r="M285" s="3">
        <f t="shared" si="44"/>
        <v>424</v>
      </c>
      <c r="N285" s="64" t="e">
        <f>VLOOKUP(M285,#REF!, 11,0)</f>
        <v>#REF!</v>
      </c>
      <c r="O285" s="51"/>
      <c r="P285" s="3">
        <f t="shared" si="45"/>
        <v>24</v>
      </c>
      <c r="Q285" s="64" t="e">
        <f>VLOOKUP(P285,#REF!, 11,0)</f>
        <v>#REF!</v>
      </c>
    </row>
    <row r="286" spans="1:17" x14ac:dyDescent="0.25">
      <c r="A286">
        <v>280</v>
      </c>
      <c r="B286" s="64" t="e">
        <f>VLOOKUP(A286,#REF!, 9,0)</f>
        <v>#REF!</v>
      </c>
      <c r="C286" s="51"/>
      <c r="D286" s="2">
        <f t="shared" si="41"/>
        <v>680</v>
      </c>
      <c r="E286" s="64" t="e">
        <f>VLOOKUP(D286,#REF!, 9,0)</f>
        <v>#REF!</v>
      </c>
      <c r="F286" s="51"/>
      <c r="G286" s="67">
        <f t="shared" si="42"/>
        <v>1080</v>
      </c>
      <c r="H286" s="64" t="e">
        <f>VLOOKUP(G286,#REF!, 9,0)</f>
        <v>#REF!</v>
      </c>
      <c r="I286" s="51"/>
      <c r="J286" s="95">
        <f t="shared" si="43"/>
        <v>823</v>
      </c>
      <c r="K286" s="64" t="e">
        <f>VLOOKUP(J286,#REF!, 11,0)</f>
        <v>#REF!</v>
      </c>
      <c r="L286" s="51"/>
      <c r="M286" s="3">
        <f t="shared" si="44"/>
        <v>423</v>
      </c>
      <c r="N286" s="64" t="e">
        <f>VLOOKUP(M286,#REF!, 11,0)</f>
        <v>#REF!</v>
      </c>
      <c r="O286" s="51"/>
      <c r="P286" s="3">
        <f t="shared" si="45"/>
        <v>23</v>
      </c>
      <c r="Q286" s="64" t="e">
        <f>VLOOKUP(P286,#REF!, 11,0)</f>
        <v>#REF!</v>
      </c>
    </row>
    <row r="287" spans="1:17" x14ac:dyDescent="0.25">
      <c r="A287">
        <v>281</v>
      </c>
      <c r="B287" s="64" t="e">
        <f>VLOOKUP(A287,#REF!, 9,0)</f>
        <v>#REF!</v>
      </c>
      <c r="C287" s="51"/>
      <c r="D287" s="2">
        <f t="shared" si="41"/>
        <v>681</v>
      </c>
      <c r="E287" s="64" t="e">
        <f>VLOOKUP(D287,#REF!, 9,0)</f>
        <v>#REF!</v>
      </c>
      <c r="F287" s="51"/>
      <c r="G287" s="67">
        <f t="shared" si="42"/>
        <v>1081</v>
      </c>
      <c r="H287" s="64" t="e">
        <f>VLOOKUP(G287,#REF!, 9,0)</f>
        <v>#REF!</v>
      </c>
      <c r="I287" s="51"/>
      <c r="J287" s="95">
        <f t="shared" si="43"/>
        <v>822</v>
      </c>
      <c r="K287" s="64" t="e">
        <f>VLOOKUP(J287,#REF!, 11,0)</f>
        <v>#REF!</v>
      </c>
      <c r="L287" s="51"/>
      <c r="M287" s="3">
        <f t="shared" si="44"/>
        <v>422</v>
      </c>
      <c r="N287" s="64" t="e">
        <f>VLOOKUP(M287,#REF!, 11,0)</f>
        <v>#REF!</v>
      </c>
      <c r="O287" s="51"/>
      <c r="P287" s="3">
        <f t="shared" si="45"/>
        <v>22</v>
      </c>
      <c r="Q287" s="64" t="e">
        <f>VLOOKUP(P287,#REF!, 11,0)</f>
        <v>#REF!</v>
      </c>
    </row>
    <row r="288" spans="1:17" x14ac:dyDescent="0.25">
      <c r="A288">
        <v>282</v>
      </c>
      <c r="B288" s="64" t="e">
        <f>VLOOKUP(A288,#REF!, 9,0)</f>
        <v>#REF!</v>
      </c>
      <c r="C288" s="51"/>
      <c r="D288" s="2">
        <f t="shared" si="41"/>
        <v>682</v>
      </c>
      <c r="E288" s="64" t="e">
        <f>VLOOKUP(D288,#REF!, 9,0)</f>
        <v>#REF!</v>
      </c>
      <c r="F288" s="51"/>
      <c r="G288" s="67">
        <f t="shared" si="42"/>
        <v>1082</v>
      </c>
      <c r="H288" s="64" t="e">
        <f>VLOOKUP(G288,#REF!, 9,0)</f>
        <v>#REF!</v>
      </c>
      <c r="I288" s="51"/>
      <c r="J288" s="95">
        <f t="shared" si="43"/>
        <v>821</v>
      </c>
      <c r="K288" s="64" t="e">
        <f>VLOOKUP(J288,#REF!, 11,0)</f>
        <v>#REF!</v>
      </c>
      <c r="L288" s="51"/>
      <c r="M288" s="3">
        <f t="shared" si="44"/>
        <v>421</v>
      </c>
      <c r="N288" s="64" t="e">
        <f>VLOOKUP(M288,#REF!, 11,0)</f>
        <v>#REF!</v>
      </c>
      <c r="O288" s="51"/>
      <c r="P288" s="3">
        <f t="shared" si="45"/>
        <v>21</v>
      </c>
      <c r="Q288" s="64" t="e">
        <f>VLOOKUP(P288,#REF!, 11,0)</f>
        <v>#REF!</v>
      </c>
    </row>
    <row r="289" spans="1:17" x14ac:dyDescent="0.25">
      <c r="A289">
        <v>283</v>
      </c>
      <c r="B289" s="64" t="e">
        <f>VLOOKUP(A289,#REF!, 9,0)</f>
        <v>#REF!</v>
      </c>
      <c r="C289" s="51"/>
      <c r="D289" s="2">
        <f t="shared" si="41"/>
        <v>683</v>
      </c>
      <c r="E289" s="64" t="e">
        <f>VLOOKUP(D289,#REF!, 9,0)</f>
        <v>#REF!</v>
      </c>
      <c r="F289" s="51"/>
      <c r="G289" s="67">
        <f t="shared" si="42"/>
        <v>1083</v>
      </c>
      <c r="H289" s="64" t="e">
        <f>VLOOKUP(G289,#REF!, 9,0)</f>
        <v>#REF!</v>
      </c>
      <c r="I289" s="51"/>
      <c r="J289" s="95">
        <f t="shared" si="43"/>
        <v>820</v>
      </c>
      <c r="K289" s="64" t="e">
        <f>VLOOKUP(J289,#REF!, 11,0)</f>
        <v>#REF!</v>
      </c>
      <c r="L289" s="51"/>
      <c r="M289" s="3">
        <f t="shared" si="44"/>
        <v>420</v>
      </c>
      <c r="N289" s="64" t="e">
        <f>VLOOKUP(M289,#REF!, 11,0)</f>
        <v>#REF!</v>
      </c>
      <c r="O289" s="51"/>
      <c r="P289" s="3">
        <f t="shared" si="45"/>
        <v>20</v>
      </c>
      <c r="Q289" s="64" t="e">
        <f>VLOOKUP(P289,#REF!, 11,0)</f>
        <v>#REF!</v>
      </c>
    </row>
    <row r="290" spans="1:17" x14ac:dyDescent="0.25">
      <c r="A290">
        <v>284</v>
      </c>
      <c r="B290" s="64" t="e">
        <f>VLOOKUP(A290,#REF!, 9,0)</f>
        <v>#REF!</v>
      </c>
      <c r="C290" s="51"/>
      <c r="D290" s="2">
        <f t="shared" si="41"/>
        <v>684</v>
      </c>
      <c r="E290" s="64" t="e">
        <f>VLOOKUP(D290,#REF!, 9,0)</f>
        <v>#REF!</v>
      </c>
      <c r="F290" s="51"/>
      <c r="G290" s="67">
        <f t="shared" si="42"/>
        <v>1084</v>
      </c>
      <c r="H290" s="64" t="e">
        <f>VLOOKUP(G290,#REF!, 9,0)</f>
        <v>#REF!</v>
      </c>
      <c r="I290" s="51"/>
      <c r="J290" s="95">
        <f t="shared" si="43"/>
        <v>819</v>
      </c>
      <c r="K290" s="64" t="e">
        <f>VLOOKUP(J290,#REF!, 11,0)</f>
        <v>#REF!</v>
      </c>
      <c r="L290" s="51"/>
      <c r="M290" s="3">
        <f t="shared" si="44"/>
        <v>419</v>
      </c>
      <c r="N290" s="64" t="e">
        <f>VLOOKUP(M290,#REF!, 11,0)</f>
        <v>#REF!</v>
      </c>
      <c r="O290" s="51"/>
      <c r="P290" s="3">
        <f t="shared" si="45"/>
        <v>19</v>
      </c>
      <c r="Q290" s="64" t="e">
        <f>VLOOKUP(P290,#REF!, 11,0)</f>
        <v>#REF!</v>
      </c>
    </row>
    <row r="291" spans="1:17" x14ac:dyDescent="0.25">
      <c r="A291">
        <v>285</v>
      </c>
      <c r="B291" s="64" t="e">
        <f>VLOOKUP(A291,#REF!, 9,0)</f>
        <v>#REF!</v>
      </c>
      <c r="C291" s="51"/>
      <c r="D291" s="2">
        <f t="shared" si="41"/>
        <v>685</v>
      </c>
      <c r="E291" s="64" t="e">
        <f>VLOOKUP(D291,#REF!, 9,0)</f>
        <v>#REF!</v>
      </c>
      <c r="F291" s="51"/>
      <c r="G291" s="67">
        <f t="shared" si="42"/>
        <v>1085</v>
      </c>
      <c r="H291" s="64" t="e">
        <f>VLOOKUP(G291,#REF!, 9,0)</f>
        <v>#REF!</v>
      </c>
      <c r="I291" s="51"/>
      <c r="J291" s="95">
        <f t="shared" si="43"/>
        <v>818</v>
      </c>
      <c r="K291" s="64" t="e">
        <f>VLOOKUP(J291,#REF!, 11,0)</f>
        <v>#REF!</v>
      </c>
      <c r="L291" s="51"/>
      <c r="M291" s="3">
        <f t="shared" si="44"/>
        <v>418</v>
      </c>
      <c r="N291" s="64" t="e">
        <f>VLOOKUP(M291,#REF!, 11,0)</f>
        <v>#REF!</v>
      </c>
      <c r="O291" s="51"/>
      <c r="P291" s="3">
        <f t="shared" si="45"/>
        <v>18</v>
      </c>
      <c r="Q291" s="64" t="e">
        <f>VLOOKUP(P291,#REF!, 11,0)</f>
        <v>#REF!</v>
      </c>
    </row>
    <row r="292" spans="1:17" x14ac:dyDescent="0.25">
      <c r="A292">
        <v>286</v>
      </c>
      <c r="B292" s="64" t="e">
        <f>VLOOKUP(A292,#REF!, 9,0)</f>
        <v>#REF!</v>
      </c>
      <c r="C292" s="51"/>
      <c r="D292" s="2">
        <f t="shared" si="41"/>
        <v>686</v>
      </c>
      <c r="E292" s="64" t="e">
        <f>VLOOKUP(D292,#REF!, 9,0)</f>
        <v>#REF!</v>
      </c>
      <c r="F292" s="51"/>
      <c r="G292" s="67">
        <f t="shared" si="42"/>
        <v>1086</v>
      </c>
      <c r="H292" s="64" t="e">
        <f>VLOOKUP(G292,#REF!, 9,0)</f>
        <v>#REF!</v>
      </c>
      <c r="I292" s="51"/>
      <c r="J292" s="95">
        <f t="shared" si="43"/>
        <v>817</v>
      </c>
      <c r="K292" s="64" t="e">
        <f>VLOOKUP(J292,#REF!, 11,0)</f>
        <v>#REF!</v>
      </c>
      <c r="L292" s="51"/>
      <c r="M292" s="3">
        <f t="shared" si="44"/>
        <v>417</v>
      </c>
      <c r="N292" s="64" t="e">
        <f>VLOOKUP(M292,#REF!, 11,0)</f>
        <v>#REF!</v>
      </c>
      <c r="O292" s="51"/>
      <c r="P292" s="3">
        <f t="shared" si="45"/>
        <v>17</v>
      </c>
      <c r="Q292" s="64" t="e">
        <f>VLOOKUP(P292,#REF!, 11,0)</f>
        <v>#REF!</v>
      </c>
    </row>
    <row r="293" spans="1:17" x14ac:dyDescent="0.25">
      <c r="A293">
        <v>287</v>
      </c>
      <c r="B293" s="64" t="e">
        <f>VLOOKUP(A293,#REF!, 9,0)</f>
        <v>#REF!</v>
      </c>
      <c r="C293" s="51"/>
      <c r="D293" s="2">
        <f t="shared" si="41"/>
        <v>687</v>
      </c>
      <c r="E293" s="64" t="e">
        <f>VLOOKUP(D293,#REF!, 9,0)</f>
        <v>#REF!</v>
      </c>
      <c r="F293" s="51"/>
      <c r="G293" s="67">
        <f t="shared" si="42"/>
        <v>1087</v>
      </c>
      <c r="H293" s="64" t="e">
        <f>VLOOKUP(G293,#REF!, 9,0)</f>
        <v>#REF!</v>
      </c>
      <c r="I293" s="51"/>
      <c r="J293" s="95">
        <f t="shared" si="43"/>
        <v>816</v>
      </c>
      <c r="K293" s="64" t="e">
        <f>VLOOKUP(J293,#REF!, 11,0)</f>
        <v>#REF!</v>
      </c>
      <c r="L293" s="51"/>
      <c r="M293" s="3">
        <f t="shared" si="44"/>
        <v>416</v>
      </c>
      <c r="N293" s="64" t="e">
        <f>VLOOKUP(M293,#REF!, 11,0)</f>
        <v>#REF!</v>
      </c>
      <c r="O293" s="51"/>
      <c r="P293" s="3">
        <f t="shared" si="45"/>
        <v>16</v>
      </c>
      <c r="Q293" s="64" t="e">
        <f>VLOOKUP(P293,#REF!, 11,0)</f>
        <v>#REF!</v>
      </c>
    </row>
    <row r="294" spans="1:17" x14ac:dyDescent="0.25">
      <c r="A294">
        <v>288</v>
      </c>
      <c r="B294" s="64" t="e">
        <f>VLOOKUP(A294,#REF!, 9,0)</f>
        <v>#REF!</v>
      </c>
      <c r="C294" s="51"/>
      <c r="D294" s="2">
        <f t="shared" si="41"/>
        <v>688</v>
      </c>
      <c r="E294" s="64" t="e">
        <f>VLOOKUP(D294,#REF!, 9,0)</f>
        <v>#REF!</v>
      </c>
      <c r="F294" s="51"/>
      <c r="G294" s="67">
        <f t="shared" si="42"/>
        <v>1088</v>
      </c>
      <c r="H294" s="64" t="e">
        <f>VLOOKUP(G294,#REF!, 9,0)</f>
        <v>#REF!</v>
      </c>
      <c r="I294" s="51"/>
      <c r="J294" s="95">
        <f t="shared" si="43"/>
        <v>815</v>
      </c>
      <c r="K294" s="64" t="e">
        <f>VLOOKUP(J294,#REF!, 11,0)</f>
        <v>#REF!</v>
      </c>
      <c r="L294" s="51"/>
      <c r="M294" s="3">
        <f t="shared" si="44"/>
        <v>415</v>
      </c>
      <c r="N294" s="64" t="e">
        <f>VLOOKUP(M294,#REF!, 11,0)</f>
        <v>#REF!</v>
      </c>
      <c r="O294" s="51"/>
      <c r="P294" s="3">
        <f t="shared" si="45"/>
        <v>15</v>
      </c>
      <c r="Q294" s="64" t="e">
        <f>VLOOKUP(P294,#REF!, 11,0)</f>
        <v>#REF!</v>
      </c>
    </row>
    <row r="295" spans="1:17" x14ac:dyDescent="0.25">
      <c r="A295">
        <v>289</v>
      </c>
      <c r="B295" s="64" t="e">
        <f>VLOOKUP(A295,#REF!, 9,0)</f>
        <v>#REF!</v>
      </c>
      <c r="C295" s="51"/>
      <c r="D295" s="2">
        <f t="shared" si="41"/>
        <v>689</v>
      </c>
      <c r="E295" s="64" t="e">
        <f>VLOOKUP(D295,#REF!, 9,0)</f>
        <v>#REF!</v>
      </c>
      <c r="F295" s="51"/>
      <c r="G295" s="67">
        <f t="shared" si="42"/>
        <v>1089</v>
      </c>
      <c r="H295" s="64" t="e">
        <f>VLOOKUP(G295,#REF!, 9,0)</f>
        <v>#REF!</v>
      </c>
      <c r="I295" s="51"/>
      <c r="J295" s="95">
        <f t="shared" si="43"/>
        <v>814</v>
      </c>
      <c r="K295" s="64" t="e">
        <f>VLOOKUP(J295,#REF!, 11,0)</f>
        <v>#REF!</v>
      </c>
      <c r="L295" s="51"/>
      <c r="M295" s="3">
        <f t="shared" si="44"/>
        <v>414</v>
      </c>
      <c r="N295" s="64" t="e">
        <f>VLOOKUP(M295,#REF!, 11,0)</f>
        <v>#REF!</v>
      </c>
      <c r="O295" s="51"/>
      <c r="P295" s="3">
        <f t="shared" si="45"/>
        <v>14</v>
      </c>
      <c r="Q295" s="64" t="e">
        <f>VLOOKUP(P295,#REF!, 11,0)</f>
        <v>#REF!</v>
      </c>
    </row>
    <row r="296" spans="1:17" x14ac:dyDescent="0.25">
      <c r="A296">
        <v>290</v>
      </c>
      <c r="B296" s="64" t="e">
        <f>VLOOKUP(A296,#REF!, 9,0)</f>
        <v>#REF!</v>
      </c>
      <c r="C296" s="51"/>
      <c r="D296" s="2">
        <f t="shared" si="41"/>
        <v>690</v>
      </c>
      <c r="E296" s="64" t="e">
        <f>VLOOKUP(D296,#REF!, 9,0)</f>
        <v>#REF!</v>
      </c>
      <c r="F296" s="51"/>
      <c r="G296" s="67">
        <f t="shared" si="42"/>
        <v>1090</v>
      </c>
      <c r="H296" s="64" t="e">
        <f>VLOOKUP(G296,#REF!, 9,0)</f>
        <v>#REF!</v>
      </c>
      <c r="I296" s="51"/>
      <c r="J296" s="95">
        <f t="shared" si="43"/>
        <v>813</v>
      </c>
      <c r="K296" s="64" t="e">
        <f>VLOOKUP(J296,#REF!, 11,0)</f>
        <v>#REF!</v>
      </c>
      <c r="L296" s="51"/>
      <c r="M296" s="3">
        <f t="shared" si="44"/>
        <v>413</v>
      </c>
      <c r="N296" s="64" t="e">
        <f>VLOOKUP(M296,#REF!, 11,0)</f>
        <v>#REF!</v>
      </c>
      <c r="O296" s="51"/>
      <c r="P296" s="3">
        <f t="shared" si="45"/>
        <v>13</v>
      </c>
      <c r="Q296" s="64" t="e">
        <f>VLOOKUP(P296,#REF!, 11,0)</f>
        <v>#REF!</v>
      </c>
    </row>
    <row r="297" spans="1:17" x14ac:dyDescent="0.25">
      <c r="A297">
        <v>291</v>
      </c>
      <c r="B297" s="64" t="e">
        <f>VLOOKUP(A297,#REF!, 9,0)</f>
        <v>#REF!</v>
      </c>
      <c r="C297" s="51"/>
      <c r="D297" s="2">
        <f t="shared" si="41"/>
        <v>691</v>
      </c>
      <c r="E297" s="64" t="e">
        <f>VLOOKUP(D297,#REF!, 9,0)</f>
        <v>#REF!</v>
      </c>
      <c r="F297" s="51"/>
      <c r="G297" s="67">
        <f t="shared" si="42"/>
        <v>1091</v>
      </c>
      <c r="H297" s="64" t="e">
        <f>VLOOKUP(G297,#REF!, 9,0)</f>
        <v>#REF!</v>
      </c>
      <c r="I297" s="51"/>
      <c r="J297" s="95">
        <f t="shared" si="43"/>
        <v>812</v>
      </c>
      <c r="K297" s="64" t="e">
        <f>VLOOKUP(J297,#REF!, 11,0)</f>
        <v>#REF!</v>
      </c>
      <c r="L297" s="51"/>
      <c r="M297" s="3">
        <f t="shared" si="44"/>
        <v>412</v>
      </c>
      <c r="N297" s="64" t="e">
        <f>VLOOKUP(M297,#REF!, 11,0)</f>
        <v>#REF!</v>
      </c>
      <c r="O297" s="51"/>
      <c r="P297" s="3">
        <f t="shared" si="45"/>
        <v>12</v>
      </c>
      <c r="Q297" s="64" t="e">
        <f>VLOOKUP(P297,#REF!, 11,0)</f>
        <v>#REF!</v>
      </c>
    </row>
    <row r="298" spans="1:17" x14ac:dyDescent="0.25">
      <c r="A298">
        <v>292</v>
      </c>
      <c r="B298" s="64" t="e">
        <f>VLOOKUP(A298,#REF!, 9,0)</f>
        <v>#REF!</v>
      </c>
      <c r="C298" s="51"/>
      <c r="D298" s="2">
        <f t="shared" si="41"/>
        <v>692</v>
      </c>
      <c r="E298" s="64" t="e">
        <f>VLOOKUP(D298,#REF!, 9,0)</f>
        <v>#REF!</v>
      </c>
      <c r="F298" s="51"/>
      <c r="G298" s="67">
        <f t="shared" si="42"/>
        <v>1092</v>
      </c>
      <c r="H298" s="64" t="e">
        <f>VLOOKUP(G298,#REF!, 9,0)</f>
        <v>#REF!</v>
      </c>
      <c r="I298" s="51"/>
      <c r="J298" s="95">
        <f t="shared" si="43"/>
        <v>811</v>
      </c>
      <c r="K298" s="64" t="e">
        <f>VLOOKUP(J298,#REF!, 11,0)</f>
        <v>#REF!</v>
      </c>
      <c r="L298" s="51"/>
      <c r="M298" s="3">
        <f t="shared" si="44"/>
        <v>411</v>
      </c>
      <c r="N298" s="64" t="e">
        <f>VLOOKUP(M298,#REF!, 11,0)</f>
        <v>#REF!</v>
      </c>
      <c r="O298" s="51"/>
      <c r="P298" s="3">
        <f t="shared" si="45"/>
        <v>11</v>
      </c>
      <c r="Q298" s="64" t="e">
        <f>VLOOKUP(P298,#REF!, 11,0)</f>
        <v>#REF!</v>
      </c>
    </row>
    <row r="299" spans="1:17" x14ac:dyDescent="0.25">
      <c r="A299">
        <v>293</v>
      </c>
      <c r="B299" s="64" t="e">
        <f>VLOOKUP(A299,#REF!, 9,0)</f>
        <v>#REF!</v>
      </c>
      <c r="C299" s="51"/>
      <c r="D299" s="2">
        <f t="shared" si="41"/>
        <v>693</v>
      </c>
      <c r="E299" s="64" t="e">
        <f>VLOOKUP(D299,#REF!, 9,0)</f>
        <v>#REF!</v>
      </c>
      <c r="F299" s="51"/>
      <c r="G299" s="67">
        <f t="shared" si="42"/>
        <v>1093</v>
      </c>
      <c r="H299" s="64" t="e">
        <f>VLOOKUP(G299,#REF!, 9,0)</f>
        <v>#REF!</v>
      </c>
      <c r="I299" s="51"/>
      <c r="J299" s="95">
        <f t="shared" si="43"/>
        <v>810</v>
      </c>
      <c r="K299" s="64" t="e">
        <f>VLOOKUP(J299,#REF!, 11,0)</f>
        <v>#REF!</v>
      </c>
      <c r="L299" s="51"/>
      <c r="M299" s="3">
        <f t="shared" si="44"/>
        <v>410</v>
      </c>
      <c r="N299" s="64" t="e">
        <f>VLOOKUP(M299,#REF!, 11,0)</f>
        <v>#REF!</v>
      </c>
      <c r="O299" s="51"/>
      <c r="P299" s="3">
        <f t="shared" si="45"/>
        <v>10</v>
      </c>
      <c r="Q299" s="64" t="e">
        <f>VLOOKUP(P299,#REF!, 11,0)</f>
        <v>#REF!</v>
      </c>
    </row>
    <row r="300" spans="1:17" x14ac:dyDescent="0.25">
      <c r="A300">
        <v>294</v>
      </c>
      <c r="B300" s="64" t="e">
        <f>VLOOKUP(A300,#REF!, 9,0)</f>
        <v>#REF!</v>
      </c>
      <c r="C300" s="51"/>
      <c r="D300" s="2">
        <f t="shared" si="41"/>
        <v>694</v>
      </c>
      <c r="E300" s="64" t="e">
        <f>VLOOKUP(D300,#REF!, 9,0)</f>
        <v>#REF!</v>
      </c>
      <c r="F300" s="51"/>
      <c r="G300" s="67">
        <f t="shared" si="42"/>
        <v>1094</v>
      </c>
      <c r="H300" s="64" t="e">
        <f>VLOOKUP(G300,#REF!, 9,0)</f>
        <v>#REF!</v>
      </c>
      <c r="I300" s="51"/>
      <c r="J300" s="95">
        <f t="shared" si="43"/>
        <v>809</v>
      </c>
      <c r="K300" s="64" t="e">
        <f>VLOOKUP(J300,#REF!, 11,0)</f>
        <v>#REF!</v>
      </c>
      <c r="L300" s="51"/>
      <c r="M300" s="3">
        <f t="shared" si="44"/>
        <v>409</v>
      </c>
      <c r="N300" s="64" t="e">
        <f>VLOOKUP(M300,#REF!, 11,0)</f>
        <v>#REF!</v>
      </c>
      <c r="O300" s="51"/>
      <c r="P300" s="3">
        <f t="shared" si="45"/>
        <v>9</v>
      </c>
      <c r="Q300" s="64" t="e">
        <f>VLOOKUP(P300,#REF!, 11,0)</f>
        <v>#REF!</v>
      </c>
    </row>
    <row r="301" spans="1:17" x14ac:dyDescent="0.25">
      <c r="A301">
        <v>295</v>
      </c>
      <c r="B301" s="64" t="e">
        <f>VLOOKUP(A301,#REF!, 9,0)</f>
        <v>#REF!</v>
      </c>
      <c r="C301" s="51"/>
      <c r="D301" s="2">
        <f t="shared" si="41"/>
        <v>695</v>
      </c>
      <c r="E301" s="64" t="e">
        <f>VLOOKUP(D301,#REF!, 9,0)</f>
        <v>#REF!</v>
      </c>
      <c r="F301" s="51"/>
      <c r="G301" s="67">
        <f t="shared" si="42"/>
        <v>1095</v>
      </c>
      <c r="H301" s="64" t="e">
        <f>VLOOKUP(G301,#REF!, 9,0)</f>
        <v>#REF!</v>
      </c>
      <c r="I301" s="51"/>
      <c r="J301" s="95">
        <f t="shared" si="43"/>
        <v>808</v>
      </c>
      <c r="K301" s="64" t="e">
        <f>VLOOKUP(J301,#REF!, 11,0)</f>
        <v>#REF!</v>
      </c>
      <c r="L301" s="51"/>
      <c r="M301" s="3">
        <f t="shared" si="44"/>
        <v>408</v>
      </c>
      <c r="N301" s="64" t="e">
        <f>VLOOKUP(M301,#REF!, 11,0)</f>
        <v>#REF!</v>
      </c>
      <c r="O301" s="51"/>
      <c r="P301" s="3">
        <f t="shared" si="45"/>
        <v>8</v>
      </c>
      <c r="Q301" s="64" t="e">
        <f>VLOOKUP(P301,#REF!, 11,0)</f>
        <v>#REF!</v>
      </c>
    </row>
    <row r="302" spans="1:17" x14ac:dyDescent="0.25">
      <c r="A302">
        <v>296</v>
      </c>
      <c r="B302" s="64" t="e">
        <f>VLOOKUP(A302,#REF!, 9,0)</f>
        <v>#REF!</v>
      </c>
      <c r="C302" s="51"/>
      <c r="D302" s="2">
        <f t="shared" si="41"/>
        <v>696</v>
      </c>
      <c r="E302" s="64" t="e">
        <f>VLOOKUP(D302,#REF!, 9,0)</f>
        <v>#REF!</v>
      </c>
      <c r="F302" s="51"/>
      <c r="G302" s="67">
        <f t="shared" si="42"/>
        <v>1096</v>
      </c>
      <c r="H302" s="64" t="e">
        <f>VLOOKUP(G302,#REF!, 9,0)</f>
        <v>#REF!</v>
      </c>
      <c r="I302" s="51"/>
      <c r="J302" s="95">
        <f t="shared" si="43"/>
        <v>807</v>
      </c>
      <c r="K302" s="64" t="e">
        <f>VLOOKUP(J302,#REF!, 11,0)</f>
        <v>#REF!</v>
      </c>
      <c r="L302" s="51"/>
      <c r="M302" s="3">
        <f t="shared" si="44"/>
        <v>407</v>
      </c>
      <c r="N302" s="64" t="e">
        <f>VLOOKUP(M302,#REF!, 11,0)</f>
        <v>#REF!</v>
      </c>
      <c r="O302" s="51"/>
      <c r="P302" s="3">
        <f t="shared" si="45"/>
        <v>7</v>
      </c>
      <c r="Q302" s="64" t="e">
        <f>VLOOKUP(P302,#REF!, 11,0)</f>
        <v>#REF!</v>
      </c>
    </row>
    <row r="303" spans="1:17" x14ac:dyDescent="0.25">
      <c r="A303">
        <v>297</v>
      </c>
      <c r="B303" s="64" t="e">
        <f>VLOOKUP(A303,#REF!, 9,0)</f>
        <v>#REF!</v>
      </c>
      <c r="C303" s="51"/>
      <c r="D303" s="2">
        <f t="shared" si="41"/>
        <v>697</v>
      </c>
      <c r="E303" s="64" t="e">
        <f>VLOOKUP(D303,#REF!, 9,0)</f>
        <v>#REF!</v>
      </c>
      <c r="F303" s="51"/>
      <c r="G303" s="67">
        <f t="shared" si="42"/>
        <v>1097</v>
      </c>
      <c r="H303" s="64" t="e">
        <f>VLOOKUP(G303,#REF!, 9,0)</f>
        <v>#REF!</v>
      </c>
      <c r="I303" s="51"/>
      <c r="J303" s="95">
        <f t="shared" si="43"/>
        <v>806</v>
      </c>
      <c r="K303" s="64" t="e">
        <f>VLOOKUP(J303,#REF!, 11,0)</f>
        <v>#REF!</v>
      </c>
      <c r="L303" s="51"/>
      <c r="M303" s="3">
        <f t="shared" si="44"/>
        <v>406</v>
      </c>
      <c r="N303" s="64" t="e">
        <f>VLOOKUP(M303,#REF!, 11,0)</f>
        <v>#REF!</v>
      </c>
      <c r="O303" s="51"/>
      <c r="P303" s="3">
        <f>M303-400</f>
        <v>6</v>
      </c>
      <c r="Q303" s="64" t="e">
        <f>VLOOKUP(P303,#REF!, 11,0)</f>
        <v>#REF!</v>
      </c>
    </row>
    <row r="304" spans="1:17" x14ac:dyDescent="0.25">
      <c r="A304">
        <v>298</v>
      </c>
      <c r="B304" s="64" t="e">
        <f>VLOOKUP(A304,#REF!, 9,0)</f>
        <v>#REF!</v>
      </c>
      <c r="C304" s="51"/>
      <c r="D304" s="2">
        <f t="shared" si="41"/>
        <v>698</v>
      </c>
      <c r="E304" s="64" t="e">
        <f>VLOOKUP(D304,#REF!, 9,0)</f>
        <v>#REF!</v>
      </c>
      <c r="F304" s="51"/>
      <c r="G304" s="67">
        <f t="shared" si="42"/>
        <v>1098</v>
      </c>
      <c r="H304" s="64" t="e">
        <f>VLOOKUP(G304,#REF!, 9,0)</f>
        <v>#REF!</v>
      </c>
      <c r="I304" s="51"/>
      <c r="J304" s="95">
        <f t="shared" si="43"/>
        <v>805</v>
      </c>
      <c r="K304" s="64" t="e">
        <f>VLOOKUP(J304,#REF!, 11,0)</f>
        <v>#REF!</v>
      </c>
      <c r="L304" s="51"/>
      <c r="M304" s="3">
        <f t="shared" si="44"/>
        <v>405</v>
      </c>
      <c r="N304" s="64" t="e">
        <f>VLOOKUP(M304,#REF!, 11,0)</f>
        <v>#REF!</v>
      </c>
      <c r="O304" s="51"/>
      <c r="P304" s="3">
        <f t="shared" ref="P304:P307" si="46">M304-400</f>
        <v>5</v>
      </c>
      <c r="Q304" s="64" t="e">
        <f>VLOOKUP(P304,#REF!, 11,0)</f>
        <v>#REF!</v>
      </c>
    </row>
    <row r="305" spans="1:17" x14ac:dyDescent="0.25">
      <c r="A305">
        <v>299</v>
      </c>
      <c r="B305" s="64" t="e">
        <f>VLOOKUP(A305,#REF!, 9,0)</f>
        <v>#REF!</v>
      </c>
      <c r="C305" s="51"/>
      <c r="D305" s="2">
        <f t="shared" si="41"/>
        <v>699</v>
      </c>
      <c r="E305" s="64" t="e">
        <f>VLOOKUP(D305,#REF!, 9,0)</f>
        <v>#REF!</v>
      </c>
      <c r="F305" s="51"/>
      <c r="G305" s="67">
        <f t="shared" si="42"/>
        <v>1099</v>
      </c>
      <c r="H305" s="64" t="e">
        <f>VLOOKUP(G305,#REF!, 9,0)</f>
        <v>#REF!</v>
      </c>
      <c r="I305" s="51"/>
      <c r="J305" s="95">
        <f t="shared" si="43"/>
        <v>804</v>
      </c>
      <c r="K305" s="64" t="e">
        <f>VLOOKUP(J305,#REF!, 11,0)</f>
        <v>#REF!</v>
      </c>
      <c r="L305" s="51"/>
      <c r="M305" s="3">
        <f t="shared" si="44"/>
        <v>404</v>
      </c>
      <c r="N305" s="64" t="e">
        <f>VLOOKUP(M305,#REF!, 11,0)</f>
        <v>#REF!</v>
      </c>
      <c r="O305" s="51"/>
      <c r="P305" s="3">
        <f t="shared" si="46"/>
        <v>4</v>
      </c>
      <c r="Q305" s="64" t="e">
        <f>VLOOKUP(P305,#REF!, 11,0)</f>
        <v>#REF!</v>
      </c>
    </row>
    <row r="306" spans="1:17" x14ac:dyDescent="0.25">
      <c r="A306">
        <v>300</v>
      </c>
      <c r="B306" s="64" t="e">
        <f>VLOOKUP(A306,#REF!, 9,0)</f>
        <v>#REF!</v>
      </c>
      <c r="C306" s="51"/>
      <c r="D306" s="2">
        <f t="shared" si="41"/>
        <v>700</v>
      </c>
      <c r="E306" s="64" t="e">
        <f>VLOOKUP(D306,#REF!, 9,0)</f>
        <v>#REF!</v>
      </c>
      <c r="F306" s="51"/>
      <c r="G306" s="67">
        <f t="shared" si="42"/>
        <v>1100</v>
      </c>
      <c r="H306" s="64" t="e">
        <f>VLOOKUP(G306,#REF!, 9,0)</f>
        <v>#REF!</v>
      </c>
      <c r="I306" s="51"/>
      <c r="J306" s="95">
        <f t="shared" si="43"/>
        <v>803</v>
      </c>
      <c r="K306" s="64" t="e">
        <f>VLOOKUP(J306,#REF!, 11,0)</f>
        <v>#REF!</v>
      </c>
      <c r="L306" s="51"/>
      <c r="M306" s="3">
        <f t="shared" si="44"/>
        <v>403</v>
      </c>
      <c r="N306" s="64" t="e">
        <f>VLOOKUP(M306,#REF!, 11,0)</f>
        <v>#REF!</v>
      </c>
      <c r="O306" s="51"/>
      <c r="P306" s="3">
        <f t="shared" si="46"/>
        <v>3</v>
      </c>
      <c r="Q306" s="64" t="e">
        <f>VLOOKUP(P306,#REF!, 11,0)</f>
        <v>#REF!</v>
      </c>
    </row>
    <row r="307" spans="1:17" x14ac:dyDescent="0.25">
      <c r="A307">
        <v>301</v>
      </c>
      <c r="B307" s="64" t="e">
        <f>VLOOKUP(A307,#REF!, 9,0)</f>
        <v>#REF!</v>
      </c>
      <c r="C307" s="51"/>
      <c r="D307" s="2">
        <f t="shared" si="41"/>
        <v>701</v>
      </c>
      <c r="E307" s="64" t="e">
        <f>VLOOKUP(D307,#REF!, 9,0)</f>
        <v>#REF!</v>
      </c>
      <c r="F307" s="51"/>
      <c r="G307" s="67">
        <f t="shared" si="42"/>
        <v>1101</v>
      </c>
      <c r="H307" s="64" t="e">
        <f>VLOOKUP(G307,#REF!, 9,0)</f>
        <v>#REF!</v>
      </c>
      <c r="I307" s="51"/>
      <c r="J307" s="95">
        <f t="shared" si="43"/>
        <v>802</v>
      </c>
      <c r="K307" s="64" t="e">
        <f>VLOOKUP(J307,#REF!, 11,0)</f>
        <v>#REF!</v>
      </c>
      <c r="L307" s="51"/>
      <c r="M307" s="3">
        <f t="shared" si="44"/>
        <v>402</v>
      </c>
      <c r="N307" s="64" t="e">
        <f>VLOOKUP(M307,#REF!, 11,0)</f>
        <v>#REF!</v>
      </c>
      <c r="O307" s="51"/>
      <c r="P307" s="3">
        <f t="shared" si="46"/>
        <v>2</v>
      </c>
      <c r="Q307" s="64" t="e">
        <f>VLOOKUP(P307,#REF!, 11,0)</f>
        <v>#REF!</v>
      </c>
    </row>
    <row r="308" spans="1:17" x14ac:dyDescent="0.25">
      <c r="A308">
        <v>302</v>
      </c>
      <c r="B308" s="64" t="e">
        <f>VLOOKUP(A308,#REF!, 9,0)</f>
        <v>#REF!</v>
      </c>
      <c r="C308" s="51"/>
      <c r="D308" s="2">
        <f t="shared" si="41"/>
        <v>702</v>
      </c>
      <c r="E308" s="64" t="e">
        <f>VLOOKUP(D308,#REF!, 9,0)</f>
        <v>#REF!</v>
      </c>
      <c r="F308" s="51"/>
      <c r="G308" s="67">
        <f t="shared" si="42"/>
        <v>1102</v>
      </c>
      <c r="H308" s="64" t="e">
        <f>VLOOKUP(G308,#REF!, 9,0)</f>
        <v>#REF!</v>
      </c>
      <c r="I308" s="51"/>
      <c r="J308" s="95">
        <f t="shared" si="43"/>
        <v>801</v>
      </c>
      <c r="K308" s="64" t="e">
        <f>VLOOKUP(J308,#REF!, 11,0)</f>
        <v>#REF!</v>
      </c>
      <c r="L308" s="51"/>
      <c r="M308" s="3">
        <f t="shared" si="44"/>
        <v>401</v>
      </c>
      <c r="N308" s="64" t="e">
        <f>VLOOKUP(M308,#REF!, 11,0)</f>
        <v>#REF!</v>
      </c>
      <c r="O308" s="51"/>
      <c r="P308" s="3">
        <f>M308-400</f>
        <v>1</v>
      </c>
      <c r="Q308" s="64" t="e">
        <f>VLOOKUP(P308,#REF!, 11,0)</f>
        <v>#REF!</v>
      </c>
    </row>
    <row r="309" spans="1:17" x14ac:dyDescent="0.25">
      <c r="A309">
        <v>303</v>
      </c>
      <c r="B309" s="64" t="e">
        <f>VLOOKUP(A309,#REF!, 9,0)</f>
        <v>#REF!</v>
      </c>
      <c r="C309" s="51"/>
      <c r="D309" s="2">
        <f t="shared" si="41"/>
        <v>703</v>
      </c>
      <c r="E309" s="64" t="e">
        <f>VLOOKUP(D309,#REF!, 9,0)</f>
        <v>#REF!</v>
      </c>
      <c r="F309" s="51"/>
      <c r="G309" s="67">
        <f t="shared" si="42"/>
        <v>1103</v>
      </c>
      <c r="H309" s="64" t="e">
        <f>VLOOKUP(G309,#REF!, 9,0)</f>
        <v>#REF!</v>
      </c>
      <c r="I309" s="51"/>
      <c r="J309" s="95">
        <f t="shared" si="43"/>
        <v>800</v>
      </c>
      <c r="K309" s="64" t="e">
        <f>VLOOKUP(J309,#REF!, 11,0)</f>
        <v>#REF!</v>
      </c>
      <c r="L309" s="51"/>
      <c r="M309" s="3">
        <f t="shared" si="44"/>
        <v>400</v>
      </c>
      <c r="N309" s="64" t="e">
        <f>VLOOKUP(M309,#REF!, 11,0)</f>
        <v>#REF!</v>
      </c>
      <c r="O309" s="51"/>
    </row>
    <row r="310" spans="1:17" x14ac:dyDescent="0.25">
      <c r="A310">
        <v>304</v>
      </c>
      <c r="B310" s="64" t="e">
        <f>VLOOKUP(A310,#REF!, 9,0)</f>
        <v>#REF!</v>
      </c>
      <c r="C310" s="51"/>
      <c r="D310" s="2">
        <f t="shared" si="41"/>
        <v>704</v>
      </c>
      <c r="E310" s="64" t="e">
        <f>VLOOKUP(D310,#REF!, 9,0)</f>
        <v>#REF!</v>
      </c>
      <c r="F310" s="51"/>
      <c r="G310" s="67">
        <f t="shared" si="42"/>
        <v>1104</v>
      </c>
      <c r="H310" s="64" t="e">
        <f>VLOOKUP(G310,#REF!, 9,0)</f>
        <v>#REF!</v>
      </c>
      <c r="I310" s="51"/>
      <c r="J310" s="95">
        <f t="shared" si="43"/>
        <v>799</v>
      </c>
      <c r="K310" s="64" t="e">
        <f>VLOOKUP(J310,#REF!, 11,0)</f>
        <v>#REF!</v>
      </c>
      <c r="L310" s="51"/>
      <c r="M310" s="3">
        <f t="shared" si="44"/>
        <v>399</v>
      </c>
      <c r="N310" s="64" t="e">
        <f>VLOOKUP(M310,#REF!, 11,0)</f>
        <v>#REF!</v>
      </c>
      <c r="O310" s="51"/>
    </row>
    <row r="311" spans="1:17" x14ac:dyDescent="0.25">
      <c r="A311">
        <v>305</v>
      </c>
      <c r="B311" s="64" t="e">
        <f>VLOOKUP(A311,#REF!, 9,0)</f>
        <v>#REF!</v>
      </c>
      <c r="C311" s="51"/>
      <c r="D311" s="2">
        <f t="shared" si="41"/>
        <v>705</v>
      </c>
      <c r="E311" s="64" t="e">
        <f>VLOOKUP(D311,#REF!, 9,0)</f>
        <v>#REF!</v>
      </c>
      <c r="F311" s="51"/>
      <c r="G311" s="67">
        <f t="shared" si="42"/>
        <v>1105</v>
      </c>
      <c r="H311" s="64" t="e">
        <f>VLOOKUP(G311,#REF!, 9,0)</f>
        <v>#REF!</v>
      </c>
      <c r="I311" s="51"/>
      <c r="J311" s="95">
        <f t="shared" si="43"/>
        <v>798</v>
      </c>
      <c r="K311" s="64" t="e">
        <f>VLOOKUP(J311,#REF!, 11,0)</f>
        <v>#REF!</v>
      </c>
      <c r="L311" s="51"/>
      <c r="M311" s="3">
        <f t="shared" si="44"/>
        <v>398</v>
      </c>
      <c r="N311" s="64" t="e">
        <f>VLOOKUP(M311,#REF!, 11,0)</f>
        <v>#REF!</v>
      </c>
      <c r="O311" s="51"/>
    </row>
    <row r="312" spans="1:17" x14ac:dyDescent="0.25">
      <c r="A312">
        <v>306</v>
      </c>
      <c r="B312" s="64" t="e">
        <f>VLOOKUP(A312,#REF!, 9,0)</f>
        <v>#REF!</v>
      </c>
      <c r="C312" s="51"/>
      <c r="D312" s="2">
        <f t="shared" si="41"/>
        <v>706</v>
      </c>
      <c r="E312" s="64" t="e">
        <f>VLOOKUP(D312,#REF!, 9,0)</f>
        <v>#REF!</v>
      </c>
      <c r="F312" s="51"/>
      <c r="G312" s="67">
        <f t="shared" si="42"/>
        <v>1106</v>
      </c>
      <c r="H312" s="64" t="e">
        <f>VLOOKUP(G312,#REF!, 9,0)</f>
        <v>#REF!</v>
      </c>
      <c r="I312" s="51"/>
      <c r="J312" s="95">
        <f t="shared" si="43"/>
        <v>797</v>
      </c>
      <c r="K312" s="64" t="e">
        <f>VLOOKUP(J312,#REF!, 11,0)</f>
        <v>#REF!</v>
      </c>
      <c r="L312" s="51"/>
      <c r="M312" s="3">
        <f t="shared" si="44"/>
        <v>397</v>
      </c>
      <c r="N312" s="64" t="e">
        <f>VLOOKUP(M312,#REF!, 11,0)</f>
        <v>#REF!</v>
      </c>
      <c r="O312" s="51"/>
    </row>
    <row r="313" spans="1:17" x14ac:dyDescent="0.25">
      <c r="A313">
        <v>307</v>
      </c>
      <c r="B313" s="64" t="e">
        <f>VLOOKUP(A313,#REF!, 9,0)</f>
        <v>#REF!</v>
      </c>
      <c r="C313" s="51"/>
      <c r="D313" s="2">
        <f t="shared" si="41"/>
        <v>707</v>
      </c>
      <c r="E313" s="64" t="e">
        <f>VLOOKUP(D313,#REF!, 9,0)</f>
        <v>#REF!</v>
      </c>
      <c r="F313" s="51"/>
      <c r="G313" s="67">
        <f t="shared" si="42"/>
        <v>1107</v>
      </c>
      <c r="H313" s="64" t="e">
        <f>VLOOKUP(G313,#REF!, 9,0)</f>
        <v>#REF!</v>
      </c>
      <c r="I313" s="51"/>
      <c r="J313" s="95">
        <f t="shared" si="43"/>
        <v>796</v>
      </c>
      <c r="K313" s="64" t="e">
        <f>VLOOKUP(J313,#REF!, 11,0)</f>
        <v>#REF!</v>
      </c>
      <c r="L313" s="51"/>
      <c r="M313" s="3">
        <f t="shared" si="44"/>
        <v>396</v>
      </c>
      <c r="N313" s="64" t="e">
        <f>VLOOKUP(M313,#REF!, 11,0)</f>
        <v>#REF!</v>
      </c>
      <c r="O313" s="51"/>
    </row>
    <row r="314" spans="1:17" x14ac:dyDescent="0.25">
      <c r="A314">
        <v>308</v>
      </c>
      <c r="B314" s="64" t="e">
        <f>VLOOKUP(A314,#REF!, 9,0)</f>
        <v>#REF!</v>
      </c>
      <c r="C314" s="51"/>
      <c r="D314" s="2">
        <f t="shared" si="41"/>
        <v>708</v>
      </c>
      <c r="E314" s="64" t="e">
        <f>VLOOKUP(D314,#REF!, 9,0)</f>
        <v>#REF!</v>
      </c>
      <c r="F314" s="51"/>
      <c r="G314" s="67">
        <f t="shared" si="42"/>
        <v>1108</v>
      </c>
      <c r="H314" s="64" t="e">
        <f>VLOOKUP(G314,#REF!, 9,0)</f>
        <v>#REF!</v>
      </c>
      <c r="I314" s="51"/>
      <c r="J314" s="95">
        <f t="shared" si="43"/>
        <v>795</v>
      </c>
      <c r="K314" s="64" t="e">
        <f>VLOOKUP(J314,#REF!, 11,0)</f>
        <v>#REF!</v>
      </c>
      <c r="L314" s="51"/>
      <c r="M314" s="3">
        <f t="shared" si="44"/>
        <v>395</v>
      </c>
      <c r="N314" s="64" t="e">
        <f>VLOOKUP(M314,#REF!, 11,0)</f>
        <v>#REF!</v>
      </c>
      <c r="O314" s="51"/>
    </row>
    <row r="315" spans="1:17" x14ac:dyDescent="0.25">
      <c r="A315">
        <v>309</v>
      </c>
      <c r="B315" s="64" t="e">
        <f>VLOOKUP(A315,#REF!, 9,0)</f>
        <v>#REF!</v>
      </c>
      <c r="C315" s="51"/>
      <c r="D315" s="2">
        <f t="shared" si="41"/>
        <v>709</v>
      </c>
      <c r="E315" s="64" t="e">
        <f>VLOOKUP(D315,#REF!, 9,0)</f>
        <v>#REF!</v>
      </c>
      <c r="F315" s="51"/>
      <c r="G315" s="67">
        <f t="shared" si="42"/>
        <v>1109</v>
      </c>
      <c r="H315" s="64" t="e">
        <f>VLOOKUP(G315,#REF!, 9,0)</f>
        <v>#REF!</v>
      </c>
      <c r="I315" s="51"/>
      <c r="J315" s="95">
        <f t="shared" si="43"/>
        <v>794</v>
      </c>
      <c r="K315" s="64" t="e">
        <f>VLOOKUP(J315,#REF!, 11,0)</f>
        <v>#REF!</v>
      </c>
      <c r="L315" s="51"/>
      <c r="M315" s="3">
        <f t="shared" si="44"/>
        <v>394</v>
      </c>
      <c r="N315" s="64" t="e">
        <f>VLOOKUP(M315,#REF!, 11,0)</f>
        <v>#REF!</v>
      </c>
      <c r="O315" s="51"/>
    </row>
    <row r="316" spans="1:17" x14ac:dyDescent="0.25">
      <c r="A316">
        <v>310</v>
      </c>
      <c r="B316" s="64" t="e">
        <f>VLOOKUP(A316,#REF!, 9,0)</f>
        <v>#REF!</v>
      </c>
      <c r="C316" s="51"/>
      <c r="D316" s="2">
        <f t="shared" si="41"/>
        <v>710</v>
      </c>
      <c r="E316" s="64" t="e">
        <f>VLOOKUP(D316,#REF!, 9,0)</f>
        <v>#REF!</v>
      </c>
      <c r="F316" s="51"/>
      <c r="G316" s="67">
        <f t="shared" si="42"/>
        <v>1110</v>
      </c>
      <c r="H316" s="64" t="e">
        <f>VLOOKUP(G316,#REF!, 9,0)</f>
        <v>#REF!</v>
      </c>
      <c r="I316" s="51"/>
      <c r="J316" s="95">
        <f t="shared" si="43"/>
        <v>793</v>
      </c>
      <c r="K316" s="64" t="e">
        <f>VLOOKUP(J316,#REF!, 11,0)</f>
        <v>#REF!</v>
      </c>
      <c r="L316" s="51"/>
      <c r="M316" s="3">
        <f t="shared" si="44"/>
        <v>393</v>
      </c>
      <c r="N316" s="64" t="e">
        <f>VLOOKUP(M316,#REF!, 11,0)</f>
        <v>#REF!</v>
      </c>
      <c r="O316" s="51"/>
    </row>
    <row r="317" spans="1:17" x14ac:dyDescent="0.25">
      <c r="A317">
        <v>311</v>
      </c>
      <c r="B317" s="64" t="e">
        <f>VLOOKUP(A317,#REF!, 9,0)</f>
        <v>#REF!</v>
      </c>
      <c r="C317" s="51"/>
      <c r="D317" s="2">
        <f t="shared" si="41"/>
        <v>711</v>
      </c>
      <c r="E317" s="64" t="e">
        <f>VLOOKUP(D317,#REF!, 9,0)</f>
        <v>#REF!</v>
      </c>
      <c r="F317" s="51"/>
      <c r="G317" s="67">
        <f t="shared" si="42"/>
        <v>1111</v>
      </c>
      <c r="H317" s="64" t="e">
        <f>VLOOKUP(G317,#REF!, 9,0)</f>
        <v>#REF!</v>
      </c>
      <c r="I317" s="51"/>
      <c r="J317" s="95">
        <f t="shared" si="43"/>
        <v>792</v>
      </c>
      <c r="K317" s="64" t="e">
        <f>VLOOKUP(J317,#REF!, 11,0)</f>
        <v>#REF!</v>
      </c>
      <c r="L317" s="51"/>
      <c r="M317" s="3">
        <f t="shared" si="44"/>
        <v>392</v>
      </c>
      <c r="N317" s="64" t="e">
        <f>VLOOKUP(M317,#REF!, 11,0)</f>
        <v>#REF!</v>
      </c>
      <c r="O317" s="51"/>
    </row>
    <row r="318" spans="1:17" x14ac:dyDescent="0.25">
      <c r="A318">
        <v>312</v>
      </c>
      <c r="B318" s="64" t="e">
        <f>VLOOKUP(A318,#REF!, 9,0)</f>
        <v>#REF!</v>
      </c>
      <c r="C318" s="51"/>
      <c r="D318" s="2">
        <f t="shared" si="41"/>
        <v>712</v>
      </c>
      <c r="E318" s="64" t="e">
        <f>VLOOKUP(D318,#REF!, 9,0)</f>
        <v>#REF!</v>
      </c>
      <c r="F318" s="51"/>
      <c r="G318" s="67">
        <f t="shared" si="42"/>
        <v>1112</v>
      </c>
      <c r="H318" s="64" t="e">
        <f>VLOOKUP(G318,#REF!, 9,0)</f>
        <v>#REF!</v>
      </c>
      <c r="I318" s="51"/>
      <c r="J318" s="95">
        <f t="shared" si="43"/>
        <v>791</v>
      </c>
      <c r="K318" s="64" t="e">
        <f>VLOOKUP(J318,#REF!, 11,0)</f>
        <v>#REF!</v>
      </c>
      <c r="L318" s="51"/>
      <c r="M318" s="3">
        <f t="shared" si="44"/>
        <v>391</v>
      </c>
      <c r="N318" s="64" t="e">
        <f>VLOOKUP(M318,#REF!, 11,0)</f>
        <v>#REF!</v>
      </c>
      <c r="O318" s="51"/>
    </row>
    <row r="319" spans="1:17" x14ac:dyDescent="0.25">
      <c r="A319">
        <v>313</v>
      </c>
      <c r="B319" s="64" t="e">
        <f>VLOOKUP(A319,#REF!, 9,0)</f>
        <v>#REF!</v>
      </c>
      <c r="C319" s="51"/>
      <c r="D319" s="2">
        <f t="shared" si="41"/>
        <v>713</v>
      </c>
      <c r="E319" s="64" t="e">
        <f>VLOOKUP(D319,#REF!, 9,0)</f>
        <v>#REF!</v>
      </c>
      <c r="F319" s="51"/>
      <c r="G319" s="67">
        <f t="shared" si="42"/>
        <v>1113</v>
      </c>
      <c r="H319" s="64" t="e">
        <f>VLOOKUP(G319,#REF!, 9,0)</f>
        <v>#REF!</v>
      </c>
      <c r="I319" s="51"/>
      <c r="J319" s="95">
        <f t="shared" si="43"/>
        <v>790</v>
      </c>
      <c r="K319" s="64" t="e">
        <f>VLOOKUP(J319,#REF!, 11,0)</f>
        <v>#REF!</v>
      </c>
      <c r="L319" s="51"/>
      <c r="M319" s="3">
        <f t="shared" si="44"/>
        <v>390</v>
      </c>
      <c r="N319" s="64" t="e">
        <f>VLOOKUP(M319,#REF!, 11,0)</f>
        <v>#REF!</v>
      </c>
      <c r="O319" s="51"/>
    </row>
    <row r="320" spans="1:17" x14ac:dyDescent="0.25">
      <c r="A320">
        <v>314</v>
      </c>
      <c r="B320" s="64" t="e">
        <f>VLOOKUP(A320,#REF!, 9,0)</f>
        <v>#REF!</v>
      </c>
      <c r="C320" s="51"/>
      <c r="D320" s="2">
        <f t="shared" si="41"/>
        <v>714</v>
      </c>
      <c r="E320" s="64" t="e">
        <f>VLOOKUP(D320,#REF!, 9,0)</f>
        <v>#REF!</v>
      </c>
      <c r="F320" s="51"/>
      <c r="G320" s="67">
        <f t="shared" si="42"/>
        <v>1114</v>
      </c>
      <c r="H320" s="64" t="e">
        <f>VLOOKUP(G320,#REF!, 9,0)</f>
        <v>#REF!</v>
      </c>
      <c r="I320" s="51"/>
      <c r="J320" s="95">
        <f t="shared" si="43"/>
        <v>789</v>
      </c>
      <c r="K320" s="64" t="e">
        <f>VLOOKUP(J320,#REF!, 11,0)</f>
        <v>#REF!</v>
      </c>
      <c r="L320" s="51"/>
      <c r="M320" s="3">
        <f t="shared" si="44"/>
        <v>389</v>
      </c>
      <c r="N320" s="64" t="e">
        <f>VLOOKUP(M320,#REF!, 11,0)</f>
        <v>#REF!</v>
      </c>
      <c r="O320" s="51"/>
    </row>
    <row r="321" spans="1:15" x14ac:dyDescent="0.25">
      <c r="A321">
        <v>315</v>
      </c>
      <c r="B321" s="64" t="e">
        <f>VLOOKUP(A321,#REF!, 9,0)</f>
        <v>#REF!</v>
      </c>
      <c r="C321" s="51"/>
      <c r="D321" s="2">
        <f t="shared" si="41"/>
        <v>715</v>
      </c>
      <c r="E321" s="64" t="e">
        <f>VLOOKUP(D321,#REF!, 9,0)</f>
        <v>#REF!</v>
      </c>
      <c r="F321" s="51"/>
      <c r="G321" s="67">
        <f t="shared" si="42"/>
        <v>1115</v>
      </c>
      <c r="H321" s="64" t="e">
        <f>VLOOKUP(G321,#REF!, 9,0)</f>
        <v>#REF!</v>
      </c>
      <c r="I321" s="51"/>
      <c r="J321" s="95">
        <f t="shared" si="43"/>
        <v>788</v>
      </c>
      <c r="K321" s="64" t="e">
        <f>VLOOKUP(J321,#REF!, 11,0)</f>
        <v>#REF!</v>
      </c>
      <c r="L321" s="51"/>
      <c r="M321" s="3">
        <f t="shared" si="44"/>
        <v>388</v>
      </c>
      <c r="N321" s="64" t="e">
        <f>VLOOKUP(M321,#REF!, 11,0)</f>
        <v>#REF!</v>
      </c>
      <c r="O321" s="51"/>
    </row>
    <row r="322" spans="1:15" x14ac:dyDescent="0.25">
      <c r="A322">
        <v>316</v>
      </c>
      <c r="B322" s="64" t="e">
        <f>VLOOKUP(A322,#REF!, 9,0)</f>
        <v>#REF!</v>
      </c>
      <c r="C322" s="51"/>
      <c r="D322" s="2">
        <f t="shared" si="41"/>
        <v>716</v>
      </c>
      <c r="E322" s="64" t="e">
        <f>VLOOKUP(D322,#REF!, 9,0)</f>
        <v>#REF!</v>
      </c>
      <c r="F322" s="51"/>
      <c r="G322" s="67">
        <f t="shared" si="42"/>
        <v>1116</v>
      </c>
      <c r="H322" s="64" t="e">
        <f>VLOOKUP(G322,#REF!, 9,0)</f>
        <v>#REF!</v>
      </c>
      <c r="I322" s="51"/>
      <c r="J322" s="95">
        <f t="shared" si="43"/>
        <v>787</v>
      </c>
      <c r="K322" s="64" t="e">
        <f>VLOOKUP(J322,#REF!, 11,0)</f>
        <v>#REF!</v>
      </c>
      <c r="L322" s="51"/>
      <c r="M322" s="3">
        <f t="shared" si="44"/>
        <v>387</v>
      </c>
      <c r="N322" s="64" t="e">
        <f>VLOOKUP(M322,#REF!, 11,0)</f>
        <v>#REF!</v>
      </c>
      <c r="O322" s="51"/>
    </row>
    <row r="323" spans="1:15" x14ac:dyDescent="0.25">
      <c r="A323">
        <v>317</v>
      </c>
      <c r="B323" s="64" t="e">
        <f>VLOOKUP(A323,#REF!, 9,0)</f>
        <v>#REF!</v>
      </c>
      <c r="C323" s="51"/>
      <c r="D323" s="2">
        <f t="shared" si="41"/>
        <v>717</v>
      </c>
      <c r="E323" s="64" t="e">
        <f>VLOOKUP(D323,#REF!, 9,0)</f>
        <v>#REF!</v>
      </c>
      <c r="F323" s="51"/>
      <c r="G323" s="67">
        <f t="shared" si="42"/>
        <v>1117</v>
      </c>
      <c r="H323" s="64" t="e">
        <f>VLOOKUP(G323,#REF!, 9,0)</f>
        <v>#REF!</v>
      </c>
      <c r="I323" s="51"/>
      <c r="J323" s="95">
        <f t="shared" si="43"/>
        <v>786</v>
      </c>
      <c r="K323" s="64" t="e">
        <f>VLOOKUP(J323,#REF!, 11,0)</f>
        <v>#REF!</v>
      </c>
      <c r="L323" s="51"/>
      <c r="M323" s="3">
        <f t="shared" si="44"/>
        <v>386</v>
      </c>
      <c r="N323" s="64" t="e">
        <f>VLOOKUP(M323,#REF!, 11,0)</f>
        <v>#REF!</v>
      </c>
      <c r="O323" s="51"/>
    </row>
    <row r="324" spans="1:15" x14ac:dyDescent="0.25">
      <c r="A324">
        <v>318</v>
      </c>
      <c r="B324" s="64" t="e">
        <f>VLOOKUP(A324,#REF!, 9,0)</f>
        <v>#REF!</v>
      </c>
      <c r="C324" s="51"/>
      <c r="D324" s="2">
        <f t="shared" si="41"/>
        <v>718</v>
      </c>
      <c r="E324" s="64" t="e">
        <f>VLOOKUP(D324,#REF!, 9,0)</f>
        <v>#REF!</v>
      </c>
      <c r="F324" s="51"/>
      <c r="G324" s="67">
        <f t="shared" si="42"/>
        <v>1118</v>
      </c>
      <c r="H324" s="64" t="e">
        <f>VLOOKUP(G324,#REF!, 9,0)</f>
        <v>#REF!</v>
      </c>
      <c r="I324" s="51"/>
      <c r="J324" s="95">
        <f t="shared" si="43"/>
        <v>785</v>
      </c>
      <c r="K324" s="64" t="e">
        <f>VLOOKUP(J324,#REF!, 11,0)</f>
        <v>#REF!</v>
      </c>
      <c r="L324" s="51"/>
      <c r="M324" s="3">
        <f t="shared" si="44"/>
        <v>385</v>
      </c>
      <c r="N324" s="64" t="e">
        <f>VLOOKUP(M324,#REF!, 11,0)</f>
        <v>#REF!</v>
      </c>
      <c r="O324" s="51"/>
    </row>
    <row r="325" spans="1:15" x14ac:dyDescent="0.25">
      <c r="A325">
        <v>319</v>
      </c>
      <c r="B325" s="64" t="e">
        <f>VLOOKUP(A325,#REF!, 9,0)</f>
        <v>#REF!</v>
      </c>
      <c r="C325" s="51"/>
      <c r="D325" s="2">
        <f t="shared" si="41"/>
        <v>719</v>
      </c>
      <c r="E325" s="64" t="e">
        <f>VLOOKUP(D325,#REF!, 9,0)</f>
        <v>#REF!</v>
      </c>
      <c r="F325" s="51"/>
      <c r="G325" s="67">
        <f t="shared" si="42"/>
        <v>1119</v>
      </c>
      <c r="H325" s="64" t="e">
        <f>VLOOKUP(G325,#REF!, 9,0)</f>
        <v>#REF!</v>
      </c>
      <c r="I325" s="51"/>
      <c r="J325" s="95">
        <f t="shared" si="43"/>
        <v>784</v>
      </c>
      <c r="K325" s="64" t="e">
        <f>VLOOKUP(J325,#REF!, 11,0)</f>
        <v>#REF!</v>
      </c>
      <c r="L325" s="51"/>
      <c r="M325" s="3">
        <f t="shared" si="44"/>
        <v>384</v>
      </c>
      <c r="N325" s="64" t="e">
        <f>VLOOKUP(M325,#REF!, 11,0)</f>
        <v>#REF!</v>
      </c>
      <c r="O325" s="51"/>
    </row>
    <row r="326" spans="1:15" x14ac:dyDescent="0.25">
      <c r="A326">
        <v>320</v>
      </c>
      <c r="B326" s="64" t="e">
        <f>VLOOKUP(A326,#REF!, 9,0)</f>
        <v>#REF!</v>
      </c>
      <c r="C326" s="51"/>
      <c r="D326" s="2">
        <f t="shared" si="41"/>
        <v>720</v>
      </c>
      <c r="E326" s="64" t="e">
        <f>VLOOKUP(D326,#REF!, 9,0)</f>
        <v>#REF!</v>
      </c>
      <c r="F326" s="51"/>
      <c r="G326" s="67">
        <f t="shared" si="42"/>
        <v>1120</v>
      </c>
      <c r="H326" s="64" t="e">
        <f>VLOOKUP(G326,#REF!, 9,0)</f>
        <v>#REF!</v>
      </c>
      <c r="I326" s="51"/>
      <c r="J326" s="95">
        <f t="shared" si="43"/>
        <v>783</v>
      </c>
      <c r="K326" s="64" t="e">
        <f>VLOOKUP(J326,#REF!, 11,0)</f>
        <v>#REF!</v>
      </c>
      <c r="L326" s="51"/>
      <c r="M326" s="3">
        <f t="shared" si="44"/>
        <v>383</v>
      </c>
      <c r="N326" s="64" t="e">
        <f>VLOOKUP(M326,#REF!, 11,0)</f>
        <v>#REF!</v>
      </c>
      <c r="O326" s="51"/>
    </row>
    <row r="327" spans="1:15" x14ac:dyDescent="0.25">
      <c r="A327">
        <v>321</v>
      </c>
      <c r="B327" s="64" t="e">
        <f>VLOOKUP(A327,#REF!, 9,0)</f>
        <v>#REF!</v>
      </c>
      <c r="C327" s="51"/>
      <c r="D327" s="2">
        <f t="shared" si="41"/>
        <v>721</v>
      </c>
      <c r="E327" s="64" t="e">
        <f>VLOOKUP(D327,#REF!, 9,0)</f>
        <v>#REF!</v>
      </c>
      <c r="F327" s="51"/>
      <c r="G327" s="67">
        <f t="shared" si="42"/>
        <v>1121</v>
      </c>
      <c r="H327" s="64" t="e">
        <f>VLOOKUP(G327,#REF!, 9,0)</f>
        <v>#REF!</v>
      </c>
      <c r="I327" s="51"/>
      <c r="J327" s="95">
        <f t="shared" si="43"/>
        <v>782</v>
      </c>
      <c r="K327" s="64" t="e">
        <f>VLOOKUP(J327,#REF!, 11,0)</f>
        <v>#REF!</v>
      </c>
      <c r="L327" s="51"/>
      <c r="M327" s="3">
        <f t="shared" si="44"/>
        <v>382</v>
      </c>
      <c r="N327" s="64" t="e">
        <f>VLOOKUP(M327,#REF!, 11,0)</f>
        <v>#REF!</v>
      </c>
      <c r="O327" s="51"/>
    </row>
    <row r="328" spans="1:15" x14ac:dyDescent="0.25">
      <c r="A328">
        <v>322</v>
      </c>
      <c r="B328" s="64" t="e">
        <f>VLOOKUP(A328,#REF!, 9,0)</f>
        <v>#REF!</v>
      </c>
      <c r="C328" s="51"/>
      <c r="D328" s="2">
        <f t="shared" ref="D328:D391" si="47">A328+400</f>
        <v>722</v>
      </c>
      <c r="E328" s="64" t="e">
        <f>VLOOKUP(D328,#REF!, 9,0)</f>
        <v>#REF!</v>
      </c>
      <c r="F328" s="51"/>
      <c r="G328" s="67">
        <f t="shared" ref="G328:G357" si="48">D328+400</f>
        <v>1122</v>
      </c>
      <c r="H328" s="64" t="e">
        <f>VLOOKUP(G328,#REF!, 9,0)</f>
        <v>#REF!</v>
      </c>
      <c r="I328" s="51"/>
      <c r="J328" s="95">
        <f t="shared" ref="J328:J357" si="49">1903-G328</f>
        <v>781</v>
      </c>
      <c r="K328" s="64" t="e">
        <f>VLOOKUP(J328,#REF!, 11,0)</f>
        <v>#REF!</v>
      </c>
      <c r="L328" s="51"/>
      <c r="M328" s="3">
        <f t="shared" ref="M328:M391" si="50">J328-400</f>
        <v>381</v>
      </c>
      <c r="N328" s="64" t="e">
        <f>VLOOKUP(M328,#REF!, 11,0)</f>
        <v>#REF!</v>
      </c>
      <c r="O328" s="51"/>
    </row>
    <row r="329" spans="1:15" x14ac:dyDescent="0.25">
      <c r="A329">
        <v>323</v>
      </c>
      <c r="B329" s="64" t="e">
        <f>VLOOKUP(A329,#REF!, 9,0)</f>
        <v>#REF!</v>
      </c>
      <c r="C329" s="51"/>
      <c r="D329" s="2">
        <f t="shared" si="47"/>
        <v>723</v>
      </c>
      <c r="E329" s="64" t="e">
        <f>VLOOKUP(D329,#REF!, 9,0)</f>
        <v>#REF!</v>
      </c>
      <c r="F329" s="51"/>
      <c r="G329" s="67">
        <f t="shared" si="48"/>
        <v>1123</v>
      </c>
      <c r="H329" s="64" t="e">
        <f>VLOOKUP(G329,#REF!, 9,0)</f>
        <v>#REF!</v>
      </c>
      <c r="I329" s="51"/>
      <c r="J329" s="95">
        <f t="shared" si="49"/>
        <v>780</v>
      </c>
      <c r="K329" s="64" t="e">
        <f>VLOOKUP(J329,#REF!, 11,0)</f>
        <v>#REF!</v>
      </c>
      <c r="L329" s="51"/>
      <c r="M329" s="3">
        <f t="shared" si="50"/>
        <v>380</v>
      </c>
      <c r="N329" s="64" t="e">
        <f>VLOOKUP(M329,#REF!, 11,0)</f>
        <v>#REF!</v>
      </c>
      <c r="O329" s="51"/>
    </row>
    <row r="330" spans="1:15" x14ac:dyDescent="0.25">
      <c r="A330">
        <v>324</v>
      </c>
      <c r="B330" s="64" t="e">
        <f>VLOOKUP(A330,#REF!, 9,0)</f>
        <v>#REF!</v>
      </c>
      <c r="C330" s="51"/>
      <c r="D330" s="2">
        <f t="shared" si="47"/>
        <v>724</v>
      </c>
      <c r="E330" s="64" t="e">
        <f>VLOOKUP(D330,#REF!, 9,0)</f>
        <v>#REF!</v>
      </c>
      <c r="F330" s="51"/>
      <c r="G330" s="67">
        <f t="shared" si="48"/>
        <v>1124</v>
      </c>
      <c r="H330" s="64" t="e">
        <f>VLOOKUP(G330,#REF!, 9,0)</f>
        <v>#REF!</v>
      </c>
      <c r="I330" s="51"/>
      <c r="J330" s="95">
        <f t="shared" si="49"/>
        <v>779</v>
      </c>
      <c r="K330" s="64" t="e">
        <f>VLOOKUP(J330,#REF!, 11,0)</f>
        <v>#REF!</v>
      </c>
      <c r="L330" s="51"/>
      <c r="M330" s="3">
        <f t="shared" si="50"/>
        <v>379</v>
      </c>
      <c r="N330" s="64" t="e">
        <f>VLOOKUP(M330,#REF!, 11,0)</f>
        <v>#REF!</v>
      </c>
      <c r="O330" s="51"/>
    </row>
    <row r="331" spans="1:15" x14ac:dyDescent="0.25">
      <c r="A331">
        <v>325</v>
      </c>
      <c r="B331" s="64" t="e">
        <f>VLOOKUP(A331,#REF!, 9,0)</f>
        <v>#REF!</v>
      </c>
      <c r="C331" s="51"/>
      <c r="D331" s="2">
        <f t="shared" si="47"/>
        <v>725</v>
      </c>
      <c r="E331" s="64" t="e">
        <f>VLOOKUP(D331,#REF!, 9,0)</f>
        <v>#REF!</v>
      </c>
      <c r="F331" s="51"/>
      <c r="G331" s="67">
        <f t="shared" si="48"/>
        <v>1125</v>
      </c>
      <c r="H331" s="64" t="e">
        <f>VLOOKUP(G331,#REF!, 9,0)</f>
        <v>#REF!</v>
      </c>
      <c r="I331" s="51"/>
      <c r="J331" s="95">
        <f t="shared" si="49"/>
        <v>778</v>
      </c>
      <c r="K331" s="64" t="e">
        <f>VLOOKUP(J331,#REF!, 11,0)</f>
        <v>#REF!</v>
      </c>
      <c r="L331" s="51"/>
      <c r="M331" s="3">
        <f t="shared" si="50"/>
        <v>378</v>
      </c>
      <c r="N331" s="64" t="e">
        <f>VLOOKUP(M331,#REF!, 11,0)</f>
        <v>#REF!</v>
      </c>
      <c r="O331" s="51"/>
    </row>
    <row r="332" spans="1:15" x14ac:dyDescent="0.25">
      <c r="A332">
        <v>326</v>
      </c>
      <c r="B332" s="64" t="e">
        <f>VLOOKUP(A332,#REF!, 9,0)</f>
        <v>#REF!</v>
      </c>
      <c r="C332" s="51"/>
      <c r="D332" s="2">
        <f t="shared" si="47"/>
        <v>726</v>
      </c>
      <c r="E332" s="64" t="e">
        <f>VLOOKUP(D332,#REF!, 9,0)</f>
        <v>#REF!</v>
      </c>
      <c r="F332" s="51"/>
      <c r="G332" s="67">
        <f t="shared" si="48"/>
        <v>1126</v>
      </c>
      <c r="H332" s="64" t="e">
        <f>VLOOKUP(G332,#REF!, 9,0)</f>
        <v>#REF!</v>
      </c>
      <c r="I332" s="51"/>
      <c r="J332" s="95">
        <f t="shared" si="49"/>
        <v>777</v>
      </c>
      <c r="K332" s="64" t="e">
        <f>VLOOKUP(J332,#REF!, 11,0)</f>
        <v>#REF!</v>
      </c>
      <c r="L332" s="51"/>
      <c r="M332" s="3">
        <f t="shared" si="50"/>
        <v>377</v>
      </c>
      <c r="N332" s="64" t="e">
        <f>VLOOKUP(M332,#REF!, 11,0)</f>
        <v>#REF!</v>
      </c>
      <c r="O332" s="51"/>
    </row>
    <row r="333" spans="1:15" x14ac:dyDescent="0.25">
      <c r="A333">
        <v>327</v>
      </c>
      <c r="B333" s="64" t="e">
        <f>VLOOKUP(A333,#REF!, 9,0)</f>
        <v>#REF!</v>
      </c>
      <c r="C333" s="51"/>
      <c r="D333" s="2">
        <f t="shared" si="47"/>
        <v>727</v>
      </c>
      <c r="E333" s="64" t="e">
        <f>VLOOKUP(D333,#REF!, 9,0)</f>
        <v>#REF!</v>
      </c>
      <c r="F333" s="51"/>
      <c r="G333" s="67">
        <f t="shared" si="48"/>
        <v>1127</v>
      </c>
      <c r="H333" s="64" t="e">
        <f>VLOOKUP(G333,#REF!, 9,0)</f>
        <v>#REF!</v>
      </c>
      <c r="I333" s="51"/>
      <c r="J333" s="95">
        <f t="shared" si="49"/>
        <v>776</v>
      </c>
      <c r="K333" s="64" t="e">
        <f>VLOOKUP(J333,#REF!, 11,0)</f>
        <v>#REF!</v>
      </c>
      <c r="L333" s="51"/>
      <c r="M333" s="3">
        <f t="shared" si="50"/>
        <v>376</v>
      </c>
      <c r="N333" s="64" t="e">
        <f>VLOOKUP(M333,#REF!, 11,0)</f>
        <v>#REF!</v>
      </c>
      <c r="O333" s="51"/>
    </row>
    <row r="334" spans="1:15" x14ac:dyDescent="0.25">
      <c r="A334">
        <v>328</v>
      </c>
      <c r="B334" s="64" t="e">
        <f>VLOOKUP(A334,#REF!, 9,0)</f>
        <v>#REF!</v>
      </c>
      <c r="C334" s="51"/>
      <c r="D334" s="2">
        <f t="shared" si="47"/>
        <v>728</v>
      </c>
      <c r="E334" s="64" t="e">
        <f>VLOOKUP(D334,#REF!, 9,0)</f>
        <v>#REF!</v>
      </c>
      <c r="F334" s="51"/>
      <c r="G334" s="67">
        <f t="shared" si="48"/>
        <v>1128</v>
      </c>
      <c r="H334" s="64" t="e">
        <f>VLOOKUP(G334,#REF!, 9,0)</f>
        <v>#REF!</v>
      </c>
      <c r="I334" s="51"/>
      <c r="J334" s="95">
        <f t="shared" si="49"/>
        <v>775</v>
      </c>
      <c r="K334" s="64" t="e">
        <f>VLOOKUP(J334,#REF!, 11,0)</f>
        <v>#REF!</v>
      </c>
      <c r="L334" s="51"/>
      <c r="M334" s="3">
        <f t="shared" si="50"/>
        <v>375</v>
      </c>
      <c r="N334" s="64" t="e">
        <f>VLOOKUP(M334,#REF!, 11,0)</f>
        <v>#REF!</v>
      </c>
      <c r="O334" s="51"/>
    </row>
    <row r="335" spans="1:15" x14ac:dyDescent="0.25">
      <c r="A335">
        <v>329</v>
      </c>
      <c r="B335" s="64" t="e">
        <f>VLOOKUP(A335,#REF!, 9,0)</f>
        <v>#REF!</v>
      </c>
      <c r="C335" s="51"/>
      <c r="D335" s="2">
        <f t="shared" si="47"/>
        <v>729</v>
      </c>
      <c r="E335" s="64" t="e">
        <f>VLOOKUP(D335,#REF!, 9,0)</f>
        <v>#REF!</v>
      </c>
      <c r="F335" s="51"/>
      <c r="G335" s="67">
        <f t="shared" si="48"/>
        <v>1129</v>
      </c>
      <c r="H335" s="64" t="e">
        <f>VLOOKUP(G335,#REF!, 9,0)</f>
        <v>#REF!</v>
      </c>
      <c r="I335" s="51"/>
      <c r="J335" s="95">
        <f t="shared" si="49"/>
        <v>774</v>
      </c>
      <c r="K335" s="64" t="e">
        <f>VLOOKUP(J335,#REF!, 11,0)</f>
        <v>#REF!</v>
      </c>
      <c r="L335" s="51"/>
      <c r="M335" s="3">
        <f t="shared" si="50"/>
        <v>374</v>
      </c>
      <c r="N335" s="64" t="e">
        <f>VLOOKUP(M335,#REF!, 11,0)</f>
        <v>#REF!</v>
      </c>
      <c r="O335" s="51"/>
    </row>
    <row r="336" spans="1:15" x14ac:dyDescent="0.25">
      <c r="A336">
        <v>330</v>
      </c>
      <c r="B336" s="64" t="e">
        <f>VLOOKUP(A336,#REF!, 9,0)</f>
        <v>#REF!</v>
      </c>
      <c r="C336" s="51"/>
      <c r="D336" s="2">
        <f t="shared" si="47"/>
        <v>730</v>
      </c>
      <c r="E336" s="64" t="e">
        <f>VLOOKUP(D336,#REF!, 9,0)</f>
        <v>#REF!</v>
      </c>
      <c r="F336" s="51"/>
      <c r="G336" s="67">
        <f t="shared" si="48"/>
        <v>1130</v>
      </c>
      <c r="H336" s="64" t="e">
        <f>VLOOKUP(G336,#REF!, 9,0)</f>
        <v>#REF!</v>
      </c>
      <c r="I336" s="51"/>
      <c r="J336" s="95">
        <f t="shared" si="49"/>
        <v>773</v>
      </c>
      <c r="K336" s="64" t="e">
        <f>VLOOKUP(J336,#REF!, 11,0)</f>
        <v>#REF!</v>
      </c>
      <c r="L336" s="51"/>
      <c r="M336" s="3">
        <f t="shared" si="50"/>
        <v>373</v>
      </c>
      <c r="N336" s="64" t="e">
        <f>VLOOKUP(M336,#REF!, 11,0)</f>
        <v>#REF!</v>
      </c>
      <c r="O336" s="51"/>
    </row>
    <row r="337" spans="1:15" x14ac:dyDescent="0.25">
      <c r="A337">
        <v>331</v>
      </c>
      <c r="B337" s="64" t="e">
        <f>VLOOKUP(A337,#REF!, 9,0)</f>
        <v>#REF!</v>
      </c>
      <c r="C337" s="51"/>
      <c r="D337" s="2">
        <f t="shared" si="47"/>
        <v>731</v>
      </c>
      <c r="E337" s="64" t="e">
        <f>VLOOKUP(D337,#REF!, 9,0)</f>
        <v>#REF!</v>
      </c>
      <c r="F337" s="51"/>
      <c r="G337" s="67">
        <f t="shared" si="48"/>
        <v>1131</v>
      </c>
      <c r="H337" s="64" t="e">
        <f>VLOOKUP(G337,#REF!, 9,0)</f>
        <v>#REF!</v>
      </c>
      <c r="I337" s="51"/>
      <c r="J337" s="95">
        <f t="shared" si="49"/>
        <v>772</v>
      </c>
      <c r="K337" s="64" t="e">
        <f>VLOOKUP(J337,#REF!, 11,0)</f>
        <v>#REF!</v>
      </c>
      <c r="L337" s="51"/>
      <c r="M337" s="3">
        <f t="shared" si="50"/>
        <v>372</v>
      </c>
      <c r="N337" s="64" t="e">
        <f>VLOOKUP(M337,#REF!, 11,0)</f>
        <v>#REF!</v>
      </c>
      <c r="O337" s="51"/>
    </row>
    <row r="338" spans="1:15" x14ac:dyDescent="0.25">
      <c r="A338">
        <v>332</v>
      </c>
      <c r="B338" s="64" t="e">
        <f>VLOOKUP(A338,#REF!, 9,0)</f>
        <v>#REF!</v>
      </c>
      <c r="C338" s="51"/>
      <c r="D338" s="2">
        <f t="shared" si="47"/>
        <v>732</v>
      </c>
      <c r="E338" s="64" t="e">
        <f>VLOOKUP(D338,#REF!, 9,0)</f>
        <v>#REF!</v>
      </c>
      <c r="F338" s="51"/>
      <c r="G338" s="67">
        <f t="shared" si="48"/>
        <v>1132</v>
      </c>
      <c r="H338" s="64" t="e">
        <f>VLOOKUP(G338,#REF!, 9,0)</f>
        <v>#REF!</v>
      </c>
      <c r="I338" s="51"/>
      <c r="J338" s="95">
        <f t="shared" si="49"/>
        <v>771</v>
      </c>
      <c r="K338" s="64" t="e">
        <f>VLOOKUP(J338,#REF!, 11,0)</f>
        <v>#REF!</v>
      </c>
      <c r="L338" s="51"/>
      <c r="M338" s="3">
        <f t="shared" si="50"/>
        <v>371</v>
      </c>
      <c r="N338" s="64" t="e">
        <f>VLOOKUP(M338,#REF!, 11,0)</f>
        <v>#REF!</v>
      </c>
      <c r="O338" s="51"/>
    </row>
    <row r="339" spans="1:15" x14ac:dyDescent="0.25">
      <c r="A339">
        <v>333</v>
      </c>
      <c r="B339" s="64" t="e">
        <f>VLOOKUP(A339,#REF!, 9,0)</f>
        <v>#REF!</v>
      </c>
      <c r="C339" s="51"/>
      <c r="D339" s="2">
        <f t="shared" si="47"/>
        <v>733</v>
      </c>
      <c r="E339" s="64" t="e">
        <f>VLOOKUP(D339,#REF!, 9,0)</f>
        <v>#REF!</v>
      </c>
      <c r="F339" s="51"/>
      <c r="G339" s="67">
        <f t="shared" si="48"/>
        <v>1133</v>
      </c>
      <c r="H339" s="64" t="e">
        <f>VLOOKUP(G339,#REF!, 9,0)</f>
        <v>#REF!</v>
      </c>
      <c r="I339" s="51"/>
      <c r="J339" s="95">
        <f t="shared" si="49"/>
        <v>770</v>
      </c>
      <c r="K339" s="64" t="e">
        <f>VLOOKUP(J339,#REF!, 11,0)</f>
        <v>#REF!</v>
      </c>
      <c r="L339" s="51"/>
      <c r="M339" s="3">
        <f t="shared" si="50"/>
        <v>370</v>
      </c>
      <c r="N339" s="64" t="e">
        <f>VLOOKUP(M339,#REF!, 11,0)</f>
        <v>#REF!</v>
      </c>
      <c r="O339" s="51"/>
    </row>
    <row r="340" spans="1:15" x14ac:dyDescent="0.25">
      <c r="A340">
        <v>334</v>
      </c>
      <c r="B340" s="64" t="e">
        <f>VLOOKUP(A340,#REF!, 9,0)</f>
        <v>#REF!</v>
      </c>
      <c r="C340" s="51"/>
      <c r="D340" s="2">
        <f t="shared" si="47"/>
        <v>734</v>
      </c>
      <c r="E340" s="64" t="e">
        <f>VLOOKUP(D340,#REF!, 9,0)</f>
        <v>#REF!</v>
      </c>
      <c r="F340" s="51"/>
      <c r="G340" s="67">
        <f t="shared" si="48"/>
        <v>1134</v>
      </c>
      <c r="H340" s="64" t="e">
        <f>VLOOKUP(G340,#REF!, 9,0)</f>
        <v>#REF!</v>
      </c>
      <c r="I340" s="51"/>
      <c r="J340" s="95">
        <f t="shared" si="49"/>
        <v>769</v>
      </c>
      <c r="K340" s="64" t="e">
        <f>VLOOKUP(J340,#REF!, 11,0)</f>
        <v>#REF!</v>
      </c>
      <c r="L340" s="51"/>
      <c r="M340" s="3">
        <f t="shared" si="50"/>
        <v>369</v>
      </c>
      <c r="N340" s="64" t="e">
        <f>VLOOKUP(M340,#REF!, 11,0)</f>
        <v>#REF!</v>
      </c>
      <c r="O340" s="51"/>
    </row>
    <row r="341" spans="1:15" x14ac:dyDescent="0.25">
      <c r="A341">
        <v>335</v>
      </c>
      <c r="B341" s="64" t="e">
        <f>VLOOKUP(A341,#REF!, 9,0)</f>
        <v>#REF!</v>
      </c>
      <c r="C341" s="51"/>
      <c r="D341" s="2">
        <f t="shared" si="47"/>
        <v>735</v>
      </c>
      <c r="E341" s="64" t="e">
        <f>VLOOKUP(D341,#REF!, 9,0)</f>
        <v>#REF!</v>
      </c>
      <c r="F341" s="51"/>
      <c r="G341" s="67">
        <f t="shared" si="48"/>
        <v>1135</v>
      </c>
      <c r="H341" s="64" t="e">
        <f>VLOOKUP(G341,#REF!, 9,0)</f>
        <v>#REF!</v>
      </c>
      <c r="I341" s="51"/>
      <c r="J341" s="95">
        <f t="shared" si="49"/>
        <v>768</v>
      </c>
      <c r="K341" s="64" t="e">
        <f>VLOOKUP(J341,#REF!, 11,0)</f>
        <v>#REF!</v>
      </c>
      <c r="L341" s="51"/>
      <c r="M341" s="3">
        <f t="shared" si="50"/>
        <v>368</v>
      </c>
      <c r="N341" s="64" t="e">
        <f>VLOOKUP(M341,#REF!, 11,0)</f>
        <v>#REF!</v>
      </c>
      <c r="O341" s="51"/>
    </row>
    <row r="342" spans="1:15" x14ac:dyDescent="0.25">
      <c r="A342">
        <v>336</v>
      </c>
      <c r="B342" s="64" t="e">
        <f>VLOOKUP(A342,#REF!, 9,0)</f>
        <v>#REF!</v>
      </c>
      <c r="C342" s="51"/>
      <c r="D342" s="2">
        <f t="shared" si="47"/>
        <v>736</v>
      </c>
      <c r="E342" s="64" t="e">
        <f>VLOOKUP(D342,#REF!, 9,0)</f>
        <v>#REF!</v>
      </c>
      <c r="F342" s="51"/>
      <c r="G342" s="67">
        <f t="shared" si="48"/>
        <v>1136</v>
      </c>
      <c r="H342" s="64" t="e">
        <f>VLOOKUP(G342,#REF!, 9,0)</f>
        <v>#REF!</v>
      </c>
      <c r="I342" s="51"/>
      <c r="J342" s="95">
        <f t="shared" si="49"/>
        <v>767</v>
      </c>
      <c r="K342" s="64" t="e">
        <f>VLOOKUP(J342,#REF!, 11,0)</f>
        <v>#REF!</v>
      </c>
      <c r="L342" s="51"/>
      <c r="M342" s="3">
        <f t="shared" si="50"/>
        <v>367</v>
      </c>
      <c r="N342" s="64" t="e">
        <f>VLOOKUP(M342,#REF!, 11,0)</f>
        <v>#REF!</v>
      </c>
      <c r="O342" s="51"/>
    </row>
    <row r="343" spans="1:15" x14ac:dyDescent="0.25">
      <c r="A343">
        <v>337</v>
      </c>
      <c r="B343" s="64" t="e">
        <f>VLOOKUP(A343,#REF!, 9,0)</f>
        <v>#REF!</v>
      </c>
      <c r="C343" s="51"/>
      <c r="D343" s="2">
        <f t="shared" si="47"/>
        <v>737</v>
      </c>
      <c r="E343" s="64" t="e">
        <f>VLOOKUP(D343,#REF!, 9,0)</f>
        <v>#REF!</v>
      </c>
      <c r="F343" s="51"/>
      <c r="G343" s="67">
        <f t="shared" si="48"/>
        <v>1137</v>
      </c>
      <c r="H343" s="64" t="e">
        <f>VLOOKUP(G343,#REF!, 9,0)</f>
        <v>#REF!</v>
      </c>
      <c r="I343" s="51"/>
      <c r="J343" s="95">
        <f t="shared" si="49"/>
        <v>766</v>
      </c>
      <c r="K343" s="64" t="e">
        <f>VLOOKUP(J343,#REF!, 11,0)</f>
        <v>#REF!</v>
      </c>
      <c r="L343" s="51"/>
      <c r="M343" s="3">
        <f t="shared" si="50"/>
        <v>366</v>
      </c>
      <c r="N343" s="64" t="e">
        <f>VLOOKUP(M343,#REF!, 11,0)</f>
        <v>#REF!</v>
      </c>
      <c r="O343" s="51"/>
    </row>
    <row r="344" spans="1:15" x14ac:dyDescent="0.25">
      <c r="A344">
        <v>338</v>
      </c>
      <c r="B344" s="64" t="e">
        <f>VLOOKUP(A344,#REF!, 9,0)</f>
        <v>#REF!</v>
      </c>
      <c r="C344" s="51"/>
      <c r="D344" s="2">
        <f t="shared" si="47"/>
        <v>738</v>
      </c>
      <c r="E344" s="64" t="e">
        <f>VLOOKUP(D344,#REF!, 9,0)</f>
        <v>#REF!</v>
      </c>
      <c r="F344" s="51"/>
      <c r="G344" s="67">
        <f t="shared" si="48"/>
        <v>1138</v>
      </c>
      <c r="H344" s="64" t="e">
        <f>VLOOKUP(G344,#REF!, 9,0)</f>
        <v>#REF!</v>
      </c>
      <c r="I344" s="51"/>
      <c r="J344" s="95">
        <f t="shared" si="49"/>
        <v>765</v>
      </c>
      <c r="K344" s="64" t="e">
        <f>VLOOKUP(J344,#REF!, 11,0)</f>
        <v>#REF!</v>
      </c>
      <c r="L344" s="51"/>
      <c r="M344" s="3">
        <f t="shared" si="50"/>
        <v>365</v>
      </c>
      <c r="N344" s="64" t="e">
        <f>VLOOKUP(M344,#REF!, 11,0)</f>
        <v>#REF!</v>
      </c>
      <c r="O344" s="51"/>
    </row>
    <row r="345" spans="1:15" x14ac:dyDescent="0.25">
      <c r="A345">
        <v>339</v>
      </c>
      <c r="B345" s="64" t="e">
        <f>VLOOKUP(A345,#REF!, 9,0)</f>
        <v>#REF!</v>
      </c>
      <c r="C345" s="51"/>
      <c r="D345" s="2">
        <f t="shared" si="47"/>
        <v>739</v>
      </c>
      <c r="E345" s="64" t="e">
        <f>VLOOKUP(D345,#REF!, 9,0)</f>
        <v>#REF!</v>
      </c>
      <c r="F345" s="51"/>
      <c r="G345" s="67">
        <f t="shared" si="48"/>
        <v>1139</v>
      </c>
      <c r="H345" s="64" t="e">
        <f>VLOOKUP(G345,#REF!, 9,0)</f>
        <v>#REF!</v>
      </c>
      <c r="I345" s="51"/>
      <c r="J345" s="95">
        <f t="shared" si="49"/>
        <v>764</v>
      </c>
      <c r="K345" s="64" t="e">
        <f>VLOOKUP(J345,#REF!, 11,0)</f>
        <v>#REF!</v>
      </c>
      <c r="L345" s="51"/>
      <c r="M345" s="3">
        <f t="shared" si="50"/>
        <v>364</v>
      </c>
      <c r="N345" s="64" t="e">
        <f>VLOOKUP(M345,#REF!, 11,0)</f>
        <v>#REF!</v>
      </c>
      <c r="O345" s="51"/>
    </row>
    <row r="346" spans="1:15" x14ac:dyDescent="0.25">
      <c r="A346">
        <v>340</v>
      </c>
      <c r="B346" s="64" t="e">
        <f>VLOOKUP(A346,#REF!, 9,0)</f>
        <v>#REF!</v>
      </c>
      <c r="C346" s="51"/>
      <c r="D346" s="2">
        <f t="shared" si="47"/>
        <v>740</v>
      </c>
      <c r="E346" s="64" t="e">
        <f>VLOOKUP(D346,#REF!, 9,0)</f>
        <v>#REF!</v>
      </c>
      <c r="F346" s="51"/>
      <c r="G346" s="67">
        <f t="shared" si="48"/>
        <v>1140</v>
      </c>
      <c r="H346" s="64" t="e">
        <f>VLOOKUP(G346,#REF!, 9,0)</f>
        <v>#REF!</v>
      </c>
      <c r="I346" s="51"/>
      <c r="J346" s="95">
        <f t="shared" si="49"/>
        <v>763</v>
      </c>
      <c r="K346" s="64" t="e">
        <f>VLOOKUP(J346,#REF!, 11,0)</f>
        <v>#REF!</v>
      </c>
      <c r="L346" s="51"/>
      <c r="M346" s="3">
        <f t="shared" si="50"/>
        <v>363</v>
      </c>
      <c r="N346" s="64" t="e">
        <f>VLOOKUP(M346,#REF!, 11,0)</f>
        <v>#REF!</v>
      </c>
      <c r="O346" s="51"/>
    </row>
    <row r="347" spans="1:15" x14ac:dyDescent="0.25">
      <c r="A347">
        <v>341</v>
      </c>
      <c r="B347" s="64" t="e">
        <f>VLOOKUP(A347,#REF!, 9,0)</f>
        <v>#REF!</v>
      </c>
      <c r="C347" s="51"/>
      <c r="D347" s="2">
        <f t="shared" si="47"/>
        <v>741</v>
      </c>
      <c r="E347" s="64" t="e">
        <f>VLOOKUP(D347,#REF!, 9,0)</f>
        <v>#REF!</v>
      </c>
      <c r="F347" s="51"/>
      <c r="G347" s="67">
        <f t="shared" si="48"/>
        <v>1141</v>
      </c>
      <c r="H347" s="64" t="e">
        <f>VLOOKUP(G347,#REF!, 9,0)</f>
        <v>#REF!</v>
      </c>
      <c r="I347" s="51"/>
      <c r="J347" s="95">
        <f t="shared" si="49"/>
        <v>762</v>
      </c>
      <c r="K347" s="64" t="e">
        <f>VLOOKUP(J347,#REF!, 11,0)</f>
        <v>#REF!</v>
      </c>
      <c r="L347" s="51"/>
      <c r="M347" s="3">
        <f t="shared" si="50"/>
        <v>362</v>
      </c>
      <c r="N347" s="64" t="e">
        <f>VLOOKUP(M347,#REF!, 11,0)</f>
        <v>#REF!</v>
      </c>
      <c r="O347" s="51"/>
    </row>
    <row r="348" spans="1:15" x14ac:dyDescent="0.25">
      <c r="A348">
        <v>342</v>
      </c>
      <c r="B348" s="64" t="e">
        <f>VLOOKUP(A348,#REF!, 9,0)</f>
        <v>#REF!</v>
      </c>
      <c r="C348" s="51"/>
      <c r="D348" s="2">
        <f t="shared" si="47"/>
        <v>742</v>
      </c>
      <c r="E348" s="64" t="e">
        <f>VLOOKUP(D348,#REF!, 9,0)</f>
        <v>#REF!</v>
      </c>
      <c r="F348" s="51"/>
      <c r="G348" s="67">
        <f t="shared" si="48"/>
        <v>1142</v>
      </c>
      <c r="H348" s="64" t="e">
        <f>VLOOKUP(G348,#REF!, 9,0)</f>
        <v>#REF!</v>
      </c>
      <c r="I348" s="51"/>
      <c r="J348" s="95">
        <f t="shared" si="49"/>
        <v>761</v>
      </c>
      <c r="K348" s="64" t="e">
        <f>VLOOKUP(J348,#REF!, 11,0)</f>
        <v>#REF!</v>
      </c>
      <c r="L348" s="51"/>
      <c r="M348" s="3">
        <f t="shared" si="50"/>
        <v>361</v>
      </c>
      <c r="N348" s="64" t="e">
        <f>VLOOKUP(M348,#REF!, 11,0)</f>
        <v>#REF!</v>
      </c>
      <c r="O348" s="51"/>
    </row>
    <row r="349" spans="1:15" x14ac:dyDescent="0.25">
      <c r="A349">
        <v>343</v>
      </c>
      <c r="B349" s="64" t="e">
        <f>VLOOKUP(A349,#REF!, 9,0)</f>
        <v>#REF!</v>
      </c>
      <c r="C349" s="51"/>
      <c r="D349" s="2">
        <f t="shared" si="47"/>
        <v>743</v>
      </c>
      <c r="E349" s="64" t="e">
        <f>VLOOKUP(D349,#REF!, 9,0)</f>
        <v>#REF!</v>
      </c>
      <c r="F349" s="51"/>
      <c r="G349" s="67">
        <f t="shared" si="48"/>
        <v>1143</v>
      </c>
      <c r="H349" s="64" t="e">
        <f>VLOOKUP(G349,#REF!, 9,0)</f>
        <v>#REF!</v>
      </c>
      <c r="I349" s="51"/>
      <c r="J349" s="95">
        <f t="shared" si="49"/>
        <v>760</v>
      </c>
      <c r="K349" s="64" t="e">
        <f>VLOOKUP(J349,#REF!, 11,0)</f>
        <v>#REF!</v>
      </c>
      <c r="L349" s="51"/>
      <c r="M349" s="3">
        <f t="shared" si="50"/>
        <v>360</v>
      </c>
      <c r="N349" s="64" t="e">
        <f>VLOOKUP(M349,#REF!, 11,0)</f>
        <v>#REF!</v>
      </c>
      <c r="O349" s="51"/>
    </row>
    <row r="350" spans="1:15" x14ac:dyDescent="0.25">
      <c r="A350">
        <v>344</v>
      </c>
      <c r="B350" s="64" t="e">
        <f>VLOOKUP(A350,#REF!, 9,0)</f>
        <v>#REF!</v>
      </c>
      <c r="C350" s="51"/>
      <c r="D350" s="2">
        <f t="shared" si="47"/>
        <v>744</v>
      </c>
      <c r="E350" s="64" t="e">
        <f>VLOOKUP(D350,#REF!, 9,0)</f>
        <v>#REF!</v>
      </c>
      <c r="F350" s="51"/>
      <c r="G350" s="67">
        <f t="shared" si="48"/>
        <v>1144</v>
      </c>
      <c r="H350" s="64" t="e">
        <f>VLOOKUP(G350,#REF!, 9,0)</f>
        <v>#REF!</v>
      </c>
      <c r="I350" s="51"/>
      <c r="J350" s="95">
        <f t="shared" si="49"/>
        <v>759</v>
      </c>
      <c r="K350" s="64" t="e">
        <f>VLOOKUP(J350,#REF!, 11,0)</f>
        <v>#REF!</v>
      </c>
      <c r="L350" s="51"/>
      <c r="M350" s="3">
        <f t="shared" si="50"/>
        <v>359</v>
      </c>
      <c r="N350" s="64" t="e">
        <f>VLOOKUP(M350,#REF!, 11,0)</f>
        <v>#REF!</v>
      </c>
      <c r="O350" s="51"/>
    </row>
    <row r="351" spans="1:15" x14ac:dyDescent="0.25">
      <c r="A351">
        <v>345</v>
      </c>
      <c r="B351" s="64" t="e">
        <f>VLOOKUP(A351,#REF!, 9,0)</f>
        <v>#REF!</v>
      </c>
      <c r="C351" s="51"/>
      <c r="D351" s="2">
        <f t="shared" si="47"/>
        <v>745</v>
      </c>
      <c r="E351" s="64" t="e">
        <f>VLOOKUP(D351,#REF!, 9,0)</f>
        <v>#REF!</v>
      </c>
      <c r="F351" s="51"/>
      <c r="G351" s="67">
        <f t="shared" si="48"/>
        <v>1145</v>
      </c>
      <c r="H351" s="64" t="e">
        <f>VLOOKUP(G351,#REF!, 9,0)</f>
        <v>#REF!</v>
      </c>
      <c r="I351" s="51"/>
      <c r="J351" s="95">
        <f t="shared" si="49"/>
        <v>758</v>
      </c>
      <c r="K351" s="64" t="e">
        <f>VLOOKUP(J351,#REF!, 11,0)</f>
        <v>#REF!</v>
      </c>
      <c r="L351" s="51"/>
      <c r="M351" s="3">
        <f t="shared" si="50"/>
        <v>358</v>
      </c>
      <c r="N351" s="64" t="e">
        <f>VLOOKUP(M351,#REF!, 11,0)</f>
        <v>#REF!</v>
      </c>
      <c r="O351" s="51"/>
    </row>
    <row r="352" spans="1:15" x14ac:dyDescent="0.25">
      <c r="A352">
        <v>346</v>
      </c>
      <c r="B352" s="64" t="e">
        <f>VLOOKUP(A352,#REF!, 9,0)</f>
        <v>#REF!</v>
      </c>
      <c r="C352" s="51"/>
      <c r="D352" s="2">
        <f t="shared" si="47"/>
        <v>746</v>
      </c>
      <c r="E352" s="64" t="e">
        <f>VLOOKUP(D352,#REF!, 9,0)</f>
        <v>#REF!</v>
      </c>
      <c r="F352" s="51"/>
      <c r="G352" s="67">
        <f t="shared" si="48"/>
        <v>1146</v>
      </c>
      <c r="H352" s="64" t="e">
        <f>VLOOKUP(G352,#REF!, 9,0)</f>
        <v>#REF!</v>
      </c>
      <c r="I352" s="51"/>
      <c r="J352" s="95">
        <f t="shared" si="49"/>
        <v>757</v>
      </c>
      <c r="K352" s="64" t="e">
        <f>VLOOKUP(J352,#REF!, 11,0)</f>
        <v>#REF!</v>
      </c>
      <c r="L352" s="51"/>
      <c r="M352" s="3">
        <f t="shared" si="50"/>
        <v>357</v>
      </c>
      <c r="N352" s="64" t="e">
        <f>VLOOKUP(M352,#REF!, 11,0)</f>
        <v>#REF!</v>
      </c>
      <c r="O352" s="51"/>
    </row>
    <row r="353" spans="1:15" x14ac:dyDescent="0.25">
      <c r="A353">
        <v>347</v>
      </c>
      <c r="B353" s="64" t="e">
        <f>VLOOKUP(A353,#REF!, 9,0)</f>
        <v>#REF!</v>
      </c>
      <c r="C353" s="51"/>
      <c r="D353" s="2">
        <f t="shared" si="47"/>
        <v>747</v>
      </c>
      <c r="E353" s="64" t="e">
        <f>VLOOKUP(D353,#REF!, 9,0)</f>
        <v>#REF!</v>
      </c>
      <c r="F353" s="51"/>
      <c r="G353" s="67">
        <f t="shared" si="48"/>
        <v>1147</v>
      </c>
      <c r="H353" s="64" t="e">
        <f>VLOOKUP(G353,#REF!, 9,0)</f>
        <v>#REF!</v>
      </c>
      <c r="I353" s="51"/>
      <c r="J353" s="95">
        <f t="shared" si="49"/>
        <v>756</v>
      </c>
      <c r="K353" s="64" t="e">
        <f>VLOOKUP(J353,#REF!, 11,0)</f>
        <v>#REF!</v>
      </c>
      <c r="L353" s="51"/>
      <c r="M353" s="3">
        <f t="shared" si="50"/>
        <v>356</v>
      </c>
      <c r="N353" s="64" t="e">
        <f>VLOOKUP(M353,#REF!, 11,0)</f>
        <v>#REF!</v>
      </c>
      <c r="O353" s="51"/>
    </row>
    <row r="354" spans="1:15" x14ac:dyDescent="0.25">
      <c r="A354">
        <v>348</v>
      </c>
      <c r="B354" s="64" t="e">
        <f>VLOOKUP(A354,#REF!, 9,0)</f>
        <v>#REF!</v>
      </c>
      <c r="C354" s="51"/>
      <c r="D354" s="2">
        <f t="shared" si="47"/>
        <v>748</v>
      </c>
      <c r="E354" s="64" t="e">
        <f>VLOOKUP(D354,#REF!, 9,0)</f>
        <v>#REF!</v>
      </c>
      <c r="F354" s="51"/>
      <c r="G354" s="67">
        <f t="shared" si="48"/>
        <v>1148</v>
      </c>
      <c r="H354" s="64" t="e">
        <f>VLOOKUP(G354,#REF!, 9,0)</f>
        <v>#REF!</v>
      </c>
      <c r="I354" s="51"/>
      <c r="J354" s="95">
        <f t="shared" si="49"/>
        <v>755</v>
      </c>
      <c r="K354" s="64" t="e">
        <f>VLOOKUP(J354,#REF!, 11,0)</f>
        <v>#REF!</v>
      </c>
      <c r="L354" s="51"/>
      <c r="M354" s="3">
        <f t="shared" si="50"/>
        <v>355</v>
      </c>
      <c r="N354" s="64" t="e">
        <f>VLOOKUP(M354,#REF!, 11,0)</f>
        <v>#REF!</v>
      </c>
      <c r="O354" s="51"/>
    </row>
    <row r="355" spans="1:15" x14ac:dyDescent="0.25">
      <c r="A355">
        <v>349</v>
      </c>
      <c r="B355" s="64" t="e">
        <f>VLOOKUP(A355,#REF!, 9,0)</f>
        <v>#REF!</v>
      </c>
      <c r="C355" s="51"/>
      <c r="D355" s="2">
        <f t="shared" si="47"/>
        <v>749</v>
      </c>
      <c r="E355" s="64" t="e">
        <f>VLOOKUP(D355,#REF!, 9,0)</f>
        <v>#REF!</v>
      </c>
      <c r="F355" s="51"/>
      <c r="G355" s="67">
        <f t="shared" si="48"/>
        <v>1149</v>
      </c>
      <c r="H355" s="64" t="e">
        <f>VLOOKUP(G355,#REF!, 9,0)</f>
        <v>#REF!</v>
      </c>
      <c r="I355" s="51"/>
      <c r="J355" s="95">
        <f t="shared" si="49"/>
        <v>754</v>
      </c>
      <c r="K355" s="64" t="e">
        <f>VLOOKUP(J355,#REF!, 11,0)</f>
        <v>#REF!</v>
      </c>
      <c r="L355" s="51"/>
      <c r="M355" s="3">
        <f t="shared" si="50"/>
        <v>354</v>
      </c>
      <c r="N355" s="64" t="e">
        <f>VLOOKUP(M355,#REF!, 11,0)</f>
        <v>#REF!</v>
      </c>
      <c r="O355" s="51"/>
    </row>
    <row r="356" spans="1:15" x14ac:dyDescent="0.25">
      <c r="A356">
        <v>350</v>
      </c>
      <c r="B356" s="64" t="e">
        <f>VLOOKUP(A356,#REF!, 9,0)</f>
        <v>#REF!</v>
      </c>
      <c r="C356" s="51"/>
      <c r="D356" s="2">
        <f t="shared" si="47"/>
        <v>750</v>
      </c>
      <c r="E356" s="64" t="e">
        <f>VLOOKUP(D356,#REF!, 9,0)</f>
        <v>#REF!</v>
      </c>
      <c r="F356" s="51"/>
      <c r="G356" s="67">
        <f t="shared" si="48"/>
        <v>1150</v>
      </c>
      <c r="H356" s="64" t="e">
        <f>VLOOKUP(G356,#REF!, 9,0)</f>
        <v>#REF!</v>
      </c>
      <c r="I356" s="51"/>
      <c r="J356" s="95">
        <f t="shared" si="49"/>
        <v>753</v>
      </c>
      <c r="K356" s="64" t="e">
        <f>VLOOKUP(J356,#REF!, 11,0)</f>
        <v>#REF!</v>
      </c>
      <c r="L356" s="51"/>
      <c r="M356" s="3">
        <f t="shared" si="50"/>
        <v>353</v>
      </c>
      <c r="N356" s="64" t="e">
        <f>VLOOKUP(M356,#REF!, 11,0)</f>
        <v>#REF!</v>
      </c>
      <c r="O356" s="51"/>
    </row>
    <row r="357" spans="1:15" x14ac:dyDescent="0.25">
      <c r="A357">
        <v>351</v>
      </c>
      <c r="B357" s="64" t="e">
        <f>VLOOKUP(A357,#REF!, 9,0)</f>
        <v>#REF!</v>
      </c>
      <c r="C357" s="51"/>
      <c r="D357" s="2">
        <f t="shared" si="47"/>
        <v>751</v>
      </c>
      <c r="E357" s="64" t="e">
        <f>VLOOKUP(D357,#REF!, 9,0)</f>
        <v>#REF!</v>
      </c>
      <c r="F357" s="51"/>
      <c r="G357" s="67">
        <f t="shared" si="48"/>
        <v>1151</v>
      </c>
      <c r="H357" s="64" t="e">
        <f>VLOOKUP(G357,#REF!, 9,0)</f>
        <v>#REF!</v>
      </c>
      <c r="I357" s="51"/>
      <c r="J357" s="95">
        <f t="shared" si="49"/>
        <v>752</v>
      </c>
      <c r="K357" s="64" t="e">
        <f>VLOOKUP(J357,#REF!, 11,0)</f>
        <v>#REF!</v>
      </c>
      <c r="L357" s="51"/>
      <c r="M357" s="3">
        <f t="shared" si="50"/>
        <v>352</v>
      </c>
      <c r="N357" s="64" t="e">
        <f>VLOOKUP(M357,#REF!, 11,0)</f>
        <v>#REF!</v>
      </c>
      <c r="O357" s="51"/>
    </row>
    <row r="358" spans="1:15" x14ac:dyDescent="0.25">
      <c r="A358">
        <v>352</v>
      </c>
      <c r="B358" s="64" t="e">
        <f>VLOOKUP(A358,#REF!, 9,0)</f>
        <v>#REF!</v>
      </c>
      <c r="C358" s="51"/>
      <c r="D358" s="67">
        <f t="shared" si="47"/>
        <v>752</v>
      </c>
      <c r="E358" s="64" t="e">
        <f>VLOOKUP(D358,#REF!, 9,0)</f>
        <v>#REF!</v>
      </c>
      <c r="F358" s="51"/>
      <c r="G358" s="95">
        <f>1903-D358</f>
        <v>1151</v>
      </c>
      <c r="H358" s="64" t="e">
        <f>VLOOKUP(G358,#REF!, 11,0)</f>
        <v>#REF!</v>
      </c>
      <c r="I358" s="51"/>
      <c r="J358" s="3">
        <f>G358-400</f>
        <v>751</v>
      </c>
      <c r="K358" s="64" t="e">
        <f>VLOOKUP(J358,#REF!, 11,0)</f>
        <v>#REF!</v>
      </c>
      <c r="L358" s="51"/>
      <c r="M358" s="3">
        <f t="shared" si="50"/>
        <v>351</v>
      </c>
      <c r="N358" s="64" t="e">
        <f>VLOOKUP(M358,#REF!, 11,0)</f>
        <v>#REF!</v>
      </c>
      <c r="O358" s="51"/>
    </row>
    <row r="359" spans="1:15" x14ac:dyDescent="0.25">
      <c r="A359">
        <v>353</v>
      </c>
      <c r="B359" s="64" t="e">
        <f>VLOOKUP(A359,#REF!, 9,0)</f>
        <v>#REF!</v>
      </c>
      <c r="C359" s="51"/>
      <c r="D359" s="67">
        <f t="shared" si="47"/>
        <v>753</v>
      </c>
      <c r="E359" s="64" t="e">
        <f>VLOOKUP(D359,#REF!, 9,0)</f>
        <v>#REF!</v>
      </c>
      <c r="F359" s="51"/>
      <c r="G359" s="95">
        <f t="shared" ref="G359:G406" si="51">1903-D359</f>
        <v>1150</v>
      </c>
      <c r="H359" s="64" t="e">
        <f>VLOOKUP(G359,#REF!, 11,0)</f>
        <v>#REF!</v>
      </c>
      <c r="I359" s="51"/>
      <c r="J359" s="3">
        <f t="shared" ref="J359:J406" si="52">G359-400</f>
        <v>750</v>
      </c>
      <c r="K359" s="64" t="e">
        <f>VLOOKUP(J359,#REF!, 11,0)</f>
        <v>#REF!</v>
      </c>
      <c r="L359" s="51"/>
      <c r="M359" s="3">
        <f t="shared" si="50"/>
        <v>350</v>
      </c>
      <c r="N359" s="64" t="e">
        <f>VLOOKUP(M359,#REF!, 11,0)</f>
        <v>#REF!</v>
      </c>
      <c r="O359" s="51"/>
    </row>
    <row r="360" spans="1:15" x14ac:dyDescent="0.25">
      <c r="A360">
        <v>354</v>
      </c>
      <c r="B360" s="64" t="e">
        <f>VLOOKUP(A360,#REF!, 9,0)</f>
        <v>#REF!</v>
      </c>
      <c r="C360" s="51"/>
      <c r="D360" s="67">
        <f t="shared" si="47"/>
        <v>754</v>
      </c>
      <c r="E360" s="64" t="e">
        <f>VLOOKUP(D360,#REF!, 9,0)</f>
        <v>#REF!</v>
      </c>
      <c r="F360" s="51"/>
      <c r="G360" s="95">
        <f t="shared" si="51"/>
        <v>1149</v>
      </c>
      <c r="H360" s="64" t="e">
        <f>VLOOKUP(G360,#REF!, 11,0)</f>
        <v>#REF!</v>
      </c>
      <c r="I360" s="51"/>
      <c r="J360" s="3">
        <f t="shared" si="52"/>
        <v>749</v>
      </c>
      <c r="K360" s="64" t="e">
        <f>VLOOKUP(J360,#REF!, 11,0)</f>
        <v>#REF!</v>
      </c>
      <c r="L360" s="51"/>
      <c r="M360" s="3">
        <f t="shared" si="50"/>
        <v>349</v>
      </c>
      <c r="N360" s="64" t="e">
        <f>VLOOKUP(M360,#REF!, 11,0)</f>
        <v>#REF!</v>
      </c>
      <c r="O360" s="51"/>
    </row>
    <row r="361" spans="1:15" x14ac:dyDescent="0.25">
      <c r="A361">
        <v>355</v>
      </c>
      <c r="B361" s="64" t="e">
        <f>VLOOKUP(A361,#REF!, 9,0)</f>
        <v>#REF!</v>
      </c>
      <c r="C361" s="51"/>
      <c r="D361" s="67">
        <f t="shared" si="47"/>
        <v>755</v>
      </c>
      <c r="E361" s="64" t="e">
        <f>VLOOKUP(D361,#REF!, 9,0)</f>
        <v>#REF!</v>
      </c>
      <c r="F361" s="51"/>
      <c r="G361" s="95">
        <f t="shared" si="51"/>
        <v>1148</v>
      </c>
      <c r="H361" s="64" t="e">
        <f>VLOOKUP(G361,#REF!, 11,0)</f>
        <v>#REF!</v>
      </c>
      <c r="I361" s="51"/>
      <c r="J361" s="3">
        <f t="shared" si="52"/>
        <v>748</v>
      </c>
      <c r="K361" s="64" t="e">
        <f>VLOOKUP(J361,#REF!, 11,0)</f>
        <v>#REF!</v>
      </c>
      <c r="L361" s="51"/>
      <c r="M361" s="3">
        <f t="shared" si="50"/>
        <v>348</v>
      </c>
      <c r="N361" s="64" t="e">
        <f>VLOOKUP(M361,#REF!, 11,0)</f>
        <v>#REF!</v>
      </c>
      <c r="O361" s="51"/>
    </row>
    <row r="362" spans="1:15" x14ac:dyDescent="0.25">
      <c r="A362">
        <v>356</v>
      </c>
      <c r="B362" s="64" t="e">
        <f>VLOOKUP(A362,#REF!, 9,0)</f>
        <v>#REF!</v>
      </c>
      <c r="C362" s="51"/>
      <c r="D362" s="67">
        <f t="shared" si="47"/>
        <v>756</v>
      </c>
      <c r="E362" s="64" t="e">
        <f>VLOOKUP(D362,#REF!, 9,0)</f>
        <v>#REF!</v>
      </c>
      <c r="F362" s="51"/>
      <c r="G362" s="95">
        <f t="shared" si="51"/>
        <v>1147</v>
      </c>
      <c r="H362" s="64" t="e">
        <f>VLOOKUP(G362,#REF!, 11,0)</f>
        <v>#REF!</v>
      </c>
      <c r="I362" s="51"/>
      <c r="J362" s="3">
        <f t="shared" si="52"/>
        <v>747</v>
      </c>
      <c r="K362" s="64" t="e">
        <f>VLOOKUP(J362,#REF!, 11,0)</f>
        <v>#REF!</v>
      </c>
      <c r="L362" s="51"/>
      <c r="M362" s="3">
        <f t="shared" si="50"/>
        <v>347</v>
      </c>
      <c r="N362" s="64" t="e">
        <f>VLOOKUP(M362,#REF!, 11,0)</f>
        <v>#REF!</v>
      </c>
      <c r="O362" s="51"/>
    </row>
    <row r="363" spans="1:15" x14ac:dyDescent="0.25">
      <c r="A363">
        <v>357</v>
      </c>
      <c r="B363" s="64" t="e">
        <f>VLOOKUP(A363,#REF!, 9,0)</f>
        <v>#REF!</v>
      </c>
      <c r="C363" s="51"/>
      <c r="D363" s="67">
        <f t="shared" si="47"/>
        <v>757</v>
      </c>
      <c r="E363" s="64" t="e">
        <f>VLOOKUP(D363,#REF!, 9,0)</f>
        <v>#REF!</v>
      </c>
      <c r="F363" s="51"/>
      <c r="G363" s="95">
        <f t="shared" si="51"/>
        <v>1146</v>
      </c>
      <c r="H363" s="64" t="e">
        <f>VLOOKUP(G363,#REF!, 11,0)</f>
        <v>#REF!</v>
      </c>
      <c r="I363" s="51"/>
      <c r="J363" s="3">
        <f t="shared" si="52"/>
        <v>746</v>
      </c>
      <c r="K363" s="64" t="e">
        <f>VLOOKUP(J363,#REF!, 11,0)</f>
        <v>#REF!</v>
      </c>
      <c r="L363" s="51"/>
      <c r="M363" s="3">
        <f t="shared" si="50"/>
        <v>346</v>
      </c>
      <c r="N363" s="64" t="e">
        <f>VLOOKUP(M363,#REF!, 11,0)</f>
        <v>#REF!</v>
      </c>
      <c r="O363" s="51"/>
    </row>
    <row r="364" spans="1:15" x14ac:dyDescent="0.25">
      <c r="A364">
        <v>358</v>
      </c>
      <c r="B364" s="64" t="e">
        <f>VLOOKUP(A364,#REF!, 9,0)</f>
        <v>#REF!</v>
      </c>
      <c r="C364" s="51"/>
      <c r="D364" s="67">
        <f t="shared" si="47"/>
        <v>758</v>
      </c>
      <c r="E364" s="64" t="e">
        <f>VLOOKUP(D364,#REF!, 9,0)</f>
        <v>#REF!</v>
      </c>
      <c r="F364" s="51"/>
      <c r="G364" s="95">
        <f t="shared" si="51"/>
        <v>1145</v>
      </c>
      <c r="H364" s="64" t="e">
        <f>VLOOKUP(G364,#REF!, 11,0)</f>
        <v>#REF!</v>
      </c>
      <c r="I364" s="51"/>
      <c r="J364" s="3">
        <f t="shared" si="52"/>
        <v>745</v>
      </c>
      <c r="K364" s="64" t="e">
        <f>VLOOKUP(J364,#REF!, 11,0)</f>
        <v>#REF!</v>
      </c>
      <c r="L364" s="51"/>
      <c r="M364" s="3">
        <f t="shared" si="50"/>
        <v>345</v>
      </c>
      <c r="N364" s="64" t="e">
        <f>VLOOKUP(M364,#REF!, 11,0)</f>
        <v>#REF!</v>
      </c>
      <c r="O364" s="51"/>
    </row>
    <row r="365" spans="1:15" x14ac:dyDescent="0.25">
      <c r="A365">
        <v>359</v>
      </c>
      <c r="B365" s="64" t="e">
        <f>VLOOKUP(A365,#REF!, 9,0)</f>
        <v>#REF!</v>
      </c>
      <c r="C365" s="51"/>
      <c r="D365" s="67">
        <f t="shared" si="47"/>
        <v>759</v>
      </c>
      <c r="E365" s="64" t="e">
        <f>VLOOKUP(D365,#REF!, 9,0)</f>
        <v>#REF!</v>
      </c>
      <c r="F365" s="51"/>
      <c r="G365" s="95">
        <f t="shared" si="51"/>
        <v>1144</v>
      </c>
      <c r="H365" s="64" t="e">
        <f>VLOOKUP(G365,#REF!, 11,0)</f>
        <v>#REF!</v>
      </c>
      <c r="I365" s="51"/>
      <c r="J365" s="3">
        <f t="shared" si="52"/>
        <v>744</v>
      </c>
      <c r="K365" s="64" t="e">
        <f>VLOOKUP(J365,#REF!, 11,0)</f>
        <v>#REF!</v>
      </c>
      <c r="L365" s="51"/>
      <c r="M365" s="3">
        <f t="shared" si="50"/>
        <v>344</v>
      </c>
      <c r="N365" s="64" t="e">
        <f>VLOOKUP(M365,#REF!, 11,0)</f>
        <v>#REF!</v>
      </c>
      <c r="O365" s="51"/>
    </row>
    <row r="366" spans="1:15" x14ac:dyDescent="0.25">
      <c r="A366">
        <v>360</v>
      </c>
      <c r="B366" s="64" t="e">
        <f>VLOOKUP(A366,#REF!, 9,0)</f>
        <v>#REF!</v>
      </c>
      <c r="C366" s="51"/>
      <c r="D366" s="67">
        <f t="shared" si="47"/>
        <v>760</v>
      </c>
      <c r="E366" s="64" t="e">
        <f>VLOOKUP(D366,#REF!, 9,0)</f>
        <v>#REF!</v>
      </c>
      <c r="F366" s="51"/>
      <c r="G366" s="95">
        <f t="shared" si="51"/>
        <v>1143</v>
      </c>
      <c r="H366" s="64" t="e">
        <f>VLOOKUP(G366,#REF!, 11,0)</f>
        <v>#REF!</v>
      </c>
      <c r="I366" s="51"/>
      <c r="J366" s="3">
        <f t="shared" si="52"/>
        <v>743</v>
      </c>
      <c r="K366" s="64" t="e">
        <f>VLOOKUP(J366,#REF!, 11,0)</f>
        <v>#REF!</v>
      </c>
      <c r="L366" s="51"/>
      <c r="M366" s="3">
        <f t="shared" si="50"/>
        <v>343</v>
      </c>
      <c r="N366" s="64" t="e">
        <f>VLOOKUP(M366,#REF!, 11,0)</f>
        <v>#REF!</v>
      </c>
      <c r="O366" s="51"/>
    </row>
    <row r="367" spans="1:15" x14ac:dyDescent="0.25">
      <c r="A367">
        <v>361</v>
      </c>
      <c r="B367" s="64" t="e">
        <f>VLOOKUP(A367,#REF!, 9,0)</f>
        <v>#REF!</v>
      </c>
      <c r="C367" s="51"/>
      <c r="D367" s="67">
        <f t="shared" si="47"/>
        <v>761</v>
      </c>
      <c r="E367" s="64" t="e">
        <f>VLOOKUP(D367,#REF!, 9,0)</f>
        <v>#REF!</v>
      </c>
      <c r="F367" s="51"/>
      <c r="G367" s="95">
        <f t="shared" si="51"/>
        <v>1142</v>
      </c>
      <c r="H367" s="64" t="e">
        <f>VLOOKUP(G367,#REF!, 11,0)</f>
        <v>#REF!</v>
      </c>
      <c r="I367" s="51"/>
      <c r="J367" s="3">
        <f t="shared" si="52"/>
        <v>742</v>
      </c>
      <c r="K367" s="64" t="e">
        <f>VLOOKUP(J367,#REF!, 11,0)</f>
        <v>#REF!</v>
      </c>
      <c r="L367" s="51"/>
      <c r="M367" s="3">
        <f t="shared" si="50"/>
        <v>342</v>
      </c>
      <c r="N367" s="64" t="e">
        <f>VLOOKUP(M367,#REF!, 11,0)</f>
        <v>#REF!</v>
      </c>
      <c r="O367" s="51"/>
    </row>
    <row r="368" spans="1:15" x14ac:dyDescent="0.25">
      <c r="A368">
        <v>362</v>
      </c>
      <c r="B368" s="64" t="e">
        <f>VLOOKUP(A368,#REF!, 9,0)</f>
        <v>#REF!</v>
      </c>
      <c r="C368" s="51"/>
      <c r="D368" s="67">
        <f t="shared" si="47"/>
        <v>762</v>
      </c>
      <c r="E368" s="64" t="e">
        <f>VLOOKUP(D368,#REF!, 9,0)</f>
        <v>#REF!</v>
      </c>
      <c r="F368" s="51"/>
      <c r="G368" s="95">
        <f t="shared" si="51"/>
        <v>1141</v>
      </c>
      <c r="H368" s="64" t="e">
        <f>VLOOKUP(G368,#REF!, 11,0)</f>
        <v>#REF!</v>
      </c>
      <c r="I368" s="51"/>
      <c r="J368" s="3">
        <f t="shared" si="52"/>
        <v>741</v>
      </c>
      <c r="K368" s="64" t="e">
        <f>VLOOKUP(J368,#REF!, 11,0)</f>
        <v>#REF!</v>
      </c>
      <c r="L368" s="51"/>
      <c r="M368" s="3">
        <f t="shared" si="50"/>
        <v>341</v>
      </c>
      <c r="N368" s="64" t="e">
        <f>VLOOKUP(M368,#REF!, 11,0)</f>
        <v>#REF!</v>
      </c>
      <c r="O368" s="51"/>
    </row>
    <row r="369" spans="1:15" x14ac:dyDescent="0.25">
      <c r="A369">
        <v>363</v>
      </c>
      <c r="B369" s="64" t="e">
        <f>VLOOKUP(A369,#REF!, 9,0)</f>
        <v>#REF!</v>
      </c>
      <c r="C369" s="51"/>
      <c r="D369" s="67">
        <f t="shared" si="47"/>
        <v>763</v>
      </c>
      <c r="E369" s="64" t="e">
        <f>VLOOKUP(D369,#REF!, 9,0)</f>
        <v>#REF!</v>
      </c>
      <c r="F369" s="51"/>
      <c r="G369" s="95">
        <f t="shared" si="51"/>
        <v>1140</v>
      </c>
      <c r="H369" s="64" t="e">
        <f>VLOOKUP(G369,#REF!, 11,0)</f>
        <v>#REF!</v>
      </c>
      <c r="I369" s="51"/>
      <c r="J369" s="3">
        <f t="shared" si="52"/>
        <v>740</v>
      </c>
      <c r="K369" s="64" t="e">
        <f>VLOOKUP(J369,#REF!, 11,0)</f>
        <v>#REF!</v>
      </c>
      <c r="L369" s="51"/>
      <c r="M369" s="3">
        <f t="shared" si="50"/>
        <v>340</v>
      </c>
      <c r="N369" s="64" t="e">
        <f>VLOOKUP(M369,#REF!, 11,0)</f>
        <v>#REF!</v>
      </c>
      <c r="O369" s="51"/>
    </row>
    <row r="370" spans="1:15" x14ac:dyDescent="0.25">
      <c r="A370">
        <v>364</v>
      </c>
      <c r="B370" s="64" t="e">
        <f>VLOOKUP(A370,#REF!, 9,0)</f>
        <v>#REF!</v>
      </c>
      <c r="C370" s="51"/>
      <c r="D370" s="67">
        <f t="shared" si="47"/>
        <v>764</v>
      </c>
      <c r="E370" s="64" t="e">
        <f>VLOOKUP(D370,#REF!, 9,0)</f>
        <v>#REF!</v>
      </c>
      <c r="F370" s="51"/>
      <c r="G370" s="95">
        <f t="shared" si="51"/>
        <v>1139</v>
      </c>
      <c r="H370" s="64" t="e">
        <f>VLOOKUP(G370,#REF!, 11,0)</f>
        <v>#REF!</v>
      </c>
      <c r="I370" s="51"/>
      <c r="J370" s="3">
        <f t="shared" si="52"/>
        <v>739</v>
      </c>
      <c r="K370" s="64" t="e">
        <f>VLOOKUP(J370,#REF!, 11,0)</f>
        <v>#REF!</v>
      </c>
      <c r="L370" s="51"/>
      <c r="M370" s="3">
        <f t="shared" si="50"/>
        <v>339</v>
      </c>
      <c r="N370" s="64" t="e">
        <f>VLOOKUP(M370,#REF!, 11,0)</f>
        <v>#REF!</v>
      </c>
      <c r="O370" s="51"/>
    </row>
    <row r="371" spans="1:15" x14ac:dyDescent="0.25">
      <c r="A371">
        <v>365</v>
      </c>
      <c r="B371" s="64" t="e">
        <f>VLOOKUP(A371,#REF!, 9,0)</f>
        <v>#REF!</v>
      </c>
      <c r="C371" s="51"/>
      <c r="D371" s="67">
        <f t="shared" si="47"/>
        <v>765</v>
      </c>
      <c r="E371" s="64" t="e">
        <f>VLOOKUP(D371,#REF!, 9,0)</f>
        <v>#REF!</v>
      </c>
      <c r="F371" s="51"/>
      <c r="G371" s="95">
        <f t="shared" si="51"/>
        <v>1138</v>
      </c>
      <c r="H371" s="64" t="e">
        <f>VLOOKUP(G371,#REF!, 11,0)</f>
        <v>#REF!</v>
      </c>
      <c r="I371" s="51"/>
      <c r="J371" s="3">
        <f t="shared" si="52"/>
        <v>738</v>
      </c>
      <c r="K371" s="64" t="e">
        <f>VLOOKUP(J371,#REF!, 11,0)</f>
        <v>#REF!</v>
      </c>
      <c r="L371" s="51"/>
      <c r="M371" s="3">
        <f t="shared" si="50"/>
        <v>338</v>
      </c>
      <c r="N371" s="64" t="e">
        <f>VLOOKUP(M371,#REF!, 11,0)</f>
        <v>#REF!</v>
      </c>
      <c r="O371" s="51"/>
    </row>
    <row r="372" spans="1:15" x14ac:dyDescent="0.25">
      <c r="A372">
        <v>366</v>
      </c>
      <c r="B372" s="64" t="e">
        <f>VLOOKUP(A372,#REF!, 9,0)</f>
        <v>#REF!</v>
      </c>
      <c r="C372" s="51"/>
      <c r="D372" s="67">
        <f t="shared" si="47"/>
        <v>766</v>
      </c>
      <c r="E372" s="64" t="e">
        <f>VLOOKUP(D372,#REF!, 9,0)</f>
        <v>#REF!</v>
      </c>
      <c r="F372" s="51"/>
      <c r="G372" s="95">
        <f t="shared" si="51"/>
        <v>1137</v>
      </c>
      <c r="H372" s="64" t="e">
        <f>VLOOKUP(G372,#REF!, 11,0)</f>
        <v>#REF!</v>
      </c>
      <c r="I372" s="51"/>
      <c r="J372" s="3">
        <f t="shared" si="52"/>
        <v>737</v>
      </c>
      <c r="K372" s="64" t="e">
        <f>VLOOKUP(J372,#REF!, 11,0)</f>
        <v>#REF!</v>
      </c>
      <c r="L372" s="51"/>
      <c r="M372" s="3">
        <f t="shared" si="50"/>
        <v>337</v>
      </c>
      <c r="N372" s="64" t="e">
        <f>VLOOKUP(M372,#REF!, 11,0)</f>
        <v>#REF!</v>
      </c>
      <c r="O372" s="51"/>
    </row>
    <row r="373" spans="1:15" x14ac:dyDescent="0.25">
      <c r="A373">
        <v>367</v>
      </c>
      <c r="B373" s="64" t="e">
        <f>VLOOKUP(A373,#REF!, 9,0)</f>
        <v>#REF!</v>
      </c>
      <c r="C373" s="51"/>
      <c r="D373" s="67">
        <f t="shared" si="47"/>
        <v>767</v>
      </c>
      <c r="E373" s="64" t="e">
        <f>VLOOKUP(D373,#REF!, 9,0)</f>
        <v>#REF!</v>
      </c>
      <c r="F373" s="51"/>
      <c r="G373" s="95">
        <f t="shared" si="51"/>
        <v>1136</v>
      </c>
      <c r="H373" s="64" t="e">
        <f>VLOOKUP(G373,#REF!, 11,0)</f>
        <v>#REF!</v>
      </c>
      <c r="I373" s="51"/>
      <c r="J373" s="3">
        <f t="shared" si="52"/>
        <v>736</v>
      </c>
      <c r="K373" s="64" t="e">
        <f>VLOOKUP(J373,#REF!, 11,0)</f>
        <v>#REF!</v>
      </c>
      <c r="L373" s="51"/>
      <c r="M373" s="3">
        <f t="shared" si="50"/>
        <v>336</v>
      </c>
      <c r="N373" s="64" t="e">
        <f>VLOOKUP(M373,#REF!, 11,0)</f>
        <v>#REF!</v>
      </c>
      <c r="O373" s="51"/>
    </row>
    <row r="374" spans="1:15" x14ac:dyDescent="0.25">
      <c r="A374">
        <v>368</v>
      </c>
      <c r="B374" s="64" t="e">
        <f>VLOOKUP(A374,#REF!, 9,0)</f>
        <v>#REF!</v>
      </c>
      <c r="C374" s="51"/>
      <c r="D374" s="67">
        <f t="shared" si="47"/>
        <v>768</v>
      </c>
      <c r="E374" s="64" t="e">
        <f>VLOOKUP(D374,#REF!, 9,0)</f>
        <v>#REF!</v>
      </c>
      <c r="F374" s="51"/>
      <c r="G374" s="95">
        <f t="shared" si="51"/>
        <v>1135</v>
      </c>
      <c r="H374" s="64" t="e">
        <f>VLOOKUP(G374,#REF!, 11,0)</f>
        <v>#REF!</v>
      </c>
      <c r="I374" s="51"/>
      <c r="J374" s="3">
        <f t="shared" si="52"/>
        <v>735</v>
      </c>
      <c r="K374" s="64" t="e">
        <f>VLOOKUP(J374,#REF!, 11,0)</f>
        <v>#REF!</v>
      </c>
      <c r="L374" s="51"/>
      <c r="M374" s="3">
        <f t="shared" si="50"/>
        <v>335</v>
      </c>
      <c r="N374" s="64" t="e">
        <f>VLOOKUP(M374,#REF!, 11,0)</f>
        <v>#REF!</v>
      </c>
      <c r="O374" s="51"/>
    </row>
    <row r="375" spans="1:15" x14ac:dyDescent="0.25">
      <c r="A375">
        <v>369</v>
      </c>
      <c r="B375" s="64" t="e">
        <f>VLOOKUP(A375,#REF!, 9,0)</f>
        <v>#REF!</v>
      </c>
      <c r="C375" s="51"/>
      <c r="D375" s="67">
        <f t="shared" si="47"/>
        <v>769</v>
      </c>
      <c r="E375" s="64" t="e">
        <f>VLOOKUP(D375,#REF!, 9,0)</f>
        <v>#REF!</v>
      </c>
      <c r="F375" s="51"/>
      <c r="G375" s="95">
        <f t="shared" si="51"/>
        <v>1134</v>
      </c>
      <c r="H375" s="64" t="e">
        <f>VLOOKUP(G375,#REF!, 11,0)</f>
        <v>#REF!</v>
      </c>
      <c r="I375" s="51"/>
      <c r="J375" s="3">
        <f t="shared" si="52"/>
        <v>734</v>
      </c>
      <c r="K375" s="64" t="e">
        <f>VLOOKUP(J375,#REF!, 11,0)</f>
        <v>#REF!</v>
      </c>
      <c r="L375" s="51"/>
      <c r="M375" s="3">
        <f t="shared" si="50"/>
        <v>334</v>
      </c>
      <c r="N375" s="64" t="e">
        <f>VLOOKUP(M375,#REF!, 11,0)</f>
        <v>#REF!</v>
      </c>
      <c r="O375" s="51"/>
    </row>
    <row r="376" spans="1:15" x14ac:dyDescent="0.25">
      <c r="A376">
        <v>370</v>
      </c>
      <c r="B376" s="64" t="e">
        <f>VLOOKUP(A376,#REF!, 9,0)</f>
        <v>#REF!</v>
      </c>
      <c r="C376" s="51"/>
      <c r="D376" s="67">
        <f t="shared" si="47"/>
        <v>770</v>
      </c>
      <c r="E376" s="64" t="e">
        <f>VLOOKUP(D376,#REF!, 9,0)</f>
        <v>#REF!</v>
      </c>
      <c r="F376" s="51"/>
      <c r="G376" s="95">
        <f t="shared" si="51"/>
        <v>1133</v>
      </c>
      <c r="H376" s="64" t="e">
        <f>VLOOKUP(G376,#REF!, 11,0)</f>
        <v>#REF!</v>
      </c>
      <c r="I376" s="51"/>
      <c r="J376" s="3">
        <f t="shared" si="52"/>
        <v>733</v>
      </c>
      <c r="K376" s="64" t="e">
        <f>VLOOKUP(J376,#REF!, 11,0)</f>
        <v>#REF!</v>
      </c>
      <c r="L376" s="51"/>
      <c r="M376" s="3">
        <f t="shared" si="50"/>
        <v>333</v>
      </c>
      <c r="N376" s="64" t="e">
        <f>VLOOKUP(M376,#REF!, 11,0)</f>
        <v>#REF!</v>
      </c>
      <c r="O376" s="51"/>
    </row>
    <row r="377" spans="1:15" x14ac:dyDescent="0.25">
      <c r="A377">
        <v>371</v>
      </c>
      <c r="B377" s="64" t="e">
        <f>VLOOKUP(A377,#REF!, 9,0)</f>
        <v>#REF!</v>
      </c>
      <c r="C377" s="51"/>
      <c r="D377" s="67">
        <f t="shared" si="47"/>
        <v>771</v>
      </c>
      <c r="E377" s="64" t="e">
        <f>VLOOKUP(D377,#REF!, 9,0)</f>
        <v>#REF!</v>
      </c>
      <c r="F377" s="51"/>
      <c r="G377" s="95">
        <f t="shared" si="51"/>
        <v>1132</v>
      </c>
      <c r="H377" s="64" t="e">
        <f>VLOOKUP(G377,#REF!, 11,0)</f>
        <v>#REF!</v>
      </c>
      <c r="I377" s="51"/>
      <c r="J377" s="3">
        <f t="shared" si="52"/>
        <v>732</v>
      </c>
      <c r="K377" s="64" t="e">
        <f>VLOOKUP(J377,#REF!, 11,0)</f>
        <v>#REF!</v>
      </c>
      <c r="L377" s="51"/>
      <c r="M377" s="3">
        <f t="shared" si="50"/>
        <v>332</v>
      </c>
      <c r="N377" s="64" t="e">
        <f>VLOOKUP(M377,#REF!, 11,0)</f>
        <v>#REF!</v>
      </c>
      <c r="O377" s="51"/>
    </row>
    <row r="378" spans="1:15" x14ac:dyDescent="0.25">
      <c r="A378">
        <v>372</v>
      </c>
      <c r="B378" s="64" t="e">
        <f>VLOOKUP(A378,#REF!, 9,0)</f>
        <v>#REF!</v>
      </c>
      <c r="C378" s="51"/>
      <c r="D378" s="67">
        <f t="shared" si="47"/>
        <v>772</v>
      </c>
      <c r="E378" s="64" t="e">
        <f>VLOOKUP(D378,#REF!, 9,0)</f>
        <v>#REF!</v>
      </c>
      <c r="F378" s="51"/>
      <c r="G378" s="95">
        <f t="shared" si="51"/>
        <v>1131</v>
      </c>
      <c r="H378" s="64" t="e">
        <f>VLOOKUP(G378,#REF!, 11,0)</f>
        <v>#REF!</v>
      </c>
      <c r="I378" s="51"/>
      <c r="J378" s="3">
        <f t="shared" si="52"/>
        <v>731</v>
      </c>
      <c r="K378" s="64" t="e">
        <f>VLOOKUP(J378,#REF!, 11,0)</f>
        <v>#REF!</v>
      </c>
      <c r="L378" s="51"/>
      <c r="M378" s="3">
        <f t="shared" si="50"/>
        <v>331</v>
      </c>
      <c r="N378" s="64" t="e">
        <f>VLOOKUP(M378,#REF!, 11,0)</f>
        <v>#REF!</v>
      </c>
      <c r="O378" s="51"/>
    </row>
    <row r="379" spans="1:15" x14ac:dyDescent="0.25">
      <c r="A379">
        <v>373</v>
      </c>
      <c r="B379" s="64" t="e">
        <f>VLOOKUP(A379,#REF!, 9,0)</f>
        <v>#REF!</v>
      </c>
      <c r="C379" s="51"/>
      <c r="D379" s="67">
        <f t="shared" si="47"/>
        <v>773</v>
      </c>
      <c r="E379" s="64" t="e">
        <f>VLOOKUP(D379,#REF!, 9,0)</f>
        <v>#REF!</v>
      </c>
      <c r="F379" s="51"/>
      <c r="G379" s="95">
        <f t="shared" si="51"/>
        <v>1130</v>
      </c>
      <c r="H379" s="64" t="e">
        <f>VLOOKUP(G379,#REF!, 11,0)</f>
        <v>#REF!</v>
      </c>
      <c r="I379" s="51"/>
      <c r="J379" s="3">
        <f t="shared" si="52"/>
        <v>730</v>
      </c>
      <c r="K379" s="64" t="e">
        <f>VLOOKUP(J379,#REF!, 11,0)</f>
        <v>#REF!</v>
      </c>
      <c r="L379" s="51"/>
      <c r="M379" s="3">
        <f t="shared" si="50"/>
        <v>330</v>
      </c>
      <c r="N379" s="64" t="e">
        <f>VLOOKUP(M379,#REF!, 11,0)</f>
        <v>#REF!</v>
      </c>
      <c r="O379" s="51"/>
    </row>
    <row r="380" spans="1:15" x14ac:dyDescent="0.25">
      <c r="A380">
        <v>374</v>
      </c>
      <c r="B380" s="64" t="e">
        <f>VLOOKUP(A380,#REF!, 9,0)</f>
        <v>#REF!</v>
      </c>
      <c r="C380" s="51"/>
      <c r="D380" s="67">
        <f t="shared" si="47"/>
        <v>774</v>
      </c>
      <c r="E380" s="64" t="e">
        <f>VLOOKUP(D380,#REF!, 9,0)</f>
        <v>#REF!</v>
      </c>
      <c r="F380" s="51"/>
      <c r="G380" s="95">
        <f t="shared" si="51"/>
        <v>1129</v>
      </c>
      <c r="H380" s="64" t="e">
        <f>VLOOKUP(G380,#REF!, 11,0)</f>
        <v>#REF!</v>
      </c>
      <c r="I380" s="51"/>
      <c r="J380" s="3">
        <f t="shared" si="52"/>
        <v>729</v>
      </c>
      <c r="K380" s="64" t="e">
        <f>VLOOKUP(J380,#REF!, 11,0)</f>
        <v>#REF!</v>
      </c>
      <c r="L380" s="51"/>
      <c r="M380" s="3">
        <f t="shared" si="50"/>
        <v>329</v>
      </c>
      <c r="N380" s="64" t="e">
        <f>VLOOKUP(M380,#REF!, 11,0)</f>
        <v>#REF!</v>
      </c>
      <c r="O380" s="51"/>
    </row>
    <row r="381" spans="1:15" x14ac:dyDescent="0.25">
      <c r="A381">
        <v>375</v>
      </c>
      <c r="B381" s="64" t="e">
        <f>VLOOKUP(A381,#REF!, 9,0)</f>
        <v>#REF!</v>
      </c>
      <c r="C381" s="51"/>
      <c r="D381" s="67">
        <f t="shared" si="47"/>
        <v>775</v>
      </c>
      <c r="E381" s="64" t="e">
        <f>VLOOKUP(D381,#REF!, 9,0)</f>
        <v>#REF!</v>
      </c>
      <c r="F381" s="51"/>
      <c r="G381" s="95">
        <f t="shared" si="51"/>
        <v>1128</v>
      </c>
      <c r="H381" s="64" t="e">
        <f>VLOOKUP(G381,#REF!, 11,0)</f>
        <v>#REF!</v>
      </c>
      <c r="I381" s="51"/>
      <c r="J381" s="3">
        <f t="shared" si="52"/>
        <v>728</v>
      </c>
      <c r="K381" s="64" t="e">
        <f>VLOOKUP(J381,#REF!, 11,0)</f>
        <v>#REF!</v>
      </c>
      <c r="L381" s="51"/>
      <c r="M381" s="3">
        <f t="shared" si="50"/>
        <v>328</v>
      </c>
      <c r="N381" s="64" t="e">
        <f>VLOOKUP(M381,#REF!, 11,0)</f>
        <v>#REF!</v>
      </c>
      <c r="O381" s="51"/>
    </row>
    <row r="382" spans="1:15" x14ac:dyDescent="0.25">
      <c r="A382">
        <v>376</v>
      </c>
      <c r="B382" s="64" t="e">
        <f>VLOOKUP(A382,#REF!, 9,0)</f>
        <v>#REF!</v>
      </c>
      <c r="C382" s="51"/>
      <c r="D382" s="67">
        <f t="shared" si="47"/>
        <v>776</v>
      </c>
      <c r="E382" s="64" t="e">
        <f>VLOOKUP(D382,#REF!, 9,0)</f>
        <v>#REF!</v>
      </c>
      <c r="F382" s="51"/>
      <c r="G382" s="95">
        <f t="shared" si="51"/>
        <v>1127</v>
      </c>
      <c r="H382" s="64" t="e">
        <f>VLOOKUP(G382,#REF!, 11,0)</f>
        <v>#REF!</v>
      </c>
      <c r="I382" s="51"/>
      <c r="J382" s="3">
        <f t="shared" si="52"/>
        <v>727</v>
      </c>
      <c r="K382" s="64" t="e">
        <f>VLOOKUP(J382,#REF!, 11,0)</f>
        <v>#REF!</v>
      </c>
      <c r="L382" s="51"/>
      <c r="M382" s="3">
        <f t="shared" si="50"/>
        <v>327</v>
      </c>
      <c r="N382" s="64" t="e">
        <f>VLOOKUP(M382,#REF!, 11,0)</f>
        <v>#REF!</v>
      </c>
      <c r="O382" s="51"/>
    </row>
    <row r="383" spans="1:15" x14ac:dyDescent="0.25">
      <c r="A383">
        <v>377</v>
      </c>
      <c r="B383" s="64" t="e">
        <f>VLOOKUP(A383,#REF!, 9,0)</f>
        <v>#REF!</v>
      </c>
      <c r="C383" s="51"/>
      <c r="D383" s="67">
        <f t="shared" si="47"/>
        <v>777</v>
      </c>
      <c r="E383" s="64" t="e">
        <f>VLOOKUP(D383,#REF!, 9,0)</f>
        <v>#REF!</v>
      </c>
      <c r="F383" s="51"/>
      <c r="G383" s="95">
        <f t="shared" si="51"/>
        <v>1126</v>
      </c>
      <c r="H383" s="64" t="e">
        <f>VLOOKUP(G383,#REF!, 11,0)</f>
        <v>#REF!</v>
      </c>
      <c r="I383" s="51"/>
      <c r="J383" s="3">
        <f t="shared" si="52"/>
        <v>726</v>
      </c>
      <c r="K383" s="64" t="e">
        <f>VLOOKUP(J383,#REF!, 11,0)</f>
        <v>#REF!</v>
      </c>
      <c r="L383" s="51"/>
      <c r="M383" s="3">
        <f t="shared" si="50"/>
        <v>326</v>
      </c>
      <c r="N383" s="64" t="e">
        <f>VLOOKUP(M383,#REF!, 11,0)</f>
        <v>#REF!</v>
      </c>
      <c r="O383" s="51"/>
    </row>
    <row r="384" spans="1:15" x14ac:dyDescent="0.25">
      <c r="A384">
        <v>378</v>
      </c>
      <c r="B384" s="64" t="e">
        <f>VLOOKUP(A384,#REF!, 9,0)</f>
        <v>#REF!</v>
      </c>
      <c r="C384" s="51"/>
      <c r="D384" s="67">
        <f t="shared" si="47"/>
        <v>778</v>
      </c>
      <c r="E384" s="64" t="e">
        <f>VLOOKUP(D384,#REF!, 9,0)</f>
        <v>#REF!</v>
      </c>
      <c r="F384" s="51"/>
      <c r="G384" s="95">
        <f t="shared" si="51"/>
        <v>1125</v>
      </c>
      <c r="H384" s="64" t="e">
        <f>VLOOKUP(G384,#REF!, 11,0)</f>
        <v>#REF!</v>
      </c>
      <c r="I384" s="51"/>
      <c r="J384" s="3">
        <f t="shared" si="52"/>
        <v>725</v>
      </c>
      <c r="K384" s="64" t="e">
        <f>VLOOKUP(J384,#REF!, 11,0)</f>
        <v>#REF!</v>
      </c>
      <c r="L384" s="51"/>
      <c r="M384" s="3">
        <f t="shared" si="50"/>
        <v>325</v>
      </c>
      <c r="N384" s="64" t="e">
        <f>VLOOKUP(M384,#REF!, 11,0)</f>
        <v>#REF!</v>
      </c>
      <c r="O384" s="51"/>
    </row>
    <row r="385" spans="1:15" x14ac:dyDescent="0.25">
      <c r="A385">
        <v>379</v>
      </c>
      <c r="B385" s="64" t="e">
        <f>VLOOKUP(A385,#REF!, 9,0)</f>
        <v>#REF!</v>
      </c>
      <c r="C385" s="51"/>
      <c r="D385" s="67">
        <f t="shared" si="47"/>
        <v>779</v>
      </c>
      <c r="E385" s="64" t="e">
        <f>VLOOKUP(D385,#REF!, 9,0)</f>
        <v>#REF!</v>
      </c>
      <c r="F385" s="51"/>
      <c r="G385" s="95">
        <f t="shared" si="51"/>
        <v>1124</v>
      </c>
      <c r="H385" s="64" t="e">
        <f>VLOOKUP(G385,#REF!, 11,0)</f>
        <v>#REF!</v>
      </c>
      <c r="I385" s="51"/>
      <c r="J385" s="3">
        <f t="shared" si="52"/>
        <v>724</v>
      </c>
      <c r="K385" s="64" t="e">
        <f>VLOOKUP(J385,#REF!, 11,0)</f>
        <v>#REF!</v>
      </c>
      <c r="L385" s="51"/>
      <c r="M385" s="3">
        <f t="shared" si="50"/>
        <v>324</v>
      </c>
      <c r="N385" s="64" t="e">
        <f>VLOOKUP(M385,#REF!, 11,0)</f>
        <v>#REF!</v>
      </c>
      <c r="O385" s="51"/>
    </row>
    <row r="386" spans="1:15" x14ac:dyDescent="0.25">
      <c r="A386">
        <v>380</v>
      </c>
      <c r="B386" s="64" t="e">
        <f>VLOOKUP(A386,#REF!, 9,0)</f>
        <v>#REF!</v>
      </c>
      <c r="C386" s="51"/>
      <c r="D386" s="67">
        <f t="shared" si="47"/>
        <v>780</v>
      </c>
      <c r="E386" s="64" t="e">
        <f>VLOOKUP(D386,#REF!, 9,0)</f>
        <v>#REF!</v>
      </c>
      <c r="F386" s="51"/>
      <c r="G386" s="95">
        <f t="shared" si="51"/>
        <v>1123</v>
      </c>
      <c r="H386" s="64" t="e">
        <f>VLOOKUP(G386,#REF!, 11,0)</f>
        <v>#REF!</v>
      </c>
      <c r="I386" s="51"/>
      <c r="J386" s="3">
        <f t="shared" si="52"/>
        <v>723</v>
      </c>
      <c r="K386" s="64" t="e">
        <f>VLOOKUP(J386,#REF!, 11,0)</f>
        <v>#REF!</v>
      </c>
      <c r="L386" s="51"/>
      <c r="M386" s="3">
        <f t="shared" si="50"/>
        <v>323</v>
      </c>
      <c r="N386" s="64" t="e">
        <f>VLOOKUP(M386,#REF!, 11,0)</f>
        <v>#REF!</v>
      </c>
      <c r="O386" s="51"/>
    </row>
    <row r="387" spans="1:15" x14ac:dyDescent="0.25">
      <c r="A387">
        <v>381</v>
      </c>
      <c r="B387" s="64" t="e">
        <f>VLOOKUP(A387,#REF!, 9,0)</f>
        <v>#REF!</v>
      </c>
      <c r="C387" s="51"/>
      <c r="D387" s="67">
        <f t="shared" si="47"/>
        <v>781</v>
      </c>
      <c r="E387" s="64" t="e">
        <f>VLOOKUP(D387,#REF!, 9,0)</f>
        <v>#REF!</v>
      </c>
      <c r="F387" s="51"/>
      <c r="G387" s="95">
        <f t="shared" si="51"/>
        <v>1122</v>
      </c>
      <c r="H387" s="64" t="e">
        <f>VLOOKUP(G387,#REF!, 11,0)</f>
        <v>#REF!</v>
      </c>
      <c r="I387" s="51"/>
      <c r="J387" s="3">
        <f t="shared" si="52"/>
        <v>722</v>
      </c>
      <c r="K387" s="64" t="e">
        <f>VLOOKUP(J387,#REF!, 11,0)</f>
        <v>#REF!</v>
      </c>
      <c r="L387" s="51"/>
      <c r="M387" s="3">
        <f t="shared" si="50"/>
        <v>322</v>
      </c>
      <c r="N387" s="64" t="e">
        <f>VLOOKUP(M387,#REF!, 11,0)</f>
        <v>#REF!</v>
      </c>
      <c r="O387" s="51"/>
    </row>
    <row r="388" spans="1:15" x14ac:dyDescent="0.25">
      <c r="A388">
        <v>382</v>
      </c>
      <c r="B388" s="64" t="e">
        <f>VLOOKUP(A388,#REF!, 9,0)</f>
        <v>#REF!</v>
      </c>
      <c r="C388" s="51"/>
      <c r="D388" s="67">
        <f t="shared" si="47"/>
        <v>782</v>
      </c>
      <c r="E388" s="64" t="e">
        <f>VLOOKUP(D388,#REF!, 9,0)</f>
        <v>#REF!</v>
      </c>
      <c r="F388" s="51"/>
      <c r="G388" s="95">
        <f t="shared" si="51"/>
        <v>1121</v>
      </c>
      <c r="H388" s="64" t="e">
        <f>VLOOKUP(G388,#REF!, 11,0)</f>
        <v>#REF!</v>
      </c>
      <c r="I388" s="51"/>
      <c r="J388" s="3">
        <f t="shared" si="52"/>
        <v>721</v>
      </c>
      <c r="K388" s="64" t="e">
        <f>VLOOKUP(J388,#REF!, 11,0)</f>
        <v>#REF!</v>
      </c>
      <c r="L388" s="51"/>
      <c r="M388" s="3">
        <f t="shared" si="50"/>
        <v>321</v>
      </c>
      <c r="N388" s="64" t="e">
        <f>VLOOKUP(M388,#REF!, 11,0)</f>
        <v>#REF!</v>
      </c>
      <c r="O388" s="51"/>
    </row>
    <row r="389" spans="1:15" x14ac:dyDescent="0.25">
      <c r="A389">
        <v>383</v>
      </c>
      <c r="B389" s="64" t="e">
        <f>VLOOKUP(A389,#REF!, 9,0)</f>
        <v>#REF!</v>
      </c>
      <c r="C389" s="51"/>
      <c r="D389" s="67">
        <f t="shared" si="47"/>
        <v>783</v>
      </c>
      <c r="E389" s="64" t="e">
        <f>VLOOKUP(D389,#REF!, 9,0)</f>
        <v>#REF!</v>
      </c>
      <c r="F389" s="51"/>
      <c r="G389" s="95">
        <f t="shared" si="51"/>
        <v>1120</v>
      </c>
      <c r="H389" s="64" t="e">
        <f>VLOOKUP(G389,#REF!, 11,0)</f>
        <v>#REF!</v>
      </c>
      <c r="I389" s="51"/>
      <c r="J389" s="3">
        <f t="shared" si="52"/>
        <v>720</v>
      </c>
      <c r="K389" s="64" t="e">
        <f>VLOOKUP(J389,#REF!, 11,0)</f>
        <v>#REF!</v>
      </c>
      <c r="L389" s="51"/>
      <c r="M389" s="3">
        <f t="shared" si="50"/>
        <v>320</v>
      </c>
      <c r="N389" s="64" t="e">
        <f>VLOOKUP(M389,#REF!, 11,0)</f>
        <v>#REF!</v>
      </c>
      <c r="O389" s="51"/>
    </row>
    <row r="390" spans="1:15" x14ac:dyDescent="0.25">
      <c r="A390">
        <v>384</v>
      </c>
      <c r="B390" s="64" t="e">
        <f>VLOOKUP(A390,#REF!, 9,0)</f>
        <v>#REF!</v>
      </c>
      <c r="C390" s="51"/>
      <c r="D390" s="67">
        <f t="shared" si="47"/>
        <v>784</v>
      </c>
      <c r="E390" s="64" t="e">
        <f>VLOOKUP(D390,#REF!, 9,0)</f>
        <v>#REF!</v>
      </c>
      <c r="F390" s="51"/>
      <c r="G390" s="95">
        <f t="shared" si="51"/>
        <v>1119</v>
      </c>
      <c r="H390" s="64" t="e">
        <f>VLOOKUP(G390,#REF!, 11,0)</f>
        <v>#REF!</v>
      </c>
      <c r="I390" s="51"/>
      <c r="J390" s="3">
        <f t="shared" si="52"/>
        <v>719</v>
      </c>
      <c r="K390" s="64" t="e">
        <f>VLOOKUP(J390,#REF!, 11,0)</f>
        <v>#REF!</v>
      </c>
      <c r="L390" s="51"/>
      <c r="M390" s="3">
        <f t="shared" si="50"/>
        <v>319</v>
      </c>
      <c r="N390" s="64" t="e">
        <f>VLOOKUP(M390,#REF!, 11,0)</f>
        <v>#REF!</v>
      </c>
      <c r="O390" s="51"/>
    </row>
    <row r="391" spans="1:15" x14ac:dyDescent="0.25">
      <c r="A391">
        <v>385</v>
      </c>
      <c r="B391" s="64" t="e">
        <f>VLOOKUP(A391,#REF!, 9,0)</f>
        <v>#REF!</v>
      </c>
      <c r="C391" s="51"/>
      <c r="D391" s="67">
        <f t="shared" si="47"/>
        <v>785</v>
      </c>
      <c r="E391" s="64" t="e">
        <f>VLOOKUP(D391,#REF!, 9,0)</f>
        <v>#REF!</v>
      </c>
      <c r="F391" s="51"/>
      <c r="G391" s="95">
        <f t="shared" si="51"/>
        <v>1118</v>
      </c>
      <c r="H391" s="64" t="e">
        <f>VLOOKUP(G391,#REF!, 11,0)</f>
        <v>#REF!</v>
      </c>
      <c r="I391" s="51"/>
      <c r="J391" s="3">
        <f t="shared" si="52"/>
        <v>718</v>
      </c>
      <c r="K391" s="64" t="e">
        <f>VLOOKUP(J391,#REF!, 11,0)</f>
        <v>#REF!</v>
      </c>
      <c r="L391" s="51"/>
      <c r="M391" s="3">
        <f t="shared" si="50"/>
        <v>318</v>
      </c>
      <c r="N391" s="64" t="e">
        <f>VLOOKUP(M391,#REF!, 11,0)</f>
        <v>#REF!</v>
      </c>
      <c r="O391" s="51"/>
    </row>
    <row r="392" spans="1:15" x14ac:dyDescent="0.25">
      <c r="A392">
        <v>386</v>
      </c>
      <c r="B392" s="64" t="e">
        <f>VLOOKUP(A392,#REF!, 9,0)</f>
        <v>#REF!</v>
      </c>
      <c r="C392" s="51"/>
      <c r="D392" s="67">
        <f t="shared" ref="D392:D406" si="53">A392+400</f>
        <v>786</v>
      </c>
      <c r="E392" s="64" t="e">
        <f>VLOOKUP(D392,#REF!, 9,0)</f>
        <v>#REF!</v>
      </c>
      <c r="F392" s="51"/>
      <c r="G392" s="95">
        <f t="shared" si="51"/>
        <v>1117</v>
      </c>
      <c r="H392" s="64" t="e">
        <f>VLOOKUP(G392,#REF!, 11,0)</f>
        <v>#REF!</v>
      </c>
      <c r="I392" s="51"/>
      <c r="J392" s="3">
        <f t="shared" si="52"/>
        <v>717</v>
      </c>
      <c r="K392" s="64" t="e">
        <f>VLOOKUP(J392,#REF!, 11,0)</f>
        <v>#REF!</v>
      </c>
      <c r="L392" s="51"/>
      <c r="M392" s="3">
        <f t="shared" ref="M392:M406" si="54">J392-400</f>
        <v>317</v>
      </c>
      <c r="N392" s="64" t="e">
        <f>VLOOKUP(M392,#REF!, 11,0)</f>
        <v>#REF!</v>
      </c>
      <c r="O392" s="51"/>
    </row>
    <row r="393" spans="1:15" x14ac:dyDescent="0.25">
      <c r="A393">
        <v>387</v>
      </c>
      <c r="B393" s="64" t="e">
        <f>VLOOKUP(A393,#REF!, 9,0)</f>
        <v>#REF!</v>
      </c>
      <c r="C393" s="51"/>
      <c r="D393" s="67">
        <f t="shared" si="53"/>
        <v>787</v>
      </c>
      <c r="E393" s="64" t="e">
        <f>VLOOKUP(D393,#REF!, 9,0)</f>
        <v>#REF!</v>
      </c>
      <c r="F393" s="51"/>
      <c r="G393" s="95">
        <f t="shared" si="51"/>
        <v>1116</v>
      </c>
      <c r="H393" s="64" t="e">
        <f>VLOOKUP(G393,#REF!, 11,0)</f>
        <v>#REF!</v>
      </c>
      <c r="I393" s="51"/>
      <c r="J393" s="3">
        <f t="shared" si="52"/>
        <v>716</v>
      </c>
      <c r="K393" s="64" t="e">
        <f>VLOOKUP(J393,#REF!, 11,0)</f>
        <v>#REF!</v>
      </c>
      <c r="L393" s="51"/>
      <c r="M393" s="3">
        <f t="shared" si="54"/>
        <v>316</v>
      </c>
      <c r="N393" s="64" t="e">
        <f>VLOOKUP(M393,#REF!, 11,0)</f>
        <v>#REF!</v>
      </c>
      <c r="O393" s="51"/>
    </row>
    <row r="394" spans="1:15" x14ac:dyDescent="0.25">
      <c r="A394">
        <v>388</v>
      </c>
      <c r="B394" s="64" t="e">
        <f>VLOOKUP(A394,#REF!, 9,0)</f>
        <v>#REF!</v>
      </c>
      <c r="C394" s="51"/>
      <c r="D394" s="67">
        <f t="shared" si="53"/>
        <v>788</v>
      </c>
      <c r="E394" s="64" t="e">
        <f>VLOOKUP(D394,#REF!, 9,0)</f>
        <v>#REF!</v>
      </c>
      <c r="F394" s="51"/>
      <c r="G394" s="95">
        <f t="shared" si="51"/>
        <v>1115</v>
      </c>
      <c r="H394" s="64" t="e">
        <f>VLOOKUP(G394,#REF!, 11,0)</f>
        <v>#REF!</v>
      </c>
      <c r="I394" s="51"/>
      <c r="J394" s="3">
        <f t="shared" si="52"/>
        <v>715</v>
      </c>
      <c r="K394" s="64" t="e">
        <f>VLOOKUP(J394,#REF!, 11,0)</f>
        <v>#REF!</v>
      </c>
      <c r="L394" s="51"/>
      <c r="M394" s="3">
        <f t="shared" si="54"/>
        <v>315</v>
      </c>
      <c r="N394" s="64" t="e">
        <f>VLOOKUP(M394,#REF!, 11,0)</f>
        <v>#REF!</v>
      </c>
      <c r="O394" s="51"/>
    </row>
    <row r="395" spans="1:15" x14ac:dyDescent="0.25">
      <c r="A395">
        <v>389</v>
      </c>
      <c r="B395" s="64" t="e">
        <f>VLOOKUP(A395,#REF!, 9,0)</f>
        <v>#REF!</v>
      </c>
      <c r="C395" s="51"/>
      <c r="D395" s="67">
        <f t="shared" si="53"/>
        <v>789</v>
      </c>
      <c r="E395" s="64" t="e">
        <f>VLOOKUP(D395,#REF!, 9,0)</f>
        <v>#REF!</v>
      </c>
      <c r="F395" s="51"/>
      <c r="G395" s="95">
        <f t="shared" si="51"/>
        <v>1114</v>
      </c>
      <c r="H395" s="64" t="e">
        <f>VLOOKUP(G395,#REF!, 11,0)</f>
        <v>#REF!</v>
      </c>
      <c r="I395" s="51"/>
      <c r="J395" s="3">
        <f t="shared" si="52"/>
        <v>714</v>
      </c>
      <c r="K395" s="64" t="e">
        <f>VLOOKUP(J395,#REF!, 11,0)</f>
        <v>#REF!</v>
      </c>
      <c r="L395" s="51"/>
      <c r="M395" s="3">
        <f t="shared" si="54"/>
        <v>314</v>
      </c>
      <c r="N395" s="64" t="e">
        <f>VLOOKUP(M395,#REF!, 11,0)</f>
        <v>#REF!</v>
      </c>
      <c r="O395" s="51"/>
    </row>
    <row r="396" spans="1:15" x14ac:dyDescent="0.25">
      <c r="A396">
        <v>390</v>
      </c>
      <c r="B396" s="64" t="e">
        <f>VLOOKUP(A396,#REF!, 9,0)</f>
        <v>#REF!</v>
      </c>
      <c r="C396" s="51"/>
      <c r="D396" s="67">
        <f t="shared" si="53"/>
        <v>790</v>
      </c>
      <c r="E396" s="64" t="e">
        <f>VLOOKUP(D396,#REF!, 9,0)</f>
        <v>#REF!</v>
      </c>
      <c r="F396" s="51"/>
      <c r="G396" s="95">
        <f t="shared" si="51"/>
        <v>1113</v>
      </c>
      <c r="H396" s="64" t="e">
        <f>VLOOKUP(G396,#REF!, 11,0)</f>
        <v>#REF!</v>
      </c>
      <c r="I396" s="51"/>
      <c r="J396" s="3">
        <f t="shared" si="52"/>
        <v>713</v>
      </c>
      <c r="K396" s="64" t="e">
        <f>VLOOKUP(J396,#REF!, 11,0)</f>
        <v>#REF!</v>
      </c>
      <c r="L396" s="51"/>
      <c r="M396" s="3">
        <f t="shared" si="54"/>
        <v>313</v>
      </c>
      <c r="N396" s="64" t="e">
        <f>VLOOKUP(M396,#REF!, 11,0)</f>
        <v>#REF!</v>
      </c>
      <c r="O396" s="51"/>
    </row>
    <row r="397" spans="1:15" x14ac:dyDescent="0.25">
      <c r="A397">
        <v>391</v>
      </c>
      <c r="B397" s="64" t="e">
        <f>VLOOKUP(A397,#REF!, 9,0)</f>
        <v>#REF!</v>
      </c>
      <c r="C397" s="51"/>
      <c r="D397" s="67">
        <f t="shared" si="53"/>
        <v>791</v>
      </c>
      <c r="E397" s="64" t="e">
        <f>VLOOKUP(D397,#REF!, 9,0)</f>
        <v>#REF!</v>
      </c>
      <c r="F397" s="51"/>
      <c r="G397" s="95">
        <f t="shared" si="51"/>
        <v>1112</v>
      </c>
      <c r="H397" s="64" t="e">
        <f>VLOOKUP(G397,#REF!, 11,0)</f>
        <v>#REF!</v>
      </c>
      <c r="I397" s="51"/>
      <c r="J397" s="3">
        <f t="shared" si="52"/>
        <v>712</v>
      </c>
      <c r="K397" s="64" t="e">
        <f>VLOOKUP(J397,#REF!, 11,0)</f>
        <v>#REF!</v>
      </c>
      <c r="L397" s="51"/>
      <c r="M397" s="3">
        <f t="shared" si="54"/>
        <v>312</v>
      </c>
      <c r="N397" s="64" t="e">
        <f>VLOOKUP(M397,#REF!, 11,0)</f>
        <v>#REF!</v>
      </c>
      <c r="O397" s="51"/>
    </row>
    <row r="398" spans="1:15" x14ac:dyDescent="0.25">
      <c r="A398">
        <v>392</v>
      </c>
      <c r="B398" s="64" t="e">
        <f>VLOOKUP(A398,#REF!, 9,0)</f>
        <v>#REF!</v>
      </c>
      <c r="C398" s="51"/>
      <c r="D398" s="67">
        <f t="shared" si="53"/>
        <v>792</v>
      </c>
      <c r="E398" s="64" t="e">
        <f>VLOOKUP(D398,#REF!, 9,0)</f>
        <v>#REF!</v>
      </c>
      <c r="F398" s="51"/>
      <c r="G398" s="95">
        <f t="shared" si="51"/>
        <v>1111</v>
      </c>
      <c r="H398" s="64" t="e">
        <f>VLOOKUP(G398,#REF!, 11,0)</f>
        <v>#REF!</v>
      </c>
      <c r="I398" s="51"/>
      <c r="J398" s="3">
        <f t="shared" si="52"/>
        <v>711</v>
      </c>
      <c r="K398" s="64" t="e">
        <f>VLOOKUP(J398,#REF!, 11,0)</f>
        <v>#REF!</v>
      </c>
      <c r="L398" s="51"/>
      <c r="M398" s="3">
        <f t="shared" si="54"/>
        <v>311</v>
      </c>
      <c r="N398" s="64" t="e">
        <f>VLOOKUP(M398,#REF!, 11,0)</f>
        <v>#REF!</v>
      </c>
      <c r="O398" s="51"/>
    </row>
    <row r="399" spans="1:15" x14ac:dyDescent="0.25">
      <c r="A399">
        <v>393</v>
      </c>
      <c r="B399" s="64" t="e">
        <f>VLOOKUP(A399,#REF!, 9,0)</f>
        <v>#REF!</v>
      </c>
      <c r="C399" s="51"/>
      <c r="D399" s="67">
        <f t="shared" si="53"/>
        <v>793</v>
      </c>
      <c r="E399" s="64" t="e">
        <f>VLOOKUP(D399,#REF!, 9,0)</f>
        <v>#REF!</v>
      </c>
      <c r="F399" s="51"/>
      <c r="G399" s="95">
        <f t="shared" si="51"/>
        <v>1110</v>
      </c>
      <c r="H399" s="64" t="e">
        <f>VLOOKUP(G399,#REF!, 11,0)</f>
        <v>#REF!</v>
      </c>
      <c r="I399" s="51"/>
      <c r="J399" s="3">
        <f t="shared" si="52"/>
        <v>710</v>
      </c>
      <c r="K399" s="64" t="e">
        <f>VLOOKUP(J399,#REF!, 11,0)</f>
        <v>#REF!</v>
      </c>
      <c r="L399" s="51"/>
      <c r="M399" s="3">
        <f t="shared" si="54"/>
        <v>310</v>
      </c>
      <c r="N399" s="64" t="e">
        <f>VLOOKUP(M399,#REF!, 11,0)</f>
        <v>#REF!</v>
      </c>
      <c r="O399" s="51"/>
    </row>
    <row r="400" spans="1:15" x14ac:dyDescent="0.25">
      <c r="A400">
        <v>394</v>
      </c>
      <c r="B400" s="64" t="e">
        <f>VLOOKUP(A400,#REF!, 9,0)</f>
        <v>#REF!</v>
      </c>
      <c r="C400" s="51"/>
      <c r="D400" s="67">
        <f t="shared" si="53"/>
        <v>794</v>
      </c>
      <c r="E400" s="64" t="e">
        <f>VLOOKUP(D400,#REF!, 9,0)</f>
        <v>#REF!</v>
      </c>
      <c r="F400" s="51"/>
      <c r="G400" s="95">
        <f t="shared" si="51"/>
        <v>1109</v>
      </c>
      <c r="H400" s="64" t="e">
        <f>VLOOKUP(G400,#REF!, 11,0)</f>
        <v>#REF!</v>
      </c>
      <c r="I400" s="51"/>
      <c r="J400" s="3">
        <f t="shared" si="52"/>
        <v>709</v>
      </c>
      <c r="K400" s="64" t="e">
        <f>VLOOKUP(J400,#REF!, 11,0)</f>
        <v>#REF!</v>
      </c>
      <c r="L400" s="51"/>
      <c r="M400" s="3">
        <f t="shared" si="54"/>
        <v>309</v>
      </c>
      <c r="N400" s="64" t="e">
        <f>VLOOKUP(M400,#REF!, 11,0)</f>
        <v>#REF!</v>
      </c>
      <c r="O400" s="51"/>
    </row>
    <row r="401" spans="1:15" x14ac:dyDescent="0.25">
      <c r="A401">
        <v>395</v>
      </c>
      <c r="B401" s="64" t="e">
        <f>VLOOKUP(A401,#REF!, 9,0)</f>
        <v>#REF!</v>
      </c>
      <c r="C401" s="51"/>
      <c r="D401" s="67">
        <f t="shared" si="53"/>
        <v>795</v>
      </c>
      <c r="E401" s="64" t="e">
        <f>VLOOKUP(D401,#REF!, 9,0)</f>
        <v>#REF!</v>
      </c>
      <c r="F401" s="51"/>
      <c r="G401" s="95">
        <f t="shared" si="51"/>
        <v>1108</v>
      </c>
      <c r="H401" s="64" t="e">
        <f>VLOOKUP(G401,#REF!, 11,0)</f>
        <v>#REF!</v>
      </c>
      <c r="I401" s="51"/>
      <c r="J401" s="3">
        <f t="shared" si="52"/>
        <v>708</v>
      </c>
      <c r="K401" s="64" t="e">
        <f>VLOOKUP(J401,#REF!, 11,0)</f>
        <v>#REF!</v>
      </c>
      <c r="L401" s="51"/>
      <c r="M401" s="3">
        <f t="shared" si="54"/>
        <v>308</v>
      </c>
      <c r="N401" s="64" t="e">
        <f>VLOOKUP(M401,#REF!, 11,0)</f>
        <v>#REF!</v>
      </c>
      <c r="O401" s="51"/>
    </row>
    <row r="402" spans="1:15" x14ac:dyDescent="0.25">
      <c r="A402">
        <v>396</v>
      </c>
      <c r="B402" s="64" t="e">
        <f>VLOOKUP(A402,#REF!, 9,0)</f>
        <v>#REF!</v>
      </c>
      <c r="C402" s="51"/>
      <c r="D402" s="67">
        <f t="shared" si="53"/>
        <v>796</v>
      </c>
      <c r="E402" s="64" t="e">
        <f>VLOOKUP(D402,#REF!, 9,0)</f>
        <v>#REF!</v>
      </c>
      <c r="F402" s="51"/>
      <c r="G402" s="95">
        <f t="shared" si="51"/>
        <v>1107</v>
      </c>
      <c r="H402" s="64" t="e">
        <f>VLOOKUP(G402,#REF!, 11,0)</f>
        <v>#REF!</v>
      </c>
      <c r="I402" s="51"/>
      <c r="J402" s="3">
        <f t="shared" si="52"/>
        <v>707</v>
      </c>
      <c r="K402" s="64" t="e">
        <f>VLOOKUP(J402,#REF!, 11,0)</f>
        <v>#REF!</v>
      </c>
      <c r="L402" s="51"/>
      <c r="M402" s="3">
        <f t="shared" si="54"/>
        <v>307</v>
      </c>
      <c r="N402" s="64" t="e">
        <f>VLOOKUP(M402,#REF!, 11,0)</f>
        <v>#REF!</v>
      </c>
      <c r="O402" s="51"/>
    </row>
    <row r="403" spans="1:15" x14ac:dyDescent="0.25">
      <c r="A403">
        <v>397</v>
      </c>
      <c r="B403" s="64" t="e">
        <f>VLOOKUP(A403,#REF!, 9,0)</f>
        <v>#REF!</v>
      </c>
      <c r="C403" s="51"/>
      <c r="D403" s="67">
        <f t="shared" si="53"/>
        <v>797</v>
      </c>
      <c r="E403" s="64" t="e">
        <f>VLOOKUP(D403,#REF!, 9,0)</f>
        <v>#REF!</v>
      </c>
      <c r="F403" s="51"/>
      <c r="G403" s="95">
        <f t="shared" si="51"/>
        <v>1106</v>
      </c>
      <c r="H403" s="64" t="e">
        <f>VLOOKUP(G403,#REF!, 11,0)</f>
        <v>#REF!</v>
      </c>
      <c r="I403" s="51"/>
      <c r="J403" s="3">
        <f t="shared" si="52"/>
        <v>706</v>
      </c>
      <c r="K403" s="64" t="e">
        <f>VLOOKUP(J403,#REF!, 11,0)</f>
        <v>#REF!</v>
      </c>
      <c r="L403" s="51"/>
      <c r="M403" s="3">
        <f t="shared" si="54"/>
        <v>306</v>
      </c>
      <c r="N403" s="64" t="e">
        <f>VLOOKUP(M403,#REF!, 11,0)</f>
        <v>#REF!</v>
      </c>
      <c r="O403" s="51"/>
    </row>
    <row r="404" spans="1:15" x14ac:dyDescent="0.25">
      <c r="A404">
        <v>398</v>
      </c>
      <c r="B404" s="64" t="e">
        <f>VLOOKUP(A404,#REF!, 9,0)</f>
        <v>#REF!</v>
      </c>
      <c r="C404" s="51"/>
      <c r="D404" s="67">
        <f t="shared" si="53"/>
        <v>798</v>
      </c>
      <c r="E404" s="64" t="e">
        <f>VLOOKUP(D404,#REF!, 9,0)</f>
        <v>#REF!</v>
      </c>
      <c r="F404" s="51"/>
      <c r="G404" s="95">
        <f t="shared" si="51"/>
        <v>1105</v>
      </c>
      <c r="H404" s="64" t="e">
        <f>VLOOKUP(G404,#REF!, 11,0)</f>
        <v>#REF!</v>
      </c>
      <c r="I404" s="51"/>
      <c r="J404" s="3">
        <f t="shared" si="52"/>
        <v>705</v>
      </c>
      <c r="K404" s="64" t="e">
        <f>VLOOKUP(J404,#REF!, 11,0)</f>
        <v>#REF!</v>
      </c>
      <c r="L404" s="51"/>
      <c r="M404" s="3">
        <f t="shared" si="54"/>
        <v>305</v>
      </c>
      <c r="N404" s="64" t="e">
        <f>VLOOKUP(M404,#REF!, 11,0)</f>
        <v>#REF!</v>
      </c>
      <c r="O404" s="51"/>
    </row>
    <row r="405" spans="1:15" x14ac:dyDescent="0.25">
      <c r="A405">
        <v>399</v>
      </c>
      <c r="B405" s="64" t="e">
        <f>VLOOKUP(A405,#REF!, 9,0)</f>
        <v>#REF!</v>
      </c>
      <c r="C405" s="51"/>
      <c r="D405" s="67">
        <f t="shared" si="53"/>
        <v>799</v>
      </c>
      <c r="E405" s="64" t="e">
        <f>VLOOKUP(D405,#REF!, 9,0)</f>
        <v>#REF!</v>
      </c>
      <c r="F405" s="51"/>
      <c r="G405" s="95">
        <f t="shared" si="51"/>
        <v>1104</v>
      </c>
      <c r="H405" s="64" t="e">
        <f>VLOOKUP(G405,#REF!, 11,0)</f>
        <v>#REF!</v>
      </c>
      <c r="I405" s="51"/>
      <c r="J405" s="3">
        <f t="shared" si="52"/>
        <v>704</v>
      </c>
      <c r="K405" s="64" t="e">
        <f>VLOOKUP(J405,#REF!, 11,0)</f>
        <v>#REF!</v>
      </c>
      <c r="L405" s="51"/>
      <c r="M405" s="3">
        <f t="shared" si="54"/>
        <v>304</v>
      </c>
      <c r="N405" s="64" t="e">
        <f>VLOOKUP(M405,#REF!, 11,0)</f>
        <v>#REF!</v>
      </c>
      <c r="O405" s="51"/>
    </row>
    <row r="406" spans="1:15" x14ac:dyDescent="0.25">
      <c r="A406">
        <v>400</v>
      </c>
      <c r="B406" s="64" t="e">
        <f>VLOOKUP(A406,#REF!, 9,0)</f>
        <v>#REF!</v>
      </c>
      <c r="C406" s="51"/>
      <c r="D406" s="67">
        <f t="shared" si="53"/>
        <v>800</v>
      </c>
      <c r="E406" s="64" t="e">
        <f>VLOOKUP(D406,#REF!, 9,0)</f>
        <v>#REF!</v>
      </c>
      <c r="F406" s="51"/>
      <c r="G406" s="95">
        <f t="shared" si="51"/>
        <v>1103</v>
      </c>
      <c r="H406" s="64" t="e">
        <f>VLOOKUP(G406,#REF!, 11,0)</f>
        <v>#REF!</v>
      </c>
      <c r="I406" s="51"/>
      <c r="J406" s="3">
        <f t="shared" si="52"/>
        <v>703</v>
      </c>
      <c r="K406" s="64" t="e">
        <f>VLOOKUP(J406,#REF!, 11,0)</f>
        <v>#REF!</v>
      </c>
      <c r="L406" s="51"/>
      <c r="M406" s="3">
        <f t="shared" si="54"/>
        <v>303</v>
      </c>
      <c r="N406" s="64" t="e">
        <f>VLOOKUP(M406,#REF!, 11,0)</f>
        <v>#REF!</v>
      </c>
      <c r="O406" s="51"/>
    </row>
  </sheetData>
  <mergeCells count="2">
    <mergeCell ref="A1:Q1"/>
    <mergeCell ref="R1:AL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Y1174"/>
  <sheetViews>
    <sheetView tabSelected="1" zoomScale="90" zoomScaleNormal="90" workbookViewId="0">
      <pane xSplit="9" ySplit="11" topLeftCell="P758" activePane="bottomRight" state="frozen"/>
      <selection activeCell="AR7" sqref="AR7"/>
      <selection pane="topRight" activeCell="AR7" sqref="AR7"/>
      <selection pane="bottomLeft" activeCell="AR7" sqref="AR7"/>
      <selection pane="bottomRight" activeCell="AF764" sqref="AF764"/>
    </sheetView>
  </sheetViews>
  <sheetFormatPr defaultRowHeight="15" x14ac:dyDescent="0.25"/>
  <cols>
    <col min="1" max="1" width="10.28515625" style="97" customWidth="1"/>
    <col min="2" max="2" width="9.5703125" style="97" customWidth="1"/>
    <col min="3" max="3" width="9.140625" style="97" customWidth="1"/>
    <col min="4" max="4" width="8.28515625" style="97" customWidth="1"/>
    <col min="5" max="5" width="8.28515625" style="197" customWidth="1"/>
    <col min="6" max="6" width="8.28515625" style="44" hidden="1" customWidth="1"/>
    <col min="7" max="7" width="8.28515625" hidden="1" customWidth="1"/>
    <col min="8" max="9" width="8.28515625" style="44" hidden="1" customWidth="1"/>
    <col min="10" max="11" width="8.28515625" hidden="1" customWidth="1"/>
    <col min="12" max="15" width="9.140625" hidden="1" customWidth="1"/>
    <col min="16" max="20" width="9.140625" style="44" customWidth="1"/>
    <col min="21" max="21" width="11.28515625" style="80" customWidth="1"/>
    <col min="22" max="22" width="13.85546875" style="80" customWidth="1"/>
    <col min="23" max="23" width="18.140625" style="80" bestFit="1" customWidth="1"/>
    <col min="24" max="24" width="9.42578125" style="109" hidden="1" customWidth="1"/>
    <col min="25" max="25" width="8.5703125" hidden="1" customWidth="1"/>
    <col min="26" max="26" width="9.42578125" style="109" hidden="1" customWidth="1"/>
    <col min="27" max="27" width="8.5703125" hidden="1" customWidth="1"/>
    <col min="28" max="28" width="9.42578125" style="44" hidden="1" customWidth="1"/>
    <col min="29" max="29" width="9.42578125" hidden="1" customWidth="1"/>
    <col min="30" max="30" width="12.42578125" style="109" hidden="1" customWidth="1"/>
    <col min="31" max="31" width="13.7109375" hidden="1" customWidth="1"/>
    <col min="32" max="32" width="13.28515625" style="44" customWidth="1"/>
    <col min="33" max="33" width="11.85546875" customWidth="1"/>
    <col min="34" max="34" width="9.28515625" style="109" hidden="1" customWidth="1"/>
    <col min="35" max="35" width="9.28515625" style="44" hidden="1" customWidth="1"/>
    <col min="36" max="36" width="9.28515625" style="109" hidden="1" customWidth="1"/>
    <col min="37" max="37" width="9.28515625" style="44" hidden="1" customWidth="1"/>
    <col min="38" max="39" width="9.42578125" style="44" hidden="1" customWidth="1"/>
    <col min="40" max="40" width="12.85546875" style="109" hidden="1" customWidth="1"/>
    <col min="41" max="41" width="13.5703125" style="44" hidden="1" customWidth="1"/>
    <col min="42" max="42" width="12.85546875" style="44" customWidth="1"/>
    <col min="43" max="43" width="11.5703125" style="44" customWidth="1"/>
    <col min="44" max="44" width="57.140625" style="54" customWidth="1"/>
  </cols>
  <sheetData>
    <row r="1" spans="1:47" x14ac:dyDescent="0.25">
      <c r="A1" s="141"/>
      <c r="B1" s="141"/>
      <c r="C1" s="141"/>
      <c r="D1" s="141"/>
      <c r="V1" s="265"/>
      <c r="W1" s="80" t="s">
        <v>273</v>
      </c>
      <c r="X1" s="14"/>
      <c r="AF1" s="163"/>
      <c r="AG1" s="45" t="s">
        <v>282</v>
      </c>
      <c r="AH1" s="14"/>
      <c r="AJ1" s="14"/>
    </row>
    <row r="2" spans="1:47" x14ac:dyDescent="0.25">
      <c r="A2" s="161"/>
      <c r="B2" s="162"/>
      <c r="E2" s="198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5"/>
      <c r="Q2" s="105"/>
      <c r="V2" s="264"/>
      <c r="W2" s="80" t="s">
        <v>272</v>
      </c>
      <c r="X2" s="14"/>
      <c r="AF2" s="164"/>
      <c r="AG2" s="45" t="s">
        <v>279</v>
      </c>
      <c r="AH2" s="14"/>
      <c r="AJ2" s="14"/>
      <c r="AS2" s="55" t="s">
        <v>99</v>
      </c>
    </row>
    <row r="3" spans="1:47" x14ac:dyDescent="0.25">
      <c r="A3" s="44" t="s">
        <v>53</v>
      </c>
      <c r="B3" s="44">
        <f>500*SQRT(B6/A4)</f>
        <v>88388.347648318435</v>
      </c>
      <c r="J3" s="283" t="s">
        <v>198</v>
      </c>
      <c r="K3" s="283"/>
      <c r="X3" s="14"/>
      <c r="AF3" s="165"/>
      <c r="AG3" s="45" t="s">
        <v>182</v>
      </c>
      <c r="AH3" s="14"/>
      <c r="AJ3" s="14"/>
    </row>
    <row r="4" spans="1:47" x14ac:dyDescent="0.25">
      <c r="A4" s="83">
        <v>1.6000000000000001E-4</v>
      </c>
      <c r="B4" s="15" t="s">
        <v>2</v>
      </c>
      <c r="C4" s="83"/>
      <c r="G4" s="92" t="s">
        <v>0</v>
      </c>
      <c r="H4" t="s">
        <v>1</v>
      </c>
      <c r="J4" s="1" t="s">
        <v>194</v>
      </c>
      <c r="K4" s="44">
        <f>SUM(K12:K1162)</f>
        <v>-18.553789486271398</v>
      </c>
      <c r="L4" s="283" t="s">
        <v>75</v>
      </c>
      <c r="M4" s="283"/>
      <c r="N4" s="283"/>
      <c r="O4" s="283"/>
      <c r="P4" s="106"/>
      <c r="Q4" s="55"/>
      <c r="R4" s="55"/>
      <c r="S4" s="55"/>
      <c r="T4" s="55"/>
      <c r="X4" s="14"/>
      <c r="AF4" s="166"/>
      <c r="AG4" s="45" t="s">
        <v>280</v>
      </c>
      <c r="AH4" s="14"/>
      <c r="AJ4" s="14"/>
      <c r="AT4" t="s">
        <v>71</v>
      </c>
      <c r="AU4" t="s">
        <v>72</v>
      </c>
    </row>
    <row r="5" spans="1:47" ht="15.75" thickBot="1" x14ac:dyDescent="0.3">
      <c r="A5" s="97">
        <v>9.80665002864</v>
      </c>
      <c r="B5" s="44" t="s">
        <v>27</v>
      </c>
      <c r="F5"/>
      <c r="G5" s="92" t="s">
        <v>3</v>
      </c>
      <c r="H5" t="s">
        <v>63</v>
      </c>
      <c r="J5" s="1" t="s">
        <v>195</v>
      </c>
      <c r="K5" s="44">
        <f>AVERAGE(K15:K1162)</f>
        <v>-1.6161837531595294E-2</v>
      </c>
      <c r="L5" s="97" t="s">
        <v>73</v>
      </c>
      <c r="M5" s="97" t="s">
        <v>74</v>
      </c>
      <c r="N5" s="97" t="s">
        <v>100</v>
      </c>
      <c r="O5" s="97" t="s">
        <v>101</v>
      </c>
      <c r="X5" s="14"/>
      <c r="AF5" s="167"/>
      <c r="AG5" s="45" t="s">
        <v>281</v>
      </c>
      <c r="AH5" s="14"/>
      <c r="AJ5" s="14"/>
      <c r="AT5">
        <f>-I7/G7</f>
        <v>-0.71875</v>
      </c>
      <c r="AU5">
        <f>ATAN(AT5)*180/PI()</f>
        <v>-35.706691400602885</v>
      </c>
    </row>
    <row r="6" spans="1:47" ht="76.5" customHeight="1" thickBot="1" x14ac:dyDescent="0.3">
      <c r="A6" s="83" t="s">
        <v>52</v>
      </c>
      <c r="B6" s="91">
        <v>5</v>
      </c>
      <c r="C6" s="83"/>
      <c r="F6" s="5" t="s">
        <v>50</v>
      </c>
      <c r="G6" s="52">
        <v>2300</v>
      </c>
      <c r="H6" s="44" t="s">
        <v>51</v>
      </c>
      <c r="I6">
        <v>5987.62</v>
      </c>
      <c r="J6" s="1" t="s">
        <v>196</v>
      </c>
      <c r="K6" s="44">
        <f>MIN(K15:K1162)</f>
        <v>-8.5147501965443553</v>
      </c>
      <c r="L6" s="193">
        <v>1163</v>
      </c>
      <c r="M6" s="193">
        <v>2347</v>
      </c>
      <c r="N6" s="193">
        <v>3531</v>
      </c>
      <c r="O6" s="193">
        <v>4715</v>
      </c>
      <c r="P6" s="287" t="s">
        <v>119</v>
      </c>
      <c r="Q6" s="287"/>
      <c r="R6" s="287"/>
      <c r="S6" s="287"/>
      <c r="T6" s="287"/>
      <c r="U6" s="87" t="s">
        <v>167</v>
      </c>
      <c r="V6" s="80">
        <f>SUM(P7:T7)</f>
        <v>1138</v>
      </c>
      <c r="X6" s="272" t="s">
        <v>187</v>
      </c>
      <c r="Y6" s="273"/>
      <c r="Z6" s="272" t="s">
        <v>188</v>
      </c>
      <c r="AA6" s="273"/>
      <c r="AB6" s="274" t="s">
        <v>189</v>
      </c>
      <c r="AC6" s="275"/>
      <c r="AD6" s="274" t="s">
        <v>190</v>
      </c>
      <c r="AE6" s="275"/>
      <c r="AF6" s="284" t="s">
        <v>276</v>
      </c>
      <c r="AG6" s="285"/>
      <c r="AH6" s="272" t="s">
        <v>187</v>
      </c>
      <c r="AI6" s="273"/>
      <c r="AJ6" s="272" t="s">
        <v>188</v>
      </c>
      <c r="AK6" s="273"/>
      <c r="AL6" s="274" t="s">
        <v>189</v>
      </c>
      <c r="AM6" s="275"/>
      <c r="AN6" s="274" t="s">
        <v>190</v>
      </c>
      <c r="AO6" s="275"/>
      <c r="AP6" s="284" t="s">
        <v>277</v>
      </c>
      <c r="AQ6" s="285"/>
    </row>
    <row r="7" spans="1:47" ht="60.75" thickBot="1" x14ac:dyDescent="0.3">
      <c r="F7" t="s">
        <v>48</v>
      </c>
      <c r="G7" s="6">
        <v>8</v>
      </c>
      <c r="H7" t="s">
        <v>49</v>
      </c>
      <c r="I7">
        <v>5.75</v>
      </c>
      <c r="J7" s="1" t="s">
        <v>197</v>
      </c>
      <c r="K7" s="44">
        <f>MAX(K15:K1162)</f>
        <v>0</v>
      </c>
      <c r="P7" s="80">
        <f>COUNTIF($U12:$U1162, 1)</f>
        <v>393</v>
      </c>
      <c r="Q7" s="80">
        <f>COUNTIF($U12:$U1162, 2)</f>
        <v>150</v>
      </c>
      <c r="R7" s="80">
        <f>COUNTIF($U12:$U1162,3)</f>
        <v>0</v>
      </c>
      <c r="S7" s="80">
        <f>COUNTIF($U12:$U1162, 4)</f>
        <v>200</v>
      </c>
      <c r="T7" s="80">
        <f>COUNTIF($U12:$U1162,5)</f>
        <v>395</v>
      </c>
      <c r="X7" s="124">
        <f>COUNTA(X12:X1162)</f>
        <v>595</v>
      </c>
      <c r="Y7" s="110" t="s">
        <v>185</v>
      </c>
      <c r="Z7" s="124">
        <f>COUNTA(Z12:Z1162)</f>
        <v>595</v>
      </c>
      <c r="AA7" s="108" t="s">
        <v>177</v>
      </c>
      <c r="AB7" s="111">
        <f>COUNTA(AB12:AB1162)</f>
        <v>1138</v>
      </c>
      <c r="AC7" s="176" t="s">
        <v>177</v>
      </c>
      <c r="AD7" s="124">
        <f>COUNTA(AD12:AD1162)</f>
        <v>543</v>
      </c>
      <c r="AE7" s="176"/>
      <c r="AF7" s="111">
        <f>COUNTA(AF12:AF1162)</f>
        <v>1138</v>
      </c>
      <c r="AG7" s="176"/>
      <c r="AH7" s="124">
        <f>COUNTA(AH12:AH1162)</f>
        <v>543</v>
      </c>
      <c r="AI7" s="107" t="s">
        <v>175</v>
      </c>
      <c r="AJ7" s="177">
        <f>COUNTA(AJ12:AJ1162)</f>
        <v>543</v>
      </c>
      <c r="AK7" s="175" t="s">
        <v>186</v>
      </c>
      <c r="AL7" s="125">
        <f>COUNTA(AL12:AL1162)</f>
        <v>1138</v>
      </c>
      <c r="AM7" s="175"/>
      <c r="AN7" s="177">
        <f>COUNTA(AN12:AN1162)</f>
        <v>595</v>
      </c>
      <c r="AO7" s="175"/>
      <c r="AP7" s="125">
        <f>COUNTA(AP12:AP1162)</f>
        <v>1138</v>
      </c>
      <c r="AQ7" s="175"/>
      <c r="AR7" s="94" t="s">
        <v>169</v>
      </c>
    </row>
    <row r="8" spans="1:47" ht="15.75" thickBot="1" x14ac:dyDescent="0.3">
      <c r="A8" s="88" t="s">
        <v>54</v>
      </c>
      <c r="B8" s="147" t="s">
        <v>98</v>
      </c>
      <c r="C8" s="148" t="s">
        <v>55</v>
      </c>
      <c r="D8" s="147"/>
      <c r="F8" s="93"/>
      <c r="G8" s="93"/>
      <c r="H8" s="84"/>
      <c r="I8" s="84"/>
      <c r="J8" s="84"/>
      <c r="K8" s="84"/>
      <c r="L8" s="84"/>
      <c r="M8" s="98"/>
      <c r="N8" s="98"/>
      <c r="O8" s="86" t="s">
        <v>164</v>
      </c>
      <c r="P8" s="81">
        <v>1</v>
      </c>
      <c r="Q8" s="81">
        <v>2</v>
      </c>
      <c r="R8" s="81">
        <v>3</v>
      </c>
      <c r="S8" s="81">
        <v>4</v>
      </c>
      <c r="T8" s="81">
        <v>5</v>
      </c>
      <c r="U8" s="81"/>
      <c r="V8" s="81"/>
      <c r="W8" s="135"/>
      <c r="X8" s="126"/>
      <c r="Y8" s="139"/>
      <c r="Z8" s="126"/>
      <c r="AA8" s="113"/>
      <c r="AB8" s="112"/>
      <c r="AC8" s="113"/>
      <c r="AD8" s="126"/>
      <c r="AE8" s="113"/>
      <c r="AF8" s="112"/>
      <c r="AG8" s="113"/>
      <c r="AH8" s="126"/>
      <c r="AI8" s="102"/>
      <c r="AJ8" s="178"/>
      <c r="AK8" s="127"/>
      <c r="AL8" s="49"/>
      <c r="AM8" s="127"/>
      <c r="AN8" s="178"/>
      <c r="AO8" s="127"/>
      <c r="AP8" s="49"/>
      <c r="AQ8" s="127"/>
      <c r="AR8" s="120"/>
    </row>
    <row r="9" spans="1:47" ht="24" customHeight="1" x14ac:dyDescent="0.3">
      <c r="B9" s="278" t="s">
        <v>152</v>
      </c>
      <c r="C9" s="279"/>
      <c r="D9" s="278" t="s">
        <v>153</v>
      </c>
      <c r="E9" s="279"/>
      <c r="F9" s="280" t="s">
        <v>57</v>
      </c>
      <c r="G9" s="281"/>
      <c r="H9" s="281"/>
      <c r="I9" s="281"/>
      <c r="J9" s="281"/>
      <c r="K9" s="96"/>
      <c r="L9" s="60"/>
      <c r="M9" s="60"/>
      <c r="N9" s="60"/>
      <c r="O9" s="60"/>
      <c r="P9" s="61"/>
      <c r="Q9" s="61"/>
      <c r="R9" s="61"/>
      <c r="S9" s="61"/>
      <c r="T9" s="61"/>
      <c r="U9" s="79"/>
      <c r="V9" s="79"/>
      <c r="W9" s="136"/>
      <c r="X9" s="276" t="s">
        <v>58</v>
      </c>
      <c r="Y9" s="282"/>
      <c r="Z9" s="276" t="s">
        <v>58</v>
      </c>
      <c r="AA9" s="277"/>
      <c r="AB9" s="276" t="s">
        <v>58</v>
      </c>
      <c r="AC9" s="277"/>
      <c r="AD9" s="276" t="s">
        <v>58</v>
      </c>
      <c r="AE9" s="277"/>
      <c r="AF9" s="276" t="s">
        <v>58</v>
      </c>
      <c r="AG9" s="277"/>
      <c r="AH9" s="276" t="s">
        <v>59</v>
      </c>
      <c r="AI9" s="282"/>
      <c r="AJ9" s="286" t="s">
        <v>59</v>
      </c>
      <c r="AK9" s="277"/>
      <c r="AL9" s="286" t="s">
        <v>59</v>
      </c>
      <c r="AM9" s="277"/>
      <c r="AN9" s="286" t="s">
        <v>59</v>
      </c>
      <c r="AO9" s="277"/>
      <c r="AP9" s="286" t="s">
        <v>59</v>
      </c>
      <c r="AQ9" s="277"/>
      <c r="AR9" s="121"/>
    </row>
    <row r="10" spans="1:47" ht="5.25" customHeight="1" x14ac:dyDescent="0.25">
      <c r="B10" s="142"/>
      <c r="C10" s="149"/>
      <c r="D10" s="142"/>
      <c r="E10" s="199"/>
      <c r="F10" s="143"/>
      <c r="G10" s="96"/>
      <c r="H10" s="96"/>
      <c r="I10" s="96"/>
      <c r="J10" s="96"/>
      <c r="K10" s="96"/>
      <c r="L10" s="60"/>
      <c r="M10" s="60"/>
      <c r="N10" s="60"/>
      <c r="O10" s="60"/>
      <c r="P10" s="61"/>
      <c r="Q10" s="61"/>
      <c r="R10" s="61"/>
      <c r="S10" s="61"/>
      <c r="T10" s="61"/>
      <c r="U10" s="79"/>
      <c r="V10" s="79"/>
      <c r="W10" s="136"/>
      <c r="X10" s="140"/>
      <c r="Y10" s="5"/>
      <c r="Z10" s="140"/>
      <c r="AA10" s="43"/>
      <c r="AB10" s="114"/>
      <c r="AC10" s="43"/>
      <c r="AD10" s="140"/>
      <c r="AE10" s="43"/>
      <c r="AF10" s="114"/>
      <c r="AG10" s="43"/>
      <c r="AH10" s="128"/>
      <c r="AI10" s="101"/>
      <c r="AJ10" s="179"/>
      <c r="AK10" s="129"/>
      <c r="AL10" s="100"/>
      <c r="AM10" s="129"/>
      <c r="AN10" s="179"/>
      <c r="AO10" s="129"/>
      <c r="AP10" s="100"/>
      <c r="AQ10" s="129"/>
      <c r="AR10" s="121"/>
    </row>
    <row r="11" spans="1:47" ht="45" customHeight="1" x14ac:dyDescent="0.25">
      <c r="A11" s="184" t="s">
        <v>43</v>
      </c>
      <c r="B11" s="185" t="s">
        <v>120</v>
      </c>
      <c r="C11" s="186" t="s">
        <v>165</v>
      </c>
      <c r="D11" s="185" t="s">
        <v>120</v>
      </c>
      <c r="E11" s="200" t="s">
        <v>165</v>
      </c>
      <c r="F11" s="187" t="s">
        <v>44</v>
      </c>
      <c r="G11" s="188" t="s">
        <v>45</v>
      </c>
      <c r="H11" s="189" t="s">
        <v>46</v>
      </c>
      <c r="I11" s="189" t="s">
        <v>47</v>
      </c>
      <c r="J11" s="190" t="s">
        <v>179</v>
      </c>
      <c r="K11" s="188" t="s">
        <v>178</v>
      </c>
      <c r="L11" s="190" t="s">
        <v>102</v>
      </c>
      <c r="M11" s="190" t="s">
        <v>103</v>
      </c>
      <c r="N11" s="190" t="s">
        <v>104</v>
      </c>
      <c r="O11" s="190" t="s">
        <v>105</v>
      </c>
      <c r="P11" s="160" t="s">
        <v>106</v>
      </c>
      <c r="Q11" s="160" t="s">
        <v>107</v>
      </c>
      <c r="R11" s="160" t="s">
        <v>110</v>
      </c>
      <c r="S11" s="160" t="s">
        <v>111</v>
      </c>
      <c r="T11" s="160" t="s">
        <v>112</v>
      </c>
      <c r="U11" s="191" t="s">
        <v>116</v>
      </c>
      <c r="V11" s="191" t="s">
        <v>166</v>
      </c>
      <c r="W11" s="192" t="s">
        <v>118</v>
      </c>
      <c r="X11" s="158" t="s">
        <v>61</v>
      </c>
      <c r="Y11" s="130" t="s">
        <v>60</v>
      </c>
      <c r="Z11" s="158" t="s">
        <v>61</v>
      </c>
      <c r="AA11" s="115" t="s">
        <v>60</v>
      </c>
      <c r="AB11" s="159" t="s">
        <v>61</v>
      </c>
      <c r="AC11" s="115" t="s">
        <v>60</v>
      </c>
      <c r="AD11" s="158" t="s">
        <v>61</v>
      </c>
      <c r="AE11" s="115" t="s">
        <v>60</v>
      </c>
      <c r="AF11" s="159" t="s">
        <v>61</v>
      </c>
      <c r="AG11" s="115" t="s">
        <v>60</v>
      </c>
      <c r="AH11" s="158" t="s">
        <v>62</v>
      </c>
      <c r="AI11" s="130" t="s">
        <v>60</v>
      </c>
      <c r="AJ11" s="180" t="s">
        <v>62</v>
      </c>
      <c r="AK11" s="115" t="s">
        <v>60</v>
      </c>
      <c r="AL11" s="160" t="s">
        <v>62</v>
      </c>
      <c r="AM11" s="115" t="s">
        <v>60</v>
      </c>
      <c r="AN11" s="180" t="s">
        <v>62</v>
      </c>
      <c r="AO11" s="115" t="s">
        <v>60</v>
      </c>
      <c r="AP11" s="160" t="s">
        <v>62</v>
      </c>
      <c r="AQ11" s="115" t="s">
        <v>60</v>
      </c>
      <c r="AR11" s="122" t="s">
        <v>56</v>
      </c>
    </row>
    <row r="12" spans="1:47" x14ac:dyDescent="0.25">
      <c r="A12" s="144">
        <v>1</v>
      </c>
      <c r="B12" s="89" t="s">
        <v>121</v>
      </c>
      <c r="C12" s="150">
        <v>1</v>
      </c>
      <c r="D12" s="89" t="s">
        <v>154</v>
      </c>
      <c r="E12" s="155">
        <v>1</v>
      </c>
      <c r="F12" s="152">
        <f>F13-G$7</f>
        <v>-16</v>
      </c>
      <c r="G12" s="46"/>
      <c r="H12" s="47"/>
      <c r="I12" s="47"/>
      <c r="J12" s="46"/>
      <c r="K12" s="46"/>
      <c r="L12" s="46"/>
      <c r="M12" s="46"/>
      <c r="N12" s="46"/>
      <c r="O12" s="46"/>
      <c r="P12" s="47"/>
      <c r="Q12" s="47"/>
      <c r="R12" s="47"/>
      <c r="S12" s="47"/>
      <c r="T12" s="47"/>
      <c r="U12" s="79"/>
      <c r="V12" s="79"/>
      <c r="W12" s="136"/>
      <c r="X12" s="131"/>
      <c r="Y12" s="5"/>
      <c r="Z12" s="131"/>
      <c r="AA12" s="43"/>
      <c r="AB12" s="116"/>
      <c r="AC12" s="43"/>
      <c r="AD12" s="131"/>
      <c r="AE12" s="43"/>
      <c r="AF12" s="261"/>
      <c r="AG12" s="43"/>
      <c r="AH12" s="131"/>
      <c r="AI12" s="103"/>
      <c r="AJ12" s="181"/>
      <c r="AK12" s="132"/>
      <c r="AL12" s="47"/>
      <c r="AM12" s="132"/>
      <c r="AN12" s="181"/>
      <c r="AO12" s="132"/>
      <c r="AP12" s="262"/>
      <c r="AQ12" s="132"/>
      <c r="AR12" s="121"/>
    </row>
    <row r="13" spans="1:47" x14ac:dyDescent="0.25">
      <c r="A13" s="144">
        <f>A12+1</f>
        <v>2</v>
      </c>
      <c r="B13" s="89" t="s">
        <v>121</v>
      </c>
      <c r="C13" s="150">
        <v>2</v>
      </c>
      <c r="D13" s="89" t="s">
        <v>154</v>
      </c>
      <c r="E13" s="155">
        <v>2</v>
      </c>
      <c r="F13" s="152">
        <f>F14-G$7</f>
        <v>-8</v>
      </c>
      <c r="G13" s="46"/>
      <c r="H13" s="47"/>
      <c r="I13" s="47"/>
      <c r="J13" s="46"/>
      <c r="K13" s="46"/>
      <c r="L13" s="46"/>
      <c r="M13" s="46"/>
      <c r="N13" s="46"/>
      <c r="O13" s="46"/>
      <c r="P13" s="47"/>
      <c r="Q13" s="47"/>
      <c r="R13" s="47"/>
      <c r="S13" s="47"/>
      <c r="T13" s="47"/>
      <c r="U13" s="79"/>
      <c r="V13" s="79"/>
      <c r="W13" s="136"/>
      <c r="X13" s="131"/>
      <c r="Y13" s="5"/>
      <c r="Z13" s="131"/>
      <c r="AA13" s="43"/>
      <c r="AB13" s="116"/>
      <c r="AC13" s="43"/>
      <c r="AD13" s="131"/>
      <c r="AE13" s="43"/>
      <c r="AF13" s="261"/>
      <c r="AG13" s="43"/>
      <c r="AH13" s="131"/>
      <c r="AI13" s="103"/>
      <c r="AJ13" s="181"/>
      <c r="AK13" s="132"/>
      <c r="AL13" s="47"/>
      <c r="AM13" s="132"/>
      <c r="AN13" s="181"/>
      <c r="AO13" s="132"/>
      <c r="AP13" s="262"/>
      <c r="AQ13" s="132"/>
      <c r="AR13" s="121"/>
    </row>
    <row r="14" spans="1:47" x14ac:dyDescent="0.25">
      <c r="A14" s="144">
        <f t="shared" ref="A14:A77" si="0">A13+1</f>
        <v>3</v>
      </c>
      <c r="B14" s="89" t="s">
        <v>121</v>
      </c>
      <c r="C14" s="150">
        <v>3</v>
      </c>
      <c r="D14" s="89" t="s">
        <v>154</v>
      </c>
      <c r="E14" s="155">
        <v>3</v>
      </c>
      <c r="F14" s="152">
        <v>0</v>
      </c>
      <c r="G14" s="46">
        <v>0</v>
      </c>
      <c r="H14" s="47">
        <v>0</v>
      </c>
      <c r="I14" s="47">
        <v>1</v>
      </c>
      <c r="J14" s="56"/>
      <c r="K14" s="56"/>
      <c r="L14" s="47"/>
      <c r="M14" s="47"/>
      <c r="N14" s="47"/>
      <c r="O14" s="47"/>
      <c r="P14" s="47"/>
      <c r="Q14" s="47"/>
      <c r="R14" s="47"/>
      <c r="S14" s="47"/>
      <c r="T14" s="47"/>
      <c r="U14" s="79"/>
      <c r="V14" s="79"/>
      <c r="W14" s="136"/>
      <c r="X14" s="131"/>
      <c r="Y14" s="5"/>
      <c r="Z14" s="131"/>
      <c r="AA14" s="43"/>
      <c r="AB14" s="116"/>
      <c r="AC14" s="43"/>
      <c r="AD14" s="131"/>
      <c r="AE14" s="43"/>
      <c r="AF14" s="261"/>
      <c r="AG14" s="43"/>
      <c r="AH14" s="131"/>
      <c r="AI14" s="103"/>
      <c r="AJ14" s="181"/>
      <c r="AK14" s="132"/>
      <c r="AL14" s="47"/>
      <c r="AM14" s="132"/>
      <c r="AN14" s="181"/>
      <c r="AO14" s="132"/>
      <c r="AP14" s="262"/>
      <c r="AQ14" s="132"/>
      <c r="AR14" s="121"/>
    </row>
    <row r="15" spans="1:47" x14ac:dyDescent="0.25">
      <c r="A15" s="144">
        <f t="shared" si="0"/>
        <v>4</v>
      </c>
      <c r="B15" s="89" t="s">
        <v>121</v>
      </c>
      <c r="C15" s="150">
        <v>4</v>
      </c>
      <c r="D15" s="89" t="s">
        <v>154</v>
      </c>
      <c r="E15" s="155">
        <v>4</v>
      </c>
      <c r="F15" s="152">
        <f t="shared" ref="F15:F78" si="1">F14+G$7</f>
        <v>8</v>
      </c>
      <c r="G15" s="46">
        <v>0</v>
      </c>
      <c r="H15" s="47">
        <f>H14</f>
        <v>0</v>
      </c>
      <c r="I15" s="47">
        <f t="shared" ref="I15:I78" si="2">I14+I$7</f>
        <v>6.75</v>
      </c>
      <c r="J15" s="56">
        <f>SQRT(POWER(F15-H15,2)+POWER(G15-I15,2))</f>
        <v>10.46721070772916</v>
      </c>
      <c r="K15" s="56">
        <f t="shared" ref="K15:K78" si="3">J15-SUM(P15:T15)</f>
        <v>0</v>
      </c>
      <c r="L15" s="47"/>
      <c r="M15" s="47"/>
      <c r="N15" s="47"/>
      <c r="O15" s="47"/>
      <c r="P15" s="47">
        <f t="shared" ref="P15:P78" si="4">J15</f>
        <v>10.46721070772916</v>
      </c>
      <c r="Q15" s="47"/>
      <c r="R15" s="47"/>
      <c r="S15" s="47"/>
      <c r="T15" s="47"/>
      <c r="U15" s="79" t="str">
        <f>IF(MAX(P15:T15)&lt;50, "(None)")</f>
        <v>(None)</v>
      </c>
      <c r="V15" s="79"/>
      <c r="W15" s="136"/>
      <c r="X15" s="131"/>
      <c r="Y15" s="5"/>
      <c r="Z15" s="131"/>
      <c r="AA15" s="43"/>
      <c r="AB15" s="116"/>
      <c r="AC15" s="43"/>
      <c r="AD15" s="131"/>
      <c r="AE15" s="43"/>
      <c r="AF15" s="261"/>
      <c r="AG15" s="43"/>
      <c r="AH15" s="131"/>
      <c r="AI15" s="103"/>
      <c r="AJ15" s="181"/>
      <c r="AK15" s="132"/>
      <c r="AL15" s="47"/>
      <c r="AM15" s="132"/>
      <c r="AN15" s="181"/>
      <c r="AO15" s="132"/>
      <c r="AP15" s="262"/>
      <c r="AQ15" s="132"/>
      <c r="AR15" s="121"/>
    </row>
    <row r="16" spans="1:47" x14ac:dyDescent="0.25">
      <c r="A16" s="144">
        <f t="shared" si="0"/>
        <v>5</v>
      </c>
      <c r="B16" s="89" t="s">
        <v>121</v>
      </c>
      <c r="C16" s="150">
        <v>5</v>
      </c>
      <c r="D16" s="89" t="s">
        <v>154</v>
      </c>
      <c r="E16" s="155">
        <v>5</v>
      </c>
      <c r="F16" s="152">
        <f t="shared" si="1"/>
        <v>16</v>
      </c>
      <c r="G16" s="46">
        <v>0</v>
      </c>
      <c r="H16" s="47">
        <f t="shared" ref="H16:H79" si="5">H15</f>
        <v>0</v>
      </c>
      <c r="I16" s="47">
        <f t="shared" si="2"/>
        <v>12.5</v>
      </c>
      <c r="J16" s="56">
        <f>SQRT(POWER(F16-H16,2)+POWER(G16-I16,2))</f>
        <v>20.303940504246953</v>
      </c>
      <c r="K16" s="56">
        <f t="shared" si="3"/>
        <v>0</v>
      </c>
      <c r="L16" s="47"/>
      <c r="M16" s="47"/>
      <c r="N16" s="47"/>
      <c r="O16" s="47"/>
      <c r="P16" s="47">
        <f t="shared" si="4"/>
        <v>20.303940504246953</v>
      </c>
      <c r="Q16" s="47"/>
      <c r="R16" s="47"/>
      <c r="S16" s="47"/>
      <c r="T16" s="47"/>
      <c r="U16" s="79" t="str">
        <f>IF(MAX(P16:T16)&lt;50, "(None)")</f>
        <v>(None)</v>
      </c>
      <c r="V16" s="79"/>
      <c r="W16" s="136"/>
      <c r="X16" s="131"/>
      <c r="Y16" s="5"/>
      <c r="Z16" s="131"/>
      <c r="AA16" s="43"/>
      <c r="AB16" s="116"/>
      <c r="AC16" s="43"/>
      <c r="AD16" s="131"/>
      <c r="AE16" s="43"/>
      <c r="AF16" s="261"/>
      <c r="AG16" s="43"/>
      <c r="AH16" s="131"/>
      <c r="AI16" s="103"/>
      <c r="AJ16" s="181"/>
      <c r="AK16" s="132"/>
      <c r="AL16" s="47"/>
      <c r="AM16" s="132"/>
      <c r="AN16" s="181"/>
      <c r="AO16" s="132"/>
      <c r="AP16" s="262"/>
      <c r="AQ16" s="132"/>
      <c r="AR16" s="121"/>
    </row>
    <row r="17" spans="1:44" x14ac:dyDescent="0.25">
      <c r="A17" s="144">
        <f t="shared" si="0"/>
        <v>6</v>
      </c>
      <c r="B17" s="89" t="s">
        <v>121</v>
      </c>
      <c r="C17" s="150">
        <v>6</v>
      </c>
      <c r="D17" s="89" t="s">
        <v>154</v>
      </c>
      <c r="E17" s="155">
        <v>6</v>
      </c>
      <c r="F17" s="152">
        <f t="shared" si="1"/>
        <v>24</v>
      </c>
      <c r="G17" s="46">
        <v>0</v>
      </c>
      <c r="H17" s="47">
        <f t="shared" si="5"/>
        <v>0</v>
      </c>
      <c r="I17" s="47">
        <f t="shared" si="2"/>
        <v>18.25</v>
      </c>
      <c r="J17" s="56">
        <f>SQRT(POWER(F17-H17,2)+POWER(G17-I17,2))</f>
        <v>30.150663342619843</v>
      </c>
      <c r="K17" s="56">
        <f t="shared" si="3"/>
        <v>0</v>
      </c>
      <c r="L17" s="47"/>
      <c r="M17" s="47"/>
      <c r="N17" s="47"/>
      <c r="O17" s="47"/>
      <c r="P17" s="47">
        <f t="shared" si="4"/>
        <v>30.150663342619843</v>
      </c>
      <c r="Q17" s="47"/>
      <c r="R17" s="47"/>
      <c r="S17" s="47"/>
      <c r="T17" s="47"/>
      <c r="U17" s="79" t="str">
        <f>IF(MAX(P17:T17)&lt;50, "(None)")</f>
        <v>(None)</v>
      </c>
      <c r="V17" s="79"/>
      <c r="W17" s="136"/>
      <c r="X17" s="131"/>
      <c r="Y17" s="5"/>
      <c r="Z17" s="131"/>
      <c r="AA17" s="43"/>
      <c r="AB17" s="116"/>
      <c r="AC17" s="43"/>
      <c r="AD17" s="131"/>
      <c r="AE17" s="43"/>
      <c r="AF17" s="261"/>
      <c r="AG17" s="43"/>
      <c r="AH17" s="131"/>
      <c r="AI17" s="103"/>
      <c r="AJ17" s="181"/>
      <c r="AK17" s="132"/>
      <c r="AL17" s="47"/>
      <c r="AM17" s="132"/>
      <c r="AN17" s="181"/>
      <c r="AO17" s="132"/>
      <c r="AP17" s="262"/>
      <c r="AQ17" s="132"/>
      <c r="AR17" s="121"/>
    </row>
    <row r="18" spans="1:44" x14ac:dyDescent="0.25">
      <c r="A18" s="144">
        <f t="shared" si="0"/>
        <v>7</v>
      </c>
      <c r="B18" s="89" t="s">
        <v>121</v>
      </c>
      <c r="C18" s="150">
        <v>7</v>
      </c>
      <c r="D18" s="89" t="s">
        <v>154</v>
      </c>
      <c r="E18" s="155">
        <v>7</v>
      </c>
      <c r="F18" s="152">
        <f t="shared" si="1"/>
        <v>32</v>
      </c>
      <c r="G18" s="46">
        <v>0</v>
      </c>
      <c r="H18" s="47">
        <f t="shared" si="5"/>
        <v>0</v>
      </c>
      <c r="I18" s="47">
        <f t="shared" si="2"/>
        <v>24</v>
      </c>
      <c r="J18" s="56">
        <f t="shared" ref="J18:J81" si="6">SQRT(POWER(F18-H18,2)+POWER(G18-I18,2))</f>
        <v>40</v>
      </c>
      <c r="K18" s="56">
        <f t="shared" si="3"/>
        <v>0</v>
      </c>
      <c r="L18" s="47"/>
      <c r="M18" s="47"/>
      <c r="N18" s="47"/>
      <c r="O18" s="47"/>
      <c r="P18" s="47">
        <f t="shared" si="4"/>
        <v>40</v>
      </c>
      <c r="Q18" s="47"/>
      <c r="R18" s="47"/>
      <c r="S18" s="47"/>
      <c r="T18" s="47"/>
      <c r="U18" s="79" t="str">
        <f>IF(MAX(P18:T18)&lt;50, "(None)")</f>
        <v>(None)</v>
      </c>
      <c r="V18" s="79"/>
      <c r="W18" s="136"/>
      <c r="X18" s="131"/>
      <c r="Y18" s="5"/>
      <c r="Z18" s="131"/>
      <c r="AA18" s="43"/>
      <c r="AB18" s="116"/>
      <c r="AC18" s="43"/>
      <c r="AD18" s="131"/>
      <c r="AE18" s="43"/>
      <c r="AF18" s="261"/>
      <c r="AG18" s="43"/>
      <c r="AH18" s="131"/>
      <c r="AI18" s="103"/>
      <c r="AJ18" s="181"/>
      <c r="AK18" s="132"/>
      <c r="AL18" s="47"/>
      <c r="AM18" s="132"/>
      <c r="AN18" s="181"/>
      <c r="AO18" s="132"/>
      <c r="AP18" s="262"/>
      <c r="AQ18" s="132"/>
      <c r="AR18" s="121"/>
    </row>
    <row r="19" spans="1:44" x14ac:dyDescent="0.25">
      <c r="A19" s="144">
        <f t="shared" si="0"/>
        <v>8</v>
      </c>
      <c r="B19" s="89" t="s">
        <v>121</v>
      </c>
      <c r="C19" s="150">
        <v>8</v>
      </c>
      <c r="D19" s="89" t="s">
        <v>154</v>
      </c>
      <c r="E19" s="155">
        <v>8</v>
      </c>
      <c r="F19" s="152">
        <f t="shared" si="1"/>
        <v>40</v>
      </c>
      <c r="G19" s="46">
        <v>0</v>
      </c>
      <c r="H19" s="47">
        <f t="shared" si="5"/>
        <v>0</v>
      </c>
      <c r="I19" s="47">
        <f t="shared" si="2"/>
        <v>29.75</v>
      </c>
      <c r="J19" s="56">
        <f t="shared" si="6"/>
        <v>49.850401201996355</v>
      </c>
      <c r="K19" s="56">
        <f t="shared" si="3"/>
        <v>0</v>
      </c>
      <c r="L19" s="47"/>
      <c r="M19" s="47"/>
      <c r="N19" s="47"/>
      <c r="O19" s="47"/>
      <c r="P19" s="47">
        <f t="shared" si="4"/>
        <v>49.850401201996355</v>
      </c>
      <c r="Q19" s="47"/>
      <c r="R19" s="47"/>
      <c r="S19" s="47"/>
      <c r="T19" s="47"/>
      <c r="U19" s="79" t="str">
        <f>IF(MAX(P19:T19)&lt;50, "(None)")</f>
        <v>(None)</v>
      </c>
      <c r="V19" s="79"/>
      <c r="W19" s="136"/>
      <c r="X19" s="131"/>
      <c r="Y19" s="5"/>
      <c r="Z19" s="131"/>
      <c r="AA19" s="43"/>
      <c r="AB19" s="116"/>
      <c r="AC19" s="43"/>
      <c r="AD19" s="131"/>
      <c r="AE19" s="43"/>
      <c r="AF19" s="261"/>
      <c r="AG19" s="43"/>
      <c r="AH19" s="131"/>
      <c r="AI19" s="103"/>
      <c r="AJ19" s="181"/>
      <c r="AK19" s="132"/>
      <c r="AL19" s="47"/>
      <c r="AM19" s="132"/>
      <c r="AN19" s="181"/>
      <c r="AO19" s="132"/>
      <c r="AP19" s="262"/>
      <c r="AQ19" s="132"/>
      <c r="AR19" s="121"/>
    </row>
    <row r="20" spans="1:44" x14ac:dyDescent="0.25">
      <c r="A20" s="144">
        <f t="shared" si="0"/>
        <v>9</v>
      </c>
      <c r="B20" s="89" t="s">
        <v>121</v>
      </c>
      <c r="C20" s="150">
        <v>9</v>
      </c>
      <c r="D20" s="89" t="s">
        <v>154</v>
      </c>
      <c r="E20" s="155">
        <v>9</v>
      </c>
      <c r="F20" s="152">
        <f t="shared" si="1"/>
        <v>48</v>
      </c>
      <c r="G20" s="46">
        <v>0</v>
      </c>
      <c r="H20" s="47">
        <f t="shared" si="5"/>
        <v>0</v>
      </c>
      <c r="I20" s="47">
        <f t="shared" si="2"/>
        <v>35.5</v>
      </c>
      <c r="J20" s="56">
        <f t="shared" si="6"/>
        <v>59.701340018461899</v>
      </c>
      <c r="K20" s="56">
        <f t="shared" si="3"/>
        <v>0</v>
      </c>
      <c r="L20" s="47"/>
      <c r="M20" s="47"/>
      <c r="N20" s="47"/>
      <c r="O20" s="47"/>
      <c r="P20" s="47">
        <f t="shared" si="4"/>
        <v>59.701340018461899</v>
      </c>
      <c r="Q20" s="47"/>
      <c r="R20" s="47"/>
      <c r="S20" s="47"/>
      <c r="T20" s="47"/>
      <c r="U20" s="79">
        <v>1</v>
      </c>
      <c r="V20" s="62">
        <f t="shared" ref="V20:V83" si="7">P20</f>
        <v>59.701340018461899</v>
      </c>
      <c r="W20" s="137">
        <f t="shared" ref="W20:W83" si="8">Com_Num/V20</f>
        <v>1480.5086053509926</v>
      </c>
      <c r="X20" s="131"/>
      <c r="Y20" s="5">
        <f>POWER(2*$V20/1000*X20, 2)*$A$4</f>
        <v>0</v>
      </c>
      <c r="Z20" s="131"/>
      <c r="AA20" s="43">
        <f>POWER(2*$V20/1000*Z20, 2)*$A$4</f>
        <v>0</v>
      </c>
      <c r="AB20" s="116">
        <v>1470</v>
      </c>
      <c r="AC20" s="43">
        <f>POWER(2*$V20/1000*AB20, 2)*$A$4</f>
        <v>4.9292722080000013</v>
      </c>
      <c r="AD20" s="131">
        <v>1286</v>
      </c>
      <c r="AE20" s="43">
        <f>POWER(2*$V20/1000*AD20, 2)*$A$4</f>
        <v>3.7725071315200007</v>
      </c>
      <c r="AF20" s="261">
        <v>1649.34</v>
      </c>
      <c r="AG20" s="43">
        <f t="shared" ref="AG20:AG83" si="9">POWER(2*$V20/1000*AF20, 2)*$A$4</f>
        <v>6.2053819142958728</v>
      </c>
      <c r="AH20" s="131">
        <v>1408</v>
      </c>
      <c r="AI20" s="5">
        <f>POWER(2*$V20/1000*AH20, 2)*$A$4</f>
        <v>4.5222382796799998</v>
      </c>
      <c r="AJ20" s="181">
        <v>1260</v>
      </c>
      <c r="AK20" s="43">
        <f>POWER(2*$V20/1000*AJ20, 2)*$A$4</f>
        <v>3.6215061120000001</v>
      </c>
      <c r="AL20" s="47">
        <v>1260</v>
      </c>
      <c r="AM20" s="43">
        <f>POWER(2*$V20/1000*AL20, 2)*$A$4</f>
        <v>3.6215061120000001</v>
      </c>
      <c r="AN20" s="181"/>
      <c r="AO20" s="43">
        <f>POWER(2*$V20/1000*AN20, 2)*$A$4</f>
        <v>0</v>
      </c>
      <c r="AP20" s="262">
        <v>1219.08</v>
      </c>
      <c r="AQ20" s="43">
        <f t="shared" ref="AQ20:AQ83" si="10">POWER(2*$V20/1000*AP20, 2)*$A$4</f>
        <v>3.3901002805639684</v>
      </c>
      <c r="AR20" s="121"/>
    </row>
    <row r="21" spans="1:44" x14ac:dyDescent="0.25">
      <c r="A21" s="144">
        <f t="shared" si="0"/>
        <v>10</v>
      </c>
      <c r="B21" s="89" t="s">
        <v>121</v>
      </c>
      <c r="C21" s="150">
        <v>10</v>
      </c>
      <c r="D21" s="89" t="s">
        <v>154</v>
      </c>
      <c r="E21" s="155">
        <v>10</v>
      </c>
      <c r="F21" s="152">
        <f t="shared" si="1"/>
        <v>56</v>
      </c>
      <c r="G21" s="46">
        <v>0</v>
      </c>
      <c r="H21" s="47">
        <f t="shared" si="5"/>
        <v>0</v>
      </c>
      <c r="I21" s="47">
        <f t="shared" si="2"/>
        <v>41.25</v>
      </c>
      <c r="J21" s="56">
        <f t="shared" si="6"/>
        <v>69.552588017988228</v>
      </c>
      <c r="K21" s="56">
        <f t="shared" si="3"/>
        <v>0</v>
      </c>
      <c r="L21" s="47"/>
      <c r="M21" s="47"/>
      <c r="N21" s="47"/>
      <c r="O21" s="47"/>
      <c r="P21" s="47">
        <f t="shared" si="4"/>
        <v>69.552588017988228</v>
      </c>
      <c r="Q21" s="47"/>
      <c r="R21" s="47"/>
      <c r="S21" s="47"/>
      <c r="T21" s="47"/>
      <c r="U21" s="79">
        <v>1</v>
      </c>
      <c r="V21" s="62">
        <f t="shared" si="7"/>
        <v>69.552588017988228</v>
      </c>
      <c r="W21" s="137">
        <f t="shared" si="8"/>
        <v>1270.8132100772261</v>
      </c>
      <c r="X21" s="131"/>
      <c r="Y21" s="5">
        <f t="shared" ref="Y21:AI84" si="11">POWER(2*$V21/1000*X21, 2)*$A$4</f>
        <v>0</v>
      </c>
      <c r="Z21" s="131"/>
      <c r="AA21" s="43">
        <f t="shared" ref="AA21" si="12">POWER(2*$V21/1000*Z21, 2)*$A$4</f>
        <v>0</v>
      </c>
      <c r="AB21" s="116">
        <v>1220</v>
      </c>
      <c r="AC21" s="43">
        <f t="shared" ref="AC21:AC84" si="13">POWER(2*$V21/1000*AB21, 2)*$A$4</f>
        <v>4.6081459359999997</v>
      </c>
      <c r="AD21" s="131">
        <v>1070</v>
      </c>
      <c r="AE21" s="43">
        <f t="shared" ref="AE21:AE84" si="14">POWER(2*$V21/1000*AD21, 2)*$A$4</f>
        <v>3.5446561960000014</v>
      </c>
      <c r="AF21" s="261">
        <v>1545.42</v>
      </c>
      <c r="AG21" s="43">
        <f t="shared" si="9"/>
        <v>7.3943434678534583</v>
      </c>
      <c r="AH21" s="131">
        <v>1176</v>
      </c>
      <c r="AI21" s="5">
        <f t="shared" si="11"/>
        <v>4.2817490150400008</v>
      </c>
      <c r="AJ21" s="181">
        <v>1064</v>
      </c>
      <c r="AK21" s="43">
        <f t="shared" ref="AK21" si="15">POWER(2*$V21/1000*AJ21, 2)*$A$4</f>
        <v>3.505014499840001</v>
      </c>
      <c r="AL21" s="47">
        <v>1080</v>
      </c>
      <c r="AM21" s="43">
        <f t="shared" ref="AM21:AM84" si="16">POWER(2*$V21/1000*AL21, 2)*$A$4</f>
        <v>3.6112210560000002</v>
      </c>
      <c r="AN21" s="181"/>
      <c r="AO21" s="43">
        <f t="shared" ref="AO21:AO84" si="17">POWER(2*$V21/1000*AN21, 2)*$A$4</f>
        <v>0</v>
      </c>
      <c r="AP21" s="262">
        <v>1036.56</v>
      </c>
      <c r="AQ21" s="43">
        <f t="shared" si="10"/>
        <v>3.3265607158909445</v>
      </c>
      <c r="AR21" s="121"/>
    </row>
    <row r="22" spans="1:44" x14ac:dyDescent="0.25">
      <c r="A22" s="144">
        <f t="shared" si="0"/>
        <v>11</v>
      </c>
      <c r="B22" s="89" t="s">
        <v>121</v>
      </c>
      <c r="C22" s="150">
        <v>11</v>
      </c>
      <c r="D22" s="89" t="s">
        <v>154</v>
      </c>
      <c r="E22" s="155">
        <v>11</v>
      </c>
      <c r="F22" s="152">
        <f t="shared" si="1"/>
        <v>64</v>
      </c>
      <c r="G22" s="46">
        <v>0</v>
      </c>
      <c r="H22" s="47">
        <f t="shared" si="5"/>
        <v>0</v>
      </c>
      <c r="I22" s="47">
        <f t="shared" si="2"/>
        <v>47</v>
      </c>
      <c r="J22" s="56">
        <f t="shared" si="6"/>
        <v>79.404030124421269</v>
      </c>
      <c r="K22" s="56">
        <f t="shared" si="3"/>
        <v>0</v>
      </c>
      <c r="L22" s="47"/>
      <c r="M22" s="47"/>
      <c r="N22" s="47"/>
      <c r="O22" s="47"/>
      <c r="P22" s="47">
        <f t="shared" si="4"/>
        <v>79.404030124421269</v>
      </c>
      <c r="Q22" s="47"/>
      <c r="R22" s="47"/>
      <c r="S22" s="47"/>
      <c r="T22" s="47"/>
      <c r="U22" s="79">
        <v>1</v>
      </c>
      <c r="V22" s="62">
        <f t="shared" si="7"/>
        <v>79.404030124421269</v>
      </c>
      <c r="W22" s="137">
        <f t="shared" si="8"/>
        <v>1113.1468706288495</v>
      </c>
      <c r="X22" s="131"/>
      <c r="Y22" s="5">
        <f t="shared" si="11"/>
        <v>0</v>
      </c>
      <c r="Z22" s="131"/>
      <c r="AA22" s="43">
        <f t="shared" ref="AA22" si="18">POWER(2*$V22/1000*Z22, 2)*$A$4</f>
        <v>0</v>
      </c>
      <c r="AB22" s="116">
        <v>1090</v>
      </c>
      <c r="AC22" s="43">
        <f t="shared" si="13"/>
        <v>4.7942211200000004</v>
      </c>
      <c r="AD22" s="131">
        <v>945</v>
      </c>
      <c r="AE22" s="43">
        <f t="shared" si="14"/>
        <v>3.6035344800000004</v>
      </c>
      <c r="AF22" s="261">
        <v>1086.75</v>
      </c>
      <c r="AG22" s="43">
        <f t="shared" si="9"/>
        <v>4.7656743498000003</v>
      </c>
      <c r="AH22" s="131">
        <v>1053</v>
      </c>
      <c r="AI22" s="5">
        <f t="shared" si="11"/>
        <v>4.4742660768000002</v>
      </c>
      <c r="AJ22" s="181">
        <v>936</v>
      </c>
      <c r="AK22" s="43">
        <f t="shared" ref="AK22" si="19">POWER(2*$V22/1000*AJ22, 2)*$A$4</f>
        <v>3.5352225792000009</v>
      </c>
      <c r="AL22" s="47">
        <v>951</v>
      </c>
      <c r="AM22" s="43">
        <f t="shared" si="16"/>
        <v>3.6494389151999997</v>
      </c>
      <c r="AN22" s="181"/>
      <c r="AO22" s="43">
        <f t="shared" si="17"/>
        <v>0</v>
      </c>
      <c r="AP22" s="262">
        <v>929.55</v>
      </c>
      <c r="AQ22" s="43">
        <f t="shared" si="10"/>
        <v>3.4866678347279998</v>
      </c>
      <c r="AR22" s="121"/>
    </row>
    <row r="23" spans="1:44" x14ac:dyDescent="0.25">
      <c r="A23" s="144">
        <f t="shared" si="0"/>
        <v>12</v>
      </c>
      <c r="B23" s="89" t="s">
        <v>121</v>
      </c>
      <c r="C23" s="150">
        <v>12</v>
      </c>
      <c r="D23" s="89" t="s">
        <v>154</v>
      </c>
      <c r="E23" s="155">
        <v>12</v>
      </c>
      <c r="F23" s="152">
        <f t="shared" si="1"/>
        <v>72</v>
      </c>
      <c r="G23" s="46">
        <v>0</v>
      </c>
      <c r="H23" s="47">
        <f t="shared" si="5"/>
        <v>0</v>
      </c>
      <c r="I23" s="47">
        <f t="shared" si="2"/>
        <v>52.75</v>
      </c>
      <c r="J23" s="56">
        <f t="shared" si="6"/>
        <v>89.255602065080481</v>
      </c>
      <c r="K23" s="56">
        <f t="shared" si="3"/>
        <v>0</v>
      </c>
      <c r="L23" s="47"/>
      <c r="M23" s="47"/>
      <c r="N23" s="47"/>
      <c r="O23" s="47"/>
      <c r="P23" s="47">
        <f t="shared" si="4"/>
        <v>89.255602065080481</v>
      </c>
      <c r="Q23" s="47"/>
      <c r="R23" s="47"/>
      <c r="S23" s="47"/>
      <c r="T23" s="47"/>
      <c r="U23" s="79">
        <v>1</v>
      </c>
      <c r="V23" s="62">
        <f t="shared" si="7"/>
        <v>89.255602065080481</v>
      </c>
      <c r="W23" s="137">
        <f t="shared" si="8"/>
        <v>990.28347356696236</v>
      </c>
      <c r="X23" s="131"/>
      <c r="Y23" s="5">
        <f t="shared" si="11"/>
        <v>0</v>
      </c>
      <c r="Z23" s="131"/>
      <c r="AA23" s="43">
        <f t="shared" ref="AA23" si="20">POWER(2*$V23/1000*Z23, 2)*$A$4</f>
        <v>0</v>
      </c>
      <c r="AB23" s="116">
        <v>966</v>
      </c>
      <c r="AC23" s="43">
        <f t="shared" si="13"/>
        <v>4.7577891815999998</v>
      </c>
      <c r="AD23" s="131">
        <v>860</v>
      </c>
      <c r="AE23" s="43">
        <f t="shared" si="14"/>
        <v>3.770924560000001</v>
      </c>
      <c r="AF23" s="261">
        <v>1146.55</v>
      </c>
      <c r="AG23" s="43">
        <f t="shared" si="9"/>
        <v>6.7025017950865005</v>
      </c>
      <c r="AH23" s="131">
        <v>928</v>
      </c>
      <c r="AI23" s="5">
        <f t="shared" si="11"/>
        <v>4.3908327423999998</v>
      </c>
      <c r="AJ23" s="181">
        <v>852</v>
      </c>
      <c r="AK23" s="43">
        <f t="shared" ref="AK23" si="21">POWER(2*$V23/1000*AJ23, 2)*$A$4</f>
        <v>3.7010941343999999</v>
      </c>
      <c r="AL23" s="47">
        <v>855</v>
      </c>
      <c r="AM23" s="43">
        <f t="shared" si="16"/>
        <v>3.7272040649999996</v>
      </c>
      <c r="AN23" s="181"/>
      <c r="AO23" s="43">
        <f t="shared" si="17"/>
        <v>0</v>
      </c>
      <c r="AP23" s="262">
        <v>791.15</v>
      </c>
      <c r="AQ23" s="43">
        <f t="shared" si="10"/>
        <v>3.1913071590985007</v>
      </c>
      <c r="AR23" s="121"/>
    </row>
    <row r="24" spans="1:44" x14ac:dyDescent="0.25">
      <c r="A24" s="144">
        <f t="shared" si="0"/>
        <v>13</v>
      </c>
      <c r="B24" s="89" t="s">
        <v>121</v>
      </c>
      <c r="C24" s="150">
        <v>13</v>
      </c>
      <c r="D24" s="89" t="s">
        <v>154</v>
      </c>
      <c r="E24" s="155">
        <v>13</v>
      </c>
      <c r="F24" s="152">
        <f t="shared" si="1"/>
        <v>80</v>
      </c>
      <c r="G24" s="46">
        <v>0</v>
      </c>
      <c r="H24" s="47">
        <f t="shared" si="5"/>
        <v>0</v>
      </c>
      <c r="I24" s="47">
        <f t="shared" si="2"/>
        <v>58.5</v>
      </c>
      <c r="J24" s="56">
        <f t="shared" si="6"/>
        <v>99.107265122189702</v>
      </c>
      <c r="K24" s="56">
        <f t="shared" si="3"/>
        <v>0</v>
      </c>
      <c r="L24" s="47"/>
      <c r="M24" s="47"/>
      <c r="N24" s="47"/>
      <c r="O24" s="47"/>
      <c r="P24" s="47">
        <f t="shared" si="4"/>
        <v>99.107265122189702</v>
      </c>
      <c r="Q24" s="47"/>
      <c r="R24" s="47"/>
      <c r="S24" s="47"/>
      <c r="T24" s="47"/>
      <c r="U24" s="79">
        <v>1</v>
      </c>
      <c r="V24" s="62">
        <f t="shared" si="7"/>
        <v>99.107265122189702</v>
      </c>
      <c r="W24" s="137">
        <f t="shared" si="8"/>
        <v>891.84529044711428</v>
      </c>
      <c r="X24" s="131"/>
      <c r="Y24" s="5">
        <f t="shared" si="11"/>
        <v>0</v>
      </c>
      <c r="Z24" s="131"/>
      <c r="AA24" s="43">
        <f t="shared" ref="AA24" si="22">POWER(2*$V24/1000*Z24, 2)*$A$4</f>
        <v>0</v>
      </c>
      <c r="AB24" s="116">
        <v>873</v>
      </c>
      <c r="AC24" s="43">
        <f t="shared" si="13"/>
        <v>4.7909258049599996</v>
      </c>
      <c r="AD24" s="131">
        <v>769</v>
      </c>
      <c r="AE24" s="43">
        <f t="shared" si="14"/>
        <v>3.7174371726399995</v>
      </c>
      <c r="AF24" s="261">
        <v>1022.9</v>
      </c>
      <c r="AG24" s="43">
        <f t="shared" si="9"/>
        <v>6.5774463591183991</v>
      </c>
      <c r="AH24" s="131">
        <v>796</v>
      </c>
      <c r="AI24" s="5">
        <f t="shared" si="11"/>
        <v>3.9830622438399996</v>
      </c>
      <c r="AJ24" s="181">
        <v>702</v>
      </c>
      <c r="AK24" s="43">
        <f t="shared" ref="AK24" si="23">POWER(2*$V24/1000*AJ24, 2)*$A$4</f>
        <v>3.0978842169599998</v>
      </c>
      <c r="AL24" s="47">
        <v>709</v>
      </c>
      <c r="AM24" s="43">
        <f t="shared" si="16"/>
        <v>3.15997340944</v>
      </c>
      <c r="AN24" s="181"/>
      <c r="AO24" s="43">
        <f t="shared" si="17"/>
        <v>0</v>
      </c>
      <c r="AP24" s="262">
        <v>708.86</v>
      </c>
      <c r="AQ24" s="43">
        <f t="shared" si="10"/>
        <v>3.1587255882855048</v>
      </c>
      <c r="AR24" s="121"/>
    </row>
    <row r="25" spans="1:44" x14ac:dyDescent="0.25">
      <c r="A25" s="144">
        <f t="shared" si="0"/>
        <v>14</v>
      </c>
      <c r="B25" s="89" t="s">
        <v>121</v>
      </c>
      <c r="C25" s="150">
        <v>14</v>
      </c>
      <c r="D25" s="89" t="s">
        <v>154</v>
      </c>
      <c r="E25" s="155">
        <v>14</v>
      </c>
      <c r="F25" s="152">
        <f t="shared" si="1"/>
        <v>88</v>
      </c>
      <c r="G25" s="46">
        <v>0</v>
      </c>
      <c r="H25" s="47">
        <f t="shared" si="5"/>
        <v>0</v>
      </c>
      <c r="I25" s="47">
        <f t="shared" si="2"/>
        <v>64.25</v>
      </c>
      <c r="J25" s="56">
        <f t="shared" si="6"/>
        <v>108.95899458053016</v>
      </c>
      <c r="K25" s="56">
        <f t="shared" si="3"/>
        <v>0</v>
      </c>
      <c r="L25" s="47"/>
      <c r="M25" s="47"/>
      <c r="N25" s="47"/>
      <c r="O25" s="47"/>
      <c r="P25" s="47">
        <f t="shared" si="4"/>
        <v>108.95899458053016</v>
      </c>
      <c r="Q25" s="47"/>
      <c r="R25" s="47"/>
      <c r="S25" s="47"/>
      <c r="T25" s="47"/>
      <c r="U25" s="79">
        <v>1</v>
      </c>
      <c r="V25" s="62">
        <f t="shared" si="7"/>
        <v>108.95899458053016</v>
      </c>
      <c r="W25" s="137">
        <f t="shared" si="8"/>
        <v>811.20744541187707</v>
      </c>
      <c r="X25" s="131"/>
      <c r="Y25" s="5">
        <f t="shared" si="11"/>
        <v>0</v>
      </c>
      <c r="Z25" s="131"/>
      <c r="AA25" s="43">
        <f t="shared" ref="AA25" si="24">POWER(2*$V25/1000*Z25, 2)*$A$4</f>
        <v>0</v>
      </c>
      <c r="AB25" s="116">
        <v>810</v>
      </c>
      <c r="AC25" s="43">
        <f t="shared" si="13"/>
        <v>4.9851265320000007</v>
      </c>
      <c r="AD25" s="131">
        <v>715</v>
      </c>
      <c r="AE25" s="43">
        <f t="shared" si="14"/>
        <v>3.8843488969999997</v>
      </c>
      <c r="AF25" s="261">
        <v>812.49</v>
      </c>
      <c r="AG25" s="43">
        <f t="shared" si="9"/>
        <v>5.015822937559812</v>
      </c>
      <c r="AH25" s="131">
        <v>765</v>
      </c>
      <c r="AI25" s="5">
        <f t="shared" si="11"/>
        <v>4.4466097770000008</v>
      </c>
      <c r="AJ25" s="181">
        <v>693</v>
      </c>
      <c r="AK25" s="43">
        <f t="shared" ref="AK25" si="25">POWER(2*$V25/1000*AJ25, 2)*$A$4</f>
        <v>3.6489895318800003</v>
      </c>
      <c r="AL25" s="47">
        <v>705</v>
      </c>
      <c r="AM25" s="43">
        <f t="shared" si="16"/>
        <v>3.7764555930000001</v>
      </c>
      <c r="AN25" s="181"/>
      <c r="AO25" s="43">
        <f t="shared" si="17"/>
        <v>0</v>
      </c>
      <c r="AP25" s="262">
        <v>661.06</v>
      </c>
      <c r="AQ25" s="43">
        <f t="shared" si="10"/>
        <v>3.3203808987516314</v>
      </c>
      <c r="AR25" s="121"/>
    </row>
    <row r="26" spans="1:44" x14ac:dyDescent="0.25">
      <c r="A26" s="144">
        <f t="shared" si="0"/>
        <v>15</v>
      </c>
      <c r="B26" s="89" t="s">
        <v>121</v>
      </c>
      <c r="C26" s="150">
        <v>15</v>
      </c>
      <c r="D26" s="89" t="s">
        <v>154</v>
      </c>
      <c r="E26" s="155">
        <v>15</v>
      </c>
      <c r="F26" s="152">
        <f t="shared" si="1"/>
        <v>96</v>
      </c>
      <c r="G26" s="46">
        <v>0</v>
      </c>
      <c r="H26" s="47">
        <f t="shared" si="5"/>
        <v>0</v>
      </c>
      <c r="I26" s="47">
        <f t="shared" si="2"/>
        <v>70</v>
      </c>
      <c r="J26" s="56">
        <f t="shared" si="6"/>
        <v>118.81077392223317</v>
      </c>
      <c r="K26" s="56">
        <f t="shared" si="3"/>
        <v>0</v>
      </c>
      <c r="L26" s="47"/>
      <c r="M26" s="47"/>
      <c r="N26" s="47"/>
      <c r="O26" s="47"/>
      <c r="P26" s="47">
        <f t="shared" si="4"/>
        <v>118.81077392223317</v>
      </c>
      <c r="Q26" s="47"/>
      <c r="R26" s="47"/>
      <c r="S26" s="47"/>
      <c r="T26" s="47"/>
      <c r="U26" s="79">
        <v>1</v>
      </c>
      <c r="V26" s="62">
        <f t="shared" si="7"/>
        <v>118.81077392223317</v>
      </c>
      <c r="W26" s="137">
        <f t="shared" si="8"/>
        <v>743.94219253358676</v>
      </c>
      <c r="X26" s="131"/>
      <c r="Y26" s="5">
        <f t="shared" si="11"/>
        <v>0</v>
      </c>
      <c r="Z26" s="131"/>
      <c r="AA26" s="43">
        <f t="shared" ref="AA26" si="26">POWER(2*$V26/1000*Z26, 2)*$A$4</f>
        <v>0</v>
      </c>
      <c r="AB26" s="116">
        <v>736</v>
      </c>
      <c r="AC26" s="43">
        <f t="shared" si="13"/>
        <v>4.8938116710400017</v>
      </c>
      <c r="AD26" s="131">
        <v>635</v>
      </c>
      <c r="AE26" s="43">
        <f t="shared" si="14"/>
        <v>3.6428314240000006</v>
      </c>
      <c r="AF26" s="261">
        <v>751.95799999999997</v>
      </c>
      <c r="AG26" s="43">
        <f t="shared" si="9"/>
        <v>5.10832819802408</v>
      </c>
      <c r="AH26" s="131">
        <v>643</v>
      </c>
      <c r="AI26" s="5">
        <f t="shared" si="11"/>
        <v>3.7351974937600003</v>
      </c>
      <c r="AJ26" s="181">
        <v>579</v>
      </c>
      <c r="AK26" s="43">
        <f t="shared" ref="AK26" si="27">POWER(2*$V26/1000*AJ26, 2)*$A$4</f>
        <v>3.028647651840001</v>
      </c>
      <c r="AL26" s="47">
        <v>580</v>
      </c>
      <c r="AM26" s="43">
        <f t="shared" si="16"/>
        <v>3.0391183360000009</v>
      </c>
      <c r="AN26" s="181"/>
      <c r="AO26" s="43">
        <f t="shared" si="17"/>
        <v>0</v>
      </c>
      <c r="AP26" s="262">
        <v>613.87</v>
      </c>
      <c r="AQ26" s="43">
        <f t="shared" si="10"/>
        <v>3.4044302696450566</v>
      </c>
      <c r="AR26" s="121"/>
    </row>
    <row r="27" spans="1:44" x14ac:dyDescent="0.25">
      <c r="A27" s="144">
        <f t="shared" si="0"/>
        <v>16</v>
      </c>
      <c r="B27" s="89" t="s">
        <v>121</v>
      </c>
      <c r="C27" s="150">
        <v>16</v>
      </c>
      <c r="D27" s="89" t="s">
        <v>154</v>
      </c>
      <c r="E27" s="155">
        <v>16</v>
      </c>
      <c r="F27" s="152">
        <f t="shared" si="1"/>
        <v>104</v>
      </c>
      <c r="G27" s="46">
        <v>0</v>
      </c>
      <c r="H27" s="47">
        <f t="shared" si="5"/>
        <v>0</v>
      </c>
      <c r="I27" s="47">
        <f t="shared" si="2"/>
        <v>75.75</v>
      </c>
      <c r="J27" s="56">
        <f t="shared" si="6"/>
        <v>128.66259168849351</v>
      </c>
      <c r="K27" s="56">
        <f t="shared" si="3"/>
        <v>0</v>
      </c>
      <c r="L27" s="47"/>
      <c r="M27" s="47"/>
      <c r="N27" s="47"/>
      <c r="O27" s="47"/>
      <c r="P27" s="47">
        <f t="shared" si="4"/>
        <v>128.66259168849351</v>
      </c>
      <c r="Q27" s="47"/>
      <c r="R27" s="47"/>
      <c r="S27" s="47"/>
      <c r="T27" s="47"/>
      <c r="U27" s="79">
        <v>1</v>
      </c>
      <c r="V27" s="62">
        <f t="shared" si="7"/>
        <v>128.66259168849351</v>
      </c>
      <c r="W27" s="137">
        <f t="shared" si="8"/>
        <v>686.97782695312469</v>
      </c>
      <c r="X27" s="131"/>
      <c r="Y27" s="5">
        <f t="shared" si="11"/>
        <v>0</v>
      </c>
      <c r="Z27" s="131"/>
      <c r="AA27" s="43">
        <f t="shared" ref="AA27" si="28">POWER(2*$V27/1000*Z27, 2)*$A$4</f>
        <v>0</v>
      </c>
      <c r="AB27" s="116">
        <v>707</v>
      </c>
      <c r="AC27" s="43">
        <f t="shared" si="13"/>
        <v>5.2957002153999992</v>
      </c>
      <c r="AD27" s="131">
        <v>614</v>
      </c>
      <c r="AE27" s="43">
        <f t="shared" si="14"/>
        <v>3.9941218215999994</v>
      </c>
      <c r="AF27" s="261">
        <v>710.69</v>
      </c>
      <c r="AG27" s="43">
        <f t="shared" si="9"/>
        <v>5.3511234931690614</v>
      </c>
      <c r="AH27" s="131">
        <v>612</v>
      </c>
      <c r="AI27" s="5">
        <f t="shared" si="11"/>
        <v>3.9681438623999998</v>
      </c>
      <c r="AJ27" s="181">
        <v>555</v>
      </c>
      <c r="AK27" s="43">
        <f t="shared" ref="AK27" si="29">POWER(2*$V27/1000*AJ27, 2)*$A$4</f>
        <v>3.2634016649999995</v>
      </c>
      <c r="AL27" s="47">
        <v>544</v>
      </c>
      <c r="AM27" s="43">
        <f t="shared" si="16"/>
        <v>3.1353235456000004</v>
      </c>
      <c r="AN27" s="181"/>
      <c r="AO27" s="43">
        <f t="shared" si="17"/>
        <v>0</v>
      </c>
      <c r="AP27" s="262">
        <v>557.58000000000004</v>
      </c>
      <c r="AQ27" s="43">
        <f t="shared" si="10"/>
        <v>3.2938130023754408</v>
      </c>
      <c r="AR27" s="121"/>
    </row>
    <row r="28" spans="1:44" x14ac:dyDescent="0.25">
      <c r="A28" s="144">
        <f t="shared" si="0"/>
        <v>17</v>
      </c>
      <c r="B28" s="89" t="s">
        <v>121</v>
      </c>
      <c r="C28" s="150">
        <v>17</v>
      </c>
      <c r="D28" s="89" t="s">
        <v>154</v>
      </c>
      <c r="E28" s="155">
        <v>17</v>
      </c>
      <c r="F28" s="152">
        <f t="shared" si="1"/>
        <v>112</v>
      </c>
      <c r="G28" s="46">
        <v>0</v>
      </c>
      <c r="H28" s="47">
        <f t="shared" si="5"/>
        <v>0</v>
      </c>
      <c r="I28" s="47">
        <f t="shared" si="2"/>
        <v>81.5</v>
      </c>
      <c r="J28" s="56">
        <f t="shared" si="6"/>
        <v>138.51443968048963</v>
      </c>
      <c r="K28" s="56">
        <f t="shared" si="3"/>
        <v>0</v>
      </c>
      <c r="L28" s="47"/>
      <c r="M28" s="47"/>
      <c r="N28" s="47"/>
      <c r="O28" s="47"/>
      <c r="P28" s="47">
        <f t="shared" si="4"/>
        <v>138.51443968048963</v>
      </c>
      <c r="Q28" s="47"/>
      <c r="R28" s="47"/>
      <c r="S28" s="47"/>
      <c r="T28" s="47"/>
      <c r="U28" s="79">
        <v>1</v>
      </c>
      <c r="V28" s="62">
        <f t="shared" si="7"/>
        <v>138.51443968048963</v>
      </c>
      <c r="W28" s="137">
        <f t="shared" si="8"/>
        <v>638.11648700455544</v>
      </c>
      <c r="X28" s="131"/>
      <c r="Y28" s="5">
        <f t="shared" si="11"/>
        <v>0</v>
      </c>
      <c r="Z28" s="131"/>
      <c r="AA28" s="43">
        <f t="shared" ref="AA28" si="30">POWER(2*$V28/1000*Z28, 2)*$A$4</f>
        <v>0</v>
      </c>
      <c r="AB28" s="116">
        <v>632</v>
      </c>
      <c r="AC28" s="43">
        <f t="shared" si="13"/>
        <v>4.9046071807999994</v>
      </c>
      <c r="AD28" s="131">
        <v>545</v>
      </c>
      <c r="AE28" s="43">
        <f t="shared" si="14"/>
        <v>3.6472293800000006</v>
      </c>
      <c r="AF28" s="261">
        <v>652.49</v>
      </c>
      <c r="AG28" s="43">
        <f t="shared" si="9"/>
        <v>5.2277859026679199</v>
      </c>
      <c r="AH28" s="131">
        <v>562</v>
      </c>
      <c r="AI28" s="5">
        <f t="shared" si="11"/>
        <v>3.8783116447999997</v>
      </c>
      <c r="AJ28" s="181">
        <v>520</v>
      </c>
      <c r="AK28" s="43">
        <f t="shared" ref="AK28" si="31">POWER(2*$V28/1000*AJ28, 2)*$A$4</f>
        <v>3.3202956800000005</v>
      </c>
      <c r="AL28" s="47">
        <v>506</v>
      </c>
      <c r="AM28" s="43">
        <f t="shared" si="16"/>
        <v>3.1439172512000004</v>
      </c>
      <c r="AN28" s="181"/>
      <c r="AO28" s="43">
        <f t="shared" si="17"/>
        <v>0</v>
      </c>
      <c r="AP28" s="262">
        <v>501.41</v>
      </c>
      <c r="AQ28" s="43">
        <f t="shared" si="10"/>
        <v>3.08713808427752</v>
      </c>
      <c r="AR28" s="121"/>
    </row>
    <row r="29" spans="1:44" x14ac:dyDescent="0.25">
      <c r="A29" s="144">
        <f t="shared" si="0"/>
        <v>18</v>
      </c>
      <c r="B29" s="89" t="s">
        <v>121</v>
      </c>
      <c r="C29" s="150">
        <v>18</v>
      </c>
      <c r="D29" s="89" t="s">
        <v>154</v>
      </c>
      <c r="E29" s="155">
        <v>18</v>
      </c>
      <c r="F29" s="152">
        <f t="shared" si="1"/>
        <v>120</v>
      </c>
      <c r="G29" s="46">
        <v>0</v>
      </c>
      <c r="H29" s="47">
        <f t="shared" si="5"/>
        <v>0</v>
      </c>
      <c r="I29" s="47">
        <f t="shared" si="2"/>
        <v>87.25</v>
      </c>
      <c r="J29" s="56">
        <f t="shared" si="6"/>
        <v>148.36631187705652</v>
      </c>
      <c r="K29" s="56">
        <f t="shared" si="3"/>
        <v>0</v>
      </c>
      <c r="L29" s="47"/>
      <c r="M29" s="47"/>
      <c r="N29" s="47"/>
      <c r="O29" s="47"/>
      <c r="P29" s="47">
        <f t="shared" si="4"/>
        <v>148.36631187705652</v>
      </c>
      <c r="Q29" s="47"/>
      <c r="R29" s="47"/>
      <c r="S29" s="47"/>
      <c r="T29" s="47"/>
      <c r="U29" s="79">
        <v>1</v>
      </c>
      <c r="V29" s="62">
        <f t="shared" si="7"/>
        <v>148.36631187705652</v>
      </c>
      <c r="W29" s="137">
        <f t="shared" si="8"/>
        <v>595.74405085678268</v>
      </c>
      <c r="X29" s="131"/>
      <c r="Y29" s="5">
        <f t="shared" si="11"/>
        <v>0</v>
      </c>
      <c r="Z29" s="131"/>
      <c r="AA29" s="43">
        <f t="shared" ref="AA29" si="32">POWER(2*$V29/1000*Z29, 2)*$A$4</f>
        <v>0</v>
      </c>
      <c r="AB29" s="116">
        <v>601</v>
      </c>
      <c r="AC29" s="43">
        <f t="shared" si="13"/>
        <v>5.0886141360400003</v>
      </c>
      <c r="AD29" s="131">
        <v>526</v>
      </c>
      <c r="AE29" s="43">
        <f t="shared" si="14"/>
        <v>3.8978225550399999</v>
      </c>
      <c r="AF29" s="261">
        <v>599.11</v>
      </c>
      <c r="AG29" s="43">
        <f t="shared" si="9"/>
        <v>5.0566595324164858</v>
      </c>
      <c r="AH29" s="131">
        <v>550</v>
      </c>
      <c r="AI29" s="5">
        <f t="shared" si="11"/>
        <v>4.2616321000000008</v>
      </c>
      <c r="AJ29" s="181">
        <v>503</v>
      </c>
      <c r="AK29" s="43">
        <f t="shared" ref="AK29" si="33">POWER(2*$V29/1000*AJ29, 2)*$A$4</f>
        <v>3.5644009123600005</v>
      </c>
      <c r="AL29" s="47">
        <v>490</v>
      </c>
      <c r="AM29" s="43">
        <f t="shared" si="16"/>
        <v>3.3825384040000008</v>
      </c>
      <c r="AN29" s="181"/>
      <c r="AO29" s="43">
        <f t="shared" si="17"/>
        <v>0</v>
      </c>
      <c r="AP29" s="262">
        <v>469.75</v>
      </c>
      <c r="AQ29" s="43">
        <f t="shared" si="10"/>
        <v>3.1087382271025006</v>
      </c>
      <c r="AR29" s="121"/>
    </row>
    <row r="30" spans="1:44" x14ac:dyDescent="0.25">
      <c r="A30" s="144">
        <f t="shared" si="0"/>
        <v>19</v>
      </c>
      <c r="B30" s="89" t="s">
        <v>121</v>
      </c>
      <c r="C30" s="150">
        <v>19</v>
      </c>
      <c r="D30" s="89" t="s">
        <v>154</v>
      </c>
      <c r="E30" s="155">
        <v>19</v>
      </c>
      <c r="F30" s="152">
        <f t="shared" si="1"/>
        <v>128</v>
      </c>
      <c r="G30" s="46">
        <v>0</v>
      </c>
      <c r="H30" s="47">
        <f t="shared" si="5"/>
        <v>0</v>
      </c>
      <c r="I30" s="47">
        <f t="shared" si="2"/>
        <v>93</v>
      </c>
      <c r="J30" s="56">
        <f t="shared" si="6"/>
        <v>158.21820375671064</v>
      </c>
      <c r="K30" s="56">
        <f t="shared" si="3"/>
        <v>0</v>
      </c>
      <c r="L30" s="47"/>
      <c r="M30" s="47"/>
      <c r="N30" s="47"/>
      <c r="O30" s="47"/>
      <c r="P30" s="47">
        <f t="shared" si="4"/>
        <v>158.21820375671064</v>
      </c>
      <c r="Q30" s="47"/>
      <c r="R30" s="47"/>
      <c r="S30" s="47"/>
      <c r="T30" s="47"/>
      <c r="U30" s="79">
        <v>1</v>
      </c>
      <c r="V30" s="62">
        <f t="shared" si="7"/>
        <v>158.21820375671064</v>
      </c>
      <c r="W30" s="137">
        <f t="shared" si="8"/>
        <v>558.64840801903961</v>
      </c>
      <c r="X30" s="131"/>
      <c r="Y30" s="5">
        <f t="shared" si="11"/>
        <v>0</v>
      </c>
      <c r="Z30" s="131"/>
      <c r="AA30" s="43">
        <f t="shared" ref="AA30" si="34">POWER(2*$V30/1000*Z30, 2)*$A$4</f>
        <v>0</v>
      </c>
      <c r="AB30" s="116">
        <v>584</v>
      </c>
      <c r="AC30" s="43">
        <f t="shared" si="13"/>
        <v>5.4640991027200014</v>
      </c>
      <c r="AD30" s="131">
        <v>509</v>
      </c>
      <c r="AE30" s="43">
        <f t="shared" si="14"/>
        <v>4.1507677907200025</v>
      </c>
      <c r="AF30" s="261">
        <v>624.91</v>
      </c>
      <c r="AG30" s="43">
        <f t="shared" si="9"/>
        <v>6.2564477537710728</v>
      </c>
      <c r="AH30" s="131">
        <v>527</v>
      </c>
      <c r="AI30" s="5">
        <f t="shared" si="11"/>
        <v>4.4495296364800003</v>
      </c>
      <c r="AJ30" s="181">
        <v>480</v>
      </c>
      <c r="AK30" s="43">
        <f t="shared" ref="AK30" si="35">POWER(2*$V30/1000*AJ30, 2)*$A$4</f>
        <v>3.6912660480000006</v>
      </c>
      <c r="AL30" s="47">
        <v>465</v>
      </c>
      <c r="AM30" s="43">
        <f t="shared" si="16"/>
        <v>3.4641666720000011</v>
      </c>
      <c r="AN30" s="181"/>
      <c r="AO30" s="43">
        <f t="shared" si="17"/>
        <v>0</v>
      </c>
      <c r="AP30" s="262">
        <v>430.76</v>
      </c>
      <c r="AQ30" s="43">
        <f t="shared" si="10"/>
        <v>2.9727857458309126</v>
      </c>
      <c r="AR30" s="121"/>
    </row>
    <row r="31" spans="1:44" x14ac:dyDescent="0.25">
      <c r="A31" s="144">
        <f t="shared" si="0"/>
        <v>20</v>
      </c>
      <c r="B31" s="89" t="s">
        <v>121</v>
      </c>
      <c r="C31" s="150">
        <v>20</v>
      </c>
      <c r="D31" s="89" t="s">
        <v>154</v>
      </c>
      <c r="E31" s="155">
        <v>20</v>
      </c>
      <c r="F31" s="152">
        <f t="shared" si="1"/>
        <v>136</v>
      </c>
      <c r="G31" s="46">
        <v>0</v>
      </c>
      <c r="H31" s="47">
        <f t="shared" si="5"/>
        <v>0</v>
      </c>
      <c r="I31" s="47">
        <f t="shared" si="2"/>
        <v>98.75</v>
      </c>
      <c r="J31" s="56">
        <f t="shared" si="6"/>
        <v>168.07011185811712</v>
      </c>
      <c r="K31" s="56">
        <f t="shared" si="3"/>
        <v>0</v>
      </c>
      <c r="L31" s="47"/>
      <c r="M31" s="47"/>
      <c r="N31" s="47"/>
      <c r="O31" s="47"/>
      <c r="P31" s="47">
        <f t="shared" si="4"/>
        <v>168.07011185811712</v>
      </c>
      <c r="Q31" s="47"/>
      <c r="R31" s="47"/>
      <c r="S31" s="47"/>
      <c r="T31" s="47"/>
      <c r="U31" s="79">
        <v>1</v>
      </c>
      <c r="V31" s="62">
        <f t="shared" si="7"/>
        <v>168.07011185811712</v>
      </c>
      <c r="W31" s="137">
        <f t="shared" si="8"/>
        <v>525.90164111353056</v>
      </c>
      <c r="X31" s="131"/>
      <c r="Y31" s="5">
        <f t="shared" si="11"/>
        <v>0</v>
      </c>
      <c r="Z31" s="131"/>
      <c r="AA31" s="43">
        <f t="shared" ref="AA31" si="36">POWER(2*$V31/1000*Z31, 2)*$A$4</f>
        <v>0</v>
      </c>
      <c r="AB31" s="116">
        <v>506</v>
      </c>
      <c r="AC31" s="43">
        <f t="shared" si="13"/>
        <v>4.6287314638400012</v>
      </c>
      <c r="AD31" s="131">
        <v>437</v>
      </c>
      <c r="AE31" s="43">
        <f t="shared" si="14"/>
        <v>3.4524216083600008</v>
      </c>
      <c r="AF31" s="261">
        <v>578.79</v>
      </c>
      <c r="AG31" s="43">
        <f t="shared" si="9"/>
        <v>6.0562387862600033</v>
      </c>
      <c r="AH31" s="131">
        <v>494</v>
      </c>
      <c r="AI31" s="5">
        <f t="shared" si="11"/>
        <v>4.4117901838400009</v>
      </c>
      <c r="AJ31" s="181">
        <v>447</v>
      </c>
      <c r="AK31" s="43">
        <f t="shared" ref="AK31" si="37">POWER(2*$V31/1000*AJ31, 2)*$A$4</f>
        <v>3.6122350179600007</v>
      </c>
      <c r="AL31" s="47">
        <v>434</v>
      </c>
      <c r="AM31" s="43">
        <f t="shared" si="16"/>
        <v>3.4051826446400004</v>
      </c>
      <c r="AN31" s="181"/>
      <c r="AO31" s="43">
        <f t="shared" si="17"/>
        <v>0</v>
      </c>
      <c r="AP31" s="262">
        <v>407.1</v>
      </c>
      <c r="AQ31" s="43">
        <f t="shared" si="10"/>
        <v>2.9961472733604007</v>
      </c>
      <c r="AR31" s="121"/>
    </row>
    <row r="32" spans="1:44" x14ac:dyDescent="0.25">
      <c r="A32" s="144">
        <f t="shared" si="0"/>
        <v>21</v>
      </c>
      <c r="B32" s="89" t="s">
        <v>121</v>
      </c>
      <c r="C32" s="150">
        <v>21</v>
      </c>
      <c r="D32" s="89" t="s">
        <v>154</v>
      </c>
      <c r="E32" s="155">
        <v>21</v>
      </c>
      <c r="F32" s="152">
        <f t="shared" si="1"/>
        <v>144</v>
      </c>
      <c r="G32" s="46">
        <v>0</v>
      </c>
      <c r="H32" s="47">
        <f t="shared" si="5"/>
        <v>0</v>
      </c>
      <c r="I32" s="47">
        <f t="shared" si="2"/>
        <v>104.5</v>
      </c>
      <c r="J32" s="56">
        <f t="shared" si="6"/>
        <v>177.92203348658086</v>
      </c>
      <c r="K32" s="56">
        <f t="shared" si="3"/>
        <v>0</v>
      </c>
      <c r="L32" s="47"/>
      <c r="M32" s="47"/>
      <c r="N32" s="47"/>
      <c r="O32" s="47"/>
      <c r="P32" s="47">
        <f t="shared" si="4"/>
        <v>177.92203348658086</v>
      </c>
      <c r="Q32" s="47"/>
      <c r="R32" s="47"/>
      <c r="S32" s="47"/>
      <c r="T32" s="47"/>
      <c r="U32" s="79">
        <v>1</v>
      </c>
      <c r="V32" s="62">
        <f t="shared" si="7"/>
        <v>177.92203348658086</v>
      </c>
      <c r="W32" s="137">
        <f t="shared" si="8"/>
        <v>496.78134807842565</v>
      </c>
      <c r="X32" s="131"/>
      <c r="Y32" s="5">
        <f t="shared" si="11"/>
        <v>0</v>
      </c>
      <c r="Z32" s="131"/>
      <c r="AA32" s="43">
        <f t="shared" ref="AA32" si="38">POWER(2*$V32/1000*Z32, 2)*$A$4</f>
        <v>0</v>
      </c>
      <c r="AB32" s="116">
        <v>465</v>
      </c>
      <c r="AC32" s="43">
        <f t="shared" si="13"/>
        <v>4.3807185000000004</v>
      </c>
      <c r="AD32" s="131">
        <v>399</v>
      </c>
      <c r="AE32" s="43">
        <f t="shared" si="14"/>
        <v>3.225412260000001</v>
      </c>
      <c r="AF32" s="261">
        <v>488.69</v>
      </c>
      <c r="AG32" s="43">
        <f t="shared" si="9"/>
        <v>4.8384509801860016</v>
      </c>
      <c r="AH32" s="131">
        <v>451</v>
      </c>
      <c r="AI32" s="5">
        <f t="shared" si="11"/>
        <v>4.1209042600000005</v>
      </c>
      <c r="AJ32" s="181">
        <v>410</v>
      </c>
      <c r="AK32" s="43">
        <f t="shared" ref="AK32" si="39">POWER(2*$V32/1000*AJ32, 2)*$A$4</f>
        <v>3.4057059999999999</v>
      </c>
      <c r="AL32" s="47">
        <v>398</v>
      </c>
      <c r="AM32" s="43">
        <f t="shared" si="16"/>
        <v>3.2092650400000009</v>
      </c>
      <c r="AN32" s="181"/>
      <c r="AO32" s="43">
        <f t="shared" si="17"/>
        <v>0</v>
      </c>
      <c r="AP32" s="262">
        <v>380.68</v>
      </c>
      <c r="AQ32" s="43">
        <f t="shared" si="10"/>
        <v>2.936023736224</v>
      </c>
      <c r="AR32" s="121"/>
    </row>
    <row r="33" spans="1:44" x14ac:dyDescent="0.25">
      <c r="A33" s="144">
        <f t="shared" si="0"/>
        <v>22</v>
      </c>
      <c r="B33" s="89" t="s">
        <v>121</v>
      </c>
      <c r="C33" s="150">
        <v>22</v>
      </c>
      <c r="D33" s="89" t="s">
        <v>154</v>
      </c>
      <c r="E33" s="155">
        <v>22</v>
      </c>
      <c r="F33" s="152">
        <f t="shared" si="1"/>
        <v>152</v>
      </c>
      <c r="G33" s="46">
        <v>0</v>
      </c>
      <c r="H33" s="47">
        <f t="shared" si="5"/>
        <v>0</v>
      </c>
      <c r="I33" s="47">
        <f t="shared" si="2"/>
        <v>110.25</v>
      </c>
      <c r="J33" s="56">
        <f t="shared" si="6"/>
        <v>187.77396651293279</v>
      </c>
      <c r="K33" s="56">
        <f t="shared" si="3"/>
        <v>0</v>
      </c>
      <c r="L33" s="47"/>
      <c r="M33" s="47"/>
      <c r="N33" s="47"/>
      <c r="O33" s="47"/>
      <c r="P33" s="47">
        <f t="shared" si="4"/>
        <v>187.77396651293279</v>
      </c>
      <c r="Q33" s="47"/>
      <c r="R33" s="47"/>
      <c r="S33" s="47"/>
      <c r="T33" s="47"/>
      <c r="U33" s="79">
        <v>1</v>
      </c>
      <c r="V33" s="62">
        <f t="shared" si="7"/>
        <v>187.77396651293279</v>
      </c>
      <c r="W33" s="137">
        <f t="shared" si="8"/>
        <v>470.71673081066194</v>
      </c>
      <c r="X33" s="131"/>
      <c r="Y33" s="5">
        <f t="shared" si="11"/>
        <v>0</v>
      </c>
      <c r="Z33" s="131"/>
      <c r="AA33" s="43">
        <f t="shared" ref="AA33" si="40">POWER(2*$V33/1000*Z33, 2)*$A$4</f>
        <v>0</v>
      </c>
      <c r="AB33" s="116">
        <v>442</v>
      </c>
      <c r="AC33" s="43">
        <f t="shared" si="13"/>
        <v>4.4085449512000014</v>
      </c>
      <c r="AD33" s="131">
        <v>378</v>
      </c>
      <c r="AE33" s="43">
        <f t="shared" si="14"/>
        <v>3.2242917672000009</v>
      </c>
      <c r="AF33" s="261">
        <v>470.92</v>
      </c>
      <c r="AG33" s="43">
        <f t="shared" si="9"/>
        <v>5.0043192235331215</v>
      </c>
      <c r="AH33" s="131">
        <v>428</v>
      </c>
      <c r="AI33" s="5">
        <f t="shared" si="11"/>
        <v>4.1336935072000021</v>
      </c>
      <c r="AJ33" s="181">
        <v>389</v>
      </c>
      <c r="AK33" s="43">
        <f t="shared" ref="AK33" si="41">POWER(2*$V33/1000*AJ33, 2)*$A$4</f>
        <v>3.4146794218000012</v>
      </c>
      <c r="AL33" s="47">
        <v>381</v>
      </c>
      <c r="AM33" s="43">
        <f t="shared" si="16"/>
        <v>3.2756740938000006</v>
      </c>
      <c r="AN33" s="181"/>
      <c r="AO33" s="43">
        <f t="shared" si="17"/>
        <v>0</v>
      </c>
      <c r="AP33" s="262">
        <v>359.45</v>
      </c>
      <c r="AQ33" s="43">
        <f t="shared" si="10"/>
        <v>2.9155984493545004</v>
      </c>
      <c r="AR33" s="121"/>
    </row>
    <row r="34" spans="1:44" x14ac:dyDescent="0.25">
      <c r="A34" s="144">
        <f t="shared" si="0"/>
        <v>23</v>
      </c>
      <c r="B34" s="89" t="s">
        <v>121</v>
      </c>
      <c r="C34" s="150">
        <v>23</v>
      </c>
      <c r="D34" s="89" t="s">
        <v>154</v>
      </c>
      <c r="E34" s="155">
        <v>23</v>
      </c>
      <c r="F34" s="152">
        <f t="shared" si="1"/>
        <v>160</v>
      </c>
      <c r="G34" s="46">
        <v>0</v>
      </c>
      <c r="H34" s="47">
        <f t="shared" si="5"/>
        <v>0</v>
      </c>
      <c r="I34" s="47">
        <f t="shared" si="2"/>
        <v>116</v>
      </c>
      <c r="J34" s="56">
        <f t="shared" si="6"/>
        <v>197.62590923257</v>
      </c>
      <c r="K34" s="56">
        <f t="shared" si="3"/>
        <v>0</v>
      </c>
      <c r="L34" s="47"/>
      <c r="M34" s="47"/>
      <c r="N34" s="47"/>
      <c r="O34" s="47"/>
      <c r="P34" s="47">
        <f t="shared" si="4"/>
        <v>197.62590923257</v>
      </c>
      <c r="Q34" s="47"/>
      <c r="R34" s="47"/>
      <c r="S34" s="47"/>
      <c r="T34" s="47"/>
      <c r="U34" s="79">
        <v>1</v>
      </c>
      <c r="V34" s="62">
        <f t="shared" si="7"/>
        <v>197.62590923257</v>
      </c>
      <c r="W34" s="137">
        <f t="shared" si="8"/>
        <v>447.25080831532728</v>
      </c>
      <c r="X34" s="131"/>
      <c r="Y34" s="5">
        <f t="shared" si="11"/>
        <v>0</v>
      </c>
      <c r="Z34" s="131"/>
      <c r="AA34" s="43">
        <f t="shared" ref="AA34" si="42">POWER(2*$V34/1000*Z34, 2)*$A$4</f>
        <v>0</v>
      </c>
      <c r="AB34" s="116">
        <v>414</v>
      </c>
      <c r="AC34" s="43">
        <f t="shared" si="13"/>
        <v>4.2841869926399996</v>
      </c>
      <c r="AD34" s="131">
        <v>363</v>
      </c>
      <c r="AE34" s="43">
        <f t="shared" si="14"/>
        <v>3.2936768409599999</v>
      </c>
      <c r="AF34" s="261">
        <v>434.54</v>
      </c>
      <c r="AG34" s="43">
        <f t="shared" si="9"/>
        <v>4.7198397779517443</v>
      </c>
      <c r="AH34" s="131">
        <v>410</v>
      </c>
      <c r="AI34" s="5">
        <f t="shared" si="11"/>
        <v>4.2018007040000009</v>
      </c>
      <c r="AJ34" s="181">
        <v>375</v>
      </c>
      <c r="AK34" s="43">
        <f t="shared" ref="AK34" si="43">POWER(2*$V34/1000*AJ34, 2)*$A$4</f>
        <v>3.5150400000000004</v>
      </c>
      <c r="AL34" s="47">
        <v>372</v>
      </c>
      <c r="AM34" s="43">
        <f t="shared" si="16"/>
        <v>3.4590243225600004</v>
      </c>
      <c r="AN34" s="181"/>
      <c r="AO34" s="43">
        <f t="shared" si="17"/>
        <v>0</v>
      </c>
      <c r="AP34" s="262">
        <v>351.88</v>
      </c>
      <c r="AQ34" s="43">
        <f t="shared" si="10"/>
        <v>3.0949732707368964</v>
      </c>
      <c r="AR34" s="121"/>
    </row>
    <row r="35" spans="1:44" x14ac:dyDescent="0.25">
      <c r="A35" s="144">
        <f t="shared" si="0"/>
        <v>24</v>
      </c>
      <c r="B35" s="89" t="s">
        <v>121</v>
      </c>
      <c r="C35" s="150">
        <v>24</v>
      </c>
      <c r="D35" s="89" t="s">
        <v>154</v>
      </c>
      <c r="E35" s="155">
        <v>24</v>
      </c>
      <c r="F35" s="152">
        <f t="shared" si="1"/>
        <v>168</v>
      </c>
      <c r="G35" s="46">
        <v>0</v>
      </c>
      <c r="H35" s="47">
        <f t="shared" si="5"/>
        <v>0</v>
      </c>
      <c r="I35" s="47">
        <f t="shared" si="2"/>
        <v>121.75</v>
      </c>
      <c r="J35" s="56">
        <f t="shared" si="6"/>
        <v>207.4778602646557</v>
      </c>
      <c r="K35" s="56">
        <f t="shared" si="3"/>
        <v>0</v>
      </c>
      <c r="L35" s="47"/>
      <c r="M35" s="47"/>
      <c r="N35" s="47"/>
      <c r="O35" s="47"/>
      <c r="P35" s="47">
        <f t="shared" si="4"/>
        <v>207.4778602646557</v>
      </c>
      <c r="Q35" s="47"/>
      <c r="R35" s="47"/>
      <c r="S35" s="47"/>
      <c r="T35" s="47"/>
      <c r="U35" s="79">
        <v>1</v>
      </c>
      <c r="V35" s="62">
        <f t="shared" si="7"/>
        <v>207.4778602646557</v>
      </c>
      <c r="W35" s="137">
        <f t="shared" si="8"/>
        <v>426.01339504644767</v>
      </c>
      <c r="X35" s="131"/>
      <c r="Y35" s="5">
        <f t="shared" si="11"/>
        <v>0</v>
      </c>
      <c r="Z35" s="131"/>
      <c r="AA35" s="43">
        <f t="shared" ref="AA35" si="44">POWER(2*$V35/1000*Z35, 2)*$A$4</f>
        <v>0</v>
      </c>
      <c r="AB35" s="116">
        <v>412</v>
      </c>
      <c r="AC35" s="43">
        <f t="shared" si="13"/>
        <v>4.6764675692799997</v>
      </c>
      <c r="AD35" s="131">
        <v>358</v>
      </c>
      <c r="AE35" s="43">
        <f t="shared" si="14"/>
        <v>3.5309335796800001</v>
      </c>
      <c r="AF35" s="261">
        <v>420.64</v>
      </c>
      <c r="AG35" s="43">
        <f t="shared" si="9"/>
        <v>4.8746633970411519</v>
      </c>
      <c r="AH35" s="131">
        <v>369</v>
      </c>
      <c r="AI35" s="5">
        <f t="shared" si="11"/>
        <v>3.7512518893199993</v>
      </c>
      <c r="AJ35" s="181">
        <v>331</v>
      </c>
      <c r="AK35" s="43">
        <f t="shared" ref="AK35" si="45">POWER(2*$V35/1000*AJ35, 2)*$A$4</f>
        <v>3.01841869732</v>
      </c>
      <c r="AL35" s="47">
        <v>329</v>
      </c>
      <c r="AM35" s="43">
        <f t="shared" si="16"/>
        <v>2.9820525389199997</v>
      </c>
      <c r="AN35" s="181"/>
      <c r="AO35" s="43">
        <f t="shared" si="17"/>
        <v>0</v>
      </c>
      <c r="AP35" s="262">
        <v>351.67</v>
      </c>
      <c r="AQ35" s="43">
        <f t="shared" si="10"/>
        <v>3.407172624809669</v>
      </c>
      <c r="AR35" s="121"/>
    </row>
    <row r="36" spans="1:44" x14ac:dyDescent="0.25">
      <c r="A36" s="144">
        <f t="shared" si="0"/>
        <v>25</v>
      </c>
      <c r="B36" s="89" t="s">
        <v>122</v>
      </c>
      <c r="C36" s="150">
        <v>1</v>
      </c>
      <c r="D36" s="89" t="s">
        <v>154</v>
      </c>
      <c r="E36" s="155">
        <v>25</v>
      </c>
      <c r="F36" s="152">
        <f t="shared" si="1"/>
        <v>176</v>
      </c>
      <c r="G36" s="46">
        <v>0</v>
      </c>
      <c r="H36" s="47">
        <f t="shared" si="5"/>
        <v>0</v>
      </c>
      <c r="I36" s="47">
        <f t="shared" si="2"/>
        <v>127.5</v>
      </c>
      <c r="J36" s="56">
        <f t="shared" si="6"/>
        <v>217.32981847873521</v>
      </c>
      <c r="K36" s="56">
        <f t="shared" si="3"/>
        <v>0</v>
      </c>
      <c r="L36" s="47"/>
      <c r="M36" s="47"/>
      <c r="N36" s="47"/>
      <c r="O36" s="47"/>
      <c r="P36" s="47">
        <f t="shared" si="4"/>
        <v>217.32981847873521</v>
      </c>
      <c r="Q36" s="47"/>
      <c r="R36" s="47"/>
      <c r="S36" s="47"/>
      <c r="T36" s="47"/>
      <c r="U36" s="79">
        <v>1</v>
      </c>
      <c r="V36" s="62">
        <f t="shared" si="7"/>
        <v>217.32981847873521</v>
      </c>
      <c r="W36" s="137">
        <f t="shared" si="8"/>
        <v>406.70142857992982</v>
      </c>
      <c r="X36" s="131"/>
      <c r="Y36" s="5">
        <f t="shared" si="11"/>
        <v>0</v>
      </c>
      <c r="Z36" s="131"/>
      <c r="AA36" s="43">
        <f t="shared" ref="AA36" si="46">POWER(2*$V36/1000*Z36, 2)*$A$4</f>
        <v>0</v>
      </c>
      <c r="AB36" s="116">
        <v>382</v>
      </c>
      <c r="AC36" s="43">
        <f t="shared" si="13"/>
        <v>4.4110840633599997</v>
      </c>
      <c r="AD36" s="131">
        <v>337</v>
      </c>
      <c r="AE36" s="43">
        <f t="shared" si="14"/>
        <v>3.4330364161599989</v>
      </c>
      <c r="AF36" s="261">
        <v>486.23</v>
      </c>
      <c r="AG36" s="43">
        <f t="shared" si="9"/>
        <v>7.1466433672934553</v>
      </c>
      <c r="AH36" s="131">
        <v>394</v>
      </c>
      <c r="AI36" s="5">
        <f t="shared" si="11"/>
        <v>4.6925731590399993</v>
      </c>
      <c r="AJ36" s="181">
        <v>356</v>
      </c>
      <c r="AK36" s="43">
        <f t="shared" ref="AK36" si="47">POWER(2*$V36/1000*AJ36, 2)*$A$4</f>
        <v>3.8310569190400003</v>
      </c>
      <c r="AL36" s="47">
        <v>359</v>
      </c>
      <c r="AM36" s="43">
        <f t="shared" si="16"/>
        <v>3.8958973518399991</v>
      </c>
      <c r="AN36" s="181"/>
      <c r="AO36" s="43">
        <f t="shared" si="17"/>
        <v>0</v>
      </c>
      <c r="AP36" s="262">
        <v>311.98</v>
      </c>
      <c r="AQ36" s="43">
        <f t="shared" si="10"/>
        <v>2.9421994908242564</v>
      </c>
      <c r="AR36" s="121"/>
    </row>
    <row r="37" spans="1:44" x14ac:dyDescent="0.25">
      <c r="A37" s="144">
        <f t="shared" si="0"/>
        <v>26</v>
      </c>
      <c r="B37" s="89" t="s">
        <v>122</v>
      </c>
      <c r="C37" s="150">
        <v>2</v>
      </c>
      <c r="D37" s="89" t="s">
        <v>154</v>
      </c>
      <c r="E37" s="155">
        <v>26</v>
      </c>
      <c r="F37" s="152">
        <f t="shared" si="1"/>
        <v>184</v>
      </c>
      <c r="G37" s="46">
        <v>0</v>
      </c>
      <c r="H37" s="47">
        <f t="shared" si="5"/>
        <v>0</v>
      </c>
      <c r="I37" s="47">
        <f t="shared" si="2"/>
        <v>133.25</v>
      </c>
      <c r="J37" s="56">
        <f t="shared" si="6"/>
        <v>227.18178294044617</v>
      </c>
      <c r="K37" s="56">
        <f t="shared" si="3"/>
        <v>0</v>
      </c>
      <c r="L37" s="47"/>
      <c r="M37" s="47"/>
      <c r="N37" s="47"/>
      <c r="O37" s="47"/>
      <c r="P37" s="47">
        <f t="shared" si="4"/>
        <v>227.18178294044617</v>
      </c>
      <c r="Q37" s="47"/>
      <c r="R37" s="47"/>
      <c r="S37" s="47"/>
      <c r="T37" s="47"/>
      <c r="U37" s="79">
        <v>1</v>
      </c>
      <c r="V37" s="62">
        <f t="shared" si="7"/>
        <v>227.18178294044617</v>
      </c>
      <c r="W37" s="137">
        <f t="shared" si="8"/>
        <v>389.06441574802108</v>
      </c>
      <c r="X37" s="131"/>
      <c r="Y37" s="5">
        <f t="shared" si="11"/>
        <v>0</v>
      </c>
      <c r="Z37" s="131"/>
      <c r="AA37" s="43">
        <f t="shared" ref="AA37" si="48">POWER(2*$V37/1000*Z37, 2)*$A$4</f>
        <v>0</v>
      </c>
      <c r="AB37" s="116">
        <v>368</v>
      </c>
      <c r="AC37" s="43">
        <f t="shared" si="13"/>
        <v>4.4732443136000004</v>
      </c>
      <c r="AD37" s="131">
        <v>324</v>
      </c>
      <c r="AE37" s="43">
        <f t="shared" si="14"/>
        <v>3.4675042464000008</v>
      </c>
      <c r="AF37" s="261">
        <v>467.34</v>
      </c>
      <c r="AG37" s="43">
        <f t="shared" si="9"/>
        <v>7.2142782644138386</v>
      </c>
      <c r="AH37" s="131">
        <v>356</v>
      </c>
      <c r="AI37" s="5">
        <f t="shared" si="11"/>
        <v>4.1862675104000004</v>
      </c>
      <c r="AJ37" s="181">
        <v>323</v>
      </c>
      <c r="AK37" s="43">
        <f t="shared" ref="AK37" si="49">POWER(2*$V37/1000*AJ37, 2)*$A$4</f>
        <v>3.4461329306000001</v>
      </c>
      <c r="AL37" s="47">
        <v>326</v>
      </c>
      <c r="AM37" s="43">
        <f t="shared" si="16"/>
        <v>3.5104450663999995</v>
      </c>
      <c r="AN37" s="181"/>
      <c r="AO37" s="43">
        <f t="shared" si="17"/>
        <v>0</v>
      </c>
      <c r="AP37" s="262">
        <v>361.72</v>
      </c>
      <c r="AQ37" s="43">
        <f t="shared" si="10"/>
        <v>4.3218732458537605</v>
      </c>
      <c r="AR37" s="121"/>
    </row>
    <row r="38" spans="1:44" x14ac:dyDescent="0.25">
      <c r="A38" s="144">
        <f t="shared" si="0"/>
        <v>27</v>
      </c>
      <c r="B38" s="89" t="s">
        <v>122</v>
      </c>
      <c r="C38" s="150">
        <v>3</v>
      </c>
      <c r="D38" s="89" t="s">
        <v>154</v>
      </c>
      <c r="E38" s="155">
        <v>27</v>
      </c>
      <c r="F38" s="152">
        <f t="shared" si="1"/>
        <v>192</v>
      </c>
      <c r="G38" s="46">
        <v>0</v>
      </c>
      <c r="H38" s="47">
        <f t="shared" si="5"/>
        <v>0</v>
      </c>
      <c r="I38" s="47">
        <f t="shared" si="2"/>
        <v>139</v>
      </c>
      <c r="J38" s="56">
        <f t="shared" si="6"/>
        <v>237.03375287076733</v>
      </c>
      <c r="K38" s="56">
        <f t="shared" si="3"/>
        <v>0</v>
      </c>
      <c r="L38" s="47"/>
      <c r="M38" s="47"/>
      <c r="N38" s="47"/>
      <c r="O38" s="47"/>
      <c r="P38" s="47">
        <f t="shared" si="4"/>
        <v>237.03375287076733</v>
      </c>
      <c r="Q38" s="47"/>
      <c r="R38" s="47"/>
      <c r="S38" s="47"/>
      <c r="T38" s="47"/>
      <c r="U38" s="79">
        <v>1</v>
      </c>
      <c r="V38" s="62">
        <f t="shared" si="7"/>
        <v>237.03375287076733</v>
      </c>
      <c r="W38" s="137">
        <f t="shared" si="8"/>
        <v>372.89350810940607</v>
      </c>
      <c r="X38" s="131"/>
      <c r="Y38" s="5">
        <f t="shared" si="11"/>
        <v>0</v>
      </c>
      <c r="Z38" s="131"/>
      <c r="AA38" s="43">
        <f t="shared" ref="AA38" si="50">POWER(2*$V38/1000*Z38, 2)*$A$4</f>
        <v>0</v>
      </c>
      <c r="AB38" s="116">
        <v>345</v>
      </c>
      <c r="AC38" s="43">
        <f t="shared" si="13"/>
        <v>4.2799485600000002</v>
      </c>
      <c r="AD38" s="131">
        <v>304</v>
      </c>
      <c r="AE38" s="43">
        <f t="shared" si="14"/>
        <v>3.323131494400001</v>
      </c>
      <c r="AF38" s="261">
        <v>435.31</v>
      </c>
      <c r="AG38" s="43">
        <f t="shared" si="9"/>
        <v>6.8139296760822408</v>
      </c>
      <c r="AH38" s="131">
        <v>341</v>
      </c>
      <c r="AI38" s="5">
        <f>POWER(2*$V38/1000*AH38, 2)*$A$4</f>
        <v>4.1812787104000009</v>
      </c>
      <c r="AJ38" s="181">
        <v>306</v>
      </c>
      <c r="AK38" s="43">
        <f t="shared" ref="AK38" si="51">POWER(2*$V38/1000*AJ38, 2)*$A$4</f>
        <v>3.3670007424000006</v>
      </c>
      <c r="AL38" s="47">
        <v>309</v>
      </c>
      <c r="AM38" s="43">
        <f t="shared" si="16"/>
        <v>3.4333439904000009</v>
      </c>
      <c r="AN38" s="181"/>
      <c r="AO38" s="43">
        <f t="shared" si="17"/>
        <v>0</v>
      </c>
      <c r="AP38" s="262">
        <v>350.44</v>
      </c>
      <c r="AQ38" s="43">
        <f t="shared" si="10"/>
        <v>4.4159861487462404</v>
      </c>
      <c r="AR38" s="121"/>
    </row>
    <row r="39" spans="1:44" x14ac:dyDescent="0.25">
      <c r="A39" s="144">
        <f t="shared" si="0"/>
        <v>28</v>
      </c>
      <c r="B39" s="89" t="s">
        <v>122</v>
      </c>
      <c r="C39" s="150">
        <v>4</v>
      </c>
      <c r="D39" s="89" t="s">
        <v>154</v>
      </c>
      <c r="E39" s="155">
        <v>28</v>
      </c>
      <c r="F39" s="152">
        <f t="shared" si="1"/>
        <v>200</v>
      </c>
      <c r="G39" s="46">
        <v>0</v>
      </c>
      <c r="H39" s="47">
        <f t="shared" si="5"/>
        <v>0</v>
      </c>
      <c r="I39" s="47">
        <f t="shared" si="2"/>
        <v>144.75</v>
      </c>
      <c r="J39" s="56">
        <f t="shared" si="6"/>
        <v>246.88572761502436</v>
      </c>
      <c r="K39" s="56">
        <f t="shared" si="3"/>
        <v>0</v>
      </c>
      <c r="L39" s="47"/>
      <c r="M39" s="47"/>
      <c r="N39" s="47"/>
      <c r="O39" s="47"/>
      <c r="P39" s="47">
        <f t="shared" si="4"/>
        <v>246.88572761502436</v>
      </c>
      <c r="Q39" s="47"/>
      <c r="R39" s="47"/>
      <c r="S39" s="47"/>
      <c r="T39" s="47"/>
      <c r="U39" s="79">
        <v>1</v>
      </c>
      <c r="V39" s="62">
        <f t="shared" si="7"/>
        <v>246.88572761502436</v>
      </c>
      <c r="W39" s="137">
        <f t="shared" si="8"/>
        <v>358.01319299487733</v>
      </c>
      <c r="X39" s="131"/>
      <c r="Y39" s="5">
        <f t="shared" si="11"/>
        <v>0</v>
      </c>
      <c r="Z39" s="131"/>
      <c r="AA39" s="43">
        <f t="shared" ref="AA39" si="52">POWER(2*$V39/1000*Z39, 2)*$A$4</f>
        <v>0</v>
      </c>
      <c r="AB39" s="116">
        <v>336</v>
      </c>
      <c r="AC39" s="43">
        <f t="shared" si="13"/>
        <v>4.4040323174400005</v>
      </c>
      <c r="AD39" s="131">
        <v>296</v>
      </c>
      <c r="AE39" s="43">
        <f t="shared" si="14"/>
        <v>3.41786861824</v>
      </c>
      <c r="AF39" s="261">
        <v>417.72</v>
      </c>
      <c r="AG39" s="43">
        <f t="shared" si="9"/>
        <v>6.8067920211845783</v>
      </c>
      <c r="AH39" s="131">
        <v>337</v>
      </c>
      <c r="AI39" s="5">
        <f t="shared" si="11"/>
        <v>4.4302858051600005</v>
      </c>
      <c r="AJ39" s="181">
        <v>301</v>
      </c>
      <c r="AK39" s="43">
        <f t="shared" ref="AK39" si="53">POWER(2*$V39/1000*AJ39, 2)*$A$4</f>
        <v>3.5343123936400005</v>
      </c>
      <c r="AL39" s="47">
        <v>303</v>
      </c>
      <c r="AM39" s="43">
        <f t="shared" si="16"/>
        <v>3.5814360387600006</v>
      </c>
      <c r="AN39" s="181"/>
      <c r="AO39" s="43">
        <f t="shared" si="17"/>
        <v>0</v>
      </c>
      <c r="AP39" s="262">
        <v>288.63</v>
      </c>
      <c r="AQ39" s="43">
        <f t="shared" si="10"/>
        <v>3.249786881249316</v>
      </c>
      <c r="AR39" s="121"/>
    </row>
    <row r="40" spans="1:44" x14ac:dyDescent="0.25">
      <c r="A40" s="144">
        <f t="shared" si="0"/>
        <v>29</v>
      </c>
      <c r="B40" s="89" t="s">
        <v>122</v>
      </c>
      <c r="C40" s="150">
        <v>5</v>
      </c>
      <c r="D40" s="89" t="s">
        <v>154</v>
      </c>
      <c r="E40" s="155">
        <v>29</v>
      </c>
      <c r="F40" s="152">
        <f t="shared" si="1"/>
        <v>208</v>
      </c>
      <c r="G40" s="46">
        <v>0</v>
      </c>
      <c r="H40" s="47">
        <f t="shared" si="5"/>
        <v>0</v>
      </c>
      <c r="I40" s="47">
        <f t="shared" si="2"/>
        <v>150.5</v>
      </c>
      <c r="J40" s="56">
        <f t="shared" si="6"/>
        <v>256.73770661903171</v>
      </c>
      <c r="K40" s="56">
        <f t="shared" si="3"/>
        <v>0</v>
      </c>
      <c r="L40" s="47"/>
      <c r="M40" s="47"/>
      <c r="N40" s="47"/>
      <c r="O40" s="47"/>
      <c r="P40" s="47">
        <f t="shared" si="4"/>
        <v>256.73770661903171</v>
      </c>
      <c r="Q40" s="47"/>
      <c r="R40" s="47"/>
      <c r="S40" s="47"/>
      <c r="T40" s="47"/>
      <c r="U40" s="79">
        <v>1</v>
      </c>
      <c r="V40" s="62">
        <f t="shared" si="7"/>
        <v>256.73770661903171</v>
      </c>
      <c r="W40" s="137">
        <f t="shared" si="8"/>
        <v>344.27489756881039</v>
      </c>
      <c r="X40" s="131"/>
      <c r="Y40" s="5">
        <f t="shared" si="11"/>
        <v>0</v>
      </c>
      <c r="Z40" s="131"/>
      <c r="AA40" s="43">
        <f t="shared" ref="AA40" si="54">POWER(2*$V40/1000*Z40, 2)*$A$4</f>
        <v>0</v>
      </c>
      <c r="AB40" s="116">
        <v>323</v>
      </c>
      <c r="AC40" s="43">
        <f t="shared" si="13"/>
        <v>4.4011313844800002</v>
      </c>
      <c r="AD40" s="131">
        <v>283</v>
      </c>
      <c r="AE40" s="43">
        <f t="shared" si="14"/>
        <v>3.3785640756800013</v>
      </c>
      <c r="AF40" s="261">
        <v>403.82</v>
      </c>
      <c r="AG40" s="43">
        <f t="shared" si="9"/>
        <v>6.87915250886509</v>
      </c>
      <c r="AH40" s="131">
        <v>312</v>
      </c>
      <c r="AI40" s="5">
        <f t="shared" si="11"/>
        <v>4.1064683212800013</v>
      </c>
      <c r="AJ40" s="181">
        <v>280</v>
      </c>
      <c r="AK40" s="43">
        <f t="shared" ref="AK40" si="55">POWER(2*$V40/1000*AJ40, 2)*$A$4</f>
        <v>3.3073134080000002</v>
      </c>
      <c r="AL40" s="47">
        <v>284</v>
      </c>
      <c r="AM40" s="43">
        <f t="shared" si="16"/>
        <v>3.4024830387200007</v>
      </c>
      <c r="AN40" s="181"/>
      <c r="AO40" s="43">
        <f t="shared" si="17"/>
        <v>0</v>
      </c>
      <c r="AP40" s="262">
        <v>283.89</v>
      </c>
      <c r="AQ40" s="43">
        <f t="shared" si="10"/>
        <v>3.3998478228623523</v>
      </c>
      <c r="AR40" s="121"/>
    </row>
    <row r="41" spans="1:44" x14ac:dyDescent="0.25">
      <c r="A41" s="144">
        <f t="shared" si="0"/>
        <v>30</v>
      </c>
      <c r="B41" s="89" t="s">
        <v>122</v>
      </c>
      <c r="C41" s="150">
        <v>6</v>
      </c>
      <c r="D41" s="89" t="s">
        <v>154</v>
      </c>
      <c r="E41" s="155">
        <v>30</v>
      </c>
      <c r="F41" s="152">
        <f t="shared" si="1"/>
        <v>216</v>
      </c>
      <c r="G41" s="46">
        <v>0</v>
      </c>
      <c r="H41" s="47">
        <f t="shared" si="5"/>
        <v>0</v>
      </c>
      <c r="I41" s="47">
        <f t="shared" si="2"/>
        <v>156.25</v>
      </c>
      <c r="J41" s="56">
        <f t="shared" si="6"/>
        <v>266.58968941052467</v>
      </c>
      <c r="K41" s="56">
        <f t="shared" si="3"/>
        <v>0</v>
      </c>
      <c r="L41" s="47"/>
      <c r="M41" s="47"/>
      <c r="N41" s="47"/>
      <c r="O41" s="47"/>
      <c r="P41" s="47">
        <f t="shared" si="4"/>
        <v>266.58968941052467</v>
      </c>
      <c r="Q41" s="47"/>
      <c r="R41" s="47"/>
      <c r="S41" s="47"/>
      <c r="T41" s="47"/>
      <c r="U41" s="79">
        <v>1</v>
      </c>
      <c r="V41" s="62">
        <f t="shared" si="7"/>
        <v>266.58968941052467</v>
      </c>
      <c r="W41" s="137">
        <f t="shared" si="8"/>
        <v>331.55201104648933</v>
      </c>
      <c r="X41" s="131"/>
      <c r="Y41" s="5">
        <f t="shared" si="11"/>
        <v>0</v>
      </c>
      <c r="Z41" s="131"/>
      <c r="AA41" s="43">
        <f t="shared" ref="AA41" si="56">POWER(2*$V41/1000*Z41, 2)*$A$4</f>
        <v>0</v>
      </c>
      <c r="AB41" s="116">
        <v>326</v>
      </c>
      <c r="AC41" s="43">
        <f t="shared" si="13"/>
        <v>4.8339468558400016</v>
      </c>
      <c r="AD41" s="131">
        <v>291</v>
      </c>
      <c r="AE41" s="43">
        <f t="shared" si="14"/>
        <v>3.8517017360400017</v>
      </c>
      <c r="AF41" s="261">
        <v>390.41</v>
      </c>
      <c r="AG41" s="43">
        <f t="shared" si="9"/>
        <v>6.9327978618336079</v>
      </c>
      <c r="AH41" s="131">
        <v>291</v>
      </c>
      <c r="AI41" s="5">
        <f t="shared" si="11"/>
        <v>3.8517017360400017</v>
      </c>
      <c r="AJ41" s="181">
        <v>259</v>
      </c>
      <c r="AK41" s="43">
        <f t="shared" ref="AK41" si="57">POWER(2*$V41/1000*AJ41, 2)*$A$4</f>
        <v>3.0511685520400005</v>
      </c>
      <c r="AL41" s="47">
        <v>264</v>
      </c>
      <c r="AM41" s="43">
        <f t="shared" si="16"/>
        <v>3.1701114086400008</v>
      </c>
      <c r="AN41" s="181"/>
      <c r="AO41" s="43">
        <f t="shared" si="17"/>
        <v>0</v>
      </c>
      <c r="AP41" s="262">
        <v>268.91000000000003</v>
      </c>
      <c r="AQ41" s="43">
        <f t="shared" si="10"/>
        <v>3.2891264997144058</v>
      </c>
      <c r="AR41" s="121"/>
    </row>
    <row r="42" spans="1:44" x14ac:dyDescent="0.25">
      <c r="A42" s="144">
        <f t="shared" si="0"/>
        <v>31</v>
      </c>
      <c r="B42" s="89" t="s">
        <v>122</v>
      </c>
      <c r="C42" s="150">
        <v>7</v>
      </c>
      <c r="D42" s="89" t="s">
        <v>154</v>
      </c>
      <c r="E42" s="155">
        <v>31</v>
      </c>
      <c r="F42" s="152">
        <f t="shared" si="1"/>
        <v>224</v>
      </c>
      <c r="G42" s="46">
        <v>0</v>
      </c>
      <c r="H42" s="47">
        <f t="shared" si="5"/>
        <v>0</v>
      </c>
      <c r="I42" s="47">
        <f t="shared" si="2"/>
        <v>162</v>
      </c>
      <c r="J42" s="56">
        <f t="shared" si="6"/>
        <v>276.44167558456161</v>
      </c>
      <c r="K42" s="56">
        <f t="shared" si="3"/>
        <v>0</v>
      </c>
      <c r="L42" s="47"/>
      <c r="M42" s="47"/>
      <c r="N42" s="47"/>
      <c r="O42" s="47"/>
      <c r="P42" s="47">
        <f t="shared" si="4"/>
        <v>276.44167558456161</v>
      </c>
      <c r="Q42" s="47"/>
      <c r="R42" s="47"/>
      <c r="S42" s="47"/>
      <c r="T42" s="47"/>
      <c r="U42" s="79">
        <v>1</v>
      </c>
      <c r="V42" s="62">
        <f t="shared" si="7"/>
        <v>276.44167558456161</v>
      </c>
      <c r="W42" s="137">
        <f t="shared" si="8"/>
        <v>319.73597129091718</v>
      </c>
      <c r="X42" s="131"/>
      <c r="Y42" s="5">
        <f t="shared" si="11"/>
        <v>0</v>
      </c>
      <c r="Z42" s="131"/>
      <c r="AA42" s="43">
        <f t="shared" ref="AA42" si="58">POWER(2*$V42/1000*Z42, 2)*$A$4</f>
        <v>0</v>
      </c>
      <c r="AB42" s="116">
        <v>319</v>
      </c>
      <c r="AC42" s="43">
        <f t="shared" si="13"/>
        <v>4.9770083968000005</v>
      </c>
      <c r="AD42" s="131">
        <v>283</v>
      </c>
      <c r="AE42" s="43">
        <f t="shared" si="14"/>
        <v>3.9170568832000017</v>
      </c>
      <c r="AF42" s="261">
        <v>374.6</v>
      </c>
      <c r="AG42" s="43">
        <f t="shared" si="9"/>
        <v>6.8631351854080025</v>
      </c>
      <c r="AH42" s="131">
        <v>313</v>
      </c>
      <c r="AI42" s="5">
        <f t="shared" si="11"/>
        <v>4.7915462272000013</v>
      </c>
      <c r="AJ42" s="181">
        <v>282</v>
      </c>
      <c r="AK42" s="43">
        <f t="shared" ref="AK42" si="59">POWER(2*$V42/1000*AJ42, 2)*$A$4</f>
        <v>3.889423411200001</v>
      </c>
      <c r="AL42" s="47">
        <v>284</v>
      </c>
      <c r="AM42" s="43">
        <f t="shared" si="16"/>
        <v>3.9447881728000005</v>
      </c>
      <c r="AN42" s="181"/>
      <c r="AO42" s="43">
        <f t="shared" si="17"/>
        <v>0</v>
      </c>
      <c r="AP42" s="262">
        <v>259.36</v>
      </c>
      <c r="AQ42" s="43">
        <f t="shared" si="10"/>
        <v>3.2899780644044805</v>
      </c>
      <c r="AR42" s="121"/>
    </row>
    <row r="43" spans="1:44" x14ac:dyDescent="0.25">
      <c r="A43" s="144">
        <f t="shared" si="0"/>
        <v>32</v>
      </c>
      <c r="B43" s="89" t="s">
        <v>122</v>
      </c>
      <c r="C43" s="150">
        <v>8</v>
      </c>
      <c r="D43" s="89" t="s">
        <v>154</v>
      </c>
      <c r="E43" s="155">
        <v>32</v>
      </c>
      <c r="F43" s="152">
        <f t="shared" si="1"/>
        <v>232</v>
      </c>
      <c r="G43" s="46">
        <v>0</v>
      </c>
      <c r="H43" s="47">
        <f t="shared" si="5"/>
        <v>0</v>
      </c>
      <c r="I43" s="47">
        <f t="shared" si="2"/>
        <v>167.75</v>
      </c>
      <c r="J43" s="56">
        <f t="shared" si="6"/>
        <v>286.2936647919405</v>
      </c>
      <c r="K43" s="56">
        <f t="shared" si="3"/>
        <v>0</v>
      </c>
      <c r="L43" s="47"/>
      <c r="M43" s="47"/>
      <c r="N43" s="47"/>
      <c r="O43" s="47"/>
      <c r="P43" s="47">
        <f t="shared" si="4"/>
        <v>286.2936647919405</v>
      </c>
      <c r="Q43" s="47"/>
      <c r="R43" s="47"/>
      <c r="S43" s="47"/>
      <c r="T43" s="47"/>
      <c r="U43" s="79">
        <v>1</v>
      </c>
      <c r="V43" s="62">
        <f t="shared" si="7"/>
        <v>286.2936647919405</v>
      </c>
      <c r="W43" s="137">
        <f t="shared" si="8"/>
        <v>308.73315940313699</v>
      </c>
      <c r="X43" s="131"/>
      <c r="Y43" s="5">
        <f t="shared" si="11"/>
        <v>0</v>
      </c>
      <c r="Z43" s="131"/>
      <c r="AA43" s="43">
        <f t="shared" ref="AA43" si="60">POWER(2*$V43/1000*Z43, 2)*$A$4</f>
        <v>0</v>
      </c>
      <c r="AB43" s="116">
        <v>314</v>
      </c>
      <c r="AC43" s="43">
        <f t="shared" si="13"/>
        <v>5.1720503720000002</v>
      </c>
      <c r="AD43" s="131">
        <v>279</v>
      </c>
      <c r="AE43" s="43">
        <f t="shared" si="14"/>
        <v>4.0833053370000005</v>
      </c>
      <c r="AF43" s="261">
        <v>350.19099999999997</v>
      </c>
      <c r="AG43" s="43">
        <f t="shared" si="9"/>
        <v>6.4329979145838161</v>
      </c>
      <c r="AH43" s="131">
        <v>289</v>
      </c>
      <c r="AI43" s="5">
        <f t="shared" si="11"/>
        <v>4.3812610969999994</v>
      </c>
      <c r="AJ43" s="181">
        <v>261</v>
      </c>
      <c r="AK43" s="43">
        <f t="shared" ref="AK43" si="61">POWER(2*$V43/1000*AJ43, 2)*$A$4</f>
        <v>3.5734232970000011</v>
      </c>
      <c r="AL43" s="47">
        <v>263</v>
      </c>
      <c r="AM43" s="43">
        <f t="shared" si="16"/>
        <v>3.6283982330000009</v>
      </c>
      <c r="AN43" s="181"/>
      <c r="AO43" s="43">
        <f t="shared" si="17"/>
        <v>0</v>
      </c>
      <c r="AP43" s="262">
        <v>246.76</v>
      </c>
      <c r="AQ43" s="43">
        <f t="shared" si="10"/>
        <v>3.1941328326031999</v>
      </c>
      <c r="AR43" s="121"/>
    </row>
    <row r="44" spans="1:44" x14ac:dyDescent="0.25">
      <c r="A44" s="144">
        <f t="shared" si="0"/>
        <v>33</v>
      </c>
      <c r="B44" s="89" t="s">
        <v>122</v>
      </c>
      <c r="C44" s="150">
        <v>9</v>
      </c>
      <c r="D44" s="89" t="s">
        <v>154</v>
      </c>
      <c r="E44" s="155">
        <v>33</v>
      </c>
      <c r="F44" s="152">
        <f t="shared" si="1"/>
        <v>240</v>
      </c>
      <c r="G44" s="46">
        <v>0</v>
      </c>
      <c r="H44" s="47">
        <f t="shared" si="5"/>
        <v>0</v>
      </c>
      <c r="I44" s="47">
        <f t="shared" si="2"/>
        <v>173.5</v>
      </c>
      <c r="J44" s="56">
        <f t="shared" si="6"/>
        <v>296.1456567299274</v>
      </c>
      <c r="K44" s="56">
        <f t="shared" si="3"/>
        <v>0</v>
      </c>
      <c r="L44" s="47"/>
      <c r="M44" s="47"/>
      <c r="N44" s="47"/>
      <c r="O44" s="47"/>
      <c r="P44" s="47">
        <f t="shared" si="4"/>
        <v>296.1456567299274</v>
      </c>
      <c r="Q44" s="47"/>
      <c r="R44" s="47"/>
      <c r="S44" s="47"/>
      <c r="T44" s="47"/>
      <c r="U44" s="79">
        <v>1</v>
      </c>
      <c r="V44" s="62">
        <f t="shared" si="7"/>
        <v>296.1456567299274</v>
      </c>
      <c r="W44" s="137">
        <f t="shared" si="8"/>
        <v>298.46241415225262</v>
      </c>
      <c r="X44" s="131"/>
      <c r="Y44" s="5">
        <f t="shared" si="11"/>
        <v>0</v>
      </c>
      <c r="Z44" s="131"/>
      <c r="AA44" s="43">
        <f t="shared" ref="AA44" si="62">POWER(2*$V44/1000*Z44, 2)*$A$4</f>
        <v>0</v>
      </c>
      <c r="AB44" s="116">
        <v>286</v>
      </c>
      <c r="AC44" s="43">
        <f t="shared" si="13"/>
        <v>4.5911636742399997</v>
      </c>
      <c r="AD44" s="131">
        <v>252</v>
      </c>
      <c r="AE44" s="43">
        <f t="shared" si="14"/>
        <v>3.5644439577599996</v>
      </c>
      <c r="AF44" s="261">
        <v>334.69</v>
      </c>
      <c r="AG44" s="43">
        <f t="shared" si="9"/>
        <v>6.2874737133511829</v>
      </c>
      <c r="AH44" s="131">
        <v>270</v>
      </c>
      <c r="AI44" s="5">
        <f t="shared" si="11"/>
        <v>4.0918361760000002</v>
      </c>
      <c r="AJ44" s="181">
        <v>242</v>
      </c>
      <c r="AK44" s="43">
        <f t="shared" ref="AK44" si="63">POWER(2*$V44/1000*AJ44, 2)*$A$4</f>
        <v>3.2871645241599992</v>
      </c>
      <c r="AL44" s="47">
        <v>244</v>
      </c>
      <c r="AM44" s="43">
        <f t="shared" si="16"/>
        <v>3.3417223398399991</v>
      </c>
      <c r="AN44" s="181"/>
      <c r="AO44" s="43">
        <f t="shared" si="17"/>
        <v>0</v>
      </c>
      <c r="AP44" s="262">
        <v>245.99</v>
      </c>
      <c r="AQ44" s="43">
        <f t="shared" si="10"/>
        <v>3.3964530398081436</v>
      </c>
      <c r="AR44" s="121"/>
    </row>
    <row r="45" spans="1:44" x14ac:dyDescent="0.25">
      <c r="A45" s="144">
        <f t="shared" si="0"/>
        <v>34</v>
      </c>
      <c r="B45" s="89" t="s">
        <v>122</v>
      </c>
      <c r="C45" s="150">
        <v>10</v>
      </c>
      <c r="D45" s="89" t="s">
        <v>154</v>
      </c>
      <c r="E45" s="155">
        <v>34</v>
      </c>
      <c r="F45" s="152">
        <f t="shared" si="1"/>
        <v>248</v>
      </c>
      <c r="G45" s="46">
        <v>0</v>
      </c>
      <c r="H45" s="47">
        <f t="shared" si="5"/>
        <v>0</v>
      </c>
      <c r="I45" s="47">
        <f t="shared" si="2"/>
        <v>179.25</v>
      </c>
      <c r="J45" s="56">
        <f t="shared" si="6"/>
        <v>305.99765113477588</v>
      </c>
      <c r="K45" s="56">
        <f t="shared" si="3"/>
        <v>0</v>
      </c>
      <c r="L45" s="47"/>
      <c r="M45" s="47"/>
      <c r="N45" s="47"/>
      <c r="O45" s="47"/>
      <c r="P45" s="47">
        <f t="shared" si="4"/>
        <v>305.99765113477588</v>
      </c>
      <c r="Q45" s="47"/>
      <c r="R45" s="47"/>
      <c r="S45" s="47"/>
      <c r="T45" s="47"/>
      <c r="U45" s="79">
        <v>1</v>
      </c>
      <c r="V45" s="62">
        <f t="shared" si="7"/>
        <v>305.99765113477588</v>
      </c>
      <c r="W45" s="137">
        <f t="shared" si="8"/>
        <v>288.85302655276922</v>
      </c>
      <c r="X45" s="131"/>
      <c r="Y45" s="5">
        <f t="shared" si="11"/>
        <v>0</v>
      </c>
      <c r="Z45" s="131"/>
      <c r="AA45" s="43">
        <f t="shared" ref="AA45" si="64">POWER(2*$V45/1000*Z45, 2)*$A$4</f>
        <v>0</v>
      </c>
      <c r="AB45" s="116">
        <v>285</v>
      </c>
      <c r="AC45" s="43">
        <f t="shared" si="13"/>
        <v>4.8674990970000014</v>
      </c>
      <c r="AD45" s="131">
        <v>254</v>
      </c>
      <c r="AE45" s="43">
        <f t="shared" si="14"/>
        <v>3.8661935579200009</v>
      </c>
      <c r="AF45" s="261">
        <v>325.07</v>
      </c>
      <c r="AG45" s="43">
        <f t="shared" si="9"/>
        <v>6.3324233570979889</v>
      </c>
      <c r="AH45" s="131">
        <v>261</v>
      </c>
      <c r="AI45" s="5">
        <f t="shared" si="11"/>
        <v>4.0822272205200019</v>
      </c>
      <c r="AJ45" s="181">
        <v>234</v>
      </c>
      <c r="AK45" s="43">
        <f t="shared" ref="AK45" si="65">POWER(2*$V45/1000*AJ45, 2)*$A$4</f>
        <v>3.2813146267200004</v>
      </c>
      <c r="AL45" s="47">
        <v>235</v>
      </c>
      <c r="AM45" s="43">
        <f t="shared" si="16"/>
        <v>3.3094199770000001</v>
      </c>
      <c r="AN45" s="181"/>
      <c r="AO45" s="43">
        <f t="shared" si="17"/>
        <v>0</v>
      </c>
      <c r="AP45" s="262">
        <v>238.82</v>
      </c>
      <c r="AQ45" s="43">
        <f t="shared" si="10"/>
        <v>3.4178857987614881</v>
      </c>
      <c r="AR45" s="121"/>
    </row>
    <row r="46" spans="1:44" x14ac:dyDescent="0.25">
      <c r="A46" s="144">
        <f t="shared" si="0"/>
        <v>35</v>
      </c>
      <c r="B46" s="89" t="s">
        <v>122</v>
      </c>
      <c r="C46" s="150">
        <v>11</v>
      </c>
      <c r="D46" s="89" t="s">
        <v>154</v>
      </c>
      <c r="E46" s="155">
        <v>35</v>
      </c>
      <c r="F46" s="152">
        <f t="shared" si="1"/>
        <v>256</v>
      </c>
      <c r="G46" s="46">
        <v>0</v>
      </c>
      <c r="H46" s="47">
        <f t="shared" si="5"/>
        <v>0</v>
      </c>
      <c r="I46" s="47">
        <f t="shared" si="2"/>
        <v>185</v>
      </c>
      <c r="J46" s="56">
        <f t="shared" si="6"/>
        <v>315.84964777564659</v>
      </c>
      <c r="K46" s="56">
        <f t="shared" si="3"/>
        <v>0</v>
      </c>
      <c r="L46" s="47"/>
      <c r="M46" s="47"/>
      <c r="N46" s="47"/>
      <c r="O46" s="47"/>
      <c r="P46" s="47">
        <f t="shared" si="4"/>
        <v>315.84964777564659</v>
      </c>
      <c r="Q46" s="47"/>
      <c r="R46" s="47"/>
      <c r="S46" s="47"/>
      <c r="T46" s="47"/>
      <c r="U46" s="79">
        <v>1</v>
      </c>
      <c r="V46" s="62">
        <f t="shared" si="7"/>
        <v>315.84964777564659</v>
      </c>
      <c r="W46" s="137">
        <f t="shared" si="8"/>
        <v>279.8431097542404</v>
      </c>
      <c r="X46" s="131"/>
      <c r="Y46" s="5">
        <f t="shared" si="11"/>
        <v>0</v>
      </c>
      <c r="Z46" s="131"/>
      <c r="AA46" s="43">
        <f t="shared" ref="AA46" si="66">POWER(2*$V46/1000*Z46, 2)*$A$4</f>
        <v>0</v>
      </c>
      <c r="AB46" s="116">
        <v>284</v>
      </c>
      <c r="AC46" s="43">
        <f t="shared" si="13"/>
        <v>5.1496468582400015</v>
      </c>
      <c r="AD46" s="131">
        <v>253</v>
      </c>
      <c r="AE46" s="43">
        <f t="shared" si="14"/>
        <v>4.0867851833600017</v>
      </c>
      <c r="AF46" s="261">
        <v>316.3</v>
      </c>
      <c r="AG46" s="43">
        <f t="shared" si="9"/>
        <v>6.3876211712576039</v>
      </c>
      <c r="AH46" s="131">
        <v>249</v>
      </c>
      <c r="AI46" s="5">
        <f t="shared" si="11"/>
        <v>3.9585803270400017</v>
      </c>
      <c r="AJ46" s="181">
        <v>224</v>
      </c>
      <c r="AK46" s="43">
        <f t="shared" ref="AK46" si="67">POWER(2*$V46/1000*AJ46, 2)*$A$4</f>
        <v>3.2035890790400017</v>
      </c>
      <c r="AL46" s="47">
        <v>225</v>
      </c>
      <c r="AM46" s="43">
        <f t="shared" si="16"/>
        <v>3.2322564000000016</v>
      </c>
      <c r="AN46" s="181"/>
      <c r="AO46" s="43">
        <f t="shared" si="17"/>
        <v>0</v>
      </c>
      <c r="AP46" s="262">
        <v>232.19</v>
      </c>
      <c r="AQ46" s="43">
        <f t="shared" si="10"/>
        <v>3.4421341408845447</v>
      </c>
      <c r="AR46" s="121"/>
    </row>
    <row r="47" spans="1:44" x14ac:dyDescent="0.25">
      <c r="A47" s="144">
        <f t="shared" si="0"/>
        <v>36</v>
      </c>
      <c r="B47" s="89" t="s">
        <v>122</v>
      </c>
      <c r="C47" s="150">
        <v>12</v>
      </c>
      <c r="D47" s="89" t="s">
        <v>154</v>
      </c>
      <c r="E47" s="155">
        <v>36</v>
      </c>
      <c r="F47" s="152">
        <f t="shared" si="1"/>
        <v>264</v>
      </c>
      <c r="G47" s="46">
        <v>0</v>
      </c>
      <c r="H47" s="47">
        <f t="shared" si="5"/>
        <v>0</v>
      </c>
      <c r="I47" s="47">
        <f t="shared" si="2"/>
        <v>190.75</v>
      </c>
      <c r="J47" s="56">
        <f t="shared" si="6"/>
        <v>325.70164644963035</v>
      </c>
      <c r="K47" s="56">
        <f t="shared" si="3"/>
        <v>0</v>
      </c>
      <c r="L47" s="47"/>
      <c r="M47" s="47"/>
      <c r="N47" s="47"/>
      <c r="O47" s="47"/>
      <c r="P47" s="47">
        <f t="shared" si="4"/>
        <v>325.70164644963035</v>
      </c>
      <c r="Q47" s="47"/>
      <c r="R47" s="47"/>
      <c r="S47" s="47"/>
      <c r="T47" s="47"/>
      <c r="U47" s="79">
        <v>1</v>
      </c>
      <c r="V47" s="62">
        <f t="shared" si="7"/>
        <v>325.70164644963035</v>
      </c>
      <c r="W47" s="137">
        <f t="shared" si="8"/>
        <v>271.3782647764038</v>
      </c>
      <c r="X47" s="131"/>
      <c r="Y47" s="5">
        <f t="shared" si="11"/>
        <v>0</v>
      </c>
      <c r="Z47" s="131"/>
      <c r="AA47" s="43">
        <f t="shared" ref="AA47" si="68">POWER(2*$V47/1000*Z47, 2)*$A$4</f>
        <v>0</v>
      </c>
      <c r="AB47" s="116">
        <v>266</v>
      </c>
      <c r="AC47" s="43">
        <f t="shared" si="13"/>
        <v>4.8037805032000005</v>
      </c>
      <c r="AD47" s="131">
        <v>235</v>
      </c>
      <c r="AE47" s="43">
        <f t="shared" si="14"/>
        <v>3.7493467450000004</v>
      </c>
      <c r="AF47" s="261">
        <v>303.04000000000002</v>
      </c>
      <c r="AG47" s="43">
        <f t="shared" si="9"/>
        <v>6.2347608053555215</v>
      </c>
      <c r="AH47" s="131">
        <v>238</v>
      </c>
      <c r="AI47" s="5">
        <f t="shared" si="11"/>
        <v>3.8456857768000008</v>
      </c>
      <c r="AJ47" s="181">
        <v>212</v>
      </c>
      <c r="AK47" s="43">
        <f t="shared" ref="AK47" si="69">POWER(2*$V47/1000*AJ47, 2)*$A$4</f>
        <v>3.0513470368000006</v>
      </c>
      <c r="AL47" s="47">
        <v>213</v>
      </c>
      <c r="AM47" s="43">
        <f t="shared" si="16"/>
        <v>3.0802012218000003</v>
      </c>
      <c r="AN47" s="181"/>
      <c r="AO47" s="43">
        <f t="shared" si="17"/>
        <v>0</v>
      </c>
      <c r="AP47" s="262">
        <v>223.13</v>
      </c>
      <c r="AQ47" s="43">
        <f t="shared" si="10"/>
        <v>3.3801487509341799</v>
      </c>
      <c r="AR47" s="121"/>
    </row>
    <row r="48" spans="1:44" x14ac:dyDescent="0.25">
      <c r="A48" s="144">
        <f t="shared" si="0"/>
        <v>37</v>
      </c>
      <c r="B48" s="89" t="s">
        <v>122</v>
      </c>
      <c r="C48" s="150">
        <v>13</v>
      </c>
      <c r="D48" s="89" t="s">
        <v>154</v>
      </c>
      <c r="E48" s="155">
        <v>37</v>
      </c>
      <c r="F48" s="152">
        <f t="shared" si="1"/>
        <v>272</v>
      </c>
      <c r="G48" s="46">
        <v>0</v>
      </c>
      <c r="H48" s="47">
        <f t="shared" si="5"/>
        <v>0</v>
      </c>
      <c r="I48" s="47">
        <f t="shared" si="2"/>
        <v>196.5</v>
      </c>
      <c r="J48" s="56">
        <f t="shared" si="6"/>
        <v>335.55364697764799</v>
      </c>
      <c r="K48" s="56">
        <f t="shared" si="3"/>
        <v>0</v>
      </c>
      <c r="L48" s="47"/>
      <c r="M48" s="47"/>
      <c r="N48" s="47"/>
      <c r="O48" s="47"/>
      <c r="P48" s="47">
        <f t="shared" si="4"/>
        <v>335.55364697764799</v>
      </c>
      <c r="Q48" s="47"/>
      <c r="R48" s="47"/>
      <c r="S48" s="47"/>
      <c r="T48" s="47"/>
      <c r="U48" s="79">
        <v>1</v>
      </c>
      <c r="V48" s="62">
        <f t="shared" si="7"/>
        <v>335.55364697764799</v>
      </c>
      <c r="W48" s="137">
        <f t="shared" si="8"/>
        <v>263.41048128797775</v>
      </c>
      <c r="X48" s="131"/>
      <c r="Y48" s="5">
        <f t="shared" si="11"/>
        <v>0</v>
      </c>
      <c r="Z48" s="131"/>
      <c r="AA48" s="43">
        <f t="shared" ref="AA48" si="70">POWER(2*$V48/1000*Z48, 2)*$A$4</f>
        <v>0</v>
      </c>
      <c r="AB48" s="116">
        <v>264</v>
      </c>
      <c r="AC48" s="43">
        <f t="shared" si="13"/>
        <v>5.0224052736000013</v>
      </c>
      <c r="AD48" s="131">
        <v>234</v>
      </c>
      <c r="AE48" s="43">
        <f t="shared" si="14"/>
        <v>3.9458049696000015</v>
      </c>
      <c r="AF48" s="261">
        <v>290.33999999999997</v>
      </c>
      <c r="AG48" s="43">
        <f t="shared" si="9"/>
        <v>6.0745994378409609</v>
      </c>
      <c r="AH48" s="131">
        <v>227</v>
      </c>
      <c r="AI48" s="5">
        <f t="shared" si="11"/>
        <v>3.7132621864000011</v>
      </c>
      <c r="AJ48" s="181">
        <v>202</v>
      </c>
      <c r="AK48" s="43">
        <f t="shared" ref="AK48" si="71">POWER(2*$V48/1000*AJ48, 2)*$A$4</f>
        <v>2.9404015264000001</v>
      </c>
      <c r="AL48" s="47">
        <v>203</v>
      </c>
      <c r="AM48" s="43">
        <f t="shared" si="16"/>
        <v>2.9695864744000011</v>
      </c>
      <c r="AN48" s="181"/>
      <c r="AO48" s="43">
        <f t="shared" si="17"/>
        <v>0</v>
      </c>
      <c r="AP48" s="262">
        <v>221.84</v>
      </c>
      <c r="AQ48" s="43">
        <f t="shared" si="10"/>
        <v>3.5463664831129611</v>
      </c>
      <c r="AR48" s="121"/>
    </row>
    <row r="49" spans="1:44" x14ac:dyDescent="0.25">
      <c r="A49" s="144">
        <f t="shared" si="0"/>
        <v>38</v>
      </c>
      <c r="B49" s="89" t="s">
        <v>122</v>
      </c>
      <c r="C49" s="150">
        <v>14</v>
      </c>
      <c r="D49" s="89" t="s">
        <v>154</v>
      </c>
      <c r="E49" s="155">
        <v>38</v>
      </c>
      <c r="F49" s="152">
        <f t="shared" si="1"/>
        <v>280</v>
      </c>
      <c r="G49" s="46">
        <v>0</v>
      </c>
      <c r="H49" s="47">
        <f t="shared" si="5"/>
        <v>0</v>
      </c>
      <c r="I49" s="47">
        <f t="shared" si="2"/>
        <v>202.25</v>
      </c>
      <c r="J49" s="56">
        <f t="shared" si="6"/>
        <v>345.40564920105174</v>
      </c>
      <c r="K49" s="56">
        <f t="shared" si="3"/>
        <v>0</v>
      </c>
      <c r="L49" s="47"/>
      <c r="M49" s="47"/>
      <c r="N49" s="47"/>
      <c r="O49" s="47"/>
      <c r="P49" s="47">
        <f t="shared" si="4"/>
        <v>345.40564920105174</v>
      </c>
      <c r="Q49" s="47"/>
      <c r="R49" s="47"/>
      <c r="S49" s="47"/>
      <c r="T49" s="47"/>
      <c r="U49" s="79">
        <v>1</v>
      </c>
      <c r="V49" s="62">
        <f t="shared" si="7"/>
        <v>345.40564920105174</v>
      </c>
      <c r="W49" s="137">
        <f t="shared" si="8"/>
        <v>255.89722650097667</v>
      </c>
      <c r="X49" s="131"/>
      <c r="Y49" s="5">
        <f t="shared" si="11"/>
        <v>0</v>
      </c>
      <c r="Z49" s="131"/>
      <c r="AA49" s="43">
        <f t="shared" ref="AA49" si="72">POWER(2*$V49/1000*Z49, 2)*$A$4</f>
        <v>0</v>
      </c>
      <c r="AB49" s="116">
        <v>256</v>
      </c>
      <c r="AC49" s="43">
        <f t="shared" si="13"/>
        <v>5.0040170086400018</v>
      </c>
      <c r="AD49" s="131">
        <v>228</v>
      </c>
      <c r="AE49" s="43">
        <f t="shared" si="14"/>
        <v>3.9692507961600021</v>
      </c>
      <c r="AF49" s="261">
        <v>285.75</v>
      </c>
      <c r="AG49" s="43">
        <f t="shared" si="9"/>
        <v>6.2346391839225026</v>
      </c>
      <c r="AH49" s="131">
        <v>233</v>
      </c>
      <c r="AI49" s="5">
        <f t="shared" si="11"/>
        <v>4.1452496243600008</v>
      </c>
      <c r="AJ49" s="181">
        <v>209</v>
      </c>
      <c r="AK49" s="43">
        <f t="shared" ref="AK49" si="73">POWER(2*$V49/1000*AJ49, 2)*$A$4</f>
        <v>3.3352732384400015</v>
      </c>
      <c r="AL49" s="47">
        <v>209</v>
      </c>
      <c r="AM49" s="43">
        <f t="shared" si="16"/>
        <v>3.3352732384400015</v>
      </c>
      <c r="AN49" s="181"/>
      <c r="AO49" s="43">
        <f t="shared" si="17"/>
        <v>0</v>
      </c>
      <c r="AP49" s="262">
        <v>213.37</v>
      </c>
      <c r="AQ49" s="43">
        <f t="shared" si="10"/>
        <v>3.4762064495211571</v>
      </c>
      <c r="AR49" s="121"/>
    </row>
    <row r="50" spans="1:44" x14ac:dyDescent="0.25">
      <c r="A50" s="144">
        <f t="shared" si="0"/>
        <v>39</v>
      </c>
      <c r="B50" s="89" t="s">
        <v>122</v>
      </c>
      <c r="C50" s="150">
        <v>15</v>
      </c>
      <c r="D50" s="89" t="s">
        <v>154</v>
      </c>
      <c r="E50" s="155">
        <v>39</v>
      </c>
      <c r="F50" s="152">
        <f t="shared" si="1"/>
        <v>288</v>
      </c>
      <c r="G50" s="46">
        <v>0</v>
      </c>
      <c r="H50" s="47">
        <f t="shared" si="5"/>
        <v>0</v>
      </c>
      <c r="I50" s="47">
        <f t="shared" si="2"/>
        <v>208</v>
      </c>
      <c r="J50" s="56">
        <f t="shared" si="6"/>
        <v>355.25765297879229</v>
      </c>
      <c r="K50" s="56">
        <f t="shared" si="3"/>
        <v>0</v>
      </c>
      <c r="L50" s="47"/>
      <c r="M50" s="47"/>
      <c r="N50" s="47"/>
      <c r="O50" s="47"/>
      <c r="P50" s="47">
        <f t="shared" si="4"/>
        <v>355.25765297879229</v>
      </c>
      <c r="Q50" s="47"/>
      <c r="R50" s="47"/>
      <c r="S50" s="47"/>
      <c r="T50" s="47"/>
      <c r="U50" s="79">
        <v>1</v>
      </c>
      <c r="V50" s="62">
        <f t="shared" si="7"/>
        <v>355.25765297879229</v>
      </c>
      <c r="W50" s="137">
        <f t="shared" si="8"/>
        <v>248.80068566346952</v>
      </c>
      <c r="X50" s="131"/>
      <c r="Y50" s="5">
        <f t="shared" si="11"/>
        <v>0</v>
      </c>
      <c r="Z50" s="131"/>
      <c r="AA50" s="43">
        <f t="shared" ref="AA50" si="74">POWER(2*$V50/1000*Z50, 2)*$A$4</f>
        <v>0</v>
      </c>
      <c r="AB50" s="116">
        <v>249</v>
      </c>
      <c r="AC50" s="43">
        <f t="shared" si="13"/>
        <v>5.0080142131200009</v>
      </c>
      <c r="AD50" s="131">
        <v>222</v>
      </c>
      <c r="AE50" s="43">
        <f t="shared" si="14"/>
        <v>3.9808224460800008</v>
      </c>
      <c r="AF50" s="261">
        <v>276.07</v>
      </c>
      <c r="AG50" s="43">
        <f t="shared" si="9"/>
        <v>6.1560946582650899</v>
      </c>
      <c r="AH50" s="131">
        <v>221</v>
      </c>
      <c r="AI50" s="5">
        <f t="shared" si="11"/>
        <v>3.9450399539200003</v>
      </c>
      <c r="AJ50" s="181">
        <v>197</v>
      </c>
      <c r="AK50" s="43">
        <f t="shared" ref="AK50" si="75">POWER(2*$V50/1000*AJ50, 2)*$A$4</f>
        <v>3.1347240140800006</v>
      </c>
      <c r="AL50" s="47">
        <v>218</v>
      </c>
      <c r="AM50" s="43">
        <f t="shared" si="16"/>
        <v>3.8386617548800008</v>
      </c>
      <c r="AN50" s="181"/>
      <c r="AO50" s="43">
        <f t="shared" si="17"/>
        <v>0</v>
      </c>
      <c r="AP50" s="262">
        <v>203.32</v>
      </c>
      <c r="AQ50" s="43">
        <f t="shared" si="10"/>
        <v>3.3390818169978891</v>
      </c>
      <c r="AR50" s="121"/>
    </row>
    <row r="51" spans="1:44" x14ac:dyDescent="0.25">
      <c r="A51" s="144">
        <f t="shared" si="0"/>
        <v>40</v>
      </c>
      <c r="B51" s="89" t="s">
        <v>122</v>
      </c>
      <c r="C51" s="150">
        <v>16</v>
      </c>
      <c r="D51" s="89" t="s">
        <v>154</v>
      </c>
      <c r="E51" s="155">
        <v>40</v>
      </c>
      <c r="F51" s="152">
        <f t="shared" si="1"/>
        <v>296</v>
      </c>
      <c r="G51" s="46">
        <v>0</v>
      </c>
      <c r="H51" s="47">
        <f t="shared" si="5"/>
        <v>0</v>
      </c>
      <c r="I51" s="47">
        <f t="shared" si="2"/>
        <v>213.75</v>
      </c>
      <c r="J51" s="56">
        <f t="shared" si="6"/>
        <v>365.10965818504445</v>
      </c>
      <c r="K51" s="56">
        <f t="shared" si="3"/>
        <v>0</v>
      </c>
      <c r="L51" s="47"/>
      <c r="M51" s="47"/>
      <c r="N51" s="47"/>
      <c r="O51" s="47"/>
      <c r="P51" s="47">
        <f t="shared" si="4"/>
        <v>365.10965818504445</v>
      </c>
      <c r="Q51" s="47"/>
      <c r="R51" s="47"/>
      <c r="S51" s="47"/>
      <c r="T51" s="47"/>
      <c r="U51" s="79">
        <v>1</v>
      </c>
      <c r="V51" s="62">
        <f t="shared" si="7"/>
        <v>365.10965818504445</v>
      </c>
      <c r="W51" s="137">
        <f t="shared" si="8"/>
        <v>242.08712551647034</v>
      </c>
      <c r="X51" s="131"/>
      <c r="Y51" s="5">
        <f t="shared" si="11"/>
        <v>0</v>
      </c>
      <c r="Z51" s="131"/>
      <c r="AA51" s="43">
        <f t="shared" ref="AA51" si="76">POWER(2*$V51/1000*Z51, 2)*$A$4</f>
        <v>0</v>
      </c>
      <c r="AB51" s="116">
        <v>240</v>
      </c>
      <c r="AC51" s="43">
        <f t="shared" si="13"/>
        <v>4.9141578239999992</v>
      </c>
      <c r="AD51" s="131">
        <v>212</v>
      </c>
      <c r="AE51" s="43">
        <f t="shared" si="14"/>
        <v>3.8344081465600004</v>
      </c>
      <c r="AF51" s="261">
        <v>269.83</v>
      </c>
      <c r="AG51" s="43">
        <f t="shared" si="9"/>
        <v>6.2116515225784346</v>
      </c>
      <c r="AH51" s="131">
        <v>220</v>
      </c>
      <c r="AI51" s="5">
        <f t="shared" si="11"/>
        <v>4.1292576159999985</v>
      </c>
      <c r="AJ51" s="181">
        <v>197</v>
      </c>
      <c r="AK51" s="43">
        <f t="shared" ref="AK51" si="77">POWER(2*$V51/1000*AJ51, 2)*$A$4</f>
        <v>3.3109991491599988</v>
      </c>
      <c r="AL51" s="47">
        <v>205</v>
      </c>
      <c r="AM51" s="43">
        <f t="shared" si="16"/>
        <v>3.5853729609999996</v>
      </c>
      <c r="AN51" s="181"/>
      <c r="AO51" s="43">
        <f t="shared" si="17"/>
        <v>0</v>
      </c>
      <c r="AP51" s="262">
        <v>202.61</v>
      </c>
      <c r="AQ51" s="43">
        <f t="shared" si="10"/>
        <v>3.5022598865064039</v>
      </c>
      <c r="AR51" s="121"/>
    </row>
    <row r="52" spans="1:44" x14ac:dyDescent="0.25">
      <c r="A52" s="144">
        <f t="shared" si="0"/>
        <v>41</v>
      </c>
      <c r="B52" s="89" t="s">
        <v>122</v>
      </c>
      <c r="C52" s="150">
        <v>17</v>
      </c>
      <c r="D52" s="154" t="s">
        <v>155</v>
      </c>
      <c r="E52" s="155">
        <v>1</v>
      </c>
      <c r="F52" s="152">
        <f t="shared" si="1"/>
        <v>304</v>
      </c>
      <c r="G52" s="46">
        <v>0</v>
      </c>
      <c r="H52" s="47">
        <f t="shared" si="5"/>
        <v>0</v>
      </c>
      <c r="I52" s="47">
        <f t="shared" si="2"/>
        <v>219.5</v>
      </c>
      <c r="J52" s="56">
        <f t="shared" si="6"/>
        <v>374.96166470720709</v>
      </c>
      <c r="K52" s="56">
        <f t="shared" si="3"/>
        <v>0</v>
      </c>
      <c r="L52" s="47"/>
      <c r="M52" s="47"/>
      <c r="N52" s="47"/>
      <c r="O52" s="47"/>
      <c r="P52" s="47">
        <f t="shared" si="4"/>
        <v>374.96166470720709</v>
      </c>
      <c r="Q52" s="47"/>
      <c r="R52" s="47"/>
      <c r="S52" s="47"/>
      <c r="T52" s="47"/>
      <c r="U52" s="79">
        <v>1</v>
      </c>
      <c r="V52" s="62">
        <f t="shared" si="7"/>
        <v>374.96166470720709</v>
      </c>
      <c r="W52" s="137">
        <f t="shared" si="8"/>
        <v>235.72635809940047</v>
      </c>
      <c r="X52" s="131"/>
      <c r="Y52" s="5">
        <f t="shared" si="11"/>
        <v>0</v>
      </c>
      <c r="Z52" s="131"/>
      <c r="AA52" s="43">
        <f t="shared" ref="AA52" si="78">POWER(2*$V52/1000*Z52, 2)*$A$4</f>
        <v>0</v>
      </c>
      <c r="AB52" s="116">
        <v>241</v>
      </c>
      <c r="AC52" s="43">
        <f t="shared" si="13"/>
        <v>5.2262213096000005</v>
      </c>
      <c r="AD52" s="131">
        <v>218</v>
      </c>
      <c r="AE52" s="43">
        <f t="shared" si="14"/>
        <v>4.2762855584000006</v>
      </c>
      <c r="AF52" s="261">
        <v>263.64999999999998</v>
      </c>
      <c r="AG52" s="43">
        <f t="shared" si="9"/>
        <v>6.2547400166659992</v>
      </c>
      <c r="AH52" s="131">
        <v>215</v>
      </c>
      <c r="AI52" s="5">
        <f t="shared" si="11"/>
        <v>4.1593994599999995</v>
      </c>
      <c r="AJ52" s="181">
        <v>195</v>
      </c>
      <c r="AK52" s="43">
        <f t="shared" ref="AK52" si="79">POWER(2*$V52/1000*AJ52, 2)*$A$4</f>
        <v>3.4215503400000009</v>
      </c>
      <c r="AL52" s="47">
        <v>195</v>
      </c>
      <c r="AM52" s="43">
        <f t="shared" si="16"/>
        <v>3.4215503400000009</v>
      </c>
      <c r="AN52" s="181"/>
      <c r="AO52" s="43">
        <f t="shared" si="17"/>
        <v>0</v>
      </c>
      <c r="AP52" s="262">
        <v>203.01</v>
      </c>
      <c r="AQ52" s="43">
        <f t="shared" si="10"/>
        <v>3.7084170886941594</v>
      </c>
      <c r="AR52" s="121"/>
    </row>
    <row r="53" spans="1:44" x14ac:dyDescent="0.25">
      <c r="A53" s="144">
        <f t="shared" si="0"/>
        <v>42</v>
      </c>
      <c r="B53" s="89" t="s">
        <v>122</v>
      </c>
      <c r="C53" s="150">
        <v>18</v>
      </c>
      <c r="D53" s="154" t="s">
        <v>155</v>
      </c>
      <c r="E53" s="155">
        <v>2</v>
      </c>
      <c r="F53" s="152">
        <f t="shared" si="1"/>
        <v>312</v>
      </c>
      <c r="G53" s="46">
        <v>0</v>
      </c>
      <c r="H53" s="47">
        <f t="shared" si="5"/>
        <v>0</v>
      </c>
      <c r="I53" s="47">
        <f t="shared" si="2"/>
        <v>225.25</v>
      </c>
      <c r="J53" s="56">
        <f t="shared" si="6"/>
        <v>384.81367244421034</v>
      </c>
      <c r="K53" s="56">
        <f t="shared" si="3"/>
        <v>0</v>
      </c>
      <c r="L53" s="47"/>
      <c r="M53" s="47"/>
      <c r="N53" s="47"/>
      <c r="O53" s="47"/>
      <c r="P53" s="47">
        <f t="shared" si="4"/>
        <v>384.81367244421034</v>
      </c>
      <c r="Q53" s="47"/>
      <c r="R53" s="47"/>
      <c r="S53" s="47"/>
      <c r="T53" s="47"/>
      <c r="U53" s="79">
        <v>1</v>
      </c>
      <c r="V53" s="62">
        <f t="shared" si="7"/>
        <v>384.81367244421034</v>
      </c>
      <c r="W53" s="137">
        <f t="shared" si="8"/>
        <v>229.69128692051044</v>
      </c>
      <c r="X53" s="131"/>
      <c r="Y53" s="5">
        <f t="shared" si="11"/>
        <v>0</v>
      </c>
      <c r="Z53" s="131"/>
      <c r="AA53" s="43">
        <f t="shared" ref="AA53" si="80">POWER(2*$V53/1000*Z53, 2)*$A$4</f>
        <v>0</v>
      </c>
      <c r="AB53" s="116">
        <v>226</v>
      </c>
      <c r="AC53" s="43">
        <f t="shared" si="13"/>
        <v>4.8405848872000004</v>
      </c>
      <c r="AD53" s="131">
        <v>202</v>
      </c>
      <c r="AE53" s="43">
        <f t="shared" si="14"/>
        <v>3.8670848488000011</v>
      </c>
      <c r="AF53" s="261">
        <v>240.45</v>
      </c>
      <c r="AG53" s="43">
        <f t="shared" si="9"/>
        <v>5.4793687065705008</v>
      </c>
      <c r="AH53" s="131">
        <v>217</v>
      </c>
      <c r="AI53" s="5">
        <f t="shared" si="11"/>
        <v>4.4627281258000009</v>
      </c>
      <c r="AJ53" s="181">
        <v>198</v>
      </c>
      <c r="AK53" s="43">
        <f t="shared" ref="AK53" si="81">POWER(2*$V53/1000*AJ53, 2)*$A$4</f>
        <v>3.7154493287999997</v>
      </c>
      <c r="AL53" s="47">
        <v>198</v>
      </c>
      <c r="AM53" s="43">
        <f t="shared" si="16"/>
        <v>3.7154493287999997</v>
      </c>
      <c r="AN53" s="181"/>
      <c r="AO53" s="43">
        <f t="shared" si="17"/>
        <v>0</v>
      </c>
      <c r="AP53" s="262">
        <v>192.34</v>
      </c>
      <c r="AQ53" s="43">
        <f t="shared" si="10"/>
        <v>3.5060667948983197</v>
      </c>
      <c r="AR53" s="121"/>
    </row>
    <row r="54" spans="1:44" x14ac:dyDescent="0.25">
      <c r="A54" s="144">
        <f t="shared" si="0"/>
        <v>43</v>
      </c>
      <c r="B54" s="89" t="s">
        <v>122</v>
      </c>
      <c r="C54" s="150">
        <v>19</v>
      </c>
      <c r="D54" s="154" t="s">
        <v>155</v>
      </c>
      <c r="E54" s="155">
        <v>3</v>
      </c>
      <c r="F54" s="152">
        <f t="shared" si="1"/>
        <v>320</v>
      </c>
      <c r="G54" s="46">
        <v>0</v>
      </c>
      <c r="H54" s="47">
        <f t="shared" si="5"/>
        <v>0</v>
      </c>
      <c r="I54" s="47">
        <f t="shared" si="2"/>
        <v>231</v>
      </c>
      <c r="J54" s="56">
        <f t="shared" si="6"/>
        <v>394.66568130507625</v>
      </c>
      <c r="K54" s="56">
        <f t="shared" si="3"/>
        <v>0</v>
      </c>
      <c r="L54" s="47"/>
      <c r="M54" s="47"/>
      <c r="N54" s="47"/>
      <c r="O54" s="47"/>
      <c r="P54" s="47">
        <f t="shared" si="4"/>
        <v>394.66568130507625</v>
      </c>
      <c r="Q54" s="47"/>
      <c r="R54" s="47"/>
      <c r="S54" s="47"/>
      <c r="T54" s="47"/>
      <c r="U54" s="79">
        <v>1</v>
      </c>
      <c r="V54" s="62">
        <f t="shared" si="7"/>
        <v>394.66568130507625</v>
      </c>
      <c r="W54" s="137">
        <f t="shared" si="8"/>
        <v>223.95752109997707</v>
      </c>
      <c r="X54" s="131"/>
      <c r="Y54" s="5">
        <f t="shared" si="11"/>
        <v>0</v>
      </c>
      <c r="Z54" s="131"/>
      <c r="AA54" s="43">
        <f t="shared" ref="AA54" si="82">POWER(2*$V54/1000*Z54, 2)*$A$4</f>
        <v>0</v>
      </c>
      <c r="AB54" s="116">
        <v>225</v>
      </c>
      <c r="AC54" s="43">
        <f t="shared" si="13"/>
        <v>5.0466563999999998</v>
      </c>
      <c r="AD54" s="131">
        <v>202</v>
      </c>
      <c r="AE54" s="43">
        <f t="shared" si="14"/>
        <v>4.0676299801600013</v>
      </c>
      <c r="AF54" s="261">
        <v>244.67</v>
      </c>
      <c r="AG54" s="43">
        <f t="shared" si="9"/>
        <v>5.9676060375506568</v>
      </c>
      <c r="AH54" s="131">
        <v>213</v>
      </c>
      <c r="AI54" s="5">
        <f t="shared" si="11"/>
        <v>4.5227013177600002</v>
      </c>
      <c r="AJ54" s="181">
        <v>195</v>
      </c>
      <c r="AK54" s="43">
        <f t="shared" ref="AK54" si="83">POWER(2*$V54/1000*AJ54, 2)*$A$4</f>
        <v>3.7905996960000006</v>
      </c>
      <c r="AL54" s="47">
        <v>199</v>
      </c>
      <c r="AM54" s="43">
        <f t="shared" si="16"/>
        <v>3.9477064710399996</v>
      </c>
      <c r="AN54" s="181"/>
      <c r="AO54" s="43">
        <f t="shared" si="17"/>
        <v>0</v>
      </c>
      <c r="AP54" s="262">
        <v>184.78</v>
      </c>
      <c r="AQ54" s="43">
        <f t="shared" si="10"/>
        <v>3.4036792437967365</v>
      </c>
      <c r="AR54" s="121"/>
    </row>
    <row r="55" spans="1:44" x14ac:dyDescent="0.25">
      <c r="A55" s="144">
        <f t="shared" si="0"/>
        <v>44</v>
      </c>
      <c r="B55" s="89" t="s">
        <v>122</v>
      </c>
      <c r="C55" s="150">
        <v>20</v>
      </c>
      <c r="D55" s="154" t="s">
        <v>155</v>
      </c>
      <c r="E55" s="155">
        <v>4</v>
      </c>
      <c r="F55" s="152">
        <f t="shared" si="1"/>
        <v>328</v>
      </c>
      <c r="G55" s="46">
        <v>0</v>
      </c>
      <c r="H55" s="47">
        <f t="shared" si="5"/>
        <v>0</v>
      </c>
      <c r="I55" s="47">
        <f t="shared" si="2"/>
        <v>236.75</v>
      </c>
      <c r="J55" s="56">
        <f t="shared" si="6"/>
        <v>404.51769120768995</v>
      </c>
      <c r="K55" s="56">
        <f t="shared" si="3"/>
        <v>0</v>
      </c>
      <c r="L55" s="47"/>
      <c r="M55" s="47"/>
      <c r="N55" s="47"/>
      <c r="O55" s="47"/>
      <c r="P55" s="47">
        <f t="shared" si="4"/>
        <v>404.51769120768995</v>
      </c>
      <c r="Q55" s="47"/>
      <c r="R55" s="47"/>
      <c r="S55" s="47"/>
      <c r="T55" s="47"/>
      <c r="U55" s="79">
        <v>1</v>
      </c>
      <c r="V55" s="62">
        <f t="shared" si="7"/>
        <v>404.51769120768995</v>
      </c>
      <c r="W55" s="137">
        <f t="shared" si="8"/>
        <v>218.50304589753418</v>
      </c>
      <c r="X55" s="131"/>
      <c r="Y55" s="5">
        <f t="shared" si="11"/>
        <v>0</v>
      </c>
      <c r="Z55" s="131"/>
      <c r="AA55" s="43">
        <f t="shared" ref="AA55" si="84">POWER(2*$V55/1000*Z55, 2)*$A$4</f>
        <v>0</v>
      </c>
      <c r="AB55" s="116">
        <v>220</v>
      </c>
      <c r="AC55" s="43">
        <f t="shared" si="13"/>
        <v>5.0687442079999991</v>
      </c>
      <c r="AD55" s="131">
        <v>198</v>
      </c>
      <c r="AE55" s="43">
        <f t="shared" si="14"/>
        <v>4.105682808480001</v>
      </c>
      <c r="AF55" s="261">
        <v>236.63</v>
      </c>
      <c r="AG55" s="43">
        <f t="shared" si="9"/>
        <v>5.8640089043602268</v>
      </c>
      <c r="AH55" s="131">
        <v>210</v>
      </c>
      <c r="AI55" s="5">
        <f t="shared" si="11"/>
        <v>4.6184218919999998</v>
      </c>
      <c r="AJ55" s="181">
        <v>191</v>
      </c>
      <c r="AK55" s="43">
        <f t="shared" ref="AK55" si="85">POWER(2*$V55/1000*AJ55, 2)*$A$4</f>
        <v>3.8205135837200004</v>
      </c>
      <c r="AL55" s="47">
        <v>192</v>
      </c>
      <c r="AM55" s="43">
        <f t="shared" si="16"/>
        <v>3.8606236876799995</v>
      </c>
      <c r="AN55" s="181"/>
      <c r="AO55" s="43">
        <f t="shared" si="17"/>
        <v>0</v>
      </c>
      <c r="AP55" s="262">
        <v>179.97</v>
      </c>
      <c r="AQ55" s="43">
        <f t="shared" si="10"/>
        <v>3.3919953401575085</v>
      </c>
      <c r="AR55" s="121"/>
    </row>
    <row r="56" spans="1:44" x14ac:dyDescent="0.25">
      <c r="A56" s="145">
        <f t="shared" si="0"/>
        <v>45</v>
      </c>
      <c r="B56" s="89" t="s">
        <v>122</v>
      </c>
      <c r="C56" s="150">
        <v>21</v>
      </c>
      <c r="D56" s="154" t="s">
        <v>155</v>
      </c>
      <c r="E56" s="155">
        <v>5</v>
      </c>
      <c r="F56" s="152">
        <f t="shared" si="1"/>
        <v>336</v>
      </c>
      <c r="G56" s="46">
        <v>0</v>
      </c>
      <c r="H56" s="47">
        <f t="shared" si="5"/>
        <v>0</v>
      </c>
      <c r="I56" s="47">
        <f t="shared" si="2"/>
        <v>242.5</v>
      </c>
      <c r="J56" s="56">
        <f t="shared" si="6"/>
        <v>414.36970207774601</v>
      </c>
      <c r="K56" s="56">
        <f t="shared" si="3"/>
        <v>0</v>
      </c>
      <c r="L56" s="47"/>
      <c r="M56" s="47"/>
      <c r="N56" s="47"/>
      <c r="O56" s="47"/>
      <c r="P56" s="47">
        <f t="shared" si="4"/>
        <v>414.36970207774601</v>
      </c>
      <c r="Q56" s="47"/>
      <c r="R56" s="47"/>
      <c r="S56" s="47"/>
      <c r="T56" s="47"/>
      <c r="U56" s="79">
        <v>1</v>
      </c>
      <c r="V56" s="62">
        <f t="shared" si="7"/>
        <v>414.36970207774601</v>
      </c>
      <c r="W56" s="137">
        <f t="shared" si="8"/>
        <v>213.3079402406081</v>
      </c>
      <c r="X56" s="131"/>
      <c r="Y56" s="5">
        <f t="shared" si="11"/>
        <v>0</v>
      </c>
      <c r="Z56" s="131"/>
      <c r="AA56" s="43">
        <f t="shared" ref="AA56" si="86">POWER(2*$V56/1000*Z56, 2)*$A$4</f>
        <v>0</v>
      </c>
      <c r="AB56" s="116">
        <v>212</v>
      </c>
      <c r="AC56" s="43">
        <f t="shared" si="13"/>
        <v>4.9388709913600017</v>
      </c>
      <c r="AD56" s="131">
        <v>189</v>
      </c>
      <c r="AE56" s="43">
        <f t="shared" si="14"/>
        <v>3.9253606862400003</v>
      </c>
      <c r="AF56" s="261">
        <v>233.16</v>
      </c>
      <c r="AG56" s="43">
        <f t="shared" si="9"/>
        <v>5.9739839779760651</v>
      </c>
      <c r="AH56" s="131">
        <v>181</v>
      </c>
      <c r="AI56" s="5">
        <f t="shared" si="11"/>
        <v>3.6000879438400002</v>
      </c>
      <c r="AJ56" s="181">
        <v>163</v>
      </c>
      <c r="AK56" s="43">
        <f t="shared" ref="AK56" si="87">POWER(2*$V56/1000*AJ56, 2)*$A$4</f>
        <v>2.919652531360001</v>
      </c>
      <c r="AL56" s="47">
        <v>166</v>
      </c>
      <c r="AM56" s="43">
        <f t="shared" si="16"/>
        <v>3.0281134086400003</v>
      </c>
      <c r="AN56" s="181"/>
      <c r="AO56" s="43">
        <f t="shared" si="17"/>
        <v>0</v>
      </c>
      <c r="AP56" s="262">
        <v>178.77</v>
      </c>
      <c r="AQ56" s="43">
        <f t="shared" si="10"/>
        <v>3.5119250637017774</v>
      </c>
      <c r="AR56" s="121"/>
    </row>
    <row r="57" spans="1:44" x14ac:dyDescent="0.25">
      <c r="A57" s="144">
        <f t="shared" si="0"/>
        <v>46</v>
      </c>
      <c r="B57" s="89" t="s">
        <v>122</v>
      </c>
      <c r="C57" s="150">
        <v>22</v>
      </c>
      <c r="D57" s="154" t="s">
        <v>155</v>
      </c>
      <c r="E57" s="155">
        <v>6</v>
      </c>
      <c r="F57" s="152">
        <f t="shared" si="1"/>
        <v>344</v>
      </c>
      <c r="G57" s="46">
        <v>0</v>
      </c>
      <c r="H57" s="47">
        <f t="shared" si="5"/>
        <v>0</v>
      </c>
      <c r="I57" s="47">
        <f t="shared" si="2"/>
        <v>248.25</v>
      </c>
      <c r="J57" s="56">
        <f t="shared" si="6"/>
        <v>424.22171384784161</v>
      </c>
      <c r="K57" s="56">
        <f t="shared" si="3"/>
        <v>0</v>
      </c>
      <c r="L57" s="47"/>
      <c r="M57" s="47"/>
      <c r="N57" s="47"/>
      <c r="O57" s="47"/>
      <c r="P57" s="47">
        <f t="shared" si="4"/>
        <v>424.22171384784161</v>
      </c>
      <c r="Q57" s="47"/>
      <c r="R57" s="47"/>
      <c r="S57" s="47"/>
      <c r="T57" s="47"/>
      <c r="U57" s="79">
        <v>1</v>
      </c>
      <c r="V57" s="62">
        <f t="shared" si="7"/>
        <v>424.22171384784161</v>
      </c>
      <c r="W57" s="137">
        <f t="shared" si="8"/>
        <v>208.35413361236212</v>
      </c>
      <c r="X57" s="131"/>
      <c r="Y57" s="5">
        <f t="shared" si="11"/>
        <v>0</v>
      </c>
      <c r="Z57" s="131"/>
      <c r="AA57" s="43">
        <f t="shared" ref="AA57" si="88">POWER(2*$V57/1000*Z57, 2)*$A$4</f>
        <v>0</v>
      </c>
      <c r="AB57" s="116">
        <v>214</v>
      </c>
      <c r="AC57" s="43">
        <f t="shared" si="13"/>
        <v>5.2746458920000006</v>
      </c>
      <c r="AD57" s="131">
        <v>193</v>
      </c>
      <c r="AE57" s="43">
        <f t="shared" si="14"/>
        <v>4.2902280730000006</v>
      </c>
      <c r="AF57" s="261">
        <v>228.38</v>
      </c>
      <c r="AG57" s="43">
        <f t="shared" si="9"/>
        <v>6.0073356701188008</v>
      </c>
      <c r="AH57" s="131">
        <v>189</v>
      </c>
      <c r="AI57" s="5">
        <f t="shared" si="11"/>
        <v>4.1142376170000006</v>
      </c>
      <c r="AJ57" s="181">
        <v>172</v>
      </c>
      <c r="AK57" s="43">
        <f t="shared" ref="AK57" si="89">POWER(2*$V57/1000*AJ57, 2)*$A$4</f>
        <v>3.4073963680000006</v>
      </c>
      <c r="AL57" s="47">
        <v>173</v>
      </c>
      <c r="AM57" s="43">
        <f t="shared" si="16"/>
        <v>3.4471324330000006</v>
      </c>
      <c r="AN57" s="181"/>
      <c r="AO57" s="43">
        <f t="shared" si="17"/>
        <v>0</v>
      </c>
      <c r="AP57" s="262">
        <v>173.63</v>
      </c>
      <c r="AQ57" s="43">
        <f t="shared" si="10"/>
        <v>3.4722844292113013</v>
      </c>
      <c r="AR57" s="121"/>
    </row>
    <row r="58" spans="1:44" x14ac:dyDescent="0.25">
      <c r="A58" s="144">
        <f t="shared" si="0"/>
        <v>47</v>
      </c>
      <c r="B58" s="89" t="s">
        <v>122</v>
      </c>
      <c r="C58" s="150">
        <v>23</v>
      </c>
      <c r="D58" s="154" t="s">
        <v>155</v>
      </c>
      <c r="E58" s="155">
        <v>7</v>
      </c>
      <c r="F58" s="152">
        <f t="shared" si="1"/>
        <v>352</v>
      </c>
      <c r="G58" s="46">
        <v>0</v>
      </c>
      <c r="H58" s="47">
        <f t="shared" si="5"/>
        <v>0</v>
      </c>
      <c r="I58" s="47">
        <f t="shared" si="2"/>
        <v>254</v>
      </c>
      <c r="J58" s="56">
        <f t="shared" si="6"/>
        <v>434.07372645669307</v>
      </c>
      <c r="K58" s="56">
        <f t="shared" si="3"/>
        <v>0</v>
      </c>
      <c r="L58" s="47"/>
      <c r="M58" s="47"/>
      <c r="N58" s="47"/>
      <c r="O58" s="47"/>
      <c r="P58" s="47">
        <f t="shared" si="4"/>
        <v>434.07372645669307</v>
      </c>
      <c r="Q58" s="47"/>
      <c r="R58" s="47"/>
      <c r="S58" s="47"/>
      <c r="T58" s="47"/>
      <c r="U58" s="79">
        <v>1</v>
      </c>
      <c r="V58" s="62">
        <f t="shared" si="7"/>
        <v>434.07372645669307</v>
      </c>
      <c r="W58" s="137">
        <f t="shared" si="8"/>
        <v>203.6251960463606</v>
      </c>
      <c r="X58" s="131"/>
      <c r="Y58" s="5">
        <f t="shared" si="11"/>
        <v>0</v>
      </c>
      <c r="Z58" s="131"/>
      <c r="AA58" s="43">
        <f t="shared" ref="AA58" si="90">POWER(2*$V58/1000*Z58, 2)*$A$4</f>
        <v>0</v>
      </c>
      <c r="AB58" s="116">
        <v>201</v>
      </c>
      <c r="AC58" s="43">
        <f t="shared" si="13"/>
        <v>4.8719081088000014</v>
      </c>
      <c r="AD58" s="131">
        <v>180</v>
      </c>
      <c r="AE58" s="43">
        <f t="shared" si="14"/>
        <v>3.9070771199999998</v>
      </c>
      <c r="AF58" s="261">
        <v>221.31</v>
      </c>
      <c r="AG58" s="43">
        <f t="shared" si="9"/>
        <v>5.9062122467596812</v>
      </c>
      <c r="AH58" s="131">
        <v>193</v>
      </c>
      <c r="AI58" s="5">
        <f t="shared" si="11"/>
        <v>4.4918122112000001</v>
      </c>
      <c r="AJ58" s="181">
        <v>177</v>
      </c>
      <c r="AK58" s="43">
        <f t="shared" ref="AK58" si="91">POWER(2*$V58/1000*AJ58, 2)*$A$4</f>
        <v>3.7779265151999999</v>
      </c>
      <c r="AL58" s="47">
        <v>178</v>
      </c>
      <c r="AM58" s="43">
        <f t="shared" si="16"/>
        <v>3.8207355392000006</v>
      </c>
      <c r="AN58" s="181"/>
      <c r="AO58" s="43">
        <f t="shared" si="17"/>
        <v>0</v>
      </c>
      <c r="AP58" s="262">
        <v>168.54</v>
      </c>
      <c r="AQ58" s="43">
        <f t="shared" si="10"/>
        <v>3.4254130867660795</v>
      </c>
      <c r="AR58" s="121"/>
    </row>
    <row r="59" spans="1:44" x14ac:dyDescent="0.25">
      <c r="A59" s="144">
        <f t="shared" si="0"/>
        <v>48</v>
      </c>
      <c r="B59" s="89" t="s">
        <v>122</v>
      </c>
      <c r="C59" s="150">
        <v>24</v>
      </c>
      <c r="D59" s="154" t="s">
        <v>155</v>
      </c>
      <c r="E59" s="155">
        <v>8</v>
      </c>
      <c r="F59" s="152">
        <f t="shared" si="1"/>
        <v>360</v>
      </c>
      <c r="G59" s="46">
        <v>0</v>
      </c>
      <c r="H59" s="47">
        <f t="shared" si="5"/>
        <v>0</v>
      </c>
      <c r="I59" s="47">
        <f t="shared" si="2"/>
        <v>259.75</v>
      </c>
      <c r="J59" s="56">
        <f t="shared" si="6"/>
        <v>443.92573984845711</v>
      </c>
      <c r="K59" s="56">
        <f t="shared" si="3"/>
        <v>0</v>
      </c>
      <c r="L59" s="47"/>
      <c r="M59" s="47"/>
      <c r="N59" s="47"/>
      <c r="O59" s="47"/>
      <c r="P59" s="47">
        <f t="shared" si="4"/>
        <v>443.92573984845711</v>
      </c>
      <c r="Q59" s="47"/>
      <c r="R59" s="47"/>
      <c r="S59" s="47"/>
      <c r="T59" s="47"/>
      <c r="U59" s="79">
        <v>1</v>
      </c>
      <c r="V59" s="62">
        <f t="shared" si="7"/>
        <v>443.92573984845711</v>
      </c>
      <c r="W59" s="137">
        <f t="shared" si="8"/>
        <v>199.1061560847802</v>
      </c>
      <c r="X59" s="131"/>
      <c r="Y59" s="5">
        <f t="shared" si="11"/>
        <v>0</v>
      </c>
      <c r="Z59" s="131"/>
      <c r="AA59" s="43">
        <f t="shared" ref="AA59" si="92">POWER(2*$V59/1000*Z59, 2)*$A$4</f>
        <v>0</v>
      </c>
      <c r="AB59" s="116">
        <v>204</v>
      </c>
      <c r="AC59" s="43">
        <f t="shared" si="13"/>
        <v>5.2488113414400006</v>
      </c>
      <c r="AD59" s="131">
        <v>184</v>
      </c>
      <c r="AE59" s="43">
        <f t="shared" si="14"/>
        <v>4.2700825830400007</v>
      </c>
      <c r="AF59" s="261">
        <v>210.87</v>
      </c>
      <c r="AG59" s="43">
        <f t="shared" si="9"/>
        <v>5.6082869244273974</v>
      </c>
      <c r="AH59" s="131">
        <v>186</v>
      </c>
      <c r="AI59" s="5">
        <f t="shared" si="11"/>
        <v>4.3634149646400013</v>
      </c>
      <c r="AJ59" s="181">
        <v>171</v>
      </c>
      <c r="AK59" s="43">
        <f t="shared" ref="AK59" si="93">POWER(2*$V59/1000*AJ59, 2)*$A$4</f>
        <v>3.6880164464400003</v>
      </c>
      <c r="AL59" s="47">
        <v>171</v>
      </c>
      <c r="AM59" s="43">
        <f t="shared" si="16"/>
        <v>3.6880164464400003</v>
      </c>
      <c r="AN59" s="181"/>
      <c r="AO59" s="43">
        <f t="shared" si="17"/>
        <v>0</v>
      </c>
      <c r="AP59" s="262">
        <v>159.084</v>
      </c>
      <c r="AQ59" s="43">
        <f t="shared" si="10"/>
        <v>3.1919320167029519</v>
      </c>
      <c r="AR59" s="121"/>
    </row>
    <row r="60" spans="1:44" x14ac:dyDescent="0.25">
      <c r="A60" s="144">
        <f t="shared" si="0"/>
        <v>49</v>
      </c>
      <c r="B60" s="89" t="s">
        <v>122</v>
      </c>
      <c r="C60" s="150">
        <v>25</v>
      </c>
      <c r="D60" s="154" t="s">
        <v>155</v>
      </c>
      <c r="E60" s="155">
        <v>9</v>
      </c>
      <c r="F60" s="152">
        <f t="shared" si="1"/>
        <v>368</v>
      </c>
      <c r="G60" s="46">
        <v>0</v>
      </c>
      <c r="H60" s="47">
        <f t="shared" si="5"/>
        <v>0</v>
      </c>
      <c r="I60" s="47">
        <f t="shared" si="2"/>
        <v>265.5</v>
      </c>
      <c r="J60" s="56">
        <f t="shared" si="6"/>
        <v>453.77775397213998</v>
      </c>
      <c r="K60" s="56">
        <f t="shared" si="3"/>
        <v>0</v>
      </c>
      <c r="L60" s="47"/>
      <c r="M60" s="47"/>
      <c r="N60" s="47"/>
      <c r="O60" s="47"/>
      <c r="P60" s="47">
        <f t="shared" si="4"/>
        <v>453.77775397213998</v>
      </c>
      <c r="Q60" s="47"/>
      <c r="R60" s="47"/>
      <c r="S60" s="47"/>
      <c r="T60" s="47"/>
      <c r="U60" s="79">
        <v>1</v>
      </c>
      <c r="V60" s="62">
        <f t="shared" si="7"/>
        <v>453.77775397213998</v>
      </c>
      <c r="W60" s="137">
        <f t="shared" si="8"/>
        <v>194.78334245037738</v>
      </c>
      <c r="X60" s="131"/>
      <c r="Y60" s="5">
        <f t="shared" si="11"/>
        <v>0</v>
      </c>
      <c r="Z60" s="131"/>
      <c r="AA60" s="43">
        <f t="shared" ref="AA60" si="94">POWER(2*$V60/1000*Z60, 2)*$A$4</f>
        <v>0</v>
      </c>
      <c r="AB60" s="116">
        <v>194</v>
      </c>
      <c r="AC60" s="43">
        <f t="shared" si="13"/>
        <v>4.9598647763200008</v>
      </c>
      <c r="AD60" s="131">
        <v>175</v>
      </c>
      <c r="AE60" s="43">
        <f t="shared" si="14"/>
        <v>4.0359193000000007</v>
      </c>
      <c r="AF60" s="261">
        <v>209.93</v>
      </c>
      <c r="AG60" s="43">
        <f t="shared" si="9"/>
        <v>5.8078499552190888</v>
      </c>
      <c r="AH60" s="131">
        <v>176</v>
      </c>
      <c r="AI60" s="5">
        <f t="shared" si="11"/>
        <v>4.0821758771200001</v>
      </c>
      <c r="AJ60" s="181">
        <v>160</v>
      </c>
      <c r="AK60" s="43">
        <f t="shared" ref="AK60" si="95">POWER(2*$V60/1000*AJ60, 2)*$A$4</f>
        <v>3.3736990720000009</v>
      </c>
      <c r="AL60" s="47">
        <v>161</v>
      </c>
      <c r="AM60" s="43">
        <f t="shared" si="16"/>
        <v>3.4160020955200001</v>
      </c>
      <c r="AN60" s="181"/>
      <c r="AO60" s="43">
        <f t="shared" si="17"/>
        <v>0</v>
      </c>
      <c r="AP60" s="262">
        <v>155.43</v>
      </c>
      <c r="AQ60" s="43">
        <f t="shared" si="10"/>
        <v>3.1837288315646881</v>
      </c>
      <c r="AR60" s="121"/>
    </row>
    <row r="61" spans="1:44" x14ac:dyDescent="0.25">
      <c r="A61" s="144">
        <f t="shared" si="0"/>
        <v>50</v>
      </c>
      <c r="B61" s="89" t="s">
        <v>122</v>
      </c>
      <c r="C61" s="150">
        <v>26</v>
      </c>
      <c r="D61" s="154" t="s">
        <v>155</v>
      </c>
      <c r="E61" s="155">
        <v>10</v>
      </c>
      <c r="F61" s="152">
        <f t="shared" si="1"/>
        <v>376</v>
      </c>
      <c r="G61" s="46">
        <v>0</v>
      </c>
      <c r="H61" s="47">
        <f t="shared" si="5"/>
        <v>0</v>
      </c>
      <c r="I61" s="47">
        <f t="shared" si="2"/>
        <v>271.25</v>
      </c>
      <c r="J61" s="56">
        <f t="shared" si="6"/>
        <v>463.62976878108248</v>
      </c>
      <c r="K61" s="56">
        <f t="shared" si="3"/>
        <v>0</v>
      </c>
      <c r="L61" s="47"/>
      <c r="M61" s="47"/>
      <c r="N61" s="47"/>
      <c r="O61" s="47"/>
      <c r="P61" s="47">
        <f t="shared" si="4"/>
        <v>463.62976878108248</v>
      </c>
      <c r="Q61" s="47"/>
      <c r="R61" s="47"/>
      <c r="S61" s="47"/>
      <c r="T61" s="47"/>
      <c r="U61" s="79">
        <v>1</v>
      </c>
      <c r="V61" s="62">
        <f t="shared" si="7"/>
        <v>463.62976878108248</v>
      </c>
      <c r="W61" s="137">
        <f t="shared" si="8"/>
        <v>190.64424590486942</v>
      </c>
      <c r="X61" s="131"/>
      <c r="Y61" s="5">
        <f t="shared" si="11"/>
        <v>0</v>
      </c>
      <c r="Z61" s="131"/>
      <c r="AA61" s="43">
        <f t="shared" ref="AA61" si="96">POWER(2*$V61/1000*Z61, 2)*$A$4</f>
        <v>0</v>
      </c>
      <c r="AB61" s="116">
        <v>193</v>
      </c>
      <c r="AC61" s="43">
        <f t="shared" si="13"/>
        <v>5.1243315203599993</v>
      </c>
      <c r="AD61" s="131">
        <v>174</v>
      </c>
      <c r="AE61" s="43">
        <f t="shared" si="14"/>
        <v>4.1650584206400003</v>
      </c>
      <c r="AF61" s="261">
        <v>204.17</v>
      </c>
      <c r="AG61" s="43">
        <f t="shared" si="9"/>
        <v>5.7346439442329951</v>
      </c>
      <c r="AH61" s="131">
        <v>179</v>
      </c>
      <c r="AI61" s="5">
        <f t="shared" si="11"/>
        <v>4.4078688352399995</v>
      </c>
      <c r="AJ61" s="181">
        <v>164</v>
      </c>
      <c r="AK61" s="43">
        <f t="shared" ref="AK61" si="97">POWER(2*$V61/1000*AJ61, 2)*$A$4</f>
        <v>3.7000730374400006</v>
      </c>
      <c r="AL61" s="47">
        <v>166</v>
      </c>
      <c r="AM61" s="43">
        <f t="shared" si="16"/>
        <v>3.7908689998400007</v>
      </c>
      <c r="AN61" s="181"/>
      <c r="AO61" s="43">
        <f t="shared" si="17"/>
        <v>0</v>
      </c>
      <c r="AP61" s="262">
        <v>153.72</v>
      </c>
      <c r="AQ61" s="43">
        <f t="shared" si="10"/>
        <v>3.2507483619461763</v>
      </c>
      <c r="AR61" s="121"/>
    </row>
    <row r="62" spans="1:44" x14ac:dyDescent="0.25">
      <c r="A62" s="144">
        <f t="shared" si="0"/>
        <v>51</v>
      </c>
      <c r="B62" s="89" t="s">
        <v>122</v>
      </c>
      <c r="C62" s="150">
        <v>27</v>
      </c>
      <c r="D62" s="154" t="s">
        <v>155</v>
      </c>
      <c r="E62" s="155">
        <v>11</v>
      </c>
      <c r="F62" s="152">
        <f t="shared" si="1"/>
        <v>384</v>
      </c>
      <c r="G62" s="46">
        <v>0</v>
      </c>
      <c r="H62" s="47">
        <f t="shared" si="5"/>
        <v>0</v>
      </c>
      <c r="I62" s="47">
        <f t="shared" si="2"/>
        <v>277</v>
      </c>
      <c r="J62" s="56">
        <f t="shared" si="6"/>
        <v>473.4817842325088</v>
      </c>
      <c r="K62" s="56">
        <f t="shared" si="3"/>
        <v>0</v>
      </c>
      <c r="L62" s="47"/>
      <c r="M62" s="47"/>
      <c r="N62" s="47"/>
      <c r="O62" s="47"/>
      <c r="P62" s="47">
        <f t="shared" si="4"/>
        <v>473.4817842325088</v>
      </c>
      <c r="Q62" s="47"/>
      <c r="R62" s="47"/>
      <c r="S62" s="47"/>
      <c r="T62" s="47"/>
      <c r="U62" s="79">
        <v>1</v>
      </c>
      <c r="V62" s="62">
        <f t="shared" si="7"/>
        <v>473.4817842325088</v>
      </c>
      <c r="W62" s="137">
        <f t="shared" si="8"/>
        <v>186.6773983535432</v>
      </c>
      <c r="X62" s="131"/>
      <c r="Y62" s="5">
        <f t="shared" si="11"/>
        <v>0</v>
      </c>
      <c r="Z62" s="131"/>
      <c r="AA62" s="43">
        <f t="shared" ref="AA62" si="98">POWER(2*$V62/1000*Z62, 2)*$A$4</f>
        <v>0</v>
      </c>
      <c r="AB62" s="116">
        <v>182</v>
      </c>
      <c r="AC62" s="43">
        <f t="shared" si="13"/>
        <v>4.752578521600002</v>
      </c>
      <c r="AD62" s="131">
        <v>163</v>
      </c>
      <c r="AE62" s="43">
        <f t="shared" si="14"/>
        <v>3.8120776096000015</v>
      </c>
      <c r="AF62" s="261">
        <v>201.36</v>
      </c>
      <c r="AG62" s="43">
        <f t="shared" si="9"/>
        <v>5.8174536272486419</v>
      </c>
      <c r="AH62" s="131">
        <v>182</v>
      </c>
      <c r="AI62" s="5">
        <f t="shared" si="11"/>
        <v>4.752578521600002</v>
      </c>
      <c r="AJ62" s="181">
        <v>166</v>
      </c>
      <c r="AK62" s="43">
        <f t="shared" ref="AK62" si="99">POWER(2*$V62/1000*AJ62, 2)*$A$4</f>
        <v>3.9536907904000014</v>
      </c>
      <c r="AL62" s="47">
        <v>167</v>
      </c>
      <c r="AM62" s="43">
        <f t="shared" si="16"/>
        <v>4.0014690976000011</v>
      </c>
      <c r="AN62" s="181"/>
      <c r="AO62" s="43">
        <f t="shared" si="17"/>
        <v>0</v>
      </c>
      <c r="AP62" s="262">
        <v>152.26</v>
      </c>
      <c r="AQ62" s="43">
        <f t="shared" si="10"/>
        <v>3.3262751854758408</v>
      </c>
      <c r="AR62" s="121"/>
    </row>
    <row r="63" spans="1:44" x14ac:dyDescent="0.25">
      <c r="A63" s="144">
        <f t="shared" si="0"/>
        <v>52</v>
      </c>
      <c r="B63" s="89" t="s">
        <v>122</v>
      </c>
      <c r="C63" s="150">
        <v>28</v>
      </c>
      <c r="D63" s="154" t="s">
        <v>155</v>
      </c>
      <c r="E63" s="155">
        <v>12</v>
      </c>
      <c r="F63" s="152">
        <f t="shared" si="1"/>
        <v>392</v>
      </c>
      <c r="G63" s="46">
        <v>0</v>
      </c>
      <c r="H63" s="47">
        <f t="shared" si="5"/>
        <v>0</v>
      </c>
      <c r="I63" s="47">
        <f t="shared" si="2"/>
        <v>282.75</v>
      </c>
      <c r="J63" s="56">
        <f t="shared" si="6"/>
        <v>483.33380028713077</v>
      </c>
      <c r="K63" s="56">
        <f t="shared" si="3"/>
        <v>0</v>
      </c>
      <c r="L63" s="47"/>
      <c r="M63" s="47"/>
      <c r="N63" s="47"/>
      <c r="O63" s="47"/>
      <c r="P63" s="47">
        <f t="shared" si="4"/>
        <v>483.33380028713077</v>
      </c>
      <c r="Q63" s="47"/>
      <c r="R63" s="47"/>
      <c r="S63" s="47"/>
      <c r="T63" s="47"/>
      <c r="U63" s="79">
        <v>1</v>
      </c>
      <c r="V63" s="62">
        <f t="shared" si="7"/>
        <v>483.33380028713077</v>
      </c>
      <c r="W63" s="137">
        <f t="shared" si="8"/>
        <v>182.87226673534974</v>
      </c>
      <c r="X63" s="131"/>
      <c r="Y63" s="5">
        <f t="shared" si="11"/>
        <v>0</v>
      </c>
      <c r="Z63" s="131"/>
      <c r="AA63" s="43">
        <f t="shared" ref="AA63" si="100">POWER(2*$V63/1000*Z63, 2)*$A$4</f>
        <v>0</v>
      </c>
      <c r="AB63" s="116">
        <v>184</v>
      </c>
      <c r="AC63" s="43">
        <f t="shared" si="13"/>
        <v>5.0618579583999992</v>
      </c>
      <c r="AD63" s="131">
        <v>165</v>
      </c>
      <c r="AE63" s="43">
        <f t="shared" si="14"/>
        <v>4.0704478650000011</v>
      </c>
      <c r="AF63" s="261">
        <v>175.13</v>
      </c>
      <c r="AG63" s="43">
        <f t="shared" si="9"/>
        <v>4.5855919204426598</v>
      </c>
      <c r="AH63" s="131">
        <v>176</v>
      </c>
      <c r="AI63" s="5">
        <f t="shared" si="11"/>
        <v>4.6312651263999998</v>
      </c>
      <c r="AJ63" s="181">
        <v>159</v>
      </c>
      <c r="AK63" s="43">
        <f t="shared" ref="AK63" si="101">POWER(2*$V63/1000*AJ63, 2)*$A$4</f>
        <v>3.7797977034000003</v>
      </c>
      <c r="AL63" s="47">
        <v>161</v>
      </c>
      <c r="AM63" s="43">
        <f t="shared" si="16"/>
        <v>3.8754849994000002</v>
      </c>
      <c r="AN63" s="181"/>
      <c r="AO63" s="43">
        <f t="shared" si="17"/>
        <v>0</v>
      </c>
      <c r="AP63" s="262">
        <v>149.07</v>
      </c>
      <c r="AQ63" s="43">
        <f t="shared" si="10"/>
        <v>3.3224221318098599</v>
      </c>
      <c r="AR63" s="121"/>
    </row>
    <row r="64" spans="1:44" x14ac:dyDescent="0.25">
      <c r="A64" s="144">
        <f t="shared" si="0"/>
        <v>53</v>
      </c>
      <c r="B64" s="89" t="s">
        <v>122</v>
      </c>
      <c r="C64" s="150">
        <v>29</v>
      </c>
      <c r="D64" s="154" t="s">
        <v>155</v>
      </c>
      <c r="E64" s="155">
        <v>13</v>
      </c>
      <c r="F64" s="152">
        <f t="shared" si="1"/>
        <v>400</v>
      </c>
      <c r="G64" s="46">
        <v>0</v>
      </c>
      <c r="H64" s="47">
        <f t="shared" si="5"/>
        <v>0</v>
      </c>
      <c r="I64" s="47">
        <f t="shared" si="2"/>
        <v>288.5</v>
      </c>
      <c r="J64" s="56">
        <f t="shared" si="6"/>
        <v>493.18581690879961</v>
      </c>
      <c r="K64" s="56">
        <f t="shared" si="3"/>
        <v>0</v>
      </c>
      <c r="L64" s="47"/>
      <c r="M64" s="47"/>
      <c r="N64" s="47"/>
      <c r="O64" s="47"/>
      <c r="P64" s="47">
        <f t="shared" si="4"/>
        <v>493.18581690879961</v>
      </c>
      <c r="Q64" s="47"/>
      <c r="R64" s="47"/>
      <c r="S64" s="47"/>
      <c r="T64" s="47"/>
      <c r="U64" s="79">
        <v>1</v>
      </c>
      <c r="V64" s="62">
        <f t="shared" si="7"/>
        <v>493.18581690879961</v>
      </c>
      <c r="W64" s="137">
        <f t="shared" si="8"/>
        <v>179.21915963099013</v>
      </c>
      <c r="X64" s="131"/>
      <c r="Y64" s="5">
        <f t="shared" si="11"/>
        <v>0</v>
      </c>
      <c r="Z64" s="131"/>
      <c r="AA64" s="43">
        <f t="shared" ref="AA64" si="102">POWER(2*$V64/1000*Z64, 2)*$A$4</f>
        <v>0</v>
      </c>
      <c r="AB64" s="116">
        <v>186</v>
      </c>
      <c r="AC64" s="43">
        <f t="shared" si="13"/>
        <v>5.3855122694400004</v>
      </c>
      <c r="AD64" s="131">
        <v>169</v>
      </c>
      <c r="AE64" s="43">
        <f t="shared" si="14"/>
        <v>4.4460520270400004</v>
      </c>
      <c r="AF64" s="261">
        <v>194.91</v>
      </c>
      <c r="AG64" s="43">
        <f t="shared" si="9"/>
        <v>5.9138373276519838</v>
      </c>
      <c r="AH64" s="131">
        <v>171</v>
      </c>
      <c r="AI64" s="5">
        <f t="shared" si="11"/>
        <v>4.5519067022400002</v>
      </c>
      <c r="AJ64" s="181">
        <v>156</v>
      </c>
      <c r="AK64" s="43">
        <f t="shared" ref="AK64" si="103">POWER(2*$V64/1000*AJ64, 2)*$A$4</f>
        <v>3.7883520230400007</v>
      </c>
      <c r="AL64" s="47">
        <v>157</v>
      </c>
      <c r="AM64" s="43">
        <f t="shared" si="16"/>
        <v>3.8370763073599998</v>
      </c>
      <c r="AN64" s="181"/>
      <c r="AO64" s="43">
        <f t="shared" si="17"/>
        <v>0</v>
      </c>
      <c r="AP64" s="262">
        <v>148.38999999999999</v>
      </c>
      <c r="AQ64" s="43">
        <f t="shared" si="10"/>
        <v>3.427759955561744</v>
      </c>
      <c r="AR64" s="121"/>
    </row>
    <row r="65" spans="1:44" x14ac:dyDescent="0.25">
      <c r="A65" s="144">
        <f t="shared" si="0"/>
        <v>54</v>
      </c>
      <c r="B65" s="89" t="s">
        <v>122</v>
      </c>
      <c r="C65" s="150">
        <v>30</v>
      </c>
      <c r="D65" s="154" t="s">
        <v>155</v>
      </c>
      <c r="E65" s="155">
        <v>14</v>
      </c>
      <c r="F65" s="152">
        <f t="shared" si="1"/>
        <v>408</v>
      </c>
      <c r="G65" s="46">
        <v>0</v>
      </c>
      <c r="H65" s="47">
        <f t="shared" si="5"/>
        <v>0</v>
      </c>
      <c r="I65" s="47">
        <f t="shared" si="2"/>
        <v>294.25</v>
      </c>
      <c r="J65" s="56">
        <f t="shared" si="6"/>
        <v>503.03783406419842</v>
      </c>
      <c r="K65" s="56">
        <f t="shared" si="3"/>
        <v>0</v>
      </c>
      <c r="L65" s="47"/>
      <c r="M65" s="47"/>
      <c r="N65" s="47"/>
      <c r="O65" s="47"/>
      <c r="P65" s="47">
        <f t="shared" si="4"/>
        <v>503.03783406419842</v>
      </c>
      <c r="Q65" s="47"/>
      <c r="R65" s="47"/>
      <c r="S65" s="47"/>
      <c r="T65" s="47"/>
      <c r="U65" s="79">
        <v>1</v>
      </c>
      <c r="V65" s="62">
        <f t="shared" si="7"/>
        <v>503.03783406419842</v>
      </c>
      <c r="W65" s="137">
        <f t="shared" si="8"/>
        <v>175.70914484543161</v>
      </c>
      <c r="X65" s="131"/>
      <c r="Y65" s="5">
        <f t="shared" si="11"/>
        <v>0</v>
      </c>
      <c r="Z65" s="131"/>
      <c r="AA65" s="43">
        <f t="shared" ref="AA65" si="104">POWER(2*$V65/1000*Z65, 2)*$A$4</f>
        <v>0</v>
      </c>
      <c r="AB65" s="116">
        <v>179</v>
      </c>
      <c r="AC65" s="43">
        <f t="shared" si="13"/>
        <v>5.1890437949200008</v>
      </c>
      <c r="AD65" s="131">
        <v>163</v>
      </c>
      <c r="AE65" s="43">
        <f t="shared" si="14"/>
        <v>4.3028527382800013</v>
      </c>
      <c r="AF65" s="261">
        <v>191.26</v>
      </c>
      <c r="AG65" s="43">
        <f t="shared" si="9"/>
        <v>5.9241981614665118</v>
      </c>
      <c r="AH65" s="131">
        <v>161</v>
      </c>
      <c r="AI65" s="5">
        <f t="shared" si="11"/>
        <v>4.1979090605200016</v>
      </c>
      <c r="AJ65" s="181">
        <v>146</v>
      </c>
      <c r="AK65" s="43">
        <f t="shared" ref="AK65" si="105">POWER(2*$V65/1000*AJ65, 2)*$A$4</f>
        <v>3.4521287579200011</v>
      </c>
      <c r="AL65" s="47">
        <v>187</v>
      </c>
      <c r="AM65" s="43">
        <f t="shared" si="16"/>
        <v>5.6632337462800022</v>
      </c>
      <c r="AN65" s="181"/>
      <c r="AO65" s="43">
        <f t="shared" si="17"/>
        <v>0</v>
      </c>
      <c r="AP65" s="262">
        <v>143.05000000000001</v>
      </c>
      <c r="AQ65" s="43">
        <f t="shared" si="10"/>
        <v>3.3140342954713011</v>
      </c>
      <c r="AR65" s="121"/>
    </row>
    <row r="66" spans="1:44" x14ac:dyDescent="0.25">
      <c r="A66" s="144">
        <f t="shared" si="0"/>
        <v>55</v>
      </c>
      <c r="B66" s="89" t="s">
        <v>122</v>
      </c>
      <c r="C66" s="150">
        <v>31</v>
      </c>
      <c r="D66" s="154" t="s">
        <v>155</v>
      </c>
      <c r="E66" s="155">
        <v>15</v>
      </c>
      <c r="F66" s="152">
        <f t="shared" si="1"/>
        <v>416</v>
      </c>
      <c r="G66" s="46">
        <v>0</v>
      </c>
      <c r="H66" s="47">
        <f t="shared" si="5"/>
        <v>0</v>
      </c>
      <c r="I66" s="47">
        <f t="shared" si="2"/>
        <v>300</v>
      </c>
      <c r="J66" s="56">
        <f t="shared" si="6"/>
        <v>512.88985172257014</v>
      </c>
      <c r="K66" s="56">
        <f t="shared" si="3"/>
        <v>0</v>
      </c>
      <c r="L66" s="47"/>
      <c r="M66" s="47"/>
      <c r="N66" s="47"/>
      <c r="O66" s="47"/>
      <c r="P66" s="47">
        <f t="shared" si="4"/>
        <v>512.88985172257014</v>
      </c>
      <c r="Q66" s="47"/>
      <c r="R66" s="47"/>
      <c r="S66" s="47"/>
      <c r="T66" s="47"/>
      <c r="U66" s="79">
        <v>1</v>
      </c>
      <c r="V66" s="62">
        <f t="shared" si="7"/>
        <v>512.88985172257014</v>
      </c>
      <c r="W66" s="137">
        <f t="shared" si="8"/>
        <v>172.33397648922292</v>
      </c>
      <c r="X66" s="131"/>
      <c r="Y66" s="5">
        <f t="shared" si="11"/>
        <v>0</v>
      </c>
      <c r="Z66" s="131"/>
      <c r="AA66" s="43">
        <f t="shared" ref="AA66" si="106">POWER(2*$V66/1000*Z66, 2)*$A$4</f>
        <v>0</v>
      </c>
      <c r="AB66" s="116">
        <v>169</v>
      </c>
      <c r="AC66" s="43">
        <f t="shared" si="13"/>
        <v>4.808411146240001</v>
      </c>
      <c r="AD66" s="131">
        <v>152</v>
      </c>
      <c r="AE66" s="43">
        <f t="shared" si="14"/>
        <v>3.8896933273600016</v>
      </c>
      <c r="AF66" s="261">
        <v>186.77</v>
      </c>
      <c r="AG66" s="43">
        <f t="shared" si="9"/>
        <v>5.8727623056271376</v>
      </c>
      <c r="AH66" s="131">
        <v>157</v>
      </c>
      <c r="AI66" s="5">
        <f t="shared" si="11"/>
        <v>4.1498031001600006</v>
      </c>
      <c r="AJ66" s="181">
        <v>142</v>
      </c>
      <c r="AK66" s="43">
        <f t="shared" ref="AK66" si="107">POWER(2*$V66/1000*AJ66, 2)*$A$4</f>
        <v>3.3947271577600007</v>
      </c>
      <c r="AL66" s="47">
        <v>183</v>
      </c>
      <c r="AM66" s="43">
        <f t="shared" si="16"/>
        <v>5.6380687257600011</v>
      </c>
      <c r="AN66" s="181"/>
      <c r="AO66" s="43">
        <f t="shared" si="17"/>
        <v>0</v>
      </c>
      <c r="AP66" s="262">
        <v>135.88999999999999</v>
      </c>
      <c r="AQ66" s="43">
        <f t="shared" si="10"/>
        <v>3.1088744470128646</v>
      </c>
      <c r="AR66" s="121"/>
    </row>
    <row r="67" spans="1:44" x14ac:dyDescent="0.25">
      <c r="A67" s="144">
        <f t="shared" si="0"/>
        <v>56</v>
      </c>
      <c r="B67" s="89" t="s">
        <v>122</v>
      </c>
      <c r="C67" s="150">
        <v>32</v>
      </c>
      <c r="D67" s="154" t="s">
        <v>155</v>
      </c>
      <c r="E67" s="155">
        <v>16</v>
      </c>
      <c r="F67" s="152">
        <f t="shared" si="1"/>
        <v>424</v>
      </c>
      <c r="G67" s="46">
        <v>0</v>
      </c>
      <c r="H67" s="47">
        <f t="shared" si="5"/>
        <v>0</v>
      </c>
      <c r="I67" s="47">
        <f t="shared" si="2"/>
        <v>305.75</v>
      </c>
      <c r="J67" s="56">
        <f t="shared" si="6"/>
        <v>522.74186985547658</v>
      </c>
      <c r="K67" s="56">
        <f t="shared" si="3"/>
        <v>0</v>
      </c>
      <c r="L67" s="47"/>
      <c r="M67" s="47"/>
      <c r="N67" s="47"/>
      <c r="O67" s="47"/>
      <c r="P67" s="47">
        <f t="shared" si="4"/>
        <v>522.74186985547658</v>
      </c>
      <c r="Q67" s="47"/>
      <c r="R67" s="47"/>
      <c r="S67" s="47"/>
      <c r="T67" s="47"/>
      <c r="U67" s="79">
        <v>1</v>
      </c>
      <c r="V67" s="62">
        <f t="shared" si="7"/>
        <v>522.74186985547658</v>
      </c>
      <c r="W67" s="137">
        <f t="shared" si="8"/>
        <v>169.08603030546476</v>
      </c>
      <c r="X67" s="131"/>
      <c r="Y67" s="5">
        <f t="shared" si="11"/>
        <v>0</v>
      </c>
      <c r="Z67" s="131"/>
      <c r="AA67" s="43">
        <f t="shared" ref="AA67" si="108">POWER(2*$V67/1000*Z67, 2)*$A$4</f>
        <v>0</v>
      </c>
      <c r="AB67" s="116">
        <v>169</v>
      </c>
      <c r="AC67" s="43">
        <f t="shared" si="13"/>
        <v>4.9949133338000005</v>
      </c>
      <c r="AD67" s="131">
        <v>153</v>
      </c>
      <c r="AE67" s="43">
        <f t="shared" si="14"/>
        <v>4.0939016922000002</v>
      </c>
      <c r="AF67" s="261">
        <v>182.75700000000001</v>
      </c>
      <c r="AG67" s="43">
        <f t="shared" si="9"/>
        <v>5.8412068897512048</v>
      </c>
      <c r="AH67" s="131">
        <v>152</v>
      </c>
      <c r="AI67" s="5">
        <f t="shared" si="11"/>
        <v>4.0405615232000001</v>
      </c>
      <c r="AJ67" s="181">
        <v>139</v>
      </c>
      <c r="AK67" s="43">
        <f t="shared" ref="AK67" si="109">POWER(2*$V67/1000*AJ67, 2)*$A$4</f>
        <v>3.3789685417999995</v>
      </c>
      <c r="AL67" s="47">
        <v>178</v>
      </c>
      <c r="AM67" s="43">
        <f t="shared" si="16"/>
        <v>5.5410816872000002</v>
      </c>
      <c r="AN67" s="181"/>
      <c r="AO67" s="43">
        <f t="shared" si="17"/>
        <v>0</v>
      </c>
      <c r="AP67" s="262">
        <v>135.51</v>
      </c>
      <c r="AQ67" s="43">
        <f t="shared" si="10"/>
        <v>3.2114209674565792</v>
      </c>
      <c r="AR67" s="121"/>
    </row>
    <row r="68" spans="1:44" x14ac:dyDescent="0.25">
      <c r="A68" s="144">
        <f t="shared" si="0"/>
        <v>57</v>
      </c>
      <c r="B68" s="89" t="s">
        <v>122</v>
      </c>
      <c r="C68" s="150">
        <v>33</v>
      </c>
      <c r="D68" s="154" t="s">
        <v>155</v>
      </c>
      <c r="E68" s="155">
        <v>17</v>
      </c>
      <c r="F68" s="152">
        <f t="shared" si="1"/>
        <v>432</v>
      </c>
      <c r="G68" s="46">
        <v>0</v>
      </c>
      <c r="H68" s="47">
        <f t="shared" si="5"/>
        <v>0</v>
      </c>
      <c r="I68" s="47">
        <f t="shared" si="2"/>
        <v>311.5</v>
      </c>
      <c r="J68" s="56">
        <f t="shared" si="6"/>
        <v>532.5938884365836</v>
      </c>
      <c r="K68" s="56">
        <f t="shared" si="3"/>
        <v>0</v>
      </c>
      <c r="L68" s="47"/>
      <c r="M68" s="47"/>
      <c r="N68" s="47"/>
      <c r="O68" s="47"/>
      <c r="P68" s="47">
        <f t="shared" si="4"/>
        <v>532.5938884365836</v>
      </c>
      <c r="Q68" s="47"/>
      <c r="R68" s="47"/>
      <c r="S68" s="47"/>
      <c r="T68" s="47"/>
      <c r="U68" s="79">
        <v>1</v>
      </c>
      <c r="V68" s="62">
        <f t="shared" si="7"/>
        <v>532.5938884365836</v>
      </c>
      <c r="W68" s="137">
        <f t="shared" si="8"/>
        <v>165.95824617473602</v>
      </c>
      <c r="X68" s="131"/>
      <c r="Y68" s="5">
        <f t="shared" si="11"/>
        <v>0</v>
      </c>
      <c r="Z68" s="131"/>
      <c r="AA68" s="43">
        <f t="shared" ref="AA68" si="110">POWER(2*$V68/1000*Z68, 2)*$A$4</f>
        <v>0</v>
      </c>
      <c r="AB68" s="116">
        <v>172</v>
      </c>
      <c r="AC68" s="43">
        <f t="shared" si="13"/>
        <v>5.3706793600000013</v>
      </c>
      <c r="AD68" s="131">
        <v>156</v>
      </c>
      <c r="AE68" s="43">
        <f t="shared" si="14"/>
        <v>4.4179574400000021</v>
      </c>
      <c r="AF68" s="261">
        <v>175.97</v>
      </c>
      <c r="AG68" s="43">
        <f t="shared" si="9"/>
        <v>5.6214661409860032</v>
      </c>
      <c r="AH68" s="131">
        <v>148</v>
      </c>
      <c r="AI68" s="5">
        <f t="shared" si="11"/>
        <v>3.9764521600000005</v>
      </c>
      <c r="AJ68" s="181">
        <v>134</v>
      </c>
      <c r="AK68" s="43">
        <f t="shared" ref="AK68" si="111">POWER(2*$V68/1000*AJ68, 2)*$A$4</f>
        <v>3.2597322400000017</v>
      </c>
      <c r="AL68" s="47">
        <v>173</v>
      </c>
      <c r="AM68" s="43">
        <f t="shared" si="16"/>
        <v>5.4333106600000018</v>
      </c>
      <c r="AN68" s="181"/>
      <c r="AO68" s="43">
        <f t="shared" si="17"/>
        <v>0</v>
      </c>
      <c r="AP68" s="262">
        <v>136.24</v>
      </c>
      <c r="AQ68" s="43">
        <f t="shared" si="10"/>
        <v>3.3696252279040015</v>
      </c>
      <c r="AR68" s="121"/>
    </row>
    <row r="69" spans="1:44" x14ac:dyDescent="0.25">
      <c r="A69" s="144">
        <f t="shared" si="0"/>
        <v>58</v>
      </c>
      <c r="B69" s="89" t="s">
        <v>122</v>
      </c>
      <c r="C69" s="150">
        <v>34</v>
      </c>
      <c r="D69" s="154" t="s">
        <v>155</v>
      </c>
      <c r="E69" s="155">
        <v>18</v>
      </c>
      <c r="F69" s="152">
        <f t="shared" si="1"/>
        <v>440</v>
      </c>
      <c r="G69" s="46">
        <v>0</v>
      </c>
      <c r="H69" s="47">
        <f t="shared" si="5"/>
        <v>0</v>
      </c>
      <c r="I69" s="47">
        <f t="shared" si="2"/>
        <v>317.25</v>
      </c>
      <c r="J69" s="56">
        <f t="shared" si="6"/>
        <v>542.44590744147013</v>
      </c>
      <c r="K69" s="56">
        <f t="shared" si="3"/>
        <v>0</v>
      </c>
      <c r="L69" s="47"/>
      <c r="M69" s="47"/>
      <c r="N69" s="47"/>
      <c r="O69" s="47"/>
      <c r="P69" s="47">
        <f t="shared" si="4"/>
        <v>542.44590744147013</v>
      </c>
      <c r="Q69" s="47"/>
      <c r="R69" s="47"/>
      <c r="S69" s="47"/>
      <c r="T69" s="47"/>
      <c r="U69" s="79">
        <v>1</v>
      </c>
      <c r="V69" s="62">
        <f t="shared" si="7"/>
        <v>542.44590744147013</v>
      </c>
      <c r="W69" s="137">
        <f t="shared" si="8"/>
        <v>162.94407688540915</v>
      </c>
      <c r="X69" s="131"/>
      <c r="Y69" s="5">
        <f t="shared" si="11"/>
        <v>0</v>
      </c>
      <c r="Z69" s="131"/>
      <c r="AA69" s="43">
        <f t="shared" ref="AA69" si="112">POWER(2*$V69/1000*Z69, 2)*$A$4</f>
        <v>0</v>
      </c>
      <c r="AB69" s="116">
        <v>162</v>
      </c>
      <c r="AC69" s="43">
        <f t="shared" si="13"/>
        <v>4.9422291393600002</v>
      </c>
      <c r="AD69" s="131">
        <v>146</v>
      </c>
      <c r="AE69" s="43">
        <f t="shared" si="14"/>
        <v>4.0141958670399998</v>
      </c>
      <c r="AF69" s="261">
        <v>173.75</v>
      </c>
      <c r="AG69" s="43">
        <f t="shared" si="9"/>
        <v>5.6851571550625009</v>
      </c>
      <c r="AH69" s="131">
        <v>137</v>
      </c>
      <c r="AI69" s="5">
        <f t="shared" si="11"/>
        <v>3.534548800360001</v>
      </c>
      <c r="AJ69" s="181">
        <v>152</v>
      </c>
      <c r="AK69" s="43">
        <f t="shared" ref="AK69" si="113">POWER(2*$V69/1000*AJ69, 2)*$A$4</f>
        <v>4.3509092377600007</v>
      </c>
      <c r="AL69" s="47">
        <v>151</v>
      </c>
      <c r="AM69" s="43">
        <f t="shared" si="16"/>
        <v>4.2938487504400005</v>
      </c>
      <c r="AN69" s="181"/>
      <c r="AO69" s="43">
        <f t="shared" si="17"/>
        <v>0</v>
      </c>
      <c r="AP69" s="262">
        <v>135.83000000000001</v>
      </c>
      <c r="AQ69" s="43">
        <f t="shared" si="10"/>
        <v>3.4744354639773172</v>
      </c>
      <c r="AR69" s="121"/>
    </row>
    <row r="70" spans="1:44" x14ac:dyDescent="0.25">
      <c r="A70" s="144">
        <f t="shared" si="0"/>
        <v>59</v>
      </c>
      <c r="B70" s="89" t="s">
        <v>122</v>
      </c>
      <c r="C70" s="150">
        <v>35</v>
      </c>
      <c r="D70" s="154" t="s">
        <v>155</v>
      </c>
      <c r="E70" s="155">
        <v>19</v>
      </c>
      <c r="F70" s="152">
        <f t="shared" si="1"/>
        <v>448</v>
      </c>
      <c r="G70" s="46">
        <v>0</v>
      </c>
      <c r="H70" s="47">
        <f t="shared" si="5"/>
        <v>0</v>
      </c>
      <c r="I70" s="47">
        <f t="shared" si="2"/>
        <v>323</v>
      </c>
      <c r="J70" s="56">
        <f t="shared" si="6"/>
        <v>552.29792684745792</v>
      </c>
      <c r="K70" s="56">
        <f t="shared" si="3"/>
        <v>0</v>
      </c>
      <c r="L70" s="47"/>
      <c r="M70" s="47"/>
      <c r="N70" s="47"/>
      <c r="O70" s="47"/>
      <c r="P70" s="47">
        <f t="shared" si="4"/>
        <v>552.29792684745792</v>
      </c>
      <c r="Q70" s="47"/>
      <c r="R70" s="47"/>
      <c r="S70" s="47"/>
      <c r="T70" s="47"/>
      <c r="U70" s="79">
        <v>1</v>
      </c>
      <c r="V70" s="62">
        <f t="shared" si="7"/>
        <v>552.29792684745792</v>
      </c>
      <c r="W70" s="137">
        <f t="shared" si="8"/>
        <v>160.03744238701603</v>
      </c>
      <c r="X70" s="131"/>
      <c r="Y70" s="5">
        <f t="shared" si="11"/>
        <v>0</v>
      </c>
      <c r="Z70" s="131"/>
      <c r="AA70" s="43">
        <f t="shared" ref="AA70" si="114">POWER(2*$V70/1000*Z70, 2)*$A$4</f>
        <v>0</v>
      </c>
      <c r="AB70" s="116">
        <v>162</v>
      </c>
      <c r="AC70" s="43">
        <f t="shared" si="13"/>
        <v>5.1233830732799994</v>
      </c>
      <c r="AD70" s="131">
        <v>146</v>
      </c>
      <c r="AE70" s="43">
        <f t="shared" si="14"/>
        <v>4.1613333939200006</v>
      </c>
      <c r="AF70" s="261">
        <v>171.56</v>
      </c>
      <c r="AG70" s="43">
        <f t="shared" si="9"/>
        <v>5.7459107401656331</v>
      </c>
      <c r="AH70" s="131">
        <v>142</v>
      </c>
      <c r="AI70" s="5">
        <f t="shared" si="11"/>
        <v>3.9364386636799997</v>
      </c>
      <c r="AJ70" s="181">
        <v>153</v>
      </c>
      <c r="AK70" s="43">
        <f t="shared" ref="AK70" si="115">POWER(2*$V70/1000*AJ70, 2)*$A$4</f>
        <v>4.5699311980799999</v>
      </c>
      <c r="AL70" s="47">
        <v>152</v>
      </c>
      <c r="AM70" s="43">
        <f t="shared" si="16"/>
        <v>4.5103887564800003</v>
      </c>
      <c r="AN70" s="181"/>
      <c r="AO70" s="43">
        <f t="shared" si="17"/>
        <v>0</v>
      </c>
      <c r="AP70" s="262">
        <v>127.76</v>
      </c>
      <c r="AQ70" s="43">
        <f t="shared" si="10"/>
        <v>3.1865196892037124</v>
      </c>
      <c r="AR70" s="121"/>
    </row>
    <row r="71" spans="1:44" x14ac:dyDescent="0.25">
      <c r="A71" s="144">
        <f t="shared" si="0"/>
        <v>60</v>
      </c>
      <c r="B71" s="89" t="s">
        <v>122</v>
      </c>
      <c r="C71" s="150">
        <v>36</v>
      </c>
      <c r="D71" s="154" t="s">
        <v>155</v>
      </c>
      <c r="E71" s="155">
        <v>20</v>
      </c>
      <c r="F71" s="152">
        <f t="shared" si="1"/>
        <v>456</v>
      </c>
      <c r="G71" s="46">
        <v>0</v>
      </c>
      <c r="H71" s="47">
        <f t="shared" si="5"/>
        <v>0</v>
      </c>
      <c r="I71" s="47">
        <f t="shared" si="2"/>
        <v>328.75</v>
      </c>
      <c r="J71" s="56">
        <f t="shared" si="6"/>
        <v>562.14994663345828</v>
      </c>
      <c r="K71" s="56">
        <f t="shared" si="3"/>
        <v>0</v>
      </c>
      <c r="L71" s="47"/>
      <c r="M71" s="47"/>
      <c r="N71" s="47"/>
      <c r="O71" s="47"/>
      <c r="P71" s="47">
        <f t="shared" si="4"/>
        <v>562.14994663345828</v>
      </c>
      <c r="Q71" s="47"/>
      <c r="R71" s="47"/>
      <c r="S71" s="47"/>
      <c r="T71" s="47"/>
      <c r="U71" s="79">
        <v>1</v>
      </c>
      <c r="V71" s="62">
        <f t="shared" si="7"/>
        <v>562.14994663345828</v>
      </c>
      <c r="W71" s="137">
        <f t="shared" si="8"/>
        <v>157.23268885401279</v>
      </c>
      <c r="X71" s="131"/>
      <c r="Y71" s="5">
        <f t="shared" si="11"/>
        <v>0</v>
      </c>
      <c r="Z71" s="131"/>
      <c r="AA71" s="43">
        <f t="shared" ref="AA71" si="116">POWER(2*$V71/1000*Z71, 2)*$A$4</f>
        <v>0</v>
      </c>
      <c r="AB71" s="116">
        <v>155</v>
      </c>
      <c r="AC71" s="43">
        <f t="shared" si="13"/>
        <v>4.8590091610000004</v>
      </c>
      <c r="AD71" s="131">
        <v>140</v>
      </c>
      <c r="AE71" s="43">
        <f t="shared" si="14"/>
        <v>3.9640615840000009</v>
      </c>
      <c r="AF71" s="261">
        <v>169.21</v>
      </c>
      <c r="AG71" s="43">
        <f t="shared" si="9"/>
        <v>5.7907707554577641</v>
      </c>
      <c r="AH71" s="131">
        <v>147</v>
      </c>
      <c r="AI71" s="5">
        <f t="shared" si="11"/>
        <v>4.3703778963600008</v>
      </c>
      <c r="AJ71" s="181">
        <v>136</v>
      </c>
      <c r="AK71" s="43">
        <f t="shared" ref="AK71" si="117">POWER(2*$V71/1000*AJ71, 2)*$A$4</f>
        <v>3.74077974784</v>
      </c>
      <c r="AL71" s="47">
        <v>167</v>
      </c>
      <c r="AM71" s="43">
        <f t="shared" si="16"/>
        <v>5.640495587560002</v>
      </c>
      <c r="AN71" s="181"/>
      <c r="AO71" s="43">
        <f t="shared" si="17"/>
        <v>0</v>
      </c>
      <c r="AP71" s="262">
        <v>126.27</v>
      </c>
      <c r="AQ71" s="43">
        <f t="shared" si="10"/>
        <v>3.2246655835637155</v>
      </c>
      <c r="AR71" s="121"/>
    </row>
    <row r="72" spans="1:44" x14ac:dyDescent="0.25">
      <c r="A72" s="145">
        <f t="shared" si="0"/>
        <v>61</v>
      </c>
      <c r="B72" s="89" t="s">
        <v>122</v>
      </c>
      <c r="C72" s="150">
        <v>37</v>
      </c>
      <c r="D72" s="154" t="s">
        <v>155</v>
      </c>
      <c r="E72" s="155">
        <v>21</v>
      </c>
      <c r="F72" s="152">
        <f t="shared" si="1"/>
        <v>464</v>
      </c>
      <c r="G72" s="46">
        <v>0</v>
      </c>
      <c r="H72" s="47">
        <f t="shared" si="5"/>
        <v>0</v>
      </c>
      <c r="I72" s="47">
        <f t="shared" si="2"/>
        <v>334.5</v>
      </c>
      <c r="J72" s="56">
        <f t="shared" si="6"/>
        <v>572.00196677983547</v>
      </c>
      <c r="K72" s="56">
        <f t="shared" si="3"/>
        <v>0</v>
      </c>
      <c r="L72" s="47"/>
      <c r="M72" s="47"/>
      <c r="N72" s="47"/>
      <c r="O72" s="47"/>
      <c r="P72" s="47">
        <f t="shared" si="4"/>
        <v>572.00196677983547</v>
      </c>
      <c r="Q72" s="47"/>
      <c r="R72" s="47"/>
      <c r="S72" s="47"/>
      <c r="T72" s="47"/>
      <c r="U72" s="79">
        <v>1</v>
      </c>
      <c r="V72" s="62">
        <f t="shared" si="7"/>
        <v>572.00196677983547</v>
      </c>
      <c r="W72" s="137">
        <f t="shared" si="8"/>
        <v>154.52455197997469</v>
      </c>
      <c r="X72" s="131"/>
      <c r="Y72" s="5">
        <f t="shared" si="11"/>
        <v>0</v>
      </c>
      <c r="Z72" s="131"/>
      <c r="AA72" s="43">
        <f t="shared" ref="AA72" si="118">POWER(2*$V72/1000*Z72, 2)*$A$4</f>
        <v>0</v>
      </c>
      <c r="AB72" s="116">
        <v>157</v>
      </c>
      <c r="AC72" s="43">
        <f t="shared" si="13"/>
        <v>5.161480880800001</v>
      </c>
      <c r="AD72" s="131">
        <v>141</v>
      </c>
      <c r="AE72" s="43">
        <f t="shared" si="14"/>
        <v>4.1630654952000006</v>
      </c>
      <c r="AF72" s="261">
        <v>161.99</v>
      </c>
      <c r="AG72" s="43">
        <f t="shared" si="9"/>
        <v>5.4947941723319218</v>
      </c>
      <c r="AH72" s="131">
        <v>88.5</v>
      </c>
      <c r="AI72" s="5">
        <f t="shared" si="11"/>
        <v>1.6400668842000001</v>
      </c>
      <c r="AJ72" s="181">
        <v>158</v>
      </c>
      <c r="AK72" s="43">
        <f t="shared" ref="AK72" si="119">POWER(2*$V72/1000*AJ72, 2)*$A$4</f>
        <v>5.2274416288000003</v>
      </c>
      <c r="AL72" s="47">
        <v>157</v>
      </c>
      <c r="AM72" s="43">
        <f t="shared" si="16"/>
        <v>5.161480880800001</v>
      </c>
      <c r="AN72" s="181"/>
      <c r="AO72" s="43">
        <f t="shared" si="17"/>
        <v>0</v>
      </c>
      <c r="AP72" s="262">
        <v>124.76</v>
      </c>
      <c r="AQ72" s="43">
        <f t="shared" si="10"/>
        <v>3.2593106093939204</v>
      </c>
      <c r="AR72" s="121"/>
    </row>
    <row r="73" spans="1:44" x14ac:dyDescent="0.25">
      <c r="A73" s="144">
        <f t="shared" si="0"/>
        <v>62</v>
      </c>
      <c r="B73" s="89" t="s">
        <v>123</v>
      </c>
      <c r="C73" s="150">
        <v>1</v>
      </c>
      <c r="D73" s="154" t="s">
        <v>155</v>
      </c>
      <c r="E73" s="155">
        <v>22</v>
      </c>
      <c r="F73" s="152">
        <f t="shared" si="1"/>
        <v>472</v>
      </c>
      <c r="G73" s="46">
        <v>0</v>
      </c>
      <c r="H73" s="47">
        <f t="shared" si="5"/>
        <v>0</v>
      </c>
      <c r="I73" s="47">
        <f t="shared" si="2"/>
        <v>340.25</v>
      </c>
      <c r="J73" s="56">
        <f t="shared" si="6"/>
        <v>581.85398726828362</v>
      </c>
      <c r="K73" s="56">
        <f t="shared" si="3"/>
        <v>0</v>
      </c>
      <c r="L73" s="47"/>
      <c r="M73" s="47"/>
      <c r="N73" s="47"/>
      <c r="O73" s="47"/>
      <c r="P73" s="47">
        <f t="shared" si="4"/>
        <v>581.85398726828362</v>
      </c>
      <c r="Q73" s="47"/>
      <c r="R73" s="47"/>
      <c r="S73" s="47"/>
      <c r="T73" s="47"/>
      <c r="U73" s="79">
        <v>1</v>
      </c>
      <c r="V73" s="62">
        <f t="shared" si="7"/>
        <v>581.85398726828362</v>
      </c>
      <c r="W73" s="137">
        <f t="shared" si="8"/>
        <v>151.90812400081393</v>
      </c>
      <c r="X73" s="131"/>
      <c r="Y73" s="5">
        <f t="shared" si="11"/>
        <v>0</v>
      </c>
      <c r="Z73" s="131"/>
      <c r="AA73" s="43">
        <f t="shared" ref="AA73" si="120">POWER(2*$V73/1000*Z73, 2)*$A$4</f>
        <v>0</v>
      </c>
      <c r="AB73" s="116">
        <v>147</v>
      </c>
      <c r="AC73" s="43">
        <f t="shared" si="13"/>
        <v>4.6821214314000006</v>
      </c>
      <c r="AD73" s="131">
        <v>132</v>
      </c>
      <c r="AE73" s="43">
        <f t="shared" si="14"/>
        <v>3.7753382303999996</v>
      </c>
      <c r="AF73" s="261">
        <v>160.79</v>
      </c>
      <c r="AG73" s="43">
        <f t="shared" si="9"/>
        <v>5.6017803254978604</v>
      </c>
      <c r="AH73" s="131">
        <v>139</v>
      </c>
      <c r="AI73" s="5">
        <f t="shared" si="11"/>
        <v>4.1863699466000002</v>
      </c>
      <c r="AJ73" s="181">
        <v>127</v>
      </c>
      <c r="AK73" s="43">
        <f t="shared" ref="AK73" si="121">POWER(2*$V73/1000*AJ73, 2)*$A$4</f>
        <v>3.4947446233999995</v>
      </c>
      <c r="AL73" s="47">
        <v>162</v>
      </c>
      <c r="AM73" s="43">
        <f t="shared" si="16"/>
        <v>5.6864082024</v>
      </c>
      <c r="AN73" s="181"/>
      <c r="AO73" s="43">
        <f t="shared" si="17"/>
        <v>0</v>
      </c>
      <c r="AP73" s="262">
        <v>121.51</v>
      </c>
      <c r="AQ73" s="43">
        <f t="shared" si="10"/>
        <v>3.1991311547954604</v>
      </c>
      <c r="AR73" s="121"/>
    </row>
    <row r="74" spans="1:44" x14ac:dyDescent="0.25">
      <c r="A74" s="144">
        <f t="shared" si="0"/>
        <v>63</v>
      </c>
      <c r="B74" s="89" t="s">
        <v>123</v>
      </c>
      <c r="C74" s="150">
        <v>2</v>
      </c>
      <c r="D74" s="154" t="s">
        <v>155</v>
      </c>
      <c r="E74" s="155">
        <v>23</v>
      </c>
      <c r="F74" s="152">
        <f t="shared" si="1"/>
        <v>480</v>
      </c>
      <c r="G74" s="46">
        <v>0</v>
      </c>
      <c r="H74" s="47">
        <f t="shared" si="5"/>
        <v>0</v>
      </c>
      <c r="I74" s="47">
        <f t="shared" si="2"/>
        <v>346</v>
      </c>
      <c r="J74" s="56">
        <f t="shared" si="6"/>
        <v>591.70600808171616</v>
      </c>
      <c r="K74" s="56">
        <f t="shared" si="3"/>
        <v>0</v>
      </c>
      <c r="L74" s="47"/>
      <c r="M74" s="47"/>
      <c r="N74" s="47"/>
      <c r="O74" s="47"/>
      <c r="P74" s="47">
        <f t="shared" si="4"/>
        <v>591.70600808171616</v>
      </c>
      <c r="Q74" s="47"/>
      <c r="R74" s="47"/>
      <c r="S74" s="47"/>
      <c r="T74" s="47"/>
      <c r="U74" s="79">
        <v>1</v>
      </c>
      <c r="V74" s="62">
        <f t="shared" si="7"/>
        <v>591.70600808171616</v>
      </c>
      <c r="W74" s="137">
        <f t="shared" si="8"/>
        <v>149.37882401240003</v>
      </c>
      <c r="X74" s="131"/>
      <c r="Y74" s="5">
        <f t="shared" si="11"/>
        <v>0</v>
      </c>
      <c r="Z74" s="131"/>
      <c r="AA74" s="43">
        <f t="shared" ref="AA74" si="122">POWER(2*$V74/1000*Z74, 2)*$A$4</f>
        <v>0</v>
      </c>
      <c r="AB74" s="116">
        <v>148</v>
      </c>
      <c r="AC74" s="43">
        <f t="shared" si="13"/>
        <v>4.908122152959999</v>
      </c>
      <c r="AD74" s="131">
        <v>134</v>
      </c>
      <c r="AE74" s="43">
        <f t="shared" si="14"/>
        <v>4.0234770534399988</v>
      </c>
      <c r="AF74" s="261">
        <v>156.83000000000001</v>
      </c>
      <c r="AG74" s="43">
        <f t="shared" si="9"/>
        <v>5.5112513345743359</v>
      </c>
      <c r="AH74" s="131">
        <v>128</v>
      </c>
      <c r="AI74" s="5">
        <f t="shared" si="11"/>
        <v>3.6712323481599993</v>
      </c>
      <c r="AJ74" s="181">
        <v>150</v>
      </c>
      <c r="AK74" s="43">
        <f t="shared" ref="AK74" si="123">POWER(2*$V74/1000*AJ74, 2)*$A$4</f>
        <v>5.0416704000000001</v>
      </c>
      <c r="AL74" s="47">
        <v>149</v>
      </c>
      <c r="AM74" s="43">
        <f t="shared" si="16"/>
        <v>4.974672202239999</v>
      </c>
      <c r="AN74" s="181"/>
      <c r="AO74" s="43">
        <f t="shared" si="17"/>
        <v>0</v>
      </c>
      <c r="AP74" s="262">
        <v>118.43</v>
      </c>
      <c r="AQ74" s="43">
        <f t="shared" si="10"/>
        <v>3.1427902029621761</v>
      </c>
      <c r="AR74" s="121"/>
    </row>
    <row r="75" spans="1:44" x14ac:dyDescent="0.25">
      <c r="A75" s="144">
        <f t="shared" si="0"/>
        <v>64</v>
      </c>
      <c r="B75" s="89" t="s">
        <v>123</v>
      </c>
      <c r="C75" s="150">
        <v>3</v>
      </c>
      <c r="D75" s="154" t="s">
        <v>155</v>
      </c>
      <c r="E75" s="155">
        <v>24</v>
      </c>
      <c r="F75" s="152">
        <f t="shared" si="1"/>
        <v>488</v>
      </c>
      <c r="G75" s="46">
        <v>0</v>
      </c>
      <c r="H75" s="47">
        <f t="shared" si="5"/>
        <v>0</v>
      </c>
      <c r="I75" s="47">
        <f t="shared" si="2"/>
        <v>351.75</v>
      </c>
      <c r="J75" s="56">
        <f t="shared" si="6"/>
        <v>601.55802920416579</v>
      </c>
      <c r="K75" s="56">
        <f t="shared" si="3"/>
        <v>0</v>
      </c>
      <c r="L75" s="47"/>
      <c r="M75" s="47"/>
      <c r="N75" s="47"/>
      <c r="O75" s="47"/>
      <c r="P75" s="47">
        <f t="shared" si="4"/>
        <v>601.55802920416579</v>
      </c>
      <c r="Q75" s="47"/>
      <c r="R75" s="47"/>
      <c r="S75" s="47"/>
      <c r="T75" s="47"/>
      <c r="U75" s="79">
        <v>1</v>
      </c>
      <c r="V75" s="62">
        <f t="shared" si="7"/>
        <v>601.55802920416579</v>
      </c>
      <c r="W75" s="137">
        <f t="shared" si="8"/>
        <v>146.93237120490645</v>
      </c>
      <c r="X75" s="131"/>
      <c r="Y75" s="5">
        <f t="shared" si="11"/>
        <v>0</v>
      </c>
      <c r="Z75" s="131"/>
      <c r="AA75" s="43">
        <f t="shared" ref="AA75" si="124">POWER(2*$V75/1000*Z75, 2)*$A$4</f>
        <v>0</v>
      </c>
      <c r="AB75" s="116">
        <v>146</v>
      </c>
      <c r="AC75" s="43">
        <f t="shared" si="13"/>
        <v>4.9367455259200002</v>
      </c>
      <c r="AD75" s="131">
        <v>132</v>
      </c>
      <c r="AE75" s="43">
        <f t="shared" si="14"/>
        <v>4.0353656428800004</v>
      </c>
      <c r="AF75" s="261">
        <v>154.47</v>
      </c>
      <c r="AG75" s="43">
        <f t="shared" si="9"/>
        <v>5.5261583177959084</v>
      </c>
      <c r="AH75" s="131">
        <v>133</v>
      </c>
      <c r="AI75" s="5">
        <f t="shared" si="11"/>
        <v>4.0967391446799999</v>
      </c>
      <c r="AJ75" s="181">
        <v>121</v>
      </c>
      <c r="AK75" s="43">
        <f t="shared" ref="AK75" si="125">POWER(2*$V75/1000*AJ75, 2)*$A$4</f>
        <v>3.3908280749199995</v>
      </c>
      <c r="AL75" s="47">
        <v>156</v>
      </c>
      <c r="AM75" s="43">
        <f t="shared" si="16"/>
        <v>5.636171848320001</v>
      </c>
      <c r="AN75" s="181"/>
      <c r="AO75" s="43">
        <f t="shared" si="17"/>
        <v>0</v>
      </c>
      <c r="AP75" s="262">
        <v>115.95</v>
      </c>
      <c r="AQ75" s="43">
        <f t="shared" si="10"/>
        <v>3.1136983435233003</v>
      </c>
      <c r="AR75" s="121"/>
    </row>
    <row r="76" spans="1:44" x14ac:dyDescent="0.25">
      <c r="A76" s="144">
        <f t="shared" si="0"/>
        <v>65</v>
      </c>
      <c r="B76" s="89" t="s">
        <v>123</v>
      </c>
      <c r="C76" s="150">
        <v>4</v>
      </c>
      <c r="D76" s="154" t="s">
        <v>155</v>
      </c>
      <c r="E76" s="155">
        <v>25</v>
      </c>
      <c r="F76" s="152">
        <f t="shared" si="1"/>
        <v>496</v>
      </c>
      <c r="G76" s="46">
        <v>0</v>
      </c>
      <c r="H76" s="47">
        <f t="shared" si="5"/>
        <v>0</v>
      </c>
      <c r="I76" s="47">
        <f t="shared" si="2"/>
        <v>357.5</v>
      </c>
      <c r="J76" s="56">
        <f t="shared" si="6"/>
        <v>611.41005062069428</v>
      </c>
      <c r="K76" s="56">
        <f t="shared" si="3"/>
        <v>0</v>
      </c>
      <c r="L76" s="47"/>
      <c r="M76" s="47"/>
      <c r="N76" s="47"/>
      <c r="O76" s="47"/>
      <c r="P76" s="47">
        <f t="shared" si="4"/>
        <v>611.41005062069428</v>
      </c>
      <c r="Q76" s="47"/>
      <c r="R76" s="47"/>
      <c r="S76" s="47"/>
      <c r="T76" s="47"/>
      <c r="U76" s="79">
        <v>1</v>
      </c>
      <c r="V76" s="62">
        <f t="shared" si="7"/>
        <v>611.41005062069428</v>
      </c>
      <c r="W76" s="137">
        <f t="shared" si="8"/>
        <v>144.56476068489209</v>
      </c>
      <c r="X76" s="131"/>
      <c r="Y76" s="5">
        <f t="shared" si="11"/>
        <v>0</v>
      </c>
      <c r="Z76" s="131"/>
      <c r="AA76" s="43">
        <f t="shared" ref="AA76" si="126">POWER(2*$V76/1000*Z76, 2)*$A$4</f>
        <v>0</v>
      </c>
      <c r="AB76" s="116">
        <v>143</v>
      </c>
      <c r="AC76" s="43">
        <f t="shared" si="13"/>
        <v>4.8923463617600014</v>
      </c>
      <c r="AD76" s="131">
        <v>129</v>
      </c>
      <c r="AE76" s="43">
        <f t="shared" si="14"/>
        <v>3.9812966798399998</v>
      </c>
      <c r="AF76" s="261">
        <v>151.38</v>
      </c>
      <c r="AG76" s="43">
        <f t="shared" si="9"/>
        <v>5.4825439638994569</v>
      </c>
      <c r="AH76" s="131">
        <v>130</v>
      </c>
      <c r="AI76" s="5">
        <f t="shared" si="11"/>
        <v>4.0432614559999998</v>
      </c>
      <c r="AJ76" s="181">
        <v>117</v>
      </c>
      <c r="AK76" s="43">
        <f t="shared" ref="AK76" si="127">POWER(2*$V76/1000*AJ76, 2)*$A$4</f>
        <v>3.2750417793599995</v>
      </c>
      <c r="AL76" s="47">
        <v>154</v>
      </c>
      <c r="AM76" s="43">
        <f t="shared" si="16"/>
        <v>5.6739638278399998</v>
      </c>
      <c r="AN76" s="181"/>
      <c r="AO76" s="43">
        <f t="shared" si="17"/>
        <v>0</v>
      </c>
      <c r="AP76" s="262">
        <v>116.14</v>
      </c>
      <c r="AQ76" s="43">
        <f t="shared" si="10"/>
        <v>3.2270728125415036</v>
      </c>
      <c r="AR76" s="121"/>
    </row>
    <row r="77" spans="1:44" x14ac:dyDescent="0.25">
      <c r="A77" s="144">
        <f t="shared" si="0"/>
        <v>66</v>
      </c>
      <c r="B77" s="89" t="s">
        <v>123</v>
      </c>
      <c r="C77" s="150">
        <v>5</v>
      </c>
      <c r="D77" s="154" t="s">
        <v>155</v>
      </c>
      <c r="E77" s="155">
        <v>26</v>
      </c>
      <c r="F77" s="152">
        <f t="shared" si="1"/>
        <v>504</v>
      </c>
      <c r="G77" s="46">
        <v>0</v>
      </c>
      <c r="H77" s="47">
        <f t="shared" si="5"/>
        <v>0</v>
      </c>
      <c r="I77" s="47">
        <f t="shared" si="2"/>
        <v>363.25</v>
      </c>
      <c r="J77" s="56">
        <f t="shared" si="6"/>
        <v>621.26207231731121</v>
      </c>
      <c r="K77" s="56">
        <f t="shared" si="3"/>
        <v>0</v>
      </c>
      <c r="L77" s="47"/>
      <c r="M77" s="47"/>
      <c r="N77" s="47"/>
      <c r="O77" s="47"/>
      <c r="P77" s="47">
        <f t="shared" si="4"/>
        <v>621.26207231731121</v>
      </c>
      <c r="Q77" s="47"/>
      <c r="R77" s="47"/>
      <c r="S77" s="47"/>
      <c r="T77" s="47"/>
      <c r="U77" s="79">
        <v>1</v>
      </c>
      <c r="V77" s="62">
        <f t="shared" si="7"/>
        <v>621.26207231731121</v>
      </c>
      <c r="W77" s="137">
        <f t="shared" si="8"/>
        <v>142.27224159786445</v>
      </c>
      <c r="X77" s="131"/>
      <c r="Y77" s="5">
        <f t="shared" si="11"/>
        <v>0</v>
      </c>
      <c r="Z77" s="131"/>
      <c r="AA77" s="43">
        <f t="shared" ref="AA77" si="128">POWER(2*$V77/1000*Z77, 2)*$A$4</f>
        <v>0</v>
      </c>
      <c r="AB77" s="116">
        <v>142</v>
      </c>
      <c r="AC77" s="43">
        <f t="shared" si="13"/>
        <v>4.9808830504000019</v>
      </c>
      <c r="AD77" s="131">
        <v>128</v>
      </c>
      <c r="AE77" s="43">
        <f t="shared" si="14"/>
        <v>4.0471527424000007</v>
      </c>
      <c r="AF77" s="261">
        <v>148.44</v>
      </c>
      <c r="AG77" s="43">
        <f t="shared" si="9"/>
        <v>5.4429149396649601</v>
      </c>
      <c r="AH77" s="131">
        <v>130</v>
      </c>
      <c r="AI77" s="5">
        <f t="shared" si="11"/>
        <v>4.1746143400000015</v>
      </c>
      <c r="AJ77" s="181">
        <v>118</v>
      </c>
      <c r="AK77" s="43">
        <f t="shared" ref="AK77" si="129">POWER(2*$V77/1000*AJ77, 2)*$A$4</f>
        <v>3.4394869864000004</v>
      </c>
      <c r="AL77" s="47">
        <v>152</v>
      </c>
      <c r="AM77" s="43">
        <f t="shared" si="16"/>
        <v>5.7071177344000006</v>
      </c>
      <c r="AN77" s="181"/>
      <c r="AO77" s="43">
        <f t="shared" si="17"/>
        <v>0</v>
      </c>
      <c r="AP77" s="262">
        <v>110.7</v>
      </c>
      <c r="AQ77" s="43">
        <f t="shared" si="10"/>
        <v>3.0270869635140008</v>
      </c>
      <c r="AR77" s="121"/>
    </row>
    <row r="78" spans="1:44" x14ac:dyDescent="0.25">
      <c r="A78" s="145">
        <f t="shared" ref="A78:A141" si="130">A77+1</f>
        <v>67</v>
      </c>
      <c r="B78" s="89" t="s">
        <v>123</v>
      </c>
      <c r="C78" s="150">
        <v>6</v>
      </c>
      <c r="D78" s="154" t="s">
        <v>155</v>
      </c>
      <c r="E78" s="155">
        <v>27</v>
      </c>
      <c r="F78" s="152">
        <f t="shared" si="1"/>
        <v>512</v>
      </c>
      <c r="G78" s="46">
        <v>0</v>
      </c>
      <c r="H78" s="47">
        <f t="shared" si="5"/>
        <v>0</v>
      </c>
      <c r="I78" s="47">
        <f t="shared" si="2"/>
        <v>369</v>
      </c>
      <c r="J78" s="56">
        <f t="shared" si="6"/>
        <v>631.11409428089939</v>
      </c>
      <c r="K78" s="56">
        <f t="shared" si="3"/>
        <v>0</v>
      </c>
      <c r="L78" s="47"/>
      <c r="M78" s="47"/>
      <c r="N78" s="47"/>
      <c r="O78" s="47"/>
      <c r="P78" s="47">
        <f t="shared" si="4"/>
        <v>631.11409428089939</v>
      </c>
      <c r="Q78" s="47"/>
      <c r="R78" s="47"/>
      <c r="S78" s="47"/>
      <c r="T78" s="47"/>
      <c r="U78" s="79">
        <v>1</v>
      </c>
      <c r="V78" s="62">
        <f t="shared" si="7"/>
        <v>631.11409428089939</v>
      </c>
      <c r="W78" s="137">
        <f t="shared" si="8"/>
        <v>140.05129729994289</v>
      </c>
      <c r="X78" s="131"/>
      <c r="Y78" s="5">
        <f t="shared" si="11"/>
        <v>0</v>
      </c>
      <c r="Z78" s="131"/>
      <c r="AA78" s="43">
        <f t="shared" ref="AA78" si="131">POWER(2*$V78/1000*Z78, 2)*$A$4</f>
        <v>0</v>
      </c>
      <c r="AB78" s="116">
        <v>140</v>
      </c>
      <c r="AC78" s="43">
        <f t="shared" si="13"/>
        <v>4.9963379200000002</v>
      </c>
      <c r="AD78" s="131">
        <v>126</v>
      </c>
      <c r="AE78" s="43">
        <f t="shared" si="14"/>
        <v>4.0470337152000004</v>
      </c>
      <c r="AF78" s="261">
        <v>148.44</v>
      </c>
      <c r="AG78" s="43">
        <f t="shared" si="9"/>
        <v>5.6169120480307209</v>
      </c>
      <c r="AH78" s="131">
        <v>93.6</v>
      </c>
      <c r="AI78" s="5">
        <f t="shared" si="11"/>
        <v>2.2333018705919998</v>
      </c>
      <c r="AJ78" s="181">
        <v>142</v>
      </c>
      <c r="AK78" s="43">
        <f t="shared" ref="AK78" si="132">POWER(2*$V78/1000*AJ78, 2)*$A$4</f>
        <v>5.1401100927999996</v>
      </c>
      <c r="AL78" s="47">
        <v>141</v>
      </c>
      <c r="AM78" s="43">
        <f t="shared" si="16"/>
        <v>5.0679690911999993</v>
      </c>
      <c r="AN78" s="181"/>
      <c r="AO78" s="43">
        <f t="shared" si="17"/>
        <v>0</v>
      </c>
      <c r="AP78" s="262">
        <v>108.67</v>
      </c>
      <c r="AQ78" s="43">
        <f t="shared" si="10"/>
        <v>3.0103366519772798</v>
      </c>
      <c r="AR78" s="121"/>
    </row>
    <row r="79" spans="1:44" x14ac:dyDescent="0.25">
      <c r="A79" s="144">
        <f t="shared" si="130"/>
        <v>68</v>
      </c>
      <c r="B79" s="89" t="s">
        <v>123</v>
      </c>
      <c r="C79" s="150">
        <v>7</v>
      </c>
      <c r="D79" s="154" t="s">
        <v>155</v>
      </c>
      <c r="E79" s="155">
        <v>28</v>
      </c>
      <c r="F79" s="152">
        <f t="shared" ref="F79:F142" si="133">F78+G$7</f>
        <v>520</v>
      </c>
      <c r="G79" s="46">
        <v>0</v>
      </c>
      <c r="H79" s="47">
        <f t="shared" si="5"/>
        <v>0</v>
      </c>
      <c r="I79" s="47">
        <f t="shared" ref="I79:I142" si="134">I78+I$7</f>
        <v>374.75</v>
      </c>
      <c r="J79" s="56">
        <f t="shared" si="6"/>
        <v>640.96611649914848</v>
      </c>
      <c r="K79" s="56">
        <f t="shared" ref="K79:K142" si="135">J79-SUM(P79:T79)</f>
        <v>0</v>
      </c>
      <c r="L79" s="47"/>
      <c r="M79" s="47"/>
      <c r="N79" s="47"/>
      <c r="O79" s="47"/>
      <c r="P79" s="47">
        <f t="shared" ref="P79:P142" si="136">J79</f>
        <v>640.96611649914848</v>
      </c>
      <c r="Q79" s="47"/>
      <c r="R79" s="47"/>
      <c r="S79" s="47"/>
      <c r="T79" s="47"/>
      <c r="U79" s="79">
        <v>1</v>
      </c>
      <c r="V79" s="62">
        <f t="shared" si="7"/>
        <v>640.96611649914848</v>
      </c>
      <c r="W79" s="137">
        <f t="shared" si="8"/>
        <v>137.89862735815279</v>
      </c>
      <c r="X79" s="131"/>
      <c r="Y79" s="5">
        <f t="shared" si="11"/>
        <v>0</v>
      </c>
      <c r="Z79" s="131"/>
      <c r="AA79" s="43">
        <f t="shared" ref="AA79" si="137">POWER(2*$V79/1000*Z79, 2)*$A$4</f>
        <v>0</v>
      </c>
      <c r="AB79" s="116">
        <v>140</v>
      </c>
      <c r="AC79" s="43">
        <f t="shared" si="13"/>
        <v>5.1535463840000002</v>
      </c>
      <c r="AD79" s="131">
        <v>126</v>
      </c>
      <c r="AE79" s="43">
        <f t="shared" si="14"/>
        <v>4.1743725710400001</v>
      </c>
      <c r="AF79" s="261">
        <v>144.21</v>
      </c>
      <c r="AG79" s="43">
        <f t="shared" si="9"/>
        <v>5.4681556926185655</v>
      </c>
      <c r="AH79" s="131">
        <v>127</v>
      </c>
      <c r="AI79" s="5">
        <f t="shared" si="11"/>
        <v>4.2408953891600012</v>
      </c>
      <c r="AJ79" s="181">
        <v>115</v>
      </c>
      <c r="AK79" s="43">
        <f t="shared" ref="AK79" si="138">POWER(2*$V79/1000*AJ79, 2)*$A$4</f>
        <v>3.4773291289999997</v>
      </c>
      <c r="AL79" s="47">
        <v>146</v>
      </c>
      <c r="AM79" s="43">
        <f t="shared" si="16"/>
        <v>5.6047446286399989</v>
      </c>
      <c r="AN79" s="181"/>
      <c r="AO79" s="43">
        <f t="shared" si="17"/>
        <v>0</v>
      </c>
      <c r="AP79" s="262">
        <v>107.62</v>
      </c>
      <c r="AQ79" s="43">
        <f t="shared" si="10"/>
        <v>3.0453421483609762</v>
      </c>
      <c r="AR79" s="121"/>
    </row>
    <row r="80" spans="1:44" x14ac:dyDescent="0.25">
      <c r="A80" s="144">
        <f t="shared" si="130"/>
        <v>69</v>
      </c>
      <c r="B80" s="89" t="s">
        <v>123</v>
      </c>
      <c r="C80" s="150">
        <v>8</v>
      </c>
      <c r="D80" s="154" t="s">
        <v>155</v>
      </c>
      <c r="E80" s="155">
        <v>29</v>
      </c>
      <c r="F80" s="152">
        <f t="shared" si="133"/>
        <v>528</v>
      </c>
      <c r="G80" s="46">
        <v>0</v>
      </c>
      <c r="H80" s="47">
        <f t="shared" ref="H80:H143" si="139">H79</f>
        <v>0</v>
      </c>
      <c r="I80" s="47">
        <f t="shared" si="134"/>
        <v>380.5</v>
      </c>
      <c r="J80" s="56">
        <f t="shared" si="6"/>
        <v>650.81813896049334</v>
      </c>
      <c r="K80" s="56">
        <f t="shared" si="135"/>
        <v>0</v>
      </c>
      <c r="L80" s="47"/>
      <c r="M80" s="47"/>
      <c r="N80" s="47"/>
      <c r="O80" s="47"/>
      <c r="P80" s="47">
        <f t="shared" si="136"/>
        <v>650.81813896049334</v>
      </c>
      <c r="Q80" s="47"/>
      <c r="R80" s="47"/>
      <c r="S80" s="47"/>
      <c r="T80" s="47"/>
      <c r="U80" s="79">
        <v>1</v>
      </c>
      <c r="V80" s="62">
        <f t="shared" si="7"/>
        <v>650.81813896049334</v>
      </c>
      <c r="W80" s="137">
        <f t="shared" si="8"/>
        <v>135.81113118557974</v>
      </c>
      <c r="X80" s="131"/>
      <c r="Y80" s="5">
        <f t="shared" si="11"/>
        <v>0</v>
      </c>
      <c r="Z80" s="131"/>
      <c r="AA80" s="43">
        <f t="shared" ref="AA80" si="140">POWER(2*$V80/1000*Z80, 2)*$A$4</f>
        <v>0</v>
      </c>
      <c r="AB80" s="116">
        <v>137</v>
      </c>
      <c r="AC80" s="43">
        <f t="shared" si="13"/>
        <v>5.087921541280001</v>
      </c>
      <c r="AD80" s="131">
        <v>124</v>
      </c>
      <c r="AE80" s="43">
        <f t="shared" si="14"/>
        <v>4.1681433011200006</v>
      </c>
      <c r="AF80" s="261">
        <v>141.1</v>
      </c>
      <c r="AG80" s="43">
        <f t="shared" si="9"/>
        <v>5.397010945115202</v>
      </c>
      <c r="AH80" s="131">
        <v>131</v>
      </c>
      <c r="AI80" s="5">
        <f t="shared" si="11"/>
        <v>4.6520231003200001</v>
      </c>
      <c r="AJ80" s="181">
        <v>119</v>
      </c>
      <c r="AK80" s="43">
        <f t="shared" ref="AK80" si="141">POWER(2*$V80/1000*AJ80, 2)*$A$4</f>
        <v>3.8387797403200001</v>
      </c>
      <c r="AL80" s="47">
        <v>145</v>
      </c>
      <c r="AM80" s="43">
        <f t="shared" si="16"/>
        <v>5.6994805480000013</v>
      </c>
      <c r="AN80" s="181"/>
      <c r="AO80" s="43">
        <f t="shared" si="17"/>
        <v>0</v>
      </c>
      <c r="AP80" s="262">
        <v>106.04</v>
      </c>
      <c r="AQ80" s="43">
        <f t="shared" si="10"/>
        <v>3.0481666659473934</v>
      </c>
      <c r="AR80" s="121"/>
    </row>
    <row r="81" spans="1:44" x14ac:dyDescent="0.25">
      <c r="A81" s="144">
        <f t="shared" si="130"/>
        <v>70</v>
      </c>
      <c r="B81" s="89" t="s">
        <v>123</v>
      </c>
      <c r="C81" s="150">
        <v>9</v>
      </c>
      <c r="D81" s="154" t="s">
        <v>155</v>
      </c>
      <c r="E81" s="155">
        <v>30</v>
      </c>
      <c r="F81" s="152">
        <f t="shared" si="133"/>
        <v>536</v>
      </c>
      <c r="G81" s="46">
        <v>0</v>
      </c>
      <c r="H81" s="47">
        <f t="shared" si="139"/>
        <v>0</v>
      </c>
      <c r="I81" s="47">
        <f t="shared" si="134"/>
        <v>386.25</v>
      </c>
      <c r="J81" s="56">
        <f t="shared" si="6"/>
        <v>660.67016165405869</v>
      </c>
      <c r="K81" s="56">
        <f t="shared" si="135"/>
        <v>0</v>
      </c>
      <c r="L81" s="47"/>
      <c r="M81" s="47"/>
      <c r="N81" s="47"/>
      <c r="O81" s="47"/>
      <c r="P81" s="47">
        <f t="shared" si="136"/>
        <v>660.67016165405869</v>
      </c>
      <c r="Q81" s="47"/>
      <c r="R81" s="47"/>
      <c r="S81" s="47"/>
      <c r="T81" s="47"/>
      <c r="U81" s="79">
        <v>1</v>
      </c>
      <c r="V81" s="62">
        <f t="shared" si="7"/>
        <v>660.67016165405869</v>
      </c>
      <c r="W81" s="137">
        <f t="shared" si="8"/>
        <v>133.78589314072957</v>
      </c>
      <c r="X81" s="131"/>
      <c r="Y81" s="5">
        <f t="shared" si="11"/>
        <v>0</v>
      </c>
      <c r="Z81" s="131"/>
      <c r="AA81" s="43">
        <f t="shared" ref="AA81" si="142">POWER(2*$V81/1000*Z81, 2)*$A$4</f>
        <v>0</v>
      </c>
      <c r="AB81" s="116">
        <v>134</v>
      </c>
      <c r="AC81" s="43">
        <f t="shared" si="13"/>
        <v>5.0160165006400002</v>
      </c>
      <c r="AD81" s="131">
        <v>120</v>
      </c>
      <c r="AE81" s="43">
        <f t="shared" si="14"/>
        <v>4.0226463360000002</v>
      </c>
      <c r="AF81" s="261">
        <v>141.12</v>
      </c>
      <c r="AG81" s="43">
        <f t="shared" si="9"/>
        <v>5.563223339175936</v>
      </c>
      <c r="AH81" s="131">
        <v>121</v>
      </c>
      <c r="AI81" s="5">
        <f t="shared" si="11"/>
        <v>4.0899697920399998</v>
      </c>
      <c r="AJ81" s="181">
        <v>110</v>
      </c>
      <c r="AK81" s="43">
        <f t="shared" ref="AK81" si="143">POWER(2*$V81/1000*AJ81, 2)*$A$4</f>
        <v>3.3801403240000001</v>
      </c>
      <c r="AL81" s="47">
        <v>142</v>
      </c>
      <c r="AM81" s="43">
        <f t="shared" si="16"/>
        <v>5.6328222721600003</v>
      </c>
      <c r="AN81" s="181"/>
      <c r="AO81" s="43">
        <f t="shared" si="17"/>
        <v>0</v>
      </c>
      <c r="AP81" s="262">
        <v>102.93</v>
      </c>
      <c r="AQ81" s="43">
        <f t="shared" si="10"/>
        <v>2.9596019534323563</v>
      </c>
      <c r="AR81" s="121"/>
    </row>
    <row r="82" spans="1:44" x14ac:dyDescent="0.25">
      <c r="A82" s="144">
        <f t="shared" si="130"/>
        <v>71</v>
      </c>
      <c r="B82" s="89" t="s">
        <v>123</v>
      </c>
      <c r="C82" s="150">
        <v>10</v>
      </c>
      <c r="D82" s="154" t="s">
        <v>155</v>
      </c>
      <c r="E82" s="155">
        <v>31</v>
      </c>
      <c r="F82" s="152">
        <f t="shared" si="133"/>
        <v>544</v>
      </c>
      <c r="G82" s="46">
        <v>0</v>
      </c>
      <c r="H82" s="47">
        <f t="shared" si="139"/>
        <v>0</v>
      </c>
      <c r="I82" s="47">
        <f t="shared" si="134"/>
        <v>392</v>
      </c>
      <c r="J82" s="56">
        <f t="shared" ref="J82:J83" si="144">SQRT(POWER(F82-H82,2)+POWER(G82-I82,2))</f>
        <v>670.52218456960838</v>
      </c>
      <c r="K82" s="56">
        <f t="shared" si="135"/>
        <v>0</v>
      </c>
      <c r="L82" s="47"/>
      <c r="M82" s="47"/>
      <c r="N82" s="47"/>
      <c r="O82" s="47"/>
      <c r="P82" s="47">
        <f t="shared" si="136"/>
        <v>670.52218456960838</v>
      </c>
      <c r="Q82" s="47"/>
      <c r="R82" s="47"/>
      <c r="S82" s="47"/>
      <c r="T82" s="47"/>
      <c r="U82" s="79">
        <v>1</v>
      </c>
      <c r="V82" s="62">
        <f t="shared" si="7"/>
        <v>670.52218456960838</v>
      </c>
      <c r="W82" s="137">
        <f t="shared" si="8"/>
        <v>131.82016894049931</v>
      </c>
      <c r="X82" s="131"/>
      <c r="Y82" s="5">
        <f t="shared" si="11"/>
        <v>0</v>
      </c>
      <c r="Z82" s="131"/>
      <c r="AA82" s="43">
        <f t="shared" ref="AA82" si="145">POWER(2*$V82/1000*Z82, 2)*$A$4</f>
        <v>0</v>
      </c>
      <c r="AB82" s="116">
        <v>130</v>
      </c>
      <c r="AC82" s="43">
        <f t="shared" si="13"/>
        <v>4.8628736000000004</v>
      </c>
      <c r="AD82" s="131">
        <v>117</v>
      </c>
      <c r="AE82" s="43">
        <f t="shared" si="14"/>
        <v>3.9389276160000004</v>
      </c>
      <c r="AF82" s="261">
        <v>138.02000000000001</v>
      </c>
      <c r="AG82" s="43">
        <f t="shared" si="9"/>
        <v>5.4813851979776018</v>
      </c>
      <c r="AH82" s="131">
        <v>116</v>
      </c>
      <c r="AI82" s="5">
        <f t="shared" si="11"/>
        <v>3.8718832640000009</v>
      </c>
      <c r="AJ82" s="181">
        <v>134</v>
      </c>
      <c r="AK82" s="43">
        <f t="shared" ref="AK82" si="146">POWER(2*$V82/1000*AJ82, 2)*$A$4</f>
        <v>5.1667312640000009</v>
      </c>
      <c r="AL82" s="47">
        <v>133</v>
      </c>
      <c r="AM82" s="43">
        <f t="shared" si="16"/>
        <v>5.0899036160000009</v>
      </c>
      <c r="AN82" s="181"/>
      <c r="AO82" s="43">
        <f t="shared" si="17"/>
        <v>0</v>
      </c>
      <c r="AP82" s="262">
        <v>100.81</v>
      </c>
      <c r="AQ82" s="43">
        <f t="shared" si="10"/>
        <v>2.9242433168384006</v>
      </c>
      <c r="AR82" s="121"/>
    </row>
    <row r="83" spans="1:44" x14ac:dyDescent="0.25">
      <c r="A83" s="144">
        <f t="shared" si="130"/>
        <v>72</v>
      </c>
      <c r="B83" s="89" t="s">
        <v>123</v>
      </c>
      <c r="C83" s="150">
        <v>11</v>
      </c>
      <c r="D83" s="154" t="s">
        <v>155</v>
      </c>
      <c r="E83" s="155">
        <v>32</v>
      </c>
      <c r="F83" s="152">
        <f t="shared" si="133"/>
        <v>552</v>
      </c>
      <c r="G83" s="46">
        <v>0</v>
      </c>
      <c r="H83" s="47">
        <f t="shared" si="139"/>
        <v>0</v>
      </c>
      <c r="I83" s="47">
        <f t="shared" si="134"/>
        <v>397.75</v>
      </c>
      <c r="J83" s="56">
        <f t="shared" si="144"/>
        <v>680.3742076974994</v>
      </c>
      <c r="K83" s="56">
        <f t="shared" si="135"/>
        <v>0</v>
      </c>
      <c r="L83" s="47"/>
      <c r="M83" s="47"/>
      <c r="N83" s="47"/>
      <c r="O83" s="47"/>
      <c r="P83" s="47">
        <f t="shared" si="136"/>
        <v>680.3742076974994</v>
      </c>
      <c r="Q83" s="47"/>
      <c r="R83" s="47"/>
      <c r="S83" s="47"/>
      <c r="T83" s="47"/>
      <c r="U83" s="79">
        <v>1</v>
      </c>
      <c r="V83" s="62">
        <f t="shared" si="7"/>
        <v>680.3742076974994</v>
      </c>
      <c r="W83" s="137">
        <f t="shared" si="8"/>
        <v>129.91137325360916</v>
      </c>
      <c r="X83" s="131"/>
      <c r="Y83" s="5">
        <f t="shared" si="11"/>
        <v>0</v>
      </c>
      <c r="Z83" s="131"/>
      <c r="AA83" s="43">
        <f t="shared" ref="AA83" si="147">POWER(2*$V83/1000*Z83, 2)*$A$4</f>
        <v>0</v>
      </c>
      <c r="AB83" s="116">
        <v>128</v>
      </c>
      <c r="AC83" s="43">
        <f t="shared" si="13"/>
        <v>4.8539533312000014</v>
      </c>
      <c r="AD83" s="131">
        <v>115</v>
      </c>
      <c r="AE83" s="43">
        <f t="shared" si="14"/>
        <v>3.9180623050000016</v>
      </c>
      <c r="AF83" s="261">
        <v>138.93</v>
      </c>
      <c r="AG83" s="43">
        <f t="shared" si="9"/>
        <v>5.718310434854823</v>
      </c>
      <c r="AH83" s="131">
        <v>115</v>
      </c>
      <c r="AI83" s="5">
        <f t="shared" si="11"/>
        <v>3.9180623050000016</v>
      </c>
      <c r="AJ83" s="181">
        <v>133</v>
      </c>
      <c r="AK83" s="43">
        <f t="shared" ref="AK83" si="148">POWER(2*$V83/1000*AJ83, 2)*$A$4</f>
        <v>5.2405749802000026</v>
      </c>
      <c r="AL83" s="47">
        <v>131</v>
      </c>
      <c r="AM83" s="43">
        <f t="shared" si="16"/>
        <v>5.0841487498000024</v>
      </c>
      <c r="AN83" s="181"/>
      <c r="AO83" s="43">
        <f t="shared" si="17"/>
        <v>0</v>
      </c>
      <c r="AP83" s="262">
        <v>101.5</v>
      </c>
      <c r="AQ83" s="43">
        <f t="shared" si="10"/>
        <v>3.0521631290500006</v>
      </c>
      <c r="AR83" s="121"/>
    </row>
    <row r="84" spans="1:44" x14ac:dyDescent="0.25">
      <c r="A84" s="144">
        <f t="shared" si="130"/>
        <v>73</v>
      </c>
      <c r="B84" s="89" t="s">
        <v>123</v>
      </c>
      <c r="C84" s="150">
        <v>12</v>
      </c>
      <c r="D84" s="154" t="s">
        <v>155</v>
      </c>
      <c r="E84" s="155">
        <v>33</v>
      </c>
      <c r="F84" s="152">
        <f t="shared" si="133"/>
        <v>560</v>
      </c>
      <c r="G84" s="46">
        <v>0</v>
      </c>
      <c r="H84" s="47">
        <f t="shared" si="139"/>
        <v>0</v>
      </c>
      <c r="I84" s="47">
        <f t="shared" si="134"/>
        <v>403.5</v>
      </c>
      <c r="J84" s="56">
        <f>SQRT(POWER(F84-H84,2)+POWER(G84-I84,2))</f>
        <v>690.22623102863895</v>
      </c>
      <c r="K84" s="56">
        <f t="shared" si="135"/>
        <v>0</v>
      </c>
      <c r="L84" s="47"/>
      <c r="M84" s="47"/>
      <c r="N84" s="47"/>
      <c r="O84" s="47"/>
      <c r="P84" s="47">
        <f t="shared" si="136"/>
        <v>690.22623102863895</v>
      </c>
      <c r="Q84" s="47"/>
      <c r="R84" s="47"/>
      <c r="S84" s="47"/>
      <c r="T84" s="47"/>
      <c r="U84" s="79">
        <v>1</v>
      </c>
      <c r="V84" s="62">
        <f t="shared" ref="V84:V147" si="149">P84</f>
        <v>690.22623102863895</v>
      </c>
      <c r="W84" s="137">
        <f t="shared" ref="W84:W147" si="150">Com_Num/V84</f>
        <v>128.05706835655022</v>
      </c>
      <c r="X84" s="131"/>
      <c r="Y84" s="5">
        <f t="shared" si="11"/>
        <v>0</v>
      </c>
      <c r="Z84" s="131"/>
      <c r="AA84" s="43">
        <f t="shared" ref="AA84" si="151">POWER(2*$V84/1000*Z84, 2)*$A$4</f>
        <v>0</v>
      </c>
      <c r="AB84" s="116">
        <v>125</v>
      </c>
      <c r="AC84" s="43">
        <f t="shared" si="13"/>
        <v>4.7641225000000009</v>
      </c>
      <c r="AD84" s="131">
        <v>113</v>
      </c>
      <c r="AE84" s="43">
        <f t="shared" si="14"/>
        <v>3.8933171329600014</v>
      </c>
      <c r="AF84" s="261">
        <v>133.66</v>
      </c>
      <c r="AG84" s="43">
        <f t="shared" ref="AG84:AG147" si="152">POWER(2*$V84/1000*AF84, 2)*$A$4</f>
        <v>5.4471057600231054</v>
      </c>
      <c r="AH84" s="131">
        <v>114</v>
      </c>
      <c r="AI84" s="5">
        <f t="shared" si="11"/>
        <v>3.9625303046400018</v>
      </c>
      <c r="AJ84" s="181">
        <v>113</v>
      </c>
      <c r="AK84" s="43">
        <f t="shared" ref="AK84" si="153">POWER(2*$V84/1000*AJ84, 2)*$A$4</f>
        <v>3.8933171329600014</v>
      </c>
      <c r="AL84" s="47">
        <v>137</v>
      </c>
      <c r="AM84" s="43">
        <f t="shared" si="16"/>
        <v>5.7227401729600027</v>
      </c>
      <c r="AN84" s="181"/>
      <c r="AO84" s="43">
        <f t="shared" si="17"/>
        <v>0</v>
      </c>
      <c r="AP84" s="262">
        <v>128.95400000000001</v>
      </c>
      <c r="AQ84" s="43">
        <f t="shared" ref="AQ84:AQ147" si="154">POWER(2*$V84/1000*AP84, 2)*$A$4</f>
        <v>5.0702868478434073</v>
      </c>
      <c r="AR84" s="121"/>
    </row>
    <row r="85" spans="1:44" x14ac:dyDescent="0.25">
      <c r="A85" s="144">
        <f t="shared" si="130"/>
        <v>74</v>
      </c>
      <c r="B85" s="89" t="s">
        <v>123</v>
      </c>
      <c r="C85" s="150">
        <v>13</v>
      </c>
      <c r="D85" s="154" t="s">
        <v>155</v>
      </c>
      <c r="E85" s="155">
        <v>34</v>
      </c>
      <c r="F85" s="152">
        <f t="shared" si="133"/>
        <v>568</v>
      </c>
      <c r="G85" s="46">
        <v>0</v>
      </c>
      <c r="H85" s="47">
        <f t="shared" si="139"/>
        <v>0</v>
      </c>
      <c r="I85" s="47">
        <f t="shared" si="134"/>
        <v>409.25</v>
      </c>
      <c r="J85" s="56">
        <f>SQRT(POWER(F85-H85,2)+POWER(G85-I85,2))</f>
        <v>700.07825455444618</v>
      </c>
      <c r="K85" s="56">
        <f t="shared" si="135"/>
        <v>0</v>
      </c>
      <c r="L85" s="47"/>
      <c r="M85" s="47"/>
      <c r="N85" s="47"/>
      <c r="O85" s="47"/>
      <c r="P85" s="47">
        <f t="shared" si="136"/>
        <v>700.07825455444618</v>
      </c>
      <c r="Q85" s="47"/>
      <c r="R85" s="47"/>
      <c r="S85" s="47"/>
      <c r="T85" s="47"/>
      <c r="U85" s="79">
        <v>1</v>
      </c>
      <c r="V85" s="62">
        <f t="shared" si="149"/>
        <v>700.07825455444618</v>
      </c>
      <c r="W85" s="137">
        <f t="shared" si="150"/>
        <v>126.25495374738044</v>
      </c>
      <c r="X85" s="131"/>
      <c r="Y85" s="5">
        <f t="shared" ref="Y85:AI148" si="155">POWER(2*$V85/1000*X85, 2)*$A$4</f>
        <v>0</v>
      </c>
      <c r="Z85" s="131"/>
      <c r="AA85" s="43">
        <f t="shared" ref="AA85" si="156">POWER(2*$V85/1000*Z85, 2)*$A$4</f>
        <v>0</v>
      </c>
      <c r="AB85" s="116">
        <v>123</v>
      </c>
      <c r="AC85" s="43">
        <f t="shared" ref="AC85:AC148" si="157">POWER(2*$V85/1000*AB85, 2)*$A$4</f>
        <v>4.7455152454799991</v>
      </c>
      <c r="AD85" s="131">
        <v>111</v>
      </c>
      <c r="AE85" s="43">
        <f t="shared" ref="AE85:AE148" si="158">POWER(2*$V85/1000*AD85, 2)*$A$4</f>
        <v>3.8647295485199997</v>
      </c>
      <c r="AF85" s="261">
        <v>133.66</v>
      </c>
      <c r="AG85" s="43">
        <f t="shared" si="152"/>
        <v>5.6037153136514712</v>
      </c>
      <c r="AH85" s="131">
        <v>119</v>
      </c>
      <c r="AI85" s="5">
        <f t="shared" si="155"/>
        <v>4.4418825693200006</v>
      </c>
      <c r="AJ85" s="181">
        <v>109</v>
      </c>
      <c r="AK85" s="43">
        <f t="shared" ref="AK85" si="159">POWER(2*$V85/1000*AJ85, 2)*$A$4</f>
        <v>3.7267146957199992</v>
      </c>
      <c r="AL85" s="47">
        <v>134</v>
      </c>
      <c r="AM85" s="43">
        <f t="shared" ref="AM85:AM148" si="160">POWER(2*$V85/1000*AL85, 2)*$A$4</f>
        <v>5.6322606747199995</v>
      </c>
      <c r="AN85" s="181"/>
      <c r="AO85" s="43">
        <f t="shared" ref="AO85:AO148" si="161">POWER(2*$V85/1000*AN85, 2)*$A$4</f>
        <v>0</v>
      </c>
      <c r="AP85" s="262">
        <v>111.54</v>
      </c>
      <c r="AQ85" s="43">
        <f t="shared" si="154"/>
        <v>3.9024237887125914</v>
      </c>
      <c r="AR85" s="121"/>
    </row>
    <row r="86" spans="1:44" x14ac:dyDescent="0.25">
      <c r="A86" s="144">
        <f t="shared" si="130"/>
        <v>75</v>
      </c>
      <c r="B86" s="89" t="s">
        <v>123</v>
      </c>
      <c r="C86" s="150">
        <v>14</v>
      </c>
      <c r="D86" s="154" t="s">
        <v>155</v>
      </c>
      <c r="E86" s="155">
        <v>35</v>
      </c>
      <c r="F86" s="152">
        <f t="shared" si="133"/>
        <v>576</v>
      </c>
      <c r="G86" s="46">
        <v>0</v>
      </c>
      <c r="H86" s="47">
        <f t="shared" si="139"/>
        <v>0</v>
      </c>
      <c r="I86" s="47">
        <f t="shared" si="134"/>
        <v>415</v>
      </c>
      <c r="J86" s="56">
        <f t="shared" ref="J86:J149" si="162">SQRT(POWER(F86-H86,2)+POWER(G86-I86,2))</f>
        <v>709.9302782668168</v>
      </c>
      <c r="K86" s="56">
        <f t="shared" si="135"/>
        <v>0</v>
      </c>
      <c r="L86" s="47"/>
      <c r="M86" s="47"/>
      <c r="N86" s="47"/>
      <c r="O86" s="47"/>
      <c r="P86" s="47">
        <f t="shared" si="136"/>
        <v>709.9302782668168</v>
      </c>
      <c r="Q86" s="47"/>
      <c r="R86" s="47"/>
      <c r="S86" s="47"/>
      <c r="T86" s="47"/>
      <c r="U86" s="79">
        <v>1</v>
      </c>
      <c r="V86" s="62">
        <f t="shared" si="149"/>
        <v>709.9302782668168</v>
      </c>
      <c r="W86" s="137">
        <f t="shared" si="150"/>
        <v>124.50285662432189</v>
      </c>
      <c r="X86" s="131"/>
      <c r="Y86" s="5">
        <f t="shared" si="155"/>
        <v>0</v>
      </c>
      <c r="Z86" s="131"/>
      <c r="AA86" s="43">
        <f t="shared" ref="AA86" si="163">POWER(2*$V86/1000*Z86, 2)*$A$4</f>
        <v>0</v>
      </c>
      <c r="AB86" s="116">
        <v>120</v>
      </c>
      <c r="AC86" s="43">
        <f t="shared" si="157"/>
        <v>4.6448732159999979</v>
      </c>
      <c r="AD86" s="131">
        <v>108</v>
      </c>
      <c r="AE86" s="43">
        <f t="shared" si="158"/>
        <v>3.7623473049599996</v>
      </c>
      <c r="AF86" s="261">
        <v>131.24</v>
      </c>
      <c r="AG86" s="43">
        <f t="shared" si="152"/>
        <v>5.5557643355760638</v>
      </c>
      <c r="AH86" s="131">
        <v>114</v>
      </c>
      <c r="AI86" s="5">
        <f t="shared" si="155"/>
        <v>4.1919980774400001</v>
      </c>
      <c r="AJ86" s="181">
        <v>103</v>
      </c>
      <c r="AK86" s="43">
        <f t="shared" ref="AK86" si="164">POWER(2*$V86/1000*AJ86, 2)*$A$4</f>
        <v>3.4220458297599996</v>
      </c>
      <c r="AL86" s="47">
        <v>132</v>
      </c>
      <c r="AM86" s="43">
        <f t="shared" si="160"/>
        <v>5.6202965913599989</v>
      </c>
      <c r="AN86" s="181"/>
      <c r="AO86" s="43">
        <f t="shared" si="161"/>
        <v>0</v>
      </c>
      <c r="AP86" s="262">
        <v>111.55</v>
      </c>
      <c r="AQ86" s="43">
        <f t="shared" si="154"/>
        <v>4.0137518741775997</v>
      </c>
      <c r="AR86" s="121"/>
    </row>
    <row r="87" spans="1:44" x14ac:dyDescent="0.25">
      <c r="A87" s="144">
        <f t="shared" si="130"/>
        <v>76</v>
      </c>
      <c r="B87" s="89" t="s">
        <v>123</v>
      </c>
      <c r="C87" s="150">
        <v>15</v>
      </c>
      <c r="D87" s="154" t="s">
        <v>155</v>
      </c>
      <c r="E87" s="155">
        <v>36</v>
      </c>
      <c r="F87" s="152">
        <f t="shared" si="133"/>
        <v>584</v>
      </c>
      <c r="G87" s="46">
        <v>0</v>
      </c>
      <c r="H87" s="47">
        <f t="shared" si="139"/>
        <v>0</v>
      </c>
      <c r="I87" s="47">
        <f t="shared" si="134"/>
        <v>420.75</v>
      </c>
      <c r="J87" s="56">
        <f t="shared" si="162"/>
        <v>719.78230215809003</v>
      </c>
      <c r="K87" s="56">
        <f t="shared" si="135"/>
        <v>0</v>
      </c>
      <c r="L87" s="47"/>
      <c r="M87" s="47"/>
      <c r="N87" s="47"/>
      <c r="O87" s="47"/>
      <c r="P87" s="47">
        <f t="shared" si="136"/>
        <v>719.78230215809003</v>
      </c>
      <c r="Q87" s="47"/>
      <c r="R87" s="47"/>
      <c r="S87" s="47"/>
      <c r="T87" s="47"/>
      <c r="U87" s="79">
        <v>1</v>
      </c>
      <c r="V87" s="62">
        <f t="shared" si="149"/>
        <v>719.78230215809003</v>
      </c>
      <c r="W87" s="137">
        <f t="shared" si="150"/>
        <v>122.79872314630094</v>
      </c>
      <c r="X87" s="131"/>
      <c r="Y87" s="5">
        <f t="shared" si="155"/>
        <v>0</v>
      </c>
      <c r="Z87" s="131"/>
      <c r="AA87" s="43">
        <f t="shared" ref="AA87" si="165">POWER(2*$V87/1000*Z87, 2)*$A$4</f>
        <v>0</v>
      </c>
      <c r="AB87" s="116">
        <v>117</v>
      </c>
      <c r="AC87" s="43">
        <f t="shared" si="157"/>
        <v>4.5389356506</v>
      </c>
      <c r="AD87" s="131">
        <v>105</v>
      </c>
      <c r="AE87" s="43">
        <f t="shared" si="158"/>
        <v>3.6556187850000001</v>
      </c>
      <c r="AF87" s="261">
        <v>127.81</v>
      </c>
      <c r="AG87" s="43">
        <f t="shared" si="152"/>
        <v>5.4164154960159401</v>
      </c>
      <c r="AH87" s="131">
        <v>115</v>
      </c>
      <c r="AI87" s="5">
        <f t="shared" si="155"/>
        <v>4.3850846649999999</v>
      </c>
      <c r="AJ87" s="181">
        <v>104</v>
      </c>
      <c r="AK87" s="43">
        <f t="shared" ref="AK87" si="166">POWER(2*$V87/1000*AJ87, 2)*$A$4</f>
        <v>3.5863195264000014</v>
      </c>
      <c r="AL87" s="47">
        <v>131</v>
      </c>
      <c r="AM87" s="43">
        <f t="shared" si="160"/>
        <v>5.6901654394000003</v>
      </c>
      <c r="AN87" s="181"/>
      <c r="AO87" s="43">
        <f t="shared" si="161"/>
        <v>0</v>
      </c>
      <c r="AP87" s="262">
        <v>108.08</v>
      </c>
      <c r="AQ87" s="43">
        <f t="shared" si="154"/>
        <v>3.8732272105945604</v>
      </c>
      <c r="AR87" s="121"/>
    </row>
    <row r="88" spans="1:44" x14ac:dyDescent="0.25">
      <c r="A88" s="144">
        <f t="shared" si="130"/>
        <v>77</v>
      </c>
      <c r="B88" s="89" t="s">
        <v>123</v>
      </c>
      <c r="C88" s="150">
        <v>16</v>
      </c>
      <c r="D88" s="154" t="s">
        <v>155</v>
      </c>
      <c r="E88" s="155">
        <v>37</v>
      </c>
      <c r="F88" s="152">
        <f t="shared" si="133"/>
        <v>592</v>
      </c>
      <c r="G88" s="46">
        <v>0</v>
      </c>
      <c r="H88" s="47">
        <f t="shared" si="139"/>
        <v>0</v>
      </c>
      <c r="I88" s="47">
        <f t="shared" si="134"/>
        <v>426.5</v>
      </c>
      <c r="J88" s="56">
        <f t="shared" si="162"/>
        <v>729.6343262210188</v>
      </c>
      <c r="K88" s="56">
        <f t="shared" si="135"/>
        <v>0</v>
      </c>
      <c r="L88" s="47"/>
      <c r="M88" s="47"/>
      <c r="N88" s="47"/>
      <c r="O88" s="47"/>
      <c r="P88" s="47">
        <f t="shared" si="136"/>
        <v>729.6343262210188</v>
      </c>
      <c r="Q88" s="47"/>
      <c r="R88" s="47"/>
      <c r="S88" s="47"/>
      <c r="T88" s="47"/>
      <c r="U88" s="79">
        <v>1</v>
      </c>
      <c r="V88" s="62">
        <f t="shared" si="149"/>
        <v>729.6343262210188</v>
      </c>
      <c r="W88" s="137">
        <f t="shared" si="150"/>
        <v>121.14061040152336</v>
      </c>
      <c r="X88" s="131"/>
      <c r="Y88" s="5">
        <f t="shared" si="155"/>
        <v>0</v>
      </c>
      <c r="Z88" s="131"/>
      <c r="AA88" s="43">
        <f t="shared" ref="AA88" si="167">POWER(2*$V88/1000*Z88, 2)*$A$4</f>
        <v>0</v>
      </c>
      <c r="AB88" s="116">
        <v>123</v>
      </c>
      <c r="AC88" s="43">
        <f t="shared" si="157"/>
        <v>5.1546681575999997</v>
      </c>
      <c r="AD88" s="131">
        <v>111</v>
      </c>
      <c r="AE88" s="43">
        <f t="shared" si="158"/>
        <v>4.1979421224000006</v>
      </c>
      <c r="AF88" s="261">
        <v>126.24</v>
      </c>
      <c r="AG88" s="43">
        <f t="shared" si="152"/>
        <v>5.4298078464614408</v>
      </c>
      <c r="AH88" s="131">
        <v>116</v>
      </c>
      <c r="AI88" s="5">
        <f t="shared" si="155"/>
        <v>4.5846529664000011</v>
      </c>
      <c r="AJ88" s="181">
        <v>108</v>
      </c>
      <c r="AK88" s="43">
        <f t="shared" ref="AK88" si="168">POWER(2*$V88/1000*AJ88, 2)*$A$4</f>
        <v>3.974092761600001</v>
      </c>
      <c r="AL88" s="47">
        <v>107</v>
      </c>
      <c r="AM88" s="43">
        <f t="shared" si="160"/>
        <v>3.9008391656000008</v>
      </c>
      <c r="AN88" s="181"/>
      <c r="AO88" s="43">
        <f t="shared" si="161"/>
        <v>0</v>
      </c>
      <c r="AP88" s="262">
        <v>110.04</v>
      </c>
      <c r="AQ88" s="43">
        <f t="shared" si="154"/>
        <v>4.125643071863041</v>
      </c>
      <c r="AR88" s="121"/>
    </row>
    <row r="89" spans="1:44" x14ac:dyDescent="0.25">
      <c r="A89" s="144">
        <f t="shared" si="130"/>
        <v>78</v>
      </c>
      <c r="B89" s="89" t="s">
        <v>123</v>
      </c>
      <c r="C89" s="150">
        <v>17</v>
      </c>
      <c r="D89" s="154" t="s">
        <v>155</v>
      </c>
      <c r="E89" s="155">
        <v>38</v>
      </c>
      <c r="F89" s="152">
        <f t="shared" si="133"/>
        <v>600</v>
      </c>
      <c r="G89" s="46">
        <v>0</v>
      </c>
      <c r="H89" s="47">
        <f t="shared" si="139"/>
        <v>0</v>
      </c>
      <c r="I89" s="47">
        <f t="shared" si="134"/>
        <v>432.25</v>
      </c>
      <c r="J89" s="56">
        <f t="shared" si="162"/>
        <v>739.4863504487422</v>
      </c>
      <c r="K89" s="56">
        <f t="shared" si="135"/>
        <v>0</v>
      </c>
      <c r="L89" s="47"/>
      <c r="M89" s="47"/>
      <c r="N89" s="47"/>
      <c r="O89" s="47"/>
      <c r="P89" s="47">
        <f t="shared" si="136"/>
        <v>739.4863504487422</v>
      </c>
      <c r="Q89" s="47"/>
      <c r="R89" s="47"/>
      <c r="S89" s="47"/>
      <c r="T89" s="47"/>
      <c r="U89" s="79">
        <v>1</v>
      </c>
      <c r="V89" s="62">
        <f t="shared" si="149"/>
        <v>739.4863504487422</v>
      </c>
      <c r="W89" s="137">
        <f t="shared" si="150"/>
        <v>119.52667901805323</v>
      </c>
      <c r="X89" s="131"/>
      <c r="Y89" s="5">
        <f t="shared" si="155"/>
        <v>0</v>
      </c>
      <c r="Z89" s="131"/>
      <c r="AA89" s="43">
        <f t="shared" ref="AA89" si="169">POWER(2*$V89/1000*Z89, 2)*$A$4</f>
        <v>0</v>
      </c>
      <c r="AB89" s="116">
        <v>120</v>
      </c>
      <c r="AC89" s="43">
        <f t="shared" si="157"/>
        <v>5.0396780160000008</v>
      </c>
      <c r="AD89" s="131">
        <v>108</v>
      </c>
      <c r="AE89" s="43">
        <f t="shared" si="158"/>
        <v>4.0821391929599997</v>
      </c>
      <c r="AF89" s="261">
        <v>122.12</v>
      </c>
      <c r="AG89" s="43">
        <f t="shared" si="152"/>
        <v>5.2193195787372169</v>
      </c>
      <c r="AH89" s="131">
        <v>114</v>
      </c>
      <c r="AI89" s="5">
        <f t="shared" si="155"/>
        <v>4.5483094094400007</v>
      </c>
      <c r="AJ89" s="181">
        <v>106</v>
      </c>
      <c r="AK89" s="43">
        <f t="shared" ref="AK89" si="170">POWER(2*$V89/1000*AJ89, 2)*$A$4</f>
        <v>3.9323487630400011</v>
      </c>
      <c r="AL89" s="47">
        <v>126</v>
      </c>
      <c r="AM89" s="43">
        <f t="shared" si="160"/>
        <v>5.5562450126399998</v>
      </c>
      <c r="AN89" s="181"/>
      <c r="AO89" s="43">
        <f t="shared" si="161"/>
        <v>0</v>
      </c>
      <c r="AP89" s="262">
        <v>105.6</v>
      </c>
      <c r="AQ89" s="43">
        <f t="shared" si="154"/>
        <v>3.9027266555903997</v>
      </c>
      <c r="AR89" s="121"/>
    </row>
    <row r="90" spans="1:44" x14ac:dyDescent="0.25">
      <c r="A90" s="144">
        <f t="shared" si="130"/>
        <v>79</v>
      </c>
      <c r="B90" s="89" t="s">
        <v>123</v>
      </c>
      <c r="C90" s="150">
        <v>18</v>
      </c>
      <c r="D90" s="154" t="s">
        <v>155</v>
      </c>
      <c r="E90" s="155">
        <v>39</v>
      </c>
      <c r="F90" s="152">
        <f t="shared" si="133"/>
        <v>608</v>
      </c>
      <c r="G90" s="46">
        <v>0</v>
      </c>
      <c r="H90" s="47">
        <f t="shared" si="139"/>
        <v>0</v>
      </c>
      <c r="I90" s="47">
        <f t="shared" si="134"/>
        <v>438</v>
      </c>
      <c r="J90" s="56">
        <f t="shared" si="162"/>
        <v>749.33837483476043</v>
      </c>
      <c r="K90" s="56">
        <f t="shared" si="135"/>
        <v>0</v>
      </c>
      <c r="L90" s="47"/>
      <c r="M90" s="47"/>
      <c r="N90" s="47"/>
      <c r="O90" s="47"/>
      <c r="P90" s="47">
        <f t="shared" si="136"/>
        <v>749.33837483476043</v>
      </c>
      <c r="Q90" s="47"/>
      <c r="R90" s="47"/>
      <c r="S90" s="47"/>
      <c r="T90" s="47"/>
      <c r="U90" s="79">
        <v>1</v>
      </c>
      <c r="V90" s="62">
        <f t="shared" si="149"/>
        <v>749.33837483476043</v>
      </c>
      <c r="W90" s="137">
        <f t="shared" si="150"/>
        <v>117.95518635731061</v>
      </c>
      <c r="X90" s="131"/>
      <c r="Y90" s="5">
        <f t="shared" si="155"/>
        <v>0</v>
      </c>
      <c r="Z90" s="131"/>
      <c r="AA90" s="43">
        <f t="shared" ref="AA90" si="171">POWER(2*$V90/1000*Z90, 2)*$A$4</f>
        <v>0</v>
      </c>
      <c r="AB90" s="116">
        <v>121</v>
      </c>
      <c r="AC90" s="43">
        <f t="shared" si="157"/>
        <v>5.2614647219199995</v>
      </c>
      <c r="AD90" s="131">
        <v>110</v>
      </c>
      <c r="AE90" s="43">
        <f t="shared" si="158"/>
        <v>4.3483179519999986</v>
      </c>
      <c r="AF90" s="261">
        <v>121.32</v>
      </c>
      <c r="AG90" s="43">
        <f t="shared" si="152"/>
        <v>5.2893307558010871</v>
      </c>
      <c r="AH90" s="131">
        <v>113</v>
      </c>
      <c r="AI90" s="5">
        <f t="shared" si="155"/>
        <v>4.5887332172799997</v>
      </c>
      <c r="AJ90" s="181">
        <v>104</v>
      </c>
      <c r="AK90" s="43">
        <f t="shared" ref="AK90" si="172">POWER(2*$V90/1000*AJ90, 2)*$A$4</f>
        <v>3.8868931379199996</v>
      </c>
      <c r="AL90" s="47">
        <v>126</v>
      </c>
      <c r="AM90" s="43">
        <f t="shared" si="160"/>
        <v>5.7052806451199984</v>
      </c>
      <c r="AN90" s="181"/>
      <c r="AO90" s="43">
        <f t="shared" si="161"/>
        <v>0</v>
      </c>
      <c r="AP90" s="262">
        <v>107.28</v>
      </c>
      <c r="AQ90" s="43">
        <f t="shared" si="154"/>
        <v>4.1359325910958065</v>
      </c>
      <c r="AR90" s="121"/>
    </row>
    <row r="91" spans="1:44" x14ac:dyDescent="0.25">
      <c r="A91" s="144">
        <f t="shared" si="130"/>
        <v>80</v>
      </c>
      <c r="B91" s="89" t="s">
        <v>123</v>
      </c>
      <c r="C91" s="150">
        <v>19</v>
      </c>
      <c r="D91" s="154" t="s">
        <v>155</v>
      </c>
      <c r="E91" s="155">
        <v>40</v>
      </c>
      <c r="F91" s="152">
        <f t="shared" si="133"/>
        <v>616</v>
      </c>
      <c r="G91" s="46">
        <v>0</v>
      </c>
      <c r="H91" s="47">
        <f t="shared" si="139"/>
        <v>0</v>
      </c>
      <c r="I91" s="47">
        <f t="shared" si="134"/>
        <v>443.75</v>
      </c>
      <c r="J91" s="56">
        <f t="shared" si="162"/>
        <v>759.19039937291097</v>
      </c>
      <c r="K91" s="56">
        <f t="shared" si="135"/>
        <v>0</v>
      </c>
      <c r="L91" s="47"/>
      <c r="M91" s="47"/>
      <c r="N91" s="47"/>
      <c r="O91" s="47"/>
      <c r="P91" s="47">
        <f t="shared" si="136"/>
        <v>759.19039937291097</v>
      </c>
      <c r="Q91" s="47"/>
      <c r="R91" s="47"/>
      <c r="S91" s="47"/>
      <c r="T91" s="47"/>
      <c r="U91" s="79">
        <v>1</v>
      </c>
      <c r="V91" s="62">
        <f t="shared" si="149"/>
        <v>759.19039937291097</v>
      </c>
      <c r="W91" s="137">
        <f t="shared" si="150"/>
        <v>116.42448023753586</v>
      </c>
      <c r="X91" s="131"/>
      <c r="Y91" s="5">
        <f t="shared" si="155"/>
        <v>0</v>
      </c>
      <c r="Z91" s="131"/>
      <c r="AA91" s="43">
        <f t="shared" ref="AA91" si="173">POWER(2*$V91/1000*Z91, 2)*$A$4</f>
        <v>0</v>
      </c>
      <c r="AB91" s="116">
        <v>117</v>
      </c>
      <c r="AC91" s="43">
        <f t="shared" si="157"/>
        <v>5.0495550627600014</v>
      </c>
      <c r="AD91" s="131">
        <v>104</v>
      </c>
      <c r="AE91" s="43">
        <f t="shared" si="158"/>
        <v>3.9897719014400019</v>
      </c>
      <c r="AF91" s="261">
        <v>121.01</v>
      </c>
      <c r="AG91" s="43">
        <f t="shared" si="152"/>
        <v>5.4016185332804865</v>
      </c>
      <c r="AH91" s="131">
        <v>113</v>
      </c>
      <c r="AI91" s="5">
        <f t="shared" si="155"/>
        <v>4.7101883699600009</v>
      </c>
      <c r="AJ91" s="181">
        <v>105</v>
      </c>
      <c r="AK91" s="43">
        <f t="shared" ref="AK91" si="174">POWER(2*$V91/1000*AJ91, 2)*$A$4</f>
        <v>4.0668671610000002</v>
      </c>
      <c r="AL91" s="47">
        <v>106</v>
      </c>
      <c r="AM91" s="43">
        <f t="shared" si="160"/>
        <v>4.1447001742400005</v>
      </c>
      <c r="AN91" s="181"/>
      <c r="AO91" s="43">
        <f t="shared" si="161"/>
        <v>0</v>
      </c>
      <c r="AP91" s="262">
        <v>105.3</v>
      </c>
      <c r="AQ91" s="43">
        <f t="shared" si="154"/>
        <v>4.0901396008356015</v>
      </c>
      <c r="AR91" s="121"/>
    </row>
    <row r="92" spans="1:44" x14ac:dyDescent="0.25">
      <c r="A92" s="144">
        <f t="shared" si="130"/>
        <v>81</v>
      </c>
      <c r="B92" s="89" t="s">
        <v>123</v>
      </c>
      <c r="C92" s="150">
        <v>20</v>
      </c>
      <c r="D92" s="154" t="s">
        <v>156</v>
      </c>
      <c r="E92" s="155">
        <v>1</v>
      </c>
      <c r="F92" s="152">
        <f t="shared" si="133"/>
        <v>624</v>
      </c>
      <c r="G92" s="46">
        <v>0</v>
      </c>
      <c r="H92" s="47">
        <f t="shared" si="139"/>
        <v>0</v>
      </c>
      <c r="I92" s="47">
        <f t="shared" si="134"/>
        <v>449.5</v>
      </c>
      <c r="J92" s="56">
        <f t="shared" si="162"/>
        <v>769.04242405734681</v>
      </c>
      <c r="K92" s="56">
        <f t="shared" si="135"/>
        <v>0</v>
      </c>
      <c r="L92" s="47"/>
      <c r="M92" s="47"/>
      <c r="N92" s="47"/>
      <c r="O92" s="47"/>
      <c r="P92" s="47">
        <f t="shared" si="136"/>
        <v>769.04242405734681</v>
      </c>
      <c r="Q92" s="47"/>
      <c r="R92" s="47"/>
      <c r="S92" s="47"/>
      <c r="T92" s="47"/>
      <c r="U92" s="79">
        <v>1</v>
      </c>
      <c r="V92" s="62">
        <f t="shared" si="149"/>
        <v>769.04242405734681</v>
      </c>
      <c r="W92" s="137">
        <f t="shared" si="150"/>
        <v>114.93299313969628</v>
      </c>
      <c r="X92" s="131"/>
      <c r="Y92" s="5">
        <f t="shared" si="155"/>
        <v>0</v>
      </c>
      <c r="Z92" s="131"/>
      <c r="AA92" s="43">
        <f t="shared" ref="AA92" si="175">POWER(2*$V92/1000*Z92, 2)*$A$4</f>
        <v>0</v>
      </c>
      <c r="AB92" s="116">
        <v>114</v>
      </c>
      <c r="AC92" s="43">
        <f t="shared" si="157"/>
        <v>4.9191523488000009</v>
      </c>
      <c r="AD92" s="131">
        <v>103</v>
      </c>
      <c r="AE92" s="43">
        <f t="shared" si="158"/>
        <v>4.0156422952000002</v>
      </c>
      <c r="AF92" s="261">
        <v>117.61</v>
      </c>
      <c r="AG92" s="43">
        <f t="shared" si="152"/>
        <v>5.2356314808848792</v>
      </c>
      <c r="AH92" s="131">
        <v>108</v>
      </c>
      <c r="AI92" s="5">
        <f t="shared" si="155"/>
        <v>4.4149732991999997</v>
      </c>
      <c r="AJ92" s="181">
        <v>101</v>
      </c>
      <c r="AK92" s="43">
        <f t="shared" ref="AK92" si="176">POWER(2*$V92/1000*AJ92, 2)*$A$4</f>
        <v>3.8612090728000004</v>
      </c>
      <c r="AL92" s="47">
        <v>121</v>
      </c>
      <c r="AM92" s="43">
        <f t="shared" si="160"/>
        <v>5.5418059048000003</v>
      </c>
      <c r="AN92" s="181"/>
      <c r="AO92" s="43">
        <f t="shared" si="161"/>
        <v>0</v>
      </c>
      <c r="AP92" s="262">
        <v>106.02</v>
      </c>
      <c r="AQ92" s="43">
        <f t="shared" si="154"/>
        <v>4.2545748664771201</v>
      </c>
      <c r="AR92" s="121"/>
    </row>
    <row r="93" spans="1:44" x14ac:dyDescent="0.25">
      <c r="A93" s="144">
        <f t="shared" si="130"/>
        <v>82</v>
      </c>
      <c r="B93" s="89" t="s">
        <v>123</v>
      </c>
      <c r="C93" s="150">
        <v>21</v>
      </c>
      <c r="D93" s="154" t="s">
        <v>156</v>
      </c>
      <c r="E93" s="155">
        <v>2</v>
      </c>
      <c r="F93" s="152">
        <f t="shared" si="133"/>
        <v>632</v>
      </c>
      <c r="G93" s="46">
        <v>0</v>
      </c>
      <c r="H93" s="47">
        <f t="shared" si="139"/>
        <v>0</v>
      </c>
      <c r="I93" s="47">
        <f t="shared" si="134"/>
        <v>455.25</v>
      </c>
      <c r="J93" s="56">
        <f t="shared" si="162"/>
        <v>778.89444888251705</v>
      </c>
      <c r="K93" s="56">
        <f t="shared" si="135"/>
        <v>0</v>
      </c>
      <c r="L93" s="47"/>
      <c r="M93" s="47"/>
      <c r="N93" s="47"/>
      <c r="O93" s="47"/>
      <c r="P93" s="47">
        <f t="shared" si="136"/>
        <v>778.89444888251705</v>
      </c>
      <c r="Q93" s="47"/>
      <c r="R93" s="47"/>
      <c r="S93" s="47"/>
      <c r="T93" s="47"/>
      <c r="U93" s="79">
        <v>1</v>
      </c>
      <c r="V93" s="62">
        <f t="shared" si="149"/>
        <v>778.89444888251705</v>
      </c>
      <c r="W93" s="137">
        <f t="shared" si="150"/>
        <v>113.47923685311861</v>
      </c>
      <c r="X93" s="131"/>
      <c r="Y93" s="5">
        <f t="shared" si="155"/>
        <v>0</v>
      </c>
      <c r="Z93" s="131"/>
      <c r="AA93" s="43">
        <f t="shared" ref="AA93" si="177">POWER(2*$V93/1000*Z93, 2)*$A$4</f>
        <v>0</v>
      </c>
      <c r="AB93" s="116">
        <v>110</v>
      </c>
      <c r="AC93" s="43">
        <f t="shared" si="157"/>
        <v>4.6981032999999996</v>
      </c>
      <c r="AD93" s="131">
        <v>99.1</v>
      </c>
      <c r="AE93" s="43">
        <f t="shared" si="158"/>
        <v>3.8131553611299998</v>
      </c>
      <c r="AF93" s="261">
        <v>115.56</v>
      </c>
      <c r="AG93" s="43">
        <f t="shared" si="152"/>
        <v>5.1850417498128003</v>
      </c>
      <c r="AH93" s="131">
        <v>110</v>
      </c>
      <c r="AI93" s="5">
        <f t="shared" si="155"/>
        <v>4.6981032999999996</v>
      </c>
      <c r="AJ93" s="181">
        <v>102</v>
      </c>
      <c r="AK93" s="43">
        <f t="shared" ref="AK93" si="178">POWER(2*$V93/1000*AJ93, 2)*$A$4</f>
        <v>4.039592292</v>
      </c>
      <c r="AL93" s="47">
        <v>104</v>
      </c>
      <c r="AM93" s="43">
        <f t="shared" si="160"/>
        <v>4.1995607680000004</v>
      </c>
      <c r="AN93" s="181"/>
      <c r="AO93" s="43">
        <f t="shared" si="161"/>
        <v>0</v>
      </c>
      <c r="AP93" s="262">
        <v>102.22</v>
      </c>
      <c r="AQ93" s="43">
        <f t="shared" si="154"/>
        <v>4.0570367766531987</v>
      </c>
      <c r="AR93" s="121"/>
    </row>
    <row r="94" spans="1:44" x14ac:dyDescent="0.25">
      <c r="A94" s="144">
        <f t="shared" si="130"/>
        <v>83</v>
      </c>
      <c r="B94" s="89" t="s">
        <v>123</v>
      </c>
      <c r="C94" s="150">
        <v>22</v>
      </c>
      <c r="D94" s="154" t="s">
        <v>156</v>
      </c>
      <c r="E94" s="155">
        <v>3</v>
      </c>
      <c r="F94" s="152">
        <f t="shared" si="133"/>
        <v>640</v>
      </c>
      <c r="G94" s="46">
        <v>0</v>
      </c>
      <c r="H94" s="47">
        <f t="shared" si="139"/>
        <v>0</v>
      </c>
      <c r="I94" s="47">
        <f t="shared" si="134"/>
        <v>461</v>
      </c>
      <c r="J94" s="56">
        <f t="shared" si="162"/>
        <v>788.74647384314812</v>
      </c>
      <c r="K94" s="56">
        <f t="shared" si="135"/>
        <v>0</v>
      </c>
      <c r="L94" s="47"/>
      <c r="M94" s="47"/>
      <c r="N94" s="47"/>
      <c r="O94" s="47"/>
      <c r="P94" s="47">
        <f t="shared" si="136"/>
        <v>788.74647384314812</v>
      </c>
      <c r="Q94" s="47"/>
      <c r="R94" s="47"/>
      <c r="S94" s="47"/>
      <c r="T94" s="47"/>
      <c r="U94" s="79">
        <v>1</v>
      </c>
      <c r="V94" s="62">
        <f t="shared" si="149"/>
        <v>788.74647384314812</v>
      </c>
      <c r="W94" s="137">
        <f t="shared" si="150"/>
        <v>112.06179752240077</v>
      </c>
      <c r="X94" s="131"/>
      <c r="Y94" s="5">
        <f t="shared" si="155"/>
        <v>0</v>
      </c>
      <c r="Z94" s="131"/>
      <c r="AA94" s="43">
        <f t="shared" ref="AA94" si="179">POWER(2*$V94/1000*Z94, 2)*$A$4</f>
        <v>0</v>
      </c>
      <c r="AB94" s="116">
        <v>110</v>
      </c>
      <c r="AC94" s="43">
        <f t="shared" si="157"/>
        <v>4.8177050239999994</v>
      </c>
      <c r="AD94" s="131">
        <v>99.7</v>
      </c>
      <c r="AE94" s="43">
        <f t="shared" si="158"/>
        <v>3.9577207877695999</v>
      </c>
      <c r="AF94" s="261">
        <v>114.63</v>
      </c>
      <c r="AG94" s="43">
        <f t="shared" si="152"/>
        <v>5.231803453609535</v>
      </c>
      <c r="AH94" s="131">
        <v>102</v>
      </c>
      <c r="AI94" s="5">
        <f t="shared" si="155"/>
        <v>4.1424300057599996</v>
      </c>
      <c r="AJ94" s="181">
        <v>93.4</v>
      </c>
      <c r="AK94" s="43">
        <f t="shared" ref="AK94" si="180">POWER(2*$V94/1000*AJ94, 2)*$A$4</f>
        <v>3.4733503172863998</v>
      </c>
      <c r="AL94" s="47">
        <v>119</v>
      </c>
      <c r="AM94" s="43">
        <f t="shared" si="160"/>
        <v>5.6383075078400005</v>
      </c>
      <c r="AN94" s="181"/>
      <c r="AO94" s="43">
        <f t="shared" si="161"/>
        <v>0</v>
      </c>
      <c r="AP94" s="262">
        <v>101.23</v>
      </c>
      <c r="AQ94" s="43">
        <f t="shared" si="154"/>
        <v>4.0801235026309763</v>
      </c>
      <c r="AR94" s="121"/>
    </row>
    <row r="95" spans="1:44" x14ac:dyDescent="0.25">
      <c r="A95" s="144">
        <f t="shared" si="130"/>
        <v>84</v>
      </c>
      <c r="B95" s="89" t="s">
        <v>123</v>
      </c>
      <c r="C95" s="150">
        <v>23</v>
      </c>
      <c r="D95" s="154" t="s">
        <v>156</v>
      </c>
      <c r="E95" s="155">
        <v>4</v>
      </c>
      <c r="F95" s="152">
        <f t="shared" si="133"/>
        <v>648</v>
      </c>
      <c r="G95" s="46">
        <v>0</v>
      </c>
      <c r="H95" s="47">
        <f t="shared" si="139"/>
        <v>0</v>
      </c>
      <c r="I95" s="47">
        <f t="shared" si="134"/>
        <v>466.75</v>
      </c>
      <c r="J95" s="56">
        <f t="shared" si="162"/>
        <v>798.59849893422665</v>
      </c>
      <c r="K95" s="56">
        <f t="shared" si="135"/>
        <v>0</v>
      </c>
      <c r="L95" s="47"/>
      <c r="M95" s="47"/>
      <c r="N95" s="47"/>
      <c r="O95" s="47"/>
      <c r="P95" s="47">
        <f t="shared" si="136"/>
        <v>798.59849893422665</v>
      </c>
      <c r="Q95" s="47"/>
      <c r="R95" s="47"/>
      <c r="S95" s="47"/>
      <c r="T95" s="47"/>
      <c r="U95" s="79">
        <v>1</v>
      </c>
      <c r="V95" s="62">
        <f t="shared" si="149"/>
        <v>798.59849893422665</v>
      </c>
      <c r="W95" s="137">
        <f t="shared" si="150"/>
        <v>110.67933106094929</v>
      </c>
      <c r="X95" s="131"/>
      <c r="Y95" s="5">
        <f t="shared" si="155"/>
        <v>0</v>
      </c>
      <c r="Z95" s="131"/>
      <c r="AA95" s="43">
        <f t="shared" ref="AA95" si="181">POWER(2*$V95/1000*Z95, 2)*$A$4</f>
        <v>0</v>
      </c>
      <c r="AB95" s="116">
        <v>112</v>
      </c>
      <c r="AC95" s="43">
        <f t="shared" si="157"/>
        <v>5.12003580928</v>
      </c>
      <c r="AD95" s="131">
        <v>102</v>
      </c>
      <c r="AE95" s="43">
        <f t="shared" si="158"/>
        <v>4.2465603124799998</v>
      </c>
      <c r="AF95" s="261">
        <v>113.61</v>
      </c>
      <c r="AG95" s="43">
        <f t="shared" si="152"/>
        <v>5.2682948461964525</v>
      </c>
      <c r="AH95" s="131">
        <v>103</v>
      </c>
      <c r="AI95" s="5">
        <f t="shared" si="155"/>
        <v>4.3302343670800001</v>
      </c>
      <c r="AJ95" s="181">
        <v>95.5</v>
      </c>
      <c r="AK95" s="43">
        <f t="shared" ref="AK95" si="182">POWER(2*$V95/1000*AJ95, 2)*$A$4</f>
        <v>3.7225770559299995</v>
      </c>
      <c r="AL95" s="47">
        <v>118</v>
      </c>
      <c r="AM95" s="43">
        <f t="shared" si="160"/>
        <v>5.683305054879999</v>
      </c>
      <c r="AN95" s="181"/>
      <c r="AO95" s="43">
        <f t="shared" si="161"/>
        <v>0</v>
      </c>
      <c r="AP95" s="262">
        <v>101.33</v>
      </c>
      <c r="AQ95" s="43">
        <f t="shared" si="154"/>
        <v>4.1909553929696681</v>
      </c>
      <c r="AR95" s="121"/>
    </row>
    <row r="96" spans="1:44" x14ac:dyDescent="0.25">
      <c r="A96" s="144">
        <f t="shared" si="130"/>
        <v>85</v>
      </c>
      <c r="B96" s="89" t="s">
        <v>123</v>
      </c>
      <c r="C96" s="150">
        <v>24</v>
      </c>
      <c r="D96" s="154" t="s">
        <v>156</v>
      </c>
      <c r="E96" s="155">
        <v>5</v>
      </c>
      <c r="F96" s="152">
        <f t="shared" si="133"/>
        <v>656</v>
      </c>
      <c r="G96" s="46">
        <v>0</v>
      </c>
      <c r="H96" s="47">
        <f t="shared" si="139"/>
        <v>0</v>
      </c>
      <c r="I96" s="47">
        <f t="shared" si="134"/>
        <v>472.5</v>
      </c>
      <c r="J96" s="56">
        <f t="shared" si="162"/>
        <v>808.45052415098348</v>
      </c>
      <c r="K96" s="56">
        <f t="shared" si="135"/>
        <v>0</v>
      </c>
      <c r="L96" s="47"/>
      <c r="M96" s="47"/>
      <c r="N96" s="47"/>
      <c r="O96" s="47"/>
      <c r="P96" s="47">
        <f t="shared" si="136"/>
        <v>808.45052415098348</v>
      </c>
      <c r="Q96" s="47"/>
      <c r="R96" s="47"/>
      <c r="S96" s="47"/>
      <c r="T96" s="47"/>
      <c r="U96" s="79">
        <v>1</v>
      </c>
      <c r="V96" s="62">
        <f t="shared" si="149"/>
        <v>808.45052415098348</v>
      </c>
      <c r="W96" s="137">
        <f t="shared" si="150"/>
        <v>109.33055889986822</v>
      </c>
      <c r="X96" s="131"/>
      <c r="Y96" s="5">
        <f t="shared" si="155"/>
        <v>0</v>
      </c>
      <c r="Z96" s="131"/>
      <c r="AA96" s="43">
        <f t="shared" ref="AA96" si="183">POWER(2*$V96/1000*Z96, 2)*$A$4</f>
        <v>0</v>
      </c>
      <c r="AB96" s="116">
        <v>108</v>
      </c>
      <c r="AC96" s="43">
        <f t="shared" si="157"/>
        <v>4.8790400025599991</v>
      </c>
      <c r="AD96" s="131">
        <v>98.2</v>
      </c>
      <c r="AE96" s="43">
        <f t="shared" si="158"/>
        <v>4.0337580344896002</v>
      </c>
      <c r="AF96" s="261">
        <v>110.73</v>
      </c>
      <c r="AG96" s="43">
        <f t="shared" si="152"/>
        <v>5.1288201213824163</v>
      </c>
      <c r="AH96" s="131">
        <v>106</v>
      </c>
      <c r="AI96" s="5">
        <f t="shared" si="155"/>
        <v>4.7000080134400006</v>
      </c>
      <c r="AJ96" s="181">
        <v>98.2</v>
      </c>
      <c r="AK96" s="43">
        <f t="shared" ref="AK96" si="184">POWER(2*$V96/1000*AJ96, 2)*$A$4</f>
        <v>4.0337580344896002</v>
      </c>
      <c r="AL96" s="47">
        <v>97.2</v>
      </c>
      <c r="AM96" s="43">
        <f t="shared" si="160"/>
        <v>3.9520224020736006</v>
      </c>
      <c r="AN96" s="181"/>
      <c r="AO96" s="43">
        <f t="shared" si="161"/>
        <v>0</v>
      </c>
      <c r="AP96" s="262">
        <v>101.26</v>
      </c>
      <c r="AQ96" s="43">
        <f t="shared" si="154"/>
        <v>4.2890658496359055</v>
      </c>
      <c r="AR96" s="121"/>
    </row>
    <row r="97" spans="1:44" x14ac:dyDescent="0.25">
      <c r="A97" s="144">
        <f t="shared" si="130"/>
        <v>86</v>
      </c>
      <c r="B97" s="89" t="s">
        <v>123</v>
      </c>
      <c r="C97" s="150">
        <v>25</v>
      </c>
      <c r="D97" s="154" t="s">
        <v>156</v>
      </c>
      <c r="E97" s="155">
        <v>6</v>
      </c>
      <c r="F97" s="152">
        <f t="shared" si="133"/>
        <v>664</v>
      </c>
      <c r="G97" s="46">
        <v>0</v>
      </c>
      <c r="H97" s="47">
        <f t="shared" si="139"/>
        <v>0</v>
      </c>
      <c r="I97" s="47">
        <f t="shared" si="134"/>
        <v>478.25</v>
      </c>
      <c r="J97" s="56">
        <f t="shared" si="162"/>
        <v>818.30254948887944</v>
      </c>
      <c r="K97" s="56">
        <f t="shared" si="135"/>
        <v>0</v>
      </c>
      <c r="L97" s="47"/>
      <c r="M97" s="47"/>
      <c r="N97" s="47"/>
      <c r="O97" s="47"/>
      <c r="P97" s="47">
        <f t="shared" si="136"/>
        <v>818.30254948887944</v>
      </c>
      <c r="Q97" s="47"/>
      <c r="R97" s="47"/>
      <c r="S97" s="47"/>
      <c r="T97" s="47"/>
      <c r="U97" s="79">
        <v>1</v>
      </c>
      <c r="V97" s="62">
        <f t="shared" si="149"/>
        <v>818.30254948887944</v>
      </c>
      <c r="W97" s="137">
        <f t="shared" si="150"/>
        <v>108.01426404393673</v>
      </c>
      <c r="X97" s="131"/>
      <c r="Y97" s="5">
        <f t="shared" si="155"/>
        <v>0</v>
      </c>
      <c r="Z97" s="131"/>
      <c r="AA97" s="43">
        <f t="shared" ref="AA97" si="185">POWER(2*$V97/1000*Z97, 2)*$A$4</f>
        <v>0</v>
      </c>
      <c r="AB97" s="116">
        <v>109</v>
      </c>
      <c r="AC97" s="43">
        <f t="shared" si="157"/>
        <v>5.0916762122000003</v>
      </c>
      <c r="AD97" s="131">
        <v>99.1</v>
      </c>
      <c r="AE97" s="43">
        <f t="shared" si="158"/>
        <v>4.2087690145219998</v>
      </c>
      <c r="AF97" s="261">
        <v>109.94</v>
      </c>
      <c r="AG97" s="43">
        <f t="shared" si="152"/>
        <v>5.1798746209623214</v>
      </c>
      <c r="AH97" s="131">
        <v>102</v>
      </c>
      <c r="AI97" s="5">
        <f t="shared" si="155"/>
        <v>4.4586987048000006</v>
      </c>
      <c r="AJ97" s="181">
        <v>94.9</v>
      </c>
      <c r="AK97" s="43">
        <f t="shared" ref="AK97" si="186">POWER(2*$V97/1000*AJ97, 2)*$A$4</f>
        <v>3.8595814227620013</v>
      </c>
      <c r="AL97" s="47">
        <v>115</v>
      </c>
      <c r="AM97" s="43">
        <f t="shared" si="160"/>
        <v>5.6676557450000002</v>
      </c>
      <c r="AN97" s="181"/>
      <c r="AO97" s="43">
        <f t="shared" si="161"/>
        <v>0</v>
      </c>
      <c r="AP97" s="262">
        <v>98.61</v>
      </c>
      <c r="AQ97" s="43">
        <f t="shared" si="154"/>
        <v>4.1672513898340204</v>
      </c>
      <c r="AR97" s="121"/>
    </row>
    <row r="98" spans="1:44" x14ac:dyDescent="0.25">
      <c r="A98" s="144">
        <f t="shared" si="130"/>
        <v>87</v>
      </c>
      <c r="B98" s="89" t="s">
        <v>123</v>
      </c>
      <c r="C98" s="150">
        <v>26</v>
      </c>
      <c r="D98" s="154" t="s">
        <v>156</v>
      </c>
      <c r="E98" s="155">
        <v>7</v>
      </c>
      <c r="F98" s="152">
        <f t="shared" si="133"/>
        <v>672</v>
      </c>
      <c r="G98" s="46">
        <v>0</v>
      </c>
      <c r="H98" s="47">
        <f t="shared" si="139"/>
        <v>0</v>
      </c>
      <c r="I98" s="47">
        <f t="shared" si="134"/>
        <v>484</v>
      </c>
      <c r="J98" s="56">
        <f t="shared" si="162"/>
        <v>828.15457494359111</v>
      </c>
      <c r="K98" s="56">
        <f t="shared" si="135"/>
        <v>0</v>
      </c>
      <c r="L98" s="47"/>
      <c r="M98" s="47"/>
      <c r="N98" s="47"/>
      <c r="O98" s="47"/>
      <c r="P98" s="47">
        <f t="shared" si="136"/>
        <v>828.15457494359111</v>
      </c>
      <c r="Q98" s="47"/>
      <c r="R98" s="47"/>
      <c r="S98" s="47"/>
      <c r="T98" s="47"/>
      <c r="U98" s="79">
        <v>1</v>
      </c>
      <c r="V98" s="62">
        <f t="shared" si="149"/>
        <v>828.15457494359111</v>
      </c>
      <c r="W98" s="137">
        <f t="shared" si="150"/>
        <v>106.72928740910345</v>
      </c>
      <c r="X98" s="131"/>
      <c r="Y98" s="5">
        <f t="shared" si="155"/>
        <v>0</v>
      </c>
      <c r="Z98" s="131"/>
      <c r="AA98" s="43">
        <f t="shared" ref="AA98" si="187">POWER(2*$V98/1000*Z98, 2)*$A$4</f>
        <v>0</v>
      </c>
      <c r="AB98" s="116">
        <v>112</v>
      </c>
      <c r="AC98" s="43">
        <f t="shared" si="157"/>
        <v>5.506033254400001</v>
      </c>
      <c r="AD98" s="131">
        <v>102.2</v>
      </c>
      <c r="AE98" s="43">
        <f t="shared" si="158"/>
        <v>4.5846330019840007</v>
      </c>
      <c r="AF98" s="261">
        <v>107.47</v>
      </c>
      <c r="AG98" s="43">
        <f t="shared" si="152"/>
        <v>5.06964188752384</v>
      </c>
      <c r="AH98" s="131">
        <v>101</v>
      </c>
      <c r="AI98" s="5">
        <f t="shared" si="155"/>
        <v>4.4776024576000015</v>
      </c>
      <c r="AJ98" s="181">
        <v>93.5</v>
      </c>
      <c r="AK98" s="43">
        <f t="shared" ref="AK98" si="188">POWER(2*$V98/1000*AJ98, 2)*$A$4</f>
        <v>3.8373022336000013</v>
      </c>
      <c r="AL98" s="47">
        <v>114</v>
      </c>
      <c r="AM98" s="43">
        <f t="shared" si="160"/>
        <v>5.7044330496000013</v>
      </c>
      <c r="AN98" s="181"/>
      <c r="AO98" s="43">
        <f t="shared" si="161"/>
        <v>0</v>
      </c>
      <c r="AP98" s="262">
        <v>97.83</v>
      </c>
      <c r="AQ98" s="43">
        <f t="shared" si="154"/>
        <v>4.2009439948646401</v>
      </c>
      <c r="AR98" s="121"/>
    </row>
    <row r="99" spans="1:44" x14ac:dyDescent="0.25">
      <c r="A99" s="144">
        <f t="shared" si="130"/>
        <v>88</v>
      </c>
      <c r="B99" s="89" t="s">
        <v>123</v>
      </c>
      <c r="C99" s="150">
        <v>27</v>
      </c>
      <c r="D99" s="154" t="s">
        <v>156</v>
      </c>
      <c r="E99" s="155">
        <v>8</v>
      </c>
      <c r="F99" s="152">
        <f t="shared" si="133"/>
        <v>680</v>
      </c>
      <c r="G99" s="46">
        <v>0</v>
      </c>
      <c r="H99" s="47">
        <f t="shared" si="139"/>
        <v>0</v>
      </c>
      <c r="I99" s="47">
        <f t="shared" si="134"/>
        <v>489.75</v>
      </c>
      <c r="J99" s="56">
        <f t="shared" si="162"/>
        <v>838.0066005109984</v>
      </c>
      <c r="K99" s="56">
        <f t="shared" si="135"/>
        <v>0</v>
      </c>
      <c r="L99" s="47"/>
      <c r="M99" s="47"/>
      <c r="N99" s="47"/>
      <c r="O99" s="47"/>
      <c r="P99" s="47">
        <f t="shared" si="136"/>
        <v>838.0066005109984</v>
      </c>
      <c r="Q99" s="47"/>
      <c r="R99" s="47"/>
      <c r="S99" s="47"/>
      <c r="T99" s="47"/>
      <c r="U99" s="79">
        <v>1</v>
      </c>
      <c r="V99" s="62">
        <f t="shared" si="149"/>
        <v>838.0066005109984</v>
      </c>
      <c r="W99" s="137">
        <f t="shared" si="150"/>
        <v>105.47452441832931</v>
      </c>
      <c r="X99" s="131"/>
      <c r="Y99" s="5">
        <f t="shared" si="155"/>
        <v>0</v>
      </c>
      <c r="Z99" s="131"/>
      <c r="AA99" s="43">
        <f t="shared" ref="AA99" si="189">POWER(2*$V99/1000*Z99, 2)*$A$4</f>
        <v>0</v>
      </c>
      <c r="AB99" s="116">
        <v>108</v>
      </c>
      <c r="AC99" s="43">
        <f t="shared" si="157"/>
        <v>5.2423059513600014</v>
      </c>
      <c r="AD99" s="131">
        <v>98.7</v>
      </c>
      <c r="AE99" s="43">
        <f t="shared" si="158"/>
        <v>4.3783367166756006</v>
      </c>
      <c r="AF99" s="261">
        <v>108.18</v>
      </c>
      <c r="AG99" s="43">
        <f t="shared" si="152"/>
        <v>5.259794866492177</v>
      </c>
      <c r="AH99" s="131">
        <v>99</v>
      </c>
      <c r="AI99" s="5">
        <f t="shared" si="155"/>
        <v>4.4049931952400012</v>
      </c>
      <c r="AJ99" s="181">
        <v>91.3</v>
      </c>
      <c r="AK99" s="43">
        <f t="shared" ref="AK99" si="190">POWER(2*$V99/1000*AJ99, 2)*$A$4</f>
        <v>3.7464195212356008</v>
      </c>
      <c r="AL99" s="47">
        <v>112</v>
      </c>
      <c r="AM99" s="43">
        <f t="shared" si="160"/>
        <v>5.637816002560001</v>
      </c>
      <c r="AN99" s="181"/>
      <c r="AO99" s="43">
        <f t="shared" si="161"/>
        <v>0</v>
      </c>
      <c r="AP99" s="262">
        <v>93.96</v>
      </c>
      <c r="AQ99" s="43">
        <f t="shared" si="154"/>
        <v>3.9679013745843847</v>
      </c>
      <c r="AR99" s="121"/>
    </row>
    <row r="100" spans="1:44" x14ac:dyDescent="0.25">
      <c r="A100" s="144">
        <f t="shared" si="130"/>
        <v>89</v>
      </c>
      <c r="B100" s="89" t="s">
        <v>123</v>
      </c>
      <c r="C100" s="150">
        <v>28</v>
      </c>
      <c r="D100" s="154" t="s">
        <v>156</v>
      </c>
      <c r="E100" s="155">
        <v>9</v>
      </c>
      <c r="F100" s="152">
        <f t="shared" si="133"/>
        <v>688</v>
      </c>
      <c r="G100" s="46">
        <v>0</v>
      </c>
      <c r="H100" s="47">
        <f t="shared" si="139"/>
        <v>0</v>
      </c>
      <c r="I100" s="47">
        <f t="shared" si="134"/>
        <v>495.5</v>
      </c>
      <c r="J100" s="56">
        <f t="shared" si="162"/>
        <v>847.85862618717283</v>
      </c>
      <c r="K100" s="56">
        <f t="shared" si="135"/>
        <v>0</v>
      </c>
      <c r="L100" s="47"/>
      <c r="M100" s="47"/>
      <c r="N100" s="47"/>
      <c r="O100" s="47"/>
      <c r="P100" s="47">
        <f t="shared" si="136"/>
        <v>847.85862618717283</v>
      </c>
      <c r="Q100" s="47"/>
      <c r="R100" s="47"/>
      <c r="S100" s="47"/>
      <c r="T100" s="47"/>
      <c r="U100" s="79">
        <v>1</v>
      </c>
      <c r="V100" s="62">
        <f t="shared" si="149"/>
        <v>847.85862618717283</v>
      </c>
      <c r="W100" s="137">
        <f t="shared" si="150"/>
        <v>104.24892183476572</v>
      </c>
      <c r="X100" s="131"/>
      <c r="Y100" s="5">
        <f t="shared" si="155"/>
        <v>0</v>
      </c>
      <c r="Z100" s="131"/>
      <c r="AA100" s="43">
        <f t="shared" ref="AA100" si="191">POWER(2*$V100/1000*Z100, 2)*$A$4</f>
        <v>0</v>
      </c>
      <c r="AB100" s="116">
        <v>104</v>
      </c>
      <c r="AC100" s="43">
        <f t="shared" si="157"/>
        <v>4.9761508659199993</v>
      </c>
      <c r="AD100" s="131">
        <v>94.5</v>
      </c>
      <c r="AE100" s="43">
        <f t="shared" si="158"/>
        <v>4.108567979880001</v>
      </c>
      <c r="AF100" s="261">
        <v>90.42</v>
      </c>
      <c r="AG100" s="43">
        <f t="shared" si="152"/>
        <v>3.7614549567703679</v>
      </c>
      <c r="AH100" s="131">
        <v>103</v>
      </c>
      <c r="AI100" s="5">
        <f t="shared" si="155"/>
        <v>4.8809157300800008</v>
      </c>
      <c r="AJ100" s="181">
        <v>95.7</v>
      </c>
      <c r="AK100" s="43">
        <f t="shared" ref="AK100" si="192">POWER(2*$V100/1000*AJ100, 2)*$A$4</f>
        <v>4.2135750687888009</v>
      </c>
      <c r="AL100" s="47">
        <v>94.5</v>
      </c>
      <c r="AM100" s="43">
        <f t="shared" si="160"/>
        <v>4.108567979880001</v>
      </c>
      <c r="AN100" s="181"/>
      <c r="AO100" s="43">
        <f t="shared" si="161"/>
        <v>0</v>
      </c>
      <c r="AP100" s="262">
        <v>96.17</v>
      </c>
      <c r="AQ100" s="43">
        <f t="shared" si="154"/>
        <v>4.2550639566699688</v>
      </c>
      <c r="AR100" s="121"/>
    </row>
    <row r="101" spans="1:44" x14ac:dyDescent="0.25">
      <c r="A101" s="144">
        <f t="shared" si="130"/>
        <v>90</v>
      </c>
      <c r="B101" s="89" t="s">
        <v>123</v>
      </c>
      <c r="C101" s="150">
        <v>29</v>
      </c>
      <c r="D101" s="154" t="s">
        <v>156</v>
      </c>
      <c r="E101" s="155">
        <v>10</v>
      </c>
      <c r="F101" s="152">
        <f t="shared" si="133"/>
        <v>696</v>
      </c>
      <c r="G101" s="46">
        <v>0</v>
      </c>
      <c r="H101" s="47">
        <f t="shared" si="139"/>
        <v>0</v>
      </c>
      <c r="I101" s="47">
        <f t="shared" si="134"/>
        <v>501.25</v>
      </c>
      <c r="J101" s="56">
        <f t="shared" si="162"/>
        <v>857.71065196836628</v>
      </c>
      <c r="K101" s="56">
        <f t="shared" si="135"/>
        <v>0</v>
      </c>
      <c r="L101" s="47"/>
      <c r="M101" s="47"/>
      <c r="N101" s="47"/>
      <c r="O101" s="47"/>
      <c r="P101" s="47">
        <f t="shared" si="136"/>
        <v>857.71065196836628</v>
      </c>
      <c r="Q101" s="47"/>
      <c r="R101" s="47"/>
      <c r="S101" s="47"/>
      <c r="T101" s="47"/>
      <c r="U101" s="79">
        <v>1</v>
      </c>
      <c r="V101" s="62">
        <f t="shared" si="149"/>
        <v>857.71065196836628</v>
      </c>
      <c r="W101" s="137">
        <f t="shared" si="150"/>
        <v>103.05147481318483</v>
      </c>
      <c r="X101" s="131"/>
      <c r="Y101" s="5">
        <f t="shared" si="155"/>
        <v>0</v>
      </c>
      <c r="Z101" s="131"/>
      <c r="AA101" s="43">
        <f t="shared" ref="AA101" si="193">POWER(2*$V101/1000*Z101, 2)*$A$4</f>
        <v>0</v>
      </c>
      <c r="AB101" s="116">
        <v>105</v>
      </c>
      <c r="AC101" s="43">
        <f t="shared" si="157"/>
        <v>5.1908703210000002</v>
      </c>
      <c r="AD101" s="131">
        <v>96.2</v>
      </c>
      <c r="AE101" s="43">
        <f t="shared" si="158"/>
        <v>4.3572424429455996</v>
      </c>
      <c r="AF101" s="261">
        <v>100.02</v>
      </c>
      <c r="AG101" s="43">
        <f t="shared" si="152"/>
        <v>4.7101558972908952</v>
      </c>
      <c r="AH101" s="131">
        <v>96</v>
      </c>
      <c r="AI101" s="5">
        <f t="shared" si="155"/>
        <v>4.3391438438399996</v>
      </c>
      <c r="AJ101" s="181">
        <v>88.1</v>
      </c>
      <c r="AK101" s="43">
        <f t="shared" ref="AK101" si="194">POWER(2*$V101/1000*AJ101, 2)*$A$4</f>
        <v>3.6543774142563996</v>
      </c>
      <c r="AL101" s="47">
        <v>110</v>
      </c>
      <c r="AM101" s="43">
        <f t="shared" si="160"/>
        <v>5.6970096039999989</v>
      </c>
      <c r="AN101" s="181"/>
      <c r="AO101" s="43">
        <f t="shared" si="161"/>
        <v>0</v>
      </c>
      <c r="AP101" s="262">
        <v>94.6</v>
      </c>
      <c r="AQ101" s="43">
        <f t="shared" si="154"/>
        <v>4.2135083031183997</v>
      </c>
      <c r="AR101" s="121"/>
    </row>
    <row r="102" spans="1:44" x14ac:dyDescent="0.25">
      <c r="A102" s="144">
        <f t="shared" si="130"/>
        <v>91</v>
      </c>
      <c r="B102" s="89" t="s">
        <v>123</v>
      </c>
      <c r="C102" s="150">
        <v>30</v>
      </c>
      <c r="D102" s="154" t="s">
        <v>156</v>
      </c>
      <c r="E102" s="155">
        <v>11</v>
      </c>
      <c r="F102" s="152">
        <f t="shared" si="133"/>
        <v>704</v>
      </c>
      <c r="G102" s="46">
        <v>0</v>
      </c>
      <c r="H102" s="47">
        <f t="shared" si="139"/>
        <v>0</v>
      </c>
      <c r="I102" s="47">
        <f t="shared" si="134"/>
        <v>507</v>
      </c>
      <c r="J102" s="56">
        <f t="shared" si="162"/>
        <v>867.56267785100113</v>
      </c>
      <c r="K102" s="56">
        <f t="shared" si="135"/>
        <v>0</v>
      </c>
      <c r="L102" s="47"/>
      <c r="M102" s="47"/>
      <c r="N102" s="47"/>
      <c r="O102" s="47"/>
      <c r="P102" s="47">
        <f t="shared" si="136"/>
        <v>867.56267785100113</v>
      </c>
      <c r="Q102" s="47"/>
      <c r="R102" s="47"/>
      <c r="S102" s="47"/>
      <c r="T102" s="47"/>
      <c r="U102" s="79">
        <v>1</v>
      </c>
      <c r="V102" s="62">
        <f t="shared" si="149"/>
        <v>867.56267785100113</v>
      </c>
      <c r="W102" s="137">
        <f t="shared" si="150"/>
        <v>101.88122415231263</v>
      </c>
      <c r="X102" s="131"/>
      <c r="Y102" s="5">
        <f t="shared" si="155"/>
        <v>0</v>
      </c>
      <c r="Z102" s="131"/>
      <c r="AA102" s="43">
        <f t="shared" ref="AA102" si="195">POWER(2*$V102/1000*Z102, 2)*$A$4</f>
        <v>0</v>
      </c>
      <c r="AB102" s="116">
        <v>100</v>
      </c>
      <c r="AC102" s="43">
        <f t="shared" si="157"/>
        <v>4.8170560000000009</v>
      </c>
      <c r="AD102" s="131">
        <v>91</v>
      </c>
      <c r="AE102" s="43">
        <f t="shared" si="158"/>
        <v>3.9890040736000012</v>
      </c>
      <c r="AF102" s="261">
        <v>97.55</v>
      </c>
      <c r="AG102" s="43">
        <f t="shared" si="152"/>
        <v>4.5839116938639997</v>
      </c>
      <c r="AH102" s="131">
        <v>98.4</v>
      </c>
      <c r="AI102" s="5">
        <f t="shared" si="155"/>
        <v>4.6641433743360006</v>
      </c>
      <c r="AJ102" s="181">
        <v>90.9</v>
      </c>
      <c r="AK102" s="43">
        <f t="shared" ref="AK102" si="196">POWER(2*$V102/1000*AJ102, 2)*$A$4</f>
        <v>3.9802418487360005</v>
      </c>
      <c r="AL102" s="47">
        <v>89.7</v>
      </c>
      <c r="AM102" s="43">
        <f t="shared" si="160"/>
        <v>3.8758466111040013</v>
      </c>
      <c r="AN102" s="181"/>
      <c r="AO102" s="43">
        <f t="shared" si="161"/>
        <v>0</v>
      </c>
      <c r="AP102" s="262">
        <v>94.6</v>
      </c>
      <c r="AQ102" s="43">
        <f t="shared" si="154"/>
        <v>4.3108604872960008</v>
      </c>
      <c r="AR102" s="121"/>
    </row>
    <row r="103" spans="1:44" x14ac:dyDescent="0.25">
      <c r="A103" s="144">
        <f t="shared" si="130"/>
        <v>92</v>
      </c>
      <c r="B103" s="89" t="s">
        <v>123</v>
      </c>
      <c r="C103" s="150">
        <v>31</v>
      </c>
      <c r="D103" s="154" t="s">
        <v>156</v>
      </c>
      <c r="E103" s="155">
        <v>12</v>
      </c>
      <c r="F103" s="152">
        <f t="shared" si="133"/>
        <v>712</v>
      </c>
      <c r="G103" s="46">
        <v>0</v>
      </c>
      <c r="H103" s="47">
        <f t="shared" si="139"/>
        <v>0</v>
      </c>
      <c r="I103" s="47">
        <f t="shared" si="134"/>
        <v>512.75</v>
      </c>
      <c r="J103" s="56">
        <f t="shared" si="162"/>
        <v>877.41470383166018</v>
      </c>
      <c r="K103" s="56">
        <f t="shared" si="135"/>
        <v>0</v>
      </c>
      <c r="L103" s="47"/>
      <c r="M103" s="47"/>
      <c r="N103" s="47"/>
      <c r="O103" s="47"/>
      <c r="P103" s="47">
        <f t="shared" si="136"/>
        <v>877.41470383166018</v>
      </c>
      <c r="Q103" s="47"/>
      <c r="R103" s="47"/>
      <c r="S103" s="47"/>
      <c r="T103" s="47"/>
      <c r="U103" s="79">
        <v>1</v>
      </c>
      <c r="V103" s="62">
        <f t="shared" si="149"/>
        <v>877.41470383166018</v>
      </c>
      <c r="W103" s="137">
        <f t="shared" si="150"/>
        <v>100.7372537322745</v>
      </c>
      <c r="X103" s="131"/>
      <c r="Y103" s="5">
        <f t="shared" si="155"/>
        <v>0</v>
      </c>
      <c r="Z103" s="131"/>
      <c r="AA103" s="43">
        <f t="shared" ref="AA103" si="197">POWER(2*$V103/1000*Z103, 2)*$A$4</f>
        <v>0</v>
      </c>
      <c r="AB103" s="116">
        <v>101</v>
      </c>
      <c r="AC103" s="43">
        <f t="shared" si="157"/>
        <v>5.0261163482000004</v>
      </c>
      <c r="AD103" s="131">
        <v>93.2</v>
      </c>
      <c r="AE103" s="43">
        <f t="shared" si="158"/>
        <v>4.2797816751680005</v>
      </c>
      <c r="AF103" s="261">
        <v>96.43</v>
      </c>
      <c r="AG103" s="43">
        <f t="shared" si="152"/>
        <v>4.581567861938181</v>
      </c>
      <c r="AH103" s="131">
        <v>97.4</v>
      </c>
      <c r="AI103" s="5">
        <f t="shared" si="155"/>
        <v>4.6742044434320009</v>
      </c>
      <c r="AJ103" s="181">
        <v>90.1</v>
      </c>
      <c r="AK103" s="43">
        <f t="shared" ref="AK103" si="198">POWER(2*$V103/1000*AJ103, 2)*$A$4</f>
        <v>3.9998100946820001</v>
      </c>
      <c r="AL103" s="47">
        <v>88.8</v>
      </c>
      <c r="AM103" s="43">
        <f t="shared" si="160"/>
        <v>3.8852209486080005</v>
      </c>
      <c r="AN103" s="181"/>
      <c r="AO103" s="43">
        <f t="shared" si="161"/>
        <v>0</v>
      </c>
      <c r="AP103" s="262">
        <v>92.78</v>
      </c>
      <c r="AQ103" s="43">
        <f t="shared" si="154"/>
        <v>4.2412954493328812</v>
      </c>
      <c r="AR103" s="121"/>
    </row>
    <row r="104" spans="1:44" x14ac:dyDescent="0.25">
      <c r="A104" s="144">
        <f t="shared" si="130"/>
        <v>93</v>
      </c>
      <c r="B104" s="89" t="s">
        <v>123</v>
      </c>
      <c r="C104" s="150">
        <v>32</v>
      </c>
      <c r="D104" s="154" t="s">
        <v>156</v>
      </c>
      <c r="E104" s="155">
        <v>13</v>
      </c>
      <c r="F104" s="152">
        <f t="shared" si="133"/>
        <v>720</v>
      </c>
      <c r="G104" s="46">
        <v>0</v>
      </c>
      <c r="H104" s="47">
        <f t="shared" si="139"/>
        <v>0</v>
      </c>
      <c r="I104" s="47">
        <f t="shared" si="134"/>
        <v>518.5</v>
      </c>
      <c r="J104" s="56">
        <f t="shared" si="162"/>
        <v>887.26672990707812</v>
      </c>
      <c r="K104" s="56">
        <f t="shared" si="135"/>
        <v>0</v>
      </c>
      <c r="L104" s="47"/>
      <c r="M104" s="47"/>
      <c r="N104" s="47"/>
      <c r="O104" s="47"/>
      <c r="P104" s="47">
        <f t="shared" si="136"/>
        <v>887.26672990707812</v>
      </c>
      <c r="Q104" s="47"/>
      <c r="R104" s="47"/>
      <c r="S104" s="47"/>
      <c r="T104" s="47"/>
      <c r="U104" s="79">
        <v>1</v>
      </c>
      <c r="V104" s="62">
        <f t="shared" si="149"/>
        <v>887.26672990707812</v>
      </c>
      <c r="W104" s="137">
        <f t="shared" si="150"/>
        <v>99.61868812276461</v>
      </c>
      <c r="X104" s="131"/>
      <c r="Y104" s="5">
        <f t="shared" si="155"/>
        <v>0</v>
      </c>
      <c r="Z104" s="131"/>
      <c r="AA104" s="43">
        <f t="shared" ref="AA104" si="199">POWER(2*$V104/1000*Z104, 2)*$A$4</f>
        <v>0</v>
      </c>
      <c r="AB104" s="116">
        <v>98.5</v>
      </c>
      <c r="AC104" s="43">
        <f t="shared" si="157"/>
        <v>4.8883335168399995</v>
      </c>
      <c r="AD104" s="131">
        <v>88.6</v>
      </c>
      <c r="AE104" s="43">
        <f t="shared" si="158"/>
        <v>3.9550849105984001</v>
      </c>
      <c r="AF104" s="261">
        <v>94.47</v>
      </c>
      <c r="AG104" s="43">
        <f t="shared" si="152"/>
        <v>4.496516574734736</v>
      </c>
      <c r="AH104" s="131">
        <v>95.4</v>
      </c>
      <c r="AI104" s="5">
        <f t="shared" si="155"/>
        <v>4.5854833126463994</v>
      </c>
      <c r="AJ104" s="181">
        <v>87.8</v>
      </c>
      <c r="AK104" s="43">
        <f t="shared" ref="AK104" si="200">POWER(2*$V104/1000*AJ104, 2)*$A$4</f>
        <v>3.8839837097535996</v>
      </c>
      <c r="AL104" s="47">
        <v>106</v>
      </c>
      <c r="AM104" s="43">
        <f t="shared" si="160"/>
        <v>5.6610905094399993</v>
      </c>
      <c r="AN104" s="181"/>
      <c r="AO104" s="43">
        <f t="shared" si="161"/>
        <v>0</v>
      </c>
      <c r="AP104" s="262">
        <v>92.79</v>
      </c>
      <c r="AQ104" s="43">
        <f t="shared" si="154"/>
        <v>4.3380116834228639</v>
      </c>
      <c r="AR104" s="121"/>
    </row>
    <row r="105" spans="1:44" x14ac:dyDescent="0.25">
      <c r="A105" s="144">
        <f t="shared" si="130"/>
        <v>94</v>
      </c>
      <c r="B105" s="89" t="s">
        <v>123</v>
      </c>
      <c r="C105" s="150">
        <v>33</v>
      </c>
      <c r="D105" s="154" t="s">
        <v>156</v>
      </c>
      <c r="E105" s="155">
        <v>14</v>
      </c>
      <c r="F105" s="152">
        <f t="shared" si="133"/>
        <v>728</v>
      </c>
      <c r="G105" s="46">
        <v>0</v>
      </c>
      <c r="H105" s="47">
        <f t="shared" si="139"/>
        <v>0</v>
      </c>
      <c r="I105" s="47">
        <f t="shared" si="134"/>
        <v>524.25</v>
      </c>
      <c r="J105" s="56">
        <f t="shared" si="162"/>
        <v>897.1187560741331</v>
      </c>
      <c r="K105" s="56">
        <f t="shared" si="135"/>
        <v>0</v>
      </c>
      <c r="L105" s="47"/>
      <c r="M105" s="47"/>
      <c r="N105" s="47"/>
      <c r="O105" s="47"/>
      <c r="P105" s="47">
        <f t="shared" si="136"/>
        <v>897.1187560741331</v>
      </c>
      <c r="Q105" s="47"/>
      <c r="R105" s="47"/>
      <c r="S105" s="47"/>
      <c r="T105" s="47"/>
      <c r="U105" s="79">
        <v>1</v>
      </c>
      <c r="V105" s="62">
        <f t="shared" si="149"/>
        <v>897.1187560741331</v>
      </c>
      <c r="W105" s="137">
        <f t="shared" si="150"/>
        <v>98.524690348815412</v>
      </c>
      <c r="X105" s="131"/>
      <c r="Y105" s="5">
        <f t="shared" si="155"/>
        <v>0</v>
      </c>
      <c r="Z105" s="131"/>
      <c r="AA105" s="43">
        <f t="shared" ref="AA105" si="201">POWER(2*$V105/1000*Z105, 2)*$A$4</f>
        <v>0</v>
      </c>
      <c r="AB105" s="116">
        <v>101</v>
      </c>
      <c r="AC105" s="43">
        <f t="shared" si="157"/>
        <v>5.254393510119999</v>
      </c>
      <c r="AD105" s="131">
        <v>92.2</v>
      </c>
      <c r="AE105" s="43">
        <f t="shared" si="158"/>
        <v>4.3786646923408004</v>
      </c>
      <c r="AF105" s="261">
        <v>94.57</v>
      </c>
      <c r="AG105" s="43">
        <f t="shared" si="152"/>
        <v>4.6066649364195875</v>
      </c>
      <c r="AH105" s="131">
        <v>96</v>
      </c>
      <c r="AI105" s="5">
        <f t="shared" si="155"/>
        <v>4.7470336819199996</v>
      </c>
      <c r="AJ105" s="181">
        <v>89.5</v>
      </c>
      <c r="AK105" s="43">
        <f t="shared" ref="AK105" si="202">POWER(2*$V105/1000*AJ105, 2)*$A$4</f>
        <v>4.1259685927299987</v>
      </c>
      <c r="AL105" s="47">
        <v>88.2</v>
      </c>
      <c r="AM105" s="43">
        <f t="shared" si="160"/>
        <v>4.0069785481487994</v>
      </c>
      <c r="AN105" s="181"/>
      <c r="AO105" s="43">
        <f t="shared" si="161"/>
        <v>0</v>
      </c>
      <c r="AP105" s="262">
        <v>90.77</v>
      </c>
      <c r="AQ105" s="43">
        <f t="shared" si="154"/>
        <v>4.2438939027925464</v>
      </c>
      <c r="AR105" s="121"/>
    </row>
    <row r="106" spans="1:44" x14ac:dyDescent="0.25">
      <c r="A106" s="144">
        <f t="shared" si="130"/>
        <v>95</v>
      </c>
      <c r="B106" s="89" t="s">
        <v>123</v>
      </c>
      <c r="C106" s="150">
        <v>34</v>
      </c>
      <c r="D106" s="154" t="s">
        <v>156</v>
      </c>
      <c r="E106" s="155">
        <v>15</v>
      </c>
      <c r="F106" s="152">
        <f t="shared" si="133"/>
        <v>736</v>
      </c>
      <c r="G106" s="46">
        <v>0</v>
      </c>
      <c r="H106" s="47">
        <f t="shared" si="139"/>
        <v>0</v>
      </c>
      <c r="I106" s="47">
        <f t="shared" si="134"/>
        <v>530</v>
      </c>
      <c r="J106" s="56">
        <f t="shared" si="162"/>
        <v>906.97078232983893</v>
      </c>
      <c r="K106" s="56">
        <f t="shared" si="135"/>
        <v>0</v>
      </c>
      <c r="L106" s="47"/>
      <c r="M106" s="47"/>
      <c r="N106" s="47"/>
      <c r="O106" s="47"/>
      <c r="P106" s="47">
        <f t="shared" si="136"/>
        <v>906.97078232983893</v>
      </c>
      <c r="Q106" s="47"/>
      <c r="R106" s="47"/>
      <c r="S106" s="47"/>
      <c r="T106" s="47"/>
      <c r="U106" s="79">
        <v>1</v>
      </c>
      <c r="V106" s="62">
        <f t="shared" si="149"/>
        <v>906.97078232983893</v>
      </c>
      <c r="W106" s="137">
        <f t="shared" si="150"/>
        <v>97.454459802183749</v>
      </c>
      <c r="X106" s="131"/>
      <c r="Y106" s="5">
        <f t="shared" si="155"/>
        <v>0</v>
      </c>
      <c r="Z106" s="131"/>
      <c r="AA106" s="43">
        <f t="shared" ref="AA106" si="203">POWER(2*$V106/1000*Z106, 2)*$A$4</f>
        <v>0</v>
      </c>
      <c r="AB106" s="116">
        <v>98.5</v>
      </c>
      <c r="AC106" s="43">
        <f t="shared" si="157"/>
        <v>5.1078605062400015</v>
      </c>
      <c r="AD106" s="131">
        <v>90.1</v>
      </c>
      <c r="AE106" s="43">
        <f t="shared" si="158"/>
        <v>4.2738192345344013</v>
      </c>
      <c r="AF106" s="261">
        <v>92.13</v>
      </c>
      <c r="AG106" s="43">
        <f t="shared" si="152"/>
        <v>4.4685714830031369</v>
      </c>
      <c r="AH106" s="131">
        <v>92.8</v>
      </c>
      <c r="AI106" s="5">
        <f t="shared" si="155"/>
        <v>4.5338016874495999</v>
      </c>
      <c r="AJ106" s="181">
        <v>85.8</v>
      </c>
      <c r="AK106" s="43">
        <f t="shared" ref="AK106" si="204">POWER(2*$V106/1000*AJ106, 2)*$A$4</f>
        <v>3.8756195951616013</v>
      </c>
      <c r="AL106" s="47">
        <v>104</v>
      </c>
      <c r="AM106" s="43">
        <f t="shared" si="160"/>
        <v>5.6942069350400013</v>
      </c>
      <c r="AN106" s="181"/>
      <c r="AO106" s="43">
        <f t="shared" si="161"/>
        <v>0</v>
      </c>
      <c r="AP106" s="262">
        <v>100.63</v>
      </c>
      <c r="AQ106" s="43">
        <f t="shared" si="154"/>
        <v>5.331157493985538</v>
      </c>
      <c r="AR106" s="121"/>
    </row>
    <row r="107" spans="1:44" x14ac:dyDescent="0.25">
      <c r="A107" s="144">
        <f t="shared" si="130"/>
        <v>96</v>
      </c>
      <c r="B107" s="89" t="s">
        <v>123</v>
      </c>
      <c r="C107" s="150">
        <v>35</v>
      </c>
      <c r="D107" s="154" t="s">
        <v>156</v>
      </c>
      <c r="E107" s="155">
        <v>16</v>
      </c>
      <c r="F107" s="152">
        <f t="shared" si="133"/>
        <v>744</v>
      </c>
      <c r="G107" s="46">
        <v>0</v>
      </c>
      <c r="H107" s="47">
        <f t="shared" si="139"/>
        <v>0</v>
      </c>
      <c r="I107" s="47">
        <f t="shared" si="134"/>
        <v>535.75</v>
      </c>
      <c r="J107" s="56">
        <f t="shared" si="162"/>
        <v>916.8228086713375</v>
      </c>
      <c r="K107" s="56">
        <f t="shared" si="135"/>
        <v>0</v>
      </c>
      <c r="L107" s="47"/>
      <c r="M107" s="47"/>
      <c r="N107" s="47"/>
      <c r="O107" s="47"/>
      <c r="P107" s="47">
        <f t="shared" si="136"/>
        <v>916.8228086713375</v>
      </c>
      <c r="Q107" s="47"/>
      <c r="R107" s="47"/>
      <c r="S107" s="47"/>
      <c r="T107" s="47"/>
      <c r="U107" s="79">
        <v>1</v>
      </c>
      <c r="V107" s="62">
        <f t="shared" si="149"/>
        <v>916.8228086713375</v>
      </c>
      <c r="W107" s="137">
        <f t="shared" si="150"/>
        <v>96.407230287399926</v>
      </c>
      <c r="X107" s="131"/>
      <c r="Y107" s="5">
        <f t="shared" si="155"/>
        <v>0</v>
      </c>
      <c r="Z107" s="131"/>
      <c r="AA107" s="43">
        <f t="shared" ref="AA107" si="205">POWER(2*$V107/1000*Z107, 2)*$A$4</f>
        <v>0</v>
      </c>
      <c r="AB107" s="116">
        <v>96.4</v>
      </c>
      <c r="AC107" s="43">
        <f t="shared" si="157"/>
        <v>4.99925005456</v>
      </c>
      <c r="AD107" s="131">
        <v>87.7</v>
      </c>
      <c r="AE107" s="43">
        <f t="shared" si="158"/>
        <v>4.1376140596900006</v>
      </c>
      <c r="AF107" s="261">
        <v>91.06</v>
      </c>
      <c r="AG107" s="43">
        <f t="shared" si="152"/>
        <v>4.4607315117796</v>
      </c>
      <c r="AH107" s="131">
        <v>91.2</v>
      </c>
      <c r="AI107" s="5">
        <f t="shared" si="155"/>
        <v>4.47445833984</v>
      </c>
      <c r="AJ107" s="181">
        <v>84.3</v>
      </c>
      <c r="AK107" s="43">
        <f t="shared" ref="AK107" si="206">POWER(2*$V107/1000*AJ107, 2)*$A$4</f>
        <v>3.8230144668899997</v>
      </c>
      <c r="AL107" s="47">
        <v>102</v>
      </c>
      <c r="AM107" s="43">
        <f t="shared" si="160"/>
        <v>5.5969462439999997</v>
      </c>
      <c r="AN107" s="181"/>
      <c r="AO107" s="43">
        <f t="shared" si="161"/>
        <v>0</v>
      </c>
      <c r="AP107" s="262">
        <v>94.95</v>
      </c>
      <c r="AQ107" s="43">
        <f t="shared" si="154"/>
        <v>4.8499887404024999</v>
      </c>
      <c r="AR107" s="121"/>
    </row>
    <row r="108" spans="1:44" x14ac:dyDescent="0.25">
      <c r="A108" s="144">
        <f t="shared" si="130"/>
        <v>97</v>
      </c>
      <c r="B108" s="89" t="s">
        <v>123</v>
      </c>
      <c r="C108" s="150">
        <v>36</v>
      </c>
      <c r="D108" s="154" t="s">
        <v>156</v>
      </c>
      <c r="E108" s="155">
        <v>17</v>
      </c>
      <c r="F108" s="152">
        <f t="shared" si="133"/>
        <v>752</v>
      </c>
      <c r="G108" s="46">
        <v>0</v>
      </c>
      <c r="H108" s="47">
        <f t="shared" si="139"/>
        <v>0</v>
      </c>
      <c r="I108" s="47">
        <f t="shared" si="134"/>
        <v>541.5</v>
      </c>
      <c r="J108" s="56">
        <f t="shared" si="162"/>
        <v>926.67483509589272</v>
      </c>
      <c r="K108" s="56">
        <f t="shared" si="135"/>
        <v>0</v>
      </c>
      <c r="L108" s="47"/>
      <c r="M108" s="47"/>
      <c r="N108" s="47"/>
      <c r="O108" s="47"/>
      <c r="P108" s="47">
        <f t="shared" si="136"/>
        <v>926.67483509589272</v>
      </c>
      <c r="Q108" s="47"/>
      <c r="R108" s="47"/>
      <c r="S108" s="47"/>
      <c r="T108" s="47"/>
      <c r="U108" s="79">
        <v>1</v>
      </c>
      <c r="V108" s="62">
        <f t="shared" si="149"/>
        <v>926.67483509589272</v>
      </c>
      <c r="W108" s="137">
        <f t="shared" si="150"/>
        <v>95.382268192458227</v>
      </c>
      <c r="X108" s="131"/>
      <c r="Y108" s="5">
        <f t="shared" si="155"/>
        <v>0</v>
      </c>
      <c r="Z108" s="131"/>
      <c r="AA108" s="43">
        <f t="shared" ref="AA108" si="207">POWER(2*$V108/1000*Z108, 2)*$A$4</f>
        <v>0</v>
      </c>
      <c r="AB108" s="116">
        <v>94</v>
      </c>
      <c r="AC108" s="43">
        <f t="shared" si="157"/>
        <v>4.8561312928000007</v>
      </c>
      <c r="AD108" s="131">
        <v>85.6</v>
      </c>
      <c r="AE108" s="43">
        <f t="shared" si="158"/>
        <v>4.0270056801280001</v>
      </c>
      <c r="AF108" s="261">
        <v>88.95</v>
      </c>
      <c r="AG108" s="43">
        <f t="shared" si="152"/>
        <v>4.3483712700420014</v>
      </c>
      <c r="AH108" s="131">
        <v>90.4</v>
      </c>
      <c r="AI108" s="5">
        <f t="shared" si="155"/>
        <v>4.4912949191680021</v>
      </c>
      <c r="AJ108" s="181">
        <v>83.2</v>
      </c>
      <c r="AK108" s="43">
        <f t="shared" ref="AK108" si="208">POWER(2*$V108/1000*AJ108, 2)*$A$4</f>
        <v>3.8043578859520002</v>
      </c>
      <c r="AL108" s="47">
        <v>101</v>
      </c>
      <c r="AM108" s="43">
        <f t="shared" si="160"/>
        <v>5.6063145448000009</v>
      </c>
      <c r="AN108" s="181"/>
      <c r="AO108" s="43">
        <f t="shared" si="161"/>
        <v>0</v>
      </c>
      <c r="AP108" s="262">
        <v>86.85</v>
      </c>
      <c r="AQ108" s="43">
        <f t="shared" si="154"/>
        <v>4.1454755535779997</v>
      </c>
      <c r="AR108" s="121"/>
    </row>
    <row r="109" spans="1:44" x14ac:dyDescent="0.25">
      <c r="A109" s="144">
        <f t="shared" si="130"/>
        <v>98</v>
      </c>
      <c r="B109" s="89" t="s">
        <v>123</v>
      </c>
      <c r="C109" s="150">
        <v>37</v>
      </c>
      <c r="D109" s="154" t="s">
        <v>156</v>
      </c>
      <c r="E109" s="155">
        <v>18</v>
      </c>
      <c r="F109" s="152">
        <f t="shared" si="133"/>
        <v>760</v>
      </c>
      <c r="G109" s="46">
        <v>0</v>
      </c>
      <c r="H109" s="47">
        <f t="shared" si="139"/>
        <v>0</v>
      </c>
      <c r="I109" s="47">
        <f t="shared" si="134"/>
        <v>547.25</v>
      </c>
      <c r="J109" s="56">
        <f t="shared" si="162"/>
        <v>936.52686160088331</v>
      </c>
      <c r="K109" s="56">
        <f t="shared" si="135"/>
        <v>0</v>
      </c>
      <c r="L109" s="47"/>
      <c r="M109" s="47"/>
      <c r="N109" s="47"/>
      <c r="O109" s="47"/>
      <c r="P109" s="47">
        <f t="shared" si="136"/>
        <v>936.52686160088331</v>
      </c>
      <c r="Q109" s="47"/>
      <c r="R109" s="47"/>
      <c r="S109" s="47"/>
      <c r="T109" s="47"/>
      <c r="U109" s="79">
        <v>1</v>
      </c>
      <c r="V109" s="62">
        <f t="shared" si="149"/>
        <v>936.52686160088331</v>
      </c>
      <c r="W109" s="137">
        <f t="shared" si="150"/>
        <v>94.37887077497048</v>
      </c>
      <c r="X109" s="131"/>
      <c r="Y109" s="5">
        <f t="shared" si="155"/>
        <v>0</v>
      </c>
      <c r="Z109" s="131"/>
      <c r="AA109" s="43">
        <f t="shared" ref="AA109" si="209">POWER(2*$V109/1000*Z109, 2)*$A$4</f>
        <v>0</v>
      </c>
      <c r="AB109" s="116">
        <v>96.3</v>
      </c>
      <c r="AC109" s="43">
        <f t="shared" si="157"/>
        <v>5.2056267449796003</v>
      </c>
      <c r="AD109" s="131">
        <v>87.9</v>
      </c>
      <c r="AE109" s="43">
        <f t="shared" si="158"/>
        <v>4.3370876683043997</v>
      </c>
      <c r="AF109" s="261">
        <v>85.3</v>
      </c>
      <c r="AG109" s="43">
        <f t="shared" si="152"/>
        <v>4.0843082637956005</v>
      </c>
      <c r="AH109" s="131">
        <v>86.5</v>
      </c>
      <c r="AI109" s="5">
        <f t="shared" si="155"/>
        <v>4.2000326420900009</v>
      </c>
      <c r="AJ109" s="181">
        <v>79.7</v>
      </c>
      <c r="AK109" s="43">
        <f t="shared" ref="AK109" si="210">POWER(2*$V109/1000*AJ109, 2)*$A$4</f>
        <v>3.5656367196356009</v>
      </c>
      <c r="AL109" s="47">
        <v>100</v>
      </c>
      <c r="AM109" s="43">
        <f t="shared" si="160"/>
        <v>5.6133284000000003</v>
      </c>
      <c r="AN109" s="181"/>
      <c r="AO109" s="43">
        <f t="shared" si="161"/>
        <v>0</v>
      </c>
      <c r="AP109" s="262">
        <v>78.05</v>
      </c>
      <c r="AQ109" s="43">
        <f t="shared" si="154"/>
        <v>3.4195287980440994</v>
      </c>
      <c r="AR109" s="121"/>
    </row>
    <row r="110" spans="1:44" x14ac:dyDescent="0.25">
      <c r="A110" s="144">
        <f t="shared" si="130"/>
        <v>99</v>
      </c>
      <c r="B110" s="89" t="s">
        <v>124</v>
      </c>
      <c r="C110" s="150">
        <v>1</v>
      </c>
      <c r="D110" s="154" t="s">
        <v>156</v>
      </c>
      <c r="E110" s="155">
        <v>19</v>
      </c>
      <c r="F110" s="152">
        <f t="shared" si="133"/>
        <v>768</v>
      </c>
      <c r="G110" s="46">
        <v>0</v>
      </c>
      <c r="H110" s="47">
        <f t="shared" si="139"/>
        <v>0</v>
      </c>
      <c r="I110" s="47">
        <f t="shared" si="134"/>
        <v>553</v>
      </c>
      <c r="J110" s="56">
        <f t="shared" si="162"/>
        <v>946.37888818379713</v>
      </c>
      <c r="K110" s="56">
        <f t="shared" si="135"/>
        <v>0</v>
      </c>
      <c r="L110" s="47"/>
      <c r="M110" s="47"/>
      <c r="N110" s="47"/>
      <c r="O110" s="47"/>
      <c r="P110" s="47">
        <f t="shared" si="136"/>
        <v>946.37888818379713</v>
      </c>
      <c r="Q110" s="47"/>
      <c r="R110" s="47"/>
      <c r="S110" s="47"/>
      <c r="T110" s="47"/>
      <c r="U110" s="79">
        <v>1</v>
      </c>
      <c r="V110" s="62">
        <f t="shared" si="149"/>
        <v>946.37888818379713</v>
      </c>
      <c r="W110" s="137">
        <f t="shared" si="150"/>
        <v>93.396364555368706</v>
      </c>
      <c r="X110" s="131"/>
      <c r="Y110" s="5">
        <f t="shared" si="155"/>
        <v>0</v>
      </c>
      <c r="Z110" s="131"/>
      <c r="AA110" s="43">
        <f t="shared" ref="AA110" si="211">POWER(2*$V110/1000*Z110, 2)*$A$4</f>
        <v>0</v>
      </c>
      <c r="AB110" s="116">
        <v>96.2</v>
      </c>
      <c r="AC110" s="43">
        <f t="shared" si="157"/>
        <v>5.304692390732801</v>
      </c>
      <c r="AD110" s="131">
        <v>88.2</v>
      </c>
      <c r="AE110" s="43">
        <f t="shared" si="158"/>
        <v>4.4591001977088007</v>
      </c>
      <c r="AF110" s="261">
        <v>84.36</v>
      </c>
      <c r="AG110" s="43">
        <f t="shared" si="152"/>
        <v>4.0792770597611518</v>
      </c>
      <c r="AH110" s="131">
        <v>85.6</v>
      </c>
      <c r="AI110" s="5">
        <f t="shared" si="155"/>
        <v>4.200080268083199</v>
      </c>
      <c r="AJ110" s="181">
        <v>78.5</v>
      </c>
      <c r="AK110" s="43">
        <f t="shared" ref="AK110" si="212">POWER(2*$V110/1000*AJ110, 2)*$A$4</f>
        <v>3.5322332507200005</v>
      </c>
      <c r="AL110" s="47">
        <v>100</v>
      </c>
      <c r="AM110" s="43">
        <f t="shared" si="160"/>
        <v>5.732051199999999</v>
      </c>
      <c r="AN110" s="181"/>
      <c r="AO110" s="43">
        <f t="shared" si="161"/>
        <v>0</v>
      </c>
      <c r="AP110" s="262">
        <v>83.85</v>
      </c>
      <c r="AQ110" s="43">
        <f t="shared" si="154"/>
        <v>4.0301034548111998</v>
      </c>
      <c r="AR110" s="121"/>
    </row>
    <row r="111" spans="1:44" x14ac:dyDescent="0.25">
      <c r="A111" s="144">
        <f t="shared" si="130"/>
        <v>100</v>
      </c>
      <c r="B111" s="89" t="s">
        <v>124</v>
      </c>
      <c r="C111" s="150">
        <v>2</v>
      </c>
      <c r="D111" s="154" t="s">
        <v>156</v>
      </c>
      <c r="E111" s="155">
        <v>20</v>
      </c>
      <c r="F111" s="152">
        <f t="shared" si="133"/>
        <v>776</v>
      </c>
      <c r="G111" s="46">
        <v>0</v>
      </c>
      <c r="H111" s="47">
        <f t="shared" si="139"/>
        <v>0</v>
      </c>
      <c r="I111" s="47">
        <f t="shared" si="134"/>
        <v>558.75</v>
      </c>
      <c r="J111" s="56">
        <f t="shared" si="162"/>
        <v>956.23091484222573</v>
      </c>
      <c r="K111" s="56">
        <f t="shared" si="135"/>
        <v>0</v>
      </c>
      <c r="L111" s="47"/>
      <c r="M111" s="47"/>
      <c r="N111" s="47"/>
      <c r="O111" s="47"/>
      <c r="P111" s="47">
        <f t="shared" si="136"/>
        <v>956.23091484222573</v>
      </c>
      <c r="Q111" s="47"/>
      <c r="R111" s="47"/>
      <c r="S111" s="47"/>
      <c r="T111" s="47"/>
      <c r="U111" s="79">
        <v>1</v>
      </c>
      <c r="V111" s="62">
        <f t="shared" si="149"/>
        <v>956.23091484222573</v>
      </c>
      <c r="W111" s="137">
        <f t="shared" si="150"/>
        <v>92.434103809436195</v>
      </c>
      <c r="X111" s="131"/>
      <c r="Y111" s="5">
        <f t="shared" si="155"/>
        <v>0</v>
      </c>
      <c r="Z111" s="131"/>
      <c r="AA111" s="43">
        <f t="shared" ref="AA111" si="213">POWER(2*$V111/1000*Z111, 2)*$A$4</f>
        <v>0</v>
      </c>
      <c r="AB111" s="116">
        <v>92.1</v>
      </c>
      <c r="AC111" s="43">
        <f t="shared" si="157"/>
        <v>4.9639202431523994</v>
      </c>
      <c r="AD111" s="131">
        <v>84.1</v>
      </c>
      <c r="AE111" s="43">
        <f t="shared" si="158"/>
        <v>4.1390200114083999</v>
      </c>
      <c r="AF111" s="261">
        <v>86.73</v>
      </c>
      <c r="AG111" s="43">
        <f t="shared" si="152"/>
        <v>4.4019411013123575</v>
      </c>
      <c r="AH111" s="131">
        <v>81.900000000000006</v>
      </c>
      <c r="AI111" s="5">
        <f t="shared" si="155"/>
        <v>3.9253043724804013</v>
      </c>
      <c r="AJ111" s="181">
        <v>94.9</v>
      </c>
      <c r="AK111" s="43">
        <f t="shared" ref="AK111" si="214">POWER(2*$V111/1000*AJ111, 2)*$A$4</f>
        <v>5.2703318218564013</v>
      </c>
      <c r="AL111" s="47">
        <v>93.5</v>
      </c>
      <c r="AM111" s="43">
        <f t="shared" si="160"/>
        <v>5.1159790372899998</v>
      </c>
      <c r="AN111" s="181"/>
      <c r="AO111" s="43">
        <f t="shared" si="161"/>
        <v>0</v>
      </c>
      <c r="AP111" s="262">
        <v>84.04</v>
      </c>
      <c r="AQ111" s="43">
        <f t="shared" si="154"/>
        <v>4.1331162631834246</v>
      </c>
      <c r="AR111" s="121"/>
    </row>
    <row r="112" spans="1:44" x14ac:dyDescent="0.25">
      <c r="A112" s="144">
        <f t="shared" si="130"/>
        <v>101</v>
      </c>
      <c r="B112" s="89" t="s">
        <v>124</v>
      </c>
      <c r="C112" s="150">
        <v>3</v>
      </c>
      <c r="D112" s="154" t="s">
        <v>156</v>
      </c>
      <c r="E112" s="155">
        <v>21</v>
      </c>
      <c r="F112" s="152">
        <f t="shared" si="133"/>
        <v>784</v>
      </c>
      <c r="G112" s="46">
        <v>0</v>
      </c>
      <c r="H112" s="47">
        <f t="shared" si="139"/>
        <v>0</v>
      </c>
      <c r="I112" s="47">
        <f t="shared" si="134"/>
        <v>564.5</v>
      </c>
      <c r="J112" s="56">
        <f t="shared" si="162"/>
        <v>966.08294157385888</v>
      </c>
      <c r="K112" s="56">
        <f t="shared" si="135"/>
        <v>0</v>
      </c>
      <c r="L112" s="47"/>
      <c r="M112" s="47"/>
      <c r="N112" s="47"/>
      <c r="O112" s="47"/>
      <c r="P112" s="47">
        <f t="shared" si="136"/>
        <v>966.08294157385888</v>
      </c>
      <c r="Q112" s="47"/>
      <c r="R112" s="47"/>
      <c r="S112" s="47"/>
      <c r="T112" s="47"/>
      <c r="U112" s="79">
        <v>1</v>
      </c>
      <c r="V112" s="62">
        <f t="shared" si="149"/>
        <v>966.08294157385888</v>
      </c>
      <c r="W112" s="137">
        <f t="shared" si="150"/>
        <v>91.491469153076835</v>
      </c>
      <c r="X112" s="131"/>
      <c r="Y112" s="5">
        <f t="shared" si="155"/>
        <v>0</v>
      </c>
      <c r="Z112" s="131"/>
      <c r="AA112" s="43">
        <f t="shared" ref="AA112" si="215">POWER(2*$V112/1000*Z112, 2)*$A$4</f>
        <v>0</v>
      </c>
      <c r="AB112" s="116">
        <v>93.5</v>
      </c>
      <c r="AC112" s="43">
        <f t="shared" si="157"/>
        <v>5.2219417514000002</v>
      </c>
      <c r="AD112" s="131">
        <v>85.8</v>
      </c>
      <c r="AE112" s="43">
        <f t="shared" si="158"/>
        <v>4.3972724727360006</v>
      </c>
      <c r="AF112" s="261">
        <v>83.45</v>
      </c>
      <c r="AG112" s="43">
        <f t="shared" si="152"/>
        <v>4.1596949546660005</v>
      </c>
      <c r="AH112" s="131">
        <v>87.9</v>
      </c>
      <c r="AI112" s="5">
        <f t="shared" si="155"/>
        <v>4.6151577645840014</v>
      </c>
      <c r="AJ112" s="181">
        <v>80.8</v>
      </c>
      <c r="AK112" s="43">
        <f t="shared" ref="AK112" si="216">POWER(2*$V112/1000*AJ112, 2)*$A$4</f>
        <v>3.8997029135360002</v>
      </c>
      <c r="AL112" s="47">
        <v>97.8</v>
      </c>
      <c r="AM112" s="43">
        <f t="shared" si="160"/>
        <v>5.713293184416</v>
      </c>
      <c r="AN112" s="181"/>
      <c r="AO112" s="43">
        <f t="shared" si="161"/>
        <v>0</v>
      </c>
      <c r="AP112" s="262">
        <v>84.05</v>
      </c>
      <c r="AQ112" s="43">
        <f t="shared" si="154"/>
        <v>4.2197258558660007</v>
      </c>
      <c r="AR112" s="121"/>
    </row>
    <row r="113" spans="1:44" x14ac:dyDescent="0.25">
      <c r="A113" s="144">
        <f t="shared" si="130"/>
        <v>102</v>
      </c>
      <c r="B113" s="89" t="s">
        <v>124</v>
      </c>
      <c r="C113" s="150">
        <v>4</v>
      </c>
      <c r="D113" s="154" t="s">
        <v>156</v>
      </c>
      <c r="E113" s="155">
        <v>22</v>
      </c>
      <c r="F113" s="152">
        <f t="shared" si="133"/>
        <v>792</v>
      </c>
      <c r="G113" s="46">
        <v>0</v>
      </c>
      <c r="H113" s="47">
        <f t="shared" si="139"/>
        <v>0</v>
      </c>
      <c r="I113" s="47">
        <f t="shared" si="134"/>
        <v>570.25</v>
      </c>
      <c r="J113" s="56">
        <f t="shared" si="162"/>
        <v>975.93496837647945</v>
      </c>
      <c r="K113" s="56">
        <f t="shared" si="135"/>
        <v>0</v>
      </c>
      <c r="L113" s="47"/>
      <c r="M113" s="47"/>
      <c r="N113" s="47"/>
      <c r="O113" s="47"/>
      <c r="P113" s="47">
        <f t="shared" si="136"/>
        <v>975.93496837647945</v>
      </c>
      <c r="Q113" s="47"/>
      <c r="R113" s="47"/>
      <c r="S113" s="47"/>
      <c r="T113" s="47"/>
      <c r="U113" s="79">
        <v>1</v>
      </c>
      <c r="V113" s="62">
        <f t="shared" si="149"/>
        <v>975.93496837647945</v>
      </c>
      <c r="W113" s="137">
        <f t="shared" si="150"/>
        <v>90.567866212804347</v>
      </c>
      <c r="X113" s="131"/>
      <c r="Y113" s="5">
        <f t="shared" si="155"/>
        <v>0</v>
      </c>
      <c r="Z113" s="131"/>
      <c r="AA113" s="43">
        <f t="shared" ref="AA113" si="217">POWER(2*$V113/1000*Z113, 2)*$A$4</f>
        <v>0</v>
      </c>
      <c r="AB113" s="116">
        <v>88.5</v>
      </c>
      <c r="AC113" s="43">
        <f t="shared" si="157"/>
        <v>4.7742842686499998</v>
      </c>
      <c r="AD113" s="131">
        <v>80.599999999999994</v>
      </c>
      <c r="AE113" s="43">
        <f t="shared" si="158"/>
        <v>3.9599692746639987</v>
      </c>
      <c r="AF113" s="261">
        <v>84.49</v>
      </c>
      <c r="AG113" s="43">
        <f t="shared" si="152"/>
        <v>4.3514335199007386</v>
      </c>
      <c r="AH113" s="131">
        <v>84.6</v>
      </c>
      <c r="AI113" s="5">
        <f t="shared" si="155"/>
        <v>4.3627714125839985</v>
      </c>
      <c r="AJ113" s="181">
        <v>77.400000000000006</v>
      </c>
      <c r="AK113" s="43">
        <f t="shared" ref="AK113" si="218">POWER(2*$V113/1000*AJ113, 2)*$A$4</f>
        <v>3.6517719972239995</v>
      </c>
      <c r="AL113" s="47">
        <v>96.7</v>
      </c>
      <c r="AM113" s="43">
        <f t="shared" si="160"/>
        <v>5.699997704986</v>
      </c>
      <c r="AN113" s="181"/>
      <c r="AO113" s="43">
        <f t="shared" si="161"/>
        <v>0</v>
      </c>
      <c r="AP113" s="262">
        <v>82.58</v>
      </c>
      <c r="AQ113" s="43">
        <f t="shared" si="154"/>
        <v>4.1569183071613596</v>
      </c>
      <c r="AR113" s="121"/>
    </row>
    <row r="114" spans="1:44" x14ac:dyDescent="0.25">
      <c r="A114" s="144">
        <f t="shared" si="130"/>
        <v>103</v>
      </c>
      <c r="B114" s="89" t="s">
        <v>124</v>
      </c>
      <c r="C114" s="150">
        <v>5</v>
      </c>
      <c r="D114" s="154" t="s">
        <v>156</v>
      </c>
      <c r="E114" s="155">
        <v>23</v>
      </c>
      <c r="F114" s="152">
        <f t="shared" si="133"/>
        <v>800</v>
      </c>
      <c r="G114" s="46">
        <v>0</v>
      </c>
      <c r="H114" s="47">
        <f t="shared" si="139"/>
        <v>0</v>
      </c>
      <c r="I114" s="47">
        <f t="shared" si="134"/>
        <v>576</v>
      </c>
      <c r="J114" s="56">
        <f t="shared" si="162"/>
        <v>985.78699524795923</v>
      </c>
      <c r="K114" s="56">
        <f t="shared" si="135"/>
        <v>0</v>
      </c>
      <c r="L114" s="47"/>
      <c r="M114" s="47"/>
      <c r="N114" s="47"/>
      <c r="O114" s="47"/>
      <c r="P114" s="47">
        <f t="shared" si="136"/>
        <v>985.78699524795923</v>
      </c>
      <c r="Q114" s="47"/>
      <c r="R114" s="47"/>
      <c r="S114" s="47"/>
      <c r="T114" s="47"/>
      <c r="U114" s="79">
        <v>1</v>
      </c>
      <c r="V114" s="62">
        <f t="shared" si="149"/>
        <v>985.78699524795923</v>
      </c>
      <c r="W114" s="137">
        <f t="shared" si="150"/>
        <v>89.662724375954809</v>
      </c>
      <c r="X114" s="131"/>
      <c r="Y114" s="5">
        <f t="shared" si="155"/>
        <v>0</v>
      </c>
      <c r="Z114" s="131"/>
      <c r="AA114" s="43">
        <f t="shared" ref="AA114" si="219">POWER(2*$V114/1000*Z114, 2)*$A$4</f>
        <v>0</v>
      </c>
      <c r="AB114" s="116">
        <v>91.89</v>
      </c>
      <c r="AC114" s="43">
        <f t="shared" si="157"/>
        <v>5.2514912487997432</v>
      </c>
      <c r="AD114" s="131">
        <v>84.3</v>
      </c>
      <c r="AE114" s="43">
        <f t="shared" si="158"/>
        <v>4.4197865127936007</v>
      </c>
      <c r="AF114" s="261">
        <v>82.34</v>
      </c>
      <c r="AG114" s="43">
        <f t="shared" si="152"/>
        <v>4.2166530502819848</v>
      </c>
      <c r="AH114" s="131">
        <v>87.3</v>
      </c>
      <c r="AI114" s="5">
        <f t="shared" si="155"/>
        <v>4.7399594950655999</v>
      </c>
      <c r="AJ114" s="181">
        <v>80.599999999999994</v>
      </c>
      <c r="AK114" s="43">
        <f t="shared" ref="AK114" si="220">POWER(2*$V114/1000*AJ114, 2)*$A$4</f>
        <v>4.0403243106303997</v>
      </c>
      <c r="AL114" s="47">
        <v>79.400000000000006</v>
      </c>
      <c r="AM114" s="43">
        <f t="shared" si="160"/>
        <v>3.9209124757504008</v>
      </c>
      <c r="AN114" s="181"/>
      <c r="AO114" s="43">
        <f t="shared" si="161"/>
        <v>0</v>
      </c>
      <c r="AP114" s="262">
        <v>82.38</v>
      </c>
      <c r="AQ114" s="43">
        <f t="shared" si="154"/>
        <v>4.2207508664156155</v>
      </c>
      <c r="AR114" s="121"/>
    </row>
    <row r="115" spans="1:44" x14ac:dyDescent="0.25">
      <c r="A115" s="144">
        <f t="shared" si="130"/>
        <v>104</v>
      </c>
      <c r="B115" s="89" t="s">
        <v>124</v>
      </c>
      <c r="C115" s="150">
        <v>6</v>
      </c>
      <c r="D115" s="154" t="s">
        <v>156</v>
      </c>
      <c r="E115" s="155">
        <v>24</v>
      </c>
      <c r="F115" s="152">
        <f t="shared" si="133"/>
        <v>808</v>
      </c>
      <c r="G115" s="46">
        <v>0</v>
      </c>
      <c r="H115" s="47">
        <f t="shared" si="139"/>
        <v>0</v>
      </c>
      <c r="I115" s="47">
        <f t="shared" si="134"/>
        <v>581.75</v>
      </c>
      <c r="J115" s="56">
        <f t="shared" si="162"/>
        <v>995.63902218625401</v>
      </c>
      <c r="K115" s="56">
        <f t="shared" si="135"/>
        <v>0</v>
      </c>
      <c r="L115" s="47"/>
      <c r="M115" s="47"/>
      <c r="N115" s="47"/>
      <c r="O115" s="47"/>
      <c r="P115" s="47">
        <f t="shared" si="136"/>
        <v>995.63902218625401</v>
      </c>
      <c r="Q115" s="47"/>
      <c r="R115" s="47"/>
      <c r="S115" s="47"/>
      <c r="T115" s="47"/>
      <c r="U115" s="79">
        <v>1</v>
      </c>
      <c r="V115" s="62">
        <f t="shared" si="149"/>
        <v>995.63902218625401</v>
      </c>
      <c r="W115" s="137">
        <f t="shared" si="150"/>
        <v>88.775495615100198</v>
      </c>
      <c r="X115" s="131"/>
      <c r="Y115" s="5">
        <f t="shared" si="155"/>
        <v>0</v>
      </c>
      <c r="Z115" s="131"/>
      <c r="AA115" s="43">
        <f t="shared" ref="AA115" si="221">POWER(2*$V115/1000*Z115, 2)*$A$4</f>
        <v>0</v>
      </c>
      <c r="AB115" s="116">
        <v>88.1</v>
      </c>
      <c r="AC115" s="43">
        <f t="shared" si="157"/>
        <v>4.9241991636931983</v>
      </c>
      <c r="AD115" s="131">
        <v>80.400000000000006</v>
      </c>
      <c r="AE115" s="43">
        <f t="shared" si="158"/>
        <v>4.1010578044992005</v>
      </c>
      <c r="AF115" s="261">
        <v>82.31</v>
      </c>
      <c r="AG115" s="43">
        <f t="shared" si="152"/>
        <v>4.2982235229153325</v>
      </c>
      <c r="AH115" s="131">
        <v>86.7</v>
      </c>
      <c r="AI115" s="5">
        <f t="shared" si="155"/>
        <v>4.7689414247268003</v>
      </c>
      <c r="AJ115" s="181">
        <v>79.900000000000006</v>
      </c>
      <c r="AK115" s="43">
        <f t="shared" ref="AK115" si="222">POWER(2*$V115/1000*AJ115, 2)*$A$4</f>
        <v>4.0502082303812008</v>
      </c>
      <c r="AL115" s="47">
        <v>78.7</v>
      </c>
      <c r="AM115" s="43">
        <f t="shared" si="160"/>
        <v>3.9294634899428007</v>
      </c>
      <c r="AN115" s="181"/>
      <c r="AO115" s="43">
        <f t="shared" si="161"/>
        <v>0</v>
      </c>
      <c r="AP115" s="262">
        <v>82.86</v>
      </c>
      <c r="AQ115" s="43">
        <f t="shared" si="154"/>
        <v>4.3558573755215528</v>
      </c>
      <c r="AR115" s="121"/>
    </row>
    <row r="116" spans="1:44" x14ac:dyDescent="0.25">
      <c r="A116" s="144">
        <f t="shared" si="130"/>
        <v>105</v>
      </c>
      <c r="B116" s="89" t="s">
        <v>124</v>
      </c>
      <c r="C116" s="150">
        <v>7</v>
      </c>
      <c r="D116" s="154" t="s">
        <v>156</v>
      </c>
      <c r="E116" s="155">
        <v>25</v>
      </c>
      <c r="F116" s="152">
        <f t="shared" si="133"/>
        <v>816</v>
      </c>
      <c r="G116" s="46">
        <v>0</v>
      </c>
      <c r="H116" s="47">
        <f t="shared" si="139"/>
        <v>0</v>
      </c>
      <c r="I116" s="47">
        <f t="shared" si="134"/>
        <v>587.5</v>
      </c>
      <c r="J116" s="56">
        <f t="shared" si="162"/>
        <v>1005.4910491893997</v>
      </c>
      <c r="K116" s="56">
        <f t="shared" si="135"/>
        <v>0</v>
      </c>
      <c r="L116" s="47"/>
      <c r="M116" s="47"/>
      <c r="N116" s="47"/>
      <c r="O116" s="47"/>
      <c r="P116" s="47">
        <f t="shared" si="136"/>
        <v>1005.4910491893997</v>
      </c>
      <c r="Q116" s="47"/>
      <c r="R116" s="47"/>
      <c r="S116" s="47"/>
      <c r="T116" s="47"/>
      <c r="U116" s="79">
        <v>1</v>
      </c>
      <c r="V116" s="62">
        <f t="shared" si="149"/>
        <v>1005.4910491893997</v>
      </c>
      <c r="W116" s="137">
        <f t="shared" si="150"/>
        <v>87.905653381573885</v>
      </c>
      <c r="X116" s="131"/>
      <c r="Y116" s="5">
        <f t="shared" si="155"/>
        <v>0</v>
      </c>
      <c r="Z116" s="131"/>
      <c r="AA116" s="43">
        <f t="shared" ref="AA116" si="223">POWER(2*$V116/1000*Z116, 2)*$A$4</f>
        <v>0</v>
      </c>
      <c r="AB116" s="116">
        <v>90.7</v>
      </c>
      <c r="AC116" s="43">
        <f t="shared" si="157"/>
        <v>5.3229325852816007</v>
      </c>
      <c r="AD116" s="131">
        <v>83.6</v>
      </c>
      <c r="AE116" s="43">
        <f t="shared" si="158"/>
        <v>4.5221914718464005</v>
      </c>
      <c r="AF116" s="261">
        <v>80.75</v>
      </c>
      <c r="AG116" s="43">
        <f t="shared" si="152"/>
        <v>4.2191158812099996</v>
      </c>
      <c r="AH116" s="131">
        <v>85.3</v>
      </c>
      <c r="AI116" s="5">
        <f t="shared" si="155"/>
        <v>4.7079783181455994</v>
      </c>
      <c r="AJ116" s="181">
        <v>78.7</v>
      </c>
      <c r="AK116" s="43">
        <f t="shared" ref="AK116" si="224">POWER(2*$V116/1000*AJ116, 2)*$A$4</f>
        <v>4.0076137361296009</v>
      </c>
      <c r="AL116" s="47">
        <v>77.400000000000006</v>
      </c>
      <c r="AM116" s="43">
        <f t="shared" si="160"/>
        <v>3.8763083179584004</v>
      </c>
      <c r="AN116" s="181"/>
      <c r="AO116" s="43">
        <f t="shared" si="161"/>
        <v>0</v>
      </c>
      <c r="AP116" s="262">
        <v>84.16</v>
      </c>
      <c r="AQ116" s="43">
        <f t="shared" si="154"/>
        <v>4.5829787694039039</v>
      </c>
      <c r="AR116" s="121"/>
    </row>
    <row r="117" spans="1:44" x14ac:dyDescent="0.25">
      <c r="A117" s="144">
        <f t="shared" si="130"/>
        <v>106</v>
      </c>
      <c r="B117" s="89" t="s">
        <v>124</v>
      </c>
      <c r="C117" s="150">
        <v>8</v>
      </c>
      <c r="D117" s="154" t="s">
        <v>156</v>
      </c>
      <c r="E117" s="155">
        <v>26</v>
      </c>
      <c r="F117" s="152">
        <f t="shared" si="133"/>
        <v>824</v>
      </c>
      <c r="G117" s="46">
        <v>0</v>
      </c>
      <c r="H117" s="47">
        <f t="shared" si="139"/>
        <v>0</v>
      </c>
      <c r="I117" s="47">
        <f t="shared" si="134"/>
        <v>593.25</v>
      </c>
      <c r="J117" s="56">
        <f t="shared" si="162"/>
        <v>1015.3430762555088</v>
      </c>
      <c r="K117" s="56">
        <f t="shared" si="135"/>
        <v>0</v>
      </c>
      <c r="L117" s="47"/>
      <c r="M117" s="47"/>
      <c r="N117" s="47"/>
      <c r="O117" s="47"/>
      <c r="P117" s="47">
        <f t="shared" si="136"/>
        <v>1015.3430762555088</v>
      </c>
      <c r="Q117" s="47"/>
      <c r="R117" s="47"/>
      <c r="S117" s="47"/>
      <c r="T117" s="47"/>
      <c r="U117" s="79">
        <v>1</v>
      </c>
      <c r="V117" s="62">
        <f t="shared" si="149"/>
        <v>1015.3430762555088</v>
      </c>
      <c r="W117" s="137">
        <f t="shared" si="150"/>
        <v>87.052691563413688</v>
      </c>
      <c r="X117" s="131"/>
      <c r="Y117" s="5">
        <f t="shared" si="155"/>
        <v>0</v>
      </c>
      <c r="Z117" s="131"/>
      <c r="AA117" s="43">
        <f t="shared" ref="AA117" si="225">POWER(2*$V117/1000*Z117, 2)*$A$4</f>
        <v>0</v>
      </c>
      <c r="AB117" s="116">
        <v>87.6</v>
      </c>
      <c r="AC117" s="43">
        <f t="shared" si="157"/>
        <v>5.0630685756479989</v>
      </c>
      <c r="AD117" s="131">
        <v>80.099999999999994</v>
      </c>
      <c r="AE117" s="43">
        <f t="shared" si="158"/>
        <v>4.2332179546979987</v>
      </c>
      <c r="AF117" s="261">
        <v>81.99</v>
      </c>
      <c r="AG117" s="43">
        <f t="shared" si="152"/>
        <v>4.4353446259069793</v>
      </c>
      <c r="AH117" s="131">
        <v>84.9</v>
      </c>
      <c r="AI117" s="5">
        <f t="shared" si="155"/>
        <v>4.7557714762980003</v>
      </c>
      <c r="AJ117" s="181">
        <v>78.400000000000006</v>
      </c>
      <c r="AK117" s="43">
        <f t="shared" ref="AK117" si="226">POWER(2*$V117/1000*AJ117, 2)*$A$4</f>
        <v>4.0554375930880004</v>
      </c>
      <c r="AL117" s="47">
        <v>77.099999999999994</v>
      </c>
      <c r="AM117" s="43">
        <f t="shared" si="160"/>
        <v>3.9220610850179991</v>
      </c>
      <c r="AN117" s="181"/>
      <c r="AO117" s="43">
        <f t="shared" si="161"/>
        <v>0</v>
      </c>
      <c r="AP117" s="262">
        <v>80.11</v>
      </c>
      <c r="AQ117" s="43">
        <f t="shared" si="154"/>
        <v>4.2342750039365793</v>
      </c>
      <c r="AR117" s="121"/>
    </row>
    <row r="118" spans="1:44" x14ac:dyDescent="0.25">
      <c r="A118" s="144">
        <f t="shared" si="130"/>
        <v>107</v>
      </c>
      <c r="B118" s="89" t="s">
        <v>124</v>
      </c>
      <c r="C118" s="150">
        <v>9</v>
      </c>
      <c r="D118" s="154" t="s">
        <v>156</v>
      </c>
      <c r="E118" s="155">
        <v>27</v>
      </c>
      <c r="F118" s="152">
        <f t="shared" si="133"/>
        <v>832</v>
      </c>
      <c r="G118" s="46">
        <v>0</v>
      </c>
      <c r="H118" s="47">
        <f t="shared" si="139"/>
        <v>0</v>
      </c>
      <c r="I118" s="47">
        <f t="shared" si="134"/>
        <v>599</v>
      </c>
      <c r="J118" s="56">
        <f t="shared" si="162"/>
        <v>1025.1951033827659</v>
      </c>
      <c r="K118" s="56">
        <f t="shared" si="135"/>
        <v>0</v>
      </c>
      <c r="L118" s="47"/>
      <c r="M118" s="47"/>
      <c r="N118" s="47"/>
      <c r="O118" s="47"/>
      <c r="P118" s="47">
        <f t="shared" si="136"/>
        <v>1025.1951033827659</v>
      </c>
      <c r="Q118" s="47"/>
      <c r="R118" s="47"/>
      <c r="S118" s="47"/>
      <c r="T118" s="47"/>
      <c r="U118" s="79">
        <v>1</v>
      </c>
      <c r="V118" s="62">
        <f t="shared" si="149"/>
        <v>1025.1951033827659</v>
      </c>
      <c r="W118" s="137">
        <f t="shared" si="150"/>
        <v>86.216123503389227</v>
      </c>
      <c r="X118" s="131"/>
      <c r="Y118" s="5">
        <f t="shared" si="155"/>
        <v>0</v>
      </c>
      <c r="Z118" s="131"/>
      <c r="AA118" s="43">
        <f t="shared" ref="AA118" si="227">POWER(2*$V118/1000*Z118, 2)*$A$4</f>
        <v>0</v>
      </c>
      <c r="AB118" s="116">
        <v>87.1</v>
      </c>
      <c r="AC118" s="43">
        <f t="shared" si="157"/>
        <v>5.1030442049599989</v>
      </c>
      <c r="AD118" s="131">
        <v>80</v>
      </c>
      <c r="AE118" s="43">
        <f t="shared" si="158"/>
        <v>4.3049983999999988</v>
      </c>
      <c r="AF118" s="261">
        <v>81.14</v>
      </c>
      <c r="AG118" s="43">
        <f t="shared" si="152"/>
        <v>4.4285650381375996</v>
      </c>
      <c r="AH118" s="131">
        <v>79.8</v>
      </c>
      <c r="AI118" s="5">
        <f t="shared" si="155"/>
        <v>4.2835003142399994</v>
      </c>
      <c r="AJ118" s="181">
        <v>73</v>
      </c>
      <c r="AK118" s="43">
        <f t="shared" ref="AK118" si="228">POWER(2*$V118/1000*AJ118, 2)*$A$4</f>
        <v>3.5845838239999996</v>
      </c>
      <c r="AL118" s="47">
        <v>92.2</v>
      </c>
      <c r="AM118" s="43">
        <f t="shared" si="160"/>
        <v>5.7181410310399992</v>
      </c>
      <c r="AN118" s="181"/>
      <c r="AO118" s="43">
        <f t="shared" si="161"/>
        <v>0</v>
      </c>
      <c r="AP118" s="262">
        <v>80.92</v>
      </c>
      <c r="AQ118" s="43">
        <f t="shared" si="154"/>
        <v>4.4045826992383992</v>
      </c>
      <c r="AR118" s="121"/>
    </row>
    <row r="119" spans="1:44" x14ac:dyDescent="0.25">
      <c r="A119" s="144">
        <f t="shared" si="130"/>
        <v>108</v>
      </c>
      <c r="B119" s="89" t="s">
        <v>124</v>
      </c>
      <c r="C119" s="150">
        <v>10</v>
      </c>
      <c r="D119" s="154" t="s">
        <v>156</v>
      </c>
      <c r="E119" s="155">
        <v>28</v>
      </c>
      <c r="F119" s="152">
        <f t="shared" si="133"/>
        <v>840</v>
      </c>
      <c r="G119" s="46">
        <v>0</v>
      </c>
      <c r="H119" s="47">
        <f t="shared" si="139"/>
        <v>0</v>
      </c>
      <c r="I119" s="47">
        <f t="shared" si="134"/>
        <v>604.75</v>
      </c>
      <c r="J119" s="56">
        <f t="shared" si="162"/>
        <v>1035.0471305694248</v>
      </c>
      <c r="K119" s="56">
        <f t="shared" si="135"/>
        <v>0</v>
      </c>
      <c r="L119" s="47"/>
      <c r="M119" s="47"/>
      <c r="N119" s="47"/>
      <c r="O119" s="47"/>
      <c r="P119" s="47">
        <f t="shared" si="136"/>
        <v>1035.0471305694248</v>
      </c>
      <c r="Q119" s="47"/>
      <c r="R119" s="47"/>
      <c r="S119" s="47"/>
      <c r="T119" s="47"/>
      <c r="U119" s="79">
        <v>1</v>
      </c>
      <c r="V119" s="62">
        <f t="shared" si="149"/>
        <v>1035.0471305694248</v>
      </c>
      <c r="W119" s="137">
        <f t="shared" si="150"/>
        <v>85.39548107311029</v>
      </c>
      <c r="X119" s="131"/>
      <c r="Y119" s="5">
        <f t="shared" si="155"/>
        <v>0</v>
      </c>
      <c r="Z119" s="131"/>
      <c r="AA119" s="43">
        <f t="shared" ref="AA119" si="229">POWER(2*$V119/1000*Z119, 2)*$A$4</f>
        <v>0</v>
      </c>
      <c r="AB119" s="116">
        <v>88.8</v>
      </c>
      <c r="AC119" s="43">
        <f t="shared" si="157"/>
        <v>5.4066238638336008</v>
      </c>
      <c r="AD119" s="131">
        <v>81.400000000000006</v>
      </c>
      <c r="AE119" s="43">
        <f t="shared" si="158"/>
        <v>4.5430658855824007</v>
      </c>
      <c r="AF119" s="261">
        <v>79.61</v>
      </c>
      <c r="AG119" s="43">
        <f t="shared" si="152"/>
        <v>4.3454571649675247</v>
      </c>
      <c r="AH119" s="131">
        <v>79.599999999999994</v>
      </c>
      <c r="AI119" s="5">
        <f t="shared" si="155"/>
        <v>4.3443655472703995</v>
      </c>
      <c r="AJ119" s="181">
        <v>73.099999999999994</v>
      </c>
      <c r="AK119" s="43">
        <f t="shared" ref="AK119" si="230">POWER(2*$V119/1000*AJ119, 2)*$A$4</f>
        <v>3.6638271732484005</v>
      </c>
      <c r="AL119" s="47">
        <v>90.7</v>
      </c>
      <c r="AM119" s="43">
        <f t="shared" si="160"/>
        <v>5.6404635821956015</v>
      </c>
      <c r="AN119" s="181"/>
      <c r="AO119" s="43">
        <f t="shared" si="161"/>
        <v>0</v>
      </c>
      <c r="AP119" s="262">
        <v>79.72</v>
      </c>
      <c r="AQ119" s="43">
        <f t="shared" si="154"/>
        <v>4.3574740101688958</v>
      </c>
      <c r="AR119" s="121"/>
    </row>
    <row r="120" spans="1:44" x14ac:dyDescent="0.25">
      <c r="A120" s="144">
        <f t="shared" si="130"/>
        <v>109</v>
      </c>
      <c r="B120" s="89" t="s">
        <v>124</v>
      </c>
      <c r="C120" s="150">
        <v>11</v>
      </c>
      <c r="D120" s="154" t="s">
        <v>156</v>
      </c>
      <c r="E120" s="155">
        <v>29</v>
      </c>
      <c r="F120" s="152">
        <f t="shared" si="133"/>
        <v>848</v>
      </c>
      <c r="G120" s="46">
        <v>0</v>
      </c>
      <c r="H120" s="47">
        <f t="shared" si="139"/>
        <v>0</v>
      </c>
      <c r="I120" s="47">
        <f t="shared" si="134"/>
        <v>610.5</v>
      </c>
      <c r="J120" s="56">
        <f t="shared" si="162"/>
        <v>1044.8991578138055</v>
      </c>
      <c r="K120" s="56">
        <f t="shared" si="135"/>
        <v>0</v>
      </c>
      <c r="L120" s="47"/>
      <c r="M120" s="47"/>
      <c r="N120" s="47"/>
      <c r="O120" s="47"/>
      <c r="P120" s="47">
        <f t="shared" si="136"/>
        <v>1044.8991578138055</v>
      </c>
      <c r="Q120" s="47"/>
      <c r="R120" s="47"/>
      <c r="S120" s="47"/>
      <c r="T120" s="47"/>
      <c r="U120" s="79">
        <v>1</v>
      </c>
      <c r="V120" s="62">
        <f t="shared" si="149"/>
        <v>1044.8991578138055</v>
      </c>
      <c r="W120" s="137">
        <f t="shared" si="150"/>
        <v>84.590313799514703</v>
      </c>
      <c r="X120" s="131"/>
      <c r="Y120" s="5">
        <f t="shared" si="155"/>
        <v>0</v>
      </c>
      <c r="Z120" s="131"/>
      <c r="AA120" s="43">
        <f t="shared" ref="AA120" si="231">POWER(2*$V120/1000*Z120, 2)*$A$4</f>
        <v>0</v>
      </c>
      <c r="AB120" s="116">
        <v>85.7</v>
      </c>
      <c r="AC120" s="43">
        <f t="shared" si="157"/>
        <v>5.1320440582287992</v>
      </c>
      <c r="AD120" s="131">
        <v>78.900000000000006</v>
      </c>
      <c r="AE120" s="43">
        <f t="shared" si="158"/>
        <v>4.3499347118351999</v>
      </c>
      <c r="AF120" s="261">
        <v>79.56</v>
      </c>
      <c r="AG120" s="43">
        <f t="shared" si="152"/>
        <v>4.4230136653048318</v>
      </c>
      <c r="AH120" s="131">
        <v>79.5</v>
      </c>
      <c r="AI120" s="5">
        <f t="shared" si="155"/>
        <v>4.4163449686799998</v>
      </c>
      <c r="AJ120" s="181">
        <v>73</v>
      </c>
      <c r="AK120" s="43">
        <f t="shared" ref="AK120" si="232">POWER(2*$V120/1000*AJ120, 2)*$A$4</f>
        <v>3.7236980084799995</v>
      </c>
      <c r="AL120" s="47">
        <v>90.5</v>
      </c>
      <c r="AM120" s="43">
        <f t="shared" si="160"/>
        <v>5.723028263079998</v>
      </c>
      <c r="AN120" s="181"/>
      <c r="AO120" s="43">
        <f t="shared" si="161"/>
        <v>0</v>
      </c>
      <c r="AP120" s="262">
        <v>78.19</v>
      </c>
      <c r="AQ120" s="43">
        <f t="shared" si="154"/>
        <v>4.2719991589532311</v>
      </c>
      <c r="AR120" s="121"/>
    </row>
    <row r="121" spans="1:44" x14ac:dyDescent="0.25">
      <c r="A121" s="144">
        <f t="shared" si="130"/>
        <v>110</v>
      </c>
      <c r="B121" s="89" t="s">
        <v>124</v>
      </c>
      <c r="C121" s="150">
        <v>12</v>
      </c>
      <c r="D121" s="154" t="s">
        <v>156</v>
      </c>
      <c r="E121" s="155">
        <v>30</v>
      </c>
      <c r="F121" s="152">
        <f t="shared" si="133"/>
        <v>856</v>
      </c>
      <c r="G121" s="46">
        <v>0</v>
      </c>
      <c r="H121" s="47">
        <f t="shared" si="139"/>
        <v>0</v>
      </c>
      <c r="I121" s="47">
        <f t="shared" si="134"/>
        <v>616.25</v>
      </c>
      <c r="J121" s="56">
        <f t="shared" si="162"/>
        <v>1054.7511851142904</v>
      </c>
      <c r="K121" s="56">
        <f t="shared" si="135"/>
        <v>0</v>
      </c>
      <c r="L121" s="47"/>
      <c r="M121" s="47"/>
      <c r="N121" s="47"/>
      <c r="O121" s="47"/>
      <c r="P121" s="47">
        <f t="shared" si="136"/>
        <v>1054.7511851142904</v>
      </c>
      <c r="Q121" s="47"/>
      <c r="R121" s="47"/>
      <c r="S121" s="47"/>
      <c r="T121" s="47"/>
      <c r="U121" s="79">
        <v>1</v>
      </c>
      <c r="V121" s="62">
        <f t="shared" si="149"/>
        <v>1054.7511851142904</v>
      </c>
      <c r="W121" s="137">
        <f t="shared" si="150"/>
        <v>83.800188040311028</v>
      </c>
      <c r="X121" s="131"/>
      <c r="Y121" s="5">
        <f t="shared" si="155"/>
        <v>0</v>
      </c>
      <c r="Z121" s="131"/>
      <c r="AA121" s="43">
        <f t="shared" ref="AA121" si="233">POWER(2*$V121/1000*Z121, 2)*$A$4</f>
        <v>0</v>
      </c>
      <c r="AB121" s="116">
        <v>85.8</v>
      </c>
      <c r="AC121" s="43">
        <f t="shared" si="157"/>
        <v>5.2414879744656</v>
      </c>
      <c r="AD121" s="131">
        <v>78.400000000000006</v>
      </c>
      <c r="AE121" s="43">
        <f t="shared" si="158"/>
        <v>4.3763509658624002</v>
      </c>
      <c r="AF121" s="261">
        <v>77.989999999999995</v>
      </c>
      <c r="AG121" s="43">
        <f t="shared" si="152"/>
        <v>4.3306975944976038</v>
      </c>
      <c r="AH121" s="131">
        <v>77.3</v>
      </c>
      <c r="AI121" s="5">
        <f t="shared" si="155"/>
        <v>4.2544067190115999</v>
      </c>
      <c r="AJ121" s="181">
        <v>70.900000000000006</v>
      </c>
      <c r="AK121" s="43">
        <f t="shared" ref="AK121" si="234">POWER(2*$V121/1000*AJ121, 2)*$A$4</f>
        <v>3.5790889210724006</v>
      </c>
      <c r="AL121" s="47">
        <v>87.9</v>
      </c>
      <c r="AM121" s="43">
        <f t="shared" si="160"/>
        <v>5.5012042290564018</v>
      </c>
      <c r="AN121" s="181"/>
      <c r="AO121" s="43">
        <f t="shared" si="161"/>
        <v>0</v>
      </c>
      <c r="AP121" s="262">
        <v>77.069999999999993</v>
      </c>
      <c r="AQ121" s="43">
        <f t="shared" si="154"/>
        <v>4.2291270863913955</v>
      </c>
      <c r="AR121" s="121"/>
    </row>
    <row r="122" spans="1:44" x14ac:dyDescent="0.25">
      <c r="A122" s="144">
        <f t="shared" si="130"/>
        <v>111</v>
      </c>
      <c r="B122" s="89" t="s">
        <v>124</v>
      </c>
      <c r="C122" s="150">
        <v>13</v>
      </c>
      <c r="D122" s="154" t="s">
        <v>156</v>
      </c>
      <c r="E122" s="155">
        <v>31</v>
      </c>
      <c r="F122" s="152">
        <f t="shared" si="133"/>
        <v>864</v>
      </c>
      <c r="G122" s="46">
        <v>0</v>
      </c>
      <c r="H122" s="47">
        <f t="shared" si="139"/>
        <v>0</v>
      </c>
      <c r="I122" s="47">
        <f t="shared" si="134"/>
        <v>622</v>
      </c>
      <c r="J122" s="56">
        <f t="shared" si="162"/>
        <v>1064.6032124693218</v>
      </c>
      <c r="K122" s="56">
        <f t="shared" si="135"/>
        <v>0</v>
      </c>
      <c r="L122" s="47"/>
      <c r="M122" s="47"/>
      <c r="N122" s="47"/>
      <c r="O122" s="47"/>
      <c r="P122" s="47">
        <f t="shared" si="136"/>
        <v>1064.6032124693218</v>
      </c>
      <c r="Q122" s="47"/>
      <c r="R122" s="47"/>
      <c r="S122" s="47"/>
      <c r="T122" s="47"/>
      <c r="U122" s="79">
        <v>1</v>
      </c>
      <c r="V122" s="62">
        <f t="shared" si="149"/>
        <v>1064.6032124693218</v>
      </c>
      <c r="W122" s="137">
        <f t="shared" si="150"/>
        <v>83.024686205204816</v>
      </c>
      <c r="X122" s="131"/>
      <c r="Y122" s="5">
        <f t="shared" si="155"/>
        <v>0</v>
      </c>
      <c r="Z122" s="131"/>
      <c r="AA122" s="43">
        <f t="shared" ref="AA122" si="235">POWER(2*$V122/1000*Z122, 2)*$A$4</f>
        <v>0</v>
      </c>
      <c r="AB122" s="116">
        <v>83.3</v>
      </c>
      <c r="AC122" s="43">
        <f t="shared" si="157"/>
        <v>5.0332154548479986</v>
      </c>
      <c r="AD122" s="131">
        <v>75.8</v>
      </c>
      <c r="AE122" s="43">
        <f t="shared" si="158"/>
        <v>4.167675816447999</v>
      </c>
      <c r="AF122" s="261">
        <v>76.23</v>
      </c>
      <c r="AG122" s="43">
        <f t="shared" si="152"/>
        <v>4.2150949123852799</v>
      </c>
      <c r="AH122" s="131">
        <v>84.1</v>
      </c>
      <c r="AI122" s="5">
        <f t="shared" si="155"/>
        <v>5.1303560945919973</v>
      </c>
      <c r="AJ122" s="181">
        <v>78.2</v>
      </c>
      <c r="AK122" s="43">
        <f t="shared" ref="AK122" si="236">POWER(2*$V122/1000*AJ122, 2)*$A$4</f>
        <v>4.4357700551679988</v>
      </c>
      <c r="AL122" s="47">
        <v>76.8</v>
      </c>
      <c r="AM122" s="43">
        <f t="shared" si="160"/>
        <v>4.2783662407679985</v>
      </c>
      <c r="AN122" s="181"/>
      <c r="AO122" s="43">
        <f t="shared" si="161"/>
        <v>0</v>
      </c>
      <c r="AP122" s="262">
        <v>78.739999999999995</v>
      </c>
      <c r="AQ122" s="43">
        <f t="shared" si="154"/>
        <v>4.4972428454963183</v>
      </c>
      <c r="AR122" s="121"/>
    </row>
    <row r="123" spans="1:44" x14ac:dyDescent="0.25">
      <c r="A123" s="144">
        <f t="shared" si="130"/>
        <v>112</v>
      </c>
      <c r="B123" s="89" t="s">
        <v>124</v>
      </c>
      <c r="C123" s="150">
        <v>14</v>
      </c>
      <c r="D123" s="154" t="s">
        <v>156</v>
      </c>
      <c r="E123" s="155">
        <v>32</v>
      </c>
      <c r="F123" s="152">
        <f t="shared" si="133"/>
        <v>872</v>
      </c>
      <c r="G123" s="46">
        <v>0</v>
      </c>
      <c r="H123" s="47">
        <f t="shared" si="139"/>
        <v>0</v>
      </c>
      <c r="I123" s="47">
        <f t="shared" si="134"/>
        <v>627.75</v>
      </c>
      <c r="J123" s="56">
        <f t="shared" si="162"/>
        <v>1074.4552398773994</v>
      </c>
      <c r="K123" s="56">
        <f t="shared" si="135"/>
        <v>0</v>
      </c>
      <c r="L123" s="47"/>
      <c r="M123" s="47"/>
      <c r="N123" s="47"/>
      <c r="O123" s="47"/>
      <c r="P123" s="47">
        <f t="shared" si="136"/>
        <v>1074.4552398773994</v>
      </c>
      <c r="Q123" s="47"/>
      <c r="R123" s="47"/>
      <c r="S123" s="47"/>
      <c r="T123" s="47"/>
      <c r="U123" s="79">
        <v>1</v>
      </c>
      <c r="V123" s="62">
        <f t="shared" si="149"/>
        <v>1074.4552398773994</v>
      </c>
      <c r="W123" s="137">
        <f t="shared" si="150"/>
        <v>82.263406019969693</v>
      </c>
      <c r="X123" s="131"/>
      <c r="Y123" s="5">
        <f t="shared" si="155"/>
        <v>0</v>
      </c>
      <c r="Z123" s="131"/>
      <c r="AA123" s="43">
        <f t="shared" ref="AA123" si="237">POWER(2*$V123/1000*Z123, 2)*$A$4</f>
        <v>0</v>
      </c>
      <c r="AB123" s="116">
        <v>84.3</v>
      </c>
      <c r="AC123" s="43">
        <f t="shared" si="157"/>
        <v>5.2506344003939995</v>
      </c>
      <c r="AD123" s="131">
        <v>77.3</v>
      </c>
      <c r="AE123" s="43">
        <f t="shared" si="158"/>
        <v>4.4148466016740002</v>
      </c>
      <c r="AF123" s="261">
        <v>76.739999999999995</v>
      </c>
      <c r="AG123" s="43">
        <f t="shared" si="152"/>
        <v>4.3511115756765593</v>
      </c>
      <c r="AH123" s="131">
        <v>80.8</v>
      </c>
      <c r="AI123" s="5">
        <f t="shared" si="155"/>
        <v>4.8236895811840004</v>
      </c>
      <c r="AJ123" s="181">
        <v>74.7</v>
      </c>
      <c r="AK123" s="43">
        <f t="shared" ref="AK123" si="238">POWER(2*$V123/1000*AJ123, 2)*$A$4</f>
        <v>4.1228528445540009</v>
      </c>
      <c r="AL123" s="47">
        <v>73.2</v>
      </c>
      <c r="AM123" s="43">
        <f t="shared" si="160"/>
        <v>3.9589388389440008</v>
      </c>
      <c r="AN123" s="181"/>
      <c r="AO123" s="43">
        <f t="shared" si="161"/>
        <v>0</v>
      </c>
      <c r="AP123" s="262">
        <v>75.17</v>
      </c>
      <c r="AQ123" s="43">
        <f t="shared" si="154"/>
        <v>4.1748966680823401</v>
      </c>
      <c r="AR123" s="121"/>
    </row>
    <row r="124" spans="1:44" x14ac:dyDescent="0.25">
      <c r="A124" s="144">
        <f t="shared" si="130"/>
        <v>113</v>
      </c>
      <c r="B124" s="89" t="s">
        <v>124</v>
      </c>
      <c r="C124" s="150">
        <v>15</v>
      </c>
      <c r="D124" s="154" t="s">
        <v>156</v>
      </c>
      <c r="E124" s="155">
        <v>33</v>
      </c>
      <c r="F124" s="152">
        <f t="shared" si="133"/>
        <v>880</v>
      </c>
      <c r="G124" s="46">
        <v>0</v>
      </c>
      <c r="H124" s="47">
        <f t="shared" si="139"/>
        <v>0</v>
      </c>
      <c r="I124" s="47">
        <f t="shared" si="134"/>
        <v>633.5</v>
      </c>
      <c r="J124" s="56">
        <f t="shared" si="162"/>
        <v>1084.3072673370773</v>
      </c>
      <c r="K124" s="56">
        <f t="shared" si="135"/>
        <v>0</v>
      </c>
      <c r="L124" s="47"/>
      <c r="M124" s="47"/>
      <c r="N124" s="47"/>
      <c r="O124" s="47"/>
      <c r="P124" s="47">
        <f t="shared" si="136"/>
        <v>1084.3072673370773</v>
      </c>
      <c r="Q124" s="47"/>
      <c r="R124" s="47"/>
      <c r="S124" s="47"/>
      <c r="T124" s="47"/>
      <c r="U124" s="79">
        <v>1</v>
      </c>
      <c r="V124" s="62">
        <f t="shared" si="149"/>
        <v>1084.3072673370773</v>
      </c>
      <c r="W124" s="137">
        <f t="shared" si="150"/>
        <v>81.515959830638351</v>
      </c>
      <c r="X124" s="131"/>
      <c r="Y124" s="5">
        <f t="shared" si="155"/>
        <v>0</v>
      </c>
      <c r="Z124" s="131"/>
      <c r="AA124" s="43">
        <f t="shared" ref="AA124" si="239">POWER(2*$V124/1000*Z124, 2)*$A$4</f>
        <v>0</v>
      </c>
      <c r="AB124" s="116">
        <v>80.7</v>
      </c>
      <c r="AC124" s="43">
        <f t="shared" si="157"/>
        <v>4.9004028133776005</v>
      </c>
      <c r="AD124" s="131">
        <v>73.900000000000006</v>
      </c>
      <c r="AE124" s="43">
        <f t="shared" si="158"/>
        <v>4.1093543097104011</v>
      </c>
      <c r="AF124" s="261">
        <v>73.5</v>
      </c>
      <c r="AG124" s="43">
        <f t="shared" si="152"/>
        <v>4.0649891360400003</v>
      </c>
      <c r="AH124" s="131">
        <v>78.099999999999994</v>
      </c>
      <c r="AI124" s="5">
        <f t="shared" si="155"/>
        <v>4.5897262037263991</v>
      </c>
      <c r="AJ124" s="181">
        <v>71.900000000000006</v>
      </c>
      <c r="AK124" s="43">
        <f t="shared" ref="AK124" si="240">POWER(2*$V124/1000*AJ124, 2)*$A$4</f>
        <v>3.889936320526401</v>
      </c>
      <c r="AL124" s="47">
        <v>87.2</v>
      </c>
      <c r="AM124" s="43">
        <f t="shared" si="160"/>
        <v>5.7216024790016009</v>
      </c>
      <c r="AN124" s="181"/>
      <c r="AO124" s="43">
        <f t="shared" si="161"/>
        <v>0</v>
      </c>
      <c r="AP124" s="262">
        <v>77.02</v>
      </c>
      <c r="AQ124" s="43">
        <f t="shared" si="154"/>
        <v>4.4636665056440963</v>
      </c>
      <c r="AR124" s="121"/>
    </row>
    <row r="125" spans="1:44" x14ac:dyDescent="0.25">
      <c r="A125" s="144">
        <f t="shared" si="130"/>
        <v>114</v>
      </c>
      <c r="B125" s="89" t="s">
        <v>124</v>
      </c>
      <c r="C125" s="150">
        <v>16</v>
      </c>
      <c r="D125" s="154" t="s">
        <v>156</v>
      </c>
      <c r="E125" s="155">
        <v>34</v>
      </c>
      <c r="F125" s="152">
        <f t="shared" si="133"/>
        <v>888</v>
      </c>
      <c r="G125" s="46">
        <v>0</v>
      </c>
      <c r="H125" s="47">
        <f t="shared" si="139"/>
        <v>0</v>
      </c>
      <c r="I125" s="47">
        <f t="shared" si="134"/>
        <v>639.25</v>
      </c>
      <c r="J125" s="56">
        <f t="shared" si="162"/>
        <v>1094.1592948469615</v>
      </c>
      <c r="K125" s="56">
        <f t="shared" si="135"/>
        <v>0</v>
      </c>
      <c r="L125" s="47"/>
      <c r="M125" s="47"/>
      <c r="N125" s="47"/>
      <c r="O125" s="47"/>
      <c r="P125" s="47">
        <f t="shared" si="136"/>
        <v>1094.1592948469615</v>
      </c>
      <c r="Q125" s="47"/>
      <c r="R125" s="47"/>
      <c r="S125" s="47"/>
      <c r="T125" s="47"/>
      <c r="U125" s="79">
        <v>1</v>
      </c>
      <c r="V125" s="62">
        <f t="shared" si="149"/>
        <v>1094.1592948469615</v>
      </c>
      <c r="W125" s="137">
        <f t="shared" si="150"/>
        <v>80.781973945284804</v>
      </c>
      <c r="X125" s="131"/>
      <c r="Y125" s="5">
        <f t="shared" si="155"/>
        <v>0</v>
      </c>
      <c r="Z125" s="131"/>
      <c r="AA125" s="43">
        <f t="shared" ref="AA125" si="241">POWER(2*$V125/1000*Z125, 2)*$A$4</f>
        <v>0</v>
      </c>
      <c r="AB125" s="116">
        <v>80.8</v>
      </c>
      <c r="AC125" s="43">
        <f t="shared" si="157"/>
        <v>5.0022316941568006</v>
      </c>
      <c r="AD125" s="131">
        <v>74</v>
      </c>
      <c r="AE125" s="43">
        <f t="shared" si="158"/>
        <v>4.1957009051200016</v>
      </c>
      <c r="AF125" s="261">
        <v>78.069999999999993</v>
      </c>
      <c r="AG125" s="43">
        <f t="shared" si="152"/>
        <v>4.6699199999211896</v>
      </c>
      <c r="AH125" s="131">
        <v>77.599999999999994</v>
      </c>
      <c r="AI125" s="5">
        <f t="shared" si="155"/>
        <v>4.6138611910912006</v>
      </c>
      <c r="AJ125" s="181">
        <v>71.5</v>
      </c>
      <c r="AK125" s="43">
        <f t="shared" ref="AK125" si="242">POWER(2*$V125/1000*AJ125, 2)*$A$4</f>
        <v>3.9169963389700015</v>
      </c>
      <c r="AL125" s="47">
        <v>86.7</v>
      </c>
      <c r="AM125" s="43">
        <f t="shared" si="160"/>
        <v>5.7594269862468019</v>
      </c>
      <c r="AN125" s="181"/>
      <c r="AO125" s="43">
        <f t="shared" si="161"/>
        <v>0</v>
      </c>
      <c r="AP125" s="262">
        <v>68.900000000000006</v>
      </c>
      <c r="AQ125" s="43">
        <f t="shared" si="154"/>
        <v>3.6373033772452024</v>
      </c>
      <c r="AR125" s="121"/>
    </row>
    <row r="126" spans="1:44" x14ac:dyDescent="0.25">
      <c r="A126" s="144">
        <f t="shared" si="130"/>
        <v>115</v>
      </c>
      <c r="B126" s="89" t="s">
        <v>124</v>
      </c>
      <c r="C126" s="150">
        <v>17</v>
      </c>
      <c r="D126" s="154" t="s">
        <v>156</v>
      </c>
      <c r="E126" s="155">
        <v>35</v>
      </c>
      <c r="F126" s="152">
        <f t="shared" si="133"/>
        <v>896</v>
      </c>
      <c r="G126" s="46">
        <v>0</v>
      </c>
      <c r="H126" s="47">
        <f t="shared" si="139"/>
        <v>0</v>
      </c>
      <c r="I126" s="47">
        <f t="shared" si="134"/>
        <v>645</v>
      </c>
      <c r="J126" s="56">
        <f t="shared" si="162"/>
        <v>1104.0113224057079</v>
      </c>
      <c r="K126" s="56">
        <f t="shared" si="135"/>
        <v>0</v>
      </c>
      <c r="L126" s="47"/>
      <c r="M126" s="47"/>
      <c r="N126" s="47"/>
      <c r="O126" s="47"/>
      <c r="P126" s="47">
        <f t="shared" si="136"/>
        <v>1104.0113224057079</v>
      </c>
      <c r="Q126" s="47"/>
      <c r="R126" s="47"/>
      <c r="S126" s="47"/>
      <c r="T126" s="47"/>
      <c r="U126" s="79">
        <v>1</v>
      </c>
      <c r="V126" s="62">
        <f t="shared" si="149"/>
        <v>1104.0113224057079</v>
      </c>
      <c r="W126" s="137">
        <f t="shared" si="150"/>
        <v>80.061088011049421</v>
      </c>
      <c r="X126" s="131"/>
      <c r="Y126" s="5">
        <f t="shared" si="155"/>
        <v>0</v>
      </c>
      <c r="Z126" s="131"/>
      <c r="AA126" s="43">
        <f t="shared" ref="AA126" si="243">POWER(2*$V126/1000*Z126, 2)*$A$4</f>
        <v>0</v>
      </c>
      <c r="AB126" s="116">
        <v>80.7</v>
      </c>
      <c r="AC126" s="43">
        <f t="shared" si="157"/>
        <v>5.0801214874176006</v>
      </c>
      <c r="AD126" s="131">
        <v>73.900000000000006</v>
      </c>
      <c r="AE126" s="43">
        <f t="shared" si="158"/>
        <v>4.2600618608704011</v>
      </c>
      <c r="AF126" s="261">
        <v>77.510000000000005</v>
      </c>
      <c r="AG126" s="43">
        <f t="shared" si="152"/>
        <v>4.6864339722778254</v>
      </c>
      <c r="AH126" s="131">
        <v>76.3</v>
      </c>
      <c r="AI126" s="5">
        <f t="shared" si="155"/>
        <v>4.5412572552256005</v>
      </c>
      <c r="AJ126" s="181">
        <v>70.599999999999994</v>
      </c>
      <c r="AK126" s="43">
        <f t="shared" ref="AK126" si="244">POWER(2*$V126/1000*AJ126, 2)*$A$4</f>
        <v>3.8880910891263993</v>
      </c>
      <c r="AL126" s="47">
        <v>85</v>
      </c>
      <c r="AM126" s="43">
        <f t="shared" si="160"/>
        <v>5.6359207840000014</v>
      </c>
      <c r="AN126" s="181"/>
      <c r="AO126" s="43">
        <f t="shared" si="161"/>
        <v>0</v>
      </c>
      <c r="AP126" s="262">
        <v>64.86</v>
      </c>
      <c r="AQ126" s="43">
        <f t="shared" si="154"/>
        <v>3.2815642931735041</v>
      </c>
      <c r="AR126" s="121"/>
    </row>
    <row r="127" spans="1:44" x14ac:dyDescent="0.25">
      <c r="A127" s="144">
        <f t="shared" si="130"/>
        <v>116</v>
      </c>
      <c r="B127" s="89" t="s">
        <v>124</v>
      </c>
      <c r="C127" s="150">
        <v>18</v>
      </c>
      <c r="D127" s="154" t="s">
        <v>156</v>
      </c>
      <c r="E127" s="155">
        <v>36</v>
      </c>
      <c r="F127" s="152">
        <f t="shared" si="133"/>
        <v>904</v>
      </c>
      <c r="G127" s="46">
        <v>0</v>
      </c>
      <c r="H127" s="47">
        <f t="shared" si="139"/>
        <v>0</v>
      </c>
      <c r="I127" s="47">
        <f t="shared" si="134"/>
        <v>650.75</v>
      </c>
      <c r="J127" s="56">
        <f t="shared" si="162"/>
        <v>1113.8633500120202</v>
      </c>
      <c r="K127" s="56">
        <f t="shared" si="135"/>
        <v>0</v>
      </c>
      <c r="L127" s="47"/>
      <c r="M127" s="47"/>
      <c r="N127" s="47"/>
      <c r="O127" s="47"/>
      <c r="P127" s="47">
        <f t="shared" si="136"/>
        <v>1113.8633500120202</v>
      </c>
      <c r="Q127" s="47"/>
      <c r="R127" s="47"/>
      <c r="S127" s="47"/>
      <c r="T127" s="47"/>
      <c r="U127" s="79">
        <v>1</v>
      </c>
      <c r="V127" s="62">
        <f t="shared" si="149"/>
        <v>1113.8633500120202</v>
      </c>
      <c r="W127" s="137">
        <f t="shared" si="150"/>
        <v>79.352954424225018</v>
      </c>
      <c r="X127" s="131"/>
      <c r="Y127" s="5">
        <f t="shared" si="155"/>
        <v>0</v>
      </c>
      <c r="Z127" s="131"/>
      <c r="AA127" s="43">
        <f t="shared" ref="AA127" si="245">POWER(2*$V127/1000*Z127, 2)*$A$4</f>
        <v>0</v>
      </c>
      <c r="AB127" s="116">
        <v>81.5</v>
      </c>
      <c r="AC127" s="43">
        <f t="shared" si="157"/>
        <v>5.2742294598500008</v>
      </c>
      <c r="AD127" s="131">
        <v>74.900000000000006</v>
      </c>
      <c r="AE127" s="43">
        <f t="shared" si="158"/>
        <v>4.4545869264259998</v>
      </c>
      <c r="AF127" s="261">
        <v>76.84</v>
      </c>
      <c r="AG127" s="43">
        <f t="shared" si="152"/>
        <v>4.6883336932265598</v>
      </c>
      <c r="AH127" s="131">
        <v>76</v>
      </c>
      <c r="AI127" s="5">
        <f t="shared" si="155"/>
        <v>4.586390057600001</v>
      </c>
      <c r="AJ127" s="181">
        <v>70.3</v>
      </c>
      <c r="AK127" s="43">
        <f t="shared" ref="AK127" si="246">POWER(2*$V127/1000*AJ127, 2)*$A$4</f>
        <v>3.9242299930339999</v>
      </c>
      <c r="AL127" s="47">
        <v>83.5</v>
      </c>
      <c r="AM127" s="43">
        <f t="shared" si="160"/>
        <v>5.5362635178500001</v>
      </c>
      <c r="AN127" s="181"/>
      <c r="AO127" s="43">
        <f t="shared" si="161"/>
        <v>0</v>
      </c>
      <c r="AP127" s="262">
        <v>63.619</v>
      </c>
      <c r="AQ127" s="43">
        <f t="shared" si="154"/>
        <v>3.2137898841010588</v>
      </c>
      <c r="AR127" s="121"/>
    </row>
    <row r="128" spans="1:44" x14ac:dyDescent="0.25">
      <c r="A128" s="144">
        <f t="shared" si="130"/>
        <v>117</v>
      </c>
      <c r="B128" s="89" t="s">
        <v>124</v>
      </c>
      <c r="C128" s="150">
        <v>19</v>
      </c>
      <c r="D128" s="154" t="s">
        <v>156</v>
      </c>
      <c r="E128" s="155">
        <v>37</v>
      </c>
      <c r="F128" s="152">
        <f t="shared" si="133"/>
        <v>912</v>
      </c>
      <c r="G128" s="46">
        <v>0</v>
      </c>
      <c r="H128" s="47">
        <f t="shared" si="139"/>
        <v>0</v>
      </c>
      <c r="I128" s="47">
        <f t="shared" si="134"/>
        <v>656.5</v>
      </c>
      <c r="J128" s="56">
        <f t="shared" si="162"/>
        <v>1123.7153776646469</v>
      </c>
      <c r="K128" s="56">
        <f t="shared" si="135"/>
        <v>0</v>
      </c>
      <c r="L128" s="47"/>
      <c r="M128" s="47"/>
      <c r="N128" s="47"/>
      <c r="O128" s="47"/>
      <c r="P128" s="47">
        <f t="shared" si="136"/>
        <v>1123.7153776646469</v>
      </c>
      <c r="Q128" s="47"/>
      <c r="R128" s="47"/>
      <c r="S128" s="47"/>
      <c r="T128" s="47"/>
      <c r="U128" s="79">
        <v>1</v>
      </c>
      <c r="V128" s="62">
        <f t="shared" si="149"/>
        <v>1123.7153776646469</v>
      </c>
      <c r="W128" s="137">
        <f t="shared" si="150"/>
        <v>78.657237771374866</v>
      </c>
      <c r="X128" s="131"/>
      <c r="Y128" s="5">
        <f t="shared" si="155"/>
        <v>0</v>
      </c>
      <c r="Z128" s="131"/>
      <c r="AA128" s="43">
        <f t="shared" ref="AA128" si="247">POWER(2*$V128/1000*Z128, 2)*$A$4</f>
        <v>0</v>
      </c>
      <c r="AB128" s="116">
        <v>84.2</v>
      </c>
      <c r="AC128" s="43">
        <f t="shared" si="157"/>
        <v>5.7295010735680014</v>
      </c>
      <c r="AD128" s="131">
        <v>77.400000000000006</v>
      </c>
      <c r="AE128" s="43">
        <f t="shared" si="158"/>
        <v>4.8414398829120016</v>
      </c>
      <c r="AF128" s="261">
        <v>75.97</v>
      </c>
      <c r="AG128" s="43">
        <f t="shared" si="152"/>
        <v>4.6641968890640806</v>
      </c>
      <c r="AH128" s="131">
        <v>69.900000000000006</v>
      </c>
      <c r="AI128" s="5">
        <f t="shared" si="155"/>
        <v>3.9486348447120005</v>
      </c>
      <c r="AJ128" s="181">
        <v>74.2</v>
      </c>
      <c r="AK128" s="43">
        <f t="shared" ref="AK128" si="248">POWER(2*$V128/1000*AJ128, 2)*$A$4</f>
        <v>4.449389572768002</v>
      </c>
      <c r="AL128" s="47">
        <v>72.599999999999994</v>
      </c>
      <c r="AM128" s="43">
        <f t="shared" si="160"/>
        <v>4.2595710189120002</v>
      </c>
      <c r="AN128" s="181"/>
      <c r="AO128" s="43">
        <f t="shared" si="161"/>
        <v>0</v>
      </c>
      <c r="AP128" s="262">
        <v>65.099999999999994</v>
      </c>
      <c r="AQ128" s="43">
        <f t="shared" si="154"/>
        <v>3.4249528671119993</v>
      </c>
      <c r="AR128" s="121"/>
    </row>
    <row r="129" spans="1:44" x14ac:dyDescent="0.25">
      <c r="A129" s="144">
        <f t="shared" si="130"/>
        <v>118</v>
      </c>
      <c r="B129" s="89" t="s">
        <v>124</v>
      </c>
      <c r="C129" s="150">
        <v>20</v>
      </c>
      <c r="D129" s="154" t="s">
        <v>156</v>
      </c>
      <c r="E129" s="155">
        <v>38</v>
      </c>
      <c r="F129" s="152">
        <f t="shared" si="133"/>
        <v>920</v>
      </c>
      <c r="G129" s="46">
        <v>0</v>
      </c>
      <c r="H129" s="47">
        <f t="shared" si="139"/>
        <v>0</v>
      </c>
      <c r="I129" s="47">
        <f t="shared" si="134"/>
        <v>662.25</v>
      </c>
      <c r="J129" s="56">
        <f t="shared" si="162"/>
        <v>1133.5674053623807</v>
      </c>
      <c r="K129" s="56">
        <f t="shared" si="135"/>
        <v>0</v>
      </c>
      <c r="L129" s="47"/>
      <c r="M129" s="47"/>
      <c r="N129" s="47"/>
      <c r="O129" s="47"/>
      <c r="P129" s="47">
        <f t="shared" si="136"/>
        <v>1133.5674053623807</v>
      </c>
      <c r="Q129" s="47"/>
      <c r="R129" s="47"/>
      <c r="S129" s="47"/>
      <c r="T129" s="47"/>
      <c r="U129" s="79">
        <v>1</v>
      </c>
      <c r="V129" s="62">
        <f t="shared" si="149"/>
        <v>1133.5674053623807</v>
      </c>
      <c r="W129" s="137">
        <f t="shared" si="150"/>
        <v>77.973614299594573</v>
      </c>
      <c r="X129" s="131"/>
      <c r="Y129" s="5">
        <f t="shared" si="155"/>
        <v>0</v>
      </c>
      <c r="Z129" s="131"/>
      <c r="AA129" s="43">
        <f t="shared" ref="AA129" si="249">POWER(2*$V129/1000*Z129, 2)*$A$4</f>
        <v>0</v>
      </c>
      <c r="AB129" s="116">
        <v>78.5</v>
      </c>
      <c r="AC129" s="43">
        <f t="shared" si="157"/>
        <v>5.0677360504900006</v>
      </c>
      <c r="AD129" s="131">
        <v>72.3</v>
      </c>
      <c r="AE129" s="43">
        <f t="shared" si="158"/>
        <v>4.2988398684516005</v>
      </c>
      <c r="AF129" s="261">
        <v>79.150000000000006</v>
      </c>
      <c r="AG129" s="43">
        <f t="shared" si="152"/>
        <v>5.1520077990289019</v>
      </c>
      <c r="AH129" s="131">
        <v>74.2</v>
      </c>
      <c r="AI129" s="5">
        <f t="shared" si="155"/>
        <v>4.5277504659856014</v>
      </c>
      <c r="AJ129" s="181">
        <v>68.7</v>
      </c>
      <c r="AK129" s="43">
        <f t="shared" ref="AK129" si="250">POWER(2*$V129/1000*AJ129, 2)*$A$4</f>
        <v>3.8813977297476012</v>
      </c>
      <c r="AL129" s="47">
        <v>82.2</v>
      </c>
      <c r="AM129" s="43">
        <f t="shared" si="160"/>
        <v>5.5567173768336016</v>
      </c>
      <c r="AN129" s="181"/>
      <c r="AO129" s="43">
        <f t="shared" si="161"/>
        <v>0</v>
      </c>
      <c r="AP129" s="262">
        <v>64.84</v>
      </c>
      <c r="AQ129" s="43">
        <f t="shared" si="154"/>
        <v>3.4574880339994256</v>
      </c>
      <c r="AR129" s="121"/>
    </row>
    <row r="130" spans="1:44" x14ac:dyDescent="0.25">
      <c r="A130" s="144">
        <f t="shared" si="130"/>
        <v>119</v>
      </c>
      <c r="B130" s="89" t="s">
        <v>124</v>
      </c>
      <c r="C130" s="150">
        <v>21</v>
      </c>
      <c r="D130" s="154" t="s">
        <v>156</v>
      </c>
      <c r="E130" s="155">
        <v>39</v>
      </c>
      <c r="F130" s="152">
        <f t="shared" si="133"/>
        <v>928</v>
      </c>
      <c r="G130" s="46">
        <v>0</v>
      </c>
      <c r="H130" s="47">
        <f t="shared" si="139"/>
        <v>0</v>
      </c>
      <c r="I130" s="47">
        <f t="shared" si="134"/>
        <v>668</v>
      </c>
      <c r="J130" s="56">
        <f t="shared" si="162"/>
        <v>1143.4194331040555</v>
      </c>
      <c r="K130" s="56">
        <f t="shared" si="135"/>
        <v>0</v>
      </c>
      <c r="L130" s="47"/>
      <c r="M130" s="47"/>
      <c r="N130" s="47"/>
      <c r="O130" s="47"/>
      <c r="P130" s="47">
        <f t="shared" si="136"/>
        <v>1143.4194331040555</v>
      </c>
      <c r="Q130" s="47"/>
      <c r="R130" s="47"/>
      <c r="S130" s="47"/>
      <c r="T130" s="47"/>
      <c r="U130" s="79">
        <v>1</v>
      </c>
      <c r="V130" s="62">
        <f t="shared" si="149"/>
        <v>1143.4194331040555</v>
      </c>
      <c r="W130" s="137">
        <f t="shared" si="150"/>
        <v>77.301771414160285</v>
      </c>
      <c r="X130" s="131"/>
      <c r="Y130" s="5">
        <f t="shared" si="155"/>
        <v>0</v>
      </c>
      <c r="Z130" s="131"/>
      <c r="AA130" s="43">
        <f t="shared" ref="AA130" si="251">POWER(2*$V130/1000*Z130, 2)*$A$4</f>
        <v>0</v>
      </c>
      <c r="AB130" s="116">
        <v>79.7</v>
      </c>
      <c r="AC130" s="43">
        <f t="shared" si="157"/>
        <v>5.3150549009408001</v>
      </c>
      <c r="AD130" s="131">
        <v>73.400000000000006</v>
      </c>
      <c r="AE130" s="43">
        <f t="shared" si="158"/>
        <v>4.5079929884672003</v>
      </c>
      <c r="AF130" s="261">
        <v>74.66</v>
      </c>
      <c r="AG130" s="43">
        <f t="shared" si="152"/>
        <v>4.664091730153471</v>
      </c>
      <c r="AH130" s="131">
        <v>71.400000000000006</v>
      </c>
      <c r="AI130" s="5">
        <f t="shared" si="155"/>
        <v>4.2656727601151996</v>
      </c>
      <c r="AJ130" s="181">
        <v>65.7</v>
      </c>
      <c r="AK130" s="43">
        <f t="shared" ref="AK130" si="252">POWER(2*$V130/1000*AJ130, 2)*$A$4</f>
        <v>3.6117846770687994</v>
      </c>
      <c r="AL130" s="47">
        <v>82.2</v>
      </c>
      <c r="AM130" s="43">
        <f t="shared" si="160"/>
        <v>5.6537258692607999</v>
      </c>
      <c r="AN130" s="181"/>
      <c r="AO130" s="43">
        <f t="shared" si="161"/>
        <v>0</v>
      </c>
      <c r="AP130" s="262">
        <v>64.89</v>
      </c>
      <c r="AQ130" s="43">
        <f t="shared" si="154"/>
        <v>3.5232759585515505</v>
      </c>
      <c r="AR130" s="121"/>
    </row>
    <row r="131" spans="1:44" x14ac:dyDescent="0.25">
      <c r="A131" s="144">
        <f t="shared" si="130"/>
        <v>120</v>
      </c>
      <c r="B131" s="89" t="s">
        <v>124</v>
      </c>
      <c r="C131" s="150">
        <v>22</v>
      </c>
      <c r="D131" s="154" t="s">
        <v>156</v>
      </c>
      <c r="E131" s="155">
        <v>40</v>
      </c>
      <c r="F131" s="152">
        <f t="shared" si="133"/>
        <v>936</v>
      </c>
      <c r="G131" s="46">
        <v>0</v>
      </c>
      <c r="H131" s="47">
        <f t="shared" si="139"/>
        <v>0</v>
      </c>
      <c r="I131" s="47">
        <f t="shared" si="134"/>
        <v>673.75</v>
      </c>
      <c r="J131" s="56">
        <f t="shared" si="162"/>
        <v>1153.2714608885456</v>
      </c>
      <c r="K131" s="56">
        <f t="shared" si="135"/>
        <v>0</v>
      </c>
      <c r="L131" s="47"/>
      <c r="M131" s="47"/>
      <c r="N131" s="47"/>
      <c r="O131" s="47"/>
      <c r="P131" s="47">
        <f t="shared" si="136"/>
        <v>1153.2714608885456</v>
      </c>
      <c r="Q131" s="47"/>
      <c r="R131" s="47"/>
      <c r="S131" s="47"/>
      <c r="T131" s="47"/>
      <c r="U131" s="79">
        <v>1</v>
      </c>
      <c r="V131" s="62">
        <f t="shared" si="149"/>
        <v>1153.2714608885456</v>
      </c>
      <c r="W131" s="137">
        <f t="shared" si="150"/>
        <v>76.641407201925432</v>
      </c>
      <c r="X131" s="131"/>
      <c r="Y131" s="5">
        <f t="shared" si="155"/>
        <v>0</v>
      </c>
      <c r="Z131" s="131"/>
      <c r="AA131" s="43">
        <f t="shared" ref="AA131" si="253">POWER(2*$V131/1000*Z131, 2)*$A$4</f>
        <v>0</v>
      </c>
      <c r="AB131" s="116">
        <v>77.400000000000006</v>
      </c>
      <c r="AC131" s="43">
        <f t="shared" si="157"/>
        <v>5.099469344654401</v>
      </c>
      <c r="AD131" s="131">
        <v>71.099999999999994</v>
      </c>
      <c r="AE131" s="43">
        <f t="shared" si="158"/>
        <v>4.3031081909123987</v>
      </c>
      <c r="AF131" s="261">
        <v>74.66</v>
      </c>
      <c r="AG131" s="43">
        <f t="shared" si="152"/>
        <v>4.7448122818740641</v>
      </c>
      <c r="AH131" s="131">
        <v>72.5</v>
      </c>
      <c r="AI131" s="5">
        <f t="shared" si="155"/>
        <v>4.4742379502500009</v>
      </c>
      <c r="AJ131" s="181">
        <v>67</v>
      </c>
      <c r="AK131" s="43">
        <f t="shared" ref="AK131" si="254">POWER(2*$V131/1000*AJ131, 2)*$A$4</f>
        <v>3.8211375331600008</v>
      </c>
      <c r="AL131" s="47">
        <v>81.2</v>
      </c>
      <c r="AM131" s="43">
        <f t="shared" si="160"/>
        <v>5.6124840847936008</v>
      </c>
      <c r="AN131" s="181"/>
      <c r="AO131" s="43">
        <f t="shared" si="161"/>
        <v>0</v>
      </c>
      <c r="AP131" s="262">
        <v>65.48</v>
      </c>
      <c r="AQ131" s="43">
        <f t="shared" si="154"/>
        <v>3.649727210906176</v>
      </c>
      <c r="AR131" s="121"/>
    </row>
    <row r="132" spans="1:44" x14ac:dyDescent="0.25">
      <c r="A132" s="144">
        <f t="shared" si="130"/>
        <v>121</v>
      </c>
      <c r="B132" s="89" t="s">
        <v>124</v>
      </c>
      <c r="C132" s="150">
        <v>23</v>
      </c>
      <c r="D132" s="154" t="s">
        <v>157</v>
      </c>
      <c r="E132" s="155">
        <v>1</v>
      </c>
      <c r="F132" s="152">
        <f t="shared" si="133"/>
        <v>944</v>
      </c>
      <c r="G132" s="46">
        <v>0</v>
      </c>
      <c r="H132" s="47">
        <f t="shared" si="139"/>
        <v>0</v>
      </c>
      <c r="I132" s="47">
        <f t="shared" si="134"/>
        <v>679.5</v>
      </c>
      <c r="J132" s="56">
        <f t="shared" si="162"/>
        <v>1163.1234887147623</v>
      </c>
      <c r="K132" s="56">
        <f t="shared" si="135"/>
        <v>0</v>
      </c>
      <c r="L132" s="47"/>
      <c r="M132" s="47"/>
      <c r="N132" s="47"/>
      <c r="O132" s="47"/>
      <c r="P132" s="47">
        <f t="shared" si="136"/>
        <v>1163.1234887147623</v>
      </c>
      <c r="Q132" s="47"/>
      <c r="R132" s="47"/>
      <c r="S132" s="47"/>
      <c r="T132" s="47"/>
      <c r="U132" s="79">
        <v>1</v>
      </c>
      <c r="V132" s="62">
        <f t="shared" si="149"/>
        <v>1163.1234887147623</v>
      </c>
      <c r="W132" s="137">
        <f t="shared" si="150"/>
        <v>75.992229978939307</v>
      </c>
      <c r="X132" s="131"/>
      <c r="Y132" s="5">
        <f t="shared" si="155"/>
        <v>0</v>
      </c>
      <c r="Z132" s="131"/>
      <c r="AA132" s="43">
        <f t="shared" ref="AA132" si="255">POWER(2*$V132/1000*Z132, 2)*$A$4</f>
        <v>0</v>
      </c>
      <c r="AB132" s="116">
        <v>77.099999999999994</v>
      </c>
      <c r="AC132" s="43">
        <f t="shared" si="157"/>
        <v>5.1468366214799994</v>
      </c>
      <c r="AD132" s="131">
        <v>71.2</v>
      </c>
      <c r="AE132" s="43">
        <f t="shared" si="158"/>
        <v>4.3892630963200006</v>
      </c>
      <c r="AF132" s="261">
        <v>72.55</v>
      </c>
      <c r="AG132" s="43">
        <f t="shared" si="152"/>
        <v>4.5572878425700001</v>
      </c>
      <c r="AH132" s="131">
        <v>69.8</v>
      </c>
      <c r="AI132" s="5">
        <f t="shared" si="155"/>
        <v>4.2183486491200002</v>
      </c>
      <c r="AJ132" s="181">
        <v>64.099999999999994</v>
      </c>
      <c r="AK132" s="43">
        <f t="shared" ref="AK132" si="256">POWER(2*$V132/1000*AJ132, 2)*$A$4</f>
        <v>3.5575227446799995</v>
      </c>
      <c r="AL132" s="47">
        <v>80.8</v>
      </c>
      <c r="AM132" s="43">
        <f t="shared" si="160"/>
        <v>5.6526793139199984</v>
      </c>
      <c r="AN132" s="181"/>
      <c r="AO132" s="43">
        <f t="shared" si="161"/>
        <v>0</v>
      </c>
      <c r="AP132" s="262">
        <v>62.99</v>
      </c>
      <c r="AQ132" s="43">
        <f t="shared" si="154"/>
        <v>3.4353804753028006</v>
      </c>
      <c r="AR132" s="121"/>
    </row>
    <row r="133" spans="1:44" x14ac:dyDescent="0.25">
      <c r="A133" s="144">
        <f t="shared" si="130"/>
        <v>122</v>
      </c>
      <c r="B133" s="89" t="s">
        <v>124</v>
      </c>
      <c r="C133" s="150">
        <v>24</v>
      </c>
      <c r="D133" s="154" t="s">
        <v>157</v>
      </c>
      <c r="E133" s="155">
        <v>2</v>
      </c>
      <c r="F133" s="152">
        <f t="shared" si="133"/>
        <v>952</v>
      </c>
      <c r="G133" s="46">
        <v>0</v>
      </c>
      <c r="H133" s="47">
        <f t="shared" si="139"/>
        <v>0</v>
      </c>
      <c r="I133" s="47">
        <f t="shared" si="134"/>
        <v>685.25</v>
      </c>
      <c r="J133" s="56">
        <f t="shared" si="162"/>
        <v>1172.9755165816548</v>
      </c>
      <c r="K133" s="56">
        <f t="shared" si="135"/>
        <v>0</v>
      </c>
      <c r="L133" s="47"/>
      <c r="M133" s="47"/>
      <c r="N133" s="47"/>
      <c r="O133" s="47"/>
      <c r="P133" s="47">
        <f t="shared" si="136"/>
        <v>1172.9755165816548</v>
      </c>
      <c r="Q133" s="47"/>
      <c r="R133" s="47"/>
      <c r="S133" s="47"/>
      <c r="T133" s="47"/>
      <c r="U133" s="79">
        <v>1</v>
      </c>
      <c r="V133" s="62">
        <f t="shared" si="149"/>
        <v>1172.9755165816548</v>
      </c>
      <c r="W133" s="137">
        <f t="shared" si="150"/>
        <v>75.353957860863346</v>
      </c>
      <c r="X133" s="131"/>
      <c r="Y133" s="5">
        <f t="shared" si="155"/>
        <v>0</v>
      </c>
      <c r="Z133" s="131"/>
      <c r="AA133" s="43">
        <f t="shared" ref="AA133" si="257">POWER(2*$V133/1000*Z133, 2)*$A$4</f>
        <v>0</v>
      </c>
      <c r="AB133" s="116">
        <v>76.2</v>
      </c>
      <c r="AC133" s="43">
        <f t="shared" si="157"/>
        <v>5.1129060322320017</v>
      </c>
      <c r="AD133" s="131">
        <v>70.2</v>
      </c>
      <c r="AE133" s="43">
        <f t="shared" si="158"/>
        <v>4.3394240607120009</v>
      </c>
      <c r="AF133" s="261">
        <v>71.540000000000006</v>
      </c>
      <c r="AG133" s="43">
        <f t="shared" si="152"/>
        <v>4.5066698125584823</v>
      </c>
      <c r="AH133" s="131">
        <v>71.900000000000006</v>
      </c>
      <c r="AI133" s="5">
        <f t="shared" si="155"/>
        <v>4.5521404084580022</v>
      </c>
      <c r="AJ133" s="181">
        <v>66.7</v>
      </c>
      <c r="AK133" s="43">
        <f t="shared" ref="AK133" si="258">POWER(2*$V133/1000*AJ133, 2)*$A$4</f>
        <v>3.9175047908420009</v>
      </c>
      <c r="AL133" s="47">
        <v>79.900000000000006</v>
      </c>
      <c r="AM133" s="43">
        <f t="shared" si="160"/>
        <v>5.6214898007780025</v>
      </c>
      <c r="AN133" s="181"/>
      <c r="AO133" s="43">
        <f t="shared" si="161"/>
        <v>0</v>
      </c>
      <c r="AP133" s="262">
        <v>62.71</v>
      </c>
      <c r="AQ133" s="43">
        <f t="shared" si="154"/>
        <v>3.4628323810989809</v>
      </c>
      <c r="AR133" s="121"/>
    </row>
    <row r="134" spans="1:44" x14ac:dyDescent="0.25">
      <c r="A134" s="144">
        <f t="shared" si="130"/>
        <v>123</v>
      </c>
      <c r="B134" s="89" t="s">
        <v>124</v>
      </c>
      <c r="C134" s="150">
        <v>25</v>
      </c>
      <c r="D134" s="154" t="s">
        <v>157</v>
      </c>
      <c r="E134" s="155">
        <v>3</v>
      </c>
      <c r="F134" s="152">
        <f t="shared" si="133"/>
        <v>960</v>
      </c>
      <c r="G134" s="46">
        <v>0</v>
      </c>
      <c r="H134" s="47">
        <f t="shared" si="139"/>
        <v>0</v>
      </c>
      <c r="I134" s="47">
        <f t="shared" si="134"/>
        <v>691</v>
      </c>
      <c r="J134" s="56">
        <f t="shared" si="162"/>
        <v>1182.8275444882065</v>
      </c>
      <c r="K134" s="56">
        <f t="shared" si="135"/>
        <v>0</v>
      </c>
      <c r="L134" s="47"/>
      <c r="M134" s="47"/>
      <c r="N134" s="47"/>
      <c r="O134" s="47"/>
      <c r="P134" s="47">
        <f t="shared" si="136"/>
        <v>1182.8275444882065</v>
      </c>
      <c r="Q134" s="47"/>
      <c r="R134" s="47"/>
      <c r="S134" s="47"/>
      <c r="T134" s="47"/>
      <c r="U134" s="79">
        <v>1</v>
      </c>
      <c r="V134" s="62">
        <f t="shared" si="149"/>
        <v>1182.8275444882065</v>
      </c>
      <c r="W134" s="137">
        <f t="shared" si="150"/>
        <v>74.726318354856105</v>
      </c>
      <c r="X134" s="131"/>
      <c r="Y134" s="5">
        <f t="shared" si="155"/>
        <v>0</v>
      </c>
      <c r="Z134" s="131"/>
      <c r="AA134" s="43">
        <f t="shared" ref="AA134" si="259">POWER(2*$V134/1000*Z134, 2)*$A$4</f>
        <v>0</v>
      </c>
      <c r="AB134" s="116">
        <v>75.2</v>
      </c>
      <c r="AC134" s="43">
        <f t="shared" si="157"/>
        <v>5.0635897716736018</v>
      </c>
      <c r="AD134" s="131">
        <v>69.3</v>
      </c>
      <c r="AE134" s="43">
        <f t="shared" si="158"/>
        <v>4.3002064074816015</v>
      </c>
      <c r="AF134" s="261">
        <v>71.73</v>
      </c>
      <c r="AG134" s="43">
        <f t="shared" si="152"/>
        <v>4.6070666417439377</v>
      </c>
      <c r="AH134" s="131">
        <v>72.5</v>
      </c>
      <c r="AI134" s="5">
        <f t="shared" si="155"/>
        <v>4.7065084840000013</v>
      </c>
      <c r="AJ134" s="181">
        <v>67.400000000000006</v>
      </c>
      <c r="AK134" s="43">
        <f t="shared" ref="AK134" si="260">POWER(2*$V134/1000*AJ134, 2)*$A$4</f>
        <v>4.0676410902784026</v>
      </c>
      <c r="AL134" s="47">
        <v>67.3</v>
      </c>
      <c r="AM134" s="43">
        <f t="shared" si="160"/>
        <v>4.0555798927936015</v>
      </c>
      <c r="AN134" s="181"/>
      <c r="AO134" s="43">
        <f t="shared" si="161"/>
        <v>0</v>
      </c>
      <c r="AP134" s="262">
        <v>61.98</v>
      </c>
      <c r="AQ134" s="43">
        <f t="shared" si="154"/>
        <v>3.439742849761537</v>
      </c>
      <c r="AR134" s="121"/>
    </row>
    <row r="135" spans="1:44" x14ac:dyDescent="0.25">
      <c r="A135" s="144">
        <f t="shared" si="130"/>
        <v>124</v>
      </c>
      <c r="B135" s="89" t="s">
        <v>124</v>
      </c>
      <c r="C135" s="150">
        <v>26</v>
      </c>
      <c r="D135" s="154" t="s">
        <v>157</v>
      </c>
      <c r="E135" s="155">
        <v>4</v>
      </c>
      <c r="F135" s="152">
        <f t="shared" si="133"/>
        <v>968</v>
      </c>
      <c r="G135" s="46">
        <v>0</v>
      </c>
      <c r="H135" s="47">
        <f t="shared" si="139"/>
        <v>0</v>
      </c>
      <c r="I135" s="47">
        <f t="shared" si="134"/>
        <v>696.75</v>
      </c>
      <c r="J135" s="56">
        <f t="shared" si="162"/>
        <v>1192.6795724334345</v>
      </c>
      <c r="K135" s="56">
        <f t="shared" si="135"/>
        <v>0</v>
      </c>
      <c r="L135" s="47"/>
      <c r="M135" s="47"/>
      <c r="N135" s="47"/>
      <c r="O135" s="47"/>
      <c r="P135" s="47">
        <f t="shared" si="136"/>
        <v>1192.6795724334345</v>
      </c>
      <c r="Q135" s="47"/>
      <c r="R135" s="47"/>
      <c r="S135" s="47"/>
      <c r="T135" s="47"/>
      <c r="U135" s="79">
        <v>1</v>
      </c>
      <c r="V135" s="62">
        <f t="shared" si="149"/>
        <v>1192.6795724334345</v>
      </c>
      <c r="W135" s="137">
        <f t="shared" si="150"/>
        <v>74.109047971685243</v>
      </c>
      <c r="X135" s="131"/>
      <c r="Y135" s="5">
        <f t="shared" si="155"/>
        <v>0</v>
      </c>
      <c r="Z135" s="131"/>
      <c r="AA135" s="43">
        <f t="shared" ref="AA135" si="261">POWER(2*$V135/1000*Z135, 2)*$A$4</f>
        <v>0</v>
      </c>
      <c r="AB135" s="116">
        <v>75.5</v>
      </c>
      <c r="AC135" s="43">
        <f t="shared" si="157"/>
        <v>5.1894512815300002</v>
      </c>
      <c r="AD135" s="131">
        <v>69.7</v>
      </c>
      <c r="AE135" s="43">
        <f t="shared" si="158"/>
        <v>4.4227571380708</v>
      </c>
      <c r="AF135" s="261">
        <v>71.37</v>
      </c>
      <c r="AG135" s="43">
        <f t="shared" si="152"/>
        <v>4.6372331242322282</v>
      </c>
      <c r="AH135" s="131">
        <v>68.599999999999994</v>
      </c>
      <c r="AI135" s="5">
        <f t="shared" si="155"/>
        <v>4.2842594891151995</v>
      </c>
      <c r="AJ135" s="181">
        <v>63.3</v>
      </c>
      <c r="AK135" s="43">
        <f t="shared" ref="AK135" si="262">POWER(2*$V135/1000*AJ135, 2)*$A$4</f>
        <v>3.6478330679268005</v>
      </c>
      <c r="AL135" s="47">
        <v>78.5</v>
      </c>
      <c r="AM135" s="43">
        <f t="shared" si="160"/>
        <v>5.6100515169699996</v>
      </c>
      <c r="AN135" s="181"/>
      <c r="AO135" s="43">
        <f t="shared" si="161"/>
        <v>0</v>
      </c>
      <c r="AP135" s="262">
        <v>60.55</v>
      </c>
      <c r="AQ135" s="43">
        <f t="shared" si="154"/>
        <v>3.3377655729312998</v>
      </c>
      <c r="AR135" s="121"/>
    </row>
    <row r="136" spans="1:44" x14ac:dyDescent="0.25">
      <c r="A136" s="144">
        <f t="shared" si="130"/>
        <v>125</v>
      </c>
      <c r="B136" s="89" t="s">
        <v>124</v>
      </c>
      <c r="C136" s="150">
        <v>27</v>
      </c>
      <c r="D136" s="154" t="s">
        <v>157</v>
      </c>
      <c r="E136" s="155">
        <v>5</v>
      </c>
      <c r="F136" s="152">
        <f t="shared" si="133"/>
        <v>976</v>
      </c>
      <c r="G136" s="46">
        <v>0</v>
      </c>
      <c r="H136" s="47">
        <f t="shared" si="139"/>
        <v>0</v>
      </c>
      <c r="I136" s="47">
        <f t="shared" si="134"/>
        <v>702.5</v>
      </c>
      <c r="J136" s="56">
        <f t="shared" si="162"/>
        <v>1202.5316004163883</v>
      </c>
      <c r="K136" s="56">
        <f t="shared" si="135"/>
        <v>0</v>
      </c>
      <c r="L136" s="47"/>
      <c r="M136" s="47"/>
      <c r="N136" s="47"/>
      <c r="O136" s="47"/>
      <c r="P136" s="47">
        <f t="shared" si="136"/>
        <v>1202.5316004163883</v>
      </c>
      <c r="Q136" s="47"/>
      <c r="R136" s="47"/>
      <c r="S136" s="47"/>
      <c r="T136" s="47"/>
      <c r="U136" s="79">
        <v>1</v>
      </c>
      <c r="V136" s="62">
        <f t="shared" si="149"/>
        <v>1202.5316004163883</v>
      </c>
      <c r="W136" s="137">
        <f t="shared" si="150"/>
        <v>73.501891856906795</v>
      </c>
      <c r="X136" s="131"/>
      <c r="Y136" s="5">
        <f t="shared" si="155"/>
        <v>0</v>
      </c>
      <c r="Z136" s="131"/>
      <c r="AA136" s="43">
        <f t="shared" ref="AA136" si="263">POWER(2*$V136/1000*Z136, 2)*$A$4</f>
        <v>0</v>
      </c>
      <c r="AB136" s="116">
        <v>73.400000000000006</v>
      </c>
      <c r="AC136" s="43">
        <f t="shared" si="157"/>
        <v>4.9861471275584028</v>
      </c>
      <c r="AD136" s="131">
        <v>67.400000000000006</v>
      </c>
      <c r="AE136" s="43">
        <f t="shared" si="158"/>
        <v>4.2042909452864032</v>
      </c>
      <c r="AF136" s="261">
        <v>71.38</v>
      </c>
      <c r="AG136" s="43">
        <f t="shared" si="152"/>
        <v>4.715481622231616</v>
      </c>
      <c r="AH136" s="131">
        <v>70.7</v>
      </c>
      <c r="AI136" s="5">
        <f t="shared" si="155"/>
        <v>4.6260657061136019</v>
      </c>
      <c r="AJ136" s="181">
        <v>65.5</v>
      </c>
      <c r="AK136" s="43">
        <f t="shared" ref="AK136" si="264">POWER(2*$V136/1000*AJ136, 2)*$A$4</f>
        <v>3.9705947987600023</v>
      </c>
      <c r="AL136" s="47">
        <v>64</v>
      </c>
      <c r="AM136" s="43">
        <f t="shared" si="160"/>
        <v>3.7908178534400014</v>
      </c>
      <c r="AN136" s="181"/>
      <c r="AO136" s="43">
        <f t="shared" si="161"/>
        <v>0</v>
      </c>
      <c r="AP136" s="262">
        <v>62.8</v>
      </c>
      <c r="AQ136" s="43">
        <f t="shared" si="154"/>
        <v>3.6499948933376021</v>
      </c>
      <c r="AR136" s="121"/>
    </row>
    <row r="137" spans="1:44" x14ac:dyDescent="0.25">
      <c r="A137" s="144">
        <f t="shared" si="130"/>
        <v>126</v>
      </c>
      <c r="B137" s="89" t="s">
        <v>124</v>
      </c>
      <c r="C137" s="150">
        <v>28</v>
      </c>
      <c r="D137" s="154" t="s">
        <v>157</v>
      </c>
      <c r="E137" s="155">
        <v>6</v>
      </c>
      <c r="F137" s="152">
        <f t="shared" si="133"/>
        <v>984</v>
      </c>
      <c r="G137" s="46">
        <v>0</v>
      </c>
      <c r="H137" s="47">
        <f t="shared" si="139"/>
        <v>0</v>
      </c>
      <c r="I137" s="47">
        <f t="shared" si="134"/>
        <v>708.25</v>
      </c>
      <c r="J137" s="56">
        <f t="shared" si="162"/>
        <v>1212.383628436148</v>
      </c>
      <c r="K137" s="56">
        <f t="shared" si="135"/>
        <v>0</v>
      </c>
      <c r="L137" s="47"/>
      <c r="M137" s="47"/>
      <c r="N137" s="47"/>
      <c r="O137" s="47"/>
      <c r="P137" s="47">
        <f t="shared" si="136"/>
        <v>1212.383628436148</v>
      </c>
      <c r="Q137" s="47"/>
      <c r="R137" s="47"/>
      <c r="S137" s="47"/>
      <c r="T137" s="47"/>
      <c r="U137" s="79">
        <v>1</v>
      </c>
      <c r="V137" s="62">
        <f t="shared" si="149"/>
        <v>1212.383628436148</v>
      </c>
      <c r="W137" s="137">
        <f t="shared" si="150"/>
        <v>72.904603440027017</v>
      </c>
      <c r="X137" s="131"/>
      <c r="Y137" s="5">
        <f t="shared" si="155"/>
        <v>0</v>
      </c>
      <c r="Z137" s="131"/>
      <c r="AA137" s="43">
        <f t="shared" ref="AA137" si="265">POWER(2*$V137/1000*Z137, 2)*$A$4</f>
        <v>0</v>
      </c>
      <c r="AB137" s="116">
        <v>74</v>
      </c>
      <c r="AC137" s="43">
        <f t="shared" si="157"/>
        <v>5.151379434399999</v>
      </c>
      <c r="AD137" s="131">
        <v>68</v>
      </c>
      <c r="AE137" s="43">
        <f t="shared" si="158"/>
        <v>4.3498865055999989</v>
      </c>
      <c r="AF137" s="261">
        <v>70.94</v>
      </c>
      <c r="AG137" s="43">
        <f t="shared" si="152"/>
        <v>4.7341549527018403</v>
      </c>
      <c r="AH137" s="131">
        <v>69.400000000000006</v>
      </c>
      <c r="AI137" s="5">
        <f t="shared" si="155"/>
        <v>4.5308432893840003</v>
      </c>
      <c r="AJ137" s="181">
        <v>64.3</v>
      </c>
      <c r="AK137" s="43">
        <f t="shared" ref="AK137" si="266">POWER(2*$V137/1000*AJ137, 2)*$A$4</f>
        <v>3.8893949521059987</v>
      </c>
      <c r="AL137" s="47">
        <v>76.3</v>
      </c>
      <c r="AM137" s="43">
        <f t="shared" si="160"/>
        <v>5.4765767237859988</v>
      </c>
      <c r="AN137" s="181"/>
      <c r="AO137" s="43">
        <f t="shared" si="161"/>
        <v>0</v>
      </c>
      <c r="AP137" s="262">
        <v>60.6</v>
      </c>
      <c r="AQ137" s="43">
        <f t="shared" si="154"/>
        <v>3.4546602957840005</v>
      </c>
      <c r="AR137" s="121"/>
    </row>
    <row r="138" spans="1:44" x14ac:dyDescent="0.25">
      <c r="A138" s="144">
        <f t="shared" si="130"/>
        <v>127</v>
      </c>
      <c r="B138" s="89" t="s">
        <v>124</v>
      </c>
      <c r="C138" s="150">
        <v>29</v>
      </c>
      <c r="D138" s="154" t="s">
        <v>157</v>
      </c>
      <c r="E138" s="155">
        <v>7</v>
      </c>
      <c r="F138" s="152">
        <f t="shared" si="133"/>
        <v>992</v>
      </c>
      <c r="G138" s="46">
        <v>0</v>
      </c>
      <c r="H138" s="47">
        <f t="shared" si="139"/>
        <v>0</v>
      </c>
      <c r="I138" s="47">
        <f t="shared" si="134"/>
        <v>714</v>
      </c>
      <c r="J138" s="56">
        <f t="shared" si="162"/>
        <v>1222.2356564918241</v>
      </c>
      <c r="K138" s="56">
        <f t="shared" si="135"/>
        <v>0</v>
      </c>
      <c r="L138" s="47"/>
      <c r="M138" s="47"/>
      <c r="N138" s="47"/>
      <c r="O138" s="47"/>
      <c r="P138" s="47">
        <f t="shared" si="136"/>
        <v>1222.2356564918241</v>
      </c>
      <c r="Q138" s="47"/>
      <c r="R138" s="47"/>
      <c r="S138" s="47"/>
      <c r="T138" s="47"/>
      <c r="U138" s="79">
        <v>1</v>
      </c>
      <c r="V138" s="62">
        <f t="shared" si="149"/>
        <v>1222.2356564918241</v>
      </c>
      <c r="W138" s="137">
        <f t="shared" si="150"/>
        <v>72.316944100631943</v>
      </c>
      <c r="X138" s="131"/>
      <c r="Y138" s="5">
        <f t="shared" si="155"/>
        <v>0</v>
      </c>
      <c r="Z138" s="131"/>
      <c r="AA138" s="43">
        <f t="shared" ref="AA138" si="267">POWER(2*$V138/1000*Z138, 2)*$A$4</f>
        <v>0</v>
      </c>
      <c r="AB138" s="116">
        <v>72.7</v>
      </c>
      <c r="AC138" s="43">
        <f t="shared" si="157"/>
        <v>5.0531093244160026</v>
      </c>
      <c r="AD138" s="131">
        <v>66.8</v>
      </c>
      <c r="AE138" s="43">
        <f t="shared" si="158"/>
        <v>4.2662155816960006</v>
      </c>
      <c r="AF138" s="261">
        <v>70.459999999999994</v>
      </c>
      <c r="AG138" s="43">
        <f t="shared" si="152"/>
        <v>4.7465181982566405</v>
      </c>
      <c r="AH138" s="131">
        <v>68.099999999999994</v>
      </c>
      <c r="AI138" s="5">
        <f t="shared" si="155"/>
        <v>4.4338816477440002</v>
      </c>
      <c r="AJ138" s="181">
        <v>62.9</v>
      </c>
      <c r="AK138" s="43">
        <f t="shared" ref="AK138" si="268">POWER(2*$V138/1000*AJ138, 2)*$A$4</f>
        <v>3.7826064912640009</v>
      </c>
      <c r="AL138" s="47">
        <v>76.2</v>
      </c>
      <c r="AM138" s="43">
        <f t="shared" si="160"/>
        <v>5.5513654133760015</v>
      </c>
      <c r="AN138" s="181"/>
      <c r="AO138" s="43">
        <f t="shared" si="161"/>
        <v>0</v>
      </c>
      <c r="AP138" s="262">
        <v>60.13</v>
      </c>
      <c r="AQ138" s="43">
        <f t="shared" si="154"/>
        <v>3.4567842958297623</v>
      </c>
      <c r="AR138" s="121"/>
    </row>
    <row r="139" spans="1:44" x14ac:dyDescent="0.25">
      <c r="A139" s="144">
        <f t="shared" si="130"/>
        <v>128</v>
      </c>
      <c r="B139" s="89" t="s">
        <v>124</v>
      </c>
      <c r="C139" s="150">
        <v>30</v>
      </c>
      <c r="D139" s="154" t="s">
        <v>157</v>
      </c>
      <c r="E139" s="155">
        <v>8</v>
      </c>
      <c r="F139" s="152">
        <f t="shared" si="133"/>
        <v>1000</v>
      </c>
      <c r="G139" s="46">
        <v>0</v>
      </c>
      <c r="H139" s="47">
        <f t="shared" si="139"/>
        <v>0</v>
      </c>
      <c r="I139" s="47">
        <f t="shared" si="134"/>
        <v>719.75</v>
      </c>
      <c r="J139" s="56">
        <f t="shared" si="162"/>
        <v>1232.0876845825544</v>
      </c>
      <c r="K139" s="56">
        <f t="shared" si="135"/>
        <v>0</v>
      </c>
      <c r="L139" s="47"/>
      <c r="M139" s="47"/>
      <c r="N139" s="47"/>
      <c r="O139" s="47"/>
      <c r="P139" s="47">
        <f t="shared" si="136"/>
        <v>1232.0876845825544</v>
      </c>
      <c r="Q139" s="47"/>
      <c r="R139" s="47"/>
      <c r="S139" s="47"/>
      <c r="T139" s="47"/>
      <c r="U139" s="79">
        <v>1</v>
      </c>
      <c r="V139" s="62">
        <f t="shared" si="149"/>
        <v>1232.0876845825544</v>
      </c>
      <c r="W139" s="137">
        <f t="shared" si="150"/>
        <v>71.738682850535454</v>
      </c>
      <c r="X139" s="131"/>
      <c r="Y139" s="5">
        <f t="shared" si="155"/>
        <v>0</v>
      </c>
      <c r="Z139" s="131"/>
      <c r="AA139" s="43">
        <f t="shared" ref="AA139" si="269">POWER(2*$V139/1000*Z139, 2)*$A$4</f>
        <v>0</v>
      </c>
      <c r="AB139" s="116">
        <v>73.099999999999994</v>
      </c>
      <c r="AC139" s="43">
        <f t="shared" si="157"/>
        <v>5.1915609973603996</v>
      </c>
      <c r="AD139" s="131">
        <v>67.400000000000006</v>
      </c>
      <c r="AE139" s="43">
        <f t="shared" si="158"/>
        <v>4.4134986715664004</v>
      </c>
      <c r="AF139" s="261">
        <v>70.5</v>
      </c>
      <c r="AG139" s="43">
        <f t="shared" si="152"/>
        <v>4.8288247172099998</v>
      </c>
      <c r="AH139" s="131">
        <v>66.900000000000006</v>
      </c>
      <c r="AI139" s="5">
        <f t="shared" si="155"/>
        <v>4.3482593818404007</v>
      </c>
      <c r="AJ139" s="181">
        <v>62.1</v>
      </c>
      <c r="AK139" s="43">
        <f t="shared" ref="AK139" si="270">POWER(2*$V139/1000*AJ139, 2)*$A$4</f>
        <v>3.7466783215524004</v>
      </c>
      <c r="AL139" s="47">
        <v>75.7</v>
      </c>
      <c r="AM139" s="43">
        <f t="shared" si="160"/>
        <v>5.5674325745636004</v>
      </c>
      <c r="AN139" s="181"/>
      <c r="AO139" s="43">
        <f t="shared" si="161"/>
        <v>0</v>
      </c>
      <c r="AP139" s="262">
        <v>59.72</v>
      </c>
      <c r="AQ139" s="43">
        <f t="shared" si="154"/>
        <v>3.4649965396741758</v>
      </c>
      <c r="AR139" s="121"/>
    </row>
    <row r="140" spans="1:44" x14ac:dyDescent="0.25">
      <c r="A140" s="144">
        <f t="shared" si="130"/>
        <v>129</v>
      </c>
      <c r="B140" s="89" t="s">
        <v>124</v>
      </c>
      <c r="C140" s="150">
        <v>31</v>
      </c>
      <c r="D140" s="154" t="s">
        <v>157</v>
      </c>
      <c r="E140" s="155">
        <v>9</v>
      </c>
      <c r="F140" s="152">
        <f t="shared" si="133"/>
        <v>1008</v>
      </c>
      <c r="G140" s="46">
        <v>0</v>
      </c>
      <c r="H140" s="47">
        <f t="shared" si="139"/>
        <v>0</v>
      </c>
      <c r="I140" s="47">
        <f t="shared" si="134"/>
        <v>725.5</v>
      </c>
      <c r="J140" s="56">
        <f t="shared" si="162"/>
        <v>1241.9397127075049</v>
      </c>
      <c r="K140" s="56">
        <f t="shared" si="135"/>
        <v>0</v>
      </c>
      <c r="L140" s="47"/>
      <c r="M140" s="47"/>
      <c r="N140" s="47"/>
      <c r="O140" s="47"/>
      <c r="P140" s="47">
        <f t="shared" si="136"/>
        <v>1241.9397127075049</v>
      </c>
      <c r="Q140" s="47"/>
      <c r="R140" s="47"/>
      <c r="S140" s="47"/>
      <c r="T140" s="47"/>
      <c r="U140" s="79">
        <v>1</v>
      </c>
      <c r="V140" s="62">
        <f t="shared" si="149"/>
        <v>1241.9397127075049</v>
      </c>
      <c r="W140" s="137">
        <f t="shared" si="150"/>
        <v>71.169596031055647</v>
      </c>
      <c r="X140" s="131"/>
      <c r="Y140" s="5">
        <f t="shared" si="155"/>
        <v>0</v>
      </c>
      <c r="Z140" s="131"/>
      <c r="AA140" s="43">
        <f t="shared" ref="AA140" si="271">POWER(2*$V140/1000*Z140, 2)*$A$4</f>
        <v>0</v>
      </c>
      <c r="AB140" s="116">
        <v>73.400000000000006</v>
      </c>
      <c r="AC140" s="43">
        <f t="shared" si="157"/>
        <v>5.3183035627072002</v>
      </c>
      <c r="AD140" s="131">
        <v>67.7</v>
      </c>
      <c r="AE140" s="43">
        <f t="shared" si="158"/>
        <v>4.5243723570448005</v>
      </c>
      <c r="AF140" s="261">
        <v>68.66</v>
      </c>
      <c r="AG140" s="43">
        <f t="shared" si="152"/>
        <v>4.6535951812654721</v>
      </c>
      <c r="AH140" s="131">
        <v>67.2</v>
      </c>
      <c r="AI140" s="5">
        <f t="shared" si="155"/>
        <v>4.4577894187008003</v>
      </c>
      <c r="AJ140" s="181">
        <v>62.6</v>
      </c>
      <c r="AK140" s="43">
        <f t="shared" ref="AK140" si="272">POWER(2*$V140/1000*AJ140, 2)*$A$4</f>
        <v>3.8683848104512002</v>
      </c>
      <c r="AL140" s="47">
        <v>75</v>
      </c>
      <c r="AM140" s="43">
        <f t="shared" si="160"/>
        <v>5.5526912999999993</v>
      </c>
      <c r="AN140" s="181"/>
      <c r="AO140" s="43">
        <f t="shared" si="161"/>
        <v>0</v>
      </c>
      <c r="AP140" s="262">
        <v>60.33</v>
      </c>
      <c r="AQ140" s="43">
        <f t="shared" si="154"/>
        <v>3.5929208788555682</v>
      </c>
      <c r="AR140" s="121"/>
    </row>
    <row r="141" spans="1:44" x14ac:dyDescent="0.25">
      <c r="A141" s="144">
        <f t="shared" si="130"/>
        <v>130</v>
      </c>
      <c r="B141" s="89" t="s">
        <v>124</v>
      </c>
      <c r="C141" s="150">
        <v>32</v>
      </c>
      <c r="D141" s="154" t="s">
        <v>157</v>
      </c>
      <c r="E141" s="155">
        <v>10</v>
      </c>
      <c r="F141" s="152">
        <f t="shared" si="133"/>
        <v>1016</v>
      </c>
      <c r="G141" s="46">
        <v>0</v>
      </c>
      <c r="H141" s="47">
        <f t="shared" si="139"/>
        <v>0</v>
      </c>
      <c r="I141" s="47">
        <f t="shared" si="134"/>
        <v>731.25</v>
      </c>
      <c r="J141" s="56">
        <f t="shared" si="162"/>
        <v>1251.7917408658677</v>
      </c>
      <c r="K141" s="56">
        <f t="shared" si="135"/>
        <v>0</v>
      </c>
      <c r="L141" s="47"/>
      <c r="M141" s="47"/>
      <c r="N141" s="47"/>
      <c r="O141" s="47"/>
      <c r="P141" s="47">
        <f t="shared" si="136"/>
        <v>1251.7917408658677</v>
      </c>
      <c r="Q141" s="47"/>
      <c r="R141" s="47"/>
      <c r="S141" s="47"/>
      <c r="T141" s="47"/>
      <c r="U141" s="79">
        <v>1</v>
      </c>
      <c r="V141" s="62">
        <f t="shared" si="149"/>
        <v>1251.7917408658677</v>
      </c>
      <c r="W141" s="137">
        <f t="shared" si="150"/>
        <v>70.609467024586678</v>
      </c>
      <c r="X141" s="131"/>
      <c r="Y141" s="5">
        <f t="shared" si="155"/>
        <v>0</v>
      </c>
      <c r="Z141" s="131"/>
      <c r="AA141" s="43">
        <f t="shared" ref="AA141" si="273">POWER(2*$V141/1000*Z141, 2)*$A$4</f>
        <v>0</v>
      </c>
      <c r="AB141" s="116">
        <v>71.400000000000006</v>
      </c>
      <c r="AC141" s="43">
        <f t="shared" si="157"/>
        <v>5.1125852315664</v>
      </c>
      <c r="AD141" s="131">
        <v>65.7</v>
      </c>
      <c r="AE141" s="43">
        <f t="shared" si="158"/>
        <v>4.3288733191715991</v>
      </c>
      <c r="AF141" s="261">
        <v>67.63</v>
      </c>
      <c r="AG141" s="43">
        <f t="shared" si="152"/>
        <v>4.5869384488753946</v>
      </c>
      <c r="AH141" s="131">
        <v>69.599999999999994</v>
      </c>
      <c r="AI141" s="5">
        <f t="shared" si="155"/>
        <v>4.858057119974398</v>
      </c>
      <c r="AJ141" s="181">
        <v>64.900000000000006</v>
      </c>
      <c r="AK141" s="43">
        <f t="shared" ref="AK141" si="274">POWER(2*$V141/1000*AJ141, 2)*$A$4</f>
        <v>4.2240935827683996</v>
      </c>
      <c r="AL141" s="47">
        <v>63.6</v>
      </c>
      <c r="AM141" s="43">
        <f t="shared" si="160"/>
        <v>4.0565643430463991</v>
      </c>
      <c r="AN141" s="181"/>
      <c r="AO141" s="43">
        <f t="shared" si="161"/>
        <v>0</v>
      </c>
      <c r="AP141" s="262">
        <v>57.4</v>
      </c>
      <c r="AQ141" s="43">
        <f t="shared" si="154"/>
        <v>3.3042121392783996</v>
      </c>
      <c r="AR141" s="121"/>
    </row>
    <row r="142" spans="1:44" x14ac:dyDescent="0.25">
      <c r="A142" s="144">
        <f t="shared" ref="A142:A205" si="275">A141+1</f>
        <v>131</v>
      </c>
      <c r="B142" s="89" t="s">
        <v>124</v>
      </c>
      <c r="C142" s="150">
        <v>33</v>
      </c>
      <c r="D142" s="154" t="s">
        <v>157</v>
      </c>
      <c r="E142" s="155">
        <v>11</v>
      </c>
      <c r="F142" s="152">
        <f t="shared" si="133"/>
        <v>1024</v>
      </c>
      <c r="G142" s="46">
        <v>0</v>
      </c>
      <c r="H142" s="47">
        <f t="shared" si="139"/>
        <v>0</v>
      </c>
      <c r="I142" s="47">
        <f t="shared" si="134"/>
        <v>737</v>
      </c>
      <c r="J142" s="56">
        <f t="shared" si="162"/>
        <v>1261.6437690568603</v>
      </c>
      <c r="K142" s="56">
        <f t="shared" si="135"/>
        <v>0</v>
      </c>
      <c r="L142" s="47"/>
      <c r="M142" s="47"/>
      <c r="N142" s="47"/>
      <c r="O142" s="47"/>
      <c r="P142" s="47">
        <f t="shared" si="136"/>
        <v>1261.6437690568603</v>
      </c>
      <c r="Q142" s="47"/>
      <c r="R142" s="47"/>
      <c r="S142" s="47"/>
      <c r="T142" s="47"/>
      <c r="U142" s="79">
        <v>1</v>
      </c>
      <c r="V142" s="62">
        <f t="shared" si="149"/>
        <v>1261.6437690568603</v>
      </c>
      <c r="W142" s="137">
        <f t="shared" si="150"/>
        <v>70.058085979684265</v>
      </c>
      <c r="X142" s="131"/>
      <c r="Y142" s="5">
        <f t="shared" si="155"/>
        <v>0</v>
      </c>
      <c r="Z142" s="131"/>
      <c r="AA142" s="43">
        <f t="shared" ref="AA142" si="276">POWER(2*$V142/1000*Z142, 2)*$A$4</f>
        <v>0</v>
      </c>
      <c r="AB142" s="116">
        <v>72.599999999999994</v>
      </c>
      <c r="AC142" s="43">
        <f t="shared" si="157"/>
        <v>5.3694117607680001</v>
      </c>
      <c r="AD142" s="131">
        <v>67</v>
      </c>
      <c r="AE142" s="43">
        <f t="shared" si="158"/>
        <v>4.5730197152000009</v>
      </c>
      <c r="AF142" s="261">
        <v>68.59</v>
      </c>
      <c r="AG142" s="43">
        <f t="shared" si="152"/>
        <v>4.7926429345500816</v>
      </c>
      <c r="AH142" s="131">
        <v>63.1</v>
      </c>
      <c r="AI142" s="5">
        <f t="shared" si="155"/>
        <v>4.0561329980480014</v>
      </c>
      <c r="AJ142" s="181">
        <v>58.2</v>
      </c>
      <c r="AK142" s="43">
        <f t="shared" ref="AK142" si="277">POWER(2*$V142/1000*AJ142, 2)*$A$4</f>
        <v>3.4506382936320001</v>
      </c>
      <c r="AL142" s="47">
        <v>73.400000000000006</v>
      </c>
      <c r="AM142" s="43">
        <f t="shared" si="160"/>
        <v>5.4883978830080018</v>
      </c>
      <c r="AN142" s="181"/>
      <c r="AO142" s="43">
        <f t="shared" si="161"/>
        <v>0</v>
      </c>
      <c r="AP142" s="262">
        <v>58.75</v>
      </c>
      <c r="AQ142" s="43">
        <f t="shared" si="154"/>
        <v>3.5161647050000013</v>
      </c>
      <c r="AR142" s="121"/>
    </row>
    <row r="143" spans="1:44" x14ac:dyDescent="0.25">
      <c r="A143" s="144">
        <f t="shared" si="275"/>
        <v>132</v>
      </c>
      <c r="B143" s="89" t="s">
        <v>124</v>
      </c>
      <c r="C143" s="150">
        <v>34</v>
      </c>
      <c r="D143" s="154" t="s">
        <v>157</v>
      </c>
      <c r="E143" s="155">
        <v>12</v>
      </c>
      <c r="F143" s="152">
        <f t="shared" ref="F143:F206" si="278">F142+G$7</f>
        <v>1032</v>
      </c>
      <c r="G143" s="46">
        <v>0</v>
      </c>
      <c r="H143" s="47">
        <f t="shared" si="139"/>
        <v>0</v>
      </c>
      <c r="I143" s="47">
        <f t="shared" ref="I143:I206" si="279">I142+I$7</f>
        <v>742.75</v>
      </c>
      <c r="J143" s="56">
        <f t="shared" si="162"/>
        <v>1271.4957972797235</v>
      </c>
      <c r="K143" s="56">
        <f t="shared" ref="K143:K206" si="280">J143-SUM(P143:T143)</f>
        <v>0</v>
      </c>
      <c r="L143" s="47"/>
      <c r="M143" s="47"/>
      <c r="N143" s="47"/>
      <c r="O143" s="47"/>
      <c r="P143" s="47">
        <f t="shared" ref="P143:P158" si="281">J143</f>
        <v>1271.4957972797235</v>
      </c>
      <c r="Q143" s="47"/>
      <c r="R143" s="47"/>
      <c r="S143" s="47"/>
      <c r="T143" s="47"/>
      <c r="U143" s="79">
        <v>1</v>
      </c>
      <c r="V143" s="62">
        <f t="shared" si="149"/>
        <v>1271.4957972797235</v>
      </c>
      <c r="W143" s="137">
        <f t="shared" si="150"/>
        <v>69.515249548932161</v>
      </c>
      <c r="X143" s="131"/>
      <c r="Y143" s="5">
        <f t="shared" si="155"/>
        <v>0</v>
      </c>
      <c r="Z143" s="131"/>
      <c r="AA143" s="43">
        <f t="shared" ref="AA143" si="282">POWER(2*$V143/1000*Z143, 2)*$A$4</f>
        <v>0</v>
      </c>
      <c r="AB143" s="116">
        <v>70.7</v>
      </c>
      <c r="AC143" s="43">
        <f t="shared" si="157"/>
        <v>5.1718826196099998</v>
      </c>
      <c r="AD143" s="131">
        <v>65.2</v>
      </c>
      <c r="AE143" s="43">
        <f t="shared" si="158"/>
        <v>4.3985043265600003</v>
      </c>
      <c r="AF143" s="261">
        <v>66.73</v>
      </c>
      <c r="AG143" s="43">
        <f t="shared" si="152"/>
        <v>4.6073593018081018</v>
      </c>
      <c r="AH143" s="131">
        <v>67.7</v>
      </c>
      <c r="AI143" s="5">
        <f t="shared" si="155"/>
        <v>4.7422797468100013</v>
      </c>
      <c r="AJ143" s="181">
        <v>63</v>
      </c>
      <c r="AK143" s="43">
        <f t="shared" ref="AK143" si="283">POWER(2*$V143/1000*AJ143, 2)*$A$4</f>
        <v>4.1066806409999996</v>
      </c>
      <c r="AL143" s="47">
        <v>61.4</v>
      </c>
      <c r="AM143" s="43">
        <f t="shared" si="160"/>
        <v>3.9007361424399996</v>
      </c>
      <c r="AN143" s="181"/>
      <c r="AO143" s="43">
        <f t="shared" si="161"/>
        <v>0</v>
      </c>
      <c r="AP143" s="262">
        <v>56.85</v>
      </c>
      <c r="AQ143" s="43">
        <f t="shared" si="154"/>
        <v>3.3440346596025008</v>
      </c>
      <c r="AR143" s="121"/>
    </row>
    <row r="144" spans="1:44" x14ac:dyDescent="0.25">
      <c r="A144" s="144">
        <f t="shared" si="275"/>
        <v>133</v>
      </c>
      <c r="B144" s="89" t="s">
        <v>124</v>
      </c>
      <c r="C144" s="150">
        <v>35</v>
      </c>
      <c r="D144" s="154" t="s">
        <v>157</v>
      </c>
      <c r="E144" s="155">
        <v>13</v>
      </c>
      <c r="F144" s="152">
        <f t="shared" si="278"/>
        <v>1040</v>
      </c>
      <c r="G144" s="46">
        <v>0</v>
      </c>
      <c r="H144" s="47">
        <f t="shared" ref="H144:H207" si="284">H143</f>
        <v>0</v>
      </c>
      <c r="I144" s="47">
        <f t="shared" si="279"/>
        <v>748.5</v>
      </c>
      <c r="J144" s="56">
        <f t="shared" si="162"/>
        <v>1281.3478255337229</v>
      </c>
      <c r="K144" s="56">
        <f t="shared" si="280"/>
        <v>0</v>
      </c>
      <c r="L144" s="47"/>
      <c r="M144" s="47"/>
      <c r="N144" s="47"/>
      <c r="O144" s="47"/>
      <c r="P144" s="47">
        <f t="shared" si="281"/>
        <v>1281.3478255337229</v>
      </c>
      <c r="Q144" s="47"/>
      <c r="R144" s="47"/>
      <c r="S144" s="47"/>
      <c r="T144" s="47"/>
      <c r="U144" s="79">
        <v>1</v>
      </c>
      <c r="V144" s="62">
        <f t="shared" si="149"/>
        <v>1281.3478255337229</v>
      </c>
      <c r="W144" s="137">
        <f t="shared" si="150"/>
        <v>68.98076063890133</v>
      </c>
      <c r="X144" s="131"/>
      <c r="Y144" s="5">
        <f t="shared" si="155"/>
        <v>0</v>
      </c>
      <c r="Z144" s="131"/>
      <c r="AA144" s="43">
        <f t="shared" ref="AA144" si="285">POWER(2*$V144/1000*Z144, 2)*$A$4</f>
        <v>0</v>
      </c>
      <c r="AB144" s="116">
        <v>71.099999999999994</v>
      </c>
      <c r="AC144" s="43">
        <f t="shared" si="157"/>
        <v>5.3119410641424016</v>
      </c>
      <c r="AD144" s="131">
        <v>65.7</v>
      </c>
      <c r="AE144" s="43">
        <f t="shared" si="158"/>
        <v>4.5357048439056014</v>
      </c>
      <c r="AF144" s="261">
        <v>66.739999999999995</v>
      </c>
      <c r="AG144" s="43">
        <f t="shared" si="152"/>
        <v>4.6804375085261434</v>
      </c>
      <c r="AH144" s="131">
        <v>67.3</v>
      </c>
      <c r="AI144" s="5">
        <f t="shared" si="155"/>
        <v>4.7593119855376003</v>
      </c>
      <c r="AJ144" s="181">
        <v>62.7</v>
      </c>
      <c r="AK144" s="43">
        <f t="shared" ref="AK144" si="286">POWER(2*$V144/1000*AJ144, 2)*$A$4</f>
        <v>4.1309422924176005</v>
      </c>
      <c r="AL144" s="47">
        <v>61.2</v>
      </c>
      <c r="AM144" s="43">
        <f t="shared" si="160"/>
        <v>3.9356538183936007</v>
      </c>
      <c r="AN144" s="181"/>
      <c r="AO144" s="43">
        <f t="shared" si="161"/>
        <v>0</v>
      </c>
      <c r="AP144" s="262">
        <v>54.62</v>
      </c>
      <c r="AQ144" s="43">
        <f t="shared" si="154"/>
        <v>3.1348548580255362</v>
      </c>
      <c r="AR144" s="121"/>
    </row>
    <row r="145" spans="1:49" x14ac:dyDescent="0.25">
      <c r="A145" s="144">
        <f t="shared" si="275"/>
        <v>134</v>
      </c>
      <c r="B145" s="89" t="s">
        <v>124</v>
      </c>
      <c r="C145" s="150">
        <v>36</v>
      </c>
      <c r="D145" s="154" t="s">
        <v>157</v>
      </c>
      <c r="E145" s="155">
        <v>14</v>
      </c>
      <c r="F145" s="152">
        <f t="shared" si="278"/>
        <v>1048</v>
      </c>
      <c r="G145" s="46">
        <v>0</v>
      </c>
      <c r="H145" s="47">
        <f t="shared" si="284"/>
        <v>0</v>
      </c>
      <c r="I145" s="47">
        <f t="shared" si="279"/>
        <v>754.25</v>
      </c>
      <c r="J145" s="56">
        <f t="shared" si="162"/>
        <v>1291.1998538181454</v>
      </c>
      <c r="K145" s="56">
        <f t="shared" si="280"/>
        <v>0</v>
      </c>
      <c r="L145" s="47"/>
      <c r="M145" s="47"/>
      <c r="N145" s="47"/>
      <c r="O145" s="47"/>
      <c r="P145" s="47">
        <f t="shared" si="281"/>
        <v>1291.1998538181454</v>
      </c>
      <c r="Q145" s="47"/>
      <c r="R145" s="47"/>
      <c r="S145" s="47"/>
      <c r="T145" s="47"/>
      <c r="U145" s="79">
        <v>1</v>
      </c>
      <c r="V145" s="62">
        <f t="shared" si="149"/>
        <v>1291.1998538181454</v>
      </c>
      <c r="W145" s="137">
        <f t="shared" si="150"/>
        <v>68.454428171556458</v>
      </c>
      <c r="X145" s="131"/>
      <c r="Y145" s="5">
        <f t="shared" si="155"/>
        <v>0</v>
      </c>
      <c r="Z145" s="131"/>
      <c r="AA145" s="43">
        <f t="shared" ref="AA145" si="287">POWER(2*$V145/1000*Z145, 2)*$A$4</f>
        <v>0</v>
      </c>
      <c r="AB145" s="116">
        <v>69.7</v>
      </c>
      <c r="AC145" s="43">
        <f t="shared" si="157"/>
        <v>5.1836117615108002</v>
      </c>
      <c r="AD145" s="131">
        <v>64.3</v>
      </c>
      <c r="AE145" s="43">
        <f t="shared" si="158"/>
        <v>4.4115261330787998</v>
      </c>
      <c r="AF145" s="261">
        <v>65.72</v>
      </c>
      <c r="AG145" s="43">
        <f t="shared" si="152"/>
        <v>4.6085257658046084</v>
      </c>
      <c r="AH145" s="131">
        <v>66.099999999999994</v>
      </c>
      <c r="AI145" s="5">
        <f t="shared" si="155"/>
        <v>4.6619738095651995</v>
      </c>
      <c r="AJ145" s="181">
        <v>61.7</v>
      </c>
      <c r="AK145" s="43">
        <f t="shared" ref="AK145" si="288">POWER(2*$V145/1000*AJ145, 2)*$A$4</f>
        <v>4.0619749281668005</v>
      </c>
      <c r="AL145" s="47">
        <v>60.1</v>
      </c>
      <c r="AM145" s="43">
        <f t="shared" si="160"/>
        <v>3.8540367755012004</v>
      </c>
      <c r="AN145" s="181"/>
      <c r="AO145" s="43">
        <f t="shared" si="161"/>
        <v>0</v>
      </c>
      <c r="AP145" s="262">
        <v>56.37</v>
      </c>
      <c r="AQ145" s="43">
        <f t="shared" si="154"/>
        <v>3.3904939990706278</v>
      </c>
      <c r="AR145" s="121"/>
    </row>
    <row r="146" spans="1:49" x14ac:dyDescent="0.25">
      <c r="A146" s="144">
        <f t="shared" si="275"/>
        <v>135</v>
      </c>
      <c r="B146" s="89" t="s">
        <v>124</v>
      </c>
      <c r="C146" s="150">
        <v>37</v>
      </c>
      <c r="D146" s="154" t="s">
        <v>157</v>
      </c>
      <c r="E146" s="155">
        <v>15</v>
      </c>
      <c r="F146" s="152">
        <f t="shared" si="278"/>
        <v>1056</v>
      </c>
      <c r="G146" s="46">
        <v>0</v>
      </c>
      <c r="H146" s="47">
        <f t="shared" si="284"/>
        <v>0</v>
      </c>
      <c r="I146" s="47">
        <f t="shared" si="279"/>
        <v>760</v>
      </c>
      <c r="J146" s="56">
        <f t="shared" si="162"/>
        <v>1301.0518821322999</v>
      </c>
      <c r="K146" s="56">
        <f t="shared" si="280"/>
        <v>0</v>
      </c>
      <c r="L146" s="47"/>
      <c r="M146" s="47"/>
      <c r="N146" s="47"/>
      <c r="O146" s="47"/>
      <c r="P146" s="47">
        <f t="shared" si="281"/>
        <v>1301.0518821322999</v>
      </c>
      <c r="Q146" s="47"/>
      <c r="R146" s="47"/>
      <c r="S146" s="47"/>
      <c r="T146" s="47"/>
      <c r="U146" s="79">
        <v>1</v>
      </c>
      <c r="V146" s="62">
        <f t="shared" si="149"/>
        <v>1301.0518821322999</v>
      </c>
      <c r="W146" s="137">
        <f t="shared" si="150"/>
        <v>67.936066856502578</v>
      </c>
      <c r="X146" s="131"/>
      <c r="Y146" s="5">
        <f t="shared" si="155"/>
        <v>0</v>
      </c>
      <c r="Z146" s="131"/>
      <c r="AA146" s="43">
        <f t="shared" ref="AA146" si="289">POWER(2*$V146/1000*Z146, 2)*$A$4</f>
        <v>0</v>
      </c>
      <c r="AB146" s="116">
        <v>69.7</v>
      </c>
      <c r="AC146" s="43">
        <f t="shared" si="157"/>
        <v>5.2630168539135997</v>
      </c>
      <c r="AD146" s="131">
        <v>64.5</v>
      </c>
      <c r="AE146" s="43">
        <f t="shared" si="158"/>
        <v>4.5070111641599997</v>
      </c>
      <c r="AF146" s="261">
        <v>62.97</v>
      </c>
      <c r="AG146" s="43">
        <f t="shared" si="152"/>
        <v>4.2957261858447362</v>
      </c>
      <c r="AH146" s="131">
        <v>64.599999999999994</v>
      </c>
      <c r="AI146" s="5">
        <f t="shared" si="155"/>
        <v>4.5209972260863989</v>
      </c>
      <c r="AJ146" s="181">
        <v>60.4</v>
      </c>
      <c r="AK146" s="43">
        <f t="shared" ref="AK146" si="290">POWER(2*$V146/1000*AJ146, 2)*$A$4</f>
        <v>3.9522379300863997</v>
      </c>
      <c r="AL146" s="47">
        <v>58.9</v>
      </c>
      <c r="AM146" s="43">
        <f t="shared" si="160"/>
        <v>3.7583722614783999</v>
      </c>
      <c r="AN146" s="181"/>
      <c r="AO146" s="43">
        <f t="shared" si="161"/>
        <v>0</v>
      </c>
      <c r="AP146" s="262">
        <v>51.75</v>
      </c>
      <c r="AQ146" s="43">
        <f t="shared" si="154"/>
        <v>2.9012817945599996</v>
      </c>
      <c r="AR146" s="121"/>
    </row>
    <row r="147" spans="1:49" x14ac:dyDescent="0.25">
      <c r="A147" s="144">
        <f t="shared" si="275"/>
        <v>136</v>
      </c>
      <c r="B147" s="89" t="s">
        <v>125</v>
      </c>
      <c r="C147" s="150">
        <v>1</v>
      </c>
      <c r="D147" s="154" t="s">
        <v>157</v>
      </c>
      <c r="E147" s="155">
        <v>16</v>
      </c>
      <c r="F147" s="152">
        <f t="shared" si="278"/>
        <v>1064</v>
      </c>
      <c r="G147" s="46">
        <v>0</v>
      </c>
      <c r="H147" s="47">
        <f t="shared" si="284"/>
        <v>0</v>
      </c>
      <c r="I147" s="47">
        <f t="shared" si="279"/>
        <v>765.75</v>
      </c>
      <c r="J147" s="56">
        <f t="shared" si="162"/>
        <v>1310.9039104755161</v>
      </c>
      <c r="K147" s="56">
        <f t="shared" si="280"/>
        <v>0</v>
      </c>
      <c r="L147" s="47"/>
      <c r="M147" s="47"/>
      <c r="N147" s="47"/>
      <c r="O147" s="47"/>
      <c r="P147" s="47">
        <f t="shared" si="281"/>
        <v>1310.9039104755161</v>
      </c>
      <c r="Q147" s="47"/>
      <c r="R147" s="47"/>
      <c r="S147" s="47"/>
      <c r="T147" s="47"/>
      <c r="U147" s="79">
        <v>1</v>
      </c>
      <c r="V147" s="62">
        <f t="shared" si="149"/>
        <v>1310.9039104755161</v>
      </c>
      <c r="W147" s="137">
        <f t="shared" si="150"/>
        <v>67.42549697350168</v>
      </c>
      <c r="X147" s="131"/>
      <c r="Y147" s="5">
        <f t="shared" si="155"/>
        <v>0</v>
      </c>
      <c r="Z147" s="131"/>
      <c r="AA147" s="43">
        <f t="shared" ref="AA147" si="291">POWER(2*$V147/1000*Z147, 2)*$A$4</f>
        <v>0</v>
      </c>
      <c r="AB147" s="116">
        <v>69.8</v>
      </c>
      <c r="AC147" s="43">
        <f t="shared" si="157"/>
        <v>5.3583680072079991</v>
      </c>
      <c r="AD147" s="131">
        <v>64.599999999999994</v>
      </c>
      <c r="AE147" s="43">
        <f t="shared" si="158"/>
        <v>4.5897256658319989</v>
      </c>
      <c r="AF147" s="261">
        <v>59.64</v>
      </c>
      <c r="AG147" s="43">
        <f t="shared" si="152"/>
        <v>3.9119830240579199</v>
      </c>
      <c r="AH147" s="131">
        <v>62.9</v>
      </c>
      <c r="AI147" s="5">
        <f t="shared" si="155"/>
        <v>4.3513396374819999</v>
      </c>
      <c r="AJ147" s="181">
        <v>58.5</v>
      </c>
      <c r="AK147" s="43">
        <f t="shared" ref="AK147" si="292">POWER(2*$V147/1000*AJ147, 2)*$A$4</f>
        <v>3.7638596794500003</v>
      </c>
      <c r="AL147" s="47">
        <v>70</v>
      </c>
      <c r="AM147" s="43">
        <f t="shared" si="160"/>
        <v>5.3891189800000001</v>
      </c>
      <c r="AN147" s="181"/>
      <c r="AO147" s="43">
        <f t="shared" si="161"/>
        <v>0</v>
      </c>
      <c r="AP147" s="262">
        <v>56.14</v>
      </c>
      <c r="AQ147" s="43">
        <f t="shared" si="154"/>
        <v>3.4663028844119204</v>
      </c>
      <c r="AR147" s="121"/>
    </row>
    <row r="148" spans="1:49" x14ac:dyDescent="0.25">
      <c r="A148" s="144">
        <f t="shared" si="275"/>
        <v>137</v>
      </c>
      <c r="B148" s="89" t="s">
        <v>125</v>
      </c>
      <c r="C148" s="150">
        <v>2</v>
      </c>
      <c r="D148" s="154" t="s">
        <v>157</v>
      </c>
      <c r="E148" s="155">
        <v>17</v>
      </c>
      <c r="F148" s="152">
        <f t="shared" si="278"/>
        <v>1072</v>
      </c>
      <c r="G148" s="46">
        <v>0</v>
      </c>
      <c r="H148" s="47">
        <f t="shared" si="284"/>
        <v>0</v>
      </c>
      <c r="I148" s="47">
        <f t="shared" si="279"/>
        <v>771.5</v>
      </c>
      <c r="J148" s="56">
        <f t="shared" si="162"/>
        <v>1320.7559388471436</v>
      </c>
      <c r="K148" s="56">
        <f t="shared" si="280"/>
        <v>0</v>
      </c>
      <c r="L148" s="47"/>
      <c r="M148" s="47"/>
      <c r="N148" s="47"/>
      <c r="O148" s="47"/>
      <c r="P148" s="47">
        <f t="shared" si="281"/>
        <v>1320.7559388471436</v>
      </c>
      <c r="Q148" s="47"/>
      <c r="R148" s="47"/>
      <c r="S148" s="47"/>
      <c r="T148" s="47"/>
      <c r="U148" s="79">
        <v>1</v>
      </c>
      <c r="V148" s="62">
        <f t="shared" ref="V148:V211" si="293">P148</f>
        <v>1320.7559388471436</v>
      </c>
      <c r="W148" s="137">
        <f t="shared" ref="W148:W211" si="294">Com_Num/V148</f>
        <v>66.922544164723206</v>
      </c>
      <c r="X148" s="131"/>
      <c r="Y148" s="5">
        <f t="shared" si="155"/>
        <v>0</v>
      </c>
      <c r="Z148" s="131"/>
      <c r="AA148" s="43">
        <f t="shared" ref="AA148" si="295">POWER(2*$V148/1000*Z148, 2)*$A$4</f>
        <v>0</v>
      </c>
      <c r="AB148" s="116">
        <v>68.5</v>
      </c>
      <c r="AC148" s="43">
        <f t="shared" si="157"/>
        <v>5.2384917146000012</v>
      </c>
      <c r="AD148" s="131">
        <v>63.5</v>
      </c>
      <c r="AE148" s="43">
        <f t="shared" si="158"/>
        <v>4.5016587385999998</v>
      </c>
      <c r="AF148" s="261">
        <v>60.59</v>
      </c>
      <c r="AG148" s="43">
        <f t="shared" ref="AG148:AG211" si="296">POWER(2*$V148/1000*AF148, 2)*$A$4</f>
        <v>4.0985196664541599</v>
      </c>
      <c r="AH148" s="131">
        <v>64.7</v>
      </c>
      <c r="AI148" s="5">
        <f t="shared" si="155"/>
        <v>4.6734078068240006</v>
      </c>
      <c r="AJ148" s="181">
        <v>60.4</v>
      </c>
      <c r="AK148" s="43">
        <f t="shared" ref="AK148" si="297">POWER(2*$V148/1000*AJ148, 2)*$A$4</f>
        <v>4.072855438976001</v>
      </c>
      <c r="AL148" s="47">
        <v>60</v>
      </c>
      <c r="AM148" s="43">
        <f t="shared" si="160"/>
        <v>4.0190889600000013</v>
      </c>
      <c r="AN148" s="181"/>
      <c r="AO148" s="43">
        <f t="shared" si="161"/>
        <v>0</v>
      </c>
      <c r="AP148" s="262">
        <v>54.54</v>
      </c>
      <c r="AQ148" s="43">
        <f t="shared" ref="AQ148:AQ211" si="298">POWER(2*$V148/1000*AP148, 2)*$A$4</f>
        <v>3.3208968449577601</v>
      </c>
      <c r="AR148" s="121"/>
    </row>
    <row r="149" spans="1:49" x14ac:dyDescent="0.25">
      <c r="A149" s="144">
        <f t="shared" si="275"/>
        <v>138</v>
      </c>
      <c r="B149" s="89" t="s">
        <v>125</v>
      </c>
      <c r="C149" s="150">
        <v>3</v>
      </c>
      <c r="D149" s="154" t="s">
        <v>157</v>
      </c>
      <c r="E149" s="155">
        <v>18</v>
      </c>
      <c r="F149" s="152">
        <f t="shared" si="278"/>
        <v>1080</v>
      </c>
      <c r="G149" s="46">
        <v>0</v>
      </c>
      <c r="H149" s="47">
        <f t="shared" si="284"/>
        <v>0</v>
      </c>
      <c r="I149" s="47">
        <f t="shared" si="279"/>
        <v>777.25</v>
      </c>
      <c r="J149" s="56">
        <f t="shared" si="162"/>
        <v>1330.6079672465517</v>
      </c>
      <c r="K149" s="56">
        <f t="shared" si="280"/>
        <v>0</v>
      </c>
      <c r="L149" s="47"/>
      <c r="M149" s="47"/>
      <c r="N149" s="47"/>
      <c r="O149" s="47"/>
      <c r="P149" s="47">
        <f t="shared" si="281"/>
        <v>1330.6079672465517</v>
      </c>
      <c r="Q149" s="47"/>
      <c r="R149" s="47"/>
      <c r="S149" s="47"/>
      <c r="T149" s="47"/>
      <c r="U149" s="79">
        <v>1</v>
      </c>
      <c r="V149" s="62">
        <f t="shared" si="293"/>
        <v>1330.6079672465517</v>
      </c>
      <c r="W149" s="137">
        <f t="shared" si="294"/>
        <v>66.427039236223621</v>
      </c>
      <c r="X149" s="131"/>
      <c r="Y149" s="5">
        <f t="shared" ref="Y149:AI212" si="299">POWER(2*$V149/1000*X149, 2)*$A$4</f>
        <v>0</v>
      </c>
      <c r="Z149" s="131"/>
      <c r="AA149" s="43">
        <f t="shared" ref="AA149" si="300">POWER(2*$V149/1000*Z149, 2)*$A$4</f>
        <v>0</v>
      </c>
      <c r="AB149" s="116">
        <v>68.099999999999994</v>
      </c>
      <c r="AC149" s="43">
        <f t="shared" ref="AC149:AC212" si="301">POWER(2*$V149/1000*AB149, 2)*$A$4</f>
        <v>5.2550207699364</v>
      </c>
      <c r="AD149" s="131">
        <v>63</v>
      </c>
      <c r="AE149" s="43">
        <f t="shared" ref="AE149:AE212" si="302">POWER(2*$V149/1000*AD149, 2)*$A$4</f>
        <v>4.4973978915600012</v>
      </c>
      <c r="AF149" s="261">
        <v>63.15</v>
      </c>
      <c r="AG149" s="43">
        <f t="shared" si="296"/>
        <v>4.5188395674489001</v>
      </c>
      <c r="AH149" s="131">
        <v>66.3</v>
      </c>
      <c r="AI149" s="5">
        <f t="shared" si="299"/>
        <v>4.9808936603556004</v>
      </c>
      <c r="AJ149" s="181">
        <v>61.9</v>
      </c>
      <c r="AK149" s="43">
        <f t="shared" ref="AK149" si="303">POWER(2*$V149/1000*AJ149, 2)*$A$4</f>
        <v>4.3417169904964004</v>
      </c>
      <c r="AL149" s="47">
        <v>60.5</v>
      </c>
      <c r="AM149" s="43">
        <f t="shared" ref="AM149:AM212" si="304">POWER(2*$V149/1000*AL149, 2)*$A$4</f>
        <v>4.1475436212100014</v>
      </c>
      <c r="AN149" s="181"/>
      <c r="AO149" s="43">
        <f t="shared" ref="AO149:AO212" si="305">POWER(2*$V149/1000*AN149, 2)*$A$4</f>
        <v>0</v>
      </c>
      <c r="AP149" s="262">
        <v>56.49</v>
      </c>
      <c r="AQ149" s="43">
        <f t="shared" si="298"/>
        <v>3.6159578759019251</v>
      </c>
      <c r="AR149" s="121"/>
    </row>
    <row r="150" spans="1:49" x14ac:dyDescent="0.25">
      <c r="A150" s="144">
        <f t="shared" si="275"/>
        <v>139</v>
      </c>
      <c r="B150" s="89" t="s">
        <v>125</v>
      </c>
      <c r="C150" s="150">
        <v>4</v>
      </c>
      <c r="D150" s="154" t="s">
        <v>157</v>
      </c>
      <c r="E150" s="155">
        <v>19</v>
      </c>
      <c r="F150" s="152">
        <f t="shared" si="278"/>
        <v>1088</v>
      </c>
      <c r="G150" s="46">
        <v>0</v>
      </c>
      <c r="H150" s="47">
        <f t="shared" si="284"/>
        <v>0</v>
      </c>
      <c r="I150" s="47">
        <f t="shared" si="279"/>
        <v>783</v>
      </c>
      <c r="J150" s="56">
        <f t="shared" ref="J150:J213" si="306">SQRT(POWER(F150-H150,2)+POWER(G150-I150,2))</f>
        <v>1340.4599956731272</v>
      </c>
      <c r="K150" s="56">
        <f t="shared" si="280"/>
        <v>0</v>
      </c>
      <c r="L150" s="47"/>
      <c r="M150" s="47"/>
      <c r="N150" s="47"/>
      <c r="O150" s="47"/>
      <c r="P150" s="47">
        <f t="shared" si="281"/>
        <v>1340.4599956731272</v>
      </c>
      <c r="Q150" s="47"/>
      <c r="R150" s="47"/>
      <c r="S150" s="47"/>
      <c r="T150" s="47"/>
      <c r="U150" s="79">
        <v>1</v>
      </c>
      <c r="V150" s="62">
        <f t="shared" si="293"/>
        <v>1340.4599956731272</v>
      </c>
      <c r="W150" s="137">
        <f t="shared" si="294"/>
        <v>65.938817968180558</v>
      </c>
      <c r="X150" s="131"/>
      <c r="Y150" s="5">
        <f t="shared" si="299"/>
        <v>0</v>
      </c>
      <c r="Z150" s="131"/>
      <c r="AA150" s="43">
        <f t="shared" ref="AA150" si="307">POWER(2*$V150/1000*Z150, 2)*$A$4</f>
        <v>0</v>
      </c>
      <c r="AB150" s="116">
        <v>65.900000000000006</v>
      </c>
      <c r="AC150" s="43">
        <f t="shared" si="301"/>
        <v>4.9941147652672013</v>
      </c>
      <c r="AD150" s="131">
        <v>61</v>
      </c>
      <c r="AE150" s="43">
        <f t="shared" si="302"/>
        <v>4.2790499795199999</v>
      </c>
      <c r="AF150" s="261">
        <v>63.55</v>
      </c>
      <c r="AG150" s="43">
        <f t="shared" si="296"/>
        <v>4.6442843173648001</v>
      </c>
      <c r="AH150" s="131">
        <v>61.7</v>
      </c>
      <c r="AI150" s="5">
        <f t="shared" si="299"/>
        <v>4.3778211707968007</v>
      </c>
      <c r="AJ150" s="181">
        <v>57.4</v>
      </c>
      <c r="AK150" s="43">
        <f t="shared" ref="AK150" si="308">POWER(2*$V150/1000*AJ150, 2)*$A$4</f>
        <v>3.7888854368512002</v>
      </c>
      <c r="AL150" s="47">
        <v>69.7</v>
      </c>
      <c r="AM150" s="43">
        <f t="shared" si="304"/>
        <v>5.5866729145408005</v>
      </c>
      <c r="AN150" s="181"/>
      <c r="AO150" s="43">
        <f t="shared" si="305"/>
        <v>0</v>
      </c>
      <c r="AP150" s="262">
        <v>54.64</v>
      </c>
      <c r="AQ150" s="43">
        <f t="shared" si="298"/>
        <v>3.433278788964353</v>
      </c>
      <c r="AR150" s="121"/>
    </row>
    <row r="151" spans="1:49" x14ac:dyDescent="0.25">
      <c r="A151" s="144">
        <f t="shared" si="275"/>
        <v>140</v>
      </c>
      <c r="B151" s="89" t="s">
        <v>125</v>
      </c>
      <c r="C151" s="150">
        <v>5</v>
      </c>
      <c r="D151" s="154" t="s">
        <v>157</v>
      </c>
      <c r="E151" s="155">
        <v>20</v>
      </c>
      <c r="F151" s="152">
        <f t="shared" si="278"/>
        <v>1096</v>
      </c>
      <c r="G151" s="46">
        <v>0</v>
      </c>
      <c r="H151" s="47">
        <f t="shared" si="284"/>
        <v>0</v>
      </c>
      <c r="I151" s="47">
        <f t="shared" si="279"/>
        <v>788.75</v>
      </c>
      <c r="J151" s="56">
        <f t="shared" si="306"/>
        <v>1350.3120241262757</v>
      </c>
      <c r="K151" s="56">
        <f t="shared" si="280"/>
        <v>0</v>
      </c>
      <c r="L151" s="47"/>
      <c r="M151" s="47"/>
      <c r="N151" s="47"/>
      <c r="O151" s="47"/>
      <c r="P151" s="47">
        <f t="shared" si="281"/>
        <v>1350.3120241262757</v>
      </c>
      <c r="Q151" s="47"/>
      <c r="R151" s="47"/>
      <c r="S151" s="47"/>
      <c r="T151" s="47"/>
      <c r="U151" s="79">
        <v>1</v>
      </c>
      <c r="V151" s="62">
        <f t="shared" si="293"/>
        <v>1350.3120241262757</v>
      </c>
      <c r="W151" s="137">
        <f t="shared" si="294"/>
        <v>65.457720933434203</v>
      </c>
      <c r="X151" s="131"/>
      <c r="Y151" s="5">
        <f t="shared" si="299"/>
        <v>0</v>
      </c>
      <c r="Z151" s="131"/>
      <c r="AA151" s="43">
        <f t="shared" ref="AA151" si="309">POWER(2*$V151/1000*Z151, 2)*$A$4</f>
        <v>0</v>
      </c>
      <c r="AB151" s="116">
        <v>67.8</v>
      </c>
      <c r="AC151" s="43">
        <f t="shared" si="301"/>
        <v>5.364232976001599</v>
      </c>
      <c r="AD151" s="131">
        <v>63</v>
      </c>
      <c r="AE151" s="43">
        <f t="shared" si="302"/>
        <v>4.6315818435599985</v>
      </c>
      <c r="AF151" s="261">
        <v>61.82</v>
      </c>
      <c r="AG151" s="43">
        <f t="shared" si="296"/>
        <v>4.4597061635545749</v>
      </c>
      <c r="AH151" s="131">
        <v>63.1</v>
      </c>
      <c r="AI151" s="5">
        <f t="shared" si="299"/>
        <v>4.6462969473763991</v>
      </c>
      <c r="AJ151" s="181">
        <v>58.8</v>
      </c>
      <c r="AK151" s="43">
        <f t="shared" ref="AK151" si="310">POWER(2*$V151/1000*AJ151, 2)*$A$4</f>
        <v>4.0346224059455986</v>
      </c>
      <c r="AL151" s="47">
        <v>57.1</v>
      </c>
      <c r="AM151" s="43">
        <f t="shared" si="304"/>
        <v>3.8047003674883997</v>
      </c>
      <c r="AN151" s="181"/>
      <c r="AO151" s="43">
        <f t="shared" si="305"/>
        <v>0</v>
      </c>
      <c r="AP151" s="262">
        <v>55.89</v>
      </c>
      <c r="AQ151" s="43">
        <f t="shared" si="298"/>
        <v>3.6451588851680028</v>
      </c>
      <c r="AR151" s="121"/>
    </row>
    <row r="152" spans="1:49" x14ac:dyDescent="0.25">
      <c r="A152" s="144">
        <f t="shared" si="275"/>
        <v>141</v>
      </c>
      <c r="B152" s="89" t="s">
        <v>125</v>
      </c>
      <c r="C152" s="150">
        <v>6</v>
      </c>
      <c r="D152" s="154" t="s">
        <v>157</v>
      </c>
      <c r="E152" s="155">
        <v>21</v>
      </c>
      <c r="F152" s="152">
        <f t="shared" si="278"/>
        <v>1104</v>
      </c>
      <c r="G152" s="46">
        <v>0</v>
      </c>
      <c r="H152" s="47">
        <f t="shared" si="284"/>
        <v>0</v>
      </c>
      <c r="I152" s="47">
        <f t="shared" si="279"/>
        <v>794.5</v>
      </c>
      <c r="J152" s="56">
        <f t="shared" si="306"/>
        <v>1360.16405260542</v>
      </c>
      <c r="K152" s="56">
        <f t="shared" si="280"/>
        <v>0</v>
      </c>
      <c r="L152" s="47"/>
      <c r="M152" s="47"/>
      <c r="N152" s="47"/>
      <c r="O152" s="47"/>
      <c r="P152" s="47">
        <f t="shared" si="281"/>
        <v>1360.16405260542</v>
      </c>
      <c r="Q152" s="47"/>
      <c r="R152" s="47"/>
      <c r="S152" s="47"/>
      <c r="T152" s="47"/>
      <c r="U152" s="79">
        <v>1</v>
      </c>
      <c r="V152" s="62">
        <f t="shared" si="293"/>
        <v>1360.16405260542</v>
      </c>
      <c r="W152" s="137">
        <f t="shared" si="294"/>
        <v>64.983593323914775</v>
      </c>
      <c r="X152" s="131"/>
      <c r="Y152" s="5">
        <f t="shared" si="299"/>
        <v>0</v>
      </c>
      <c r="Z152" s="131"/>
      <c r="AA152" s="43">
        <f t="shared" ref="AA152" si="311">POWER(2*$V152/1000*Z152, 2)*$A$4</f>
        <v>0</v>
      </c>
      <c r="AB152" s="116">
        <v>67</v>
      </c>
      <c r="AC152" s="43">
        <f t="shared" si="301"/>
        <v>5.3151088743999999</v>
      </c>
      <c r="AD152" s="131">
        <v>62.2</v>
      </c>
      <c r="AE152" s="43">
        <f t="shared" si="302"/>
        <v>4.5808210776639999</v>
      </c>
      <c r="AF152" s="261">
        <v>61.56</v>
      </c>
      <c r="AG152" s="43">
        <f t="shared" si="296"/>
        <v>4.4870383555545601</v>
      </c>
      <c r="AH152" s="131">
        <v>62.1</v>
      </c>
      <c r="AI152" s="5">
        <f t="shared" si="299"/>
        <v>4.5661035897360005</v>
      </c>
      <c r="AJ152" s="181">
        <v>57.8</v>
      </c>
      <c r="AK152" s="43">
        <f t="shared" ref="AK152" si="312">POWER(2*$V152/1000*AJ152, 2)*$A$4</f>
        <v>3.9556534488639996</v>
      </c>
      <c r="AL152" s="47">
        <v>56.3</v>
      </c>
      <c r="AM152" s="43">
        <f t="shared" si="304"/>
        <v>3.7530067828239986</v>
      </c>
      <c r="AN152" s="181"/>
      <c r="AO152" s="43">
        <f t="shared" si="305"/>
        <v>0</v>
      </c>
      <c r="AP152" s="262">
        <v>55.96</v>
      </c>
      <c r="AQ152" s="43">
        <f t="shared" si="298"/>
        <v>3.7078142674393595</v>
      </c>
      <c r="AR152" s="121"/>
    </row>
    <row r="153" spans="1:49" x14ac:dyDescent="0.25">
      <c r="A153" s="144">
        <f t="shared" si="275"/>
        <v>142</v>
      </c>
      <c r="B153" s="89" t="s">
        <v>125</v>
      </c>
      <c r="C153" s="150">
        <v>7</v>
      </c>
      <c r="D153" s="154" t="s">
        <v>157</v>
      </c>
      <c r="E153" s="155">
        <v>22</v>
      </c>
      <c r="F153" s="152">
        <f t="shared" si="278"/>
        <v>1112</v>
      </c>
      <c r="G153" s="46">
        <v>0</v>
      </c>
      <c r="H153" s="47">
        <f t="shared" si="284"/>
        <v>0</v>
      </c>
      <c r="I153" s="47">
        <f t="shared" si="279"/>
        <v>800.25</v>
      </c>
      <c r="J153" s="56">
        <f t="shared" si="306"/>
        <v>1370.0160811099993</v>
      </c>
      <c r="K153" s="56">
        <f t="shared" si="280"/>
        <v>0</v>
      </c>
      <c r="L153" s="47"/>
      <c r="M153" s="47"/>
      <c r="N153" s="47"/>
      <c r="O153" s="47"/>
      <c r="P153" s="47">
        <f t="shared" si="281"/>
        <v>1370.0160811099993</v>
      </c>
      <c r="Q153" s="47"/>
      <c r="R153" s="47"/>
      <c r="S153" s="47"/>
      <c r="T153" s="47"/>
      <c r="U153" s="79">
        <v>1</v>
      </c>
      <c r="V153" s="62">
        <f t="shared" si="293"/>
        <v>1370.0160811099993</v>
      </c>
      <c r="W153" s="137">
        <f t="shared" si="294"/>
        <v>64.516284784559176</v>
      </c>
      <c r="X153" s="131"/>
      <c r="Y153" s="5">
        <f t="shared" si="299"/>
        <v>0</v>
      </c>
      <c r="Z153" s="131"/>
      <c r="AA153" s="43">
        <f t="shared" ref="AA153" si="313">POWER(2*$V153/1000*Z153, 2)*$A$4</f>
        <v>0</v>
      </c>
      <c r="AB153" s="116">
        <v>67.7</v>
      </c>
      <c r="AC153" s="43">
        <f t="shared" si="301"/>
        <v>5.5056505294180011</v>
      </c>
      <c r="AD153" s="131">
        <v>63</v>
      </c>
      <c r="AE153" s="43">
        <f t="shared" si="302"/>
        <v>4.7677382298000008</v>
      </c>
      <c r="AF153" s="261">
        <v>60.52</v>
      </c>
      <c r="AG153" s="43">
        <f t="shared" si="296"/>
        <v>4.3997615745116807</v>
      </c>
      <c r="AH153" s="131">
        <v>62.4</v>
      </c>
      <c r="AI153" s="5">
        <f t="shared" si="299"/>
        <v>4.6773566161920002</v>
      </c>
      <c r="AJ153" s="181">
        <v>58.5</v>
      </c>
      <c r="AK153" s="43">
        <f t="shared" ref="AK153" si="314">POWER(2*$V153/1000*AJ153, 2)*$A$4</f>
        <v>4.1109579634500006</v>
      </c>
      <c r="AL153" s="47">
        <v>56.8</v>
      </c>
      <c r="AM153" s="43">
        <f t="shared" si="304"/>
        <v>3.8755020878079995</v>
      </c>
      <c r="AN153" s="181"/>
      <c r="AO153" s="43">
        <f t="shared" si="305"/>
        <v>0</v>
      </c>
      <c r="AP153" s="262">
        <v>55.4</v>
      </c>
      <c r="AQ153" s="43">
        <f t="shared" si="298"/>
        <v>3.6868106488720001</v>
      </c>
      <c r="AR153" s="121"/>
    </row>
    <row r="154" spans="1:49" x14ac:dyDescent="0.25">
      <c r="A154" s="144">
        <f t="shared" si="275"/>
        <v>143</v>
      </c>
      <c r="B154" s="89" t="s">
        <v>125</v>
      </c>
      <c r="C154" s="150">
        <v>8</v>
      </c>
      <c r="D154" s="154" t="s">
        <v>157</v>
      </c>
      <c r="E154" s="155">
        <v>23</v>
      </c>
      <c r="F154" s="152">
        <f t="shared" si="278"/>
        <v>1120</v>
      </c>
      <c r="G154" s="46">
        <v>0</v>
      </c>
      <c r="H154" s="47">
        <f t="shared" si="284"/>
        <v>0</v>
      </c>
      <c r="I154" s="47">
        <f t="shared" si="279"/>
        <v>806</v>
      </c>
      <c r="J154" s="56">
        <f t="shared" si="306"/>
        <v>1379.8681096394685</v>
      </c>
      <c r="K154" s="56">
        <f t="shared" si="280"/>
        <v>0</v>
      </c>
      <c r="L154" s="47"/>
      <c r="M154" s="47"/>
      <c r="N154" s="47"/>
      <c r="O154" s="47"/>
      <c r="P154" s="47">
        <f t="shared" si="281"/>
        <v>1379.8681096394685</v>
      </c>
      <c r="Q154" s="47"/>
      <c r="R154" s="47"/>
      <c r="S154" s="47"/>
      <c r="T154" s="47"/>
      <c r="U154" s="79">
        <v>1</v>
      </c>
      <c r="V154" s="62">
        <f t="shared" si="293"/>
        <v>1379.8681096394685</v>
      </c>
      <c r="W154" s="137">
        <f t="shared" si="294"/>
        <v>64.055649254342512</v>
      </c>
      <c r="X154" s="131"/>
      <c r="Y154" s="5">
        <f t="shared" si="299"/>
        <v>0</v>
      </c>
      <c r="Z154" s="131"/>
      <c r="AA154" s="43">
        <f t="shared" ref="AA154" si="315">POWER(2*$V154/1000*Z154, 2)*$A$4</f>
        <v>0</v>
      </c>
      <c r="AB154" s="116">
        <v>66.2</v>
      </c>
      <c r="AC154" s="43">
        <f t="shared" si="301"/>
        <v>5.3403670578176019</v>
      </c>
      <c r="AD154" s="131">
        <v>61.7</v>
      </c>
      <c r="AE154" s="43">
        <f t="shared" si="302"/>
        <v>4.6390115891456016</v>
      </c>
      <c r="AF154" s="261">
        <v>59.98</v>
      </c>
      <c r="AG154" s="43">
        <f t="shared" si="296"/>
        <v>4.3839748321372172</v>
      </c>
      <c r="AH154" s="131">
        <v>63.8</v>
      </c>
      <c r="AI154" s="5">
        <f t="shared" si="299"/>
        <v>4.9601691493375997</v>
      </c>
      <c r="AJ154" s="181">
        <v>59.7</v>
      </c>
      <c r="AK154" s="43">
        <f t="shared" ref="AK154" si="316">POWER(2*$V154/1000*AJ154, 2)*$A$4</f>
        <v>4.3431396270336009</v>
      </c>
      <c r="AL154" s="47">
        <v>58.2</v>
      </c>
      <c r="AM154" s="43">
        <f t="shared" si="304"/>
        <v>4.1276332164096008</v>
      </c>
      <c r="AN154" s="181"/>
      <c r="AO154" s="43">
        <f t="shared" si="305"/>
        <v>0</v>
      </c>
      <c r="AP154" s="262">
        <v>52.57</v>
      </c>
      <c r="AQ154" s="43">
        <f t="shared" si="298"/>
        <v>3.367682060400897</v>
      </c>
      <c r="AR154" s="121"/>
    </row>
    <row r="155" spans="1:49" x14ac:dyDescent="0.25">
      <c r="A155" s="144">
        <f t="shared" si="275"/>
        <v>144</v>
      </c>
      <c r="B155" s="89" t="s">
        <v>125</v>
      </c>
      <c r="C155" s="150">
        <v>9</v>
      </c>
      <c r="D155" s="154" t="s">
        <v>157</v>
      </c>
      <c r="E155" s="155">
        <v>24</v>
      </c>
      <c r="F155" s="152">
        <f t="shared" si="278"/>
        <v>1128</v>
      </c>
      <c r="G155" s="46">
        <v>0</v>
      </c>
      <c r="H155" s="47">
        <f t="shared" si="284"/>
        <v>0</v>
      </c>
      <c r="I155" s="47">
        <f t="shared" si="279"/>
        <v>811.75</v>
      </c>
      <c r="J155" s="56">
        <f t="shared" si="306"/>
        <v>1389.7201381932982</v>
      </c>
      <c r="K155" s="56">
        <f t="shared" si="280"/>
        <v>0</v>
      </c>
      <c r="L155" s="47"/>
      <c r="M155" s="47"/>
      <c r="N155" s="47"/>
      <c r="O155" s="47"/>
      <c r="P155" s="47">
        <f t="shared" si="281"/>
        <v>1389.7201381932982</v>
      </c>
      <c r="Q155" s="47"/>
      <c r="R155" s="47"/>
      <c r="S155" s="47"/>
      <c r="T155" s="47"/>
      <c r="U155" s="79">
        <v>1</v>
      </c>
      <c r="V155" s="62">
        <f t="shared" si="293"/>
        <v>1389.7201381932982</v>
      </c>
      <c r="W155" s="137">
        <f t="shared" si="294"/>
        <v>63.60154481407131</v>
      </c>
      <c r="X155" s="131"/>
      <c r="Y155" s="5">
        <f t="shared" si="299"/>
        <v>0</v>
      </c>
      <c r="Z155" s="131"/>
      <c r="AA155" s="43">
        <f t="shared" ref="AA155" si="317">POWER(2*$V155/1000*Z155, 2)*$A$4</f>
        <v>0</v>
      </c>
      <c r="AB155" s="116">
        <v>65.7</v>
      </c>
      <c r="AC155" s="43">
        <f t="shared" si="301"/>
        <v>5.3353807165188005</v>
      </c>
      <c r="AD155" s="131">
        <v>61</v>
      </c>
      <c r="AE155" s="43">
        <f t="shared" si="302"/>
        <v>4.5993276125200007</v>
      </c>
      <c r="AF155" s="261">
        <v>61.88</v>
      </c>
      <c r="AG155" s="43">
        <f t="shared" si="296"/>
        <v>4.7329867180785277</v>
      </c>
      <c r="AH155" s="131">
        <v>63.5</v>
      </c>
      <c r="AI155" s="5">
        <f t="shared" si="299"/>
        <v>4.9840469673700003</v>
      </c>
      <c r="AJ155" s="181">
        <v>59.1</v>
      </c>
      <c r="AK155" s="43">
        <f t="shared" ref="AK155" si="318">POWER(2*$V155/1000*AJ155, 2)*$A$4</f>
        <v>4.3172742483972</v>
      </c>
      <c r="AL155" s="47">
        <v>58</v>
      </c>
      <c r="AM155" s="43">
        <f t="shared" si="304"/>
        <v>4.1580591476800004</v>
      </c>
      <c r="AN155" s="181"/>
      <c r="AO155" s="43">
        <f t="shared" si="305"/>
        <v>0</v>
      </c>
      <c r="AP155" s="262">
        <v>54.06</v>
      </c>
      <c r="AQ155" s="43">
        <f t="shared" si="298"/>
        <v>3.6123245145436327</v>
      </c>
      <c r="AR155" s="121"/>
    </row>
    <row r="156" spans="1:49" x14ac:dyDescent="0.25">
      <c r="A156" s="144">
        <f t="shared" si="275"/>
        <v>145</v>
      </c>
      <c r="B156" s="89" t="s">
        <v>125</v>
      </c>
      <c r="C156" s="150">
        <v>10</v>
      </c>
      <c r="D156" s="154" t="s">
        <v>157</v>
      </c>
      <c r="E156" s="155">
        <v>25</v>
      </c>
      <c r="F156" s="152">
        <f t="shared" si="278"/>
        <v>1136</v>
      </c>
      <c r="G156" s="46">
        <v>0</v>
      </c>
      <c r="H156" s="47">
        <f t="shared" si="284"/>
        <v>0</v>
      </c>
      <c r="I156" s="47">
        <f t="shared" si="279"/>
        <v>817.5</v>
      </c>
      <c r="J156" s="56">
        <f t="shared" si="306"/>
        <v>1399.5721667709743</v>
      </c>
      <c r="K156" s="56">
        <f t="shared" si="280"/>
        <v>0</v>
      </c>
      <c r="L156" s="47"/>
      <c r="M156" s="47"/>
      <c r="N156" s="47"/>
      <c r="O156" s="47"/>
      <c r="P156" s="47">
        <f t="shared" si="281"/>
        <v>1399.5721667709743</v>
      </c>
      <c r="Q156" s="47"/>
      <c r="R156" s="47"/>
      <c r="S156" s="47"/>
      <c r="T156" s="47"/>
      <c r="U156" s="79">
        <v>1</v>
      </c>
      <c r="V156" s="62">
        <f t="shared" si="293"/>
        <v>1399.5721667709743</v>
      </c>
      <c r="W156" s="137">
        <f t="shared" si="294"/>
        <v>63.153833540605333</v>
      </c>
      <c r="X156" s="131"/>
      <c r="Y156" s="5">
        <f t="shared" si="299"/>
        <v>0</v>
      </c>
      <c r="Z156" s="131"/>
      <c r="AA156" s="43">
        <f t="shared" ref="AA156" si="319">POWER(2*$V156/1000*Z156, 2)*$A$4</f>
        <v>0</v>
      </c>
      <c r="AB156" s="116">
        <v>65.7</v>
      </c>
      <c r="AC156" s="43">
        <f t="shared" si="301"/>
        <v>5.4112962074256004</v>
      </c>
      <c r="AD156" s="131">
        <v>61.1</v>
      </c>
      <c r="AE156" s="43">
        <f t="shared" si="302"/>
        <v>4.6800768945423998</v>
      </c>
      <c r="AF156" s="261">
        <v>54.77</v>
      </c>
      <c r="AG156" s="43">
        <f t="shared" si="296"/>
        <v>3.7605905471769754</v>
      </c>
      <c r="AH156" s="131">
        <v>64.2</v>
      </c>
      <c r="AI156" s="5">
        <f t="shared" si="299"/>
        <v>5.1670257316415986</v>
      </c>
      <c r="AJ156" s="181">
        <v>60.6</v>
      </c>
      <c r="AK156" s="43">
        <f t="shared" ref="AK156" si="320">POWER(2*$V156/1000*AJ156, 2)*$A$4</f>
        <v>4.603793299718399</v>
      </c>
      <c r="AL156" s="47">
        <v>59.2</v>
      </c>
      <c r="AM156" s="43">
        <f t="shared" si="304"/>
        <v>4.3935338991616009</v>
      </c>
      <c r="AN156" s="181"/>
      <c r="AO156" s="43">
        <f t="shared" si="305"/>
        <v>0</v>
      </c>
      <c r="AP156" s="262">
        <v>52.377000000000002</v>
      </c>
      <c r="AQ156" s="43">
        <f t="shared" si="298"/>
        <v>3.439155459342714</v>
      </c>
      <c r="AR156" s="121"/>
    </row>
    <row r="157" spans="1:49" x14ac:dyDescent="0.25">
      <c r="A157" s="144">
        <f t="shared" si="275"/>
        <v>146</v>
      </c>
      <c r="B157" s="89" t="s">
        <v>125</v>
      </c>
      <c r="C157" s="150">
        <v>11</v>
      </c>
      <c r="D157" s="154" t="s">
        <v>157</v>
      </c>
      <c r="E157" s="155">
        <v>26</v>
      </c>
      <c r="F157" s="152">
        <f t="shared" si="278"/>
        <v>1144</v>
      </c>
      <c r="G157" s="46">
        <v>0</v>
      </c>
      <c r="H157" s="47">
        <f t="shared" si="284"/>
        <v>0</v>
      </c>
      <c r="I157" s="47">
        <f t="shared" si="279"/>
        <v>823.25</v>
      </c>
      <c r="J157" s="56">
        <f t="shared" si="306"/>
        <v>1409.4241953719966</v>
      </c>
      <c r="K157" s="56">
        <f t="shared" si="280"/>
        <v>0</v>
      </c>
      <c r="L157" s="47"/>
      <c r="M157" s="47"/>
      <c r="N157" s="47"/>
      <c r="O157" s="47"/>
      <c r="P157" s="47">
        <f t="shared" si="281"/>
        <v>1409.4241953719966</v>
      </c>
      <c r="Q157" s="47"/>
      <c r="R157" s="47"/>
      <c r="S157" s="47"/>
      <c r="T157" s="47"/>
      <c r="U157" s="79">
        <v>1</v>
      </c>
      <c r="V157" s="62">
        <f t="shared" si="293"/>
        <v>1409.4241953719966</v>
      </c>
      <c r="W157" s="137">
        <f t="shared" si="294"/>
        <v>62.712381367193458</v>
      </c>
      <c r="X157" s="131"/>
      <c r="Y157" s="5">
        <f t="shared" si="299"/>
        <v>0</v>
      </c>
      <c r="Z157" s="131"/>
      <c r="AA157" s="43">
        <f t="shared" ref="AA157" si="321">POWER(2*$V157/1000*Z157, 2)*$A$4</f>
        <v>0</v>
      </c>
      <c r="AB157" s="116">
        <v>65.2</v>
      </c>
      <c r="AC157" s="43">
        <f t="shared" si="301"/>
        <v>5.4045384488000012</v>
      </c>
      <c r="AD157" s="131">
        <v>60.4</v>
      </c>
      <c r="AE157" s="43">
        <f t="shared" si="302"/>
        <v>4.6380699752000005</v>
      </c>
      <c r="AF157" s="261">
        <v>59</v>
      </c>
      <c r="AG157" s="43">
        <f t="shared" si="296"/>
        <v>4.4255519450000005</v>
      </c>
      <c r="AH157" s="131">
        <v>60.2</v>
      </c>
      <c r="AI157" s="5">
        <f t="shared" si="299"/>
        <v>4.6074051338000013</v>
      </c>
      <c r="AJ157" s="181">
        <v>56.3</v>
      </c>
      <c r="AK157" s="43">
        <f t="shared" ref="AK157" si="322">POWER(2*$V157/1000*AJ157, 2)*$A$4</f>
        <v>4.0297695330500005</v>
      </c>
      <c r="AL157" s="47">
        <v>54.8</v>
      </c>
      <c r="AM157" s="43">
        <f t="shared" si="304"/>
        <v>3.8178998888000004</v>
      </c>
      <c r="AN157" s="181"/>
      <c r="AO157" s="43">
        <f t="shared" si="305"/>
        <v>0</v>
      </c>
      <c r="AP157" s="262">
        <v>53.07</v>
      </c>
      <c r="AQ157" s="43">
        <f t="shared" si="298"/>
        <v>3.5806477144904996</v>
      </c>
      <c r="AR157" s="121"/>
    </row>
    <row r="158" spans="1:49" x14ac:dyDescent="0.25">
      <c r="A158" s="144">
        <f t="shared" si="275"/>
        <v>147</v>
      </c>
      <c r="B158" s="89" t="s">
        <v>125</v>
      </c>
      <c r="C158" s="150">
        <v>12</v>
      </c>
      <c r="D158" s="154" t="s">
        <v>157</v>
      </c>
      <c r="E158" s="155">
        <v>27</v>
      </c>
      <c r="F158" s="152">
        <f t="shared" si="278"/>
        <v>1152</v>
      </c>
      <c r="G158" s="46">
        <v>0</v>
      </c>
      <c r="H158" s="47">
        <f t="shared" si="284"/>
        <v>0</v>
      </c>
      <c r="I158" s="47">
        <f t="shared" si="279"/>
        <v>829</v>
      </c>
      <c r="J158" s="56">
        <f t="shared" si="306"/>
        <v>1419.2762239958788</v>
      </c>
      <c r="K158" s="56">
        <f t="shared" si="280"/>
        <v>0</v>
      </c>
      <c r="L158" s="47"/>
      <c r="M158" s="47"/>
      <c r="N158" s="47"/>
      <c r="O158" s="47"/>
      <c r="P158" s="47">
        <f t="shared" si="281"/>
        <v>1419.2762239958788</v>
      </c>
      <c r="Q158" s="47"/>
      <c r="R158" s="47"/>
      <c r="S158" s="47"/>
      <c r="T158" s="47"/>
      <c r="U158" s="79">
        <v>1</v>
      </c>
      <c r="V158" s="62">
        <f t="shared" si="293"/>
        <v>1419.2762239958788</v>
      </c>
      <c r="W158" s="137">
        <f t="shared" si="294"/>
        <v>62.27705794962651</v>
      </c>
      <c r="X158" s="131"/>
      <c r="Y158" s="5">
        <f t="shared" si="299"/>
        <v>0</v>
      </c>
      <c r="Z158" s="131"/>
      <c r="AA158" s="43">
        <f t="shared" ref="AA158" si="323">POWER(2*$V158/1000*Z158, 2)*$A$4</f>
        <v>0</v>
      </c>
      <c r="AB158" s="116">
        <v>65.599999999999994</v>
      </c>
      <c r="AC158" s="43">
        <f t="shared" si="301"/>
        <v>5.5478090874879999</v>
      </c>
      <c r="AD158" s="131">
        <v>61.1</v>
      </c>
      <c r="AE158" s="43">
        <f t="shared" si="302"/>
        <v>4.8127826543680001</v>
      </c>
      <c r="AF158" s="261">
        <v>57.67</v>
      </c>
      <c r="AG158" s="43">
        <f t="shared" si="296"/>
        <v>4.2875947619651198</v>
      </c>
      <c r="AH158" s="131">
        <v>61.1</v>
      </c>
      <c r="AI158" s="5">
        <f t="shared" si="299"/>
        <v>4.8127826543680001</v>
      </c>
      <c r="AJ158" s="181">
        <v>57.2</v>
      </c>
      <c r="AK158" s="43">
        <f t="shared" ref="AK158" si="324">POWER(2*$V158/1000*AJ158, 2)*$A$4</f>
        <v>4.2179933086719998</v>
      </c>
      <c r="AL158" s="47">
        <v>55.4</v>
      </c>
      <c r="AM158" s="43">
        <f t="shared" si="304"/>
        <v>3.9567021441279997</v>
      </c>
      <c r="AN158" s="181"/>
      <c r="AO158" s="43">
        <f t="shared" si="305"/>
        <v>0</v>
      </c>
      <c r="AP158" s="262">
        <v>50.64</v>
      </c>
      <c r="AQ158" s="43">
        <f t="shared" si="298"/>
        <v>3.3059876196556792</v>
      </c>
      <c r="AR158" s="121"/>
      <c r="AV158" s="44"/>
      <c r="AW158" s="44"/>
    </row>
    <row r="159" spans="1:49" x14ac:dyDescent="0.25">
      <c r="A159" s="144">
        <f t="shared" si="275"/>
        <v>148</v>
      </c>
      <c r="B159" s="89" t="s">
        <v>125</v>
      </c>
      <c r="C159" s="150">
        <v>13</v>
      </c>
      <c r="D159" s="154" t="s">
        <v>157</v>
      </c>
      <c r="E159" s="155">
        <v>28</v>
      </c>
      <c r="F159" s="152">
        <f t="shared" si="278"/>
        <v>1160</v>
      </c>
      <c r="G159" s="46">
        <v>0</v>
      </c>
      <c r="H159" s="47">
        <f t="shared" si="284"/>
        <v>0</v>
      </c>
      <c r="I159" s="47">
        <f t="shared" si="279"/>
        <v>834.75</v>
      </c>
      <c r="J159" s="56">
        <f t="shared" si="306"/>
        <v>1429.1282526421483</v>
      </c>
      <c r="K159" s="56">
        <f t="shared" si="280"/>
        <v>0</v>
      </c>
      <c r="L159" s="47"/>
      <c r="M159" s="47"/>
      <c r="N159" s="47"/>
      <c r="O159" s="47"/>
      <c r="P159" s="47">
        <f>J159</f>
        <v>1429.1282526421483</v>
      </c>
      <c r="Q159" s="47"/>
      <c r="R159" s="47"/>
      <c r="S159" s="47"/>
      <c r="T159" s="47"/>
      <c r="U159" s="79">
        <v>1</v>
      </c>
      <c r="V159" s="62">
        <f t="shared" si="293"/>
        <v>1429.1282526421483</v>
      </c>
      <c r="W159" s="137">
        <f t="shared" si="294"/>
        <v>61.84773653792621</v>
      </c>
      <c r="X159" s="131"/>
      <c r="Y159" s="5">
        <f t="shared" si="299"/>
        <v>0</v>
      </c>
      <c r="Z159" s="131"/>
      <c r="AA159" s="43">
        <f t="shared" ref="AA159" si="325">POWER(2*$V159/1000*Z159, 2)*$A$4</f>
        <v>0</v>
      </c>
      <c r="AB159" s="116">
        <v>63.2</v>
      </c>
      <c r="AC159" s="43">
        <f t="shared" si="301"/>
        <v>5.2210342287616003</v>
      </c>
      <c r="AD159" s="131">
        <v>58.8</v>
      </c>
      <c r="AE159" s="43">
        <f t="shared" si="302"/>
        <v>4.5193610258496006</v>
      </c>
      <c r="AF159" s="261">
        <v>56.16</v>
      </c>
      <c r="AG159" s="43">
        <f t="shared" si="296"/>
        <v>4.1226511008983042</v>
      </c>
      <c r="AH159" s="131">
        <v>60.8</v>
      </c>
      <c r="AI159" s="5">
        <f t="shared" si="299"/>
        <v>4.8320291147775993</v>
      </c>
      <c r="AJ159" s="181">
        <v>56.5</v>
      </c>
      <c r="AK159" s="43">
        <f t="shared" ref="AK159" si="326">POWER(2*$V159/1000*AJ159, 2)*$A$4</f>
        <v>4.1727203464900002</v>
      </c>
      <c r="AL159" s="47">
        <v>55.2</v>
      </c>
      <c r="AM159" s="43">
        <f t="shared" si="304"/>
        <v>3.9829104251136007</v>
      </c>
      <c r="AN159" s="181"/>
      <c r="AO159" s="43">
        <f t="shared" si="305"/>
        <v>0</v>
      </c>
      <c r="AP159" s="262">
        <v>53.33</v>
      </c>
      <c r="AQ159" s="43">
        <f t="shared" si="298"/>
        <v>3.7176247537806755</v>
      </c>
      <c r="AR159" s="121"/>
    </row>
    <row r="160" spans="1:49" x14ac:dyDescent="0.25">
      <c r="A160" s="144">
        <f t="shared" si="275"/>
        <v>149</v>
      </c>
      <c r="B160" s="89" t="s">
        <v>125</v>
      </c>
      <c r="C160" s="150">
        <v>14</v>
      </c>
      <c r="D160" s="154" t="s">
        <v>157</v>
      </c>
      <c r="E160" s="155">
        <v>29</v>
      </c>
      <c r="F160" s="152">
        <f t="shared" si="278"/>
        <v>1168</v>
      </c>
      <c r="G160" s="46">
        <v>0</v>
      </c>
      <c r="H160" s="47">
        <f t="shared" si="284"/>
        <v>0</v>
      </c>
      <c r="I160" s="47">
        <f t="shared" si="279"/>
        <v>840.5</v>
      </c>
      <c r="J160" s="56">
        <f t="shared" si="306"/>
        <v>1438.9802813103452</v>
      </c>
      <c r="K160" s="56">
        <f t="shared" si="280"/>
        <v>-4.8500992445042357E-2</v>
      </c>
      <c r="L160" s="47">
        <f t="shared" ref="L160:L223" si="327">SLOPE*L$6 + (1+$I$7*($A160-3))</f>
        <v>4.59375</v>
      </c>
      <c r="M160" s="47"/>
      <c r="N160" s="47"/>
      <c r="O160" s="47"/>
      <c r="P160" s="47">
        <f>SQRT(POWER(H160-L$6,2)+POWER(I160-L160,2))</f>
        <v>1432.2388972476144</v>
      </c>
      <c r="Q160" s="47">
        <f t="shared" ref="Q160:Q223" si="328">SQRT(POWER(F160-L$6,2)+POWER(G160-L160,2))</f>
        <v>6.7898850551758239</v>
      </c>
      <c r="R160" s="15"/>
      <c r="S160" s="15"/>
      <c r="T160" s="15"/>
      <c r="U160" s="79">
        <v>1</v>
      </c>
      <c r="V160" s="62">
        <f t="shared" si="293"/>
        <v>1432.2388972476144</v>
      </c>
      <c r="W160" s="137">
        <f t="shared" si="294"/>
        <v>61.713410952724111</v>
      </c>
      <c r="X160" s="131"/>
      <c r="Y160" s="5">
        <f t="shared" si="299"/>
        <v>0</v>
      </c>
      <c r="Z160" s="131"/>
      <c r="AA160" s="43">
        <f t="shared" ref="AA160" si="329">POWER(2*$V160/1000*Z160, 2)*$A$4</f>
        <v>0</v>
      </c>
      <c r="AB160" s="116">
        <v>64.400000000000006</v>
      </c>
      <c r="AC160" s="43">
        <f t="shared" si="301"/>
        <v>5.4448088449096996</v>
      </c>
      <c r="AD160" s="131">
        <v>60</v>
      </c>
      <c r="AE160" s="43">
        <f t="shared" si="302"/>
        <v>4.7262142282499999</v>
      </c>
      <c r="AF160" s="261">
        <v>54.17</v>
      </c>
      <c r="AG160" s="43">
        <f t="shared" si="296"/>
        <v>3.8523751584441293</v>
      </c>
      <c r="AH160" s="131">
        <v>62.1</v>
      </c>
      <c r="AI160" s="5">
        <f t="shared" si="299"/>
        <v>5.0628388366571064</v>
      </c>
      <c r="AJ160" s="181">
        <v>57.7</v>
      </c>
      <c r="AK160" s="43">
        <f t="shared" ref="AK160" si="330">POWER(2*$V160/1000*AJ160, 2)*$A$4</f>
        <v>4.3708160466584562</v>
      </c>
      <c r="AL160" s="47">
        <v>56.4</v>
      </c>
      <c r="AM160" s="43">
        <f t="shared" si="304"/>
        <v>4.1760828920817001</v>
      </c>
      <c r="AN160" s="181"/>
      <c r="AO160" s="43">
        <f t="shared" si="305"/>
        <v>0</v>
      </c>
      <c r="AP160" s="262">
        <v>50</v>
      </c>
      <c r="AQ160" s="43">
        <f t="shared" si="298"/>
        <v>3.2820932140624999</v>
      </c>
      <c r="AR160" s="121" t="s">
        <v>278</v>
      </c>
    </row>
    <row r="161" spans="1:44" x14ac:dyDescent="0.25">
      <c r="A161" s="144">
        <f t="shared" si="275"/>
        <v>150</v>
      </c>
      <c r="B161" s="89" t="s">
        <v>125</v>
      </c>
      <c r="C161" s="150">
        <v>15</v>
      </c>
      <c r="D161" s="154" t="s">
        <v>157</v>
      </c>
      <c r="E161" s="155">
        <v>30</v>
      </c>
      <c r="F161" s="152">
        <f t="shared" si="278"/>
        <v>1176</v>
      </c>
      <c r="G161" s="46">
        <v>0</v>
      </c>
      <c r="H161" s="47">
        <f t="shared" si="284"/>
        <v>0</v>
      </c>
      <c r="I161" s="47">
        <f t="shared" si="279"/>
        <v>846.25</v>
      </c>
      <c r="J161" s="56">
        <f t="shared" si="306"/>
        <v>1448.8323100000221</v>
      </c>
      <c r="K161" s="56">
        <f t="shared" si="280"/>
        <v>-1.9629234612693836E-2</v>
      </c>
      <c r="L161" s="47">
        <f t="shared" si="327"/>
        <v>10.34375</v>
      </c>
      <c r="M161" s="47"/>
      <c r="N161" s="47"/>
      <c r="O161" s="47"/>
      <c r="P161" s="47">
        <f t="shared" ref="P161:P223" si="331">SQRT(POWER(H161-L$6,2)+POWER(I161-L161,2))</f>
        <v>1432.2388972476144</v>
      </c>
      <c r="Q161" s="47">
        <f t="shared" si="328"/>
        <v>16.613041987020317</v>
      </c>
      <c r="R161" s="47"/>
      <c r="S161" s="47"/>
      <c r="T161" s="47"/>
      <c r="U161" s="79">
        <v>1</v>
      </c>
      <c r="V161" s="62">
        <f t="shared" si="293"/>
        <v>1432.2388972476144</v>
      </c>
      <c r="W161" s="137">
        <f t="shared" si="294"/>
        <v>61.713410952724111</v>
      </c>
      <c r="X161" s="131"/>
      <c r="Y161" s="5">
        <f t="shared" si="299"/>
        <v>0</v>
      </c>
      <c r="Z161" s="131"/>
      <c r="AA161" s="43">
        <f t="shared" ref="AA161" si="332">POWER(2*$V161/1000*Z161, 2)*$A$4</f>
        <v>0</v>
      </c>
      <c r="AB161" s="116">
        <v>64.5</v>
      </c>
      <c r="AC161" s="43">
        <f t="shared" si="301"/>
        <v>5.4617313175214051</v>
      </c>
      <c r="AD161" s="131">
        <v>60</v>
      </c>
      <c r="AE161" s="43">
        <f t="shared" si="302"/>
        <v>4.7262142282499999</v>
      </c>
      <c r="AF161" s="261">
        <v>53.85</v>
      </c>
      <c r="AG161" s="43">
        <f t="shared" si="296"/>
        <v>3.8069950996943018</v>
      </c>
      <c r="AH161" s="131">
        <v>61.1</v>
      </c>
      <c r="AI161" s="5">
        <f t="shared" si="299"/>
        <v>4.9010972830681068</v>
      </c>
      <c r="AJ161" s="181">
        <v>57.3</v>
      </c>
      <c r="AK161" s="43">
        <f t="shared" ref="AK161" si="333">POWER(2*$V161/1000*AJ161, 2)*$A$4</f>
        <v>4.310425531519706</v>
      </c>
      <c r="AL161" s="47">
        <v>55.3</v>
      </c>
      <c r="AM161" s="43">
        <f t="shared" si="304"/>
        <v>4.0147745747969559</v>
      </c>
      <c r="AN161" s="181"/>
      <c r="AO161" s="43">
        <f t="shared" si="305"/>
        <v>0</v>
      </c>
      <c r="AP161" s="262">
        <v>51.65</v>
      </c>
      <c r="AQ161" s="43">
        <f t="shared" si="298"/>
        <v>3.5022855657007383</v>
      </c>
      <c r="AR161" s="121"/>
    </row>
    <row r="162" spans="1:44" x14ac:dyDescent="0.25">
      <c r="A162" s="144">
        <f t="shared" si="275"/>
        <v>151</v>
      </c>
      <c r="B162" s="89" t="s">
        <v>125</v>
      </c>
      <c r="C162" s="150">
        <v>16</v>
      </c>
      <c r="D162" s="154" t="s">
        <v>157</v>
      </c>
      <c r="E162" s="155">
        <v>31</v>
      </c>
      <c r="F162" s="152">
        <f t="shared" si="278"/>
        <v>1184</v>
      </c>
      <c r="G162" s="46">
        <v>0</v>
      </c>
      <c r="H162" s="47">
        <f t="shared" si="284"/>
        <v>0</v>
      </c>
      <c r="I162" s="47">
        <f t="shared" si="279"/>
        <v>852</v>
      </c>
      <c r="J162" s="56">
        <f t="shared" si="306"/>
        <v>1458.6843387107438</v>
      </c>
      <c r="K162" s="56">
        <f t="shared" si="280"/>
        <v>-1.2237744663934791E-2</v>
      </c>
      <c r="L162" s="47">
        <f t="shared" si="327"/>
        <v>16.09375</v>
      </c>
      <c r="M162" s="47"/>
      <c r="N162" s="47"/>
      <c r="O162" s="47"/>
      <c r="P162" s="47">
        <f t="shared" si="331"/>
        <v>1432.2388972476144</v>
      </c>
      <c r="Q162" s="47">
        <f t="shared" si="328"/>
        <v>26.45767920779334</v>
      </c>
      <c r="R162" s="47"/>
      <c r="S162" s="47"/>
      <c r="T162" s="47"/>
      <c r="U162" s="79">
        <v>1</v>
      </c>
      <c r="V162" s="62">
        <f t="shared" si="293"/>
        <v>1432.2388972476144</v>
      </c>
      <c r="W162" s="137">
        <f t="shared" si="294"/>
        <v>61.713410952724111</v>
      </c>
      <c r="X162" s="131"/>
      <c r="Y162" s="5">
        <f t="shared" si="299"/>
        <v>0</v>
      </c>
      <c r="Z162" s="131"/>
      <c r="AA162" s="43">
        <f t="shared" ref="AA162" si="334">POWER(2*$V162/1000*Z162, 2)*$A$4</f>
        <v>0</v>
      </c>
      <c r="AB162" s="116">
        <v>64.2</v>
      </c>
      <c r="AC162" s="43">
        <f t="shared" si="301"/>
        <v>5.4110426699234262</v>
      </c>
      <c r="AD162" s="131">
        <v>59.6</v>
      </c>
      <c r="AE162" s="43">
        <f t="shared" si="302"/>
        <v>4.6634080925056995</v>
      </c>
      <c r="AF162" s="261">
        <v>55.7</v>
      </c>
      <c r="AG162" s="43">
        <f t="shared" si="296"/>
        <v>4.0730645502787066</v>
      </c>
      <c r="AH162" s="131">
        <v>59.6</v>
      </c>
      <c r="AI162" s="5">
        <f t="shared" si="299"/>
        <v>4.6634080925056995</v>
      </c>
      <c r="AJ162" s="181">
        <v>56.1</v>
      </c>
      <c r="AK162" s="43">
        <f t="shared" ref="AK162" si="335">POWER(2*$V162/1000*AJ162, 2)*$A$4</f>
        <v>4.1317746336918564</v>
      </c>
      <c r="AL162" s="47">
        <v>54.2</v>
      </c>
      <c r="AM162" s="43">
        <f t="shared" si="304"/>
        <v>3.8566433237434259</v>
      </c>
      <c r="AN162" s="181"/>
      <c r="AO162" s="43">
        <f t="shared" si="305"/>
        <v>0</v>
      </c>
      <c r="AP162" s="262">
        <v>52.03</v>
      </c>
      <c r="AQ162" s="43">
        <f t="shared" si="298"/>
        <v>3.5540092542147073</v>
      </c>
      <c r="AR162" s="121"/>
    </row>
    <row r="163" spans="1:44" x14ac:dyDescent="0.25">
      <c r="A163" s="144">
        <f t="shared" si="275"/>
        <v>152</v>
      </c>
      <c r="B163" s="89" t="s">
        <v>125</v>
      </c>
      <c r="C163" s="150">
        <v>17</v>
      </c>
      <c r="D163" s="154" t="s">
        <v>157</v>
      </c>
      <c r="E163" s="155">
        <v>32</v>
      </c>
      <c r="F163" s="152">
        <f t="shared" si="278"/>
        <v>1192</v>
      </c>
      <c r="G163" s="46">
        <v>0</v>
      </c>
      <c r="H163" s="47">
        <f t="shared" si="284"/>
        <v>0</v>
      </c>
      <c r="I163" s="47">
        <f t="shared" si="279"/>
        <v>857.75</v>
      </c>
      <c r="J163" s="56">
        <f t="shared" si="306"/>
        <v>1468.5363674420869</v>
      </c>
      <c r="K163" s="56">
        <f t="shared" si="280"/>
        <v>-8.8572714460042334E-3</v>
      </c>
      <c r="L163" s="47">
        <f t="shared" si="327"/>
        <v>21.84375</v>
      </c>
      <c r="M163" s="47"/>
      <c r="N163" s="47"/>
      <c r="O163" s="47"/>
      <c r="P163" s="47">
        <f t="shared" si="331"/>
        <v>1432.2388972476144</v>
      </c>
      <c r="Q163" s="47">
        <f t="shared" si="328"/>
        <v>36.306327465918386</v>
      </c>
      <c r="R163" s="47"/>
      <c r="S163" s="47"/>
      <c r="T163" s="47"/>
      <c r="U163" s="79">
        <v>1</v>
      </c>
      <c r="V163" s="62">
        <f t="shared" si="293"/>
        <v>1432.2388972476144</v>
      </c>
      <c r="W163" s="137">
        <f t="shared" si="294"/>
        <v>61.713410952724111</v>
      </c>
      <c r="X163" s="131">
        <v>64.099999999999994</v>
      </c>
      <c r="Y163" s="5">
        <f t="shared" si="299"/>
        <v>5.3941989675488546</v>
      </c>
      <c r="Z163" s="131">
        <v>64.099999999999994</v>
      </c>
      <c r="AA163" s="43">
        <f t="shared" ref="AA163" si="336">POWER(2*$V163/1000*Z163, 2)*$A$4</f>
        <v>5.3941989675488546</v>
      </c>
      <c r="AB163" s="116">
        <v>66</v>
      </c>
      <c r="AC163" s="43">
        <f t="shared" si="301"/>
        <v>5.7187192161825005</v>
      </c>
      <c r="AD163" s="131"/>
      <c r="AE163" s="43">
        <f t="shared" si="302"/>
        <v>0</v>
      </c>
      <c r="AF163" s="263">
        <v>59.5</v>
      </c>
      <c r="AG163" s="43">
        <f t="shared" si="296"/>
        <v>4.6477722004339066</v>
      </c>
      <c r="AH163" s="131"/>
      <c r="AI163" s="5">
        <f t="shared" si="299"/>
        <v>0</v>
      </c>
      <c r="AJ163" s="181"/>
      <c r="AK163" s="43">
        <f t="shared" ref="AK163" si="337">POWER(2*$V163/1000*AJ163, 2)*$A$4</f>
        <v>0</v>
      </c>
      <c r="AL163" s="47">
        <v>66.599999999999994</v>
      </c>
      <c r="AM163" s="43">
        <f t="shared" si="304"/>
        <v>5.8231685506268249</v>
      </c>
      <c r="AN163" s="181">
        <v>65.2</v>
      </c>
      <c r="AO163" s="43">
        <f t="shared" si="305"/>
        <v>5.5809238146833007</v>
      </c>
      <c r="AP163" s="261">
        <v>70.849999999999994</v>
      </c>
      <c r="AQ163" s="43">
        <f t="shared" si="298"/>
        <v>6.5900788614907393</v>
      </c>
      <c r="AR163" s="121"/>
    </row>
    <row r="164" spans="1:44" x14ac:dyDescent="0.25">
      <c r="A164" s="144">
        <f t="shared" si="275"/>
        <v>153</v>
      </c>
      <c r="B164" s="89" t="s">
        <v>125</v>
      </c>
      <c r="C164" s="150">
        <v>18</v>
      </c>
      <c r="D164" s="154" t="s">
        <v>157</v>
      </c>
      <c r="E164" s="155">
        <v>33</v>
      </c>
      <c r="F164" s="152">
        <f t="shared" si="278"/>
        <v>1200</v>
      </c>
      <c r="G164" s="46">
        <v>0</v>
      </c>
      <c r="H164" s="47">
        <f t="shared" si="284"/>
        <v>0</v>
      </c>
      <c r="I164" s="47">
        <f t="shared" si="279"/>
        <v>863.5</v>
      </c>
      <c r="J164" s="56">
        <f t="shared" si="306"/>
        <v>1478.388396193639</v>
      </c>
      <c r="K164" s="56">
        <f t="shared" si="280"/>
        <v>-6.9203156826915802E-3</v>
      </c>
      <c r="L164" s="47">
        <f t="shared" si="327"/>
        <v>27.59375</v>
      </c>
      <c r="M164" s="47"/>
      <c r="N164" s="47"/>
      <c r="O164" s="47"/>
      <c r="P164" s="47">
        <f t="shared" si="331"/>
        <v>1432.2388972476144</v>
      </c>
      <c r="Q164" s="47">
        <f t="shared" si="328"/>
        <v>46.156419261707249</v>
      </c>
      <c r="R164" s="47"/>
      <c r="S164" s="47"/>
      <c r="T164" s="47"/>
      <c r="U164" s="79">
        <v>1</v>
      </c>
      <c r="V164" s="62">
        <f t="shared" si="293"/>
        <v>1432.2388972476144</v>
      </c>
      <c r="W164" s="137">
        <f t="shared" si="294"/>
        <v>61.713410952724111</v>
      </c>
      <c r="X164" s="131">
        <v>64</v>
      </c>
      <c r="Y164" s="5">
        <f t="shared" si="299"/>
        <v>5.3773815219200003</v>
      </c>
      <c r="Z164" s="131">
        <v>63.8</v>
      </c>
      <c r="AA164" s="43">
        <f t="shared" ref="AA164" si="338">POWER(2*$V164/1000*Z164, 2)*$A$4</f>
        <v>5.3438254008994246</v>
      </c>
      <c r="AB164" s="116">
        <v>65.5</v>
      </c>
      <c r="AC164" s="43">
        <f t="shared" si="301"/>
        <v>5.6324001646526556</v>
      </c>
      <c r="AD164" s="131"/>
      <c r="AE164" s="43">
        <f t="shared" si="302"/>
        <v>0</v>
      </c>
      <c r="AF164" s="263">
        <v>69.260000000000005</v>
      </c>
      <c r="AG164" s="43">
        <f t="shared" si="296"/>
        <v>6.2976116664693595</v>
      </c>
      <c r="AH164" s="131"/>
      <c r="AI164" s="5">
        <f t="shared" si="299"/>
        <v>0</v>
      </c>
      <c r="AJ164" s="181"/>
      <c r="AK164" s="43">
        <f t="shared" ref="AK164" si="339">POWER(2*$V164/1000*AJ164, 2)*$A$4</f>
        <v>0</v>
      </c>
      <c r="AL164" s="47">
        <v>65.900000000000006</v>
      </c>
      <c r="AM164" s="43">
        <f t="shared" si="304"/>
        <v>5.7014028923851079</v>
      </c>
      <c r="AN164" s="181">
        <v>64.400000000000006</v>
      </c>
      <c r="AO164" s="43">
        <f t="shared" si="305"/>
        <v>5.4448088449096996</v>
      </c>
      <c r="AP164" s="261">
        <v>69.33</v>
      </c>
      <c r="AQ164" s="43">
        <f t="shared" si="298"/>
        <v>6.3103478948283911</v>
      </c>
      <c r="AR164" s="121"/>
    </row>
    <row r="165" spans="1:44" x14ac:dyDescent="0.25">
      <c r="A165" s="144">
        <f t="shared" si="275"/>
        <v>154</v>
      </c>
      <c r="B165" s="89" t="s">
        <v>125</v>
      </c>
      <c r="C165" s="150">
        <v>19</v>
      </c>
      <c r="D165" s="154" t="s">
        <v>157</v>
      </c>
      <c r="E165" s="155">
        <v>34</v>
      </c>
      <c r="F165" s="152">
        <f t="shared" si="278"/>
        <v>1208</v>
      </c>
      <c r="G165" s="46">
        <v>0</v>
      </c>
      <c r="H165" s="47">
        <f t="shared" si="284"/>
        <v>0</v>
      </c>
      <c r="I165" s="47">
        <f t="shared" si="279"/>
        <v>869.25</v>
      </c>
      <c r="J165" s="56">
        <f t="shared" si="306"/>
        <v>1488.2404249649987</v>
      </c>
      <c r="K165" s="56">
        <f t="shared" si="280"/>
        <v>-5.6652497917184519E-3</v>
      </c>
      <c r="L165" s="47">
        <f t="shared" si="327"/>
        <v>33.34375</v>
      </c>
      <c r="M165" s="47"/>
      <c r="N165" s="47"/>
      <c r="O165" s="47"/>
      <c r="P165" s="47">
        <f t="shared" si="331"/>
        <v>1432.2388972476144</v>
      </c>
      <c r="Q165" s="47">
        <f t="shared" si="328"/>
        <v>56.007192967176103</v>
      </c>
      <c r="R165" s="47"/>
      <c r="S165" s="47"/>
      <c r="T165" s="47"/>
      <c r="U165" s="79">
        <v>1</v>
      </c>
      <c r="V165" s="62">
        <f t="shared" si="293"/>
        <v>1432.2388972476144</v>
      </c>
      <c r="W165" s="137">
        <f t="shared" si="294"/>
        <v>61.713410952724111</v>
      </c>
      <c r="X165" s="131">
        <v>64.099999999999994</v>
      </c>
      <c r="Y165" s="5">
        <f t="shared" si="299"/>
        <v>5.3941989675488546</v>
      </c>
      <c r="Z165" s="131">
        <v>63.7</v>
      </c>
      <c r="AA165" s="43">
        <f t="shared" ref="AA165" si="340">POWER(2*$V165/1000*Z165, 2)*$A$4</f>
        <v>5.3270867255077059</v>
      </c>
      <c r="AB165" s="116">
        <v>65.599999999999994</v>
      </c>
      <c r="AC165" s="43">
        <f t="shared" si="301"/>
        <v>5.6496114614671997</v>
      </c>
      <c r="AD165" s="131"/>
      <c r="AE165" s="43">
        <f t="shared" si="302"/>
        <v>0</v>
      </c>
      <c r="AF165" s="263">
        <v>67.25</v>
      </c>
      <c r="AG165" s="43">
        <f t="shared" si="296"/>
        <v>5.9373886765694133</v>
      </c>
      <c r="AH165" s="131"/>
      <c r="AI165" s="5">
        <f t="shared" si="299"/>
        <v>0</v>
      </c>
      <c r="AJ165" s="181"/>
      <c r="AK165" s="43">
        <f t="shared" ref="AK165" si="341">POWER(2*$V165/1000*AJ165, 2)*$A$4</f>
        <v>0</v>
      </c>
      <c r="AL165" s="47">
        <v>65.400000000000006</v>
      </c>
      <c r="AM165" s="43">
        <f t="shared" si="304"/>
        <v>5.615215124583826</v>
      </c>
      <c r="AN165" s="181">
        <v>64.2</v>
      </c>
      <c r="AO165" s="43">
        <f t="shared" si="305"/>
        <v>5.4110426699234262</v>
      </c>
      <c r="AP165" s="261">
        <v>70.56</v>
      </c>
      <c r="AQ165" s="43">
        <f t="shared" si="298"/>
        <v>6.5362408485282728</v>
      </c>
      <c r="AR165" s="121"/>
    </row>
    <row r="166" spans="1:44" x14ac:dyDescent="0.25">
      <c r="A166" s="144">
        <f t="shared" si="275"/>
        <v>155</v>
      </c>
      <c r="B166" s="89" t="s">
        <v>125</v>
      </c>
      <c r="C166" s="150">
        <v>20</v>
      </c>
      <c r="D166" s="154" t="s">
        <v>157</v>
      </c>
      <c r="E166" s="155">
        <v>35</v>
      </c>
      <c r="F166" s="152">
        <f t="shared" si="278"/>
        <v>1216</v>
      </c>
      <c r="G166" s="46">
        <v>0</v>
      </c>
      <c r="H166" s="47">
        <f t="shared" si="284"/>
        <v>0</v>
      </c>
      <c r="I166" s="47">
        <f t="shared" si="279"/>
        <v>875</v>
      </c>
      <c r="J166" s="56">
        <f t="shared" si="306"/>
        <v>1498.0924537557753</v>
      </c>
      <c r="K166" s="56">
        <f t="shared" si="280"/>
        <v>-4.7860845775176131E-3</v>
      </c>
      <c r="L166" s="47">
        <f t="shared" si="327"/>
        <v>39.09375</v>
      </c>
      <c r="M166" s="47"/>
      <c r="N166" s="47"/>
      <c r="O166" s="47"/>
      <c r="P166" s="47">
        <f t="shared" si="331"/>
        <v>1432.2388972476144</v>
      </c>
      <c r="Q166" s="47">
        <f t="shared" si="328"/>
        <v>65.858342592738396</v>
      </c>
      <c r="R166" s="47"/>
      <c r="S166" s="47"/>
      <c r="T166" s="47"/>
      <c r="U166" s="79">
        <v>1</v>
      </c>
      <c r="V166" s="62">
        <f t="shared" si="293"/>
        <v>1432.2388972476144</v>
      </c>
      <c r="W166" s="137">
        <f t="shared" si="294"/>
        <v>61.713410952724111</v>
      </c>
      <c r="X166" s="131">
        <v>64</v>
      </c>
      <c r="Y166" s="5">
        <f t="shared" si="299"/>
        <v>5.3773815219200003</v>
      </c>
      <c r="Z166" s="131">
        <v>63.7</v>
      </c>
      <c r="AA166" s="43">
        <f t="shared" ref="AA166" si="342">POWER(2*$V166/1000*Z166, 2)*$A$4</f>
        <v>5.3270867255077059</v>
      </c>
      <c r="AB166" s="116">
        <v>65.599999999999994</v>
      </c>
      <c r="AC166" s="43">
        <f t="shared" si="301"/>
        <v>5.6496114614671997</v>
      </c>
      <c r="AD166" s="131"/>
      <c r="AE166" s="43">
        <f t="shared" si="302"/>
        <v>0</v>
      </c>
      <c r="AF166" s="263">
        <v>66.98</v>
      </c>
      <c r="AG166" s="43">
        <f t="shared" si="296"/>
        <v>5.8898086963800651</v>
      </c>
      <c r="AH166" s="131"/>
      <c r="AI166" s="5">
        <f t="shared" si="299"/>
        <v>0</v>
      </c>
      <c r="AJ166" s="181"/>
      <c r="AK166" s="43">
        <f t="shared" ref="AK166" si="343">POWER(2*$V166/1000*AJ166, 2)*$A$4</f>
        <v>0</v>
      </c>
      <c r="AL166" s="47">
        <v>65.599999999999994</v>
      </c>
      <c r="AM166" s="43">
        <f t="shared" si="304"/>
        <v>5.6496114614671997</v>
      </c>
      <c r="AN166" s="181">
        <v>64.400000000000006</v>
      </c>
      <c r="AO166" s="43">
        <f t="shared" si="305"/>
        <v>5.4448088449096996</v>
      </c>
      <c r="AP166" s="261">
        <v>69.69</v>
      </c>
      <c r="AQ166" s="43">
        <f t="shared" si="298"/>
        <v>6.3760517250295221</v>
      </c>
      <c r="AR166" s="121"/>
    </row>
    <row r="167" spans="1:44" x14ac:dyDescent="0.25">
      <c r="A167" s="144">
        <f t="shared" si="275"/>
        <v>156</v>
      </c>
      <c r="B167" s="89" t="s">
        <v>125</v>
      </c>
      <c r="C167" s="150">
        <v>21</v>
      </c>
      <c r="D167" s="154" t="s">
        <v>157</v>
      </c>
      <c r="E167" s="155">
        <v>36</v>
      </c>
      <c r="F167" s="152">
        <f t="shared" si="278"/>
        <v>1224</v>
      </c>
      <c r="G167" s="46">
        <v>0</v>
      </c>
      <c r="H167" s="47">
        <f t="shared" si="284"/>
        <v>0</v>
      </c>
      <c r="I167" s="47">
        <f t="shared" si="279"/>
        <v>880.75</v>
      </c>
      <c r="J167" s="56">
        <f t="shared" si="306"/>
        <v>1507.9444825655883</v>
      </c>
      <c r="K167" s="56">
        <f t="shared" si="280"/>
        <v>-4.1360793638887117E-3</v>
      </c>
      <c r="L167" s="47">
        <f t="shared" si="327"/>
        <v>44.84375</v>
      </c>
      <c r="M167" s="47"/>
      <c r="N167" s="47"/>
      <c r="O167" s="47"/>
      <c r="P167" s="47">
        <f t="shared" si="331"/>
        <v>1432.2388972476144</v>
      </c>
      <c r="Q167" s="47">
        <f t="shared" si="328"/>
        <v>75.709721397337745</v>
      </c>
      <c r="R167" s="47"/>
      <c r="S167" s="47"/>
      <c r="T167" s="47"/>
      <c r="U167" s="79">
        <v>1</v>
      </c>
      <c r="V167" s="62">
        <f t="shared" si="293"/>
        <v>1432.2388972476144</v>
      </c>
      <c r="W167" s="137">
        <f t="shared" si="294"/>
        <v>61.713410952724111</v>
      </c>
      <c r="X167" s="131">
        <v>61.8</v>
      </c>
      <c r="Y167" s="5">
        <f t="shared" si="299"/>
        <v>5.014040674750424</v>
      </c>
      <c r="Z167" s="131">
        <v>61.4</v>
      </c>
      <c r="AA167" s="43">
        <f t="shared" ref="AA167" si="344">POWER(2*$V167/1000*Z167, 2)*$A$4</f>
        <v>4.9493440533148254</v>
      </c>
      <c r="AB167" s="116">
        <v>63.4</v>
      </c>
      <c r="AC167" s="43">
        <f t="shared" si="301"/>
        <v>5.2770282398068256</v>
      </c>
      <c r="AD167" s="131"/>
      <c r="AE167" s="43">
        <f t="shared" si="302"/>
        <v>0</v>
      </c>
      <c r="AF167" s="263">
        <v>67.33</v>
      </c>
      <c r="AG167" s="43">
        <f t="shared" si="296"/>
        <v>5.9515232079213662</v>
      </c>
      <c r="AH167" s="131"/>
      <c r="AI167" s="5">
        <f t="shared" si="299"/>
        <v>0</v>
      </c>
      <c r="AJ167" s="181"/>
      <c r="AK167" s="43">
        <f t="shared" ref="AK167" si="345">POWER(2*$V167/1000*AJ167, 2)*$A$4</f>
        <v>0</v>
      </c>
      <c r="AL167" s="47">
        <v>65.3</v>
      </c>
      <c r="AM167" s="43">
        <f t="shared" si="304"/>
        <v>5.5980563412607056</v>
      </c>
      <c r="AN167" s="181">
        <v>63.7</v>
      </c>
      <c r="AO167" s="43">
        <f t="shared" si="305"/>
        <v>5.3270867255077059</v>
      </c>
      <c r="AP167" s="261">
        <v>69.69</v>
      </c>
      <c r="AQ167" s="43">
        <f t="shared" si="298"/>
        <v>6.3760517250295221</v>
      </c>
      <c r="AR167" s="121"/>
    </row>
    <row r="168" spans="1:44" x14ac:dyDescent="0.25">
      <c r="A168" s="144">
        <f t="shared" si="275"/>
        <v>157</v>
      </c>
      <c r="B168" s="89" t="s">
        <v>125</v>
      </c>
      <c r="C168" s="150">
        <v>22</v>
      </c>
      <c r="D168" s="154" t="s">
        <v>157</v>
      </c>
      <c r="E168" s="155">
        <v>37</v>
      </c>
      <c r="F168" s="152">
        <f t="shared" si="278"/>
        <v>1232</v>
      </c>
      <c r="G168" s="46">
        <v>0</v>
      </c>
      <c r="H168" s="47">
        <f t="shared" si="284"/>
        <v>0</v>
      </c>
      <c r="I168" s="47">
        <f t="shared" si="279"/>
        <v>886.5</v>
      </c>
      <c r="J168" s="56">
        <f t="shared" si="306"/>
        <v>1517.796511394067</v>
      </c>
      <c r="K168" s="56">
        <f t="shared" si="280"/>
        <v>-3.6360726887778583E-3</v>
      </c>
      <c r="L168" s="47">
        <f t="shared" si="327"/>
        <v>50.59375</v>
      </c>
      <c r="M168" s="47"/>
      <c r="N168" s="47"/>
      <c r="O168" s="47"/>
      <c r="P168" s="47">
        <f t="shared" si="331"/>
        <v>1432.2388972476144</v>
      </c>
      <c r="Q168" s="47">
        <f t="shared" si="328"/>
        <v>85.561250219141257</v>
      </c>
      <c r="R168" s="47"/>
      <c r="S168" s="47"/>
      <c r="T168" s="47"/>
      <c r="U168" s="79">
        <v>1</v>
      </c>
      <c r="V168" s="62">
        <f t="shared" si="293"/>
        <v>1432.2388972476144</v>
      </c>
      <c r="W168" s="137">
        <f t="shared" si="294"/>
        <v>61.713410952724111</v>
      </c>
      <c r="X168" s="131">
        <v>64.7</v>
      </c>
      <c r="Y168" s="5">
        <f t="shared" si="299"/>
        <v>5.4956550329819569</v>
      </c>
      <c r="Z168" s="131">
        <v>64.400000000000006</v>
      </c>
      <c r="AA168" s="43">
        <f t="shared" ref="AA168" si="346">POWER(2*$V168/1000*Z168, 2)*$A$4</f>
        <v>5.4448088449096996</v>
      </c>
      <c r="AB168" s="116">
        <v>66.3</v>
      </c>
      <c r="AC168" s="43">
        <f t="shared" si="301"/>
        <v>5.7708257280489565</v>
      </c>
      <c r="AD168" s="131"/>
      <c r="AE168" s="43">
        <f t="shared" si="302"/>
        <v>0</v>
      </c>
      <c r="AF168" s="263">
        <v>70.25</v>
      </c>
      <c r="AG168" s="43">
        <f t="shared" si="296"/>
        <v>6.4789340568897265</v>
      </c>
      <c r="AH168" s="131"/>
      <c r="AI168" s="5">
        <f t="shared" si="299"/>
        <v>0</v>
      </c>
      <c r="AJ168" s="181"/>
      <c r="AK168" s="43">
        <f t="shared" ref="AK168" si="347">POWER(2*$V168/1000*AJ168, 2)*$A$4</f>
        <v>0</v>
      </c>
      <c r="AL168" s="47">
        <v>66.5</v>
      </c>
      <c r="AM168" s="43">
        <f t="shared" si="304"/>
        <v>5.8056946863551557</v>
      </c>
      <c r="AN168" s="181">
        <v>64.8</v>
      </c>
      <c r="AO168" s="43">
        <f t="shared" si="305"/>
        <v>5.5126562758307989</v>
      </c>
      <c r="AP168" s="261">
        <v>68.849999999999994</v>
      </c>
      <c r="AQ168" s="43">
        <f t="shared" si="298"/>
        <v>6.2232721238871136</v>
      </c>
      <c r="AR168" s="121"/>
    </row>
    <row r="169" spans="1:44" x14ac:dyDescent="0.25">
      <c r="A169" s="144">
        <f t="shared" si="275"/>
        <v>158</v>
      </c>
      <c r="B169" s="89" t="s">
        <v>125</v>
      </c>
      <c r="C169" s="150">
        <v>23</v>
      </c>
      <c r="D169" s="154" t="s">
        <v>157</v>
      </c>
      <c r="E169" s="155">
        <v>38</v>
      </c>
      <c r="F169" s="152">
        <f t="shared" si="278"/>
        <v>1240</v>
      </c>
      <c r="G169" s="46">
        <v>0</v>
      </c>
      <c r="H169" s="47">
        <f t="shared" si="284"/>
        <v>0</v>
      </c>
      <c r="I169" s="47">
        <f t="shared" si="279"/>
        <v>892.25</v>
      </c>
      <c r="J169" s="56">
        <f t="shared" si="306"/>
        <v>1527.64854024085</v>
      </c>
      <c r="K169" s="56">
        <f t="shared" si="280"/>
        <v>-3.2395963942235539E-3</v>
      </c>
      <c r="L169" s="47">
        <f t="shared" si="327"/>
        <v>56.34375</v>
      </c>
      <c r="M169" s="47"/>
      <c r="N169" s="47"/>
      <c r="O169" s="47"/>
      <c r="P169" s="47">
        <f t="shared" si="331"/>
        <v>1432.2388972476144</v>
      </c>
      <c r="Q169" s="47">
        <f t="shared" si="328"/>
        <v>95.412882589629902</v>
      </c>
      <c r="R169" s="47"/>
      <c r="S169" s="47"/>
      <c r="T169" s="47"/>
      <c r="U169" s="79">
        <v>1</v>
      </c>
      <c r="V169" s="62">
        <f t="shared" si="293"/>
        <v>1432.2388972476144</v>
      </c>
      <c r="W169" s="137">
        <f t="shared" si="294"/>
        <v>61.713410952724111</v>
      </c>
      <c r="X169" s="131">
        <v>64.099999999999994</v>
      </c>
      <c r="Y169" s="5">
        <f t="shared" si="299"/>
        <v>5.3941989675488546</v>
      </c>
      <c r="Z169" s="131">
        <v>63.7</v>
      </c>
      <c r="AA169" s="43">
        <f t="shared" ref="AA169" si="348">POWER(2*$V169/1000*Z169, 2)*$A$4</f>
        <v>5.3270867255077059</v>
      </c>
      <c r="AB169" s="116">
        <v>65.7</v>
      </c>
      <c r="AC169" s="43">
        <f t="shared" si="301"/>
        <v>5.6668490150274566</v>
      </c>
      <c r="AD169" s="131"/>
      <c r="AE169" s="43">
        <f t="shared" si="302"/>
        <v>0</v>
      </c>
      <c r="AF169" s="263">
        <v>66.849999999999994</v>
      </c>
      <c r="AG169" s="43">
        <f t="shared" si="296"/>
        <v>5.8669680845684891</v>
      </c>
      <c r="AH169" s="131"/>
      <c r="AI169" s="5">
        <f t="shared" si="299"/>
        <v>0</v>
      </c>
      <c r="AJ169" s="181"/>
      <c r="AK169" s="43">
        <f t="shared" ref="AK169" si="349">POWER(2*$V169/1000*AJ169, 2)*$A$4</f>
        <v>0</v>
      </c>
      <c r="AL169" s="47">
        <v>65.7</v>
      </c>
      <c r="AM169" s="43">
        <f t="shared" si="304"/>
        <v>5.6668490150274566</v>
      </c>
      <c r="AN169" s="181">
        <v>64.099999999999994</v>
      </c>
      <c r="AO169" s="43">
        <f t="shared" si="305"/>
        <v>5.3941989675488546</v>
      </c>
      <c r="AP169" s="261">
        <v>69.81</v>
      </c>
      <c r="AQ169" s="43">
        <f t="shared" si="298"/>
        <v>6.3980286211908872</v>
      </c>
      <c r="AR169" s="121"/>
    </row>
    <row r="170" spans="1:44" x14ac:dyDescent="0.25">
      <c r="A170" s="144">
        <f t="shared" si="275"/>
        <v>159</v>
      </c>
      <c r="B170" s="89" t="s">
        <v>125</v>
      </c>
      <c r="C170" s="150">
        <v>24</v>
      </c>
      <c r="D170" s="154" t="s">
        <v>157</v>
      </c>
      <c r="E170" s="155">
        <v>39</v>
      </c>
      <c r="F170" s="152">
        <f t="shared" si="278"/>
        <v>1248</v>
      </c>
      <c r="G170" s="46">
        <v>0</v>
      </c>
      <c r="H170" s="47">
        <f t="shared" si="284"/>
        <v>0</v>
      </c>
      <c r="I170" s="47">
        <f t="shared" si="279"/>
        <v>898</v>
      </c>
      <c r="J170" s="56">
        <f t="shared" si="306"/>
        <v>1537.5005691055858</v>
      </c>
      <c r="K170" s="56">
        <f t="shared" si="280"/>
        <v>-2.9175777096952515E-3</v>
      </c>
      <c r="L170" s="47">
        <f t="shared" si="327"/>
        <v>62.09375</v>
      </c>
      <c r="M170" s="47"/>
      <c r="N170" s="47"/>
      <c r="O170" s="47"/>
      <c r="P170" s="47">
        <f t="shared" si="331"/>
        <v>1432.2388972476144</v>
      </c>
      <c r="Q170" s="47">
        <f t="shared" si="328"/>
        <v>105.26458943568107</v>
      </c>
      <c r="R170" s="47"/>
      <c r="S170" s="47"/>
      <c r="T170" s="47"/>
      <c r="U170" s="79">
        <v>1</v>
      </c>
      <c r="V170" s="62">
        <f t="shared" si="293"/>
        <v>1432.2388972476144</v>
      </c>
      <c r="W170" s="137">
        <f t="shared" si="294"/>
        <v>61.713410952724111</v>
      </c>
      <c r="X170" s="131">
        <v>64.8</v>
      </c>
      <c r="Y170" s="5">
        <f t="shared" si="299"/>
        <v>5.5126562758307989</v>
      </c>
      <c r="Z170" s="131">
        <v>64.5</v>
      </c>
      <c r="AA170" s="43">
        <f t="shared" ref="AA170" si="350">POWER(2*$V170/1000*Z170, 2)*$A$4</f>
        <v>5.4617313175214051</v>
      </c>
      <c r="AB170" s="116">
        <v>66.5</v>
      </c>
      <c r="AC170" s="43">
        <f t="shared" si="301"/>
        <v>5.8056946863551557</v>
      </c>
      <c r="AD170" s="131"/>
      <c r="AE170" s="43">
        <f t="shared" si="302"/>
        <v>0</v>
      </c>
      <c r="AF170" s="263">
        <v>69.959999999999994</v>
      </c>
      <c r="AG170" s="43">
        <f t="shared" si="296"/>
        <v>6.425552911302657</v>
      </c>
      <c r="AH170" s="131"/>
      <c r="AI170" s="5">
        <f t="shared" si="299"/>
        <v>0</v>
      </c>
      <c r="AJ170" s="181"/>
      <c r="AK170" s="43">
        <f t="shared" ref="AK170" si="351">POWER(2*$V170/1000*AJ170, 2)*$A$4</f>
        <v>0</v>
      </c>
      <c r="AL170" s="47">
        <v>66.599999999999994</v>
      </c>
      <c r="AM170" s="43">
        <f t="shared" si="304"/>
        <v>5.8231685506268249</v>
      </c>
      <c r="AN170" s="181">
        <v>65.099999999999994</v>
      </c>
      <c r="AO170" s="43">
        <f t="shared" si="305"/>
        <v>5.563817544851605</v>
      </c>
      <c r="AP170" s="261">
        <v>65.14</v>
      </c>
      <c r="AQ170" s="43">
        <f t="shared" si="298"/>
        <v>5.5706569019747976</v>
      </c>
      <c r="AR170" s="121"/>
    </row>
    <row r="171" spans="1:44" x14ac:dyDescent="0.25">
      <c r="A171" s="144">
        <f t="shared" si="275"/>
        <v>160</v>
      </c>
      <c r="B171" s="89" t="s">
        <v>125</v>
      </c>
      <c r="C171" s="150">
        <v>25</v>
      </c>
      <c r="D171" s="154" t="s">
        <v>157</v>
      </c>
      <c r="E171" s="155">
        <v>40</v>
      </c>
      <c r="F171" s="152">
        <f t="shared" si="278"/>
        <v>1256</v>
      </c>
      <c r="G171" s="46">
        <v>0</v>
      </c>
      <c r="H171" s="47">
        <f t="shared" si="284"/>
        <v>0</v>
      </c>
      <c r="I171" s="47">
        <f t="shared" si="279"/>
        <v>903.75</v>
      </c>
      <c r="J171" s="56">
        <f t="shared" si="306"/>
        <v>1547.3525979879312</v>
      </c>
      <c r="K171" s="56">
        <f t="shared" si="280"/>
        <v>-2.6508960277169535E-3</v>
      </c>
      <c r="L171" s="47">
        <f t="shared" si="327"/>
        <v>67.84375</v>
      </c>
      <c r="M171" s="47"/>
      <c r="N171" s="47"/>
      <c r="O171" s="47"/>
      <c r="P171" s="47">
        <f t="shared" si="331"/>
        <v>1432.2388972476144</v>
      </c>
      <c r="Q171" s="47">
        <f t="shared" si="328"/>
        <v>115.11635163634443</v>
      </c>
      <c r="R171" s="47"/>
      <c r="S171" s="47"/>
      <c r="T171" s="47"/>
      <c r="U171" s="79">
        <v>1</v>
      </c>
      <c r="V171" s="62">
        <f t="shared" si="293"/>
        <v>1432.2388972476144</v>
      </c>
      <c r="W171" s="137">
        <f t="shared" si="294"/>
        <v>61.713410952724111</v>
      </c>
      <c r="X171" s="131">
        <v>63.7</v>
      </c>
      <c r="Y171" s="5">
        <f t="shared" si="299"/>
        <v>5.3270867255077059</v>
      </c>
      <c r="Z171" s="131">
        <v>63.3</v>
      </c>
      <c r="AA171" s="43">
        <f t="shared" ref="AA171" si="352">POWER(2*$V171/1000*Z171, 2)*$A$4</f>
        <v>5.2603945913979571</v>
      </c>
      <c r="AB171" s="116">
        <v>65.400000000000006</v>
      </c>
      <c r="AC171" s="43">
        <f t="shared" si="301"/>
        <v>5.615215124583826</v>
      </c>
      <c r="AD171" s="131"/>
      <c r="AE171" s="43">
        <f t="shared" si="302"/>
        <v>0</v>
      </c>
      <c r="AF171" s="263">
        <v>65.53</v>
      </c>
      <c r="AG171" s="43">
        <f t="shared" si="296"/>
        <v>5.63756079673872</v>
      </c>
      <c r="AH171" s="131"/>
      <c r="AI171" s="5">
        <f t="shared" si="299"/>
        <v>0</v>
      </c>
      <c r="AJ171" s="181"/>
      <c r="AK171" s="43">
        <f t="shared" ref="AK171" si="353">POWER(2*$V171/1000*AJ171, 2)*$A$4</f>
        <v>0</v>
      </c>
      <c r="AL171" s="47">
        <v>65.599999999999994</v>
      </c>
      <c r="AM171" s="43">
        <f t="shared" si="304"/>
        <v>5.6496114614671997</v>
      </c>
      <c r="AN171" s="181">
        <v>64.099999999999994</v>
      </c>
      <c r="AO171" s="43">
        <f t="shared" si="305"/>
        <v>5.3941989675488546</v>
      </c>
      <c r="AP171" s="261">
        <v>72</v>
      </c>
      <c r="AQ171" s="43">
        <f t="shared" si="298"/>
        <v>6.8057484886799999</v>
      </c>
      <c r="AR171" s="121"/>
    </row>
    <row r="172" spans="1:44" x14ac:dyDescent="0.25">
      <c r="A172" s="144">
        <f t="shared" si="275"/>
        <v>161</v>
      </c>
      <c r="B172" s="89" t="s">
        <v>125</v>
      </c>
      <c r="C172" s="150">
        <v>26</v>
      </c>
      <c r="D172" s="154" t="s">
        <v>158</v>
      </c>
      <c r="E172" s="155">
        <v>1</v>
      </c>
      <c r="F172" s="152">
        <f t="shared" si="278"/>
        <v>1264</v>
      </c>
      <c r="G172" s="46">
        <v>0</v>
      </c>
      <c r="H172" s="47">
        <f t="shared" si="284"/>
        <v>0</v>
      </c>
      <c r="I172" s="47">
        <f t="shared" si="279"/>
        <v>909.5</v>
      </c>
      <c r="J172" s="56">
        <f t="shared" si="306"/>
        <v>1557.204626887552</v>
      </c>
      <c r="K172" s="56">
        <f t="shared" si="280"/>
        <v>-2.4264601765935367E-3</v>
      </c>
      <c r="L172" s="47">
        <f t="shared" si="327"/>
        <v>73.59375</v>
      </c>
      <c r="M172" s="47"/>
      <c r="N172" s="47"/>
      <c r="O172" s="47"/>
      <c r="P172" s="47">
        <f t="shared" si="331"/>
        <v>1432.2388972476144</v>
      </c>
      <c r="Q172" s="47">
        <f t="shared" si="328"/>
        <v>124.96815610011416</v>
      </c>
      <c r="R172" s="47"/>
      <c r="S172" s="47"/>
      <c r="T172" s="47"/>
      <c r="U172" s="79">
        <v>1</v>
      </c>
      <c r="V172" s="62">
        <f t="shared" si="293"/>
        <v>1432.2388972476144</v>
      </c>
      <c r="W172" s="137">
        <f t="shared" si="294"/>
        <v>61.713410952724111</v>
      </c>
      <c r="X172" s="131">
        <v>64.5</v>
      </c>
      <c r="Y172" s="5">
        <f t="shared" si="299"/>
        <v>5.4617313175214051</v>
      </c>
      <c r="Z172" s="131">
        <v>64</v>
      </c>
      <c r="AA172" s="43">
        <f t="shared" ref="AA172" si="354">POWER(2*$V172/1000*Z172, 2)*$A$4</f>
        <v>5.3773815219200003</v>
      </c>
      <c r="AB172" s="116">
        <v>66</v>
      </c>
      <c r="AC172" s="43">
        <f t="shared" si="301"/>
        <v>5.7187192161825005</v>
      </c>
      <c r="AD172" s="131"/>
      <c r="AE172" s="43">
        <f t="shared" si="302"/>
        <v>0</v>
      </c>
      <c r="AF172" s="263">
        <v>67.28</v>
      </c>
      <c r="AG172" s="43">
        <f t="shared" si="296"/>
        <v>5.942687156570468</v>
      </c>
      <c r="AH172" s="131"/>
      <c r="AI172" s="5">
        <f t="shared" si="299"/>
        <v>0</v>
      </c>
      <c r="AJ172" s="181"/>
      <c r="AK172" s="43">
        <f t="shared" ref="AK172" si="355">POWER(2*$V172/1000*AJ172, 2)*$A$4</f>
        <v>0</v>
      </c>
      <c r="AL172" s="47">
        <v>66.5</v>
      </c>
      <c r="AM172" s="43">
        <f t="shared" si="304"/>
        <v>5.8056946863551557</v>
      </c>
      <c r="AN172" s="181">
        <v>65</v>
      </c>
      <c r="AO172" s="43">
        <f t="shared" si="305"/>
        <v>5.5467375317656256</v>
      </c>
      <c r="AP172" s="261">
        <v>67.63</v>
      </c>
      <c r="AQ172" s="43">
        <f t="shared" si="298"/>
        <v>6.0046773639417514</v>
      </c>
      <c r="AR172" s="121"/>
    </row>
    <row r="173" spans="1:44" x14ac:dyDescent="0.25">
      <c r="A173" s="144">
        <f t="shared" si="275"/>
        <v>162</v>
      </c>
      <c r="B173" s="89" t="s">
        <v>125</v>
      </c>
      <c r="C173" s="150">
        <v>27</v>
      </c>
      <c r="D173" s="154" t="s">
        <v>158</v>
      </c>
      <c r="E173" s="155">
        <v>2</v>
      </c>
      <c r="F173" s="152">
        <f t="shared" si="278"/>
        <v>1272</v>
      </c>
      <c r="G173" s="46">
        <v>0</v>
      </c>
      <c r="H173" s="47">
        <f t="shared" si="284"/>
        <v>0</v>
      </c>
      <c r="I173" s="47">
        <f t="shared" si="279"/>
        <v>915.25</v>
      </c>
      <c r="J173" s="56">
        <f t="shared" si="306"/>
        <v>1567.0566558041226</v>
      </c>
      <c r="K173" s="56">
        <f t="shared" si="280"/>
        <v>-2.2350055096467258E-3</v>
      </c>
      <c r="L173" s="47">
        <f t="shared" si="327"/>
        <v>79.34375</v>
      </c>
      <c r="M173" s="47"/>
      <c r="N173" s="47"/>
      <c r="O173" s="47"/>
      <c r="P173" s="47">
        <f t="shared" si="331"/>
        <v>1432.2388972476144</v>
      </c>
      <c r="Q173" s="47">
        <f t="shared" si="328"/>
        <v>134.81999356201771</v>
      </c>
      <c r="R173" s="47"/>
      <c r="S173" s="47"/>
      <c r="T173" s="47"/>
      <c r="U173" s="79">
        <v>1</v>
      </c>
      <c r="V173" s="62">
        <f t="shared" si="293"/>
        <v>1432.2388972476144</v>
      </c>
      <c r="W173" s="137">
        <f t="shared" si="294"/>
        <v>61.713410952724111</v>
      </c>
      <c r="X173" s="131">
        <v>65</v>
      </c>
      <c r="Y173" s="5">
        <f t="shared" si="299"/>
        <v>5.5467375317656256</v>
      </c>
      <c r="Z173" s="131">
        <v>64.599999999999994</v>
      </c>
      <c r="AA173" s="43">
        <f t="shared" ref="AA173" si="356">POWER(2*$V173/1000*Z173, 2)*$A$4</f>
        <v>5.4786800468788242</v>
      </c>
      <c r="AB173" s="116">
        <v>66.63</v>
      </c>
      <c r="AC173" s="43">
        <f t="shared" si="301"/>
        <v>5.8284158299737383</v>
      </c>
      <c r="AD173" s="131"/>
      <c r="AE173" s="43">
        <f t="shared" si="302"/>
        <v>0</v>
      </c>
      <c r="AF173" s="263">
        <v>67.58</v>
      </c>
      <c r="AG173" s="43">
        <f t="shared" si="296"/>
        <v>5.9958019274722849</v>
      </c>
      <c r="AH173" s="131"/>
      <c r="AI173" s="5">
        <f t="shared" si="299"/>
        <v>0</v>
      </c>
      <c r="AJ173" s="181"/>
      <c r="AK173" s="43">
        <f t="shared" ref="AK173" si="357">POWER(2*$V173/1000*AJ173, 2)*$A$4</f>
        <v>0</v>
      </c>
      <c r="AL173" s="47">
        <v>67</v>
      </c>
      <c r="AM173" s="43">
        <f t="shared" si="304"/>
        <v>5.8933265751706259</v>
      </c>
      <c r="AN173" s="181">
        <v>65.3</v>
      </c>
      <c r="AO173" s="43">
        <f t="shared" si="305"/>
        <v>5.5980563412607056</v>
      </c>
      <c r="AP173" s="261">
        <v>67.11</v>
      </c>
      <c r="AQ173" s="43">
        <f t="shared" si="298"/>
        <v>5.9126936820918941</v>
      </c>
      <c r="AR173" s="121"/>
    </row>
    <row r="174" spans="1:44" x14ac:dyDescent="0.25">
      <c r="A174" s="144">
        <f t="shared" si="275"/>
        <v>163</v>
      </c>
      <c r="B174" s="89" t="s">
        <v>125</v>
      </c>
      <c r="C174" s="150">
        <v>28</v>
      </c>
      <c r="D174" s="154" t="s">
        <v>158</v>
      </c>
      <c r="E174" s="155">
        <v>3</v>
      </c>
      <c r="F174" s="152">
        <f t="shared" si="278"/>
        <v>1280</v>
      </c>
      <c r="G174" s="46">
        <v>0</v>
      </c>
      <c r="H174" s="47">
        <f t="shared" si="284"/>
        <v>0</v>
      </c>
      <c r="I174" s="47">
        <f t="shared" si="279"/>
        <v>921</v>
      </c>
      <c r="J174" s="56">
        <f t="shared" si="306"/>
        <v>1576.9086847373248</v>
      </c>
      <c r="K174" s="56">
        <f t="shared" si="280"/>
        <v>-2.0697910424587462E-3</v>
      </c>
      <c r="L174" s="47">
        <f t="shared" si="327"/>
        <v>85.09375</v>
      </c>
      <c r="M174" s="47"/>
      <c r="N174" s="47"/>
      <c r="O174" s="47"/>
      <c r="P174" s="47">
        <f t="shared" si="331"/>
        <v>1432.2388972476144</v>
      </c>
      <c r="Q174" s="47">
        <f t="shared" si="328"/>
        <v>144.67185728075279</v>
      </c>
      <c r="R174" s="47"/>
      <c r="S174" s="47"/>
      <c r="T174" s="47"/>
      <c r="U174" s="79">
        <v>1</v>
      </c>
      <c r="V174" s="62">
        <f t="shared" si="293"/>
        <v>1432.2388972476144</v>
      </c>
      <c r="W174" s="137">
        <f t="shared" si="294"/>
        <v>61.713410952724111</v>
      </c>
      <c r="X174" s="131">
        <v>63.9</v>
      </c>
      <c r="Y174" s="5">
        <f t="shared" si="299"/>
        <v>5.3605903330368552</v>
      </c>
      <c r="Z174" s="131">
        <v>63.5</v>
      </c>
      <c r="AA174" s="43">
        <f t="shared" ref="AA174" si="358">POWER(2*$V174/1000*Z174, 2)*$A$4</f>
        <v>5.2936881449614077</v>
      </c>
      <c r="AB174" s="116">
        <v>65.599999999999994</v>
      </c>
      <c r="AC174" s="43">
        <f t="shared" si="301"/>
        <v>5.6496114614671997</v>
      </c>
      <c r="AD174" s="131"/>
      <c r="AE174" s="43">
        <f t="shared" si="302"/>
        <v>0</v>
      </c>
      <c r="AF174" s="263">
        <v>66.63</v>
      </c>
      <c r="AG174" s="43">
        <f t="shared" si="296"/>
        <v>5.8284158299737383</v>
      </c>
      <c r="AH174" s="131"/>
      <c r="AI174" s="5">
        <f t="shared" si="299"/>
        <v>0</v>
      </c>
      <c r="AJ174" s="181"/>
      <c r="AK174" s="43">
        <f t="shared" ref="AK174" si="359">POWER(2*$V174/1000*AJ174, 2)*$A$4</f>
        <v>0</v>
      </c>
      <c r="AL174" s="47">
        <v>66.8</v>
      </c>
      <c r="AM174" s="43">
        <f t="shared" si="304"/>
        <v>5.858195049407299</v>
      </c>
      <c r="AN174" s="181">
        <v>65.2</v>
      </c>
      <c r="AO174" s="43">
        <f t="shared" si="305"/>
        <v>5.5809238146833007</v>
      </c>
      <c r="AP174" s="261">
        <v>69.73</v>
      </c>
      <c r="AQ174" s="43">
        <f t="shared" si="298"/>
        <v>6.3833731560039979</v>
      </c>
      <c r="AR174" s="121"/>
    </row>
    <row r="175" spans="1:44" x14ac:dyDescent="0.25">
      <c r="A175" s="144">
        <f t="shared" si="275"/>
        <v>164</v>
      </c>
      <c r="B175" s="89" t="s">
        <v>125</v>
      </c>
      <c r="C175" s="150">
        <v>29</v>
      </c>
      <c r="D175" s="154" t="s">
        <v>158</v>
      </c>
      <c r="E175" s="155">
        <v>4</v>
      </c>
      <c r="F175" s="152">
        <f t="shared" si="278"/>
        <v>1288</v>
      </c>
      <c r="G175" s="46">
        <v>0</v>
      </c>
      <c r="H175" s="47">
        <f t="shared" si="284"/>
        <v>0</v>
      </c>
      <c r="I175" s="47">
        <f t="shared" si="279"/>
        <v>926.75</v>
      </c>
      <c r="J175" s="56">
        <f t="shared" si="306"/>
        <v>1586.7607136868496</v>
      </c>
      <c r="K175" s="56">
        <f t="shared" si="280"/>
        <v>-1.9257949682014441E-3</v>
      </c>
      <c r="L175" s="47">
        <f t="shared" si="327"/>
        <v>90.84375</v>
      </c>
      <c r="M175" s="47"/>
      <c r="N175" s="47"/>
      <c r="O175" s="47"/>
      <c r="P175" s="47">
        <f t="shared" si="331"/>
        <v>1432.2388972476144</v>
      </c>
      <c r="Q175" s="47">
        <f t="shared" si="328"/>
        <v>154.5237422342033</v>
      </c>
      <c r="R175" s="47"/>
      <c r="S175" s="47"/>
      <c r="T175" s="47"/>
      <c r="U175" s="79">
        <v>1</v>
      </c>
      <c r="V175" s="62">
        <f t="shared" si="293"/>
        <v>1432.2388972476144</v>
      </c>
      <c r="W175" s="137">
        <f t="shared" si="294"/>
        <v>61.713410952724111</v>
      </c>
      <c r="X175" s="131">
        <v>64</v>
      </c>
      <c r="Y175" s="5">
        <f t="shared" si="299"/>
        <v>5.3773815219200003</v>
      </c>
      <c r="Z175" s="131">
        <v>63.6</v>
      </c>
      <c r="AA175" s="43">
        <f t="shared" ref="AA175" si="360">POWER(2*$V175/1000*Z175, 2)*$A$4</f>
        <v>5.3103743068616991</v>
      </c>
      <c r="AB175" s="116">
        <v>65.7</v>
      </c>
      <c r="AC175" s="43">
        <f t="shared" si="301"/>
        <v>5.6668490150274566</v>
      </c>
      <c r="AD175" s="131"/>
      <c r="AE175" s="43">
        <f t="shared" si="302"/>
        <v>0</v>
      </c>
      <c r="AF175" s="263">
        <v>67.069999999999993</v>
      </c>
      <c r="AG175" s="43">
        <f t="shared" si="296"/>
        <v>5.9056474218124855</v>
      </c>
      <c r="AH175" s="131"/>
      <c r="AI175" s="5">
        <f t="shared" si="299"/>
        <v>0</v>
      </c>
      <c r="AJ175" s="181"/>
      <c r="AK175" s="43">
        <f t="shared" ref="AK175" si="361">POWER(2*$V175/1000*AJ175, 2)*$A$4</f>
        <v>0</v>
      </c>
      <c r="AL175" s="47">
        <v>66.599999999999994</v>
      </c>
      <c r="AM175" s="43">
        <f t="shared" si="304"/>
        <v>5.8231685506268249</v>
      </c>
      <c r="AN175" s="181">
        <v>64.8</v>
      </c>
      <c r="AO175" s="43">
        <f t="shared" si="305"/>
        <v>5.5126562758307989</v>
      </c>
      <c r="AP175" s="261">
        <v>67.84</v>
      </c>
      <c r="AQ175" s="43">
        <f t="shared" si="298"/>
        <v>6.0420258780293139</v>
      </c>
      <c r="AR175" s="121"/>
    </row>
    <row r="176" spans="1:44" x14ac:dyDescent="0.25">
      <c r="A176" s="144">
        <f t="shared" si="275"/>
        <v>165</v>
      </c>
      <c r="B176" s="89" t="s">
        <v>125</v>
      </c>
      <c r="C176" s="150">
        <v>30</v>
      </c>
      <c r="D176" s="154" t="s">
        <v>158</v>
      </c>
      <c r="E176" s="155">
        <v>5</v>
      </c>
      <c r="F176" s="152">
        <f t="shared" si="278"/>
        <v>1296</v>
      </c>
      <c r="G176" s="46">
        <v>0</v>
      </c>
      <c r="H176" s="47">
        <f t="shared" si="284"/>
        <v>0</v>
      </c>
      <c r="I176" s="47">
        <f t="shared" si="279"/>
        <v>932.5</v>
      </c>
      <c r="J176" s="56">
        <f t="shared" si="306"/>
        <v>1596.612742652394</v>
      </c>
      <c r="K176" s="56">
        <f t="shared" si="280"/>
        <v>-1.7991994698149938E-3</v>
      </c>
      <c r="L176" s="47">
        <f t="shared" si="327"/>
        <v>96.59375</v>
      </c>
      <c r="M176" s="47"/>
      <c r="N176" s="47"/>
      <c r="O176" s="47"/>
      <c r="P176" s="47">
        <f t="shared" si="331"/>
        <v>1432.2388972476144</v>
      </c>
      <c r="Q176" s="47">
        <f t="shared" si="328"/>
        <v>164.37564460424937</v>
      </c>
      <c r="R176" s="47"/>
      <c r="S176" s="47"/>
      <c r="T176" s="47"/>
      <c r="U176" s="79">
        <v>1</v>
      </c>
      <c r="V176" s="62">
        <f t="shared" si="293"/>
        <v>1432.2388972476144</v>
      </c>
      <c r="W176" s="137">
        <f t="shared" si="294"/>
        <v>61.713410952724111</v>
      </c>
      <c r="X176" s="131">
        <v>64.2</v>
      </c>
      <c r="Y176" s="5">
        <f t="shared" si="299"/>
        <v>5.4110426699234262</v>
      </c>
      <c r="Z176" s="131">
        <v>63.7</v>
      </c>
      <c r="AA176" s="43">
        <f t="shared" ref="AA176" si="362">POWER(2*$V176/1000*Z176, 2)*$A$4</f>
        <v>5.3270867255077059</v>
      </c>
      <c r="AB176" s="116">
        <v>65.8</v>
      </c>
      <c r="AC176" s="43">
        <f t="shared" si="301"/>
        <v>5.6841128253334245</v>
      </c>
      <c r="AD176" s="131"/>
      <c r="AE176" s="43">
        <f t="shared" si="302"/>
        <v>0</v>
      </c>
      <c r="AF176" s="263">
        <v>66.959999999999994</v>
      </c>
      <c r="AG176" s="43">
        <f t="shared" si="296"/>
        <v>5.886291867859331</v>
      </c>
      <c r="AH176" s="131"/>
      <c r="AI176" s="5">
        <f t="shared" si="299"/>
        <v>0</v>
      </c>
      <c r="AJ176" s="181"/>
      <c r="AK176" s="43">
        <f t="shared" ref="AK176" si="363">POWER(2*$V176/1000*AJ176, 2)*$A$4</f>
        <v>0</v>
      </c>
      <c r="AL176" s="47">
        <v>66.5</v>
      </c>
      <c r="AM176" s="43">
        <f t="shared" si="304"/>
        <v>5.8056946863551557</v>
      </c>
      <c r="AN176" s="181">
        <v>64.8</v>
      </c>
      <c r="AO176" s="43">
        <f t="shared" si="305"/>
        <v>5.5126562758307989</v>
      </c>
      <c r="AP176" s="261">
        <v>67</v>
      </c>
      <c r="AQ176" s="43">
        <f t="shared" si="298"/>
        <v>5.8933265751706259</v>
      </c>
      <c r="AR176" s="121"/>
    </row>
    <row r="177" spans="1:44" x14ac:dyDescent="0.25">
      <c r="A177" s="144">
        <f t="shared" si="275"/>
        <v>166</v>
      </c>
      <c r="B177" s="89" t="s">
        <v>125</v>
      </c>
      <c r="C177" s="150">
        <v>31</v>
      </c>
      <c r="D177" s="154" t="s">
        <v>158</v>
      </c>
      <c r="E177" s="155">
        <v>6</v>
      </c>
      <c r="F177" s="152">
        <f t="shared" si="278"/>
        <v>1304</v>
      </c>
      <c r="G177" s="46">
        <v>0</v>
      </c>
      <c r="H177" s="47">
        <f t="shared" si="284"/>
        <v>0</v>
      </c>
      <c r="I177" s="47">
        <f t="shared" si="279"/>
        <v>938.25</v>
      </c>
      <c r="J177" s="56">
        <f t="shared" si="306"/>
        <v>1606.464771633664</v>
      </c>
      <c r="K177" s="56">
        <f t="shared" si="280"/>
        <v>-1.6870503159225336E-3</v>
      </c>
      <c r="L177" s="47">
        <f t="shared" si="327"/>
        <v>102.34375</v>
      </c>
      <c r="M177" s="47"/>
      <c r="N177" s="47"/>
      <c r="O177" s="47"/>
      <c r="P177" s="47">
        <f t="shared" si="331"/>
        <v>1432.2388972476144</v>
      </c>
      <c r="Q177" s="47">
        <f t="shared" si="328"/>
        <v>174.22756143636545</v>
      </c>
      <c r="R177" s="47"/>
      <c r="S177" s="47"/>
      <c r="T177" s="47"/>
      <c r="U177" s="79">
        <v>1</v>
      </c>
      <c r="V177" s="62">
        <f t="shared" si="293"/>
        <v>1432.2388972476144</v>
      </c>
      <c r="W177" s="137">
        <f t="shared" si="294"/>
        <v>61.713410952724111</v>
      </c>
      <c r="X177" s="131">
        <v>65.2</v>
      </c>
      <c r="Y177" s="5">
        <f t="shared" si="299"/>
        <v>5.5809238146833007</v>
      </c>
      <c r="Z177" s="131">
        <v>64.8</v>
      </c>
      <c r="AA177" s="43">
        <f t="shared" ref="AA177" si="364">POWER(2*$V177/1000*Z177, 2)*$A$4</f>
        <v>5.5126562758307989</v>
      </c>
      <c r="AB177" s="116">
        <v>66.900000000000006</v>
      </c>
      <c r="AC177" s="43">
        <f t="shared" si="301"/>
        <v>5.8757476839161074</v>
      </c>
      <c r="AD177" s="131"/>
      <c r="AE177" s="43">
        <f t="shared" si="302"/>
        <v>0</v>
      </c>
      <c r="AF177" s="263">
        <v>65.73</v>
      </c>
      <c r="AG177" s="43">
        <f t="shared" si="296"/>
        <v>5.6720254011609477</v>
      </c>
      <c r="AH177" s="131"/>
      <c r="AI177" s="5">
        <f t="shared" si="299"/>
        <v>0</v>
      </c>
      <c r="AJ177" s="181"/>
      <c r="AK177" s="43">
        <f t="shared" ref="AK177" si="365">POWER(2*$V177/1000*AJ177, 2)*$A$4</f>
        <v>0</v>
      </c>
      <c r="AL177" s="47">
        <v>66.2</v>
      </c>
      <c r="AM177" s="43">
        <f t="shared" si="304"/>
        <v>5.7534306340144266</v>
      </c>
      <c r="AN177" s="181">
        <v>64.5</v>
      </c>
      <c r="AO177" s="43">
        <f t="shared" si="305"/>
        <v>5.4617313175214051</v>
      </c>
      <c r="AP177" s="261">
        <v>68.38</v>
      </c>
      <c r="AQ177" s="43">
        <f t="shared" si="298"/>
        <v>6.1385966133551433</v>
      </c>
      <c r="AR177" s="121"/>
    </row>
    <row r="178" spans="1:44" x14ac:dyDescent="0.25">
      <c r="A178" s="144">
        <f t="shared" si="275"/>
        <v>167</v>
      </c>
      <c r="B178" s="89" t="s">
        <v>125</v>
      </c>
      <c r="C178" s="150">
        <v>32</v>
      </c>
      <c r="D178" s="154" t="s">
        <v>158</v>
      </c>
      <c r="E178" s="155">
        <v>7</v>
      </c>
      <c r="F178" s="152">
        <f t="shared" si="278"/>
        <v>1312</v>
      </c>
      <c r="G178" s="46">
        <v>0</v>
      </c>
      <c r="H178" s="47">
        <f t="shared" si="284"/>
        <v>0</v>
      </c>
      <c r="I178" s="47">
        <f t="shared" si="279"/>
        <v>944</v>
      </c>
      <c r="J178" s="56">
        <f t="shared" si="306"/>
        <v>1616.3168006303715</v>
      </c>
      <c r="K178" s="56">
        <f t="shared" si="280"/>
        <v>-1.5870257686856348E-3</v>
      </c>
      <c r="L178" s="47">
        <f t="shared" si="327"/>
        <v>108.09375</v>
      </c>
      <c r="M178" s="47"/>
      <c r="N178" s="47"/>
      <c r="O178" s="47"/>
      <c r="P178" s="47">
        <f t="shared" si="331"/>
        <v>1432.2388972476144</v>
      </c>
      <c r="Q178" s="47">
        <f t="shared" si="328"/>
        <v>184.07949040852569</v>
      </c>
      <c r="R178" s="47"/>
      <c r="S178" s="47"/>
      <c r="T178" s="47"/>
      <c r="U178" s="79">
        <v>1</v>
      </c>
      <c r="V178" s="62">
        <f t="shared" si="293"/>
        <v>1432.2388972476144</v>
      </c>
      <c r="W178" s="137">
        <f t="shared" si="294"/>
        <v>61.713410952724111</v>
      </c>
      <c r="X178" s="131">
        <v>65.2</v>
      </c>
      <c r="Y178" s="5">
        <f t="shared" si="299"/>
        <v>5.5809238146833007</v>
      </c>
      <c r="Z178" s="131">
        <v>64.7</v>
      </c>
      <c r="AA178" s="43">
        <f t="shared" ref="AA178" si="366">POWER(2*$V178/1000*Z178, 2)*$A$4</f>
        <v>5.4956550329819569</v>
      </c>
      <c r="AB178" s="116">
        <v>66.7</v>
      </c>
      <c r="AC178" s="43">
        <f t="shared" si="301"/>
        <v>5.8406686716442069</v>
      </c>
      <c r="AD178" s="131"/>
      <c r="AE178" s="43">
        <f t="shared" si="302"/>
        <v>0</v>
      </c>
      <c r="AF178" s="263">
        <v>66.349999999999994</v>
      </c>
      <c r="AG178" s="43">
        <f t="shared" si="296"/>
        <v>5.7795331213458621</v>
      </c>
      <c r="AH178" s="131"/>
      <c r="AI178" s="5">
        <f t="shared" si="299"/>
        <v>0</v>
      </c>
      <c r="AJ178" s="181"/>
      <c r="AK178" s="43">
        <f t="shared" ref="AK178" si="367">POWER(2*$V178/1000*AJ178, 2)*$A$4</f>
        <v>0</v>
      </c>
      <c r="AL178" s="47">
        <v>66.400000000000006</v>
      </c>
      <c r="AM178" s="43">
        <f t="shared" si="304"/>
        <v>5.7882470788292011</v>
      </c>
      <c r="AN178" s="181">
        <v>64.599999999999994</v>
      </c>
      <c r="AO178" s="43">
        <f t="shared" si="305"/>
        <v>5.4786800468788242</v>
      </c>
      <c r="AP178" s="261">
        <v>67.61</v>
      </c>
      <c r="AQ178" s="43">
        <f t="shared" si="298"/>
        <v>6.0011264016515931</v>
      </c>
      <c r="AR178" s="121"/>
    </row>
    <row r="179" spans="1:44" x14ac:dyDescent="0.25">
      <c r="A179" s="144">
        <f t="shared" si="275"/>
        <v>168</v>
      </c>
      <c r="B179" s="89" t="s">
        <v>125</v>
      </c>
      <c r="C179" s="150">
        <v>33</v>
      </c>
      <c r="D179" s="154" t="s">
        <v>158</v>
      </c>
      <c r="E179" s="155">
        <v>8</v>
      </c>
      <c r="F179" s="152">
        <f t="shared" si="278"/>
        <v>1320</v>
      </c>
      <c r="G179" s="46">
        <v>0</v>
      </c>
      <c r="H179" s="47">
        <f t="shared" si="284"/>
        <v>0</v>
      </c>
      <c r="I179" s="47">
        <f t="shared" si="279"/>
        <v>949.75</v>
      </c>
      <c r="J179" s="56">
        <f t="shared" si="306"/>
        <v>1626.1688296422362</v>
      </c>
      <c r="K179" s="56">
        <f t="shared" si="280"/>
        <v>-1.4972759256579593E-3</v>
      </c>
      <c r="L179" s="47">
        <f t="shared" si="327"/>
        <v>113.84375</v>
      </c>
      <c r="M179" s="47"/>
      <c r="N179" s="47"/>
      <c r="O179" s="47"/>
      <c r="P179" s="47">
        <f t="shared" si="331"/>
        <v>1432.2388972476144</v>
      </c>
      <c r="Q179" s="47">
        <f t="shared" si="328"/>
        <v>193.93142967054746</v>
      </c>
      <c r="R179" s="47"/>
      <c r="S179" s="47"/>
      <c r="T179" s="47"/>
      <c r="U179" s="79">
        <v>1</v>
      </c>
      <c r="V179" s="62">
        <f t="shared" si="293"/>
        <v>1432.2388972476144</v>
      </c>
      <c r="W179" s="137">
        <f t="shared" si="294"/>
        <v>61.713410952724111</v>
      </c>
      <c r="X179" s="131">
        <v>63.8</v>
      </c>
      <c r="Y179" s="5">
        <f t="shared" si="299"/>
        <v>5.3438254008994246</v>
      </c>
      <c r="Z179" s="131">
        <v>63.3</v>
      </c>
      <c r="AA179" s="43">
        <f t="shared" ref="AA179" si="368">POWER(2*$V179/1000*Z179, 2)*$A$4</f>
        <v>5.2603945913979571</v>
      </c>
      <c r="AB179" s="116">
        <v>65.2</v>
      </c>
      <c r="AC179" s="43">
        <f t="shared" si="301"/>
        <v>5.5809238146833007</v>
      </c>
      <c r="AD179" s="131"/>
      <c r="AE179" s="43">
        <f t="shared" si="302"/>
        <v>0</v>
      </c>
      <c r="AF179" s="263">
        <v>66.510000000000005</v>
      </c>
      <c r="AG179" s="43">
        <f t="shared" si="296"/>
        <v>5.8074408912287669</v>
      </c>
      <c r="AH179" s="131"/>
      <c r="AI179" s="5">
        <f t="shared" si="299"/>
        <v>0</v>
      </c>
      <c r="AJ179" s="181"/>
      <c r="AK179" s="43">
        <f t="shared" ref="AK179" si="369">POWER(2*$V179/1000*AJ179, 2)*$A$4</f>
        <v>0</v>
      </c>
      <c r="AL179" s="47">
        <v>67</v>
      </c>
      <c r="AM179" s="43">
        <f t="shared" si="304"/>
        <v>5.8933265751706259</v>
      </c>
      <c r="AN179" s="181">
        <v>65.2</v>
      </c>
      <c r="AO179" s="43">
        <f t="shared" si="305"/>
        <v>5.5809238146833007</v>
      </c>
      <c r="AP179" s="261">
        <v>63.74</v>
      </c>
      <c r="AQ179" s="43">
        <f t="shared" si="298"/>
        <v>5.3337790448549089</v>
      </c>
      <c r="AR179" s="121"/>
    </row>
    <row r="180" spans="1:44" x14ac:dyDescent="0.25">
      <c r="A180" s="144">
        <f t="shared" si="275"/>
        <v>169</v>
      </c>
      <c r="B180" s="89" t="s">
        <v>125</v>
      </c>
      <c r="C180" s="150">
        <v>34</v>
      </c>
      <c r="D180" s="154" t="s">
        <v>158</v>
      </c>
      <c r="E180" s="155">
        <v>9</v>
      </c>
      <c r="F180" s="152">
        <f t="shared" si="278"/>
        <v>1328</v>
      </c>
      <c r="G180" s="46">
        <v>0</v>
      </c>
      <c r="H180" s="47">
        <f t="shared" si="284"/>
        <v>0</v>
      </c>
      <c r="I180" s="47">
        <f t="shared" si="279"/>
        <v>955.5</v>
      </c>
      <c r="J180" s="56">
        <f t="shared" si="306"/>
        <v>1636.0208586689841</v>
      </c>
      <c r="K180" s="56">
        <f t="shared" si="280"/>
        <v>-1.4163086661937996E-3</v>
      </c>
      <c r="L180" s="47">
        <f t="shared" si="327"/>
        <v>119.59375</v>
      </c>
      <c r="M180" s="47"/>
      <c r="N180" s="47"/>
      <c r="O180" s="47"/>
      <c r="P180" s="47">
        <f t="shared" si="331"/>
        <v>1432.2388972476144</v>
      </c>
      <c r="Q180" s="47">
        <f t="shared" si="328"/>
        <v>203.78337773003591</v>
      </c>
      <c r="R180" s="47"/>
      <c r="S180" s="47"/>
      <c r="T180" s="47"/>
      <c r="U180" s="79">
        <v>1</v>
      </c>
      <c r="V180" s="62">
        <f t="shared" si="293"/>
        <v>1432.2388972476144</v>
      </c>
      <c r="W180" s="137">
        <f t="shared" si="294"/>
        <v>61.713410952724111</v>
      </c>
      <c r="X180" s="131">
        <v>64.5</v>
      </c>
      <c r="Y180" s="5">
        <f t="shared" si="299"/>
        <v>5.4617313175214051</v>
      </c>
      <c r="Z180" s="131">
        <v>64</v>
      </c>
      <c r="AA180" s="43">
        <f t="shared" ref="AA180" si="370">POWER(2*$V180/1000*Z180, 2)*$A$4</f>
        <v>5.3773815219200003</v>
      </c>
      <c r="AB180" s="116">
        <v>66.099999999999994</v>
      </c>
      <c r="AC180" s="43">
        <f t="shared" si="301"/>
        <v>5.7360617967256049</v>
      </c>
      <c r="AD180" s="131"/>
      <c r="AE180" s="43">
        <f t="shared" si="302"/>
        <v>0</v>
      </c>
      <c r="AF180" s="263">
        <v>66.31</v>
      </c>
      <c r="AG180" s="43">
        <f t="shared" si="296"/>
        <v>5.7725666815734229</v>
      </c>
      <c r="AH180" s="131"/>
      <c r="AI180" s="5">
        <f t="shared" si="299"/>
        <v>0</v>
      </c>
      <c r="AJ180" s="181"/>
      <c r="AK180" s="43">
        <f t="shared" ref="AK180" si="371">POWER(2*$V180/1000*AJ180, 2)*$A$4</f>
        <v>0</v>
      </c>
      <c r="AL180" s="47">
        <v>66.099999999999994</v>
      </c>
      <c r="AM180" s="43">
        <f t="shared" si="304"/>
        <v>5.7360617967256049</v>
      </c>
      <c r="AN180" s="181">
        <v>64.3</v>
      </c>
      <c r="AO180" s="43">
        <f t="shared" si="305"/>
        <v>5.4279126290437061</v>
      </c>
      <c r="AP180" s="261">
        <v>67.540000000000006</v>
      </c>
      <c r="AQ180" s="43">
        <f t="shared" si="298"/>
        <v>5.9887063045109397</v>
      </c>
      <c r="AR180" s="121"/>
    </row>
    <row r="181" spans="1:44" x14ac:dyDescent="0.25">
      <c r="A181" s="144">
        <f t="shared" si="275"/>
        <v>170</v>
      </c>
      <c r="B181" s="89" t="s">
        <v>125</v>
      </c>
      <c r="C181" s="150">
        <v>35</v>
      </c>
      <c r="D181" s="154" t="s">
        <v>158</v>
      </c>
      <c r="E181" s="155">
        <v>10</v>
      </c>
      <c r="F181" s="152">
        <f t="shared" si="278"/>
        <v>1336</v>
      </c>
      <c r="G181" s="46">
        <v>0</v>
      </c>
      <c r="H181" s="47">
        <f t="shared" si="284"/>
        <v>0</v>
      </c>
      <c r="I181" s="47">
        <f t="shared" si="279"/>
        <v>961.25</v>
      </c>
      <c r="J181" s="56">
        <f t="shared" si="306"/>
        <v>1645.8728877103481</v>
      </c>
      <c r="K181" s="56">
        <f t="shared" si="280"/>
        <v>-1.3429071527752967E-3</v>
      </c>
      <c r="L181" s="47">
        <f t="shared" si="327"/>
        <v>125.34375</v>
      </c>
      <c r="M181" s="47"/>
      <c r="N181" s="47"/>
      <c r="O181" s="47"/>
      <c r="P181" s="47">
        <f t="shared" si="331"/>
        <v>1432.2388972476144</v>
      </c>
      <c r="Q181" s="47">
        <f t="shared" si="328"/>
        <v>213.63533336988641</v>
      </c>
      <c r="R181" s="47"/>
      <c r="S181" s="47"/>
      <c r="T181" s="47"/>
      <c r="U181" s="79">
        <v>1</v>
      </c>
      <c r="V181" s="62">
        <f t="shared" si="293"/>
        <v>1432.2388972476144</v>
      </c>
      <c r="W181" s="137">
        <f t="shared" si="294"/>
        <v>61.713410952724111</v>
      </c>
      <c r="X181" s="131">
        <v>63.7</v>
      </c>
      <c r="Y181" s="5">
        <f t="shared" si="299"/>
        <v>5.3270867255077059</v>
      </c>
      <c r="Z181" s="131">
        <v>63.1</v>
      </c>
      <c r="AA181" s="43">
        <f t="shared" ref="AA181" si="372">POWER(2*$V181/1000*Z181, 2)*$A$4</f>
        <v>5.2272060648173566</v>
      </c>
      <c r="AB181" s="116">
        <v>65.3</v>
      </c>
      <c r="AC181" s="43">
        <f t="shared" si="301"/>
        <v>5.5980563412607056</v>
      </c>
      <c r="AD181" s="131"/>
      <c r="AE181" s="43">
        <f t="shared" si="302"/>
        <v>0</v>
      </c>
      <c r="AF181" s="263">
        <v>66.349999999999994</v>
      </c>
      <c r="AG181" s="43">
        <f t="shared" si="296"/>
        <v>5.7795331213458621</v>
      </c>
      <c r="AH181" s="131"/>
      <c r="AI181" s="5">
        <f t="shared" si="299"/>
        <v>0</v>
      </c>
      <c r="AJ181" s="181"/>
      <c r="AK181" s="43">
        <f t="shared" ref="AK181" si="373">POWER(2*$V181/1000*AJ181, 2)*$A$4</f>
        <v>0</v>
      </c>
      <c r="AL181" s="47">
        <v>66.3</v>
      </c>
      <c r="AM181" s="43">
        <f t="shared" si="304"/>
        <v>5.7708257280489565</v>
      </c>
      <c r="AN181" s="181">
        <v>64.599999999999994</v>
      </c>
      <c r="AO181" s="43">
        <f t="shared" si="305"/>
        <v>5.4786800468788242</v>
      </c>
      <c r="AP181" s="261">
        <v>69.7</v>
      </c>
      <c r="AQ181" s="43">
        <f t="shared" si="298"/>
        <v>6.3778816889219572</v>
      </c>
      <c r="AR181" s="121"/>
    </row>
    <row r="182" spans="1:44" x14ac:dyDescent="0.25">
      <c r="A182" s="144">
        <f t="shared" si="275"/>
        <v>171</v>
      </c>
      <c r="B182" s="89" t="s">
        <v>125</v>
      </c>
      <c r="C182" s="150">
        <v>36</v>
      </c>
      <c r="D182" s="154" t="s">
        <v>158</v>
      </c>
      <c r="E182" s="155">
        <v>11</v>
      </c>
      <c r="F182" s="152">
        <f t="shared" si="278"/>
        <v>1344</v>
      </c>
      <c r="G182" s="46">
        <v>0</v>
      </c>
      <c r="H182" s="47">
        <f t="shared" si="284"/>
        <v>0</v>
      </c>
      <c r="I182" s="47">
        <f t="shared" si="279"/>
        <v>967</v>
      </c>
      <c r="J182" s="56">
        <f t="shared" si="306"/>
        <v>1655.7249167660671</v>
      </c>
      <c r="K182" s="56">
        <f t="shared" si="280"/>
        <v>-1.2760691545281588E-3</v>
      </c>
      <c r="L182" s="47">
        <f t="shared" si="327"/>
        <v>131.09375</v>
      </c>
      <c r="M182" s="47"/>
      <c r="N182" s="47"/>
      <c r="O182" s="47"/>
      <c r="P182" s="47">
        <f t="shared" si="331"/>
        <v>1432.2388972476144</v>
      </c>
      <c r="Q182" s="47">
        <f t="shared" si="328"/>
        <v>223.48729558760718</v>
      </c>
      <c r="R182" s="47"/>
      <c r="S182" s="47"/>
      <c r="T182" s="47"/>
      <c r="U182" s="79">
        <v>1</v>
      </c>
      <c r="V182" s="62">
        <f t="shared" si="293"/>
        <v>1432.2388972476144</v>
      </c>
      <c r="W182" s="137">
        <f t="shared" si="294"/>
        <v>61.713410952724111</v>
      </c>
      <c r="X182" s="131">
        <v>65.3</v>
      </c>
      <c r="Y182" s="5">
        <f t="shared" si="299"/>
        <v>5.5980563412607056</v>
      </c>
      <c r="Z182" s="131">
        <v>64.8</v>
      </c>
      <c r="AA182" s="43">
        <f t="shared" ref="AA182" si="374">POWER(2*$V182/1000*Z182, 2)*$A$4</f>
        <v>5.5126562758307989</v>
      </c>
      <c r="AB182" s="116">
        <v>66.900000000000006</v>
      </c>
      <c r="AC182" s="43">
        <f t="shared" si="301"/>
        <v>5.8757476839161074</v>
      </c>
      <c r="AD182" s="131"/>
      <c r="AE182" s="43">
        <f t="shared" si="302"/>
        <v>0</v>
      </c>
      <c r="AF182" s="263">
        <v>66.58</v>
      </c>
      <c r="AG182" s="43">
        <f t="shared" si="296"/>
        <v>5.8196716772328347</v>
      </c>
      <c r="AH182" s="131"/>
      <c r="AI182" s="5">
        <f t="shared" si="299"/>
        <v>0</v>
      </c>
      <c r="AJ182" s="181"/>
      <c r="AK182" s="43">
        <f t="shared" ref="AK182" si="375">POWER(2*$V182/1000*AJ182, 2)*$A$4</f>
        <v>0</v>
      </c>
      <c r="AL182" s="47">
        <v>66</v>
      </c>
      <c r="AM182" s="43">
        <f t="shared" si="304"/>
        <v>5.7187192161825005</v>
      </c>
      <c r="AN182" s="181">
        <v>64.3</v>
      </c>
      <c r="AO182" s="43">
        <f t="shared" si="305"/>
        <v>5.4279126290437061</v>
      </c>
      <c r="AP182" s="261">
        <v>70.11</v>
      </c>
      <c r="AQ182" s="43">
        <f t="shared" si="298"/>
        <v>6.4531362790922815</v>
      </c>
      <c r="AR182" s="121"/>
    </row>
    <row r="183" spans="1:44" x14ac:dyDescent="0.25">
      <c r="A183" s="144">
        <f t="shared" si="275"/>
        <v>172</v>
      </c>
      <c r="B183" s="89" t="s">
        <v>125</v>
      </c>
      <c r="C183" s="150">
        <v>37</v>
      </c>
      <c r="D183" s="154" t="s">
        <v>158</v>
      </c>
      <c r="E183" s="155">
        <v>12</v>
      </c>
      <c r="F183" s="152">
        <f t="shared" si="278"/>
        <v>1352</v>
      </c>
      <c r="G183" s="46">
        <v>0</v>
      </c>
      <c r="H183" s="47">
        <f t="shared" si="284"/>
        <v>0</v>
      </c>
      <c r="I183" s="47">
        <f t="shared" si="279"/>
        <v>972.75</v>
      </c>
      <c r="J183" s="56">
        <f t="shared" si="306"/>
        <v>1665.5769458358866</v>
      </c>
      <c r="K183" s="56">
        <f t="shared" si="280"/>
        <v>-1.2149617409704661E-3</v>
      </c>
      <c r="L183" s="47">
        <f t="shared" si="327"/>
        <v>136.84375</v>
      </c>
      <c r="M183" s="47"/>
      <c r="N183" s="47"/>
      <c r="O183" s="47"/>
      <c r="P183" s="47">
        <f t="shared" si="331"/>
        <v>1432.2388972476144</v>
      </c>
      <c r="Q183" s="47">
        <f t="shared" si="328"/>
        <v>233.33926355001316</v>
      </c>
      <c r="R183" s="47"/>
      <c r="S183" s="47"/>
      <c r="T183" s="47"/>
      <c r="U183" s="79">
        <v>1</v>
      </c>
      <c r="V183" s="62">
        <f t="shared" si="293"/>
        <v>1432.2388972476144</v>
      </c>
      <c r="W183" s="137">
        <f t="shared" si="294"/>
        <v>61.713410952724111</v>
      </c>
      <c r="X183" s="131">
        <v>63</v>
      </c>
      <c r="Y183" s="5">
        <f t="shared" si="299"/>
        <v>5.2106511866456255</v>
      </c>
      <c r="Z183" s="131">
        <v>62.5</v>
      </c>
      <c r="AA183" s="43">
        <f t="shared" ref="AA183" si="376">POWER(2*$V183/1000*Z183, 2)*$A$4</f>
        <v>5.1282706469726573</v>
      </c>
      <c r="AB183" s="116">
        <v>64.8</v>
      </c>
      <c r="AC183" s="43">
        <f t="shared" si="301"/>
        <v>5.5126562758307989</v>
      </c>
      <c r="AD183" s="131"/>
      <c r="AE183" s="43">
        <f t="shared" si="302"/>
        <v>0</v>
      </c>
      <c r="AF183" s="263">
        <v>66.56</v>
      </c>
      <c r="AG183" s="43">
        <f t="shared" si="296"/>
        <v>5.816175854108673</v>
      </c>
      <c r="AH183" s="131"/>
      <c r="AI183" s="5">
        <f t="shared" si="299"/>
        <v>0</v>
      </c>
      <c r="AJ183" s="181"/>
      <c r="AK183" s="43">
        <f t="shared" ref="AK183" si="377">POWER(2*$V183/1000*AJ183, 2)*$A$4</f>
        <v>0</v>
      </c>
      <c r="AL183" s="47">
        <v>66.400000000000006</v>
      </c>
      <c r="AM183" s="43">
        <f t="shared" si="304"/>
        <v>5.7882470788292011</v>
      </c>
      <c r="AN183" s="181">
        <v>64.7</v>
      </c>
      <c r="AO183" s="43">
        <f t="shared" si="305"/>
        <v>5.4956550329819569</v>
      </c>
      <c r="AP183" s="261">
        <v>70.45</v>
      </c>
      <c r="AQ183" s="43">
        <f t="shared" si="298"/>
        <v>6.5158772981072151</v>
      </c>
      <c r="AR183" s="121"/>
    </row>
    <row r="184" spans="1:44" x14ac:dyDescent="0.25">
      <c r="A184" s="144">
        <f t="shared" si="275"/>
        <v>173</v>
      </c>
      <c r="B184" s="89" t="s">
        <v>126</v>
      </c>
      <c r="C184" s="150">
        <v>1</v>
      </c>
      <c r="D184" s="154" t="s">
        <v>158</v>
      </c>
      <c r="E184" s="155">
        <v>13</v>
      </c>
      <c r="F184" s="152">
        <f t="shared" si="278"/>
        <v>1360</v>
      </c>
      <c r="G184" s="46">
        <v>0</v>
      </c>
      <c r="H184" s="47">
        <f t="shared" si="284"/>
        <v>0</v>
      </c>
      <c r="I184" s="47">
        <f t="shared" si="279"/>
        <v>978.5</v>
      </c>
      <c r="J184" s="56">
        <f t="shared" si="306"/>
        <v>1675.4289749195577</v>
      </c>
      <c r="K184" s="56">
        <f t="shared" si="280"/>
        <v>-1.158886988832819E-3</v>
      </c>
      <c r="L184" s="47">
        <f t="shared" si="327"/>
        <v>142.59375</v>
      </c>
      <c r="M184" s="47"/>
      <c r="N184" s="47"/>
      <c r="O184" s="47"/>
      <c r="P184" s="47">
        <f t="shared" si="331"/>
        <v>1432.2388972476144</v>
      </c>
      <c r="Q184" s="47">
        <f t="shared" si="328"/>
        <v>243.19123655893216</v>
      </c>
      <c r="R184" s="47"/>
      <c r="S184" s="47"/>
      <c r="T184" s="47"/>
      <c r="U184" s="79">
        <v>1</v>
      </c>
      <c r="V184" s="62">
        <f t="shared" si="293"/>
        <v>1432.2388972476144</v>
      </c>
      <c r="W184" s="137">
        <f t="shared" si="294"/>
        <v>61.713410952724111</v>
      </c>
      <c r="X184" s="131">
        <v>58.9</v>
      </c>
      <c r="Y184" s="5">
        <f t="shared" si="299"/>
        <v>4.5545082396631056</v>
      </c>
      <c r="Z184" s="131">
        <v>58.5</v>
      </c>
      <c r="AA184" s="43">
        <f t="shared" ref="AA184" si="378">POWER(2*$V184/1000*Z184, 2)*$A$4</f>
        <v>4.4928574007301565</v>
      </c>
      <c r="AB184" s="116">
        <v>60.9</v>
      </c>
      <c r="AC184" s="43">
        <f t="shared" si="301"/>
        <v>4.8690640532988558</v>
      </c>
      <c r="AD184" s="131"/>
      <c r="AE184" s="43">
        <f t="shared" si="302"/>
        <v>0</v>
      </c>
      <c r="AF184" s="263">
        <v>67.010000000000005</v>
      </c>
      <c r="AG184" s="43">
        <f t="shared" si="296"/>
        <v>5.8950859084170926</v>
      </c>
      <c r="AH184" s="131"/>
      <c r="AI184" s="5">
        <f t="shared" si="299"/>
        <v>0</v>
      </c>
      <c r="AJ184" s="181"/>
      <c r="AK184" s="43">
        <f t="shared" ref="AK184" si="379">POWER(2*$V184/1000*AJ184, 2)*$A$4</f>
        <v>0</v>
      </c>
      <c r="AL184" s="47">
        <v>66.8</v>
      </c>
      <c r="AM184" s="43">
        <f t="shared" si="304"/>
        <v>5.858195049407299</v>
      </c>
      <c r="AN184" s="181">
        <v>64.7</v>
      </c>
      <c r="AO184" s="43">
        <f t="shared" si="305"/>
        <v>5.4956550329819569</v>
      </c>
      <c r="AP184" s="261">
        <v>69.790000000000006</v>
      </c>
      <c r="AQ184" s="43">
        <f t="shared" si="298"/>
        <v>6.3943631794894227</v>
      </c>
      <c r="AR184" s="121"/>
    </row>
    <row r="185" spans="1:44" x14ac:dyDescent="0.25">
      <c r="A185" s="144">
        <f t="shared" si="275"/>
        <v>174</v>
      </c>
      <c r="B185" s="89" t="s">
        <v>126</v>
      </c>
      <c r="C185" s="150">
        <v>2</v>
      </c>
      <c r="D185" s="154" t="s">
        <v>158</v>
      </c>
      <c r="E185" s="155">
        <v>14</v>
      </c>
      <c r="F185" s="152">
        <f t="shared" si="278"/>
        <v>1368</v>
      </c>
      <c r="G185" s="46">
        <v>0</v>
      </c>
      <c r="H185" s="47">
        <f t="shared" si="284"/>
        <v>0</v>
      </c>
      <c r="I185" s="47">
        <f t="shared" si="279"/>
        <v>984.25</v>
      </c>
      <c r="J185" s="56">
        <f t="shared" si="306"/>
        <v>1685.2810040168376</v>
      </c>
      <c r="K185" s="56">
        <f t="shared" si="280"/>
        <v>-1.1072556987983262E-3</v>
      </c>
      <c r="L185" s="47">
        <f t="shared" si="327"/>
        <v>148.34375</v>
      </c>
      <c r="M185" s="47"/>
      <c r="N185" s="47"/>
      <c r="O185" s="47"/>
      <c r="P185" s="47">
        <f t="shared" si="331"/>
        <v>1432.2388972476144</v>
      </c>
      <c r="Q185" s="47">
        <f t="shared" si="328"/>
        <v>253.04321402492204</v>
      </c>
      <c r="R185" s="47"/>
      <c r="S185" s="47"/>
      <c r="T185" s="47"/>
      <c r="U185" s="79">
        <v>1</v>
      </c>
      <c r="V185" s="62">
        <f t="shared" si="293"/>
        <v>1432.2388972476144</v>
      </c>
      <c r="W185" s="137">
        <f t="shared" si="294"/>
        <v>61.713410952724111</v>
      </c>
      <c r="X185" s="131">
        <v>64</v>
      </c>
      <c r="Y185" s="5">
        <f t="shared" si="299"/>
        <v>5.3773815219200003</v>
      </c>
      <c r="Z185" s="131">
        <v>63.5</v>
      </c>
      <c r="AA185" s="43">
        <f t="shared" ref="AA185" si="380">POWER(2*$V185/1000*Z185, 2)*$A$4</f>
        <v>5.2936881449614077</v>
      </c>
      <c r="AB185" s="116">
        <v>65.7</v>
      </c>
      <c r="AC185" s="43">
        <f t="shared" si="301"/>
        <v>5.6668490150274566</v>
      </c>
      <c r="AD185" s="131"/>
      <c r="AE185" s="43">
        <f t="shared" si="302"/>
        <v>0</v>
      </c>
      <c r="AF185" s="263">
        <v>66.92</v>
      </c>
      <c r="AG185" s="43">
        <f t="shared" si="296"/>
        <v>5.8792613616273535</v>
      </c>
      <c r="AH185" s="131"/>
      <c r="AI185" s="5">
        <f t="shared" si="299"/>
        <v>0</v>
      </c>
      <c r="AJ185" s="181"/>
      <c r="AK185" s="43">
        <f t="shared" ref="AK185" si="381">POWER(2*$V185/1000*AJ185, 2)*$A$4</f>
        <v>0</v>
      </c>
      <c r="AL185" s="47">
        <v>65.5</v>
      </c>
      <c r="AM185" s="43">
        <f t="shared" si="304"/>
        <v>5.6324001646526556</v>
      </c>
      <c r="AN185" s="181">
        <v>63.8</v>
      </c>
      <c r="AO185" s="43">
        <f t="shared" si="305"/>
        <v>5.3438254008994246</v>
      </c>
      <c r="AP185" s="261">
        <v>69.040000000000006</v>
      </c>
      <c r="AQ185" s="43">
        <f t="shared" si="298"/>
        <v>6.2576672792169328</v>
      </c>
      <c r="AR185" s="121"/>
    </row>
    <row r="186" spans="1:44" x14ac:dyDescent="0.25">
      <c r="A186" s="144">
        <f t="shared" si="275"/>
        <v>175</v>
      </c>
      <c r="B186" s="89" t="s">
        <v>126</v>
      </c>
      <c r="C186" s="150">
        <v>3</v>
      </c>
      <c r="D186" s="154" t="s">
        <v>158</v>
      </c>
      <c r="E186" s="155">
        <v>15</v>
      </c>
      <c r="F186" s="152">
        <f t="shared" si="278"/>
        <v>1376</v>
      </c>
      <c r="G186" s="46">
        <v>0</v>
      </c>
      <c r="H186" s="47">
        <f t="shared" si="284"/>
        <v>0</v>
      </c>
      <c r="I186" s="47">
        <f t="shared" si="279"/>
        <v>990</v>
      </c>
      <c r="J186" s="56">
        <f t="shared" si="306"/>
        <v>1695.1330331274887</v>
      </c>
      <c r="K186" s="56">
        <f t="shared" si="280"/>
        <v>-1.0595670232760313E-3</v>
      </c>
      <c r="L186" s="47">
        <f t="shared" si="327"/>
        <v>154.09375</v>
      </c>
      <c r="M186" s="47"/>
      <c r="N186" s="47"/>
      <c r="O186" s="47"/>
      <c r="P186" s="47">
        <f t="shared" si="331"/>
        <v>1432.2388972476144</v>
      </c>
      <c r="Q186" s="47">
        <f t="shared" si="328"/>
        <v>262.89519544689762</v>
      </c>
      <c r="R186" s="47"/>
      <c r="S186" s="47"/>
      <c r="T186" s="47"/>
      <c r="U186" s="79">
        <v>1</v>
      </c>
      <c r="V186" s="62">
        <f t="shared" si="293"/>
        <v>1432.2388972476144</v>
      </c>
      <c r="W186" s="137">
        <f t="shared" si="294"/>
        <v>61.713410952724111</v>
      </c>
      <c r="X186" s="131">
        <v>63</v>
      </c>
      <c r="Y186" s="5">
        <f t="shared" si="299"/>
        <v>5.2106511866456255</v>
      </c>
      <c r="Z186" s="131">
        <v>62.5</v>
      </c>
      <c r="AA186" s="43">
        <f t="shared" ref="AA186" si="382">POWER(2*$V186/1000*Z186, 2)*$A$4</f>
        <v>5.1282706469726573</v>
      </c>
      <c r="AB186" s="116">
        <v>64.7</v>
      </c>
      <c r="AC186" s="43">
        <f t="shared" si="301"/>
        <v>5.4956550329819569</v>
      </c>
      <c r="AD186" s="131"/>
      <c r="AE186" s="43">
        <f t="shared" si="302"/>
        <v>0</v>
      </c>
      <c r="AF186" s="263">
        <v>66.36</v>
      </c>
      <c r="AG186" s="43">
        <f t="shared" si="296"/>
        <v>5.7812753877076171</v>
      </c>
      <c r="AH186" s="131"/>
      <c r="AI186" s="5">
        <f t="shared" si="299"/>
        <v>0</v>
      </c>
      <c r="AJ186" s="181"/>
      <c r="AK186" s="43">
        <f t="shared" ref="AK186" si="383">POWER(2*$V186/1000*AJ186, 2)*$A$4</f>
        <v>0</v>
      </c>
      <c r="AL186" s="47">
        <v>66.599999999999994</v>
      </c>
      <c r="AM186" s="43">
        <f t="shared" si="304"/>
        <v>5.8231685506268249</v>
      </c>
      <c r="AN186" s="181">
        <v>65.099999999999994</v>
      </c>
      <c r="AO186" s="43">
        <f t="shared" si="305"/>
        <v>5.563817544851605</v>
      </c>
      <c r="AP186" s="261">
        <v>68.06</v>
      </c>
      <c r="AQ186" s="43">
        <f t="shared" si="298"/>
        <v>6.0812770871949287</v>
      </c>
      <c r="AR186" s="121"/>
    </row>
    <row r="187" spans="1:44" x14ac:dyDescent="0.25">
      <c r="A187" s="144">
        <f t="shared" si="275"/>
        <v>176</v>
      </c>
      <c r="B187" s="89" t="s">
        <v>126</v>
      </c>
      <c r="C187" s="150">
        <v>4</v>
      </c>
      <c r="D187" s="154" t="s">
        <v>158</v>
      </c>
      <c r="E187" s="155">
        <v>16</v>
      </c>
      <c r="F187" s="152">
        <f t="shared" si="278"/>
        <v>1384</v>
      </c>
      <c r="G187" s="46">
        <v>0</v>
      </c>
      <c r="H187" s="47">
        <f t="shared" si="284"/>
        <v>0</v>
      </c>
      <c r="I187" s="47">
        <f t="shared" si="279"/>
        <v>995.75</v>
      </c>
      <c r="J187" s="56">
        <f t="shared" si="306"/>
        <v>1704.9850622512797</v>
      </c>
      <c r="K187" s="56">
        <f t="shared" si="280"/>
        <v>-1.015392507724755E-3</v>
      </c>
      <c r="L187" s="47">
        <f t="shared" si="327"/>
        <v>159.84375</v>
      </c>
      <c r="M187" s="47"/>
      <c r="N187" s="47"/>
      <c r="O187" s="47"/>
      <c r="P187" s="47">
        <f t="shared" si="331"/>
        <v>1432.2388972476144</v>
      </c>
      <c r="Q187" s="47">
        <f t="shared" si="328"/>
        <v>272.74718039617295</v>
      </c>
      <c r="R187" s="47"/>
      <c r="S187" s="47"/>
      <c r="T187" s="47"/>
      <c r="U187" s="79">
        <v>1</v>
      </c>
      <c r="V187" s="62">
        <f t="shared" si="293"/>
        <v>1432.2388972476144</v>
      </c>
      <c r="W187" s="137">
        <f t="shared" si="294"/>
        <v>61.713410952724111</v>
      </c>
      <c r="X187" s="131">
        <v>63.7</v>
      </c>
      <c r="Y187" s="5">
        <f t="shared" si="299"/>
        <v>5.3270867255077059</v>
      </c>
      <c r="Z187" s="131">
        <v>63.3</v>
      </c>
      <c r="AA187" s="43">
        <f t="shared" ref="AA187" si="384">POWER(2*$V187/1000*Z187, 2)*$A$4</f>
        <v>5.2603945913979571</v>
      </c>
      <c r="AB187" s="116">
        <v>65.599999999999994</v>
      </c>
      <c r="AC187" s="43">
        <f t="shared" si="301"/>
        <v>5.6496114614671997</v>
      </c>
      <c r="AD187" s="131"/>
      <c r="AE187" s="43">
        <f t="shared" si="302"/>
        <v>0</v>
      </c>
      <c r="AF187" s="263">
        <v>66.930000000000007</v>
      </c>
      <c r="AG187" s="43">
        <f t="shared" si="296"/>
        <v>5.8810185943341624</v>
      </c>
      <c r="AH187" s="131"/>
      <c r="AI187" s="5">
        <f t="shared" si="299"/>
        <v>0</v>
      </c>
      <c r="AJ187" s="181"/>
      <c r="AK187" s="43">
        <f t="shared" ref="AK187" si="385">POWER(2*$V187/1000*AJ187, 2)*$A$4</f>
        <v>0</v>
      </c>
      <c r="AL187" s="47">
        <v>66.2</v>
      </c>
      <c r="AM187" s="43">
        <f t="shared" si="304"/>
        <v>5.7534306340144266</v>
      </c>
      <c r="AN187" s="181">
        <v>64.5</v>
      </c>
      <c r="AO187" s="43">
        <f t="shared" si="305"/>
        <v>5.4617313175214051</v>
      </c>
      <c r="AP187" s="261">
        <v>69.209999999999994</v>
      </c>
      <c r="AQ187" s="43">
        <f t="shared" si="298"/>
        <v>6.2885222375223329</v>
      </c>
      <c r="AR187" s="121"/>
    </row>
    <row r="188" spans="1:44" x14ac:dyDescent="0.25">
      <c r="A188" s="144">
        <f t="shared" si="275"/>
        <v>177</v>
      </c>
      <c r="B188" s="89" t="s">
        <v>126</v>
      </c>
      <c r="C188" s="150">
        <v>5</v>
      </c>
      <c r="D188" s="154" t="s">
        <v>158</v>
      </c>
      <c r="E188" s="155">
        <v>17</v>
      </c>
      <c r="F188" s="152">
        <f t="shared" si="278"/>
        <v>1392</v>
      </c>
      <c r="G188" s="46">
        <v>0</v>
      </c>
      <c r="H188" s="47">
        <f t="shared" si="284"/>
        <v>0</v>
      </c>
      <c r="I188" s="47">
        <f t="shared" si="279"/>
        <v>1001.5</v>
      </c>
      <c r="J188" s="56">
        <f t="shared" si="306"/>
        <v>1714.8370913879837</v>
      </c>
      <c r="K188" s="56">
        <f t="shared" si="280"/>
        <v>-9.7436347209622909E-4</v>
      </c>
      <c r="L188" s="47">
        <f t="shared" si="327"/>
        <v>165.59375</v>
      </c>
      <c r="M188" s="47"/>
      <c r="N188" s="47"/>
      <c r="O188" s="47"/>
      <c r="P188" s="47">
        <f t="shared" si="331"/>
        <v>1432.2388972476144</v>
      </c>
      <c r="Q188" s="47">
        <f t="shared" si="328"/>
        <v>282.59916850384133</v>
      </c>
      <c r="R188" s="47"/>
      <c r="S188" s="47"/>
      <c r="T188" s="47"/>
      <c r="U188" s="79">
        <v>1</v>
      </c>
      <c r="V188" s="62">
        <f t="shared" si="293"/>
        <v>1432.2388972476144</v>
      </c>
      <c r="W188" s="137">
        <f t="shared" si="294"/>
        <v>61.713410952724111</v>
      </c>
      <c r="X188" s="131">
        <v>62.9</v>
      </c>
      <c r="Y188" s="5">
        <f t="shared" si="299"/>
        <v>5.1941225652196055</v>
      </c>
      <c r="Z188" s="131">
        <v>62.8</v>
      </c>
      <c r="AA188" s="43">
        <f t="shared" ref="AA188" si="386">POWER(2*$V188/1000*Z188, 2)*$A$4</f>
        <v>5.1776202005392991</v>
      </c>
      <c r="AB188" s="116">
        <v>65</v>
      </c>
      <c r="AC188" s="43">
        <f t="shared" si="301"/>
        <v>5.5467375317656256</v>
      </c>
      <c r="AD188" s="131"/>
      <c r="AE188" s="43">
        <f t="shared" si="302"/>
        <v>0</v>
      </c>
      <c r="AF188" s="263">
        <v>67.53</v>
      </c>
      <c r="AG188" s="43">
        <f t="shared" si="296"/>
        <v>5.9869330551892439</v>
      </c>
      <c r="AH188" s="131"/>
      <c r="AI188" s="5">
        <f t="shared" si="299"/>
        <v>0</v>
      </c>
      <c r="AJ188" s="181"/>
      <c r="AK188" s="43">
        <f t="shared" ref="AK188" si="387">POWER(2*$V188/1000*AJ188, 2)*$A$4</f>
        <v>0</v>
      </c>
      <c r="AL188" s="47">
        <v>66.099999999999994</v>
      </c>
      <c r="AM188" s="43">
        <f t="shared" si="304"/>
        <v>5.7360617967256049</v>
      </c>
      <c r="AN188" s="181">
        <v>64.2</v>
      </c>
      <c r="AO188" s="43">
        <f t="shared" si="305"/>
        <v>5.4110426699234262</v>
      </c>
      <c r="AP188" s="261">
        <v>69.290000000000006</v>
      </c>
      <c r="AQ188" s="43">
        <f t="shared" si="298"/>
        <v>6.3030684746470591</v>
      </c>
      <c r="AR188" s="121"/>
    </row>
    <row r="189" spans="1:44" x14ac:dyDescent="0.25">
      <c r="A189" s="144">
        <f t="shared" si="275"/>
        <v>178</v>
      </c>
      <c r="B189" s="89" t="s">
        <v>126</v>
      </c>
      <c r="C189" s="150">
        <v>6</v>
      </c>
      <c r="D189" s="154" t="s">
        <v>158</v>
      </c>
      <c r="E189" s="155">
        <v>18</v>
      </c>
      <c r="F189" s="152">
        <f t="shared" si="278"/>
        <v>1400</v>
      </c>
      <c r="G189" s="46">
        <v>0</v>
      </c>
      <c r="H189" s="47">
        <f t="shared" si="284"/>
        <v>0</v>
      </c>
      <c r="I189" s="47">
        <f t="shared" si="279"/>
        <v>1007.25</v>
      </c>
      <c r="J189" s="56">
        <f t="shared" si="306"/>
        <v>1724.6891205373797</v>
      </c>
      <c r="K189" s="56">
        <f t="shared" si="280"/>
        <v>-9.3616094113713189E-4</v>
      </c>
      <c r="L189" s="47">
        <f t="shared" si="327"/>
        <v>171.34375</v>
      </c>
      <c r="M189" s="47"/>
      <c r="N189" s="47"/>
      <c r="O189" s="47"/>
      <c r="P189" s="47">
        <f t="shared" si="331"/>
        <v>1432.2388972476144</v>
      </c>
      <c r="Q189" s="47">
        <f t="shared" si="328"/>
        <v>292.45115945070643</v>
      </c>
      <c r="R189" s="47"/>
      <c r="S189" s="47"/>
      <c r="T189" s="47"/>
      <c r="U189" s="79">
        <v>1</v>
      </c>
      <c r="V189" s="62">
        <f t="shared" si="293"/>
        <v>1432.2388972476144</v>
      </c>
      <c r="W189" s="137">
        <f t="shared" si="294"/>
        <v>61.713410952724111</v>
      </c>
      <c r="X189" s="131">
        <v>63.3</v>
      </c>
      <c r="Y189" s="5">
        <f t="shared" si="299"/>
        <v>5.2603945913979571</v>
      </c>
      <c r="Z189" s="131">
        <v>63.1</v>
      </c>
      <c r="AA189" s="43">
        <f t="shared" ref="AA189" si="388">POWER(2*$V189/1000*Z189, 2)*$A$4</f>
        <v>5.2272060648173566</v>
      </c>
      <c r="AB189" s="116">
        <v>65.2</v>
      </c>
      <c r="AC189" s="43">
        <f t="shared" si="301"/>
        <v>5.5809238146833007</v>
      </c>
      <c r="AD189" s="131"/>
      <c r="AE189" s="43">
        <f t="shared" si="302"/>
        <v>0</v>
      </c>
      <c r="AF189" s="263">
        <v>67.650000000000006</v>
      </c>
      <c r="AG189" s="43">
        <f t="shared" si="296"/>
        <v>6.0082293765017409</v>
      </c>
      <c r="AH189" s="131"/>
      <c r="AI189" s="5">
        <f t="shared" si="299"/>
        <v>0</v>
      </c>
      <c r="AJ189" s="181"/>
      <c r="AK189" s="43">
        <f t="shared" ref="AK189" si="389">POWER(2*$V189/1000*AJ189, 2)*$A$4</f>
        <v>0</v>
      </c>
      <c r="AL189" s="47">
        <v>67</v>
      </c>
      <c r="AM189" s="43">
        <f t="shared" si="304"/>
        <v>5.8933265751706259</v>
      </c>
      <c r="AN189" s="181">
        <v>65.3</v>
      </c>
      <c r="AO189" s="43">
        <f t="shared" si="305"/>
        <v>5.5980563412607056</v>
      </c>
      <c r="AP189" s="261">
        <v>68.319999999999993</v>
      </c>
      <c r="AQ189" s="43">
        <f t="shared" si="298"/>
        <v>6.1278287219384477</v>
      </c>
      <c r="AR189" s="121"/>
    </row>
    <row r="190" spans="1:44" x14ac:dyDescent="0.25">
      <c r="A190" s="144">
        <f t="shared" si="275"/>
        <v>179</v>
      </c>
      <c r="B190" s="89" t="s">
        <v>126</v>
      </c>
      <c r="C190" s="150">
        <v>7</v>
      </c>
      <c r="D190" s="154" t="s">
        <v>158</v>
      </c>
      <c r="E190" s="155">
        <v>19</v>
      </c>
      <c r="F190" s="152">
        <f t="shared" si="278"/>
        <v>1408</v>
      </c>
      <c r="G190" s="46">
        <v>0</v>
      </c>
      <c r="H190" s="47">
        <f t="shared" si="284"/>
        <v>0</v>
      </c>
      <c r="I190" s="47">
        <f t="shared" si="279"/>
        <v>1013</v>
      </c>
      <c r="J190" s="56">
        <f t="shared" si="306"/>
        <v>1734.5411496992513</v>
      </c>
      <c r="K190" s="56">
        <f t="shared" si="280"/>
        <v>-9.005075451113953E-4</v>
      </c>
      <c r="L190" s="47">
        <f t="shared" si="327"/>
        <v>177.09375</v>
      </c>
      <c r="M190" s="47"/>
      <c r="N190" s="47"/>
      <c r="O190" s="47"/>
      <c r="P190" s="47">
        <f t="shared" si="331"/>
        <v>1432.2388972476144</v>
      </c>
      <c r="Q190" s="47">
        <f t="shared" si="328"/>
        <v>302.30315295918183</v>
      </c>
      <c r="R190" s="47"/>
      <c r="S190" s="47"/>
      <c r="T190" s="47"/>
      <c r="U190" s="79">
        <v>1</v>
      </c>
      <c r="V190" s="62">
        <f t="shared" si="293"/>
        <v>1432.2388972476144</v>
      </c>
      <c r="W190" s="137">
        <f t="shared" si="294"/>
        <v>61.713410952724111</v>
      </c>
      <c r="X190" s="131">
        <v>63.8</v>
      </c>
      <c r="Y190" s="5">
        <f t="shared" si="299"/>
        <v>5.3438254008994246</v>
      </c>
      <c r="Z190" s="131">
        <v>63.5</v>
      </c>
      <c r="AA190" s="43">
        <f t="shared" ref="AA190" si="390">POWER(2*$V190/1000*Z190, 2)*$A$4</f>
        <v>5.2936881449614077</v>
      </c>
      <c r="AB190" s="116">
        <v>65.7</v>
      </c>
      <c r="AC190" s="43">
        <f t="shared" si="301"/>
        <v>5.6668490150274566</v>
      </c>
      <c r="AD190" s="131"/>
      <c r="AE190" s="43">
        <f t="shared" si="302"/>
        <v>0</v>
      </c>
      <c r="AF190" s="263">
        <v>66.989999999999995</v>
      </c>
      <c r="AG190" s="43">
        <f t="shared" si="296"/>
        <v>5.891567504491614</v>
      </c>
      <c r="AH190" s="131"/>
      <c r="AI190" s="5">
        <f t="shared" si="299"/>
        <v>0</v>
      </c>
      <c r="AJ190" s="181"/>
      <c r="AK190" s="43">
        <f t="shared" ref="AK190" si="391">POWER(2*$V190/1000*AJ190, 2)*$A$4</f>
        <v>0</v>
      </c>
      <c r="AL190" s="47">
        <v>65.599999999999994</v>
      </c>
      <c r="AM190" s="43">
        <f t="shared" si="304"/>
        <v>5.6496114614671997</v>
      </c>
      <c r="AN190" s="181">
        <v>64.099999999999994</v>
      </c>
      <c r="AO190" s="43">
        <f t="shared" si="305"/>
        <v>5.3941989675488546</v>
      </c>
      <c r="AP190" s="261">
        <v>69.040000000000006</v>
      </c>
      <c r="AQ190" s="43">
        <f t="shared" si="298"/>
        <v>6.2576672792169328</v>
      </c>
      <c r="AR190" s="121"/>
    </row>
    <row r="191" spans="1:44" x14ac:dyDescent="0.25">
      <c r="A191" s="144">
        <f t="shared" si="275"/>
        <v>180</v>
      </c>
      <c r="B191" s="89" t="s">
        <v>126</v>
      </c>
      <c r="C191" s="150">
        <v>8</v>
      </c>
      <c r="D191" s="154" t="s">
        <v>158</v>
      </c>
      <c r="E191" s="155">
        <v>20</v>
      </c>
      <c r="F191" s="152">
        <f t="shared" si="278"/>
        <v>1416</v>
      </c>
      <c r="G191" s="46">
        <v>0</v>
      </c>
      <c r="H191" s="47">
        <f t="shared" si="284"/>
        <v>0</v>
      </c>
      <c r="I191" s="47">
        <f t="shared" si="279"/>
        <v>1018.75</v>
      </c>
      <c r="J191" s="56">
        <f t="shared" si="306"/>
        <v>1744.3931788733869</v>
      </c>
      <c r="K191" s="56">
        <f t="shared" si="280"/>
        <v>-8.6716095279371075E-4</v>
      </c>
      <c r="L191" s="47">
        <f t="shared" si="327"/>
        <v>182.84375</v>
      </c>
      <c r="M191" s="47"/>
      <c r="N191" s="47"/>
      <c r="O191" s="47"/>
      <c r="P191" s="47">
        <f t="shared" si="331"/>
        <v>1432.2388972476144</v>
      </c>
      <c r="Q191" s="47">
        <f t="shared" si="328"/>
        <v>312.15514878672514</v>
      </c>
      <c r="R191" s="47"/>
      <c r="S191" s="47"/>
      <c r="T191" s="47"/>
      <c r="U191" s="79">
        <v>1</v>
      </c>
      <c r="V191" s="62">
        <f t="shared" si="293"/>
        <v>1432.2388972476144</v>
      </c>
      <c r="W191" s="137">
        <f t="shared" si="294"/>
        <v>61.713410952724111</v>
      </c>
      <c r="X191" s="131">
        <v>62.1</v>
      </c>
      <c r="Y191" s="5">
        <f t="shared" si="299"/>
        <v>5.0628388366571064</v>
      </c>
      <c r="Z191" s="131">
        <v>62</v>
      </c>
      <c r="AA191" s="43">
        <f t="shared" ref="AA191" si="392">POWER(2*$V191/1000*Z191, 2)*$A$4</f>
        <v>5.0465465259424995</v>
      </c>
      <c r="AB191" s="116">
        <v>64.400000000000006</v>
      </c>
      <c r="AC191" s="43">
        <f t="shared" si="301"/>
        <v>5.4448088449096996</v>
      </c>
      <c r="AD191" s="131"/>
      <c r="AE191" s="43">
        <f t="shared" si="302"/>
        <v>0</v>
      </c>
      <c r="AF191" s="263">
        <v>67.55</v>
      </c>
      <c r="AG191" s="43">
        <f t="shared" si="296"/>
        <v>5.9904798164000894</v>
      </c>
      <c r="AH191" s="131"/>
      <c r="AI191" s="5">
        <f t="shared" si="299"/>
        <v>0</v>
      </c>
      <c r="AJ191" s="181"/>
      <c r="AK191" s="43">
        <f t="shared" ref="AK191" si="393">POWER(2*$V191/1000*AJ191, 2)*$A$4</f>
        <v>0</v>
      </c>
      <c r="AL191" s="47">
        <v>67.2</v>
      </c>
      <c r="AM191" s="43">
        <f t="shared" si="304"/>
        <v>5.9285631279168012</v>
      </c>
      <c r="AN191" s="181">
        <v>65.599999999999994</v>
      </c>
      <c r="AO191" s="43">
        <f t="shared" si="305"/>
        <v>5.6496114614671997</v>
      </c>
      <c r="AP191" s="261">
        <v>69.34</v>
      </c>
      <c r="AQ191" s="43">
        <f t="shared" si="298"/>
        <v>6.3121684062923693</v>
      </c>
      <c r="AR191" s="121"/>
    </row>
    <row r="192" spans="1:44" x14ac:dyDescent="0.25">
      <c r="A192" s="144">
        <f t="shared" si="275"/>
        <v>181</v>
      </c>
      <c r="B192" s="89" t="s">
        <v>126</v>
      </c>
      <c r="C192" s="150">
        <v>9</v>
      </c>
      <c r="D192" s="154" t="s">
        <v>158</v>
      </c>
      <c r="E192" s="155">
        <v>21</v>
      </c>
      <c r="F192" s="152">
        <f t="shared" si="278"/>
        <v>1424</v>
      </c>
      <c r="G192" s="46">
        <v>0</v>
      </c>
      <c r="H192" s="47">
        <f t="shared" si="284"/>
        <v>0</v>
      </c>
      <c r="I192" s="47">
        <f t="shared" si="279"/>
        <v>1024.5</v>
      </c>
      <c r="J192" s="56">
        <f t="shared" si="306"/>
        <v>1754.2452080595804</v>
      </c>
      <c r="K192" s="56">
        <f t="shared" si="280"/>
        <v>-8.3590851068038319E-4</v>
      </c>
      <c r="L192" s="47">
        <f t="shared" si="327"/>
        <v>188.59375</v>
      </c>
      <c r="M192" s="47"/>
      <c r="N192" s="47"/>
      <c r="O192" s="47"/>
      <c r="P192" s="47">
        <f t="shared" si="331"/>
        <v>1432.2388972476144</v>
      </c>
      <c r="Q192" s="47">
        <f t="shared" si="328"/>
        <v>322.00714672047656</v>
      </c>
      <c r="R192" s="47"/>
      <c r="S192" s="47"/>
      <c r="T192" s="47"/>
      <c r="U192" s="79">
        <v>1</v>
      </c>
      <c r="V192" s="62">
        <f t="shared" si="293"/>
        <v>1432.2388972476144</v>
      </c>
      <c r="W192" s="137">
        <f t="shared" si="294"/>
        <v>61.713410952724111</v>
      </c>
      <c r="X192" s="131">
        <v>61.7</v>
      </c>
      <c r="Y192" s="5">
        <f t="shared" si="299"/>
        <v>4.9978271342729563</v>
      </c>
      <c r="Z192" s="131">
        <v>61.3</v>
      </c>
      <c r="AA192" s="43">
        <f t="shared" ref="AA192" si="394">POWER(2*$V192/1000*Z192, 2)*$A$4</f>
        <v>4.9332355398202061</v>
      </c>
      <c r="AB192" s="116">
        <v>63.7</v>
      </c>
      <c r="AC192" s="43">
        <f t="shared" si="301"/>
        <v>5.3270867255077059</v>
      </c>
      <c r="AD192" s="131"/>
      <c r="AE192" s="43">
        <f t="shared" si="302"/>
        <v>0</v>
      </c>
      <c r="AF192" s="263">
        <v>68.510000000000005</v>
      </c>
      <c r="AG192" s="43">
        <f t="shared" si="296"/>
        <v>6.1619594718389417</v>
      </c>
      <c r="AH192" s="131"/>
      <c r="AI192" s="5">
        <f t="shared" si="299"/>
        <v>0</v>
      </c>
      <c r="AJ192" s="181"/>
      <c r="AK192" s="43">
        <f t="shared" ref="AK192" si="395">POWER(2*$V192/1000*AJ192, 2)*$A$4</f>
        <v>0</v>
      </c>
      <c r="AL192" s="47">
        <v>65</v>
      </c>
      <c r="AM192" s="43">
        <f t="shared" si="304"/>
        <v>5.5467375317656256</v>
      </c>
      <c r="AN192" s="181">
        <v>63.4</v>
      </c>
      <c r="AO192" s="43">
        <f t="shared" si="305"/>
        <v>5.2770282398068256</v>
      </c>
      <c r="AP192" s="261">
        <v>68.37</v>
      </c>
      <c r="AQ192" s="43">
        <f t="shared" si="298"/>
        <v>6.1368013083670538</v>
      </c>
      <c r="AR192" s="121"/>
    </row>
    <row r="193" spans="1:44" x14ac:dyDescent="0.25">
      <c r="A193" s="144">
        <f t="shared" si="275"/>
        <v>182</v>
      </c>
      <c r="B193" s="89" t="s">
        <v>126</v>
      </c>
      <c r="C193" s="150">
        <v>10</v>
      </c>
      <c r="D193" s="154" t="s">
        <v>158</v>
      </c>
      <c r="E193" s="155">
        <v>22</v>
      </c>
      <c r="F193" s="152">
        <f t="shared" si="278"/>
        <v>1432</v>
      </c>
      <c r="G193" s="46">
        <v>0</v>
      </c>
      <c r="H193" s="47">
        <f t="shared" si="284"/>
        <v>0</v>
      </c>
      <c r="I193" s="47">
        <f t="shared" si="279"/>
        <v>1030.25</v>
      </c>
      <c r="J193" s="56">
        <f t="shared" si="306"/>
        <v>1764.0972372576291</v>
      </c>
      <c r="K193" s="56">
        <f t="shared" si="280"/>
        <v>-8.0656283853386412E-4</v>
      </c>
      <c r="L193" s="47">
        <f t="shared" si="327"/>
        <v>194.34375</v>
      </c>
      <c r="M193" s="47"/>
      <c r="N193" s="47"/>
      <c r="O193" s="47"/>
      <c r="P193" s="47">
        <f t="shared" si="331"/>
        <v>1432.2388972476144</v>
      </c>
      <c r="Q193" s="47">
        <f t="shared" si="328"/>
        <v>331.85914657285326</v>
      </c>
      <c r="R193" s="47"/>
      <c r="S193" s="47"/>
      <c r="T193" s="47"/>
      <c r="U193" s="79">
        <v>1</v>
      </c>
      <c r="V193" s="62">
        <f t="shared" si="293"/>
        <v>1432.2388972476144</v>
      </c>
      <c r="W193" s="137">
        <f t="shared" si="294"/>
        <v>61.713410952724111</v>
      </c>
      <c r="X193" s="131">
        <v>63.2</v>
      </c>
      <c r="Y193" s="5">
        <f t="shared" si="299"/>
        <v>5.2437871997348013</v>
      </c>
      <c r="Z193" s="131">
        <v>62.8</v>
      </c>
      <c r="AA193" s="43">
        <f t="shared" ref="AA193" si="396">POWER(2*$V193/1000*Z193, 2)*$A$4</f>
        <v>5.1776202005392991</v>
      </c>
      <c r="AB193" s="116">
        <v>65.099999999999994</v>
      </c>
      <c r="AC193" s="43">
        <f t="shared" si="301"/>
        <v>5.563817544851605</v>
      </c>
      <c r="AD193" s="131"/>
      <c r="AE193" s="43">
        <f t="shared" si="302"/>
        <v>0</v>
      </c>
      <c r="AF193" s="263">
        <v>67.209999999999994</v>
      </c>
      <c r="AG193" s="43">
        <f t="shared" si="296"/>
        <v>5.9303277125124083</v>
      </c>
      <c r="AH193" s="131"/>
      <c r="AI193" s="5">
        <f t="shared" si="299"/>
        <v>0</v>
      </c>
      <c r="AJ193" s="181"/>
      <c r="AK193" s="43">
        <f t="shared" ref="AK193" si="397">POWER(2*$V193/1000*AJ193, 2)*$A$4</f>
        <v>0</v>
      </c>
      <c r="AL193" s="47">
        <v>66.3</v>
      </c>
      <c r="AM193" s="43">
        <f t="shared" si="304"/>
        <v>5.7708257280489565</v>
      </c>
      <c r="AN193" s="181">
        <v>64.7</v>
      </c>
      <c r="AO193" s="43">
        <f t="shared" si="305"/>
        <v>5.4956550329819569</v>
      </c>
      <c r="AP193" s="261">
        <v>68.16</v>
      </c>
      <c r="AQ193" s="43">
        <f t="shared" si="298"/>
        <v>6.0991605566997107</v>
      </c>
      <c r="AR193" s="121"/>
    </row>
    <row r="194" spans="1:44" x14ac:dyDescent="0.25">
      <c r="A194" s="144">
        <f t="shared" si="275"/>
        <v>183</v>
      </c>
      <c r="B194" s="89" t="s">
        <v>126</v>
      </c>
      <c r="C194" s="150">
        <v>11</v>
      </c>
      <c r="D194" s="154" t="s">
        <v>158</v>
      </c>
      <c r="E194" s="155">
        <v>23</v>
      </c>
      <c r="F194" s="152">
        <f t="shared" si="278"/>
        <v>1440</v>
      </c>
      <c r="G194" s="46">
        <v>0</v>
      </c>
      <c r="H194" s="47">
        <f t="shared" si="284"/>
        <v>0</v>
      </c>
      <c r="I194" s="47">
        <f t="shared" si="279"/>
        <v>1036</v>
      </c>
      <c r="J194" s="56">
        <f t="shared" si="306"/>
        <v>1773.9492664673362</v>
      </c>
      <c r="K194" s="56">
        <f t="shared" si="280"/>
        <v>-7.7895818367323955E-4</v>
      </c>
      <c r="L194" s="47">
        <f t="shared" si="327"/>
        <v>200.09375</v>
      </c>
      <c r="M194" s="47"/>
      <c r="N194" s="47"/>
      <c r="O194" s="47"/>
      <c r="P194" s="47">
        <f t="shared" si="331"/>
        <v>1432.2388972476144</v>
      </c>
      <c r="Q194" s="47">
        <f t="shared" si="328"/>
        <v>341.7111481779055</v>
      </c>
      <c r="R194" s="47"/>
      <c r="S194" s="47"/>
      <c r="T194" s="47"/>
      <c r="U194" s="79">
        <v>1</v>
      </c>
      <c r="V194" s="62">
        <f t="shared" si="293"/>
        <v>1432.2388972476144</v>
      </c>
      <c r="W194" s="137">
        <f t="shared" si="294"/>
        <v>61.713410952724111</v>
      </c>
      <c r="X194" s="131">
        <v>63.8</v>
      </c>
      <c r="Y194" s="5">
        <f t="shared" si="299"/>
        <v>5.3438254008994246</v>
      </c>
      <c r="Z194" s="131">
        <v>63.5</v>
      </c>
      <c r="AA194" s="43">
        <f t="shared" ref="AA194" si="398">POWER(2*$V194/1000*Z194, 2)*$A$4</f>
        <v>5.2936881449614077</v>
      </c>
      <c r="AB194" s="116">
        <v>65.7</v>
      </c>
      <c r="AC194" s="43">
        <f t="shared" si="301"/>
        <v>5.6668490150274566</v>
      </c>
      <c r="AD194" s="131"/>
      <c r="AE194" s="43">
        <f t="shared" si="302"/>
        <v>0</v>
      </c>
      <c r="AF194" s="263">
        <v>66.8</v>
      </c>
      <c r="AG194" s="43">
        <f t="shared" si="296"/>
        <v>5.858195049407299</v>
      </c>
      <c r="AH194" s="131"/>
      <c r="AI194" s="5">
        <f t="shared" si="299"/>
        <v>0</v>
      </c>
      <c r="AJ194" s="181"/>
      <c r="AK194" s="43">
        <f t="shared" ref="AK194" si="399">POWER(2*$V194/1000*AJ194, 2)*$A$4</f>
        <v>0</v>
      </c>
      <c r="AL194" s="47">
        <v>66.5</v>
      </c>
      <c r="AM194" s="43">
        <f t="shared" si="304"/>
        <v>5.8056946863551557</v>
      </c>
      <c r="AN194" s="181">
        <v>64.900000000000006</v>
      </c>
      <c r="AO194" s="43">
        <f t="shared" si="305"/>
        <v>5.5296837754253572</v>
      </c>
      <c r="AP194" s="261">
        <v>67.23</v>
      </c>
      <c r="AQ194" s="43">
        <f t="shared" si="298"/>
        <v>5.933857669405997</v>
      </c>
      <c r="AR194" s="121"/>
    </row>
    <row r="195" spans="1:44" x14ac:dyDescent="0.25">
      <c r="A195" s="144">
        <f t="shared" si="275"/>
        <v>184</v>
      </c>
      <c r="B195" s="89" t="s">
        <v>126</v>
      </c>
      <c r="C195" s="150">
        <v>12</v>
      </c>
      <c r="D195" s="154" t="s">
        <v>158</v>
      </c>
      <c r="E195" s="155">
        <v>24</v>
      </c>
      <c r="F195" s="152">
        <f t="shared" si="278"/>
        <v>1448</v>
      </c>
      <c r="G195" s="46">
        <v>0</v>
      </c>
      <c r="H195" s="47">
        <f t="shared" si="284"/>
        <v>0</v>
      </c>
      <c r="I195" s="47">
        <f t="shared" si="279"/>
        <v>1041.75</v>
      </c>
      <c r="J195" s="56">
        <f t="shared" si="306"/>
        <v>1783.8012956885079</v>
      </c>
      <c r="K195" s="56">
        <f t="shared" si="280"/>
        <v>-7.5294739190212567E-4</v>
      </c>
      <c r="L195" s="47">
        <f t="shared" si="327"/>
        <v>205.84375</v>
      </c>
      <c r="M195" s="47"/>
      <c r="N195" s="47"/>
      <c r="O195" s="47"/>
      <c r="P195" s="47">
        <f t="shared" si="331"/>
        <v>1432.2388972476144</v>
      </c>
      <c r="Q195" s="47">
        <f t="shared" si="328"/>
        <v>351.56315138828541</v>
      </c>
      <c r="R195" s="47"/>
      <c r="S195" s="47"/>
      <c r="T195" s="47"/>
      <c r="U195" s="79">
        <v>1</v>
      </c>
      <c r="V195" s="62">
        <f t="shared" si="293"/>
        <v>1432.2388972476144</v>
      </c>
      <c r="W195" s="137">
        <f t="shared" si="294"/>
        <v>61.713410952724111</v>
      </c>
      <c r="X195" s="131">
        <v>63.8</v>
      </c>
      <c r="Y195" s="5">
        <f t="shared" si="299"/>
        <v>5.3438254008994246</v>
      </c>
      <c r="Z195" s="131">
        <v>63.6</v>
      </c>
      <c r="AA195" s="43">
        <f t="shared" ref="AA195" si="400">POWER(2*$V195/1000*Z195, 2)*$A$4</f>
        <v>5.3103743068616991</v>
      </c>
      <c r="AB195" s="116">
        <v>65.900000000000006</v>
      </c>
      <c r="AC195" s="43">
        <f t="shared" si="301"/>
        <v>5.7014028923851079</v>
      </c>
      <c r="AD195" s="131"/>
      <c r="AE195" s="43">
        <f t="shared" si="302"/>
        <v>0</v>
      </c>
      <c r="AF195" s="263">
        <v>68.72</v>
      </c>
      <c r="AG195" s="43">
        <f t="shared" si="296"/>
        <v>6.1997932105872682</v>
      </c>
      <c r="AH195" s="131"/>
      <c r="AI195" s="5">
        <f t="shared" si="299"/>
        <v>0</v>
      </c>
      <c r="AJ195" s="181"/>
      <c r="AK195" s="43">
        <f t="shared" ref="AK195" si="401">POWER(2*$V195/1000*AJ195, 2)*$A$4</f>
        <v>0</v>
      </c>
      <c r="AL195" s="47">
        <v>65.8</v>
      </c>
      <c r="AM195" s="43">
        <f t="shared" si="304"/>
        <v>5.6841128253334245</v>
      </c>
      <c r="AN195" s="181">
        <v>64</v>
      </c>
      <c r="AO195" s="43">
        <f t="shared" si="305"/>
        <v>5.3773815219200003</v>
      </c>
      <c r="AP195" s="261">
        <v>67.989999999999995</v>
      </c>
      <c r="AQ195" s="43">
        <f t="shared" si="298"/>
        <v>6.0687742813052781</v>
      </c>
      <c r="AR195" s="121"/>
    </row>
    <row r="196" spans="1:44" x14ac:dyDescent="0.25">
      <c r="A196" s="144">
        <f t="shared" si="275"/>
        <v>185</v>
      </c>
      <c r="B196" s="89" t="s">
        <v>126</v>
      </c>
      <c r="C196" s="150">
        <v>13</v>
      </c>
      <c r="D196" s="154" t="s">
        <v>158</v>
      </c>
      <c r="E196" s="155">
        <v>25</v>
      </c>
      <c r="F196" s="152">
        <f t="shared" si="278"/>
        <v>1456</v>
      </c>
      <c r="G196" s="46">
        <v>0</v>
      </c>
      <c r="H196" s="47">
        <f t="shared" si="284"/>
        <v>0</v>
      </c>
      <c r="I196" s="47">
        <f t="shared" si="279"/>
        <v>1047.5</v>
      </c>
      <c r="J196" s="56">
        <f t="shared" si="306"/>
        <v>1793.6533249209558</v>
      </c>
      <c r="K196" s="56">
        <f t="shared" si="280"/>
        <v>-7.2839937024582468E-4</v>
      </c>
      <c r="L196" s="47">
        <f t="shared" si="327"/>
        <v>211.59375</v>
      </c>
      <c r="M196" s="47"/>
      <c r="N196" s="47"/>
      <c r="O196" s="47"/>
      <c r="P196" s="47">
        <f t="shared" si="331"/>
        <v>1432.2388972476144</v>
      </c>
      <c r="Q196" s="47">
        <f t="shared" si="328"/>
        <v>361.41515607271162</v>
      </c>
      <c r="R196" s="47"/>
      <c r="S196" s="47"/>
      <c r="T196" s="47"/>
      <c r="U196" s="79">
        <v>1</v>
      </c>
      <c r="V196" s="62">
        <f t="shared" si="293"/>
        <v>1432.2388972476144</v>
      </c>
      <c r="W196" s="137">
        <f t="shared" si="294"/>
        <v>61.713410952724111</v>
      </c>
      <c r="X196" s="131">
        <v>62.8</v>
      </c>
      <c r="Y196" s="5">
        <f t="shared" si="299"/>
        <v>5.1776202005392991</v>
      </c>
      <c r="Z196" s="131">
        <v>62.6</v>
      </c>
      <c r="AA196" s="43">
        <f t="shared" ref="AA196" si="402">POWER(2*$V196/1000*Z196, 2)*$A$4</f>
        <v>5.1446942414158245</v>
      </c>
      <c r="AB196" s="116">
        <v>65</v>
      </c>
      <c r="AC196" s="43">
        <f t="shared" si="301"/>
        <v>5.5467375317656256</v>
      </c>
      <c r="AD196" s="131"/>
      <c r="AE196" s="43">
        <f t="shared" si="302"/>
        <v>0</v>
      </c>
      <c r="AF196" s="263">
        <v>69.19</v>
      </c>
      <c r="AG196" s="43">
        <f t="shared" si="296"/>
        <v>6.2848883039157242</v>
      </c>
      <c r="AH196" s="131"/>
      <c r="AI196" s="5">
        <f t="shared" si="299"/>
        <v>0</v>
      </c>
      <c r="AJ196" s="181"/>
      <c r="AK196" s="43">
        <f t="shared" ref="AK196" si="403">POWER(2*$V196/1000*AJ196, 2)*$A$4</f>
        <v>0</v>
      </c>
      <c r="AL196" s="47">
        <v>66.900000000000006</v>
      </c>
      <c r="AM196" s="43">
        <f t="shared" si="304"/>
        <v>5.8757476839161074</v>
      </c>
      <c r="AN196" s="181">
        <v>65.3</v>
      </c>
      <c r="AO196" s="43">
        <f t="shared" si="305"/>
        <v>5.5980563412607056</v>
      </c>
      <c r="AP196" s="261">
        <v>66.92</v>
      </c>
      <c r="AQ196" s="43">
        <f t="shared" si="298"/>
        <v>5.8792613616273535</v>
      </c>
      <c r="AR196" s="121"/>
    </row>
    <row r="197" spans="1:44" x14ac:dyDescent="0.25">
      <c r="A197" s="144">
        <f t="shared" si="275"/>
        <v>186</v>
      </c>
      <c r="B197" s="89" t="s">
        <v>126</v>
      </c>
      <c r="C197" s="150">
        <v>14</v>
      </c>
      <c r="D197" s="154" t="s">
        <v>158</v>
      </c>
      <c r="E197" s="155">
        <v>26</v>
      </c>
      <c r="F197" s="152">
        <f t="shared" si="278"/>
        <v>1464</v>
      </c>
      <c r="G197" s="46">
        <v>0</v>
      </c>
      <c r="H197" s="47">
        <f t="shared" si="284"/>
        <v>0</v>
      </c>
      <c r="I197" s="47">
        <f t="shared" si="279"/>
        <v>1053.25</v>
      </c>
      <c r="J197" s="56">
        <f t="shared" si="306"/>
        <v>1803.5053541644947</v>
      </c>
      <c r="K197" s="56">
        <f t="shared" si="280"/>
        <v>-7.0519695714210684E-4</v>
      </c>
      <c r="L197" s="47">
        <f t="shared" si="327"/>
        <v>217.34375</v>
      </c>
      <c r="M197" s="47"/>
      <c r="N197" s="47"/>
      <c r="O197" s="47"/>
      <c r="P197" s="47">
        <f t="shared" si="331"/>
        <v>1432.2388972476144</v>
      </c>
      <c r="Q197" s="47">
        <f t="shared" si="328"/>
        <v>371.26716211383751</v>
      </c>
      <c r="R197" s="47"/>
      <c r="S197" s="47"/>
      <c r="T197" s="47"/>
      <c r="U197" s="79">
        <v>1</v>
      </c>
      <c r="V197" s="62">
        <f t="shared" si="293"/>
        <v>1432.2388972476144</v>
      </c>
      <c r="W197" s="137">
        <f t="shared" si="294"/>
        <v>61.713410952724111</v>
      </c>
      <c r="X197" s="131">
        <v>63.7</v>
      </c>
      <c r="Y197" s="5">
        <f t="shared" si="299"/>
        <v>5.3270867255077059</v>
      </c>
      <c r="Z197" s="131">
        <v>63.4</v>
      </c>
      <c r="AA197" s="43">
        <f t="shared" ref="AA197" si="404">POWER(2*$V197/1000*Z197, 2)*$A$4</f>
        <v>5.2770282398068256</v>
      </c>
      <c r="AB197" s="116">
        <v>65.7</v>
      </c>
      <c r="AC197" s="43">
        <f t="shared" si="301"/>
        <v>5.6668490150274566</v>
      </c>
      <c r="AD197" s="131"/>
      <c r="AE197" s="43">
        <f t="shared" si="302"/>
        <v>0</v>
      </c>
      <c r="AF197" s="263">
        <v>68.069999999999993</v>
      </c>
      <c r="AG197" s="43">
        <f t="shared" si="296"/>
        <v>6.0830642525918472</v>
      </c>
      <c r="AH197" s="131"/>
      <c r="AI197" s="5">
        <f t="shared" si="299"/>
        <v>0</v>
      </c>
      <c r="AJ197" s="181"/>
      <c r="AK197" s="43">
        <f t="shared" ref="AK197" si="405">POWER(2*$V197/1000*AJ197, 2)*$A$4</f>
        <v>0</v>
      </c>
      <c r="AL197" s="47">
        <v>64.599999999999994</v>
      </c>
      <c r="AM197" s="43">
        <f t="shared" si="304"/>
        <v>5.4786800468788242</v>
      </c>
      <c r="AN197" s="181">
        <v>63</v>
      </c>
      <c r="AO197" s="43">
        <f t="shared" si="305"/>
        <v>5.2106511866456255</v>
      </c>
      <c r="AP197" s="261">
        <v>66.819999999999993</v>
      </c>
      <c r="AQ197" s="43">
        <f t="shared" si="298"/>
        <v>5.8617034757694029</v>
      </c>
      <c r="AR197" s="121"/>
    </row>
    <row r="198" spans="1:44" x14ac:dyDescent="0.25">
      <c r="A198" s="144">
        <f t="shared" si="275"/>
        <v>187</v>
      </c>
      <c r="B198" s="89" t="s">
        <v>126</v>
      </c>
      <c r="C198" s="150">
        <v>15</v>
      </c>
      <c r="D198" s="154" t="s">
        <v>158</v>
      </c>
      <c r="E198" s="155">
        <v>27</v>
      </c>
      <c r="F198" s="152">
        <f t="shared" si="278"/>
        <v>1472</v>
      </c>
      <c r="G198" s="46">
        <v>0</v>
      </c>
      <c r="H198" s="47">
        <f t="shared" si="284"/>
        <v>0</v>
      </c>
      <c r="I198" s="47">
        <f t="shared" si="279"/>
        <v>1059</v>
      </c>
      <c r="J198" s="56">
        <f t="shared" si="306"/>
        <v>1813.3573834189442</v>
      </c>
      <c r="K198" s="56">
        <f t="shared" si="280"/>
        <v>-6.8323512050483259E-4</v>
      </c>
      <c r="L198" s="47">
        <f t="shared" si="327"/>
        <v>223.09375</v>
      </c>
      <c r="M198" s="47"/>
      <c r="N198" s="47"/>
      <c r="O198" s="47"/>
      <c r="P198" s="47">
        <f t="shared" si="331"/>
        <v>1432.2388972476144</v>
      </c>
      <c r="Q198" s="47">
        <f t="shared" si="328"/>
        <v>381.11916940645023</v>
      </c>
      <c r="R198" s="47"/>
      <c r="S198" s="47"/>
      <c r="T198" s="47"/>
      <c r="U198" s="79">
        <v>1</v>
      </c>
      <c r="V198" s="62">
        <f t="shared" si="293"/>
        <v>1432.2388972476144</v>
      </c>
      <c r="W198" s="137">
        <f t="shared" si="294"/>
        <v>61.713410952724111</v>
      </c>
      <c r="X198" s="131">
        <v>63.7</v>
      </c>
      <c r="Y198" s="5">
        <f t="shared" si="299"/>
        <v>5.3270867255077059</v>
      </c>
      <c r="Z198" s="131">
        <v>63.2</v>
      </c>
      <c r="AA198" s="43">
        <f t="shared" ref="AA198" si="406">POWER(2*$V198/1000*Z198, 2)*$A$4</f>
        <v>5.2437871997348013</v>
      </c>
      <c r="AB198" s="116">
        <v>65.400000000000006</v>
      </c>
      <c r="AC198" s="43">
        <f t="shared" si="301"/>
        <v>5.615215124583826</v>
      </c>
      <c r="AD198" s="131"/>
      <c r="AE198" s="43">
        <f t="shared" si="302"/>
        <v>0</v>
      </c>
      <c r="AF198" s="263">
        <v>67.69</v>
      </c>
      <c r="AG198" s="43">
        <f t="shared" si="296"/>
        <v>6.0153365524311972</v>
      </c>
      <c r="AH198" s="131"/>
      <c r="AI198" s="5">
        <f t="shared" si="299"/>
        <v>0</v>
      </c>
      <c r="AJ198" s="181"/>
      <c r="AK198" s="43">
        <f t="shared" ref="AK198" si="407">POWER(2*$V198/1000*AJ198, 2)*$A$4</f>
        <v>0</v>
      </c>
      <c r="AL198" s="47">
        <v>66.900000000000006</v>
      </c>
      <c r="AM198" s="43">
        <f t="shared" si="304"/>
        <v>5.8757476839161074</v>
      </c>
      <c r="AN198" s="181">
        <v>65.2</v>
      </c>
      <c r="AO198" s="43">
        <f t="shared" si="305"/>
        <v>5.5809238146833007</v>
      </c>
      <c r="AP198" s="261">
        <v>67.56</v>
      </c>
      <c r="AQ198" s="43">
        <f t="shared" si="298"/>
        <v>5.9922535908566976</v>
      </c>
      <c r="AR198" s="121"/>
    </row>
    <row r="199" spans="1:44" x14ac:dyDescent="0.25">
      <c r="A199" s="144">
        <f t="shared" si="275"/>
        <v>188</v>
      </c>
      <c r="B199" s="89" t="s">
        <v>126</v>
      </c>
      <c r="C199" s="150">
        <v>16</v>
      </c>
      <c r="D199" s="154" t="s">
        <v>158</v>
      </c>
      <c r="E199" s="155">
        <v>28</v>
      </c>
      <c r="F199" s="152">
        <f t="shared" si="278"/>
        <v>1480</v>
      </c>
      <c r="G199" s="46">
        <v>0</v>
      </c>
      <c r="H199" s="47">
        <f t="shared" si="284"/>
        <v>0</v>
      </c>
      <c r="I199" s="47">
        <f t="shared" si="279"/>
        <v>1064.75</v>
      </c>
      <c r="J199" s="56">
        <f t="shared" si="306"/>
        <v>1823.2094126841273</v>
      </c>
      <c r="K199" s="56">
        <f t="shared" si="280"/>
        <v>-6.6241942909073259E-4</v>
      </c>
      <c r="L199" s="47">
        <f t="shared" si="327"/>
        <v>228.84375</v>
      </c>
      <c r="M199" s="47"/>
      <c r="N199" s="47"/>
      <c r="O199" s="47"/>
      <c r="P199" s="47">
        <f t="shared" si="331"/>
        <v>1432.2388972476144</v>
      </c>
      <c r="Q199" s="47">
        <f t="shared" si="328"/>
        <v>390.97117785594185</v>
      </c>
      <c r="R199" s="47"/>
      <c r="S199" s="47"/>
      <c r="T199" s="47"/>
      <c r="U199" s="79">
        <v>1</v>
      </c>
      <c r="V199" s="62">
        <f t="shared" si="293"/>
        <v>1432.2388972476144</v>
      </c>
      <c r="W199" s="137">
        <f t="shared" si="294"/>
        <v>61.713410952724111</v>
      </c>
      <c r="X199" s="131">
        <v>64.3</v>
      </c>
      <c r="Y199" s="5">
        <f t="shared" si="299"/>
        <v>5.4279126290437061</v>
      </c>
      <c r="Z199" s="131">
        <v>63.9</v>
      </c>
      <c r="AA199" s="43">
        <f t="shared" ref="AA199" si="408">POWER(2*$V199/1000*Z199, 2)*$A$4</f>
        <v>5.3605903330368552</v>
      </c>
      <c r="AB199" s="116">
        <v>66.2</v>
      </c>
      <c r="AC199" s="43">
        <f t="shared" si="301"/>
        <v>5.7534306340144266</v>
      </c>
      <c r="AD199" s="131"/>
      <c r="AE199" s="43">
        <f t="shared" si="302"/>
        <v>0</v>
      </c>
      <c r="AF199" s="263">
        <v>67.709999999999994</v>
      </c>
      <c r="AG199" s="43">
        <f t="shared" si="296"/>
        <v>6.0188917158006694</v>
      </c>
      <c r="AH199" s="131"/>
      <c r="AI199" s="5">
        <f t="shared" si="299"/>
        <v>0</v>
      </c>
      <c r="AJ199" s="181"/>
      <c r="AK199" s="43">
        <f t="shared" ref="AK199" si="409">POWER(2*$V199/1000*AJ199, 2)*$A$4</f>
        <v>0</v>
      </c>
      <c r="AL199" s="47">
        <v>65.3</v>
      </c>
      <c r="AM199" s="43">
        <f t="shared" si="304"/>
        <v>5.5980563412607056</v>
      </c>
      <c r="AN199" s="181">
        <v>63.45</v>
      </c>
      <c r="AO199" s="43">
        <f t="shared" si="305"/>
        <v>5.2853549102909021</v>
      </c>
      <c r="AP199" s="261">
        <v>68</v>
      </c>
      <c r="AQ199" s="43">
        <f t="shared" si="298"/>
        <v>6.07055960873</v>
      </c>
      <c r="AR199" s="121"/>
    </row>
    <row r="200" spans="1:44" x14ac:dyDescent="0.25">
      <c r="A200" s="144">
        <f t="shared" si="275"/>
        <v>189</v>
      </c>
      <c r="B200" s="89" t="s">
        <v>126</v>
      </c>
      <c r="C200" s="150">
        <v>17</v>
      </c>
      <c r="D200" s="154" t="s">
        <v>158</v>
      </c>
      <c r="E200" s="155">
        <v>29</v>
      </c>
      <c r="F200" s="152">
        <f t="shared" si="278"/>
        <v>1488</v>
      </c>
      <c r="G200" s="46">
        <v>0</v>
      </c>
      <c r="H200" s="47">
        <f t="shared" si="284"/>
        <v>0</v>
      </c>
      <c r="I200" s="47">
        <f t="shared" si="279"/>
        <v>1070.5</v>
      </c>
      <c r="J200" s="56">
        <f t="shared" si="306"/>
        <v>1833.0614419598705</v>
      </c>
      <c r="K200" s="56">
        <f t="shared" si="280"/>
        <v>-6.4266474987562106E-4</v>
      </c>
      <c r="L200" s="47">
        <f t="shared" si="327"/>
        <v>234.59375</v>
      </c>
      <c r="M200" s="47"/>
      <c r="N200" s="47"/>
      <c r="O200" s="47"/>
      <c r="P200" s="47">
        <f t="shared" si="331"/>
        <v>1432.2388972476144</v>
      </c>
      <c r="Q200" s="47">
        <f t="shared" si="328"/>
        <v>400.82318737700604</v>
      </c>
      <c r="R200" s="47"/>
      <c r="S200" s="47"/>
      <c r="T200" s="47"/>
      <c r="U200" s="79">
        <v>1</v>
      </c>
      <c r="V200" s="62">
        <f t="shared" si="293"/>
        <v>1432.2388972476144</v>
      </c>
      <c r="W200" s="137">
        <f t="shared" si="294"/>
        <v>61.713410952724111</v>
      </c>
      <c r="X200" s="131">
        <v>62.3</v>
      </c>
      <c r="Y200" s="5">
        <f t="shared" si="299"/>
        <v>5.0955022283234559</v>
      </c>
      <c r="Z200" s="131">
        <v>61.8</v>
      </c>
      <c r="AA200" s="43">
        <f t="shared" ref="AA200" si="410">POWER(2*$V200/1000*Z200, 2)*$A$4</f>
        <v>5.014040674750424</v>
      </c>
      <c r="AB200" s="116">
        <v>64.3</v>
      </c>
      <c r="AC200" s="43">
        <f t="shared" si="301"/>
        <v>5.4279126290437061</v>
      </c>
      <c r="AD200" s="131"/>
      <c r="AE200" s="43">
        <f t="shared" si="302"/>
        <v>0</v>
      </c>
      <c r="AF200" s="263">
        <v>67.08</v>
      </c>
      <c r="AG200" s="43">
        <f t="shared" si="296"/>
        <v>5.9074085930311524</v>
      </c>
      <c r="AH200" s="131"/>
      <c r="AI200" s="5">
        <f t="shared" si="299"/>
        <v>0</v>
      </c>
      <c r="AJ200" s="181"/>
      <c r="AK200" s="43">
        <f t="shared" ref="AK200" si="411">POWER(2*$V200/1000*AJ200, 2)*$A$4</f>
        <v>0</v>
      </c>
      <c r="AL200" s="47">
        <v>66.3</v>
      </c>
      <c r="AM200" s="43">
        <f t="shared" si="304"/>
        <v>5.7708257280489565</v>
      </c>
      <c r="AN200" s="181">
        <v>64.599999999999994</v>
      </c>
      <c r="AO200" s="43">
        <f t="shared" si="305"/>
        <v>5.4786800468788242</v>
      </c>
      <c r="AP200" s="261">
        <v>66.760000000000005</v>
      </c>
      <c r="AQ200" s="43">
        <f t="shared" si="298"/>
        <v>5.8511813474925773</v>
      </c>
      <c r="AR200" s="121"/>
    </row>
    <row r="201" spans="1:44" x14ac:dyDescent="0.25">
      <c r="A201" s="144">
        <f t="shared" si="275"/>
        <v>190</v>
      </c>
      <c r="B201" s="89" t="s">
        <v>126</v>
      </c>
      <c r="C201" s="150">
        <v>18</v>
      </c>
      <c r="D201" s="154" t="s">
        <v>158</v>
      </c>
      <c r="E201" s="155">
        <v>30</v>
      </c>
      <c r="F201" s="152">
        <f t="shared" si="278"/>
        <v>1496</v>
      </c>
      <c r="G201" s="46">
        <v>0</v>
      </c>
      <c r="H201" s="47">
        <f t="shared" si="284"/>
        <v>0</v>
      </c>
      <c r="I201" s="47">
        <f t="shared" si="279"/>
        <v>1076.25</v>
      </c>
      <c r="J201" s="56">
        <f t="shared" si="306"/>
        <v>1842.913471246005</v>
      </c>
      <c r="K201" s="56">
        <f t="shared" si="280"/>
        <v>-6.2389413187702303E-4</v>
      </c>
      <c r="L201" s="47">
        <f t="shared" si="327"/>
        <v>240.34375</v>
      </c>
      <c r="M201" s="47"/>
      <c r="N201" s="47"/>
      <c r="O201" s="47"/>
      <c r="P201" s="47">
        <f t="shared" si="331"/>
        <v>1432.2388972476144</v>
      </c>
      <c r="Q201" s="47">
        <f t="shared" si="328"/>
        <v>410.67519789252248</v>
      </c>
      <c r="R201" s="47"/>
      <c r="S201" s="47"/>
      <c r="T201" s="47"/>
      <c r="U201" s="79">
        <v>1</v>
      </c>
      <c r="V201" s="62">
        <f t="shared" si="293"/>
        <v>1432.2388972476144</v>
      </c>
      <c r="W201" s="137">
        <f t="shared" si="294"/>
        <v>61.713410952724111</v>
      </c>
      <c r="X201" s="131">
        <v>63.7</v>
      </c>
      <c r="Y201" s="5">
        <f t="shared" si="299"/>
        <v>5.3270867255077059</v>
      </c>
      <c r="Z201" s="131">
        <v>63.2</v>
      </c>
      <c r="AA201" s="43">
        <f t="shared" ref="AA201" si="412">POWER(2*$V201/1000*Z201, 2)*$A$4</f>
        <v>5.2437871997348013</v>
      </c>
      <c r="AB201" s="116">
        <v>65.400000000000006</v>
      </c>
      <c r="AC201" s="43">
        <f t="shared" si="301"/>
        <v>5.615215124583826</v>
      </c>
      <c r="AD201" s="131"/>
      <c r="AE201" s="43">
        <f t="shared" si="302"/>
        <v>0</v>
      </c>
      <c r="AF201" s="263">
        <v>69.83</v>
      </c>
      <c r="AG201" s="43">
        <f t="shared" si="296"/>
        <v>6.4016951131621802</v>
      </c>
      <c r="AH201" s="131"/>
      <c r="AI201" s="5">
        <f t="shared" si="299"/>
        <v>0</v>
      </c>
      <c r="AJ201" s="181"/>
      <c r="AK201" s="43">
        <f t="shared" ref="AK201" si="413">POWER(2*$V201/1000*AJ201, 2)*$A$4</f>
        <v>0</v>
      </c>
      <c r="AL201" s="47">
        <v>66.2</v>
      </c>
      <c r="AM201" s="43">
        <f t="shared" si="304"/>
        <v>5.7534306340144266</v>
      </c>
      <c r="AN201" s="181">
        <v>64.5</v>
      </c>
      <c r="AO201" s="43">
        <f t="shared" si="305"/>
        <v>5.4617313175214051</v>
      </c>
      <c r="AP201" s="261">
        <v>67.53</v>
      </c>
      <c r="AQ201" s="43">
        <f t="shared" si="298"/>
        <v>5.9869330551892439</v>
      </c>
      <c r="AR201" s="121"/>
    </row>
    <row r="202" spans="1:44" x14ac:dyDescent="0.25">
      <c r="A202" s="144">
        <f t="shared" si="275"/>
        <v>191</v>
      </c>
      <c r="B202" s="89" t="s">
        <v>126</v>
      </c>
      <c r="C202" s="150">
        <v>19</v>
      </c>
      <c r="D202" s="154" t="s">
        <v>158</v>
      </c>
      <c r="E202" s="155">
        <v>31</v>
      </c>
      <c r="F202" s="152">
        <f t="shared" si="278"/>
        <v>1504</v>
      </c>
      <c r="G202" s="46">
        <v>0</v>
      </c>
      <c r="H202" s="47">
        <f t="shared" si="284"/>
        <v>0</v>
      </c>
      <c r="I202" s="47">
        <f t="shared" si="279"/>
        <v>1082</v>
      </c>
      <c r="J202" s="56">
        <f t="shared" si="306"/>
        <v>1852.7655005423649</v>
      </c>
      <c r="K202" s="56">
        <f t="shared" si="280"/>
        <v>-6.0603784731938504E-4</v>
      </c>
      <c r="L202" s="47">
        <f t="shared" si="327"/>
        <v>246.09375</v>
      </c>
      <c r="M202" s="47"/>
      <c r="N202" s="47"/>
      <c r="O202" s="47"/>
      <c r="P202" s="47">
        <f t="shared" si="331"/>
        <v>1432.2388972476144</v>
      </c>
      <c r="Q202" s="47">
        <f t="shared" si="328"/>
        <v>420.52720933259775</v>
      </c>
      <c r="R202" s="47"/>
      <c r="S202" s="47"/>
      <c r="T202" s="47"/>
      <c r="U202" s="79">
        <v>1</v>
      </c>
      <c r="V202" s="62">
        <f t="shared" si="293"/>
        <v>1432.2388972476144</v>
      </c>
      <c r="W202" s="137">
        <f t="shared" si="294"/>
        <v>61.713410952724111</v>
      </c>
      <c r="X202" s="131">
        <v>65</v>
      </c>
      <c r="Y202" s="5">
        <f t="shared" si="299"/>
        <v>5.5467375317656256</v>
      </c>
      <c r="Z202" s="131">
        <v>64.599999999999994</v>
      </c>
      <c r="AA202" s="43">
        <f t="shared" ref="AA202" si="414">POWER(2*$V202/1000*Z202, 2)*$A$4</f>
        <v>5.4786800468788242</v>
      </c>
      <c r="AB202" s="116">
        <v>66.900000000000006</v>
      </c>
      <c r="AC202" s="43">
        <f t="shared" si="301"/>
        <v>5.8757476839161074</v>
      </c>
      <c r="AD202" s="131"/>
      <c r="AE202" s="43">
        <f t="shared" si="302"/>
        <v>0</v>
      </c>
      <c r="AF202" s="263">
        <v>72.069999999999993</v>
      </c>
      <c r="AG202" s="43">
        <f t="shared" si="296"/>
        <v>6.8189883214217977</v>
      </c>
      <c r="AH202" s="131"/>
      <c r="AI202" s="5">
        <f t="shared" si="299"/>
        <v>0</v>
      </c>
      <c r="AJ202" s="181"/>
      <c r="AK202" s="43">
        <f t="shared" ref="AK202" si="415">POWER(2*$V202/1000*AJ202, 2)*$A$4</f>
        <v>0</v>
      </c>
      <c r="AL202" s="47">
        <v>65.599999999999994</v>
      </c>
      <c r="AM202" s="43">
        <f t="shared" si="304"/>
        <v>5.6496114614671997</v>
      </c>
      <c r="AN202" s="181">
        <v>64</v>
      </c>
      <c r="AO202" s="43">
        <f t="shared" si="305"/>
        <v>5.3773815219200003</v>
      </c>
      <c r="AP202" s="261">
        <v>65.39</v>
      </c>
      <c r="AQ202" s="43">
        <f t="shared" si="298"/>
        <v>5.6134980646979571</v>
      </c>
      <c r="AR202" s="121"/>
    </row>
    <row r="203" spans="1:44" x14ac:dyDescent="0.25">
      <c r="A203" s="144">
        <f t="shared" si="275"/>
        <v>192</v>
      </c>
      <c r="B203" s="89" t="s">
        <v>126</v>
      </c>
      <c r="C203" s="150">
        <v>20</v>
      </c>
      <c r="D203" s="154" t="s">
        <v>158</v>
      </c>
      <c r="E203" s="155">
        <v>32</v>
      </c>
      <c r="F203" s="152">
        <f t="shared" si="278"/>
        <v>1512</v>
      </c>
      <c r="G203" s="46">
        <v>0</v>
      </c>
      <c r="H203" s="47">
        <f t="shared" si="284"/>
        <v>0</v>
      </c>
      <c r="I203" s="47">
        <f t="shared" si="279"/>
        <v>1087.75</v>
      </c>
      <c r="J203" s="56">
        <f t="shared" si="306"/>
        <v>1862.6175298487879</v>
      </c>
      <c r="K203" s="56">
        <f t="shared" si="280"/>
        <v>-5.8903256490339118E-4</v>
      </c>
      <c r="L203" s="47">
        <f t="shared" si="327"/>
        <v>251.84375</v>
      </c>
      <c r="M203" s="47"/>
      <c r="N203" s="47"/>
      <c r="O203" s="47"/>
      <c r="P203" s="47">
        <f t="shared" si="331"/>
        <v>1432.2388972476144</v>
      </c>
      <c r="Q203" s="47">
        <f t="shared" si="328"/>
        <v>430.37922163373838</v>
      </c>
      <c r="R203" s="47"/>
      <c r="S203" s="47"/>
      <c r="T203" s="47"/>
      <c r="U203" s="79">
        <v>1</v>
      </c>
      <c r="V203" s="62">
        <f t="shared" si="293"/>
        <v>1432.2388972476144</v>
      </c>
      <c r="W203" s="137">
        <f t="shared" si="294"/>
        <v>61.713410952724111</v>
      </c>
      <c r="X203" s="131">
        <v>64.2</v>
      </c>
      <c r="Y203" s="5">
        <f t="shared" si="299"/>
        <v>5.4110426699234262</v>
      </c>
      <c r="Z203" s="131">
        <v>63.5</v>
      </c>
      <c r="AA203" s="43">
        <f t="shared" ref="AA203" si="416">POWER(2*$V203/1000*Z203, 2)*$A$4</f>
        <v>5.2936881449614077</v>
      </c>
      <c r="AB203" s="116">
        <v>65.8</v>
      </c>
      <c r="AC203" s="43">
        <f t="shared" si="301"/>
        <v>5.6841128253334245</v>
      </c>
      <c r="AD203" s="131"/>
      <c r="AE203" s="43">
        <f t="shared" si="302"/>
        <v>0</v>
      </c>
      <c r="AF203" s="263">
        <v>68.12</v>
      </c>
      <c r="AG203" s="43">
        <f t="shared" si="296"/>
        <v>6.0920040180883133</v>
      </c>
      <c r="AH203" s="131"/>
      <c r="AI203" s="5">
        <f t="shared" si="299"/>
        <v>0</v>
      </c>
      <c r="AJ203" s="181"/>
      <c r="AK203" s="43">
        <f t="shared" ref="AK203" si="417">POWER(2*$V203/1000*AJ203, 2)*$A$4</f>
        <v>0</v>
      </c>
      <c r="AL203" s="47">
        <v>66.3</v>
      </c>
      <c r="AM203" s="43">
        <f t="shared" si="304"/>
        <v>5.7708257280489565</v>
      </c>
      <c r="AN203" s="181">
        <v>65.099999999999994</v>
      </c>
      <c r="AO203" s="43">
        <f t="shared" si="305"/>
        <v>5.563817544851605</v>
      </c>
      <c r="AP203" s="261">
        <v>65.89</v>
      </c>
      <c r="AQ203" s="43">
        <f t="shared" si="298"/>
        <v>5.6996727041263817</v>
      </c>
      <c r="AR203" s="121"/>
    </row>
    <row r="204" spans="1:44" x14ac:dyDescent="0.25">
      <c r="A204" s="144">
        <f t="shared" si="275"/>
        <v>193</v>
      </c>
      <c r="B204" s="89" t="s">
        <v>126</v>
      </c>
      <c r="C204" s="150">
        <v>21</v>
      </c>
      <c r="D204" s="154" t="s">
        <v>158</v>
      </c>
      <c r="E204" s="155">
        <v>33</v>
      </c>
      <c r="F204" s="152">
        <f t="shared" si="278"/>
        <v>1520</v>
      </c>
      <c r="G204" s="46">
        <v>0</v>
      </c>
      <c r="H204" s="47">
        <f t="shared" si="284"/>
        <v>0</v>
      </c>
      <c r="I204" s="47">
        <f t="shared" si="279"/>
        <v>1093.5</v>
      </c>
      <c r="J204" s="56">
        <f t="shared" si="306"/>
        <v>1872.469559165115</v>
      </c>
      <c r="K204" s="56">
        <f t="shared" si="280"/>
        <v>-5.7282063403363281E-4</v>
      </c>
      <c r="L204" s="47">
        <f t="shared" si="327"/>
        <v>257.59375</v>
      </c>
      <c r="M204" s="47"/>
      <c r="N204" s="47"/>
      <c r="O204" s="47"/>
      <c r="P204" s="47">
        <f t="shared" si="331"/>
        <v>1432.2388972476144</v>
      </c>
      <c r="Q204" s="47">
        <f t="shared" si="328"/>
        <v>440.2312347381345</v>
      </c>
      <c r="R204" s="47"/>
      <c r="S204" s="47"/>
      <c r="T204" s="47"/>
      <c r="U204" s="79">
        <v>1</v>
      </c>
      <c r="V204" s="62">
        <f t="shared" si="293"/>
        <v>1432.2388972476144</v>
      </c>
      <c r="W204" s="137">
        <f t="shared" si="294"/>
        <v>61.713410952724111</v>
      </c>
      <c r="X204" s="131">
        <v>64.400000000000006</v>
      </c>
      <c r="Y204" s="5">
        <f t="shared" si="299"/>
        <v>5.4448088449096996</v>
      </c>
      <c r="Z204" s="131">
        <v>63.8</v>
      </c>
      <c r="AA204" s="43">
        <f t="shared" ref="AA204" si="418">POWER(2*$V204/1000*Z204, 2)*$A$4</f>
        <v>5.3438254008994246</v>
      </c>
      <c r="AB204" s="116">
        <v>65.7</v>
      </c>
      <c r="AC204" s="43">
        <f t="shared" si="301"/>
        <v>5.6668490150274566</v>
      </c>
      <c r="AD204" s="131"/>
      <c r="AE204" s="43">
        <f t="shared" si="302"/>
        <v>0</v>
      </c>
      <c r="AF204" s="263">
        <v>73.28</v>
      </c>
      <c r="AG204" s="43">
        <f t="shared" si="296"/>
        <v>7.04988160977517</v>
      </c>
      <c r="AH204" s="131"/>
      <c r="AI204" s="5">
        <f t="shared" si="299"/>
        <v>0</v>
      </c>
      <c r="AJ204" s="181"/>
      <c r="AK204" s="43">
        <f t="shared" ref="AK204" si="419">POWER(2*$V204/1000*AJ204, 2)*$A$4</f>
        <v>0</v>
      </c>
      <c r="AL204" s="47">
        <v>65.900000000000006</v>
      </c>
      <c r="AM204" s="43">
        <f t="shared" si="304"/>
        <v>5.7014028923851079</v>
      </c>
      <c r="AN204" s="181">
        <v>64.099999999999994</v>
      </c>
      <c r="AO204" s="43">
        <f t="shared" si="305"/>
        <v>5.3941989675488546</v>
      </c>
      <c r="AP204" s="261">
        <v>64.760000000000005</v>
      </c>
      <c r="AQ204" s="43">
        <f t="shared" si="298"/>
        <v>5.5058526278817777</v>
      </c>
      <c r="AR204" s="121"/>
    </row>
    <row r="205" spans="1:44" x14ac:dyDescent="0.25">
      <c r="A205" s="144">
        <f t="shared" si="275"/>
        <v>194</v>
      </c>
      <c r="B205" s="89" t="s">
        <v>126</v>
      </c>
      <c r="C205" s="150">
        <v>22</v>
      </c>
      <c r="D205" s="154" t="s">
        <v>158</v>
      </c>
      <c r="E205" s="155">
        <v>34</v>
      </c>
      <c r="F205" s="152">
        <f t="shared" si="278"/>
        <v>1528</v>
      </c>
      <c r="G205" s="46">
        <v>0</v>
      </c>
      <c r="H205" s="47">
        <f t="shared" si="284"/>
        <v>0</v>
      </c>
      <c r="I205" s="47">
        <f t="shared" si="279"/>
        <v>1099.25</v>
      </c>
      <c r="J205" s="56">
        <f t="shared" si="306"/>
        <v>1882.3215884911908</v>
      </c>
      <c r="K205" s="56">
        <f t="shared" si="280"/>
        <v>-5.573494615873642E-4</v>
      </c>
      <c r="L205" s="47">
        <f t="shared" si="327"/>
        <v>263.34375</v>
      </c>
      <c r="M205" s="47"/>
      <c r="N205" s="47"/>
      <c r="O205" s="47"/>
      <c r="P205" s="47">
        <f t="shared" si="331"/>
        <v>1432.2388972476144</v>
      </c>
      <c r="Q205" s="47">
        <f t="shared" si="328"/>
        <v>450.08324859303804</v>
      </c>
      <c r="R205" s="47"/>
      <c r="S205" s="47"/>
      <c r="T205" s="47"/>
      <c r="U205" s="79">
        <v>1</v>
      </c>
      <c r="V205" s="62">
        <f t="shared" si="293"/>
        <v>1432.2388972476144</v>
      </c>
      <c r="W205" s="137">
        <f t="shared" si="294"/>
        <v>61.713410952724111</v>
      </c>
      <c r="X205" s="131">
        <v>62.7</v>
      </c>
      <c r="Y205" s="5">
        <f t="shared" si="299"/>
        <v>5.1611440926047063</v>
      </c>
      <c r="Z205" s="131">
        <v>62.2</v>
      </c>
      <c r="AA205" s="43">
        <f t="shared" ref="AA205" si="420">POWER(2*$V205/1000*Z205, 2)*$A$4</f>
        <v>5.0791574041174261</v>
      </c>
      <c r="AB205" s="116">
        <v>64.7</v>
      </c>
      <c r="AC205" s="43">
        <f t="shared" si="301"/>
        <v>5.4956550329819569</v>
      </c>
      <c r="AD205" s="131"/>
      <c r="AE205" s="43">
        <f t="shared" si="302"/>
        <v>0</v>
      </c>
      <c r="AF205" s="263">
        <v>71.34</v>
      </c>
      <c r="AG205" s="43">
        <f t="shared" si="296"/>
        <v>6.6815483049758191</v>
      </c>
      <c r="AH205" s="131"/>
      <c r="AI205" s="5">
        <f t="shared" si="299"/>
        <v>0</v>
      </c>
      <c r="AJ205" s="181"/>
      <c r="AK205" s="43">
        <f t="shared" ref="AK205" si="421">POWER(2*$V205/1000*AJ205, 2)*$A$4</f>
        <v>0</v>
      </c>
      <c r="AL205" s="47">
        <v>66.3</v>
      </c>
      <c r="AM205" s="43">
        <f t="shared" si="304"/>
        <v>5.7708257280489565</v>
      </c>
      <c r="AN205" s="181">
        <v>64.7</v>
      </c>
      <c r="AO205" s="43">
        <f t="shared" si="305"/>
        <v>5.4956550329819569</v>
      </c>
      <c r="AP205" s="261">
        <v>64.650000000000006</v>
      </c>
      <c r="AQ205" s="43">
        <f t="shared" si="298"/>
        <v>5.4871642578371782</v>
      </c>
      <c r="AR205" s="121"/>
    </row>
    <row r="206" spans="1:44" x14ac:dyDescent="0.25">
      <c r="A206" s="144">
        <f t="shared" ref="A206:A269" si="422">A205+1</f>
        <v>195</v>
      </c>
      <c r="B206" s="89" t="s">
        <v>126</v>
      </c>
      <c r="C206" s="150">
        <v>23</v>
      </c>
      <c r="D206" s="154" t="s">
        <v>158</v>
      </c>
      <c r="E206" s="155">
        <v>35</v>
      </c>
      <c r="F206" s="152">
        <f t="shared" si="278"/>
        <v>1536</v>
      </c>
      <c r="G206" s="46">
        <v>0</v>
      </c>
      <c r="H206" s="47">
        <f t="shared" si="284"/>
        <v>0</v>
      </c>
      <c r="I206" s="47">
        <f t="shared" si="279"/>
        <v>1105</v>
      </c>
      <c r="J206" s="56">
        <f t="shared" si="306"/>
        <v>1892.1736178268632</v>
      </c>
      <c r="K206" s="56">
        <f t="shared" si="280"/>
        <v>-5.4257097167464963E-4</v>
      </c>
      <c r="L206" s="47">
        <f t="shared" si="327"/>
        <v>269.09375</v>
      </c>
      <c r="M206" s="47"/>
      <c r="N206" s="47"/>
      <c r="O206" s="47"/>
      <c r="P206" s="47">
        <f t="shared" si="331"/>
        <v>1432.2388972476144</v>
      </c>
      <c r="Q206" s="47">
        <f t="shared" si="328"/>
        <v>459.93526315022041</v>
      </c>
      <c r="R206" s="47"/>
      <c r="S206" s="47"/>
      <c r="T206" s="47"/>
      <c r="U206" s="79">
        <v>1</v>
      </c>
      <c r="V206" s="62">
        <f t="shared" si="293"/>
        <v>1432.2388972476144</v>
      </c>
      <c r="W206" s="137">
        <f t="shared" si="294"/>
        <v>61.713410952724111</v>
      </c>
      <c r="X206" s="131">
        <v>64.8</v>
      </c>
      <c r="Y206" s="5">
        <f t="shared" si="299"/>
        <v>5.5126562758307989</v>
      </c>
      <c r="Z206" s="131">
        <v>64.400000000000006</v>
      </c>
      <c r="AA206" s="43">
        <f t="shared" ref="AA206" si="423">POWER(2*$V206/1000*Z206, 2)*$A$4</f>
        <v>5.4448088449096996</v>
      </c>
      <c r="AB206" s="116">
        <v>66.7</v>
      </c>
      <c r="AC206" s="43">
        <f t="shared" si="301"/>
        <v>5.8406686716442069</v>
      </c>
      <c r="AD206" s="131"/>
      <c r="AE206" s="43">
        <f t="shared" si="302"/>
        <v>0</v>
      </c>
      <c r="AF206" s="263">
        <v>72.599999999999994</v>
      </c>
      <c r="AG206" s="43">
        <f t="shared" si="296"/>
        <v>6.9196502515808227</v>
      </c>
      <c r="AH206" s="131"/>
      <c r="AI206" s="5">
        <f t="shared" si="299"/>
        <v>0</v>
      </c>
      <c r="AJ206" s="181"/>
      <c r="AK206" s="43">
        <f t="shared" ref="AK206" si="424">POWER(2*$V206/1000*AJ206, 2)*$A$4</f>
        <v>0</v>
      </c>
      <c r="AL206" s="47">
        <v>65.5</v>
      </c>
      <c r="AM206" s="43">
        <f t="shared" si="304"/>
        <v>5.6324001646526556</v>
      </c>
      <c r="AN206" s="181">
        <v>64</v>
      </c>
      <c r="AO206" s="43">
        <f t="shared" si="305"/>
        <v>5.3773815219200003</v>
      </c>
      <c r="AP206" s="261">
        <v>64.3</v>
      </c>
      <c r="AQ206" s="43">
        <f t="shared" si="298"/>
        <v>5.4279126290437061</v>
      </c>
      <c r="AR206" s="121"/>
    </row>
    <row r="207" spans="1:44" x14ac:dyDescent="0.25">
      <c r="A207" s="144">
        <f t="shared" si="422"/>
        <v>196</v>
      </c>
      <c r="B207" s="89" t="s">
        <v>126</v>
      </c>
      <c r="C207" s="150">
        <v>24</v>
      </c>
      <c r="D207" s="154" t="s">
        <v>158</v>
      </c>
      <c r="E207" s="155">
        <v>36</v>
      </c>
      <c r="F207" s="152">
        <f t="shared" ref="F207:F270" si="425">F206+G$7</f>
        <v>1544</v>
      </c>
      <c r="G207" s="46">
        <v>0</v>
      </c>
      <c r="H207" s="47">
        <f t="shared" si="284"/>
        <v>0</v>
      </c>
      <c r="I207" s="47">
        <f t="shared" ref="I207:I270" si="426">I206+I$7</f>
        <v>1110.75</v>
      </c>
      <c r="J207" s="56">
        <f t="shared" si="306"/>
        <v>1902.0256471719829</v>
      </c>
      <c r="K207" s="56">
        <f t="shared" ref="K207:K270" si="427">J207-SUM(P207:T207)</f>
        <v>-5.2844113020000805E-4</v>
      </c>
      <c r="L207" s="47">
        <f t="shared" si="327"/>
        <v>274.84375</v>
      </c>
      <c r="M207" s="47"/>
      <c r="N207" s="47"/>
      <c r="O207" s="47"/>
      <c r="P207" s="47">
        <f t="shared" si="331"/>
        <v>1432.2388972476144</v>
      </c>
      <c r="Q207" s="47">
        <f t="shared" si="328"/>
        <v>469.78727836549865</v>
      </c>
      <c r="R207" s="47"/>
      <c r="S207" s="47"/>
      <c r="T207" s="47"/>
      <c r="U207" s="79">
        <v>1</v>
      </c>
      <c r="V207" s="62">
        <f t="shared" si="293"/>
        <v>1432.2388972476144</v>
      </c>
      <c r="W207" s="137">
        <f t="shared" si="294"/>
        <v>61.713410952724111</v>
      </c>
      <c r="X207" s="131">
        <v>63.5</v>
      </c>
      <c r="Y207" s="5">
        <f t="shared" si="299"/>
        <v>5.2936881449614077</v>
      </c>
      <c r="Z207" s="131">
        <v>63</v>
      </c>
      <c r="AA207" s="43">
        <f t="shared" ref="AA207" si="428">POWER(2*$V207/1000*Z207, 2)*$A$4</f>
        <v>5.2106511866456255</v>
      </c>
      <c r="AB207" s="116">
        <v>65.3</v>
      </c>
      <c r="AC207" s="43">
        <f t="shared" si="301"/>
        <v>5.5980563412607056</v>
      </c>
      <c r="AD207" s="131"/>
      <c r="AE207" s="43">
        <f t="shared" si="302"/>
        <v>0</v>
      </c>
      <c r="AF207" s="263">
        <v>72.150000000000006</v>
      </c>
      <c r="AG207" s="43">
        <f t="shared" si="296"/>
        <v>6.8341353128884288</v>
      </c>
      <c r="AH207" s="131"/>
      <c r="AI207" s="5">
        <f t="shared" si="299"/>
        <v>0</v>
      </c>
      <c r="AJ207" s="181"/>
      <c r="AK207" s="43">
        <f t="shared" ref="AK207" si="429">POWER(2*$V207/1000*AJ207, 2)*$A$4</f>
        <v>0</v>
      </c>
      <c r="AL207" s="47">
        <v>66.7</v>
      </c>
      <c r="AM207" s="43">
        <f t="shared" si="304"/>
        <v>5.8406686716442069</v>
      </c>
      <c r="AN207" s="181">
        <v>65.099999999999994</v>
      </c>
      <c r="AO207" s="43">
        <f t="shared" si="305"/>
        <v>5.563817544851605</v>
      </c>
      <c r="AP207" s="261">
        <v>64.08</v>
      </c>
      <c r="AQ207" s="43">
        <f t="shared" si="298"/>
        <v>5.3908333778834274</v>
      </c>
      <c r="AR207" s="121"/>
    </row>
    <row r="208" spans="1:44" x14ac:dyDescent="0.25">
      <c r="A208" s="144">
        <f t="shared" si="422"/>
        <v>197</v>
      </c>
      <c r="B208" s="89" t="s">
        <v>126</v>
      </c>
      <c r="C208" s="150">
        <v>25</v>
      </c>
      <c r="D208" s="154" t="s">
        <v>158</v>
      </c>
      <c r="E208" s="155">
        <v>37</v>
      </c>
      <c r="F208" s="152">
        <f t="shared" si="425"/>
        <v>1552</v>
      </c>
      <c r="G208" s="46">
        <v>0</v>
      </c>
      <c r="H208" s="47">
        <f t="shared" ref="H208:H271" si="430">H207</f>
        <v>0</v>
      </c>
      <c r="I208" s="47">
        <f t="shared" si="426"/>
        <v>1116.5</v>
      </c>
      <c r="J208" s="56">
        <f t="shared" si="306"/>
        <v>1911.8776765264038</v>
      </c>
      <c r="K208" s="56">
        <f t="shared" si="427"/>
        <v>-5.1491953058757645E-4</v>
      </c>
      <c r="L208" s="47">
        <f t="shared" si="327"/>
        <v>280.59375</v>
      </c>
      <c r="M208" s="47"/>
      <c r="N208" s="47"/>
      <c r="O208" s="47"/>
      <c r="P208" s="47">
        <f t="shared" si="331"/>
        <v>1432.2388972476144</v>
      </c>
      <c r="Q208" s="47">
        <f t="shared" si="328"/>
        <v>479.63929419831993</v>
      </c>
      <c r="R208" s="47"/>
      <c r="S208" s="47"/>
      <c r="T208" s="47"/>
      <c r="U208" s="79">
        <v>1</v>
      </c>
      <c r="V208" s="62">
        <f t="shared" si="293"/>
        <v>1432.2388972476144</v>
      </c>
      <c r="W208" s="137">
        <f t="shared" si="294"/>
        <v>61.713410952724111</v>
      </c>
      <c r="X208" s="131">
        <v>63.3</v>
      </c>
      <c r="Y208" s="5">
        <f t="shared" si="299"/>
        <v>5.2603945913979571</v>
      </c>
      <c r="Z208" s="131">
        <v>62.8</v>
      </c>
      <c r="AA208" s="43">
        <f t="shared" ref="AA208" si="431">POWER(2*$V208/1000*Z208, 2)*$A$4</f>
        <v>5.1776202005392991</v>
      </c>
      <c r="AB208" s="116">
        <v>65.2</v>
      </c>
      <c r="AC208" s="43">
        <f t="shared" si="301"/>
        <v>5.5809238146833007</v>
      </c>
      <c r="AD208" s="131"/>
      <c r="AE208" s="43">
        <f t="shared" si="302"/>
        <v>0</v>
      </c>
      <c r="AF208" s="263">
        <v>72.16</v>
      </c>
      <c r="AG208" s="43">
        <f t="shared" si="296"/>
        <v>6.8360298683753111</v>
      </c>
      <c r="AH208" s="131"/>
      <c r="AI208" s="5">
        <f t="shared" si="299"/>
        <v>0</v>
      </c>
      <c r="AJ208" s="181"/>
      <c r="AK208" s="43">
        <f t="shared" ref="AK208" si="432">POWER(2*$V208/1000*AJ208, 2)*$A$4</f>
        <v>0</v>
      </c>
      <c r="AL208" s="47">
        <v>66.8</v>
      </c>
      <c r="AM208" s="43">
        <f t="shared" si="304"/>
        <v>5.858195049407299</v>
      </c>
      <c r="AN208" s="181">
        <v>65.2</v>
      </c>
      <c r="AO208" s="43">
        <f t="shared" si="305"/>
        <v>5.5809238146833007</v>
      </c>
      <c r="AP208" s="261">
        <v>64.959999999999994</v>
      </c>
      <c r="AQ208" s="43">
        <f t="shared" si="298"/>
        <v>5.539912878420032</v>
      </c>
      <c r="AR208" s="121"/>
    </row>
    <row r="209" spans="1:44" x14ac:dyDescent="0.25">
      <c r="A209" s="144">
        <f t="shared" si="422"/>
        <v>198</v>
      </c>
      <c r="B209" s="89" t="s">
        <v>126</v>
      </c>
      <c r="C209" s="150">
        <v>26</v>
      </c>
      <c r="D209" s="154" t="s">
        <v>158</v>
      </c>
      <c r="E209" s="155">
        <v>38</v>
      </c>
      <c r="F209" s="152">
        <f t="shared" si="425"/>
        <v>1560</v>
      </c>
      <c r="G209" s="46">
        <v>0</v>
      </c>
      <c r="H209" s="47">
        <f t="shared" si="430"/>
        <v>0</v>
      </c>
      <c r="I209" s="47">
        <f t="shared" si="426"/>
        <v>1122.25</v>
      </c>
      <c r="J209" s="56">
        <f t="shared" si="306"/>
        <v>1921.7297058899828</v>
      </c>
      <c r="K209" s="56">
        <f t="shared" si="427"/>
        <v>-5.0196902793686604E-4</v>
      </c>
      <c r="L209" s="47">
        <f t="shared" si="327"/>
        <v>286.34375</v>
      </c>
      <c r="M209" s="47"/>
      <c r="N209" s="47"/>
      <c r="O209" s="47"/>
      <c r="P209" s="47">
        <f t="shared" si="331"/>
        <v>1432.2388972476144</v>
      </c>
      <c r="Q209" s="47">
        <f t="shared" si="328"/>
        <v>489.49131061139633</v>
      </c>
      <c r="R209" s="47"/>
      <c r="S209" s="47"/>
      <c r="T209" s="47"/>
      <c r="U209" s="79">
        <v>1</v>
      </c>
      <c r="V209" s="62">
        <f t="shared" si="293"/>
        <v>1432.2388972476144</v>
      </c>
      <c r="W209" s="137">
        <f t="shared" si="294"/>
        <v>61.713410952724111</v>
      </c>
      <c r="X209" s="131">
        <v>64.5</v>
      </c>
      <c r="Y209" s="5">
        <f t="shared" si="299"/>
        <v>5.4617313175214051</v>
      </c>
      <c r="Z209" s="131">
        <v>64</v>
      </c>
      <c r="AA209" s="43">
        <f t="shared" ref="AA209" si="433">POWER(2*$V209/1000*Z209, 2)*$A$4</f>
        <v>5.3773815219200003</v>
      </c>
      <c r="AB209" s="116">
        <v>66.2</v>
      </c>
      <c r="AC209" s="43">
        <f t="shared" si="301"/>
        <v>5.7534306340144266</v>
      </c>
      <c r="AD209" s="131"/>
      <c r="AE209" s="43">
        <f t="shared" si="302"/>
        <v>0</v>
      </c>
      <c r="AF209" s="263">
        <v>72.16</v>
      </c>
      <c r="AG209" s="43">
        <f t="shared" si="296"/>
        <v>6.8360298683753111</v>
      </c>
      <c r="AH209" s="131"/>
      <c r="AI209" s="5">
        <f t="shared" si="299"/>
        <v>0</v>
      </c>
      <c r="AJ209" s="181"/>
      <c r="AK209" s="43">
        <f t="shared" ref="AK209" si="434">POWER(2*$V209/1000*AJ209, 2)*$A$4</f>
        <v>0</v>
      </c>
      <c r="AL209" s="47">
        <v>65.8</v>
      </c>
      <c r="AM209" s="43">
        <f t="shared" si="304"/>
        <v>5.6841128253334245</v>
      </c>
      <c r="AN209" s="181">
        <v>64.3</v>
      </c>
      <c r="AO209" s="43">
        <f t="shared" si="305"/>
        <v>5.4279126290437061</v>
      </c>
      <c r="AP209" s="261">
        <v>64.88</v>
      </c>
      <c r="AQ209" s="43">
        <f t="shared" si="298"/>
        <v>5.5262761749667861</v>
      </c>
      <c r="AR209" s="121"/>
    </row>
    <row r="210" spans="1:44" x14ac:dyDescent="0.25">
      <c r="A210" s="144">
        <f t="shared" si="422"/>
        <v>199</v>
      </c>
      <c r="B210" s="89" t="s">
        <v>126</v>
      </c>
      <c r="C210" s="150">
        <v>27</v>
      </c>
      <c r="D210" s="154" t="s">
        <v>158</v>
      </c>
      <c r="E210" s="155">
        <v>39</v>
      </c>
      <c r="F210" s="152">
        <f t="shared" si="425"/>
        <v>1568</v>
      </c>
      <c r="G210" s="46">
        <v>0</v>
      </c>
      <c r="H210" s="47">
        <f t="shared" si="430"/>
        <v>0</v>
      </c>
      <c r="I210" s="47">
        <f t="shared" si="426"/>
        <v>1128</v>
      </c>
      <c r="J210" s="56">
        <f t="shared" si="306"/>
        <v>1931.58173526258</v>
      </c>
      <c r="K210" s="56">
        <f t="shared" si="427"/>
        <v>-4.8955541706163785E-4</v>
      </c>
      <c r="L210" s="47">
        <f t="shared" si="327"/>
        <v>292.09375</v>
      </c>
      <c r="M210" s="47"/>
      <c r="N210" s="47"/>
      <c r="O210" s="47"/>
      <c r="P210" s="47">
        <f t="shared" si="331"/>
        <v>1432.2388972476144</v>
      </c>
      <c r="Q210" s="47">
        <f t="shared" si="328"/>
        <v>499.34332757038266</v>
      </c>
      <c r="R210" s="47"/>
      <c r="S210" s="47"/>
      <c r="T210" s="47"/>
      <c r="U210" s="79">
        <v>1</v>
      </c>
      <c r="V210" s="62">
        <f t="shared" si="293"/>
        <v>1432.2388972476144</v>
      </c>
      <c r="W210" s="137">
        <f t="shared" si="294"/>
        <v>61.713410952724111</v>
      </c>
      <c r="X210" s="131">
        <v>63.2</v>
      </c>
      <c r="Y210" s="5">
        <f t="shared" si="299"/>
        <v>5.2437871997348013</v>
      </c>
      <c r="Z210" s="131">
        <v>62.6</v>
      </c>
      <c r="AA210" s="43">
        <f t="shared" ref="AA210" si="435">POWER(2*$V210/1000*Z210, 2)*$A$4</f>
        <v>5.1446942414158245</v>
      </c>
      <c r="AB210" s="116">
        <v>64.7</v>
      </c>
      <c r="AC210" s="43">
        <f t="shared" si="301"/>
        <v>5.4956550329819569</v>
      </c>
      <c r="AD210" s="131"/>
      <c r="AE210" s="43">
        <f t="shared" si="302"/>
        <v>0</v>
      </c>
      <c r="AF210" s="263">
        <v>73.650000000000006</v>
      </c>
      <c r="AG210" s="43">
        <f t="shared" si="296"/>
        <v>7.1212528272546143</v>
      </c>
      <c r="AH210" s="131"/>
      <c r="AI210" s="5">
        <f t="shared" si="299"/>
        <v>0</v>
      </c>
      <c r="AJ210" s="181"/>
      <c r="AK210" s="43">
        <f t="shared" ref="AK210" si="436">POWER(2*$V210/1000*AJ210, 2)*$A$4</f>
        <v>0</v>
      </c>
      <c r="AL210" s="47">
        <v>66.900000000000006</v>
      </c>
      <c r="AM210" s="43">
        <f t="shared" si="304"/>
        <v>5.8757476839161074</v>
      </c>
      <c r="AN210" s="181">
        <v>65</v>
      </c>
      <c r="AO210" s="43">
        <f t="shared" si="305"/>
        <v>5.5467375317656256</v>
      </c>
      <c r="AP210" s="261">
        <v>64.459999999999994</v>
      </c>
      <c r="AQ210" s="43">
        <f t="shared" si="298"/>
        <v>5.454959177667237</v>
      </c>
      <c r="AR210" s="121"/>
    </row>
    <row r="211" spans="1:44" x14ac:dyDescent="0.25">
      <c r="A211" s="144">
        <f t="shared" si="422"/>
        <v>200</v>
      </c>
      <c r="B211" s="89" t="s">
        <v>126</v>
      </c>
      <c r="C211" s="150">
        <v>28</v>
      </c>
      <c r="D211" s="154" t="s">
        <v>158</v>
      </c>
      <c r="E211" s="155">
        <v>40</v>
      </c>
      <c r="F211" s="152">
        <f t="shared" si="425"/>
        <v>1576</v>
      </c>
      <c r="G211" s="46">
        <v>0</v>
      </c>
      <c r="H211" s="47">
        <f t="shared" si="430"/>
        <v>0</v>
      </c>
      <c r="I211" s="47">
        <f t="shared" si="426"/>
        <v>1133.75</v>
      </c>
      <c r="J211" s="56">
        <f t="shared" si="306"/>
        <v>1941.4337646440581</v>
      </c>
      <c r="K211" s="56">
        <f t="shared" si="427"/>
        <v>-4.7764714804543473E-4</v>
      </c>
      <c r="L211" s="47">
        <f t="shared" si="327"/>
        <v>297.84375</v>
      </c>
      <c r="M211" s="47"/>
      <c r="N211" s="47"/>
      <c r="O211" s="47"/>
      <c r="P211" s="47">
        <f t="shared" si="331"/>
        <v>1432.2388972476144</v>
      </c>
      <c r="Q211" s="47">
        <f t="shared" si="328"/>
        <v>509.19534504359177</v>
      </c>
      <c r="R211" s="47"/>
      <c r="S211" s="47"/>
      <c r="T211" s="47"/>
      <c r="U211" s="79">
        <v>1</v>
      </c>
      <c r="V211" s="62">
        <f t="shared" si="293"/>
        <v>1432.2388972476144</v>
      </c>
      <c r="W211" s="137">
        <f t="shared" si="294"/>
        <v>61.713410952724111</v>
      </c>
      <c r="X211" s="131">
        <v>64.599999999999994</v>
      </c>
      <c r="Y211" s="5">
        <f t="shared" si="299"/>
        <v>5.4786800468788242</v>
      </c>
      <c r="Z211" s="131">
        <v>64</v>
      </c>
      <c r="AA211" s="43">
        <f t="shared" ref="AA211" si="437">POWER(2*$V211/1000*Z211, 2)*$A$4</f>
        <v>5.3773815219200003</v>
      </c>
      <c r="AB211" s="116">
        <v>65.900000000000006</v>
      </c>
      <c r="AC211" s="43">
        <f t="shared" si="301"/>
        <v>5.7014028923851079</v>
      </c>
      <c r="AD211" s="131"/>
      <c r="AE211" s="43">
        <f t="shared" si="302"/>
        <v>0</v>
      </c>
      <c r="AF211" s="263">
        <v>70.95</v>
      </c>
      <c r="AG211" s="43">
        <f t="shared" si="296"/>
        <v>6.6086948942009016</v>
      </c>
      <c r="AH211" s="131"/>
      <c r="AI211" s="5">
        <f t="shared" si="299"/>
        <v>0</v>
      </c>
      <c r="AJ211" s="181"/>
      <c r="AK211" s="43">
        <f t="shared" ref="AK211" si="438">POWER(2*$V211/1000*AJ211, 2)*$A$4</f>
        <v>0</v>
      </c>
      <c r="AL211" s="47">
        <v>64.900000000000006</v>
      </c>
      <c r="AM211" s="43">
        <f t="shared" si="304"/>
        <v>5.5296837754253572</v>
      </c>
      <c r="AN211" s="181">
        <v>63.2</v>
      </c>
      <c r="AO211" s="43">
        <f t="shared" si="305"/>
        <v>5.2437871997348013</v>
      </c>
      <c r="AP211" s="261">
        <v>64.709999999999994</v>
      </c>
      <c r="AQ211" s="43">
        <f t="shared" si="298"/>
        <v>5.4973539757132812</v>
      </c>
      <c r="AR211" s="121"/>
    </row>
    <row r="212" spans="1:44" x14ac:dyDescent="0.25">
      <c r="A212" s="144">
        <f t="shared" si="422"/>
        <v>201</v>
      </c>
      <c r="B212" s="89" t="s">
        <v>126</v>
      </c>
      <c r="C212" s="150">
        <v>29</v>
      </c>
      <c r="D212" s="154" t="s">
        <v>159</v>
      </c>
      <c r="E212" s="155">
        <v>1</v>
      </c>
      <c r="F212" s="152">
        <f t="shared" si="425"/>
        <v>1584</v>
      </c>
      <c r="G212" s="46">
        <v>0</v>
      </c>
      <c r="H212" s="47">
        <f t="shared" si="430"/>
        <v>0</v>
      </c>
      <c r="I212" s="47">
        <f t="shared" si="426"/>
        <v>1139.5</v>
      </c>
      <c r="J212" s="56">
        <f t="shared" si="306"/>
        <v>1951.2857940342824</v>
      </c>
      <c r="K212" s="56">
        <f t="shared" si="427"/>
        <v>-4.6621507453892264E-4</v>
      </c>
      <c r="L212" s="47">
        <f t="shared" si="327"/>
        <v>303.59375</v>
      </c>
      <c r="M212" s="47"/>
      <c r="N212" s="47"/>
      <c r="O212" s="47"/>
      <c r="P212" s="47">
        <f t="shared" si="331"/>
        <v>1432.2388972476144</v>
      </c>
      <c r="Q212" s="47">
        <f t="shared" si="328"/>
        <v>519.04736300174238</v>
      </c>
      <c r="R212" s="47"/>
      <c r="S212" s="47"/>
      <c r="T212" s="47"/>
      <c r="U212" s="79">
        <v>1</v>
      </c>
      <c r="V212" s="62">
        <f t="shared" ref="V212:V275" si="439">P212</f>
        <v>1432.2388972476144</v>
      </c>
      <c r="W212" s="137">
        <f t="shared" ref="W212:W275" si="440">Com_Num/V212</f>
        <v>61.713410952724111</v>
      </c>
      <c r="X212" s="131">
        <v>64.099999999999994</v>
      </c>
      <c r="Y212" s="5">
        <f t="shared" si="299"/>
        <v>5.3941989675488546</v>
      </c>
      <c r="Z212" s="131">
        <v>63.2</v>
      </c>
      <c r="AA212" s="43">
        <f t="shared" ref="AA212" si="441">POWER(2*$V212/1000*Z212, 2)*$A$4</f>
        <v>5.2437871997348013</v>
      </c>
      <c r="AB212" s="116">
        <v>65.5</v>
      </c>
      <c r="AC212" s="43">
        <f t="shared" si="301"/>
        <v>5.6324001646526556</v>
      </c>
      <c r="AD212" s="131"/>
      <c r="AE212" s="43">
        <f t="shared" si="302"/>
        <v>0</v>
      </c>
      <c r="AF212" s="263">
        <v>72.58</v>
      </c>
      <c r="AG212" s="43">
        <f t="shared" ref="AG212:AG275" si="442">POWER(2*$V212/1000*AF212, 2)*$A$4</f>
        <v>6.9158382972382828</v>
      </c>
      <c r="AH212" s="131"/>
      <c r="AI212" s="5">
        <f t="shared" si="299"/>
        <v>0</v>
      </c>
      <c r="AJ212" s="181"/>
      <c r="AK212" s="43">
        <f t="shared" ref="AK212" si="443">POWER(2*$V212/1000*AJ212, 2)*$A$4</f>
        <v>0</v>
      </c>
      <c r="AL212" s="47">
        <v>67</v>
      </c>
      <c r="AM212" s="43">
        <f t="shared" si="304"/>
        <v>5.8933265751706259</v>
      </c>
      <c r="AN212" s="181">
        <v>65.400000000000006</v>
      </c>
      <c r="AO212" s="43">
        <f t="shared" si="305"/>
        <v>5.615215124583826</v>
      </c>
      <c r="AP212" s="261">
        <v>63.29</v>
      </c>
      <c r="AQ212" s="43">
        <f t="shared" ref="AQ212:AQ275" si="444">POWER(2*$V212/1000*AP212, 2)*$A$4</f>
        <v>5.2587326706780839</v>
      </c>
      <c r="AR212" s="121"/>
    </row>
    <row r="213" spans="1:44" x14ac:dyDescent="0.25">
      <c r="A213" s="144">
        <f t="shared" si="422"/>
        <v>202</v>
      </c>
      <c r="B213" s="89" t="s">
        <v>126</v>
      </c>
      <c r="C213" s="150">
        <v>30</v>
      </c>
      <c r="D213" s="154" t="s">
        <v>159</v>
      </c>
      <c r="E213" s="155">
        <v>2</v>
      </c>
      <c r="F213" s="152">
        <f t="shared" si="425"/>
        <v>1592</v>
      </c>
      <c r="G213" s="46">
        <v>0</v>
      </c>
      <c r="H213" s="47">
        <f t="shared" si="430"/>
        <v>0</v>
      </c>
      <c r="I213" s="47">
        <f t="shared" si="426"/>
        <v>1145.25</v>
      </c>
      <c r="J213" s="56">
        <f t="shared" si="306"/>
        <v>1961.1378234331212</v>
      </c>
      <c r="K213" s="56">
        <f t="shared" si="427"/>
        <v>-4.5523222797783092E-4</v>
      </c>
      <c r="L213" s="47">
        <f t="shared" si="327"/>
        <v>309.34375</v>
      </c>
      <c r="M213" s="47"/>
      <c r="N213" s="47"/>
      <c r="O213" s="47"/>
      <c r="P213" s="47">
        <f t="shared" si="331"/>
        <v>1432.2388972476144</v>
      </c>
      <c r="Q213" s="47">
        <f t="shared" si="328"/>
        <v>528.89938141773473</v>
      </c>
      <c r="R213" s="47"/>
      <c r="S213" s="47"/>
      <c r="T213" s="47"/>
      <c r="U213" s="79">
        <v>1</v>
      </c>
      <c r="V213" s="62">
        <f t="shared" si="439"/>
        <v>1432.2388972476144</v>
      </c>
      <c r="W213" s="137">
        <f t="shared" si="440"/>
        <v>61.713410952724111</v>
      </c>
      <c r="X213" s="131">
        <v>63.1</v>
      </c>
      <c r="Y213" s="5">
        <f t="shared" ref="Y213:AI276" si="445">POWER(2*$V213/1000*X213, 2)*$A$4</f>
        <v>5.2272060648173566</v>
      </c>
      <c r="Z213" s="131">
        <v>62.2</v>
      </c>
      <c r="AA213" s="43">
        <f t="shared" ref="AA213" si="446">POWER(2*$V213/1000*Z213, 2)*$A$4</f>
        <v>5.0791574041174261</v>
      </c>
      <c r="AB213" s="116">
        <v>64.599999999999994</v>
      </c>
      <c r="AC213" s="43">
        <f t="shared" ref="AC213:AC276" si="447">POWER(2*$V213/1000*AB213, 2)*$A$4</f>
        <v>5.4786800468788242</v>
      </c>
      <c r="AD213" s="131"/>
      <c r="AE213" s="43">
        <f t="shared" ref="AE213:AE276" si="448">POWER(2*$V213/1000*AD213, 2)*$A$4</f>
        <v>0</v>
      </c>
      <c r="AF213" s="263">
        <v>72.290000000000006</v>
      </c>
      <c r="AG213" s="43">
        <f t="shared" si="442"/>
        <v>6.8606829833434215</v>
      </c>
      <c r="AH213" s="131"/>
      <c r="AI213" s="5">
        <f t="shared" si="445"/>
        <v>0</v>
      </c>
      <c r="AJ213" s="181"/>
      <c r="AK213" s="43">
        <f t="shared" ref="AK213" si="449">POWER(2*$V213/1000*AJ213, 2)*$A$4</f>
        <v>0</v>
      </c>
      <c r="AL213" s="47">
        <v>66.5</v>
      </c>
      <c r="AM213" s="43">
        <f t="shared" ref="AM213:AM276" si="450">POWER(2*$V213/1000*AL213, 2)*$A$4</f>
        <v>5.8056946863551557</v>
      </c>
      <c r="AN213" s="181">
        <v>64.900000000000006</v>
      </c>
      <c r="AO213" s="43">
        <f t="shared" ref="AO213:AO276" si="451">POWER(2*$V213/1000*AN213, 2)*$A$4</f>
        <v>5.5296837754253572</v>
      </c>
      <c r="AP213" s="261">
        <v>63.88</v>
      </c>
      <c r="AQ213" s="43">
        <f t="shared" si="444"/>
        <v>5.3572352460697132</v>
      </c>
      <c r="AR213" s="121"/>
    </row>
    <row r="214" spans="1:44" x14ac:dyDescent="0.25">
      <c r="A214" s="144">
        <f t="shared" si="422"/>
        <v>203</v>
      </c>
      <c r="B214" s="89" t="s">
        <v>126</v>
      </c>
      <c r="C214" s="150">
        <v>31</v>
      </c>
      <c r="D214" s="154" t="s">
        <v>159</v>
      </c>
      <c r="E214" s="155">
        <v>3</v>
      </c>
      <c r="F214" s="152">
        <f t="shared" si="425"/>
        <v>1600</v>
      </c>
      <c r="G214" s="46">
        <v>0</v>
      </c>
      <c r="H214" s="47">
        <f t="shared" si="430"/>
        <v>0</v>
      </c>
      <c r="I214" s="47">
        <f t="shared" si="426"/>
        <v>1151</v>
      </c>
      <c r="J214" s="56">
        <f t="shared" ref="J214:J277" si="452">SQRT(POWER(F214-H214,2)+POWER(G214-I214,2))</f>
        <v>1970.9898528404453</v>
      </c>
      <c r="K214" s="56">
        <f t="shared" si="427"/>
        <v>-4.4467362090472307E-4</v>
      </c>
      <c r="L214" s="47">
        <f t="shared" si="327"/>
        <v>315.09375</v>
      </c>
      <c r="M214" s="47"/>
      <c r="N214" s="47"/>
      <c r="O214" s="47"/>
      <c r="P214" s="47">
        <f t="shared" si="331"/>
        <v>1432.2388972476144</v>
      </c>
      <c r="Q214" s="47">
        <f t="shared" si="328"/>
        <v>538.7514002664517</v>
      </c>
      <c r="R214" s="47"/>
      <c r="S214" s="47"/>
      <c r="T214" s="47"/>
      <c r="U214" s="79">
        <v>1</v>
      </c>
      <c r="V214" s="62">
        <f t="shared" si="439"/>
        <v>1432.2388972476144</v>
      </c>
      <c r="W214" s="137">
        <f t="shared" si="440"/>
        <v>61.713410952724111</v>
      </c>
      <c r="X214" s="131">
        <v>64.8</v>
      </c>
      <c r="Y214" s="5">
        <f t="shared" si="445"/>
        <v>5.5126562758307989</v>
      </c>
      <c r="Z214" s="131">
        <v>64.2</v>
      </c>
      <c r="AA214" s="43">
        <f t="shared" ref="AA214" si="453">POWER(2*$V214/1000*Z214, 2)*$A$4</f>
        <v>5.4110426699234262</v>
      </c>
      <c r="AB214" s="116">
        <v>66.5</v>
      </c>
      <c r="AC214" s="43">
        <f t="shared" si="447"/>
        <v>5.8056946863551557</v>
      </c>
      <c r="AD214" s="131"/>
      <c r="AE214" s="43">
        <f t="shared" si="448"/>
        <v>0</v>
      </c>
      <c r="AF214" s="263">
        <v>72.52</v>
      </c>
      <c r="AG214" s="43">
        <f t="shared" si="442"/>
        <v>6.904408735829632</v>
      </c>
      <c r="AH214" s="131"/>
      <c r="AI214" s="5">
        <f t="shared" si="445"/>
        <v>0</v>
      </c>
      <c r="AJ214" s="181"/>
      <c r="AK214" s="43">
        <f t="shared" ref="AK214" si="454">POWER(2*$V214/1000*AJ214, 2)*$A$4</f>
        <v>0</v>
      </c>
      <c r="AL214" s="47">
        <v>68.900000000000006</v>
      </c>
      <c r="AM214" s="43">
        <f t="shared" si="450"/>
        <v>6.2323142906918578</v>
      </c>
      <c r="AN214" s="181">
        <v>67.3</v>
      </c>
      <c r="AO214" s="43">
        <f t="shared" si="451"/>
        <v>5.9462207894084562</v>
      </c>
      <c r="AP214" s="261">
        <v>63.59</v>
      </c>
      <c r="AQ214" s="43">
        <f t="shared" si="444"/>
        <v>5.3087045091181135</v>
      </c>
      <c r="AR214" s="121"/>
    </row>
    <row r="215" spans="1:44" x14ac:dyDescent="0.25">
      <c r="A215" s="144">
        <f t="shared" si="422"/>
        <v>204</v>
      </c>
      <c r="B215" s="89" t="s">
        <v>126</v>
      </c>
      <c r="C215" s="150">
        <v>32</v>
      </c>
      <c r="D215" s="154" t="s">
        <v>159</v>
      </c>
      <c r="E215" s="155">
        <v>4</v>
      </c>
      <c r="F215" s="152">
        <f t="shared" si="425"/>
        <v>1608</v>
      </c>
      <c r="G215" s="46">
        <v>0</v>
      </c>
      <c r="H215" s="47">
        <f t="shared" si="430"/>
        <v>0</v>
      </c>
      <c r="I215" s="47">
        <f t="shared" si="426"/>
        <v>1156.75</v>
      </c>
      <c r="J215" s="56">
        <f t="shared" si="452"/>
        <v>1980.841882256128</v>
      </c>
      <c r="K215" s="56">
        <f t="shared" si="427"/>
        <v>-4.3451606666167208E-4</v>
      </c>
      <c r="L215" s="47">
        <f t="shared" si="327"/>
        <v>320.84375</v>
      </c>
      <c r="M215" s="47"/>
      <c r="N215" s="47"/>
      <c r="O215" s="47"/>
      <c r="P215" s="47">
        <f t="shared" si="331"/>
        <v>1432.2388972476144</v>
      </c>
      <c r="Q215" s="47">
        <f t="shared" si="328"/>
        <v>548.6034195245802</v>
      </c>
      <c r="R215" s="47"/>
      <c r="S215" s="47"/>
      <c r="T215" s="47"/>
      <c r="U215" s="79">
        <v>1</v>
      </c>
      <c r="V215" s="62">
        <f t="shared" si="439"/>
        <v>1432.2388972476144</v>
      </c>
      <c r="W215" s="137">
        <f t="shared" si="440"/>
        <v>61.713410952724111</v>
      </c>
      <c r="X215" s="131">
        <v>63.2</v>
      </c>
      <c r="Y215" s="5">
        <f t="shared" si="445"/>
        <v>5.2437871997348013</v>
      </c>
      <c r="Z215" s="131">
        <v>62.6</v>
      </c>
      <c r="AA215" s="43">
        <f t="shared" ref="AA215" si="455">POWER(2*$V215/1000*Z215, 2)*$A$4</f>
        <v>5.1446942414158245</v>
      </c>
      <c r="AB215" s="116">
        <v>65</v>
      </c>
      <c r="AC215" s="43">
        <f t="shared" si="447"/>
        <v>5.5467375317656256</v>
      </c>
      <c r="AD215" s="131"/>
      <c r="AE215" s="43">
        <f t="shared" si="448"/>
        <v>0</v>
      </c>
      <c r="AF215" s="263">
        <v>71.141999999999996</v>
      </c>
      <c r="AG215" s="43">
        <f t="shared" si="442"/>
        <v>6.6445112799139947</v>
      </c>
      <c r="AH215" s="131"/>
      <c r="AI215" s="5">
        <f t="shared" si="445"/>
        <v>0</v>
      </c>
      <c r="AJ215" s="181"/>
      <c r="AK215" s="43">
        <f t="shared" ref="AK215" si="456">POWER(2*$V215/1000*AJ215, 2)*$A$4</f>
        <v>0</v>
      </c>
      <c r="AL215" s="47">
        <v>65.7</v>
      </c>
      <c r="AM215" s="43">
        <f t="shared" si="450"/>
        <v>5.6668490150274566</v>
      </c>
      <c r="AN215" s="181">
        <v>64.099999999999994</v>
      </c>
      <c r="AO215" s="43">
        <f t="shared" si="451"/>
        <v>5.3941989675488546</v>
      </c>
      <c r="AP215" s="261">
        <v>63.7</v>
      </c>
      <c r="AQ215" s="43">
        <f t="shared" si="444"/>
        <v>5.3270867255077059</v>
      </c>
      <c r="AR215" s="121"/>
    </row>
    <row r="216" spans="1:44" x14ac:dyDescent="0.25">
      <c r="A216" s="144">
        <f t="shared" si="422"/>
        <v>205</v>
      </c>
      <c r="B216" s="89" t="s">
        <v>126</v>
      </c>
      <c r="C216" s="150">
        <v>33</v>
      </c>
      <c r="D216" s="154" t="s">
        <v>159</v>
      </c>
      <c r="E216" s="155">
        <v>5</v>
      </c>
      <c r="F216" s="152">
        <f t="shared" si="425"/>
        <v>1616</v>
      </c>
      <c r="G216" s="46">
        <v>0</v>
      </c>
      <c r="H216" s="47">
        <f t="shared" si="430"/>
        <v>0</v>
      </c>
      <c r="I216" s="47">
        <f t="shared" si="426"/>
        <v>1162.5</v>
      </c>
      <c r="J216" s="56">
        <f t="shared" si="452"/>
        <v>1990.6939116800454</v>
      </c>
      <c r="K216" s="56">
        <f t="shared" si="427"/>
        <v>-4.2473802113818238E-4</v>
      </c>
      <c r="L216" s="47">
        <f t="shared" si="327"/>
        <v>326.59375</v>
      </c>
      <c r="M216" s="47"/>
      <c r="N216" s="47"/>
      <c r="O216" s="47"/>
      <c r="P216" s="47">
        <f t="shared" si="331"/>
        <v>1432.2388972476144</v>
      </c>
      <c r="Q216" s="47">
        <f t="shared" si="328"/>
        <v>558.45543917045211</v>
      </c>
      <c r="R216" s="47"/>
      <c r="S216" s="47"/>
      <c r="T216" s="47"/>
      <c r="U216" s="79">
        <v>1</v>
      </c>
      <c r="V216" s="62">
        <f t="shared" si="439"/>
        <v>1432.2388972476144</v>
      </c>
      <c r="W216" s="137">
        <f t="shared" si="440"/>
        <v>61.713410952724111</v>
      </c>
      <c r="X216" s="131">
        <v>65.3</v>
      </c>
      <c r="Y216" s="5">
        <f t="shared" si="445"/>
        <v>5.5980563412607056</v>
      </c>
      <c r="Z216" s="131">
        <v>64.7</v>
      </c>
      <c r="AA216" s="43">
        <f t="shared" ref="AA216" si="457">POWER(2*$V216/1000*Z216, 2)*$A$4</f>
        <v>5.4956550329819569</v>
      </c>
      <c r="AB216" s="116">
        <v>67</v>
      </c>
      <c r="AC216" s="43">
        <f t="shared" si="447"/>
        <v>5.8933265751706259</v>
      </c>
      <c r="AD216" s="131"/>
      <c r="AE216" s="43">
        <f t="shared" si="448"/>
        <v>0</v>
      </c>
      <c r="AF216" s="263">
        <v>72.7</v>
      </c>
      <c r="AG216" s="43">
        <f t="shared" si="442"/>
        <v>6.9387257773409567</v>
      </c>
      <c r="AH216" s="131"/>
      <c r="AI216" s="5">
        <f t="shared" si="445"/>
        <v>0</v>
      </c>
      <c r="AJ216" s="181"/>
      <c r="AK216" s="43">
        <f t="shared" ref="AK216" si="458">POWER(2*$V216/1000*AJ216, 2)*$A$4</f>
        <v>0</v>
      </c>
      <c r="AL216" s="47">
        <v>67.7</v>
      </c>
      <c r="AM216" s="43">
        <f t="shared" si="450"/>
        <v>6.0171140028322059</v>
      </c>
      <c r="AN216" s="181">
        <v>66.2</v>
      </c>
      <c r="AO216" s="43">
        <f t="shared" si="451"/>
        <v>5.7534306340144266</v>
      </c>
      <c r="AP216" s="261">
        <v>64.58</v>
      </c>
      <c r="AQ216" s="43">
        <f t="shared" si="444"/>
        <v>5.4752882004676842</v>
      </c>
      <c r="AR216" s="121"/>
    </row>
    <row r="217" spans="1:44" x14ac:dyDescent="0.25">
      <c r="A217" s="144">
        <f t="shared" si="422"/>
        <v>206</v>
      </c>
      <c r="B217" s="89" t="s">
        <v>126</v>
      </c>
      <c r="C217" s="150">
        <v>34</v>
      </c>
      <c r="D217" s="154" t="s">
        <v>159</v>
      </c>
      <c r="E217" s="155">
        <v>6</v>
      </c>
      <c r="F217" s="152">
        <f t="shared" si="425"/>
        <v>1624</v>
      </c>
      <c r="G217" s="46">
        <v>0</v>
      </c>
      <c r="H217" s="47">
        <f t="shared" si="430"/>
        <v>0</v>
      </c>
      <c r="I217" s="47">
        <f t="shared" si="426"/>
        <v>1168.25</v>
      </c>
      <c r="J217" s="56">
        <f t="shared" si="452"/>
        <v>2000.5459411120755</v>
      </c>
      <c r="K217" s="56">
        <f t="shared" si="427"/>
        <v>-4.1531944089001627E-4</v>
      </c>
      <c r="L217" s="47">
        <f t="shared" si="327"/>
        <v>332.34375</v>
      </c>
      <c r="M217" s="47"/>
      <c r="N217" s="47"/>
      <c r="O217" s="47"/>
      <c r="P217" s="47">
        <f t="shared" si="331"/>
        <v>1432.2388972476144</v>
      </c>
      <c r="Q217" s="47">
        <f t="shared" si="328"/>
        <v>568.3074591839021</v>
      </c>
      <c r="R217" s="47"/>
      <c r="S217" s="47"/>
      <c r="T217" s="47"/>
      <c r="U217" s="79">
        <v>1</v>
      </c>
      <c r="V217" s="62">
        <f t="shared" si="439"/>
        <v>1432.2388972476144</v>
      </c>
      <c r="W217" s="137">
        <f t="shared" si="440"/>
        <v>61.713410952724111</v>
      </c>
      <c r="X217" s="131">
        <v>64.3</v>
      </c>
      <c r="Y217" s="5">
        <f t="shared" si="445"/>
        <v>5.4279126290437061</v>
      </c>
      <c r="Z217" s="131">
        <v>63.7</v>
      </c>
      <c r="AA217" s="43">
        <f t="shared" ref="AA217" si="459">POWER(2*$V217/1000*Z217, 2)*$A$4</f>
        <v>5.3270867255077059</v>
      </c>
      <c r="AB217" s="116">
        <v>65.900000000000006</v>
      </c>
      <c r="AC217" s="43">
        <f t="shared" si="447"/>
        <v>5.7014028923851079</v>
      </c>
      <c r="AD217" s="131"/>
      <c r="AE217" s="43">
        <f t="shared" si="448"/>
        <v>0</v>
      </c>
      <c r="AF217" s="263">
        <v>71.239999999999995</v>
      </c>
      <c r="AG217" s="43">
        <f t="shared" si="442"/>
        <v>6.662829870957375</v>
      </c>
      <c r="AH217" s="131"/>
      <c r="AI217" s="5">
        <f t="shared" si="445"/>
        <v>0</v>
      </c>
      <c r="AJ217" s="181"/>
      <c r="AK217" s="43">
        <f t="shared" ref="AK217" si="460">POWER(2*$V217/1000*AJ217, 2)*$A$4</f>
        <v>0</v>
      </c>
      <c r="AL217" s="47">
        <v>65.900000000000006</v>
      </c>
      <c r="AM217" s="43">
        <f t="shared" si="450"/>
        <v>5.7014028923851079</v>
      </c>
      <c r="AN217" s="181">
        <v>64.5</v>
      </c>
      <c r="AO217" s="43">
        <f t="shared" si="451"/>
        <v>5.4617313175214051</v>
      </c>
      <c r="AP217" s="261">
        <v>64.61</v>
      </c>
      <c r="AQ217" s="43">
        <f t="shared" si="444"/>
        <v>5.48037636393558</v>
      </c>
      <c r="AR217" s="121"/>
    </row>
    <row r="218" spans="1:44" x14ac:dyDescent="0.25">
      <c r="A218" s="144">
        <f t="shared" si="422"/>
        <v>207</v>
      </c>
      <c r="B218" s="89" t="s">
        <v>126</v>
      </c>
      <c r="C218" s="150">
        <v>35</v>
      </c>
      <c r="D218" s="154" t="s">
        <v>159</v>
      </c>
      <c r="E218" s="155">
        <v>7</v>
      </c>
      <c r="F218" s="152">
        <f t="shared" si="425"/>
        <v>1632</v>
      </c>
      <c r="G218" s="46">
        <v>0</v>
      </c>
      <c r="H218" s="47">
        <f t="shared" si="430"/>
        <v>0</v>
      </c>
      <c r="I218" s="47">
        <f t="shared" si="426"/>
        <v>1174</v>
      </c>
      <c r="J218" s="56">
        <f t="shared" si="452"/>
        <v>2010.3979705520994</v>
      </c>
      <c r="K218" s="56">
        <f t="shared" si="427"/>
        <v>-4.0624165421832004E-4</v>
      </c>
      <c r="L218" s="47">
        <f t="shared" si="327"/>
        <v>338.09375</v>
      </c>
      <c r="M218" s="47"/>
      <c r="N218" s="47"/>
      <c r="O218" s="47"/>
      <c r="P218" s="47">
        <f t="shared" si="331"/>
        <v>1432.2388972476144</v>
      </c>
      <c r="Q218" s="47">
        <f t="shared" si="328"/>
        <v>578.15947954613921</v>
      </c>
      <c r="R218" s="47"/>
      <c r="S218" s="47"/>
      <c r="T218" s="47"/>
      <c r="U218" s="79">
        <v>1</v>
      </c>
      <c r="V218" s="62">
        <f t="shared" si="439"/>
        <v>1432.2388972476144</v>
      </c>
      <c r="W218" s="137">
        <f t="shared" si="440"/>
        <v>61.713410952724111</v>
      </c>
      <c r="X218" s="131">
        <v>64</v>
      </c>
      <c r="Y218" s="5">
        <f t="shared" si="445"/>
        <v>5.3773815219200003</v>
      </c>
      <c r="Z218" s="131">
        <v>63.4</v>
      </c>
      <c r="AA218" s="43">
        <f t="shared" ref="AA218" si="461">POWER(2*$V218/1000*Z218, 2)*$A$4</f>
        <v>5.2770282398068256</v>
      </c>
      <c r="AB218" s="116">
        <v>65.8</v>
      </c>
      <c r="AC218" s="43">
        <f t="shared" si="447"/>
        <v>5.6841128253334245</v>
      </c>
      <c r="AD218" s="131"/>
      <c r="AE218" s="43">
        <f t="shared" si="448"/>
        <v>0</v>
      </c>
      <c r="AF218" s="263">
        <v>71.59</v>
      </c>
      <c r="AG218" s="43">
        <f t="shared" si="442"/>
        <v>6.7284592632844138</v>
      </c>
      <c r="AH218" s="131"/>
      <c r="AI218" s="5">
        <f t="shared" si="445"/>
        <v>0</v>
      </c>
      <c r="AJ218" s="181"/>
      <c r="AK218" s="43">
        <f t="shared" ref="AK218" si="462">POWER(2*$V218/1000*AJ218, 2)*$A$4</f>
        <v>0</v>
      </c>
      <c r="AL218" s="47">
        <v>66.7</v>
      </c>
      <c r="AM218" s="43">
        <f t="shared" si="450"/>
        <v>5.8406686716442069</v>
      </c>
      <c r="AN218" s="181">
        <v>65.099999999999994</v>
      </c>
      <c r="AO218" s="43">
        <f t="shared" si="451"/>
        <v>5.563817544851605</v>
      </c>
      <c r="AP218" s="261">
        <v>63.63</v>
      </c>
      <c r="AQ218" s="43">
        <f t="shared" si="444"/>
        <v>5.3153852754972029</v>
      </c>
      <c r="AR218" s="121"/>
    </row>
    <row r="219" spans="1:44" x14ac:dyDescent="0.25">
      <c r="A219" s="144">
        <f t="shared" si="422"/>
        <v>208</v>
      </c>
      <c r="B219" s="89" t="s">
        <v>126</v>
      </c>
      <c r="C219" s="150">
        <v>36</v>
      </c>
      <c r="D219" s="154" t="s">
        <v>159</v>
      </c>
      <c r="E219" s="155">
        <v>8</v>
      </c>
      <c r="F219" s="152">
        <f t="shared" si="425"/>
        <v>1640</v>
      </c>
      <c r="G219" s="46">
        <v>0</v>
      </c>
      <c r="H219" s="47">
        <f t="shared" si="430"/>
        <v>0</v>
      </c>
      <c r="I219" s="47">
        <f t="shared" si="426"/>
        <v>1179.75</v>
      </c>
      <c r="J219" s="56">
        <f t="shared" si="452"/>
        <v>2020.25</v>
      </c>
      <c r="K219" s="56">
        <f t="shared" si="427"/>
        <v>-3.9748724611854414E-4</v>
      </c>
      <c r="L219" s="47">
        <f t="shared" si="327"/>
        <v>343.84375</v>
      </c>
      <c r="M219" s="47"/>
      <c r="N219" s="47"/>
      <c r="O219" s="47"/>
      <c r="P219" s="47">
        <f t="shared" si="331"/>
        <v>1432.2388972476144</v>
      </c>
      <c r="Q219" s="47">
        <f t="shared" si="328"/>
        <v>588.0115002396318</v>
      </c>
      <c r="R219" s="47"/>
      <c r="S219" s="47"/>
      <c r="T219" s="47"/>
      <c r="U219" s="79">
        <v>1</v>
      </c>
      <c r="V219" s="62">
        <f t="shared" si="439"/>
        <v>1432.2388972476144</v>
      </c>
      <c r="W219" s="137">
        <f t="shared" si="440"/>
        <v>61.713410952724111</v>
      </c>
      <c r="X219" s="131">
        <v>64.2</v>
      </c>
      <c r="Y219" s="5">
        <f t="shared" si="445"/>
        <v>5.4110426699234262</v>
      </c>
      <c r="Z219" s="131">
        <v>63.6</v>
      </c>
      <c r="AA219" s="43">
        <f t="shared" ref="AA219" si="463">POWER(2*$V219/1000*Z219, 2)*$A$4</f>
        <v>5.3103743068616991</v>
      </c>
      <c r="AB219" s="116">
        <v>66</v>
      </c>
      <c r="AC219" s="43">
        <f t="shared" si="447"/>
        <v>5.7187192161825005</v>
      </c>
      <c r="AD219" s="131"/>
      <c r="AE219" s="43">
        <f t="shared" si="448"/>
        <v>0</v>
      </c>
      <c r="AF219" s="263">
        <v>72.03</v>
      </c>
      <c r="AG219" s="43">
        <f t="shared" si="442"/>
        <v>6.8114211273074563</v>
      </c>
      <c r="AH219" s="131"/>
      <c r="AI219" s="5">
        <f t="shared" si="445"/>
        <v>0</v>
      </c>
      <c r="AJ219" s="181"/>
      <c r="AK219" s="43">
        <f t="shared" ref="AK219" si="464">POWER(2*$V219/1000*AJ219, 2)*$A$4</f>
        <v>0</v>
      </c>
      <c r="AL219" s="47">
        <v>66.2</v>
      </c>
      <c r="AM219" s="43">
        <f t="shared" si="450"/>
        <v>5.7534306340144266</v>
      </c>
      <c r="AN219" s="181">
        <v>65</v>
      </c>
      <c r="AO219" s="43">
        <f t="shared" si="451"/>
        <v>5.5467375317656256</v>
      </c>
      <c r="AP219" s="261">
        <v>63.34</v>
      </c>
      <c r="AQ219" s="43">
        <f t="shared" si="444"/>
        <v>5.267044899952019</v>
      </c>
      <c r="AR219" s="121"/>
    </row>
    <row r="220" spans="1:44" x14ac:dyDescent="0.25">
      <c r="A220" s="144">
        <f t="shared" si="422"/>
        <v>209</v>
      </c>
      <c r="B220" s="89" t="s">
        <v>126</v>
      </c>
      <c r="C220" s="150">
        <v>37</v>
      </c>
      <c r="D220" s="154" t="s">
        <v>159</v>
      </c>
      <c r="E220" s="155">
        <v>9</v>
      </c>
      <c r="F220" s="152">
        <f t="shared" si="425"/>
        <v>1648</v>
      </c>
      <c r="G220" s="46">
        <v>0</v>
      </c>
      <c r="H220" s="47">
        <f t="shared" si="430"/>
        <v>0</v>
      </c>
      <c r="I220" s="47">
        <f t="shared" si="426"/>
        <v>1185.5</v>
      </c>
      <c r="J220" s="56">
        <f t="shared" si="452"/>
        <v>2030.1020294556627</v>
      </c>
      <c r="K220" s="56">
        <f t="shared" si="427"/>
        <v>-3.8903995573491557E-4</v>
      </c>
      <c r="L220" s="47">
        <f t="shared" si="327"/>
        <v>349.59375</v>
      </c>
      <c r="M220" s="47"/>
      <c r="N220" s="47"/>
      <c r="O220" s="47"/>
      <c r="P220" s="47">
        <f t="shared" si="331"/>
        <v>1432.2388972476144</v>
      </c>
      <c r="Q220" s="47">
        <f t="shared" si="328"/>
        <v>597.86352124800396</v>
      </c>
      <c r="R220" s="47"/>
      <c r="S220" s="47"/>
      <c r="T220" s="47"/>
      <c r="U220" s="79">
        <v>1</v>
      </c>
      <c r="V220" s="62">
        <f t="shared" si="439"/>
        <v>1432.2388972476144</v>
      </c>
      <c r="W220" s="137">
        <f t="shared" si="440"/>
        <v>61.713410952724111</v>
      </c>
      <c r="X220" s="131">
        <v>63.5</v>
      </c>
      <c r="Y220" s="5">
        <f t="shared" si="445"/>
        <v>5.2936881449614077</v>
      </c>
      <c r="Z220" s="131">
        <v>62.8</v>
      </c>
      <c r="AA220" s="43">
        <f t="shared" ref="AA220" si="465">POWER(2*$V220/1000*Z220, 2)*$A$4</f>
        <v>5.1776202005392991</v>
      </c>
      <c r="AB220" s="116">
        <v>65.2</v>
      </c>
      <c r="AC220" s="43">
        <f t="shared" si="447"/>
        <v>5.5809238146833007</v>
      </c>
      <c r="AD220" s="131"/>
      <c r="AE220" s="43">
        <f t="shared" si="448"/>
        <v>0</v>
      </c>
      <c r="AF220" s="263">
        <v>72.11</v>
      </c>
      <c r="AG220" s="43">
        <f t="shared" si="442"/>
        <v>6.8265597166154572</v>
      </c>
      <c r="AH220" s="131"/>
      <c r="AI220" s="5">
        <f t="shared" si="445"/>
        <v>0</v>
      </c>
      <c r="AJ220" s="181"/>
      <c r="AK220" s="43">
        <f t="shared" ref="AK220" si="466">POWER(2*$V220/1000*AJ220, 2)*$A$4</f>
        <v>0</v>
      </c>
      <c r="AL220" s="47">
        <v>66</v>
      </c>
      <c r="AM220" s="43">
        <f t="shared" si="450"/>
        <v>5.7187192161825005</v>
      </c>
      <c r="AN220" s="181">
        <v>64.400000000000006</v>
      </c>
      <c r="AO220" s="43">
        <f t="shared" si="451"/>
        <v>5.4448088449096996</v>
      </c>
      <c r="AP220" s="261">
        <v>63.51</v>
      </c>
      <c r="AQ220" s="43">
        <f t="shared" si="444"/>
        <v>5.2953555795978771</v>
      </c>
      <c r="AR220" s="121"/>
    </row>
    <row r="221" spans="1:44" x14ac:dyDescent="0.25">
      <c r="A221" s="144">
        <f t="shared" si="422"/>
        <v>210</v>
      </c>
      <c r="B221" s="89" t="s">
        <v>127</v>
      </c>
      <c r="C221" s="150">
        <v>1</v>
      </c>
      <c r="D221" s="154" t="s">
        <v>159</v>
      </c>
      <c r="E221" s="155">
        <v>10</v>
      </c>
      <c r="F221" s="152">
        <f t="shared" si="425"/>
        <v>1656</v>
      </c>
      <c r="G221" s="46">
        <v>0</v>
      </c>
      <c r="H221" s="47">
        <f t="shared" si="430"/>
        <v>0</v>
      </c>
      <c r="I221" s="47">
        <f t="shared" si="426"/>
        <v>1191.25</v>
      </c>
      <c r="J221" s="56">
        <f t="shared" si="452"/>
        <v>2039.9540589189749</v>
      </c>
      <c r="K221" s="56">
        <f t="shared" si="427"/>
        <v>-3.8088458109086787E-4</v>
      </c>
      <c r="L221" s="47">
        <f t="shared" si="327"/>
        <v>355.34375</v>
      </c>
      <c r="M221" s="47"/>
      <c r="N221" s="47"/>
      <c r="O221" s="47"/>
      <c r="P221" s="47">
        <f t="shared" si="331"/>
        <v>1432.2388972476144</v>
      </c>
      <c r="Q221" s="47">
        <f t="shared" si="328"/>
        <v>607.71554255594162</v>
      </c>
      <c r="R221" s="47"/>
      <c r="S221" s="47"/>
      <c r="T221" s="47"/>
      <c r="U221" s="79">
        <v>1</v>
      </c>
      <c r="V221" s="62">
        <f t="shared" si="439"/>
        <v>1432.2388972476144</v>
      </c>
      <c r="W221" s="137">
        <f t="shared" si="440"/>
        <v>61.713410952724111</v>
      </c>
      <c r="X221" s="131">
        <v>64</v>
      </c>
      <c r="Y221" s="5">
        <f t="shared" si="445"/>
        <v>5.3773815219200003</v>
      </c>
      <c r="Z221" s="131">
        <v>63.5</v>
      </c>
      <c r="AA221" s="43">
        <f t="shared" ref="AA221" si="467">POWER(2*$V221/1000*Z221, 2)*$A$4</f>
        <v>5.2936881449614077</v>
      </c>
      <c r="AB221" s="116">
        <v>65.900000000000006</v>
      </c>
      <c r="AC221" s="43">
        <f t="shared" si="447"/>
        <v>5.7014028923851079</v>
      </c>
      <c r="AD221" s="131"/>
      <c r="AE221" s="43">
        <f t="shared" si="448"/>
        <v>0</v>
      </c>
      <c r="AF221" s="263">
        <v>70.680000000000007</v>
      </c>
      <c r="AG221" s="43">
        <f t="shared" si="442"/>
        <v>6.558491865114874</v>
      </c>
      <c r="AH221" s="131"/>
      <c r="AI221" s="5">
        <f t="shared" si="445"/>
        <v>0</v>
      </c>
      <c r="AJ221" s="181"/>
      <c r="AK221" s="43">
        <f t="shared" ref="AK221" si="468">POWER(2*$V221/1000*AJ221, 2)*$A$4</f>
        <v>0</v>
      </c>
      <c r="AL221" s="47">
        <v>65.7</v>
      </c>
      <c r="AM221" s="43">
        <f t="shared" si="450"/>
        <v>5.6668490150274566</v>
      </c>
      <c r="AN221" s="181">
        <v>64.3</v>
      </c>
      <c r="AO221" s="43">
        <f t="shared" si="451"/>
        <v>5.4279126290437061</v>
      </c>
      <c r="AP221" s="261">
        <v>64.180000000000007</v>
      </c>
      <c r="AQ221" s="43">
        <f t="shared" si="444"/>
        <v>5.4076718289088559</v>
      </c>
      <c r="AR221" s="121"/>
    </row>
    <row r="222" spans="1:44" x14ac:dyDescent="0.25">
      <c r="A222" s="144">
        <f t="shared" si="422"/>
        <v>211</v>
      </c>
      <c r="B222" s="89" t="s">
        <v>127</v>
      </c>
      <c r="C222" s="150">
        <v>2</v>
      </c>
      <c r="D222" s="154" t="s">
        <v>159</v>
      </c>
      <c r="E222" s="155">
        <v>11</v>
      </c>
      <c r="F222" s="152">
        <f t="shared" si="425"/>
        <v>1664</v>
      </c>
      <c r="G222" s="46">
        <v>0</v>
      </c>
      <c r="H222" s="47">
        <f t="shared" si="430"/>
        <v>0</v>
      </c>
      <c r="I222" s="47">
        <f t="shared" si="426"/>
        <v>1197</v>
      </c>
      <c r="J222" s="56">
        <f t="shared" si="452"/>
        <v>2049.8060883898261</v>
      </c>
      <c r="K222" s="56">
        <f t="shared" si="427"/>
        <v>-3.7300689609764959E-4</v>
      </c>
      <c r="L222" s="47">
        <f t="shared" si="327"/>
        <v>361.09375</v>
      </c>
      <c r="M222" s="47"/>
      <c r="N222" s="47"/>
      <c r="O222" s="47"/>
      <c r="P222" s="47">
        <f t="shared" si="331"/>
        <v>1432.2388972476144</v>
      </c>
      <c r="Q222" s="47">
        <f t="shared" si="328"/>
        <v>617.56756414910785</v>
      </c>
      <c r="R222" s="47"/>
      <c r="S222" s="47"/>
      <c r="T222" s="47"/>
      <c r="U222" s="79">
        <v>1</v>
      </c>
      <c r="V222" s="62">
        <f t="shared" si="439"/>
        <v>1432.2388972476144</v>
      </c>
      <c r="W222" s="137">
        <f t="shared" si="440"/>
        <v>61.713410952724111</v>
      </c>
      <c r="X222" s="131">
        <v>64.400000000000006</v>
      </c>
      <c r="Y222" s="5">
        <f t="shared" si="445"/>
        <v>5.4448088449096996</v>
      </c>
      <c r="Z222" s="131">
        <v>63.7</v>
      </c>
      <c r="AA222" s="43">
        <f t="shared" ref="AA222" si="469">POWER(2*$V222/1000*Z222, 2)*$A$4</f>
        <v>5.3270867255077059</v>
      </c>
      <c r="AB222" s="116">
        <v>66.2</v>
      </c>
      <c r="AC222" s="43">
        <f t="shared" si="447"/>
        <v>5.7534306340144266</v>
      </c>
      <c r="AD222" s="131"/>
      <c r="AE222" s="43">
        <f t="shared" si="448"/>
        <v>0</v>
      </c>
      <c r="AF222" s="263">
        <v>71.849999999999994</v>
      </c>
      <c r="AG222" s="43">
        <f t="shared" si="442"/>
        <v>6.7774207421494257</v>
      </c>
      <c r="AH222" s="131"/>
      <c r="AI222" s="5">
        <f t="shared" si="445"/>
        <v>0</v>
      </c>
      <c r="AJ222" s="181"/>
      <c r="AK222" s="43">
        <f t="shared" ref="AK222" si="470">POWER(2*$V222/1000*AJ222, 2)*$A$4</f>
        <v>0</v>
      </c>
      <c r="AL222" s="47">
        <v>66.099999999999994</v>
      </c>
      <c r="AM222" s="43">
        <f t="shared" si="450"/>
        <v>5.7360617967256049</v>
      </c>
      <c r="AN222" s="181">
        <v>64.7</v>
      </c>
      <c r="AO222" s="43">
        <f t="shared" si="451"/>
        <v>5.4956550329819569</v>
      </c>
      <c r="AP222" s="261">
        <v>64.3</v>
      </c>
      <c r="AQ222" s="43">
        <f t="shared" si="444"/>
        <v>5.4279126290437061</v>
      </c>
      <c r="AR222" s="121"/>
    </row>
    <row r="223" spans="1:44" x14ac:dyDescent="0.25">
      <c r="A223" s="144">
        <f t="shared" si="422"/>
        <v>212</v>
      </c>
      <c r="B223" s="89" t="s">
        <v>127</v>
      </c>
      <c r="C223" s="150">
        <v>3</v>
      </c>
      <c r="D223" s="154" t="s">
        <v>159</v>
      </c>
      <c r="E223" s="155">
        <v>12</v>
      </c>
      <c r="F223" s="152">
        <f t="shared" si="425"/>
        <v>1672</v>
      </c>
      <c r="G223" s="46">
        <v>0</v>
      </c>
      <c r="H223" s="47">
        <f t="shared" si="430"/>
        <v>0</v>
      </c>
      <c r="I223" s="47">
        <f t="shared" si="426"/>
        <v>1202.75</v>
      </c>
      <c r="J223" s="56">
        <f t="shared" si="452"/>
        <v>2059.6581178681085</v>
      </c>
      <c r="K223" s="56">
        <f t="shared" si="427"/>
        <v>-3.6539357233777991E-4</v>
      </c>
      <c r="L223" s="47">
        <f t="shared" si="327"/>
        <v>366.84375</v>
      </c>
      <c r="M223" s="47"/>
      <c r="N223" s="47"/>
      <c r="O223" s="47"/>
      <c r="P223" s="47">
        <f t="shared" si="331"/>
        <v>1432.2388972476144</v>
      </c>
      <c r="Q223" s="47">
        <f t="shared" si="328"/>
        <v>627.41958601406645</v>
      </c>
      <c r="R223" s="47"/>
      <c r="S223" s="47"/>
      <c r="T223" s="47"/>
      <c r="U223" s="79">
        <v>1</v>
      </c>
      <c r="V223" s="62">
        <f t="shared" si="439"/>
        <v>1432.2388972476144</v>
      </c>
      <c r="W223" s="137">
        <f t="shared" si="440"/>
        <v>61.713410952724111</v>
      </c>
      <c r="X223" s="131">
        <v>63.6</v>
      </c>
      <c r="Y223" s="5">
        <f t="shared" si="445"/>
        <v>5.3103743068616991</v>
      </c>
      <c r="Z223" s="131">
        <v>62.9</v>
      </c>
      <c r="AA223" s="43">
        <f t="shared" ref="AA223" si="471">POWER(2*$V223/1000*Z223, 2)*$A$4</f>
        <v>5.1941225652196055</v>
      </c>
      <c r="AB223" s="116">
        <v>65.400000000000006</v>
      </c>
      <c r="AC223" s="43">
        <f t="shared" si="447"/>
        <v>5.615215124583826</v>
      </c>
      <c r="AD223" s="131"/>
      <c r="AE223" s="43">
        <f t="shared" si="448"/>
        <v>0</v>
      </c>
      <c r="AF223" s="263">
        <v>71.14</v>
      </c>
      <c r="AG223" s="43">
        <f t="shared" si="442"/>
        <v>6.6441376936846472</v>
      </c>
      <c r="AH223" s="131"/>
      <c r="AI223" s="5">
        <f t="shared" si="445"/>
        <v>0</v>
      </c>
      <c r="AJ223" s="181"/>
      <c r="AK223" s="43">
        <f t="shared" ref="AK223" si="472">POWER(2*$V223/1000*AJ223, 2)*$A$4</f>
        <v>0</v>
      </c>
      <c r="AL223" s="47">
        <v>66.2</v>
      </c>
      <c r="AM223" s="43">
        <f t="shared" si="450"/>
        <v>5.7534306340144266</v>
      </c>
      <c r="AN223" s="181">
        <v>65</v>
      </c>
      <c r="AO223" s="43">
        <f t="shared" si="451"/>
        <v>5.5467375317656256</v>
      </c>
      <c r="AP223" s="261">
        <v>64.239999999999995</v>
      </c>
      <c r="AQ223" s="43">
        <f t="shared" si="444"/>
        <v>5.4177875027620521</v>
      </c>
      <c r="AR223" s="121"/>
    </row>
    <row r="224" spans="1:44" x14ac:dyDescent="0.25">
      <c r="A224" s="144">
        <f t="shared" si="422"/>
        <v>213</v>
      </c>
      <c r="B224" s="89" t="s">
        <v>127</v>
      </c>
      <c r="C224" s="150">
        <v>4</v>
      </c>
      <c r="D224" s="154" t="s">
        <v>159</v>
      </c>
      <c r="E224" s="155">
        <v>13</v>
      </c>
      <c r="F224" s="152">
        <f t="shared" si="425"/>
        <v>1680</v>
      </c>
      <c r="G224" s="46">
        <v>0</v>
      </c>
      <c r="H224" s="47">
        <f t="shared" si="430"/>
        <v>0</v>
      </c>
      <c r="I224" s="47">
        <f t="shared" si="426"/>
        <v>1208.5</v>
      </c>
      <c r="J224" s="56">
        <f t="shared" si="452"/>
        <v>2069.5101473537161</v>
      </c>
      <c r="K224" s="56">
        <f t="shared" si="427"/>
        <v>-3.5803210994345136E-4</v>
      </c>
      <c r="L224" s="47">
        <f t="shared" ref="L224:L287" si="473">SLOPE*L$6 + (1+$I$7*($A224-3))</f>
        <v>372.59375</v>
      </c>
      <c r="M224" s="47"/>
      <c r="N224" s="47"/>
      <c r="O224" s="47"/>
      <c r="P224" s="47">
        <f t="shared" ref="P224:P287" si="474">SQRT(POWER(H224-L$6,2)+POWER(I224-L224,2))</f>
        <v>1432.2388972476144</v>
      </c>
      <c r="Q224" s="47">
        <f t="shared" ref="Q224:Q287" si="475">SQRT(POWER(F224-L$6,2)+POWER(G224-L224,2))</f>
        <v>637.27160813821172</v>
      </c>
      <c r="R224" s="47"/>
      <c r="S224" s="47"/>
      <c r="T224" s="47"/>
      <c r="U224" s="79">
        <v>1</v>
      </c>
      <c r="V224" s="62">
        <f t="shared" si="439"/>
        <v>1432.2388972476144</v>
      </c>
      <c r="W224" s="137">
        <f t="shared" si="440"/>
        <v>61.713410952724111</v>
      </c>
      <c r="X224" s="131">
        <v>64.3</v>
      </c>
      <c r="Y224" s="5">
        <f t="shared" si="445"/>
        <v>5.4279126290437061</v>
      </c>
      <c r="Z224" s="131">
        <v>63.6</v>
      </c>
      <c r="AA224" s="43">
        <f t="shared" ref="AA224" si="476">POWER(2*$V224/1000*Z224, 2)*$A$4</f>
        <v>5.3103743068616991</v>
      </c>
      <c r="AB224" s="116">
        <v>66</v>
      </c>
      <c r="AC224" s="43">
        <f t="shared" si="447"/>
        <v>5.7187192161825005</v>
      </c>
      <c r="AD224" s="131"/>
      <c r="AE224" s="43">
        <f t="shared" si="448"/>
        <v>0</v>
      </c>
      <c r="AF224" s="263">
        <v>71.58</v>
      </c>
      <c r="AG224" s="43">
        <f t="shared" si="442"/>
        <v>6.7265796741425836</v>
      </c>
      <c r="AH224" s="131"/>
      <c r="AI224" s="5">
        <f t="shared" si="445"/>
        <v>0</v>
      </c>
      <c r="AJ224" s="181"/>
      <c r="AK224" s="43">
        <f t="shared" ref="AK224" si="477">POWER(2*$V224/1000*AJ224, 2)*$A$4</f>
        <v>0</v>
      </c>
      <c r="AL224" s="47">
        <v>65.8</v>
      </c>
      <c r="AM224" s="43">
        <f t="shared" si="450"/>
        <v>5.6841128253334245</v>
      </c>
      <c r="AN224" s="181">
        <v>64.5</v>
      </c>
      <c r="AO224" s="43">
        <f t="shared" si="451"/>
        <v>5.4617313175214051</v>
      </c>
      <c r="AP224" s="261">
        <v>63.58</v>
      </c>
      <c r="AQ224" s="43">
        <f t="shared" si="444"/>
        <v>5.3070349739419846</v>
      </c>
      <c r="AR224" s="121"/>
    </row>
    <row r="225" spans="1:44" x14ac:dyDescent="0.25">
      <c r="A225" s="144">
        <f t="shared" si="422"/>
        <v>214</v>
      </c>
      <c r="B225" s="89" t="s">
        <v>127</v>
      </c>
      <c r="C225" s="150">
        <v>5</v>
      </c>
      <c r="D225" s="154" t="s">
        <v>159</v>
      </c>
      <c r="E225" s="155">
        <v>14</v>
      </c>
      <c r="F225" s="152">
        <f t="shared" si="425"/>
        <v>1688</v>
      </c>
      <c r="G225" s="46">
        <v>0</v>
      </c>
      <c r="H225" s="47">
        <f t="shared" si="430"/>
        <v>0</v>
      </c>
      <c r="I225" s="47">
        <f t="shared" si="426"/>
        <v>1214.25</v>
      </c>
      <c r="J225" s="56">
        <f t="shared" si="452"/>
        <v>2079.3621768465446</v>
      </c>
      <c r="K225" s="56">
        <f t="shared" si="427"/>
        <v>-3.509107759782637E-4</v>
      </c>
      <c r="L225" s="47">
        <f t="shared" si="473"/>
        <v>378.34375</v>
      </c>
      <c r="M225" s="47"/>
      <c r="N225" s="47"/>
      <c r="O225" s="47"/>
      <c r="P225" s="47">
        <f t="shared" si="474"/>
        <v>1432.2388972476144</v>
      </c>
      <c r="Q225" s="47">
        <f t="shared" si="475"/>
        <v>647.123630509706</v>
      </c>
      <c r="R225" s="47"/>
      <c r="S225" s="47"/>
      <c r="T225" s="47"/>
      <c r="U225" s="79">
        <v>1</v>
      </c>
      <c r="V225" s="62">
        <f t="shared" si="439"/>
        <v>1432.2388972476144</v>
      </c>
      <c r="W225" s="137">
        <f t="shared" si="440"/>
        <v>61.713410952724111</v>
      </c>
      <c r="X225" s="131">
        <v>63.1</v>
      </c>
      <c r="Y225" s="5">
        <f t="shared" si="445"/>
        <v>5.2272060648173566</v>
      </c>
      <c r="Z225" s="131">
        <v>62.4</v>
      </c>
      <c r="AA225" s="43">
        <f t="shared" ref="AA225" si="478">POWER(2*$V225/1000*Z225, 2)*$A$4</f>
        <v>5.1118733092752002</v>
      </c>
      <c r="AB225" s="116">
        <v>64.900000000000006</v>
      </c>
      <c r="AC225" s="43">
        <f t="shared" si="447"/>
        <v>5.5296837754253572</v>
      </c>
      <c r="AD225" s="131"/>
      <c r="AE225" s="43">
        <f t="shared" si="448"/>
        <v>0</v>
      </c>
      <c r="AF225" s="263">
        <v>71.569999999999993</v>
      </c>
      <c r="AG225" s="43">
        <f t="shared" si="442"/>
        <v>6.7247003475682119</v>
      </c>
      <c r="AH225" s="131"/>
      <c r="AI225" s="5">
        <f t="shared" si="445"/>
        <v>0</v>
      </c>
      <c r="AJ225" s="181"/>
      <c r="AK225" s="43">
        <f t="shared" ref="AK225" si="479">POWER(2*$V225/1000*AJ225, 2)*$A$4</f>
        <v>0</v>
      </c>
      <c r="AL225" s="47">
        <v>66.900000000000006</v>
      </c>
      <c r="AM225" s="43">
        <f t="shared" si="450"/>
        <v>5.8757476839161074</v>
      </c>
      <c r="AN225" s="181">
        <v>65.599999999999994</v>
      </c>
      <c r="AO225" s="43">
        <f t="shared" si="451"/>
        <v>5.6496114614671997</v>
      </c>
      <c r="AP225" s="261">
        <v>63.91</v>
      </c>
      <c r="AQ225" s="43">
        <f t="shared" si="444"/>
        <v>5.3622682703716125</v>
      </c>
      <c r="AR225" s="121"/>
    </row>
    <row r="226" spans="1:44" x14ac:dyDescent="0.25">
      <c r="A226" s="144">
        <f t="shared" si="422"/>
        <v>215</v>
      </c>
      <c r="B226" s="89" t="s">
        <v>127</v>
      </c>
      <c r="C226" s="150">
        <v>6</v>
      </c>
      <c r="D226" s="154" t="s">
        <v>159</v>
      </c>
      <c r="E226" s="155">
        <v>15</v>
      </c>
      <c r="F226" s="152">
        <f t="shared" si="425"/>
        <v>1696</v>
      </c>
      <c r="G226" s="46">
        <v>0</v>
      </c>
      <c r="H226" s="47">
        <f t="shared" si="430"/>
        <v>0</v>
      </c>
      <c r="I226" s="47">
        <f t="shared" si="426"/>
        <v>1220</v>
      </c>
      <c r="J226" s="56">
        <f t="shared" si="452"/>
        <v>2089.2142063464912</v>
      </c>
      <c r="K226" s="56">
        <f t="shared" si="427"/>
        <v>-3.4401854463794734E-4</v>
      </c>
      <c r="L226" s="47">
        <f t="shared" si="473"/>
        <v>384.09375</v>
      </c>
      <c r="M226" s="47"/>
      <c r="N226" s="47"/>
      <c r="O226" s="47"/>
      <c r="P226" s="47">
        <f t="shared" si="474"/>
        <v>1432.2388972476144</v>
      </c>
      <c r="Q226" s="47">
        <f t="shared" si="475"/>
        <v>656.97565311742142</v>
      </c>
      <c r="R226" s="47"/>
      <c r="S226" s="47"/>
      <c r="T226" s="47"/>
      <c r="U226" s="79">
        <v>1</v>
      </c>
      <c r="V226" s="62">
        <f t="shared" si="439"/>
        <v>1432.2388972476144</v>
      </c>
      <c r="W226" s="137">
        <f t="shared" si="440"/>
        <v>61.713410952724111</v>
      </c>
      <c r="X226" s="131">
        <v>64.8</v>
      </c>
      <c r="Y226" s="5">
        <f t="shared" si="445"/>
        <v>5.5126562758307989</v>
      </c>
      <c r="Z226" s="131">
        <v>64.2</v>
      </c>
      <c r="AA226" s="43">
        <f t="shared" ref="AA226" si="480">POWER(2*$V226/1000*Z226, 2)*$A$4</f>
        <v>5.4110426699234262</v>
      </c>
      <c r="AB226" s="116">
        <v>66.7</v>
      </c>
      <c r="AC226" s="43">
        <f t="shared" si="447"/>
        <v>5.8406686716442069</v>
      </c>
      <c r="AD226" s="131"/>
      <c r="AE226" s="43">
        <f t="shared" si="448"/>
        <v>0</v>
      </c>
      <c r="AF226" s="263">
        <v>72.459999999999994</v>
      </c>
      <c r="AG226" s="43">
        <f t="shared" si="442"/>
        <v>6.892988626849438</v>
      </c>
      <c r="AH226" s="131"/>
      <c r="AI226" s="5">
        <f t="shared" si="445"/>
        <v>0</v>
      </c>
      <c r="AJ226" s="181"/>
      <c r="AK226" s="43">
        <f t="shared" ref="AK226" si="481">POWER(2*$V226/1000*AJ226, 2)*$A$4</f>
        <v>0</v>
      </c>
      <c r="AL226" s="47">
        <v>65.400000000000006</v>
      </c>
      <c r="AM226" s="43">
        <f t="shared" si="450"/>
        <v>5.615215124583826</v>
      </c>
      <c r="AN226" s="181">
        <v>63.9</v>
      </c>
      <c r="AO226" s="43">
        <f t="shared" si="451"/>
        <v>5.3605903330368552</v>
      </c>
      <c r="AP226" s="261">
        <v>67.930000000000007</v>
      </c>
      <c r="AQ226" s="43">
        <f t="shared" si="444"/>
        <v>6.0580678306735498</v>
      </c>
      <c r="AR226" s="121"/>
    </row>
    <row r="227" spans="1:44" x14ac:dyDescent="0.25">
      <c r="A227" s="144">
        <f t="shared" si="422"/>
        <v>216</v>
      </c>
      <c r="B227" s="89" t="s">
        <v>127</v>
      </c>
      <c r="C227" s="150">
        <v>7</v>
      </c>
      <c r="D227" s="154" t="s">
        <v>159</v>
      </c>
      <c r="E227" s="155">
        <v>16</v>
      </c>
      <c r="F227" s="152">
        <f t="shared" si="425"/>
        <v>1704</v>
      </c>
      <c r="G227" s="46">
        <v>0</v>
      </c>
      <c r="H227" s="47">
        <f t="shared" si="430"/>
        <v>0</v>
      </c>
      <c r="I227" s="47">
        <f t="shared" si="426"/>
        <v>1225.75</v>
      </c>
      <c r="J227" s="56">
        <f t="shared" si="452"/>
        <v>2099.0662358534569</v>
      </c>
      <c r="K227" s="56">
        <f t="shared" si="427"/>
        <v>-3.3734504540916532E-4</v>
      </c>
      <c r="L227" s="47">
        <f t="shared" si="473"/>
        <v>389.84375</v>
      </c>
      <c r="M227" s="47"/>
      <c r="N227" s="47"/>
      <c r="O227" s="47"/>
      <c r="P227" s="47">
        <f t="shared" si="474"/>
        <v>1432.2388972476144</v>
      </c>
      <c r="Q227" s="47">
        <f t="shared" si="475"/>
        <v>666.82767595088796</v>
      </c>
      <c r="R227" s="47"/>
      <c r="S227" s="47"/>
      <c r="T227" s="47"/>
      <c r="U227" s="79">
        <v>1</v>
      </c>
      <c r="V227" s="62">
        <f t="shared" si="439"/>
        <v>1432.2388972476144</v>
      </c>
      <c r="W227" s="137">
        <f t="shared" si="440"/>
        <v>61.713410952724111</v>
      </c>
      <c r="X227" s="131">
        <v>64.099999999999994</v>
      </c>
      <c r="Y227" s="5">
        <f t="shared" si="445"/>
        <v>5.3941989675488546</v>
      </c>
      <c r="Z227" s="131">
        <v>63.6</v>
      </c>
      <c r="AA227" s="43">
        <f t="shared" ref="AA227" si="482">POWER(2*$V227/1000*Z227, 2)*$A$4</f>
        <v>5.3103743068616991</v>
      </c>
      <c r="AB227" s="116">
        <v>66</v>
      </c>
      <c r="AC227" s="43">
        <f t="shared" si="447"/>
        <v>5.7187192161825005</v>
      </c>
      <c r="AD227" s="131"/>
      <c r="AE227" s="43">
        <f t="shared" si="448"/>
        <v>0</v>
      </c>
      <c r="AF227" s="263">
        <v>71.34</v>
      </c>
      <c r="AG227" s="43">
        <f t="shared" si="442"/>
        <v>6.6815483049758191</v>
      </c>
      <c r="AH227" s="131"/>
      <c r="AI227" s="5">
        <f t="shared" si="445"/>
        <v>0</v>
      </c>
      <c r="AJ227" s="181"/>
      <c r="AK227" s="43">
        <f t="shared" ref="AK227" si="483">POWER(2*$V227/1000*AJ227, 2)*$A$4</f>
        <v>0</v>
      </c>
      <c r="AL227" s="47">
        <v>66.5</v>
      </c>
      <c r="AM227" s="43">
        <f t="shared" si="450"/>
        <v>5.8056946863551557</v>
      </c>
      <c r="AN227" s="181">
        <v>65.599999999999994</v>
      </c>
      <c r="AO227" s="43">
        <f t="shared" si="451"/>
        <v>5.6496114614671997</v>
      </c>
      <c r="AP227" s="261">
        <v>67.62</v>
      </c>
      <c r="AQ227" s="43">
        <f t="shared" si="444"/>
        <v>6.0029017515129448</v>
      </c>
      <c r="AR227" s="121"/>
    </row>
    <row r="228" spans="1:44" x14ac:dyDescent="0.25">
      <c r="A228" s="144">
        <f t="shared" si="422"/>
        <v>217</v>
      </c>
      <c r="B228" s="89" t="s">
        <v>127</v>
      </c>
      <c r="C228" s="150">
        <v>8</v>
      </c>
      <c r="D228" s="154" t="s">
        <v>159</v>
      </c>
      <c r="E228" s="155">
        <v>17</v>
      </c>
      <c r="F228" s="152">
        <f t="shared" si="425"/>
        <v>1712</v>
      </c>
      <c r="G228" s="46">
        <v>0</v>
      </c>
      <c r="H228" s="47">
        <f t="shared" si="430"/>
        <v>0</v>
      </c>
      <c r="I228" s="47">
        <f t="shared" si="426"/>
        <v>1231.5</v>
      </c>
      <c r="J228" s="56">
        <f t="shared" si="452"/>
        <v>2108.9182653673424</v>
      </c>
      <c r="K228" s="56">
        <f t="shared" si="427"/>
        <v>-3.3088051714003086E-4</v>
      </c>
      <c r="L228" s="47">
        <f t="shared" si="473"/>
        <v>395.59375</v>
      </c>
      <c r="M228" s="47"/>
      <c r="N228" s="47"/>
      <c r="O228" s="47"/>
      <c r="P228" s="47">
        <f t="shared" si="474"/>
        <v>1432.2388972476144</v>
      </c>
      <c r="Q228" s="47">
        <f t="shared" si="475"/>
        <v>676.67969900024525</v>
      </c>
      <c r="R228" s="47"/>
      <c r="S228" s="47"/>
      <c r="T228" s="47"/>
      <c r="U228" s="79">
        <v>1</v>
      </c>
      <c r="V228" s="62">
        <f t="shared" si="439"/>
        <v>1432.2388972476144</v>
      </c>
      <c r="W228" s="137">
        <f t="shared" si="440"/>
        <v>61.713410952724111</v>
      </c>
      <c r="X228" s="131">
        <v>64.099999999999994</v>
      </c>
      <c r="Y228" s="5">
        <f t="shared" si="445"/>
        <v>5.3941989675488546</v>
      </c>
      <c r="Z228" s="131">
        <v>63.5</v>
      </c>
      <c r="AA228" s="43">
        <f t="shared" ref="AA228" si="484">POWER(2*$V228/1000*Z228, 2)*$A$4</f>
        <v>5.2936881449614077</v>
      </c>
      <c r="AB228" s="116">
        <v>66.099999999999994</v>
      </c>
      <c r="AC228" s="43">
        <f t="shared" si="447"/>
        <v>5.7360617967256049</v>
      </c>
      <c r="AD228" s="131"/>
      <c r="AE228" s="43">
        <f t="shared" si="448"/>
        <v>0</v>
      </c>
      <c r="AF228" s="263">
        <v>72.5</v>
      </c>
      <c r="AG228" s="43">
        <f t="shared" si="442"/>
        <v>6.9006009825664059</v>
      </c>
      <c r="AH228" s="131"/>
      <c r="AI228" s="5">
        <f t="shared" si="445"/>
        <v>0</v>
      </c>
      <c r="AJ228" s="181"/>
      <c r="AK228" s="43">
        <f t="shared" ref="AK228" si="485">POWER(2*$V228/1000*AJ228, 2)*$A$4</f>
        <v>0</v>
      </c>
      <c r="AL228" s="47">
        <v>65.900000000000006</v>
      </c>
      <c r="AM228" s="43">
        <f t="shared" si="450"/>
        <v>5.7014028923851079</v>
      </c>
      <c r="AN228" s="181">
        <v>64.599999999999994</v>
      </c>
      <c r="AO228" s="43">
        <f t="shared" si="451"/>
        <v>5.4786800468788242</v>
      </c>
      <c r="AP228" s="261">
        <v>67.91</v>
      </c>
      <c r="AQ228" s="43">
        <f t="shared" si="444"/>
        <v>6.0545011143359631</v>
      </c>
      <c r="AR228" s="121"/>
    </row>
    <row r="229" spans="1:44" x14ac:dyDescent="0.25">
      <c r="A229" s="144">
        <f t="shared" si="422"/>
        <v>218</v>
      </c>
      <c r="B229" s="89" t="s">
        <v>127</v>
      </c>
      <c r="C229" s="150">
        <v>9</v>
      </c>
      <c r="D229" s="154" t="s">
        <v>159</v>
      </c>
      <c r="E229" s="155">
        <v>18</v>
      </c>
      <c r="F229" s="152">
        <f t="shared" si="425"/>
        <v>1720</v>
      </c>
      <c r="G229" s="46">
        <v>0</v>
      </c>
      <c r="H229" s="47">
        <f t="shared" si="430"/>
        <v>0</v>
      </c>
      <c r="I229" s="47">
        <f t="shared" si="426"/>
        <v>1237.25</v>
      </c>
      <c r="J229" s="56">
        <f t="shared" si="452"/>
        <v>2118.7702948880515</v>
      </c>
      <c r="K229" s="56">
        <f t="shared" si="427"/>
        <v>-3.2461576165587758E-4</v>
      </c>
      <c r="L229" s="47">
        <f t="shared" si="473"/>
        <v>401.34375</v>
      </c>
      <c r="M229" s="47"/>
      <c r="N229" s="47"/>
      <c r="O229" s="47"/>
      <c r="P229" s="47">
        <f t="shared" si="474"/>
        <v>1432.2388972476144</v>
      </c>
      <c r="Q229" s="47">
        <f t="shared" si="475"/>
        <v>686.5317222561988</v>
      </c>
      <c r="R229" s="47"/>
      <c r="S229" s="47"/>
      <c r="T229" s="47"/>
      <c r="U229" s="79">
        <v>1</v>
      </c>
      <c r="V229" s="62">
        <f t="shared" si="439"/>
        <v>1432.2388972476144</v>
      </c>
      <c r="W229" s="137">
        <f t="shared" si="440"/>
        <v>61.713410952724111</v>
      </c>
      <c r="X229" s="131">
        <v>64.5</v>
      </c>
      <c r="Y229" s="5">
        <f t="shared" si="445"/>
        <v>5.4617313175214051</v>
      </c>
      <c r="Z229" s="131">
        <v>63.9</v>
      </c>
      <c r="AA229" s="43">
        <f t="shared" ref="AA229" si="486">POWER(2*$V229/1000*Z229, 2)*$A$4</f>
        <v>5.3605903330368552</v>
      </c>
      <c r="AB229" s="116">
        <v>66.400000000000006</v>
      </c>
      <c r="AC229" s="43">
        <f t="shared" si="447"/>
        <v>5.7882470788292011</v>
      </c>
      <c r="AD229" s="131"/>
      <c r="AE229" s="43">
        <f t="shared" si="448"/>
        <v>0</v>
      </c>
      <c r="AF229" s="263">
        <v>73.02</v>
      </c>
      <c r="AG229" s="43">
        <f t="shared" si="442"/>
        <v>6.9999439051045647</v>
      </c>
      <c r="AH229" s="131"/>
      <c r="AI229" s="5">
        <f t="shared" si="445"/>
        <v>0</v>
      </c>
      <c r="AJ229" s="181"/>
      <c r="AK229" s="43">
        <f t="shared" ref="AK229" si="487">POWER(2*$V229/1000*AJ229, 2)*$A$4</f>
        <v>0</v>
      </c>
      <c r="AL229" s="47">
        <v>67.2</v>
      </c>
      <c r="AM229" s="43">
        <f t="shared" si="450"/>
        <v>5.9285631279168012</v>
      </c>
      <c r="AN229" s="181">
        <v>65.900000000000006</v>
      </c>
      <c r="AO229" s="43">
        <f t="shared" si="451"/>
        <v>5.7014028923851079</v>
      </c>
      <c r="AP229" s="261">
        <v>67.94</v>
      </c>
      <c r="AQ229" s="43">
        <f t="shared" si="444"/>
        <v>6.0598515826935291</v>
      </c>
      <c r="AR229" s="121"/>
    </row>
    <row r="230" spans="1:44" x14ac:dyDescent="0.25">
      <c r="A230" s="144">
        <f t="shared" si="422"/>
        <v>219</v>
      </c>
      <c r="B230" s="89" t="s">
        <v>127</v>
      </c>
      <c r="C230" s="150">
        <v>10</v>
      </c>
      <c r="D230" s="154" t="s">
        <v>159</v>
      </c>
      <c r="E230" s="155">
        <v>19</v>
      </c>
      <c r="F230" s="152">
        <f t="shared" si="425"/>
        <v>1728</v>
      </c>
      <c r="G230" s="46">
        <v>0</v>
      </c>
      <c r="H230" s="47">
        <f t="shared" si="430"/>
        <v>0</v>
      </c>
      <c r="I230" s="47">
        <f t="shared" si="426"/>
        <v>1243</v>
      </c>
      <c r="J230" s="56">
        <f t="shared" si="452"/>
        <v>2128.6223244154889</v>
      </c>
      <c r="K230" s="56">
        <f t="shared" si="427"/>
        <v>-3.1854210556048201E-4</v>
      </c>
      <c r="L230" s="47">
        <f t="shared" si="473"/>
        <v>407.09375</v>
      </c>
      <c r="M230" s="47"/>
      <c r="N230" s="47"/>
      <c r="O230" s="47"/>
      <c r="P230" s="47">
        <f t="shared" si="474"/>
        <v>1432.2388972476144</v>
      </c>
      <c r="Q230" s="47">
        <f t="shared" si="475"/>
        <v>696.3837457099803</v>
      </c>
      <c r="R230" s="47"/>
      <c r="S230" s="47"/>
      <c r="T230" s="47"/>
      <c r="U230" s="79">
        <v>1</v>
      </c>
      <c r="V230" s="62">
        <f t="shared" si="439"/>
        <v>1432.2388972476144</v>
      </c>
      <c r="W230" s="137">
        <f t="shared" si="440"/>
        <v>61.713410952724111</v>
      </c>
      <c r="X230" s="131">
        <v>64.099999999999994</v>
      </c>
      <c r="Y230" s="5">
        <f t="shared" si="445"/>
        <v>5.3941989675488546</v>
      </c>
      <c r="Z230" s="131">
        <v>63.6</v>
      </c>
      <c r="AA230" s="43">
        <f t="shared" ref="AA230" si="488">POWER(2*$V230/1000*Z230, 2)*$A$4</f>
        <v>5.3103743068616991</v>
      </c>
      <c r="AB230" s="116">
        <v>66</v>
      </c>
      <c r="AC230" s="43">
        <f t="shared" si="447"/>
        <v>5.7187192161825005</v>
      </c>
      <c r="AD230" s="131"/>
      <c r="AE230" s="43">
        <f t="shared" si="448"/>
        <v>0</v>
      </c>
      <c r="AF230" s="263">
        <v>73.58</v>
      </c>
      <c r="AG230" s="43">
        <f t="shared" si="442"/>
        <v>7.1077225949052334</v>
      </c>
      <c r="AH230" s="131"/>
      <c r="AI230" s="5">
        <f t="shared" si="445"/>
        <v>0</v>
      </c>
      <c r="AJ230" s="181"/>
      <c r="AK230" s="43">
        <f t="shared" ref="AK230" si="489">POWER(2*$V230/1000*AJ230, 2)*$A$4</f>
        <v>0</v>
      </c>
      <c r="AL230" s="47">
        <v>65.7</v>
      </c>
      <c r="AM230" s="43">
        <f t="shared" si="450"/>
        <v>5.6668490150274566</v>
      </c>
      <c r="AN230" s="181">
        <v>64.3</v>
      </c>
      <c r="AO230" s="43">
        <f t="shared" si="451"/>
        <v>5.4279126290437061</v>
      </c>
      <c r="AP230" s="261">
        <v>68.03</v>
      </c>
      <c r="AQ230" s="43">
        <f t="shared" si="444"/>
        <v>6.0759171664089067</v>
      </c>
      <c r="AR230" s="121"/>
    </row>
    <row r="231" spans="1:44" x14ac:dyDescent="0.25">
      <c r="A231" s="144">
        <f t="shared" si="422"/>
        <v>220</v>
      </c>
      <c r="B231" s="89" t="s">
        <v>127</v>
      </c>
      <c r="C231" s="150">
        <v>11</v>
      </c>
      <c r="D231" s="154" t="s">
        <v>159</v>
      </c>
      <c r="E231" s="155">
        <v>20</v>
      </c>
      <c r="F231" s="152">
        <f t="shared" si="425"/>
        <v>1736</v>
      </c>
      <c r="G231" s="46">
        <v>0</v>
      </c>
      <c r="H231" s="47">
        <f t="shared" si="430"/>
        <v>0</v>
      </c>
      <c r="I231" s="47">
        <f t="shared" si="426"/>
        <v>1248.75</v>
      </c>
      <c r="J231" s="56">
        <f t="shared" si="452"/>
        <v>2138.474353949563</v>
      </c>
      <c r="K231" s="56">
        <f t="shared" si="427"/>
        <v>-3.1265136203728616E-4</v>
      </c>
      <c r="L231" s="47">
        <f t="shared" si="473"/>
        <v>412.84375</v>
      </c>
      <c r="M231" s="47"/>
      <c r="N231" s="47"/>
      <c r="O231" s="47"/>
      <c r="P231" s="47">
        <f t="shared" si="474"/>
        <v>1432.2388972476144</v>
      </c>
      <c r="Q231" s="47">
        <f t="shared" si="475"/>
        <v>706.23576935331062</v>
      </c>
      <c r="R231" s="47"/>
      <c r="S231" s="47"/>
      <c r="T231" s="47"/>
      <c r="U231" s="79">
        <v>1</v>
      </c>
      <c r="V231" s="62">
        <f t="shared" si="439"/>
        <v>1432.2388972476144</v>
      </c>
      <c r="W231" s="137">
        <f t="shared" si="440"/>
        <v>61.713410952724111</v>
      </c>
      <c r="X231" s="131">
        <v>65.099999999999994</v>
      </c>
      <c r="Y231" s="5">
        <f t="shared" si="445"/>
        <v>5.563817544851605</v>
      </c>
      <c r="Z231" s="131">
        <v>64.3</v>
      </c>
      <c r="AA231" s="43">
        <f t="shared" ref="AA231" si="490">POWER(2*$V231/1000*Z231, 2)*$A$4</f>
        <v>5.4279126290437061</v>
      </c>
      <c r="AB231" s="116">
        <v>66.8</v>
      </c>
      <c r="AC231" s="43">
        <f t="shared" si="447"/>
        <v>5.858195049407299</v>
      </c>
      <c r="AD231" s="131"/>
      <c r="AE231" s="43">
        <f t="shared" si="448"/>
        <v>0</v>
      </c>
      <c r="AF231" s="263">
        <v>73.16</v>
      </c>
      <c r="AG231" s="43">
        <f t="shared" si="442"/>
        <v>7.026811382722336</v>
      </c>
      <c r="AH231" s="131"/>
      <c r="AI231" s="5">
        <f t="shared" si="445"/>
        <v>0</v>
      </c>
      <c r="AJ231" s="181"/>
      <c r="AK231" s="43">
        <f t="shared" ref="AK231" si="491">POWER(2*$V231/1000*AJ231, 2)*$A$4</f>
        <v>0</v>
      </c>
      <c r="AL231" s="47">
        <v>65.900000000000006</v>
      </c>
      <c r="AM231" s="43">
        <f t="shared" si="450"/>
        <v>5.7014028923851079</v>
      </c>
      <c r="AN231" s="181">
        <v>64.5</v>
      </c>
      <c r="AO231" s="43">
        <f t="shared" si="451"/>
        <v>5.4617313175214051</v>
      </c>
      <c r="AP231" s="261">
        <v>67.63</v>
      </c>
      <c r="AQ231" s="43">
        <f t="shared" si="444"/>
        <v>6.0046773639417514</v>
      </c>
      <c r="AR231" s="121"/>
    </row>
    <row r="232" spans="1:44" x14ac:dyDescent="0.25">
      <c r="A232" s="144">
        <f t="shared" si="422"/>
        <v>221</v>
      </c>
      <c r="B232" s="89" t="s">
        <v>127</v>
      </c>
      <c r="C232" s="150">
        <v>12</v>
      </c>
      <c r="D232" s="154" t="s">
        <v>159</v>
      </c>
      <c r="E232" s="155">
        <v>21</v>
      </c>
      <c r="F232" s="152">
        <f t="shared" si="425"/>
        <v>1744</v>
      </c>
      <c r="G232" s="46">
        <v>0</v>
      </c>
      <c r="H232" s="47">
        <f t="shared" si="430"/>
        <v>0</v>
      </c>
      <c r="I232" s="47">
        <f t="shared" si="426"/>
        <v>1254.5</v>
      </c>
      <c r="J232" s="56">
        <f t="shared" si="452"/>
        <v>2148.3263834901809</v>
      </c>
      <c r="K232" s="56">
        <f t="shared" si="427"/>
        <v>-3.069357999265776E-4</v>
      </c>
      <c r="L232" s="47">
        <f t="shared" si="473"/>
        <v>418.59375</v>
      </c>
      <c r="M232" s="47"/>
      <c r="N232" s="47"/>
      <c r="O232" s="47"/>
      <c r="P232" s="47">
        <f t="shared" si="474"/>
        <v>1432.2388972476144</v>
      </c>
      <c r="Q232" s="47">
        <f t="shared" si="475"/>
        <v>716.08779317836616</v>
      </c>
      <c r="R232" s="47"/>
      <c r="S232" s="47"/>
      <c r="T232" s="47"/>
      <c r="U232" s="79">
        <v>1</v>
      </c>
      <c r="V232" s="62">
        <f t="shared" si="439"/>
        <v>1432.2388972476144</v>
      </c>
      <c r="W232" s="137">
        <f t="shared" si="440"/>
        <v>61.713410952724111</v>
      </c>
      <c r="X232" s="131">
        <v>63</v>
      </c>
      <c r="Y232" s="5">
        <f t="shared" si="445"/>
        <v>5.2106511866456255</v>
      </c>
      <c r="Z232" s="131">
        <v>62.2</v>
      </c>
      <c r="AA232" s="43">
        <f t="shared" ref="AA232" si="492">POWER(2*$V232/1000*Z232, 2)*$A$4</f>
        <v>5.0791574041174261</v>
      </c>
      <c r="AB232" s="116">
        <v>64.7</v>
      </c>
      <c r="AC232" s="43">
        <f t="shared" si="447"/>
        <v>5.4956550329819569</v>
      </c>
      <c r="AD232" s="131"/>
      <c r="AE232" s="43">
        <f t="shared" si="448"/>
        <v>0</v>
      </c>
      <c r="AF232" s="263">
        <v>72.91</v>
      </c>
      <c r="AG232" s="43">
        <f t="shared" si="442"/>
        <v>6.9788698471445256</v>
      </c>
      <c r="AH232" s="131"/>
      <c r="AI232" s="5">
        <f t="shared" si="445"/>
        <v>0</v>
      </c>
      <c r="AJ232" s="181"/>
      <c r="AK232" s="43">
        <f t="shared" ref="AK232" si="493">POWER(2*$V232/1000*AJ232, 2)*$A$4</f>
        <v>0</v>
      </c>
      <c r="AL232" s="47">
        <v>66.3</v>
      </c>
      <c r="AM232" s="43">
        <f t="shared" si="450"/>
        <v>5.7708257280489565</v>
      </c>
      <c r="AN232" s="181">
        <v>64.8</v>
      </c>
      <c r="AO232" s="43">
        <f t="shared" si="451"/>
        <v>5.5126562758307989</v>
      </c>
      <c r="AP232" s="261">
        <v>67.510000000000005</v>
      </c>
      <c r="AQ232" s="43">
        <f t="shared" si="444"/>
        <v>5.9833873442482286</v>
      </c>
      <c r="AR232" s="121"/>
    </row>
    <row r="233" spans="1:44" x14ac:dyDescent="0.25">
      <c r="A233" s="144">
        <f t="shared" si="422"/>
        <v>222</v>
      </c>
      <c r="B233" s="89" t="s">
        <v>127</v>
      </c>
      <c r="C233" s="150">
        <v>13</v>
      </c>
      <c r="D233" s="154" t="s">
        <v>159</v>
      </c>
      <c r="E233" s="155">
        <v>22</v>
      </c>
      <c r="F233" s="152">
        <f t="shared" si="425"/>
        <v>1752</v>
      </c>
      <c r="G233" s="46">
        <v>0</v>
      </c>
      <c r="H233" s="47">
        <f t="shared" si="430"/>
        <v>0</v>
      </c>
      <c r="I233" s="47">
        <f t="shared" si="426"/>
        <v>1260.25</v>
      </c>
      <c r="J233" s="56">
        <f t="shared" si="452"/>
        <v>2158.1784130372539</v>
      </c>
      <c r="K233" s="56">
        <f t="shared" si="427"/>
        <v>-3.0138810870994348E-4</v>
      </c>
      <c r="L233" s="47">
        <f t="shared" si="473"/>
        <v>424.34375</v>
      </c>
      <c r="M233" s="47"/>
      <c r="N233" s="47"/>
      <c r="O233" s="47"/>
      <c r="P233" s="47">
        <f t="shared" si="474"/>
        <v>1432.2388972476144</v>
      </c>
      <c r="Q233" s="47">
        <f t="shared" si="475"/>
        <v>725.93981717774818</v>
      </c>
      <c r="R233" s="47"/>
      <c r="S233" s="47"/>
      <c r="T233" s="47"/>
      <c r="U233" s="79">
        <v>1</v>
      </c>
      <c r="V233" s="62">
        <f t="shared" si="439"/>
        <v>1432.2388972476144</v>
      </c>
      <c r="W233" s="137">
        <f t="shared" si="440"/>
        <v>61.713410952724111</v>
      </c>
      <c r="X233" s="131">
        <v>64.5</v>
      </c>
      <c r="Y233" s="5">
        <f t="shared" si="445"/>
        <v>5.4617313175214051</v>
      </c>
      <c r="Z233" s="131">
        <v>63.7</v>
      </c>
      <c r="AA233" s="43">
        <f t="shared" ref="AA233" si="494">POWER(2*$V233/1000*Z233, 2)*$A$4</f>
        <v>5.3270867255077059</v>
      </c>
      <c r="AB233" s="116">
        <v>66.099999999999994</v>
      </c>
      <c r="AC233" s="43">
        <f t="shared" si="447"/>
        <v>5.7360617967256049</v>
      </c>
      <c r="AD233" s="131"/>
      <c r="AE233" s="43">
        <f t="shared" si="448"/>
        <v>0</v>
      </c>
      <c r="AF233" s="263">
        <v>72.09</v>
      </c>
      <c r="AG233" s="43">
        <f t="shared" si="442"/>
        <v>6.822773493883715</v>
      </c>
      <c r="AH233" s="131"/>
      <c r="AI233" s="5">
        <f t="shared" si="445"/>
        <v>0</v>
      </c>
      <c r="AJ233" s="181"/>
      <c r="AK233" s="43">
        <f t="shared" ref="AK233" si="495">POWER(2*$V233/1000*AJ233, 2)*$A$4</f>
        <v>0</v>
      </c>
      <c r="AL233" s="47">
        <v>65.900000000000006</v>
      </c>
      <c r="AM233" s="43">
        <f t="shared" si="450"/>
        <v>5.7014028923851079</v>
      </c>
      <c r="AN233" s="181">
        <v>64.3</v>
      </c>
      <c r="AO233" s="43">
        <f t="shared" si="451"/>
        <v>5.4279126290437061</v>
      </c>
      <c r="AP233" s="261">
        <v>67.650000000000006</v>
      </c>
      <c r="AQ233" s="43">
        <f t="shared" si="444"/>
        <v>6.0082293765017409</v>
      </c>
      <c r="AR233" s="121"/>
    </row>
    <row r="234" spans="1:44" x14ac:dyDescent="0.25">
      <c r="A234" s="144">
        <f t="shared" si="422"/>
        <v>223</v>
      </c>
      <c r="B234" s="89" t="s">
        <v>127</v>
      </c>
      <c r="C234" s="150">
        <v>14</v>
      </c>
      <c r="D234" s="154" t="s">
        <v>159</v>
      </c>
      <c r="E234" s="155">
        <v>23</v>
      </c>
      <c r="F234" s="152">
        <f t="shared" si="425"/>
        <v>1760</v>
      </c>
      <c r="G234" s="46">
        <v>0</v>
      </c>
      <c r="H234" s="47">
        <f t="shared" si="430"/>
        <v>0</v>
      </c>
      <c r="I234" s="47">
        <f t="shared" si="426"/>
        <v>1266</v>
      </c>
      <c r="J234" s="56">
        <f t="shared" si="452"/>
        <v>2168.0304425906938</v>
      </c>
      <c r="K234" s="56">
        <f t="shared" si="427"/>
        <v>-2.9600137486340827E-4</v>
      </c>
      <c r="L234" s="47">
        <f t="shared" si="473"/>
        <v>430.09375</v>
      </c>
      <c r="M234" s="47"/>
      <c r="N234" s="47"/>
      <c r="O234" s="47"/>
      <c r="P234" s="47">
        <f t="shared" si="474"/>
        <v>1432.2388972476144</v>
      </c>
      <c r="Q234" s="47">
        <f t="shared" si="475"/>
        <v>735.79184134445427</v>
      </c>
      <c r="R234" s="47"/>
      <c r="S234" s="47"/>
      <c r="T234" s="47"/>
      <c r="U234" s="79">
        <v>1</v>
      </c>
      <c r="V234" s="62">
        <f t="shared" si="439"/>
        <v>1432.2388972476144</v>
      </c>
      <c r="W234" s="137">
        <f t="shared" si="440"/>
        <v>61.713410952724111</v>
      </c>
      <c r="X234" s="131">
        <v>63.8</v>
      </c>
      <c r="Y234" s="5">
        <f t="shared" si="445"/>
        <v>5.3438254008994246</v>
      </c>
      <c r="Z234" s="131">
        <v>63</v>
      </c>
      <c r="AA234" s="43">
        <f t="shared" ref="AA234" si="496">POWER(2*$V234/1000*Z234, 2)*$A$4</f>
        <v>5.2106511866456255</v>
      </c>
      <c r="AB234" s="116">
        <v>65.599999999999994</v>
      </c>
      <c r="AC234" s="43">
        <f t="shared" si="447"/>
        <v>5.6496114614671997</v>
      </c>
      <c r="AD234" s="131"/>
      <c r="AE234" s="43">
        <f t="shared" si="448"/>
        <v>0</v>
      </c>
      <c r="AF234" s="263">
        <v>74.069999999999993</v>
      </c>
      <c r="AG234" s="43">
        <f t="shared" si="442"/>
        <v>7.2027044032642724</v>
      </c>
      <c r="AH234" s="131"/>
      <c r="AI234" s="5">
        <f t="shared" si="445"/>
        <v>0</v>
      </c>
      <c r="AJ234" s="181"/>
      <c r="AK234" s="43">
        <f t="shared" ref="AK234" si="497">POWER(2*$V234/1000*AJ234, 2)*$A$4</f>
        <v>0</v>
      </c>
      <c r="AL234" s="47">
        <v>66.8</v>
      </c>
      <c r="AM234" s="43">
        <f t="shared" si="450"/>
        <v>5.858195049407299</v>
      </c>
      <c r="AN234" s="181">
        <v>65.400000000000006</v>
      </c>
      <c r="AO234" s="43">
        <f t="shared" si="451"/>
        <v>5.615215124583826</v>
      </c>
      <c r="AP234" s="261">
        <v>68.31</v>
      </c>
      <c r="AQ234" s="43">
        <f t="shared" si="444"/>
        <v>6.1260349923550983</v>
      </c>
      <c r="AR234" s="121"/>
    </row>
    <row r="235" spans="1:44" x14ac:dyDescent="0.25">
      <c r="A235" s="144">
        <f t="shared" si="422"/>
        <v>224</v>
      </c>
      <c r="B235" s="89" t="s">
        <v>127</v>
      </c>
      <c r="C235" s="150">
        <v>15</v>
      </c>
      <c r="D235" s="154" t="s">
        <v>159</v>
      </c>
      <c r="E235" s="155">
        <v>24</v>
      </c>
      <c r="F235" s="152">
        <f t="shared" si="425"/>
        <v>1768</v>
      </c>
      <c r="G235" s="46">
        <v>0</v>
      </c>
      <c r="H235" s="47">
        <f t="shared" si="430"/>
        <v>0</v>
      </c>
      <c r="I235" s="47">
        <f t="shared" si="426"/>
        <v>1271.75</v>
      </c>
      <c r="J235" s="56">
        <f t="shared" si="452"/>
        <v>2177.8824721504143</v>
      </c>
      <c r="K235" s="56">
        <f t="shared" si="427"/>
        <v>-2.9076905184410862E-4</v>
      </c>
      <c r="L235" s="47">
        <f t="shared" si="473"/>
        <v>435.84375</v>
      </c>
      <c r="M235" s="47"/>
      <c r="N235" s="47"/>
      <c r="O235" s="47"/>
      <c r="P235" s="47">
        <f t="shared" si="474"/>
        <v>1432.2388972476144</v>
      </c>
      <c r="Q235" s="47">
        <f t="shared" si="475"/>
        <v>745.6438656718517</v>
      </c>
      <c r="R235" s="47"/>
      <c r="S235" s="47"/>
      <c r="T235" s="47"/>
      <c r="U235" s="79">
        <v>1</v>
      </c>
      <c r="V235" s="62">
        <f t="shared" si="439"/>
        <v>1432.2388972476144</v>
      </c>
      <c r="W235" s="137">
        <f t="shared" si="440"/>
        <v>61.713410952724111</v>
      </c>
      <c r="X235" s="131">
        <v>63.7</v>
      </c>
      <c r="Y235" s="5">
        <f t="shared" si="445"/>
        <v>5.3270867255077059</v>
      </c>
      <c r="Z235" s="131">
        <v>63</v>
      </c>
      <c r="AA235" s="43">
        <f t="shared" ref="AA235" si="498">POWER(2*$V235/1000*Z235, 2)*$A$4</f>
        <v>5.2106511866456255</v>
      </c>
      <c r="AB235" s="116">
        <v>65.400000000000006</v>
      </c>
      <c r="AC235" s="43">
        <f t="shared" si="447"/>
        <v>5.615215124583826</v>
      </c>
      <c r="AD235" s="131"/>
      <c r="AE235" s="43">
        <f t="shared" si="448"/>
        <v>0</v>
      </c>
      <c r="AF235" s="263">
        <v>73.53</v>
      </c>
      <c r="AG235" s="43">
        <f t="shared" si="442"/>
        <v>7.0980660202508208</v>
      </c>
      <c r="AH235" s="131"/>
      <c r="AI235" s="5">
        <f t="shared" si="445"/>
        <v>0</v>
      </c>
      <c r="AJ235" s="181"/>
      <c r="AK235" s="43">
        <f t="shared" ref="AK235" si="499">POWER(2*$V235/1000*AJ235, 2)*$A$4</f>
        <v>0</v>
      </c>
      <c r="AL235" s="47">
        <v>66.099999999999994</v>
      </c>
      <c r="AM235" s="43">
        <f t="shared" si="450"/>
        <v>5.7360617967256049</v>
      </c>
      <c r="AN235" s="181">
        <v>64.900000000000006</v>
      </c>
      <c r="AO235" s="43">
        <f t="shared" si="451"/>
        <v>5.5296837754253572</v>
      </c>
      <c r="AP235" s="261">
        <v>68.33</v>
      </c>
      <c r="AQ235" s="43">
        <f t="shared" si="444"/>
        <v>6.1296227140892539</v>
      </c>
      <c r="AR235" s="121"/>
    </row>
    <row r="236" spans="1:44" x14ac:dyDescent="0.25">
      <c r="A236" s="144">
        <f t="shared" si="422"/>
        <v>225</v>
      </c>
      <c r="B236" s="89" t="s">
        <v>127</v>
      </c>
      <c r="C236" s="150">
        <v>16</v>
      </c>
      <c r="D236" s="154" t="s">
        <v>159</v>
      </c>
      <c r="E236" s="155">
        <v>25</v>
      </c>
      <c r="F236" s="152">
        <f t="shared" si="425"/>
        <v>1776</v>
      </c>
      <c r="G236" s="46">
        <v>0</v>
      </c>
      <c r="H236" s="47">
        <f t="shared" si="430"/>
        <v>0</v>
      </c>
      <c r="I236" s="47">
        <f t="shared" si="426"/>
        <v>1277.5</v>
      </c>
      <c r="J236" s="56">
        <f t="shared" si="452"/>
        <v>2187.7345017163302</v>
      </c>
      <c r="K236" s="56">
        <f t="shared" si="427"/>
        <v>-2.8568493826242047E-4</v>
      </c>
      <c r="L236" s="47">
        <f t="shared" si="473"/>
        <v>441.59375</v>
      </c>
      <c r="M236" s="47"/>
      <c r="N236" s="47"/>
      <c r="O236" s="47"/>
      <c r="P236" s="47">
        <f t="shared" si="474"/>
        <v>1432.2388972476144</v>
      </c>
      <c r="Q236" s="47">
        <f t="shared" si="475"/>
        <v>755.49589015365427</v>
      </c>
      <c r="R236" s="47"/>
      <c r="S236" s="47"/>
      <c r="T236" s="47"/>
      <c r="U236" s="79">
        <v>1</v>
      </c>
      <c r="V236" s="62">
        <f t="shared" si="439"/>
        <v>1432.2388972476144</v>
      </c>
      <c r="W236" s="137">
        <f t="shared" si="440"/>
        <v>61.713410952724111</v>
      </c>
      <c r="X236" s="131">
        <v>65</v>
      </c>
      <c r="Y236" s="5">
        <f t="shared" si="445"/>
        <v>5.5467375317656256</v>
      </c>
      <c r="Z236" s="131">
        <v>64.3</v>
      </c>
      <c r="AA236" s="43">
        <f t="shared" ref="AA236" si="500">POWER(2*$V236/1000*Z236, 2)*$A$4</f>
        <v>5.4279126290437061</v>
      </c>
      <c r="AB236" s="116">
        <v>66.8</v>
      </c>
      <c r="AC236" s="43">
        <f t="shared" si="447"/>
        <v>5.858195049407299</v>
      </c>
      <c r="AD236" s="131"/>
      <c r="AE236" s="43">
        <f t="shared" si="448"/>
        <v>0</v>
      </c>
      <c r="AF236" s="263">
        <v>73.5</v>
      </c>
      <c r="AG236" s="43">
        <f t="shared" si="442"/>
        <v>7.0922752262676561</v>
      </c>
      <c r="AH236" s="131"/>
      <c r="AI236" s="5">
        <f t="shared" si="445"/>
        <v>0</v>
      </c>
      <c r="AJ236" s="181"/>
      <c r="AK236" s="43">
        <f t="shared" ref="AK236" si="501">POWER(2*$V236/1000*AJ236, 2)*$A$4</f>
        <v>0</v>
      </c>
      <c r="AL236" s="47">
        <v>67.3</v>
      </c>
      <c r="AM236" s="43">
        <f t="shared" si="450"/>
        <v>5.9462207894084562</v>
      </c>
      <c r="AN236" s="181">
        <v>65.8</v>
      </c>
      <c r="AO236" s="43">
        <f t="shared" si="451"/>
        <v>5.6841128253334245</v>
      </c>
      <c r="AP236" s="261">
        <v>67.98</v>
      </c>
      <c r="AQ236" s="43">
        <f t="shared" si="444"/>
        <v>6.0669892164480155</v>
      </c>
      <c r="AR236" s="121"/>
    </row>
    <row r="237" spans="1:44" x14ac:dyDescent="0.25">
      <c r="A237" s="144">
        <f t="shared" si="422"/>
        <v>226</v>
      </c>
      <c r="B237" s="89" t="s">
        <v>127</v>
      </c>
      <c r="C237" s="150">
        <v>17</v>
      </c>
      <c r="D237" s="154" t="s">
        <v>159</v>
      </c>
      <c r="E237" s="155">
        <v>26</v>
      </c>
      <c r="F237" s="152">
        <f t="shared" si="425"/>
        <v>1784</v>
      </c>
      <c r="G237" s="46">
        <v>0</v>
      </c>
      <c r="H237" s="47">
        <f t="shared" si="430"/>
        <v>0</v>
      </c>
      <c r="I237" s="47">
        <f t="shared" si="426"/>
        <v>1283.25</v>
      </c>
      <c r="J237" s="56">
        <f t="shared" si="452"/>
        <v>2197.5865312883584</v>
      </c>
      <c r="K237" s="56">
        <f t="shared" si="427"/>
        <v>-2.8074315514459158E-4</v>
      </c>
      <c r="L237" s="47">
        <f t="shared" si="473"/>
        <v>447.34375</v>
      </c>
      <c r="M237" s="47"/>
      <c r="N237" s="47"/>
      <c r="O237" s="47"/>
      <c r="P237" s="47">
        <f t="shared" si="474"/>
        <v>1432.2388972476144</v>
      </c>
      <c r="Q237" s="47">
        <f t="shared" si="475"/>
        <v>765.34791478389911</v>
      </c>
      <c r="R237" s="47"/>
      <c r="S237" s="47"/>
      <c r="T237" s="47"/>
      <c r="U237" s="79">
        <v>1</v>
      </c>
      <c r="V237" s="62">
        <f t="shared" si="439"/>
        <v>1432.2388972476144</v>
      </c>
      <c r="W237" s="137">
        <f t="shared" si="440"/>
        <v>61.713410952724111</v>
      </c>
      <c r="X237" s="131">
        <v>62.9</v>
      </c>
      <c r="Y237" s="5">
        <f t="shared" si="445"/>
        <v>5.1941225652196055</v>
      </c>
      <c r="Z237" s="131">
        <v>62.2</v>
      </c>
      <c r="AA237" s="43">
        <f t="shared" ref="AA237" si="502">POWER(2*$V237/1000*Z237, 2)*$A$4</f>
        <v>5.0791574041174261</v>
      </c>
      <c r="AB237" s="116">
        <v>64.8</v>
      </c>
      <c r="AC237" s="43">
        <f t="shared" si="447"/>
        <v>5.5126562758307989</v>
      </c>
      <c r="AD237" s="131"/>
      <c r="AE237" s="43">
        <f t="shared" si="448"/>
        <v>0</v>
      </c>
      <c r="AF237" s="263">
        <v>73.27</v>
      </c>
      <c r="AG237" s="43">
        <f t="shared" si="442"/>
        <v>7.0479576467330842</v>
      </c>
      <c r="AH237" s="131"/>
      <c r="AI237" s="5">
        <f t="shared" si="445"/>
        <v>0</v>
      </c>
      <c r="AJ237" s="181"/>
      <c r="AK237" s="43">
        <f t="shared" ref="AK237" si="503">POWER(2*$V237/1000*AJ237, 2)*$A$4</f>
        <v>0</v>
      </c>
      <c r="AL237" s="47">
        <v>65.900000000000006</v>
      </c>
      <c r="AM237" s="43">
        <f t="shared" si="450"/>
        <v>5.7014028923851079</v>
      </c>
      <c r="AN237" s="181">
        <v>64.5</v>
      </c>
      <c r="AO237" s="43">
        <f t="shared" si="451"/>
        <v>5.4617313175214051</v>
      </c>
      <c r="AP237" s="261">
        <v>67.849999999999994</v>
      </c>
      <c r="AQ237" s="43">
        <f t="shared" si="444"/>
        <v>6.0438072669421761</v>
      </c>
      <c r="AR237" s="121"/>
    </row>
    <row r="238" spans="1:44" x14ac:dyDescent="0.25">
      <c r="A238" s="144">
        <f t="shared" si="422"/>
        <v>227</v>
      </c>
      <c r="B238" s="89" t="s">
        <v>127</v>
      </c>
      <c r="C238" s="150">
        <v>18</v>
      </c>
      <c r="D238" s="154" t="s">
        <v>159</v>
      </c>
      <c r="E238" s="155">
        <v>27</v>
      </c>
      <c r="F238" s="152">
        <f t="shared" si="425"/>
        <v>1792</v>
      </c>
      <c r="G238" s="46">
        <v>0</v>
      </c>
      <c r="H238" s="47">
        <f t="shared" si="430"/>
        <v>0</v>
      </c>
      <c r="I238" s="47">
        <f t="shared" si="426"/>
        <v>1289</v>
      </c>
      <c r="J238" s="56">
        <f t="shared" si="452"/>
        <v>2207.4385608664174</v>
      </c>
      <c r="K238" s="56">
        <f t="shared" si="427"/>
        <v>-2.7593812365012127E-4</v>
      </c>
      <c r="L238" s="47">
        <f t="shared" si="473"/>
        <v>453.09375</v>
      </c>
      <c r="M238" s="47"/>
      <c r="N238" s="47"/>
      <c r="O238" s="47"/>
      <c r="P238" s="47">
        <f t="shared" si="474"/>
        <v>1432.2388972476144</v>
      </c>
      <c r="Q238" s="47">
        <f t="shared" si="475"/>
        <v>775.19993955692655</v>
      </c>
      <c r="R238" s="47"/>
      <c r="S238" s="47"/>
      <c r="T238" s="47"/>
      <c r="U238" s="79">
        <v>1</v>
      </c>
      <c r="V238" s="62">
        <f t="shared" si="439"/>
        <v>1432.2388972476144</v>
      </c>
      <c r="W238" s="137">
        <f t="shared" si="440"/>
        <v>61.713410952724111</v>
      </c>
      <c r="X238" s="131">
        <v>64.400000000000006</v>
      </c>
      <c r="Y238" s="5">
        <f t="shared" si="445"/>
        <v>5.4448088449096996</v>
      </c>
      <c r="Z238" s="131">
        <v>63.7</v>
      </c>
      <c r="AA238" s="43">
        <f t="shared" ref="AA238" si="504">POWER(2*$V238/1000*Z238, 2)*$A$4</f>
        <v>5.3270867255077059</v>
      </c>
      <c r="AB238" s="116">
        <v>66.2</v>
      </c>
      <c r="AC238" s="43">
        <f t="shared" si="447"/>
        <v>5.7534306340144266</v>
      </c>
      <c r="AD238" s="131"/>
      <c r="AE238" s="43">
        <f t="shared" si="448"/>
        <v>0</v>
      </c>
      <c r="AF238" s="263">
        <v>72.66</v>
      </c>
      <c r="AG238" s="43">
        <f t="shared" si="442"/>
        <v>6.9310924162274183</v>
      </c>
      <c r="AH238" s="131"/>
      <c r="AI238" s="5">
        <f t="shared" si="445"/>
        <v>0</v>
      </c>
      <c r="AJ238" s="181"/>
      <c r="AK238" s="43">
        <f t="shared" ref="AK238" si="505">POWER(2*$V238/1000*AJ238, 2)*$A$4</f>
        <v>0</v>
      </c>
      <c r="AL238" s="47">
        <v>67.599999999999994</v>
      </c>
      <c r="AM238" s="43">
        <f t="shared" si="450"/>
        <v>5.9993513143576997</v>
      </c>
      <c r="AN238" s="181">
        <v>66.2</v>
      </c>
      <c r="AO238" s="43">
        <f t="shared" si="451"/>
        <v>5.7534306340144266</v>
      </c>
      <c r="AP238" s="261">
        <v>67.47</v>
      </c>
      <c r="AQ238" s="43">
        <f t="shared" si="444"/>
        <v>5.9762990731756824</v>
      </c>
      <c r="AR238" s="121"/>
    </row>
    <row r="239" spans="1:44" x14ac:dyDescent="0.25">
      <c r="A239" s="144">
        <f t="shared" si="422"/>
        <v>228</v>
      </c>
      <c r="B239" s="89" t="s">
        <v>127</v>
      </c>
      <c r="C239" s="150">
        <v>19</v>
      </c>
      <c r="D239" s="154" t="s">
        <v>159</v>
      </c>
      <c r="E239" s="155">
        <v>28</v>
      </c>
      <c r="F239" s="152">
        <f t="shared" si="425"/>
        <v>1800</v>
      </c>
      <c r="G239" s="46">
        <v>0</v>
      </c>
      <c r="H239" s="47">
        <f t="shared" si="430"/>
        <v>0</v>
      </c>
      <c r="I239" s="47">
        <f t="shared" si="426"/>
        <v>1294.75</v>
      </c>
      <c r="J239" s="56">
        <f t="shared" si="452"/>
        <v>2217.2905904504264</v>
      </c>
      <c r="K239" s="56">
        <f t="shared" si="427"/>
        <v>-2.7126454870085581E-4</v>
      </c>
      <c r="L239" s="47">
        <f t="shared" si="473"/>
        <v>458.84375</v>
      </c>
      <c r="M239" s="47"/>
      <c r="N239" s="47"/>
      <c r="O239" s="47"/>
      <c r="P239" s="47">
        <f t="shared" si="474"/>
        <v>1432.2388972476144</v>
      </c>
      <c r="Q239" s="47">
        <f t="shared" si="475"/>
        <v>785.0519644673609</v>
      </c>
      <c r="R239" s="47"/>
      <c r="S239" s="47"/>
      <c r="T239" s="47"/>
      <c r="U239" s="79">
        <v>1</v>
      </c>
      <c r="V239" s="62">
        <f t="shared" si="439"/>
        <v>1432.2388972476144</v>
      </c>
      <c r="W239" s="137">
        <f t="shared" si="440"/>
        <v>61.713410952724111</v>
      </c>
      <c r="X239" s="131">
        <v>63.5</v>
      </c>
      <c r="Y239" s="5">
        <f t="shared" si="445"/>
        <v>5.2936881449614077</v>
      </c>
      <c r="Z239" s="131">
        <v>62.9</v>
      </c>
      <c r="AA239" s="43">
        <f t="shared" ref="AA239" si="506">POWER(2*$V239/1000*Z239, 2)*$A$4</f>
        <v>5.1941225652196055</v>
      </c>
      <c r="AB239" s="116">
        <v>65.400000000000006</v>
      </c>
      <c r="AC239" s="43">
        <f t="shared" si="447"/>
        <v>5.615215124583826</v>
      </c>
      <c r="AD239" s="131"/>
      <c r="AE239" s="43">
        <f t="shared" si="448"/>
        <v>0</v>
      </c>
      <c r="AF239" s="263">
        <v>73.180000000000007</v>
      </c>
      <c r="AG239" s="43">
        <f t="shared" si="442"/>
        <v>7.0306537948899051</v>
      </c>
      <c r="AH239" s="131"/>
      <c r="AI239" s="5">
        <f t="shared" si="445"/>
        <v>0</v>
      </c>
      <c r="AJ239" s="181"/>
      <c r="AK239" s="43">
        <f t="shared" ref="AK239" si="507">POWER(2*$V239/1000*AJ239, 2)*$A$4</f>
        <v>0</v>
      </c>
      <c r="AL239" s="47">
        <v>66.099999999999994</v>
      </c>
      <c r="AM239" s="43">
        <f t="shared" si="450"/>
        <v>5.7360617967256049</v>
      </c>
      <c r="AN239" s="181">
        <v>64.400000000000006</v>
      </c>
      <c r="AO239" s="43">
        <f t="shared" si="451"/>
        <v>5.4448088449096996</v>
      </c>
      <c r="AP239" s="261">
        <v>67.78</v>
      </c>
      <c r="AQ239" s="43">
        <f t="shared" si="444"/>
        <v>6.0313430584687246</v>
      </c>
      <c r="AR239" s="121"/>
    </row>
    <row r="240" spans="1:44" x14ac:dyDescent="0.25">
      <c r="A240" s="144">
        <f t="shared" si="422"/>
        <v>229</v>
      </c>
      <c r="B240" s="89" t="s">
        <v>127</v>
      </c>
      <c r="C240" s="150">
        <v>20</v>
      </c>
      <c r="D240" s="154" t="s">
        <v>159</v>
      </c>
      <c r="E240" s="155">
        <v>29</v>
      </c>
      <c r="F240" s="152">
        <f t="shared" si="425"/>
        <v>1808</v>
      </c>
      <c r="G240" s="46">
        <v>0</v>
      </c>
      <c r="H240" s="47">
        <f t="shared" si="430"/>
        <v>0</v>
      </c>
      <c r="I240" s="47">
        <f t="shared" si="426"/>
        <v>1300.5</v>
      </c>
      <c r="J240" s="56">
        <f t="shared" si="452"/>
        <v>2227.1426200403062</v>
      </c>
      <c r="K240" s="56">
        <f t="shared" si="427"/>
        <v>-2.6671740170058911E-4</v>
      </c>
      <c r="L240" s="47">
        <f t="shared" si="473"/>
        <v>464.59375</v>
      </c>
      <c r="M240" s="47"/>
      <c r="N240" s="47"/>
      <c r="O240" s="47"/>
      <c r="P240" s="47">
        <f t="shared" si="474"/>
        <v>1432.2388972476144</v>
      </c>
      <c r="Q240" s="47">
        <f t="shared" si="475"/>
        <v>794.90398951009331</v>
      </c>
      <c r="R240" s="47"/>
      <c r="S240" s="47"/>
      <c r="T240" s="47"/>
      <c r="U240" s="79">
        <v>1</v>
      </c>
      <c r="V240" s="62">
        <f t="shared" si="439"/>
        <v>1432.2388972476144</v>
      </c>
      <c r="W240" s="137">
        <f t="shared" si="440"/>
        <v>61.713410952724111</v>
      </c>
      <c r="X240" s="131">
        <v>63</v>
      </c>
      <c r="Y240" s="5">
        <f t="shared" si="445"/>
        <v>5.2106511866456255</v>
      </c>
      <c r="Z240" s="131">
        <v>62.5</v>
      </c>
      <c r="AA240" s="43">
        <f t="shared" ref="AA240" si="508">POWER(2*$V240/1000*Z240, 2)*$A$4</f>
        <v>5.1282706469726573</v>
      </c>
      <c r="AB240" s="116">
        <v>65</v>
      </c>
      <c r="AC240" s="43">
        <f t="shared" si="447"/>
        <v>5.5467375317656256</v>
      </c>
      <c r="AD240" s="131"/>
      <c r="AE240" s="43">
        <f t="shared" si="448"/>
        <v>0</v>
      </c>
      <c r="AF240" s="263">
        <v>72.260000000000005</v>
      </c>
      <c r="AG240" s="43">
        <f t="shared" si="442"/>
        <v>6.8549898644543097</v>
      </c>
      <c r="AH240" s="131"/>
      <c r="AI240" s="5">
        <f t="shared" si="445"/>
        <v>0</v>
      </c>
      <c r="AJ240" s="181"/>
      <c r="AK240" s="43">
        <f t="shared" ref="AK240" si="509">POWER(2*$V240/1000*AJ240, 2)*$A$4</f>
        <v>0</v>
      </c>
      <c r="AL240" s="47">
        <v>66.900000000000006</v>
      </c>
      <c r="AM240" s="43">
        <f t="shared" si="450"/>
        <v>5.8757476839161074</v>
      </c>
      <c r="AN240" s="181">
        <v>65.2</v>
      </c>
      <c r="AO240" s="43">
        <f t="shared" si="451"/>
        <v>5.5809238146833007</v>
      </c>
      <c r="AP240" s="261">
        <v>67.63</v>
      </c>
      <c r="AQ240" s="43">
        <f t="shared" si="444"/>
        <v>6.0046773639417514</v>
      </c>
      <c r="AR240" s="121"/>
    </row>
    <row r="241" spans="1:44" x14ac:dyDescent="0.25">
      <c r="A241" s="144">
        <f t="shared" si="422"/>
        <v>230</v>
      </c>
      <c r="B241" s="89" t="s">
        <v>127</v>
      </c>
      <c r="C241" s="150">
        <v>21</v>
      </c>
      <c r="D241" s="154" t="s">
        <v>159</v>
      </c>
      <c r="E241" s="155">
        <v>30</v>
      </c>
      <c r="F241" s="152">
        <f t="shared" si="425"/>
        <v>1816</v>
      </c>
      <c r="G241" s="46">
        <v>0</v>
      </c>
      <c r="H241" s="47">
        <f t="shared" si="430"/>
        <v>0</v>
      </c>
      <c r="I241" s="47">
        <f t="shared" si="426"/>
        <v>1306.25</v>
      </c>
      <c r="J241" s="56">
        <f t="shared" si="452"/>
        <v>2236.9946496359798</v>
      </c>
      <c r="K241" s="56">
        <f t="shared" si="427"/>
        <v>-2.6229189916193718E-4</v>
      </c>
      <c r="L241" s="47">
        <f t="shared" si="473"/>
        <v>470.34375</v>
      </c>
      <c r="M241" s="47"/>
      <c r="N241" s="47"/>
      <c r="O241" s="47"/>
      <c r="P241" s="47">
        <f t="shared" si="474"/>
        <v>1432.2388972476144</v>
      </c>
      <c r="Q241" s="47">
        <f t="shared" si="475"/>
        <v>804.7560146802648</v>
      </c>
      <c r="R241" s="47"/>
      <c r="S241" s="47"/>
      <c r="T241" s="47"/>
      <c r="U241" s="79">
        <v>1</v>
      </c>
      <c r="V241" s="62">
        <f t="shared" si="439"/>
        <v>1432.2388972476144</v>
      </c>
      <c r="W241" s="137">
        <f t="shared" si="440"/>
        <v>61.713410952724111</v>
      </c>
      <c r="X241" s="131">
        <v>64.3</v>
      </c>
      <c r="Y241" s="5">
        <f t="shared" si="445"/>
        <v>5.4279126290437061</v>
      </c>
      <c r="Z241" s="131">
        <v>63.7</v>
      </c>
      <c r="AA241" s="43">
        <f t="shared" ref="AA241" si="510">POWER(2*$V241/1000*Z241, 2)*$A$4</f>
        <v>5.3270867255077059</v>
      </c>
      <c r="AB241" s="116">
        <v>66.2</v>
      </c>
      <c r="AC241" s="43">
        <f t="shared" si="447"/>
        <v>5.7534306340144266</v>
      </c>
      <c r="AD241" s="131"/>
      <c r="AE241" s="43">
        <f t="shared" si="448"/>
        <v>0</v>
      </c>
      <c r="AF241" s="263">
        <v>62.26</v>
      </c>
      <c r="AG241" s="43">
        <f t="shared" si="442"/>
        <v>5.088961147831558</v>
      </c>
      <c r="AH241" s="131"/>
      <c r="AI241" s="5">
        <f t="shared" si="445"/>
        <v>0</v>
      </c>
      <c r="AJ241" s="181"/>
      <c r="AK241" s="43">
        <f t="shared" ref="AK241" si="511">POWER(2*$V241/1000*AJ241, 2)*$A$4</f>
        <v>0</v>
      </c>
      <c r="AL241" s="47">
        <v>65.7</v>
      </c>
      <c r="AM241" s="43">
        <f t="shared" si="450"/>
        <v>5.6668490150274566</v>
      </c>
      <c r="AN241" s="181">
        <v>64.099999999999994</v>
      </c>
      <c r="AO241" s="43">
        <f t="shared" si="451"/>
        <v>5.3941989675488546</v>
      </c>
      <c r="AP241" s="261">
        <v>67.53</v>
      </c>
      <c r="AQ241" s="43">
        <f t="shared" si="444"/>
        <v>5.9869330551892439</v>
      </c>
      <c r="AR241" s="121"/>
    </row>
    <row r="242" spans="1:44" x14ac:dyDescent="0.25">
      <c r="A242" s="144">
        <f t="shared" si="422"/>
        <v>231</v>
      </c>
      <c r="B242" s="89" t="s">
        <v>127</v>
      </c>
      <c r="C242" s="150">
        <v>22</v>
      </c>
      <c r="D242" s="154" t="s">
        <v>159</v>
      </c>
      <c r="E242" s="155">
        <v>31</v>
      </c>
      <c r="F242" s="152">
        <f t="shared" si="425"/>
        <v>1824</v>
      </c>
      <c r="G242" s="46">
        <v>0</v>
      </c>
      <c r="H242" s="47">
        <f t="shared" si="430"/>
        <v>0</v>
      </c>
      <c r="I242" s="47">
        <f t="shared" si="426"/>
        <v>1312</v>
      </c>
      <c r="J242" s="56">
        <f t="shared" si="452"/>
        <v>2246.8466792373706</v>
      </c>
      <c r="K242" s="56">
        <f t="shared" si="427"/>
        <v>-2.5798349543038057E-4</v>
      </c>
      <c r="L242" s="47">
        <f t="shared" si="473"/>
        <v>476.09375</v>
      </c>
      <c r="M242" s="47"/>
      <c r="N242" s="47"/>
      <c r="O242" s="47"/>
      <c r="P242" s="47">
        <f t="shared" si="474"/>
        <v>1432.2388972476144</v>
      </c>
      <c r="Q242" s="47">
        <f t="shared" si="475"/>
        <v>814.60803997325149</v>
      </c>
      <c r="R242" s="47"/>
      <c r="S242" s="47"/>
      <c r="T242" s="47"/>
      <c r="U242" s="79">
        <v>1</v>
      </c>
      <c r="V242" s="62">
        <f t="shared" si="439"/>
        <v>1432.2388972476144</v>
      </c>
      <c r="W242" s="137">
        <f t="shared" si="440"/>
        <v>61.713410952724111</v>
      </c>
      <c r="X242" s="131">
        <v>61.6</v>
      </c>
      <c r="Y242" s="5">
        <f t="shared" si="445"/>
        <v>4.9816398505411996</v>
      </c>
      <c r="Z242" s="131">
        <v>61</v>
      </c>
      <c r="AA242" s="43">
        <f t="shared" ref="AA242" si="512">POWER(2*$V242/1000*Z242, 2)*$A$4</f>
        <v>4.8850675398106249</v>
      </c>
      <c r="AB242" s="116">
        <v>63.7</v>
      </c>
      <c r="AC242" s="43">
        <f t="shared" si="447"/>
        <v>5.3270867255077059</v>
      </c>
      <c r="AD242" s="131"/>
      <c r="AE242" s="43">
        <f t="shared" si="448"/>
        <v>0</v>
      </c>
      <c r="AF242" s="263">
        <v>68.03</v>
      </c>
      <c r="AG242" s="43">
        <f t="shared" si="442"/>
        <v>6.0759171664089067</v>
      </c>
      <c r="AH242" s="131"/>
      <c r="AI242" s="5">
        <f t="shared" si="445"/>
        <v>0</v>
      </c>
      <c r="AJ242" s="181"/>
      <c r="AK242" s="43">
        <f t="shared" ref="AK242" si="513">POWER(2*$V242/1000*AJ242, 2)*$A$4</f>
        <v>0</v>
      </c>
      <c r="AL242" s="47">
        <v>65.8</v>
      </c>
      <c r="AM242" s="43">
        <f t="shared" si="450"/>
        <v>5.6841128253334245</v>
      </c>
      <c r="AN242" s="181">
        <v>64.5</v>
      </c>
      <c r="AO242" s="43">
        <f t="shared" si="451"/>
        <v>5.4617313175214051</v>
      </c>
      <c r="AP242" s="261">
        <v>66.25</v>
      </c>
      <c r="AQ242" s="43">
        <f t="shared" si="444"/>
        <v>5.7621248989384766</v>
      </c>
      <c r="AR242" s="121"/>
    </row>
    <row r="243" spans="1:44" x14ac:dyDescent="0.25">
      <c r="A243" s="144">
        <f t="shared" si="422"/>
        <v>232</v>
      </c>
      <c r="B243" s="89" t="s">
        <v>127</v>
      </c>
      <c r="C243" s="150">
        <v>23</v>
      </c>
      <c r="D243" s="154" t="s">
        <v>159</v>
      </c>
      <c r="E243" s="155">
        <v>32</v>
      </c>
      <c r="F243" s="152">
        <f t="shared" si="425"/>
        <v>1832</v>
      </c>
      <c r="G243" s="46">
        <v>0</v>
      </c>
      <c r="H243" s="47">
        <f t="shared" si="430"/>
        <v>0</v>
      </c>
      <c r="I243" s="47">
        <f t="shared" si="426"/>
        <v>1317.75</v>
      </c>
      <c r="J243" s="56">
        <f t="shared" si="452"/>
        <v>2256.6987088444039</v>
      </c>
      <c r="K243" s="56">
        <f t="shared" si="427"/>
        <v>-2.5378786131113884E-4</v>
      </c>
      <c r="L243" s="47">
        <f t="shared" si="473"/>
        <v>481.84375</v>
      </c>
      <c r="M243" s="47"/>
      <c r="N243" s="47"/>
      <c r="O243" s="47"/>
      <c r="P243" s="47">
        <f t="shared" si="474"/>
        <v>1432.2388972476144</v>
      </c>
      <c r="Q243" s="47">
        <f t="shared" si="475"/>
        <v>824.46006538465065</v>
      </c>
      <c r="R243" s="47"/>
      <c r="S243" s="47"/>
      <c r="T243" s="47"/>
      <c r="U243" s="79">
        <v>1</v>
      </c>
      <c r="V243" s="62">
        <f t="shared" si="439"/>
        <v>1432.2388972476144</v>
      </c>
      <c r="W243" s="137">
        <f t="shared" si="440"/>
        <v>61.713410952724111</v>
      </c>
      <c r="X243" s="131">
        <v>64.400000000000006</v>
      </c>
      <c r="Y243" s="5">
        <f t="shared" si="445"/>
        <v>5.4448088449096996</v>
      </c>
      <c r="Z243" s="131">
        <v>63.4</v>
      </c>
      <c r="AA243" s="43">
        <f t="shared" ref="AA243" si="514">POWER(2*$V243/1000*Z243, 2)*$A$4</f>
        <v>5.2770282398068256</v>
      </c>
      <c r="AB243" s="116">
        <v>65.900000000000006</v>
      </c>
      <c r="AC243" s="43">
        <f t="shared" si="447"/>
        <v>5.7014028923851079</v>
      </c>
      <c r="AD243" s="131"/>
      <c r="AE243" s="43">
        <f t="shared" si="448"/>
        <v>0</v>
      </c>
      <c r="AF243" s="263">
        <v>66.900000000000006</v>
      </c>
      <c r="AG243" s="43">
        <f t="shared" si="442"/>
        <v>5.8757476839161074</v>
      </c>
      <c r="AH243" s="131"/>
      <c r="AI243" s="5">
        <f t="shared" si="445"/>
        <v>0</v>
      </c>
      <c r="AJ243" s="181"/>
      <c r="AK243" s="43">
        <f t="shared" ref="AK243" si="515">POWER(2*$V243/1000*AJ243, 2)*$A$4</f>
        <v>0</v>
      </c>
      <c r="AL243" s="47">
        <v>66.599999999999994</v>
      </c>
      <c r="AM243" s="43">
        <f t="shared" si="450"/>
        <v>5.8231685506268249</v>
      </c>
      <c r="AN243" s="181">
        <v>65.2</v>
      </c>
      <c r="AO243" s="43">
        <f t="shared" si="451"/>
        <v>5.5809238146833007</v>
      </c>
      <c r="AP243" s="261">
        <v>67.69</v>
      </c>
      <c r="AQ243" s="43">
        <f t="shared" si="444"/>
        <v>6.0153365524311972</v>
      </c>
      <c r="AR243" s="121"/>
    </row>
    <row r="244" spans="1:44" x14ac:dyDescent="0.25">
      <c r="A244" s="144">
        <f t="shared" si="422"/>
        <v>233</v>
      </c>
      <c r="B244" s="89" t="s">
        <v>127</v>
      </c>
      <c r="C244" s="150">
        <v>24</v>
      </c>
      <c r="D244" s="154" t="s">
        <v>159</v>
      </c>
      <c r="E244" s="155">
        <v>33</v>
      </c>
      <c r="F244" s="152">
        <f t="shared" si="425"/>
        <v>1840</v>
      </c>
      <c r="G244" s="46">
        <v>0</v>
      </c>
      <c r="H244" s="47">
        <f t="shared" si="430"/>
        <v>0</v>
      </c>
      <c r="I244" s="47">
        <f t="shared" si="426"/>
        <v>1323.5</v>
      </c>
      <c r="J244" s="56">
        <f t="shared" si="452"/>
        <v>2266.550738457006</v>
      </c>
      <c r="K244" s="56">
        <f t="shared" si="427"/>
        <v>-2.4970087588371825E-4</v>
      </c>
      <c r="L244" s="47">
        <f t="shared" si="473"/>
        <v>487.59375</v>
      </c>
      <c r="M244" s="47"/>
      <c r="N244" s="47"/>
      <c r="O244" s="47"/>
      <c r="P244" s="47">
        <f t="shared" si="474"/>
        <v>1432.2388972476144</v>
      </c>
      <c r="Q244" s="47">
        <f t="shared" si="475"/>
        <v>834.31209091026756</v>
      </c>
      <c r="R244" s="47"/>
      <c r="S244" s="47"/>
      <c r="T244" s="47"/>
      <c r="U244" s="79">
        <v>1</v>
      </c>
      <c r="V244" s="62">
        <f t="shared" si="439"/>
        <v>1432.2388972476144</v>
      </c>
      <c r="W244" s="137">
        <f t="shared" si="440"/>
        <v>61.713410952724111</v>
      </c>
      <c r="X244" s="131">
        <v>63.3</v>
      </c>
      <c r="Y244" s="5">
        <f t="shared" si="445"/>
        <v>5.2603945913979571</v>
      </c>
      <c r="Z244" s="131">
        <v>62.4</v>
      </c>
      <c r="AA244" s="43">
        <f t="shared" ref="AA244" si="516">POWER(2*$V244/1000*Z244, 2)*$A$4</f>
        <v>5.1118733092752002</v>
      </c>
      <c r="AB244" s="116">
        <v>65.099999999999994</v>
      </c>
      <c r="AC244" s="43">
        <f t="shared" si="447"/>
        <v>5.563817544851605</v>
      </c>
      <c r="AD244" s="131"/>
      <c r="AE244" s="43">
        <f t="shared" si="448"/>
        <v>0</v>
      </c>
      <c r="AF244" s="263">
        <v>62.47</v>
      </c>
      <c r="AG244" s="43">
        <f t="shared" si="442"/>
        <v>5.1233486887051196</v>
      </c>
      <c r="AH244" s="131"/>
      <c r="AI244" s="5">
        <f t="shared" si="445"/>
        <v>0</v>
      </c>
      <c r="AJ244" s="181"/>
      <c r="AK244" s="43">
        <f t="shared" ref="AK244" si="517">POWER(2*$V244/1000*AJ244, 2)*$A$4</f>
        <v>0</v>
      </c>
      <c r="AL244" s="47">
        <v>66.7</v>
      </c>
      <c r="AM244" s="43">
        <f t="shared" si="450"/>
        <v>5.8406686716442069</v>
      </c>
      <c r="AN244" s="181">
        <v>65.099999999999994</v>
      </c>
      <c r="AO244" s="43">
        <f t="shared" si="451"/>
        <v>5.563817544851605</v>
      </c>
      <c r="AP244" s="261">
        <v>66.67</v>
      </c>
      <c r="AQ244" s="43">
        <f t="shared" si="444"/>
        <v>5.8354158783806911</v>
      </c>
      <c r="AR244" s="121"/>
    </row>
    <row r="245" spans="1:44" x14ac:dyDescent="0.25">
      <c r="A245" s="144">
        <f t="shared" si="422"/>
        <v>234</v>
      </c>
      <c r="B245" s="89" t="s">
        <v>127</v>
      </c>
      <c r="C245" s="150">
        <v>25</v>
      </c>
      <c r="D245" s="154" t="s">
        <v>159</v>
      </c>
      <c r="E245" s="155">
        <v>34</v>
      </c>
      <c r="F245" s="152">
        <f t="shared" si="425"/>
        <v>1848</v>
      </c>
      <c r="G245" s="46">
        <v>0</v>
      </c>
      <c r="H245" s="47">
        <f t="shared" si="430"/>
        <v>0</v>
      </c>
      <c r="I245" s="47">
        <f t="shared" si="426"/>
        <v>1329.25</v>
      </c>
      <c r="J245" s="56">
        <f t="shared" si="452"/>
        <v>2276.4027680751051</v>
      </c>
      <c r="K245" s="56">
        <f t="shared" si="427"/>
        <v>-2.4571861240474391E-4</v>
      </c>
      <c r="L245" s="47">
        <f t="shared" si="473"/>
        <v>493.34375</v>
      </c>
      <c r="M245" s="47"/>
      <c r="N245" s="47"/>
      <c r="O245" s="47"/>
      <c r="P245" s="47">
        <f t="shared" si="474"/>
        <v>1432.2388972476144</v>
      </c>
      <c r="Q245" s="47">
        <f t="shared" si="475"/>
        <v>844.16411654610295</v>
      </c>
      <c r="R245" s="47"/>
      <c r="S245" s="47"/>
      <c r="T245" s="47"/>
      <c r="U245" s="79">
        <v>1</v>
      </c>
      <c r="V245" s="62">
        <f t="shared" si="439"/>
        <v>1432.2388972476144</v>
      </c>
      <c r="W245" s="137">
        <f t="shared" si="440"/>
        <v>61.713410952724111</v>
      </c>
      <c r="X245" s="131">
        <v>63.1</v>
      </c>
      <c r="Y245" s="5">
        <f t="shared" si="445"/>
        <v>5.2272060648173566</v>
      </c>
      <c r="Z245" s="131">
        <v>62.2</v>
      </c>
      <c r="AA245" s="43">
        <f t="shared" ref="AA245" si="518">POWER(2*$V245/1000*Z245, 2)*$A$4</f>
        <v>5.0791574041174261</v>
      </c>
      <c r="AB245" s="116">
        <v>64.8</v>
      </c>
      <c r="AC245" s="43">
        <f t="shared" si="447"/>
        <v>5.5126562758307989</v>
      </c>
      <c r="AD245" s="131"/>
      <c r="AE245" s="43">
        <f t="shared" si="448"/>
        <v>0</v>
      </c>
      <c r="AF245" s="263">
        <v>65.28</v>
      </c>
      <c r="AG245" s="43">
        <f t="shared" si="442"/>
        <v>5.5946277354055685</v>
      </c>
      <c r="AH245" s="131"/>
      <c r="AI245" s="5">
        <f t="shared" si="445"/>
        <v>0</v>
      </c>
      <c r="AJ245" s="181"/>
      <c r="AK245" s="43">
        <f t="shared" ref="AK245" si="519">POWER(2*$V245/1000*AJ245, 2)*$A$4</f>
        <v>0</v>
      </c>
      <c r="AL245" s="47">
        <v>67.400000000000006</v>
      </c>
      <c r="AM245" s="43">
        <f t="shared" si="450"/>
        <v>5.9639047076458258</v>
      </c>
      <c r="AN245" s="181">
        <v>66</v>
      </c>
      <c r="AO245" s="43">
        <f t="shared" si="451"/>
        <v>5.7187192161825005</v>
      </c>
      <c r="AP245" s="261">
        <v>66.55</v>
      </c>
      <c r="AQ245" s="43">
        <f t="shared" si="444"/>
        <v>5.8144283363977767</v>
      </c>
      <c r="AR245" s="121"/>
    </row>
    <row r="246" spans="1:44" x14ac:dyDescent="0.25">
      <c r="A246" s="144">
        <f t="shared" si="422"/>
        <v>235</v>
      </c>
      <c r="B246" s="89" t="s">
        <v>127</v>
      </c>
      <c r="C246" s="150">
        <v>26</v>
      </c>
      <c r="D246" s="154" t="s">
        <v>159</v>
      </c>
      <c r="E246" s="155">
        <v>35</v>
      </c>
      <c r="F246" s="152">
        <f t="shared" si="425"/>
        <v>1856</v>
      </c>
      <c r="G246" s="46">
        <v>0</v>
      </c>
      <c r="H246" s="47">
        <f t="shared" si="430"/>
        <v>0</v>
      </c>
      <c r="I246" s="47">
        <f t="shared" si="426"/>
        <v>1335</v>
      </c>
      <c r="J246" s="56">
        <f t="shared" si="452"/>
        <v>2286.2547976986293</v>
      </c>
      <c r="K246" s="56">
        <f t="shared" si="427"/>
        <v>-2.418373273940233E-4</v>
      </c>
      <c r="L246" s="47">
        <f t="shared" si="473"/>
        <v>499.09375</v>
      </c>
      <c r="M246" s="47"/>
      <c r="N246" s="47"/>
      <c r="O246" s="47"/>
      <c r="P246" s="47">
        <f t="shared" si="474"/>
        <v>1432.2388972476144</v>
      </c>
      <c r="Q246" s="47">
        <f t="shared" si="475"/>
        <v>854.01614228834251</v>
      </c>
      <c r="R246" s="47"/>
      <c r="S246" s="47"/>
      <c r="T246" s="47"/>
      <c r="U246" s="79">
        <v>1</v>
      </c>
      <c r="V246" s="62">
        <f t="shared" si="439"/>
        <v>1432.2388972476144</v>
      </c>
      <c r="W246" s="137">
        <f t="shared" si="440"/>
        <v>61.713410952724111</v>
      </c>
      <c r="X246" s="131">
        <v>63.6</v>
      </c>
      <c r="Y246" s="5">
        <f t="shared" si="445"/>
        <v>5.3103743068616991</v>
      </c>
      <c r="Z246" s="131">
        <v>62.7</v>
      </c>
      <c r="AA246" s="43">
        <f t="shared" ref="AA246" si="520">POWER(2*$V246/1000*Z246, 2)*$A$4</f>
        <v>5.1611440926047063</v>
      </c>
      <c r="AB246" s="116">
        <v>65.2</v>
      </c>
      <c r="AC246" s="43">
        <f t="shared" si="447"/>
        <v>5.5809238146833007</v>
      </c>
      <c r="AD246" s="131"/>
      <c r="AE246" s="43">
        <f t="shared" si="448"/>
        <v>0</v>
      </c>
      <c r="AF246" s="263">
        <v>65.599999999999994</v>
      </c>
      <c r="AG246" s="43">
        <f t="shared" si="442"/>
        <v>5.6496114614671997</v>
      </c>
      <c r="AH246" s="131"/>
      <c r="AI246" s="5">
        <f t="shared" si="445"/>
        <v>0</v>
      </c>
      <c r="AJ246" s="181"/>
      <c r="AK246" s="43">
        <f t="shared" ref="AK246" si="521">POWER(2*$V246/1000*AJ246, 2)*$A$4</f>
        <v>0</v>
      </c>
      <c r="AL246" s="47">
        <v>67.099999999999994</v>
      </c>
      <c r="AM246" s="43">
        <f t="shared" si="450"/>
        <v>5.9109317231708545</v>
      </c>
      <c r="AN246" s="181">
        <v>65.5</v>
      </c>
      <c r="AO246" s="43">
        <f t="shared" si="451"/>
        <v>5.6324001646526556</v>
      </c>
      <c r="AP246" s="261">
        <v>66.34</v>
      </c>
      <c r="AQ246" s="43">
        <f t="shared" si="444"/>
        <v>5.777791117551569</v>
      </c>
      <c r="AR246" s="121"/>
    </row>
    <row r="247" spans="1:44" x14ac:dyDescent="0.25">
      <c r="A247" s="144">
        <f t="shared" si="422"/>
        <v>236</v>
      </c>
      <c r="B247" s="89" t="s">
        <v>127</v>
      </c>
      <c r="C247" s="150">
        <v>27</v>
      </c>
      <c r="D247" s="154" t="s">
        <v>159</v>
      </c>
      <c r="E247" s="155">
        <v>36</v>
      </c>
      <c r="F247" s="152">
        <f t="shared" si="425"/>
        <v>1864</v>
      </c>
      <c r="G247" s="46">
        <v>0</v>
      </c>
      <c r="H247" s="47">
        <f t="shared" si="430"/>
        <v>0</v>
      </c>
      <c r="I247" s="47">
        <f t="shared" si="426"/>
        <v>1340.75</v>
      </c>
      <c r="J247" s="56">
        <f t="shared" si="452"/>
        <v>2296.1068273275091</v>
      </c>
      <c r="K247" s="56">
        <f t="shared" si="427"/>
        <v>-2.3805345108485199E-4</v>
      </c>
      <c r="L247" s="47">
        <f t="shared" si="473"/>
        <v>504.84375</v>
      </c>
      <c r="M247" s="47"/>
      <c r="N247" s="47"/>
      <c r="O247" s="47"/>
      <c r="P247" s="47">
        <f t="shared" si="474"/>
        <v>1432.2388972476144</v>
      </c>
      <c r="Q247" s="47">
        <f t="shared" si="475"/>
        <v>863.86816813334576</v>
      </c>
      <c r="R247" s="47"/>
      <c r="S247" s="47"/>
      <c r="T247" s="47"/>
      <c r="U247" s="79">
        <v>1</v>
      </c>
      <c r="V247" s="62">
        <f t="shared" si="439"/>
        <v>1432.2388972476144</v>
      </c>
      <c r="W247" s="137">
        <f t="shared" si="440"/>
        <v>61.713410952724111</v>
      </c>
      <c r="X247" s="131">
        <v>61.7</v>
      </c>
      <c r="Y247" s="5">
        <f t="shared" si="445"/>
        <v>4.9978271342729563</v>
      </c>
      <c r="Z247" s="131">
        <v>60.7</v>
      </c>
      <c r="AA247" s="43">
        <f t="shared" ref="AA247" si="522">POWER(2*$V247/1000*Z247, 2)*$A$4</f>
        <v>4.837135850512456</v>
      </c>
      <c r="AB247" s="116">
        <v>63.2</v>
      </c>
      <c r="AC247" s="43">
        <f t="shared" si="447"/>
        <v>5.2437871997348013</v>
      </c>
      <c r="AD247" s="131"/>
      <c r="AE247" s="43">
        <f t="shared" si="448"/>
        <v>0</v>
      </c>
      <c r="AF247" s="263">
        <v>64.400000000000006</v>
      </c>
      <c r="AG247" s="43">
        <f t="shared" si="442"/>
        <v>5.4448088449096996</v>
      </c>
      <c r="AH247" s="131"/>
      <c r="AI247" s="5">
        <f t="shared" si="445"/>
        <v>0</v>
      </c>
      <c r="AJ247" s="181"/>
      <c r="AK247" s="43">
        <f t="shared" ref="AK247" si="523">POWER(2*$V247/1000*AJ247, 2)*$A$4</f>
        <v>0</v>
      </c>
      <c r="AL247" s="47">
        <v>69</v>
      </c>
      <c r="AM247" s="43">
        <f t="shared" si="450"/>
        <v>6.2504183168606255</v>
      </c>
      <c r="AN247" s="181">
        <v>67.5</v>
      </c>
      <c r="AO247" s="43">
        <f t="shared" si="451"/>
        <v>5.9816148826289055</v>
      </c>
      <c r="AP247" s="261">
        <v>66.87</v>
      </c>
      <c r="AQ247" s="43">
        <f t="shared" si="444"/>
        <v>5.8704791366051658</v>
      </c>
      <c r="AR247" s="121"/>
    </row>
    <row r="248" spans="1:44" x14ac:dyDescent="0.25">
      <c r="A248" s="144">
        <f t="shared" si="422"/>
        <v>237</v>
      </c>
      <c r="B248" s="89" t="s">
        <v>127</v>
      </c>
      <c r="C248" s="150">
        <v>28</v>
      </c>
      <c r="D248" s="154" t="s">
        <v>159</v>
      </c>
      <c r="E248" s="155">
        <v>37</v>
      </c>
      <c r="F248" s="152">
        <f t="shared" si="425"/>
        <v>1872</v>
      </c>
      <c r="G248" s="46">
        <v>0</v>
      </c>
      <c r="H248" s="47">
        <f t="shared" si="430"/>
        <v>0</v>
      </c>
      <c r="I248" s="47">
        <f t="shared" si="426"/>
        <v>1346.5</v>
      </c>
      <c r="J248" s="56">
        <f t="shared" si="452"/>
        <v>2305.9588569616762</v>
      </c>
      <c r="K248" s="56">
        <f t="shared" si="427"/>
        <v>-2.3436357423634036E-4</v>
      </c>
      <c r="L248" s="47">
        <f t="shared" si="473"/>
        <v>510.59375</v>
      </c>
      <c r="M248" s="47"/>
      <c r="N248" s="47"/>
      <c r="O248" s="47"/>
      <c r="P248" s="47">
        <f t="shared" si="474"/>
        <v>1432.2388972476144</v>
      </c>
      <c r="Q248" s="47">
        <f t="shared" si="475"/>
        <v>873.72019407763628</v>
      </c>
      <c r="R248" s="47"/>
      <c r="S248" s="47"/>
      <c r="T248" s="47"/>
      <c r="U248" s="79">
        <v>1</v>
      </c>
      <c r="V248" s="62">
        <f t="shared" si="439"/>
        <v>1432.2388972476144</v>
      </c>
      <c r="W248" s="137">
        <f t="shared" si="440"/>
        <v>61.713410952724111</v>
      </c>
      <c r="X248" s="131">
        <v>59.8</v>
      </c>
      <c r="Y248" s="5">
        <f t="shared" si="445"/>
        <v>4.6947586468864246</v>
      </c>
      <c r="Z248" s="131">
        <v>58.8</v>
      </c>
      <c r="AA248" s="43">
        <f t="shared" ref="AA248" si="524">POWER(2*$V248/1000*Z248, 2)*$A$4</f>
        <v>4.5390561448112994</v>
      </c>
      <c r="AB248" s="116">
        <v>61.6</v>
      </c>
      <c r="AC248" s="43">
        <f t="shared" si="447"/>
        <v>4.9816398505411996</v>
      </c>
      <c r="AD248" s="131"/>
      <c r="AE248" s="43">
        <f t="shared" si="448"/>
        <v>0</v>
      </c>
      <c r="AF248" s="263">
        <v>65.069999999999993</v>
      </c>
      <c r="AG248" s="43">
        <f t="shared" si="442"/>
        <v>5.5586907839675099</v>
      </c>
      <c r="AH248" s="131"/>
      <c r="AI248" s="5">
        <f t="shared" si="445"/>
        <v>0</v>
      </c>
      <c r="AJ248" s="181"/>
      <c r="AK248" s="43">
        <f t="shared" ref="AK248" si="525">POWER(2*$V248/1000*AJ248, 2)*$A$4</f>
        <v>0</v>
      </c>
      <c r="AL248" s="47">
        <v>67.099999999999994</v>
      </c>
      <c r="AM248" s="43">
        <f t="shared" si="450"/>
        <v>5.9109317231708545</v>
      </c>
      <c r="AN248" s="181">
        <v>65.599999999999994</v>
      </c>
      <c r="AO248" s="43">
        <f t="shared" si="451"/>
        <v>5.6496114614671997</v>
      </c>
      <c r="AP248" s="261">
        <v>67.72</v>
      </c>
      <c r="AQ248" s="43">
        <f t="shared" si="444"/>
        <v>6.0206696913365931</v>
      </c>
      <c r="AR248" s="121"/>
    </row>
    <row r="249" spans="1:44" x14ac:dyDescent="0.25">
      <c r="A249" s="144">
        <f t="shared" si="422"/>
        <v>238</v>
      </c>
      <c r="B249" s="89" t="s">
        <v>127</v>
      </c>
      <c r="C249" s="150">
        <v>29</v>
      </c>
      <c r="D249" s="154" t="s">
        <v>159</v>
      </c>
      <c r="E249" s="155">
        <v>38</v>
      </c>
      <c r="F249" s="152">
        <f t="shared" si="425"/>
        <v>1880</v>
      </c>
      <c r="G249" s="46">
        <v>0</v>
      </c>
      <c r="H249" s="47">
        <f t="shared" si="430"/>
        <v>0</v>
      </c>
      <c r="I249" s="47">
        <f t="shared" si="426"/>
        <v>1352.25</v>
      </c>
      <c r="J249" s="56">
        <f t="shared" si="452"/>
        <v>2315.8108866010625</v>
      </c>
      <c r="K249" s="56">
        <f t="shared" si="427"/>
        <v>-2.3076444495018222E-4</v>
      </c>
      <c r="L249" s="47">
        <f t="shared" si="473"/>
        <v>516.34375</v>
      </c>
      <c r="M249" s="47"/>
      <c r="N249" s="47"/>
      <c r="O249" s="47"/>
      <c r="P249" s="47">
        <f t="shared" si="474"/>
        <v>1432.2388972476144</v>
      </c>
      <c r="Q249" s="47">
        <f t="shared" si="475"/>
        <v>883.57222011789304</v>
      </c>
      <c r="R249" s="47"/>
      <c r="S249" s="47"/>
      <c r="T249" s="47"/>
      <c r="U249" s="79">
        <v>1</v>
      </c>
      <c r="V249" s="62">
        <f t="shared" si="439"/>
        <v>1432.2388972476144</v>
      </c>
      <c r="W249" s="137">
        <f t="shared" si="440"/>
        <v>61.713410952724111</v>
      </c>
      <c r="X249" s="131">
        <v>63</v>
      </c>
      <c r="Y249" s="5">
        <f t="shared" si="445"/>
        <v>5.2106511866456255</v>
      </c>
      <c r="Z249" s="131">
        <v>61.9</v>
      </c>
      <c r="AA249" s="43">
        <f t="shared" ref="AA249" si="526">POWER(2*$V249/1000*Z249, 2)*$A$4</f>
        <v>5.0302804719736063</v>
      </c>
      <c r="AB249" s="116">
        <v>64.400000000000006</v>
      </c>
      <c r="AC249" s="43">
        <f t="shared" si="447"/>
        <v>5.4448088449096996</v>
      </c>
      <c r="AD249" s="131"/>
      <c r="AE249" s="43">
        <f t="shared" si="448"/>
        <v>0</v>
      </c>
      <c r="AF249" s="263">
        <v>65.849999999999994</v>
      </c>
      <c r="AG249" s="43">
        <f t="shared" si="442"/>
        <v>5.6927545767660517</v>
      </c>
      <c r="AH249" s="131"/>
      <c r="AI249" s="5">
        <f t="shared" si="445"/>
        <v>0</v>
      </c>
      <c r="AJ249" s="181"/>
      <c r="AK249" s="43">
        <f t="shared" ref="AK249" si="527">POWER(2*$V249/1000*AJ249, 2)*$A$4</f>
        <v>0</v>
      </c>
      <c r="AL249" s="47">
        <v>68.7</v>
      </c>
      <c r="AM249" s="43">
        <f t="shared" si="450"/>
        <v>6.1961850085914572</v>
      </c>
      <c r="AN249" s="181">
        <v>67.599999999999994</v>
      </c>
      <c r="AO249" s="43">
        <f t="shared" si="451"/>
        <v>5.9993513143576997</v>
      </c>
      <c r="AP249" s="261">
        <v>68.69</v>
      </c>
      <c r="AQ249" s="43">
        <f t="shared" si="444"/>
        <v>6.1943813014447358</v>
      </c>
      <c r="AR249" s="121"/>
    </row>
    <row r="250" spans="1:44" x14ac:dyDescent="0.25">
      <c r="A250" s="144">
        <f t="shared" si="422"/>
        <v>239</v>
      </c>
      <c r="B250" s="89" t="s">
        <v>127</v>
      </c>
      <c r="C250" s="150">
        <v>30</v>
      </c>
      <c r="D250" s="154" t="s">
        <v>159</v>
      </c>
      <c r="E250" s="155">
        <v>39</v>
      </c>
      <c r="F250" s="152">
        <f t="shared" si="425"/>
        <v>1888</v>
      </c>
      <c r="G250" s="46">
        <v>0</v>
      </c>
      <c r="H250" s="47">
        <f t="shared" si="430"/>
        <v>0</v>
      </c>
      <c r="I250" s="47">
        <f t="shared" si="426"/>
        <v>1358</v>
      </c>
      <c r="J250" s="56">
        <f t="shared" si="452"/>
        <v>2325.6629162456024</v>
      </c>
      <c r="K250" s="56">
        <f t="shared" si="427"/>
        <v>-2.2725295320924488E-4</v>
      </c>
      <c r="L250" s="47">
        <f t="shared" si="473"/>
        <v>522.09375</v>
      </c>
      <c r="M250" s="47"/>
      <c r="N250" s="47"/>
      <c r="O250" s="47"/>
      <c r="P250" s="47">
        <f t="shared" si="474"/>
        <v>1432.2388972476144</v>
      </c>
      <c r="Q250" s="47">
        <f t="shared" si="475"/>
        <v>893.42424625094122</v>
      </c>
      <c r="R250" s="47"/>
      <c r="S250" s="47"/>
      <c r="T250" s="47"/>
      <c r="U250" s="79">
        <v>1</v>
      </c>
      <c r="V250" s="62">
        <f t="shared" si="439"/>
        <v>1432.2388972476144</v>
      </c>
      <c r="W250" s="137">
        <f t="shared" si="440"/>
        <v>61.713410952724111</v>
      </c>
      <c r="X250" s="131">
        <v>63.2</v>
      </c>
      <c r="Y250" s="5">
        <f t="shared" si="445"/>
        <v>5.2437871997348013</v>
      </c>
      <c r="Z250" s="131">
        <v>62.1</v>
      </c>
      <c r="AA250" s="43">
        <f t="shared" ref="AA250" si="528">POWER(2*$V250/1000*Z250, 2)*$A$4</f>
        <v>5.0628388366571064</v>
      </c>
      <c r="AB250" s="116">
        <v>64.7</v>
      </c>
      <c r="AC250" s="43">
        <f t="shared" si="447"/>
        <v>5.4956550329819569</v>
      </c>
      <c r="AD250" s="131"/>
      <c r="AE250" s="43">
        <f t="shared" si="448"/>
        <v>0</v>
      </c>
      <c r="AF250" s="263">
        <v>64.98</v>
      </c>
      <c r="AG250" s="43">
        <f t="shared" si="442"/>
        <v>5.543324679957915</v>
      </c>
      <c r="AH250" s="131"/>
      <c r="AI250" s="5">
        <f t="shared" si="445"/>
        <v>0</v>
      </c>
      <c r="AJ250" s="181"/>
      <c r="AK250" s="43">
        <f t="shared" ref="AK250" si="529">POWER(2*$V250/1000*AJ250, 2)*$A$4</f>
        <v>0</v>
      </c>
      <c r="AL250" s="47">
        <v>67.900000000000006</v>
      </c>
      <c r="AM250" s="43">
        <f t="shared" si="450"/>
        <v>6.0527181500183573</v>
      </c>
      <c r="AN250" s="181">
        <v>66.599999999999994</v>
      </c>
      <c r="AO250" s="43">
        <f t="shared" si="451"/>
        <v>5.8231685506268249</v>
      </c>
      <c r="AP250" s="261">
        <v>68.28</v>
      </c>
      <c r="AQ250" s="43">
        <f t="shared" si="444"/>
        <v>6.1206553790097935</v>
      </c>
      <c r="AR250" s="121"/>
    </row>
    <row r="251" spans="1:44" x14ac:dyDescent="0.25">
      <c r="A251" s="144">
        <f t="shared" si="422"/>
        <v>240</v>
      </c>
      <c r="B251" s="89" t="s">
        <v>127</v>
      </c>
      <c r="C251" s="150">
        <v>31</v>
      </c>
      <c r="D251" s="154" t="s">
        <v>159</v>
      </c>
      <c r="E251" s="155">
        <v>40</v>
      </c>
      <c r="F251" s="152">
        <f t="shared" si="425"/>
        <v>1896</v>
      </c>
      <c r="G251" s="46">
        <v>0</v>
      </c>
      <c r="H251" s="47">
        <f t="shared" si="430"/>
        <v>0</v>
      </c>
      <c r="I251" s="47">
        <f t="shared" si="426"/>
        <v>1363.75</v>
      </c>
      <c r="J251" s="56">
        <f t="shared" si="452"/>
        <v>2335.5149458952301</v>
      </c>
      <c r="K251" s="56">
        <f t="shared" si="427"/>
        <v>-2.2382612905857968E-4</v>
      </c>
      <c r="L251" s="47">
        <f t="shared" si="473"/>
        <v>527.84375</v>
      </c>
      <c r="M251" s="47"/>
      <c r="N251" s="47"/>
      <c r="O251" s="47"/>
      <c r="P251" s="47">
        <f t="shared" si="474"/>
        <v>1432.2388972476144</v>
      </c>
      <c r="Q251" s="47">
        <f t="shared" si="475"/>
        <v>903.2762724737446</v>
      </c>
      <c r="R251" s="47"/>
      <c r="S251" s="47"/>
      <c r="T251" s="47"/>
      <c r="U251" s="79">
        <v>1</v>
      </c>
      <c r="V251" s="62">
        <f t="shared" si="439"/>
        <v>1432.2388972476144</v>
      </c>
      <c r="W251" s="137">
        <f t="shared" si="440"/>
        <v>61.713410952724111</v>
      </c>
      <c r="X251" s="131">
        <v>64.3</v>
      </c>
      <c r="Y251" s="5">
        <f t="shared" si="445"/>
        <v>5.4279126290437061</v>
      </c>
      <c r="Z251" s="131">
        <v>63</v>
      </c>
      <c r="AA251" s="43">
        <f t="shared" ref="AA251" si="530">POWER(2*$V251/1000*Z251, 2)*$A$4</f>
        <v>5.2106511866456255</v>
      </c>
      <c r="AB251" s="116">
        <v>65.599999999999994</v>
      </c>
      <c r="AC251" s="43">
        <f t="shared" si="447"/>
        <v>5.6496114614671997</v>
      </c>
      <c r="AD251" s="131"/>
      <c r="AE251" s="43">
        <f t="shared" si="448"/>
        <v>0</v>
      </c>
      <c r="AF251" s="263">
        <v>64.84</v>
      </c>
      <c r="AG251" s="43">
        <f t="shared" si="442"/>
        <v>5.5194641248591392</v>
      </c>
      <c r="AH251" s="131"/>
      <c r="AI251" s="5">
        <f t="shared" si="445"/>
        <v>0</v>
      </c>
      <c r="AJ251" s="181"/>
      <c r="AK251" s="43">
        <f t="shared" ref="AK251" si="531">POWER(2*$V251/1000*AJ251, 2)*$A$4</f>
        <v>0</v>
      </c>
      <c r="AL251" s="47">
        <v>68.3</v>
      </c>
      <c r="AM251" s="43">
        <f t="shared" si="450"/>
        <v>6.1242415253392064</v>
      </c>
      <c r="AN251" s="181">
        <v>67</v>
      </c>
      <c r="AO251" s="43">
        <f t="shared" si="451"/>
        <v>5.8933265751706259</v>
      </c>
      <c r="AP251" s="261">
        <v>67.81</v>
      </c>
      <c r="AQ251" s="43">
        <f t="shared" si="444"/>
        <v>6.0366832866954621</v>
      </c>
      <c r="AR251" s="121"/>
    </row>
    <row r="252" spans="1:44" x14ac:dyDescent="0.25">
      <c r="A252" s="144">
        <f t="shared" si="422"/>
        <v>241</v>
      </c>
      <c r="B252" s="89" t="s">
        <v>127</v>
      </c>
      <c r="C252" s="150">
        <v>32</v>
      </c>
      <c r="D252" s="154" t="s">
        <v>160</v>
      </c>
      <c r="E252" s="155">
        <v>1</v>
      </c>
      <c r="F252" s="152">
        <f t="shared" si="425"/>
        <v>1904</v>
      </c>
      <c r="G252" s="46">
        <v>0</v>
      </c>
      <c r="H252" s="47">
        <f t="shared" si="430"/>
        <v>0</v>
      </c>
      <c r="I252" s="47">
        <f t="shared" si="426"/>
        <v>1369.5</v>
      </c>
      <c r="J252" s="56">
        <f t="shared" si="452"/>
        <v>2345.3669755498818</v>
      </c>
      <c r="K252" s="56">
        <f t="shared" si="427"/>
        <v>-2.2048113078199094E-4</v>
      </c>
      <c r="L252" s="47">
        <f t="shared" si="473"/>
        <v>533.59375</v>
      </c>
      <c r="M252" s="47"/>
      <c r="N252" s="47"/>
      <c r="O252" s="47"/>
      <c r="P252" s="47">
        <f t="shared" si="474"/>
        <v>1432.2388972476144</v>
      </c>
      <c r="Q252" s="47">
        <f t="shared" si="475"/>
        <v>913.12829878339801</v>
      </c>
      <c r="R252" s="47"/>
      <c r="S252" s="47"/>
      <c r="T252" s="47"/>
      <c r="U252" s="79">
        <v>1</v>
      </c>
      <c r="V252" s="62">
        <f t="shared" si="439"/>
        <v>1432.2388972476144</v>
      </c>
      <c r="W252" s="137">
        <f t="shared" si="440"/>
        <v>61.713410952724111</v>
      </c>
      <c r="X252" s="131">
        <v>62.1</v>
      </c>
      <c r="Y252" s="5">
        <f t="shared" si="445"/>
        <v>5.0628388366571064</v>
      </c>
      <c r="Z252" s="131">
        <v>61.2</v>
      </c>
      <c r="AA252" s="43">
        <f t="shared" ref="AA252" si="532">POWER(2*$V252/1000*Z252, 2)*$A$4</f>
        <v>4.9171532830713005</v>
      </c>
      <c r="AB252" s="116">
        <v>63.7</v>
      </c>
      <c r="AC252" s="43">
        <f t="shared" si="447"/>
        <v>5.3270867255077059</v>
      </c>
      <c r="AD252" s="131"/>
      <c r="AE252" s="43">
        <f t="shared" si="448"/>
        <v>0</v>
      </c>
      <c r="AF252" s="263">
        <v>64.47</v>
      </c>
      <c r="AG252" s="43">
        <f t="shared" si="442"/>
        <v>5.4566518187795943</v>
      </c>
      <c r="AH252" s="131"/>
      <c r="AI252" s="5">
        <f t="shared" si="445"/>
        <v>0</v>
      </c>
      <c r="AJ252" s="181"/>
      <c r="AK252" s="43">
        <f t="shared" ref="AK252" si="533">POWER(2*$V252/1000*AJ252, 2)*$A$4</f>
        <v>0</v>
      </c>
      <c r="AL252" s="47">
        <v>67.900000000000006</v>
      </c>
      <c r="AM252" s="43">
        <f t="shared" si="450"/>
        <v>6.0527181500183573</v>
      </c>
      <c r="AN252" s="181">
        <v>66.599999999999994</v>
      </c>
      <c r="AO252" s="43">
        <f t="shared" si="451"/>
        <v>5.8231685506268249</v>
      </c>
      <c r="AP252" s="261">
        <v>68.09</v>
      </c>
      <c r="AQ252" s="43">
        <f t="shared" si="444"/>
        <v>6.0866393710880651</v>
      </c>
      <c r="AR252" s="121"/>
    </row>
    <row r="253" spans="1:44" x14ac:dyDescent="0.25">
      <c r="A253" s="144">
        <f t="shared" si="422"/>
        <v>242</v>
      </c>
      <c r="B253" s="89" t="s">
        <v>127</v>
      </c>
      <c r="C253" s="150">
        <v>33</v>
      </c>
      <c r="D253" s="154" t="s">
        <v>160</v>
      </c>
      <c r="E253" s="155">
        <v>2</v>
      </c>
      <c r="F253" s="152">
        <f t="shared" si="425"/>
        <v>1912</v>
      </c>
      <c r="G253" s="46">
        <v>0</v>
      </c>
      <c r="H253" s="47">
        <f t="shared" si="430"/>
        <v>0</v>
      </c>
      <c r="I253" s="47">
        <f t="shared" si="426"/>
        <v>1375.25</v>
      </c>
      <c r="J253" s="56">
        <f t="shared" si="452"/>
        <v>2355.2190052094943</v>
      </c>
      <c r="K253" s="56">
        <f t="shared" si="427"/>
        <v>-2.1721524035456241E-4</v>
      </c>
      <c r="L253" s="47">
        <f t="shared" si="473"/>
        <v>539.34375</v>
      </c>
      <c r="M253" s="47"/>
      <c r="N253" s="47"/>
      <c r="O253" s="47"/>
      <c r="P253" s="47">
        <f t="shared" si="474"/>
        <v>1432.2388972476144</v>
      </c>
      <c r="Q253" s="47">
        <f t="shared" si="475"/>
        <v>922.98032517712022</v>
      </c>
      <c r="R253" s="47"/>
      <c r="S253" s="47"/>
      <c r="T253" s="47"/>
      <c r="U253" s="79">
        <v>1</v>
      </c>
      <c r="V253" s="62">
        <f t="shared" si="439"/>
        <v>1432.2388972476144</v>
      </c>
      <c r="W253" s="137">
        <f t="shared" si="440"/>
        <v>61.713410952724111</v>
      </c>
      <c r="X253" s="131">
        <v>63.3</v>
      </c>
      <c r="Y253" s="5">
        <f t="shared" si="445"/>
        <v>5.2603945913979571</v>
      </c>
      <c r="Z253" s="131">
        <v>63</v>
      </c>
      <c r="AA253" s="43">
        <f t="shared" ref="AA253" si="534">POWER(2*$V253/1000*Z253, 2)*$A$4</f>
        <v>5.2106511866456255</v>
      </c>
      <c r="AB253" s="116">
        <v>65.5</v>
      </c>
      <c r="AC253" s="43">
        <f t="shared" si="447"/>
        <v>5.6324001646526556</v>
      </c>
      <c r="AD253" s="131"/>
      <c r="AE253" s="43">
        <f t="shared" si="448"/>
        <v>0</v>
      </c>
      <c r="AF253" s="263">
        <v>65.36</v>
      </c>
      <c r="AG253" s="43">
        <f t="shared" si="442"/>
        <v>5.6083484604450913</v>
      </c>
      <c r="AH253" s="131"/>
      <c r="AI253" s="5">
        <f t="shared" si="445"/>
        <v>0</v>
      </c>
      <c r="AJ253" s="181"/>
      <c r="AK253" s="43">
        <f t="shared" ref="AK253" si="535">POWER(2*$V253/1000*AJ253, 2)*$A$4</f>
        <v>0</v>
      </c>
      <c r="AL253" s="47">
        <v>67.2</v>
      </c>
      <c r="AM253" s="43">
        <f t="shared" si="450"/>
        <v>5.9285631279168012</v>
      </c>
      <c r="AN253" s="181">
        <v>66</v>
      </c>
      <c r="AO253" s="43">
        <f t="shared" si="451"/>
        <v>5.7187192161825005</v>
      </c>
      <c r="AP253" s="261">
        <v>67.16</v>
      </c>
      <c r="AQ253" s="43">
        <f t="shared" si="444"/>
        <v>5.9215074152089358</v>
      </c>
      <c r="AR253" s="121"/>
    </row>
    <row r="254" spans="1:44" x14ac:dyDescent="0.25">
      <c r="A254" s="144">
        <f t="shared" si="422"/>
        <v>243</v>
      </c>
      <c r="B254" s="89" t="s">
        <v>127</v>
      </c>
      <c r="C254" s="150">
        <v>34</v>
      </c>
      <c r="D254" s="154" t="s">
        <v>160</v>
      </c>
      <c r="E254" s="155">
        <v>3</v>
      </c>
      <c r="F254" s="152">
        <f t="shared" si="425"/>
        <v>1920</v>
      </c>
      <c r="G254" s="46">
        <v>0</v>
      </c>
      <c r="H254" s="47">
        <f t="shared" si="430"/>
        <v>0</v>
      </c>
      <c r="I254" s="47">
        <f t="shared" si="426"/>
        <v>1381</v>
      </c>
      <c r="J254" s="56">
        <f t="shared" si="452"/>
        <v>2365.0710348740058</v>
      </c>
      <c r="K254" s="56">
        <f t="shared" si="427"/>
        <v>-2.1402585616669967E-4</v>
      </c>
      <c r="L254" s="47">
        <f t="shared" si="473"/>
        <v>545.09375</v>
      </c>
      <c r="M254" s="47"/>
      <c r="N254" s="47"/>
      <c r="O254" s="47"/>
      <c r="P254" s="47">
        <f t="shared" si="474"/>
        <v>1432.2388972476144</v>
      </c>
      <c r="Q254" s="47">
        <f t="shared" si="475"/>
        <v>932.83235165224755</v>
      </c>
      <c r="R254" s="47"/>
      <c r="S254" s="47"/>
      <c r="T254" s="47"/>
      <c r="U254" s="79">
        <v>1</v>
      </c>
      <c r="V254" s="62">
        <f t="shared" si="439"/>
        <v>1432.2388972476144</v>
      </c>
      <c r="W254" s="137">
        <f t="shared" si="440"/>
        <v>61.713410952724111</v>
      </c>
      <c r="X254" s="131">
        <v>62.7</v>
      </c>
      <c r="Y254" s="5">
        <f t="shared" si="445"/>
        <v>5.1611440926047063</v>
      </c>
      <c r="Z254" s="131">
        <v>62.1</v>
      </c>
      <c r="AA254" s="43">
        <f t="shared" ref="AA254" si="536">POWER(2*$V254/1000*Z254, 2)*$A$4</f>
        <v>5.0628388366571064</v>
      </c>
      <c r="AB254" s="116">
        <v>64.900000000000006</v>
      </c>
      <c r="AC254" s="43">
        <f t="shared" si="447"/>
        <v>5.5296837754253572</v>
      </c>
      <c r="AD254" s="131"/>
      <c r="AE254" s="43">
        <f t="shared" si="448"/>
        <v>0</v>
      </c>
      <c r="AF254" s="263">
        <v>65.540000000000006</v>
      </c>
      <c r="AG254" s="43">
        <f t="shared" si="442"/>
        <v>5.6392815325689902</v>
      </c>
      <c r="AH254" s="131"/>
      <c r="AI254" s="5">
        <f t="shared" si="445"/>
        <v>0</v>
      </c>
      <c r="AJ254" s="181"/>
      <c r="AK254" s="43">
        <f t="shared" ref="AK254" si="537">POWER(2*$V254/1000*AJ254, 2)*$A$4</f>
        <v>0</v>
      </c>
      <c r="AL254" s="47">
        <v>67.599999999999994</v>
      </c>
      <c r="AM254" s="43">
        <f t="shared" si="450"/>
        <v>5.9993513143576997</v>
      </c>
      <c r="AN254" s="181">
        <v>66.2</v>
      </c>
      <c r="AO254" s="43">
        <f t="shared" si="451"/>
        <v>5.7534306340144266</v>
      </c>
      <c r="AP254" s="261">
        <v>69.02</v>
      </c>
      <c r="AQ254" s="43">
        <f t="shared" si="444"/>
        <v>6.2540422729038641</v>
      </c>
      <c r="AR254" s="121"/>
    </row>
    <row r="255" spans="1:44" x14ac:dyDescent="0.25">
      <c r="A255" s="144">
        <f t="shared" si="422"/>
        <v>244</v>
      </c>
      <c r="B255" s="89" t="s">
        <v>127</v>
      </c>
      <c r="C255" s="150">
        <v>35</v>
      </c>
      <c r="D255" s="154" t="s">
        <v>160</v>
      </c>
      <c r="E255" s="155">
        <v>4</v>
      </c>
      <c r="F255" s="152">
        <f t="shared" si="425"/>
        <v>1928</v>
      </c>
      <c r="G255" s="46">
        <v>0</v>
      </c>
      <c r="H255" s="47">
        <f t="shared" si="430"/>
        <v>0</v>
      </c>
      <c r="I255" s="47">
        <f t="shared" si="426"/>
        <v>1386.75</v>
      </c>
      <c r="J255" s="56">
        <f t="shared" si="452"/>
        <v>2374.9230645433549</v>
      </c>
      <c r="K255" s="56">
        <f t="shared" si="427"/>
        <v>-2.1091048756716191E-4</v>
      </c>
      <c r="L255" s="47">
        <f t="shared" si="473"/>
        <v>550.84375</v>
      </c>
      <c r="M255" s="47"/>
      <c r="N255" s="47"/>
      <c r="O255" s="47"/>
      <c r="P255" s="47">
        <f t="shared" si="474"/>
        <v>1432.2388972476144</v>
      </c>
      <c r="Q255" s="47">
        <f t="shared" si="475"/>
        <v>942.68437820622785</v>
      </c>
      <c r="R255" s="47"/>
      <c r="S255" s="47"/>
      <c r="T255" s="47"/>
      <c r="U255" s="79">
        <v>1</v>
      </c>
      <c r="V255" s="62">
        <f t="shared" si="439"/>
        <v>1432.2388972476144</v>
      </c>
      <c r="W255" s="137">
        <f t="shared" si="440"/>
        <v>61.713410952724111</v>
      </c>
      <c r="X255" s="131">
        <v>63.2</v>
      </c>
      <c r="Y255" s="5">
        <f t="shared" si="445"/>
        <v>5.2437871997348013</v>
      </c>
      <c r="Z255" s="131">
        <v>62.6</v>
      </c>
      <c r="AA255" s="43">
        <f t="shared" ref="AA255" si="538">POWER(2*$V255/1000*Z255, 2)*$A$4</f>
        <v>5.1446942414158245</v>
      </c>
      <c r="AB255" s="116">
        <v>65.2</v>
      </c>
      <c r="AC255" s="43">
        <f t="shared" si="447"/>
        <v>5.5809238146833007</v>
      </c>
      <c r="AD255" s="131"/>
      <c r="AE255" s="43">
        <f t="shared" si="448"/>
        <v>0</v>
      </c>
      <c r="AF255" s="263">
        <v>65.790000000000006</v>
      </c>
      <c r="AG255" s="43">
        <f t="shared" si="442"/>
        <v>5.6823852627492721</v>
      </c>
      <c r="AH255" s="131"/>
      <c r="AI255" s="5">
        <f t="shared" si="445"/>
        <v>0</v>
      </c>
      <c r="AJ255" s="181"/>
      <c r="AK255" s="43">
        <f t="shared" ref="AK255" si="539">POWER(2*$V255/1000*AJ255, 2)*$A$4</f>
        <v>0</v>
      </c>
      <c r="AL255" s="47">
        <v>67.7</v>
      </c>
      <c r="AM255" s="43">
        <f t="shared" si="450"/>
        <v>6.0171140028322059</v>
      </c>
      <c r="AN255" s="181">
        <v>66.099999999999994</v>
      </c>
      <c r="AO255" s="43">
        <f t="shared" si="451"/>
        <v>5.7360617967256049</v>
      </c>
      <c r="AP255" s="261">
        <v>68.7</v>
      </c>
      <c r="AQ255" s="43">
        <f t="shared" si="444"/>
        <v>6.1961850085914572</v>
      </c>
      <c r="AR255" s="121"/>
    </row>
    <row r="256" spans="1:44" x14ac:dyDescent="0.25">
      <c r="A256" s="144">
        <f t="shared" si="422"/>
        <v>245</v>
      </c>
      <c r="B256" s="89" t="s">
        <v>127</v>
      </c>
      <c r="C256" s="150">
        <v>36</v>
      </c>
      <c r="D256" s="154" t="s">
        <v>160</v>
      </c>
      <c r="E256" s="155">
        <v>5</v>
      </c>
      <c r="F256" s="152">
        <f t="shared" si="425"/>
        <v>1936</v>
      </c>
      <c r="G256" s="46">
        <v>0</v>
      </c>
      <c r="H256" s="47">
        <f t="shared" si="430"/>
        <v>0</v>
      </c>
      <c r="I256" s="47">
        <f t="shared" si="426"/>
        <v>1392.5</v>
      </c>
      <c r="J256" s="56">
        <f t="shared" si="452"/>
        <v>2384.7750942174821</v>
      </c>
      <c r="K256" s="56">
        <f t="shared" si="427"/>
        <v>-2.0786674667760963E-4</v>
      </c>
      <c r="L256" s="47">
        <f t="shared" si="473"/>
        <v>556.59375</v>
      </c>
      <c r="M256" s="47"/>
      <c r="N256" s="47"/>
      <c r="O256" s="47"/>
      <c r="P256" s="47">
        <f t="shared" si="474"/>
        <v>1432.2388972476144</v>
      </c>
      <c r="Q256" s="47">
        <f t="shared" si="475"/>
        <v>952.53640483661434</v>
      </c>
      <c r="R256" s="47"/>
      <c r="S256" s="47"/>
      <c r="T256" s="47"/>
      <c r="U256" s="79">
        <v>1</v>
      </c>
      <c r="V256" s="62">
        <f t="shared" si="439"/>
        <v>1432.2388972476144</v>
      </c>
      <c r="W256" s="137">
        <f t="shared" si="440"/>
        <v>61.713410952724111</v>
      </c>
      <c r="X256" s="131">
        <v>63.7</v>
      </c>
      <c r="Y256" s="5">
        <f t="shared" si="445"/>
        <v>5.3270867255077059</v>
      </c>
      <c r="Z256" s="131">
        <v>63.1</v>
      </c>
      <c r="AA256" s="43">
        <f t="shared" ref="AA256" si="540">POWER(2*$V256/1000*Z256, 2)*$A$4</f>
        <v>5.2272060648173566</v>
      </c>
      <c r="AB256" s="116">
        <v>65.7</v>
      </c>
      <c r="AC256" s="43">
        <f t="shared" si="447"/>
        <v>5.6668490150274566</v>
      </c>
      <c r="AD256" s="131"/>
      <c r="AE256" s="43">
        <f t="shared" si="448"/>
        <v>0</v>
      </c>
      <c r="AF256" s="263">
        <v>64.39</v>
      </c>
      <c r="AG256" s="43">
        <f t="shared" si="442"/>
        <v>5.4431180417695444</v>
      </c>
      <c r="AH256" s="131"/>
      <c r="AI256" s="5">
        <f t="shared" si="445"/>
        <v>0</v>
      </c>
      <c r="AJ256" s="181"/>
      <c r="AK256" s="43">
        <f t="shared" ref="AK256" si="541">POWER(2*$V256/1000*AJ256, 2)*$A$4</f>
        <v>0</v>
      </c>
      <c r="AL256" s="47">
        <v>67.7</v>
      </c>
      <c r="AM256" s="43">
        <f t="shared" si="450"/>
        <v>6.0171140028322059</v>
      </c>
      <c r="AN256" s="181">
        <v>66.5</v>
      </c>
      <c r="AO256" s="43">
        <f t="shared" si="451"/>
        <v>5.8056946863551557</v>
      </c>
      <c r="AP256" s="261">
        <v>66.930000000000007</v>
      </c>
      <c r="AQ256" s="43">
        <f t="shared" si="444"/>
        <v>5.8810185943341624</v>
      </c>
      <c r="AR256" s="121"/>
    </row>
    <row r="257" spans="1:44" x14ac:dyDescent="0.25">
      <c r="A257" s="144">
        <f t="shared" si="422"/>
        <v>246</v>
      </c>
      <c r="B257" s="89" t="s">
        <v>127</v>
      </c>
      <c r="C257" s="150">
        <v>37</v>
      </c>
      <c r="D257" s="154" t="s">
        <v>160</v>
      </c>
      <c r="E257" s="155">
        <v>6</v>
      </c>
      <c r="F257" s="152">
        <f t="shared" si="425"/>
        <v>1944</v>
      </c>
      <c r="G257" s="46">
        <v>0</v>
      </c>
      <c r="H257" s="47">
        <f t="shared" si="430"/>
        <v>0</v>
      </c>
      <c r="I257" s="47">
        <f t="shared" si="426"/>
        <v>1398.25</v>
      </c>
      <c r="J257" s="56">
        <f t="shared" si="452"/>
        <v>2394.6271238963282</v>
      </c>
      <c r="K257" s="56">
        <f t="shared" si="427"/>
        <v>-2.0489234702836256E-4</v>
      </c>
      <c r="L257" s="47">
        <f t="shared" si="473"/>
        <v>562.34375</v>
      </c>
      <c r="M257" s="47"/>
      <c r="N257" s="47"/>
      <c r="O257" s="47"/>
      <c r="P257" s="47">
        <f t="shared" si="474"/>
        <v>1432.2388972476144</v>
      </c>
      <c r="Q257" s="47">
        <f t="shared" si="475"/>
        <v>962.38843154106053</v>
      </c>
      <c r="R257" s="47"/>
      <c r="S257" s="47"/>
      <c r="T257" s="47"/>
      <c r="U257" s="79">
        <v>1</v>
      </c>
      <c r="V257" s="62">
        <f t="shared" si="439"/>
        <v>1432.2388972476144</v>
      </c>
      <c r="W257" s="137">
        <f t="shared" si="440"/>
        <v>61.713410952724111</v>
      </c>
      <c r="X257" s="131">
        <v>62</v>
      </c>
      <c r="Y257" s="5">
        <f t="shared" si="445"/>
        <v>5.0465465259424995</v>
      </c>
      <c r="Z257" s="131">
        <v>61.6</v>
      </c>
      <c r="AA257" s="43">
        <f t="shared" ref="AA257" si="542">POWER(2*$V257/1000*Z257, 2)*$A$4</f>
        <v>4.9816398505411996</v>
      </c>
      <c r="AB257" s="116">
        <v>64.2</v>
      </c>
      <c r="AC257" s="43">
        <f t="shared" si="447"/>
        <v>5.4110426699234262</v>
      </c>
      <c r="AD257" s="131"/>
      <c r="AE257" s="43">
        <f t="shared" si="448"/>
        <v>0</v>
      </c>
      <c r="AF257" s="263">
        <v>64.959999999999994</v>
      </c>
      <c r="AG257" s="43">
        <f t="shared" si="442"/>
        <v>5.539912878420032</v>
      </c>
      <c r="AH257" s="131"/>
      <c r="AI257" s="5">
        <f t="shared" si="445"/>
        <v>0</v>
      </c>
      <c r="AJ257" s="181"/>
      <c r="AK257" s="43">
        <f t="shared" ref="AK257" si="543">POWER(2*$V257/1000*AJ257, 2)*$A$4</f>
        <v>0</v>
      </c>
      <c r="AL257" s="47">
        <v>66.8</v>
      </c>
      <c r="AM257" s="43">
        <f t="shared" si="450"/>
        <v>5.858195049407299</v>
      </c>
      <c r="AN257" s="181">
        <v>65.5</v>
      </c>
      <c r="AO257" s="43">
        <f t="shared" si="451"/>
        <v>5.6324001646526556</v>
      </c>
      <c r="AP257" s="261">
        <v>67.05</v>
      </c>
      <c r="AQ257" s="43">
        <f t="shared" si="444"/>
        <v>5.9021258670775252</v>
      </c>
      <c r="AR257" s="121"/>
    </row>
    <row r="258" spans="1:44" x14ac:dyDescent="0.25">
      <c r="A258" s="144">
        <f t="shared" si="422"/>
        <v>247</v>
      </c>
      <c r="B258" s="89" t="s">
        <v>128</v>
      </c>
      <c r="C258" s="150">
        <v>1</v>
      </c>
      <c r="D258" s="154" t="s">
        <v>160</v>
      </c>
      <c r="E258" s="155">
        <v>7</v>
      </c>
      <c r="F258" s="152">
        <f t="shared" si="425"/>
        <v>1952</v>
      </c>
      <c r="G258" s="46">
        <v>0</v>
      </c>
      <c r="H258" s="47">
        <f t="shared" si="430"/>
        <v>0</v>
      </c>
      <c r="I258" s="47">
        <f t="shared" si="426"/>
        <v>1404</v>
      </c>
      <c r="J258" s="56">
        <f t="shared" si="452"/>
        <v>2404.4791535798349</v>
      </c>
      <c r="K258" s="56">
        <f t="shared" si="427"/>
        <v>-2.019850944634527E-4</v>
      </c>
      <c r="L258" s="47">
        <f t="shared" si="473"/>
        <v>568.09375</v>
      </c>
      <c r="M258" s="47"/>
      <c r="N258" s="47"/>
      <c r="O258" s="47"/>
      <c r="P258" s="47">
        <f t="shared" si="474"/>
        <v>1432.2388972476144</v>
      </c>
      <c r="Q258" s="47">
        <f t="shared" si="475"/>
        <v>972.24045831731485</v>
      </c>
      <c r="R258" s="47"/>
      <c r="S258" s="47"/>
      <c r="T258" s="47"/>
      <c r="U258" s="79">
        <v>1</v>
      </c>
      <c r="V258" s="62">
        <f t="shared" si="439"/>
        <v>1432.2388972476144</v>
      </c>
      <c r="W258" s="137">
        <f t="shared" si="440"/>
        <v>61.713410952724111</v>
      </c>
      <c r="X258" s="131">
        <v>64.599999999999994</v>
      </c>
      <c r="Y258" s="5">
        <f t="shared" si="445"/>
        <v>5.4786800468788242</v>
      </c>
      <c r="Z258" s="131">
        <v>64.099999999999994</v>
      </c>
      <c r="AA258" s="43">
        <f t="shared" ref="AA258" si="544">POWER(2*$V258/1000*Z258, 2)*$A$4</f>
        <v>5.3941989675488546</v>
      </c>
      <c r="AB258" s="116">
        <v>66.599999999999994</v>
      </c>
      <c r="AC258" s="43">
        <f t="shared" si="447"/>
        <v>5.8231685506268249</v>
      </c>
      <c r="AD258" s="131"/>
      <c r="AE258" s="43">
        <f t="shared" si="448"/>
        <v>0</v>
      </c>
      <c r="AF258" s="263">
        <v>64.180000000000007</v>
      </c>
      <c r="AG258" s="43">
        <f t="shared" si="442"/>
        <v>5.4076718289088559</v>
      </c>
      <c r="AH258" s="131"/>
      <c r="AI258" s="5">
        <f t="shared" si="445"/>
        <v>0</v>
      </c>
      <c r="AJ258" s="181"/>
      <c r="AK258" s="43">
        <f t="shared" ref="AK258" si="545">POWER(2*$V258/1000*AJ258, 2)*$A$4</f>
        <v>0</v>
      </c>
      <c r="AL258" s="47">
        <v>68.7</v>
      </c>
      <c r="AM258" s="43">
        <f t="shared" si="450"/>
        <v>6.1961850085914572</v>
      </c>
      <c r="AN258" s="181">
        <v>67.5</v>
      </c>
      <c r="AO258" s="43">
        <f t="shared" si="451"/>
        <v>5.9816148826289055</v>
      </c>
      <c r="AP258" s="261">
        <v>67.959999999999994</v>
      </c>
      <c r="AQ258" s="43">
        <f t="shared" si="444"/>
        <v>6.0634198744358567</v>
      </c>
      <c r="AR258" s="121"/>
    </row>
    <row r="259" spans="1:44" x14ac:dyDescent="0.25">
      <c r="A259" s="144">
        <f t="shared" si="422"/>
        <v>248</v>
      </c>
      <c r="B259" s="89" t="s">
        <v>128</v>
      </c>
      <c r="C259" s="150">
        <v>2</v>
      </c>
      <c r="D259" s="154" t="s">
        <v>160</v>
      </c>
      <c r="E259" s="155">
        <v>8</v>
      </c>
      <c r="F259" s="152">
        <f t="shared" si="425"/>
        <v>1960</v>
      </c>
      <c r="G259" s="46">
        <v>0</v>
      </c>
      <c r="H259" s="47">
        <f t="shared" si="430"/>
        <v>0</v>
      </c>
      <c r="I259" s="47">
        <f t="shared" si="426"/>
        <v>1409.75</v>
      </c>
      <c r="J259" s="56">
        <f t="shared" si="452"/>
        <v>2414.331183267946</v>
      </c>
      <c r="K259" s="56">
        <f t="shared" si="427"/>
        <v>-1.9914288486688747E-4</v>
      </c>
      <c r="L259" s="47">
        <f t="shared" si="473"/>
        <v>573.84375</v>
      </c>
      <c r="M259" s="47"/>
      <c r="N259" s="47"/>
      <c r="O259" s="47"/>
      <c r="P259" s="47">
        <f t="shared" si="474"/>
        <v>1432.2388972476144</v>
      </c>
      <c r="Q259" s="47">
        <f t="shared" si="475"/>
        <v>982.09248516321645</v>
      </c>
      <c r="R259" s="47"/>
      <c r="S259" s="47"/>
      <c r="T259" s="47"/>
      <c r="U259" s="79">
        <v>1</v>
      </c>
      <c r="V259" s="62">
        <f t="shared" si="439"/>
        <v>1432.2388972476144</v>
      </c>
      <c r="W259" s="137">
        <f t="shared" si="440"/>
        <v>61.713410952724111</v>
      </c>
      <c r="X259" s="131">
        <v>64.400000000000006</v>
      </c>
      <c r="Y259" s="5">
        <f t="shared" si="445"/>
        <v>5.4448088449096996</v>
      </c>
      <c r="Z259" s="131">
        <v>64</v>
      </c>
      <c r="AA259" s="43">
        <f t="shared" ref="AA259" si="546">POWER(2*$V259/1000*Z259, 2)*$A$4</f>
        <v>5.3773815219200003</v>
      </c>
      <c r="AB259" s="116">
        <v>66.599999999999994</v>
      </c>
      <c r="AC259" s="43">
        <f t="shared" si="447"/>
        <v>5.8231685506268249</v>
      </c>
      <c r="AD259" s="131"/>
      <c r="AE259" s="43">
        <f t="shared" si="448"/>
        <v>0</v>
      </c>
      <c r="AF259" s="263">
        <v>64.39</v>
      </c>
      <c r="AG259" s="43">
        <f t="shared" si="442"/>
        <v>5.4431180417695444</v>
      </c>
      <c r="AH259" s="131"/>
      <c r="AI259" s="5">
        <f t="shared" si="445"/>
        <v>0</v>
      </c>
      <c r="AJ259" s="181"/>
      <c r="AK259" s="43">
        <f t="shared" ref="AK259" si="547">POWER(2*$V259/1000*AJ259, 2)*$A$4</f>
        <v>0</v>
      </c>
      <c r="AL259" s="47">
        <v>66.8</v>
      </c>
      <c r="AM259" s="43">
        <f t="shared" si="450"/>
        <v>5.858195049407299</v>
      </c>
      <c r="AN259" s="181">
        <v>65.7</v>
      </c>
      <c r="AO259" s="43">
        <f t="shared" si="451"/>
        <v>5.6668490150274566</v>
      </c>
      <c r="AP259" s="261">
        <v>67.8</v>
      </c>
      <c r="AQ259" s="43">
        <f t="shared" si="444"/>
        <v>6.0349029480524239</v>
      </c>
      <c r="AR259" s="121"/>
    </row>
    <row r="260" spans="1:44" x14ac:dyDescent="0.25">
      <c r="A260" s="144">
        <f t="shared" si="422"/>
        <v>249</v>
      </c>
      <c r="B260" s="89" t="s">
        <v>128</v>
      </c>
      <c r="C260" s="150">
        <v>3</v>
      </c>
      <c r="D260" s="154" t="s">
        <v>160</v>
      </c>
      <c r="E260" s="155">
        <v>9</v>
      </c>
      <c r="F260" s="152">
        <f t="shared" si="425"/>
        <v>1968</v>
      </c>
      <c r="G260" s="46">
        <v>0</v>
      </c>
      <c r="H260" s="47">
        <f t="shared" si="430"/>
        <v>0</v>
      </c>
      <c r="I260" s="47">
        <f t="shared" si="426"/>
        <v>1415.5</v>
      </c>
      <c r="J260" s="56">
        <f t="shared" si="452"/>
        <v>2424.1832129606046</v>
      </c>
      <c r="K260" s="56">
        <f t="shared" si="427"/>
        <v>-1.963636996151763E-4</v>
      </c>
      <c r="L260" s="47">
        <f t="shared" si="473"/>
        <v>579.59375</v>
      </c>
      <c r="M260" s="47"/>
      <c r="N260" s="47"/>
      <c r="O260" s="47"/>
      <c r="P260" s="47">
        <f t="shared" si="474"/>
        <v>1432.2388972476144</v>
      </c>
      <c r="Q260" s="47">
        <f t="shared" si="475"/>
        <v>991.94451207668999</v>
      </c>
      <c r="R260" s="47"/>
      <c r="S260" s="47"/>
      <c r="T260" s="47"/>
      <c r="U260" s="79">
        <v>1</v>
      </c>
      <c r="V260" s="62">
        <f t="shared" si="439"/>
        <v>1432.2388972476144</v>
      </c>
      <c r="W260" s="137">
        <f t="shared" si="440"/>
        <v>61.713410952724111</v>
      </c>
      <c r="X260" s="131">
        <v>63.3</v>
      </c>
      <c r="Y260" s="5">
        <f t="shared" si="445"/>
        <v>5.2603945913979571</v>
      </c>
      <c r="Z260" s="131">
        <v>62.8</v>
      </c>
      <c r="AA260" s="43">
        <f t="shared" ref="AA260" si="548">POWER(2*$V260/1000*Z260, 2)*$A$4</f>
        <v>5.1776202005392991</v>
      </c>
      <c r="AB260" s="116">
        <v>65.5</v>
      </c>
      <c r="AC260" s="43">
        <f t="shared" si="447"/>
        <v>5.6324001646526556</v>
      </c>
      <c r="AD260" s="131"/>
      <c r="AE260" s="43">
        <f t="shared" si="448"/>
        <v>0</v>
      </c>
      <c r="AF260" s="263">
        <v>64.66</v>
      </c>
      <c r="AG260" s="43">
        <f t="shared" si="442"/>
        <v>5.4888618877312183</v>
      </c>
      <c r="AH260" s="131"/>
      <c r="AI260" s="5">
        <f t="shared" si="445"/>
        <v>0</v>
      </c>
      <c r="AJ260" s="181"/>
      <c r="AK260" s="43">
        <f t="shared" ref="AK260" si="549">POWER(2*$V260/1000*AJ260, 2)*$A$4</f>
        <v>0</v>
      </c>
      <c r="AL260" s="47">
        <v>67.5</v>
      </c>
      <c r="AM260" s="43">
        <f t="shared" si="450"/>
        <v>5.9816148826289055</v>
      </c>
      <c r="AN260" s="181">
        <v>66.7</v>
      </c>
      <c r="AO260" s="43">
        <f t="shared" si="451"/>
        <v>5.8406686716442069</v>
      </c>
      <c r="AP260" s="261">
        <v>68.900000000000006</v>
      </c>
      <c r="AQ260" s="43">
        <f t="shared" si="444"/>
        <v>6.2323142906918578</v>
      </c>
      <c r="AR260" s="121"/>
    </row>
    <row r="261" spans="1:44" x14ac:dyDescent="0.25">
      <c r="A261" s="144">
        <f t="shared" si="422"/>
        <v>250</v>
      </c>
      <c r="B261" s="89" t="s">
        <v>128</v>
      </c>
      <c r="C261" s="150">
        <v>4</v>
      </c>
      <c r="D261" s="154" t="s">
        <v>160</v>
      </c>
      <c r="E261" s="155">
        <v>10</v>
      </c>
      <c r="F261" s="152">
        <f t="shared" si="425"/>
        <v>1976</v>
      </c>
      <c r="G261" s="46">
        <v>0</v>
      </c>
      <c r="H261" s="47">
        <f t="shared" si="430"/>
        <v>0</v>
      </c>
      <c r="I261" s="47">
        <f t="shared" si="426"/>
        <v>1421.25</v>
      </c>
      <c r="J261" s="56">
        <f t="shared" si="452"/>
        <v>2434.0352426577556</v>
      </c>
      <c r="K261" s="56">
        <f t="shared" si="427"/>
        <v>-1.9364560057510971E-4</v>
      </c>
      <c r="L261" s="47">
        <f t="shared" si="473"/>
        <v>585.34375</v>
      </c>
      <c r="M261" s="47"/>
      <c r="N261" s="47"/>
      <c r="O261" s="47"/>
      <c r="P261" s="47">
        <f t="shared" si="474"/>
        <v>1432.2388972476144</v>
      </c>
      <c r="Q261" s="47">
        <f t="shared" si="475"/>
        <v>1001.7965390557418</v>
      </c>
      <c r="R261" s="47"/>
      <c r="S261" s="47"/>
      <c r="T261" s="47"/>
      <c r="U261" s="79">
        <v>1</v>
      </c>
      <c r="V261" s="62">
        <f t="shared" si="439"/>
        <v>1432.2388972476144</v>
      </c>
      <c r="W261" s="137">
        <f t="shared" si="440"/>
        <v>61.713410952724111</v>
      </c>
      <c r="X261" s="131">
        <v>65.3</v>
      </c>
      <c r="Y261" s="5">
        <f t="shared" si="445"/>
        <v>5.5980563412607056</v>
      </c>
      <c r="Z261" s="131">
        <v>64.8</v>
      </c>
      <c r="AA261" s="43">
        <f t="shared" ref="AA261" si="550">POWER(2*$V261/1000*Z261, 2)*$A$4</f>
        <v>5.5126562758307989</v>
      </c>
      <c r="AB261" s="116">
        <v>67.400000000000006</v>
      </c>
      <c r="AC261" s="43">
        <f t="shared" si="447"/>
        <v>5.9639047076458258</v>
      </c>
      <c r="AD261" s="131"/>
      <c r="AE261" s="43">
        <f t="shared" si="448"/>
        <v>0</v>
      </c>
      <c r="AF261" s="263">
        <v>63.74</v>
      </c>
      <c r="AG261" s="43">
        <f t="shared" si="442"/>
        <v>5.3337790448549089</v>
      </c>
      <c r="AH261" s="131"/>
      <c r="AI261" s="5">
        <f t="shared" si="445"/>
        <v>0</v>
      </c>
      <c r="AJ261" s="181"/>
      <c r="AK261" s="43">
        <f t="shared" ref="AK261" si="551">POWER(2*$V261/1000*AJ261, 2)*$A$4</f>
        <v>0</v>
      </c>
      <c r="AL261" s="47">
        <v>67.8</v>
      </c>
      <c r="AM261" s="43">
        <f t="shared" si="450"/>
        <v>6.0349029480524239</v>
      </c>
      <c r="AN261" s="181">
        <v>66.400000000000006</v>
      </c>
      <c r="AO261" s="43">
        <f t="shared" si="451"/>
        <v>5.7882470788292011</v>
      </c>
      <c r="AP261" s="261">
        <v>66.680000000000007</v>
      </c>
      <c r="AQ261" s="43">
        <f t="shared" si="444"/>
        <v>5.8371665469010736</v>
      </c>
      <c r="AR261" s="121"/>
    </row>
    <row r="262" spans="1:44" x14ac:dyDescent="0.25">
      <c r="A262" s="144">
        <f t="shared" si="422"/>
        <v>251</v>
      </c>
      <c r="B262" s="89" t="s">
        <v>128</v>
      </c>
      <c r="C262" s="150">
        <v>5</v>
      </c>
      <c r="D262" s="154" t="s">
        <v>160</v>
      </c>
      <c r="E262" s="155">
        <v>11</v>
      </c>
      <c r="F262" s="152">
        <f t="shared" si="425"/>
        <v>1984</v>
      </c>
      <c r="G262" s="46">
        <v>0</v>
      </c>
      <c r="H262" s="47">
        <f t="shared" si="430"/>
        <v>0</v>
      </c>
      <c r="I262" s="47">
        <f t="shared" si="426"/>
        <v>1427</v>
      </c>
      <c r="J262" s="56">
        <f t="shared" si="452"/>
        <v>2443.8872723593449</v>
      </c>
      <c r="K262" s="56">
        <f t="shared" si="427"/>
        <v>-1.9098672555628582E-4</v>
      </c>
      <c r="L262" s="47">
        <f t="shared" si="473"/>
        <v>591.09375</v>
      </c>
      <c r="M262" s="47"/>
      <c r="N262" s="47"/>
      <c r="O262" s="47"/>
      <c r="P262" s="47">
        <f t="shared" si="474"/>
        <v>1432.2388972476144</v>
      </c>
      <c r="Q262" s="47">
        <f t="shared" si="475"/>
        <v>1011.6485660984562</v>
      </c>
      <c r="R262" s="47"/>
      <c r="S262" s="47"/>
      <c r="T262" s="47"/>
      <c r="U262" s="79">
        <v>1</v>
      </c>
      <c r="V262" s="62">
        <f t="shared" si="439"/>
        <v>1432.2388972476144</v>
      </c>
      <c r="W262" s="137">
        <f t="shared" si="440"/>
        <v>61.713410952724111</v>
      </c>
      <c r="X262" s="131">
        <v>63.5</v>
      </c>
      <c r="Y262" s="5">
        <f t="shared" si="445"/>
        <v>5.2936881449614077</v>
      </c>
      <c r="Z262" s="131">
        <v>62.9</v>
      </c>
      <c r="AA262" s="43">
        <f t="shared" ref="AA262" si="552">POWER(2*$V262/1000*Z262, 2)*$A$4</f>
        <v>5.1941225652196055</v>
      </c>
      <c r="AB262" s="116">
        <v>65.5</v>
      </c>
      <c r="AC262" s="43">
        <f t="shared" si="447"/>
        <v>5.6324001646526556</v>
      </c>
      <c r="AD262" s="131"/>
      <c r="AE262" s="43">
        <f t="shared" si="448"/>
        <v>0</v>
      </c>
      <c r="AF262" s="263">
        <v>63.91</v>
      </c>
      <c r="AG262" s="43">
        <f t="shared" si="442"/>
        <v>5.3622682703716125</v>
      </c>
      <c r="AH262" s="131"/>
      <c r="AI262" s="5">
        <f t="shared" si="445"/>
        <v>0</v>
      </c>
      <c r="AJ262" s="181"/>
      <c r="AK262" s="43">
        <f t="shared" ref="AK262" si="553">POWER(2*$V262/1000*AJ262, 2)*$A$4</f>
        <v>0</v>
      </c>
      <c r="AL262" s="47">
        <v>67.900000000000006</v>
      </c>
      <c r="AM262" s="43">
        <f t="shared" si="450"/>
        <v>6.0527181500183573</v>
      </c>
      <c r="AN262" s="181">
        <v>66.7</v>
      </c>
      <c r="AO262" s="43">
        <f t="shared" si="451"/>
        <v>5.8406686716442069</v>
      </c>
      <c r="AP262" s="261">
        <v>66.489999999999995</v>
      </c>
      <c r="AQ262" s="43">
        <f t="shared" si="444"/>
        <v>5.803948744049003</v>
      </c>
      <c r="AR262" s="121"/>
    </row>
    <row r="263" spans="1:44" x14ac:dyDescent="0.25">
      <c r="A263" s="144">
        <f t="shared" si="422"/>
        <v>252</v>
      </c>
      <c r="B263" s="89" t="s">
        <v>128</v>
      </c>
      <c r="C263" s="150">
        <v>6</v>
      </c>
      <c r="D263" s="154" t="s">
        <v>160</v>
      </c>
      <c r="E263" s="155">
        <v>12</v>
      </c>
      <c r="F263" s="152">
        <f t="shared" si="425"/>
        <v>1992</v>
      </c>
      <c r="G263" s="46">
        <v>0</v>
      </c>
      <c r="H263" s="47">
        <f t="shared" si="430"/>
        <v>0</v>
      </c>
      <c r="I263" s="47">
        <f t="shared" si="426"/>
        <v>1432.75</v>
      </c>
      <c r="J263" s="56">
        <f t="shared" si="452"/>
        <v>2453.7393020653194</v>
      </c>
      <c r="K263" s="56">
        <f t="shared" si="427"/>
        <v>-1.8838528603737359E-4</v>
      </c>
      <c r="L263" s="47">
        <f t="shared" si="473"/>
        <v>596.84375</v>
      </c>
      <c r="M263" s="47"/>
      <c r="N263" s="47"/>
      <c r="O263" s="47"/>
      <c r="P263" s="47">
        <f t="shared" si="474"/>
        <v>1432.2388972476144</v>
      </c>
      <c r="Q263" s="47">
        <f t="shared" si="475"/>
        <v>1021.500593202991</v>
      </c>
      <c r="R263" s="47"/>
      <c r="S263" s="47"/>
      <c r="T263" s="47"/>
      <c r="U263" s="79">
        <v>1</v>
      </c>
      <c r="V263" s="62">
        <f t="shared" si="439"/>
        <v>1432.2388972476144</v>
      </c>
      <c r="W263" s="137">
        <f t="shared" si="440"/>
        <v>61.713410952724111</v>
      </c>
      <c r="X263" s="131">
        <v>63.6</v>
      </c>
      <c r="Y263" s="5">
        <f t="shared" si="445"/>
        <v>5.3103743068616991</v>
      </c>
      <c r="Z263" s="131">
        <v>63.1</v>
      </c>
      <c r="AA263" s="43">
        <f t="shared" ref="AA263" si="554">POWER(2*$V263/1000*Z263, 2)*$A$4</f>
        <v>5.2272060648173566</v>
      </c>
      <c r="AB263" s="116">
        <v>65.7</v>
      </c>
      <c r="AC263" s="43">
        <f t="shared" si="447"/>
        <v>5.6668490150274566</v>
      </c>
      <c r="AD263" s="131"/>
      <c r="AE263" s="43">
        <f t="shared" si="448"/>
        <v>0</v>
      </c>
      <c r="AF263" s="263">
        <v>64.099999999999994</v>
      </c>
      <c r="AG263" s="43">
        <f t="shared" si="442"/>
        <v>5.3941989675488546</v>
      </c>
      <c r="AH263" s="131"/>
      <c r="AI263" s="5">
        <f t="shared" si="445"/>
        <v>0</v>
      </c>
      <c r="AJ263" s="181"/>
      <c r="AK263" s="43">
        <f t="shared" ref="AK263" si="555">POWER(2*$V263/1000*AJ263, 2)*$A$4</f>
        <v>0</v>
      </c>
      <c r="AL263" s="47">
        <v>67.3</v>
      </c>
      <c r="AM263" s="43">
        <f t="shared" si="450"/>
        <v>5.9462207894084562</v>
      </c>
      <c r="AN263" s="181">
        <v>66.099999999999994</v>
      </c>
      <c r="AO263" s="43">
        <f t="shared" si="451"/>
        <v>5.7360617967256049</v>
      </c>
      <c r="AP263" s="261">
        <v>64.62</v>
      </c>
      <c r="AQ263" s="43">
        <f t="shared" si="444"/>
        <v>5.4820729435597944</v>
      </c>
      <c r="AR263" s="121"/>
    </row>
    <row r="264" spans="1:44" x14ac:dyDescent="0.25">
      <c r="A264" s="144">
        <f t="shared" si="422"/>
        <v>253</v>
      </c>
      <c r="B264" s="89" t="s">
        <v>128</v>
      </c>
      <c r="C264" s="150">
        <v>7</v>
      </c>
      <c r="D264" s="154" t="s">
        <v>160</v>
      </c>
      <c r="E264" s="155">
        <v>13</v>
      </c>
      <c r="F264" s="152">
        <f t="shared" si="425"/>
        <v>2000</v>
      </c>
      <c r="G264" s="46">
        <v>0</v>
      </c>
      <c r="H264" s="47">
        <f t="shared" si="430"/>
        <v>0</v>
      </c>
      <c r="I264" s="47">
        <f t="shared" si="426"/>
        <v>1438.5</v>
      </c>
      <c r="J264" s="56">
        <f t="shared" si="452"/>
        <v>2463.5913317756253</v>
      </c>
      <c r="K264" s="56">
        <f t="shared" si="427"/>
        <v>-1.8583956398288137E-4</v>
      </c>
      <c r="L264" s="47">
        <f t="shared" si="473"/>
        <v>602.59375</v>
      </c>
      <c r="M264" s="47"/>
      <c r="N264" s="47"/>
      <c r="O264" s="47"/>
      <c r="P264" s="47">
        <f t="shared" si="474"/>
        <v>1432.2388972476144</v>
      </c>
      <c r="Q264" s="47">
        <f t="shared" si="475"/>
        <v>1031.3526203675747</v>
      </c>
      <c r="R264" s="47"/>
      <c r="S264" s="47"/>
      <c r="T264" s="47"/>
      <c r="U264" s="79">
        <v>1</v>
      </c>
      <c r="V264" s="62">
        <f t="shared" si="439"/>
        <v>1432.2388972476144</v>
      </c>
      <c r="W264" s="137">
        <f t="shared" si="440"/>
        <v>61.713410952724111</v>
      </c>
      <c r="X264" s="131">
        <v>62.9</v>
      </c>
      <c r="Y264" s="5">
        <f t="shared" si="445"/>
        <v>5.1941225652196055</v>
      </c>
      <c r="Z264" s="131">
        <v>62.2</v>
      </c>
      <c r="AA264" s="43">
        <f t="shared" ref="AA264" si="556">POWER(2*$V264/1000*Z264, 2)*$A$4</f>
        <v>5.0791574041174261</v>
      </c>
      <c r="AB264" s="116">
        <v>64.900000000000006</v>
      </c>
      <c r="AC264" s="43">
        <f t="shared" si="447"/>
        <v>5.5296837754253572</v>
      </c>
      <c r="AD264" s="131"/>
      <c r="AE264" s="43">
        <f t="shared" si="448"/>
        <v>0</v>
      </c>
      <c r="AF264" s="263">
        <v>64.92</v>
      </c>
      <c r="AG264" s="43">
        <f t="shared" si="442"/>
        <v>5.533092426153754</v>
      </c>
      <c r="AH264" s="131"/>
      <c r="AI264" s="5">
        <f t="shared" si="445"/>
        <v>0</v>
      </c>
      <c r="AJ264" s="181"/>
      <c r="AK264" s="43">
        <f t="shared" ref="AK264" si="557">POWER(2*$V264/1000*AJ264, 2)*$A$4</f>
        <v>0</v>
      </c>
      <c r="AL264" s="47">
        <v>67.3</v>
      </c>
      <c r="AM264" s="43">
        <f t="shared" si="450"/>
        <v>5.9462207894084562</v>
      </c>
      <c r="AN264" s="181">
        <v>66</v>
      </c>
      <c r="AO264" s="43">
        <f t="shared" si="451"/>
        <v>5.7187192161825005</v>
      </c>
      <c r="AP264" s="261">
        <v>65.77</v>
      </c>
      <c r="AQ264" s="43">
        <f t="shared" si="444"/>
        <v>5.6789309252833347</v>
      </c>
      <c r="AR264" s="121"/>
    </row>
    <row r="265" spans="1:44" x14ac:dyDescent="0.25">
      <c r="A265" s="144">
        <f t="shared" si="422"/>
        <v>254</v>
      </c>
      <c r="B265" s="89" t="s">
        <v>128</v>
      </c>
      <c r="C265" s="150">
        <v>8</v>
      </c>
      <c r="D265" s="154" t="s">
        <v>160</v>
      </c>
      <c r="E265" s="155">
        <v>14</v>
      </c>
      <c r="F265" s="152">
        <f t="shared" si="425"/>
        <v>2008</v>
      </c>
      <c r="G265" s="46">
        <v>0</v>
      </c>
      <c r="H265" s="47">
        <f t="shared" si="430"/>
        <v>0</v>
      </c>
      <c r="I265" s="47">
        <f t="shared" si="426"/>
        <v>1444.25</v>
      </c>
      <c r="J265" s="56">
        <f t="shared" si="452"/>
        <v>2473.4433614902123</v>
      </c>
      <c r="K265" s="56">
        <f t="shared" si="427"/>
        <v>-1.8334790456719929E-4</v>
      </c>
      <c r="L265" s="47">
        <f t="shared" si="473"/>
        <v>608.34375</v>
      </c>
      <c r="M265" s="47"/>
      <c r="N265" s="47"/>
      <c r="O265" s="47"/>
      <c r="P265" s="47">
        <f t="shared" si="474"/>
        <v>1432.2388972476144</v>
      </c>
      <c r="Q265" s="47">
        <f t="shared" si="475"/>
        <v>1041.2046475905024</v>
      </c>
      <c r="R265" s="47"/>
      <c r="S265" s="47"/>
      <c r="T265" s="47"/>
      <c r="U265" s="79">
        <v>1</v>
      </c>
      <c r="V265" s="62">
        <f t="shared" si="439"/>
        <v>1432.2388972476144</v>
      </c>
      <c r="W265" s="137">
        <f t="shared" si="440"/>
        <v>61.713410952724111</v>
      </c>
      <c r="X265" s="131">
        <v>62.7</v>
      </c>
      <c r="Y265" s="5">
        <f t="shared" si="445"/>
        <v>5.1611440926047063</v>
      </c>
      <c r="Z265" s="131">
        <v>62</v>
      </c>
      <c r="AA265" s="43">
        <f t="shared" ref="AA265" si="558">POWER(2*$V265/1000*Z265, 2)*$A$4</f>
        <v>5.0465465259424995</v>
      </c>
      <c r="AB265" s="116">
        <v>64.7</v>
      </c>
      <c r="AC265" s="43">
        <f t="shared" si="447"/>
        <v>5.4956550329819569</v>
      </c>
      <c r="AD265" s="131"/>
      <c r="AE265" s="43">
        <f t="shared" si="448"/>
        <v>0</v>
      </c>
      <c r="AF265" s="263">
        <v>64.55</v>
      </c>
      <c r="AG265" s="43">
        <f t="shared" si="442"/>
        <v>5.470202400106901</v>
      </c>
      <c r="AH265" s="131"/>
      <c r="AI265" s="5">
        <f t="shared" si="445"/>
        <v>0</v>
      </c>
      <c r="AJ265" s="181"/>
      <c r="AK265" s="43">
        <f t="shared" ref="AK265" si="559">POWER(2*$V265/1000*AJ265, 2)*$A$4</f>
        <v>0</v>
      </c>
      <c r="AL265" s="47">
        <v>68.3</v>
      </c>
      <c r="AM265" s="43">
        <f t="shared" si="450"/>
        <v>6.1242415253392064</v>
      </c>
      <c r="AN265" s="181">
        <v>67.099999999999994</v>
      </c>
      <c r="AO265" s="43">
        <f t="shared" si="451"/>
        <v>5.9109317231708545</v>
      </c>
      <c r="AP265" s="261">
        <v>64.5</v>
      </c>
      <c r="AQ265" s="43">
        <f t="shared" si="444"/>
        <v>5.4617313175214051</v>
      </c>
      <c r="AR265" s="121"/>
    </row>
    <row r="266" spans="1:44" x14ac:dyDescent="0.25">
      <c r="A266" s="144">
        <f t="shared" si="422"/>
        <v>255</v>
      </c>
      <c r="B266" s="89" t="s">
        <v>128</v>
      </c>
      <c r="C266" s="150">
        <v>9</v>
      </c>
      <c r="D266" s="154" t="s">
        <v>160</v>
      </c>
      <c r="E266" s="155">
        <v>15</v>
      </c>
      <c r="F266" s="152">
        <f t="shared" si="425"/>
        <v>2016</v>
      </c>
      <c r="G266" s="46">
        <v>0</v>
      </c>
      <c r="H266" s="47">
        <f t="shared" si="430"/>
        <v>0</v>
      </c>
      <c r="I266" s="47">
        <f t="shared" si="426"/>
        <v>1450</v>
      </c>
      <c r="J266" s="56">
        <f t="shared" si="452"/>
        <v>2483.2953912090279</v>
      </c>
      <c r="K266" s="56">
        <f t="shared" si="427"/>
        <v>-1.8090872072207276E-4</v>
      </c>
      <c r="L266" s="47">
        <f t="shared" si="473"/>
        <v>614.09375</v>
      </c>
      <c r="M266" s="47"/>
      <c r="N266" s="47"/>
      <c r="O266" s="47"/>
      <c r="P266" s="47">
        <f t="shared" si="474"/>
        <v>1432.2388972476144</v>
      </c>
      <c r="Q266" s="47">
        <f t="shared" si="475"/>
        <v>1051.056674870134</v>
      </c>
      <c r="R266" s="47"/>
      <c r="S266" s="47"/>
      <c r="T266" s="47"/>
      <c r="U266" s="79">
        <v>1</v>
      </c>
      <c r="V266" s="62">
        <f t="shared" si="439"/>
        <v>1432.2388972476144</v>
      </c>
      <c r="W266" s="137">
        <f t="shared" si="440"/>
        <v>61.713410952724111</v>
      </c>
      <c r="X266" s="131">
        <v>64</v>
      </c>
      <c r="Y266" s="5">
        <f t="shared" si="445"/>
        <v>5.3773815219200003</v>
      </c>
      <c r="Z266" s="131">
        <v>63.3</v>
      </c>
      <c r="AA266" s="43">
        <f t="shared" ref="AA266" si="560">POWER(2*$V266/1000*Z266, 2)*$A$4</f>
        <v>5.2603945913979571</v>
      </c>
      <c r="AB266" s="116">
        <v>65.900000000000006</v>
      </c>
      <c r="AC266" s="43">
        <f t="shared" si="447"/>
        <v>5.7014028923851079</v>
      </c>
      <c r="AD266" s="131"/>
      <c r="AE266" s="43">
        <f t="shared" si="448"/>
        <v>0</v>
      </c>
      <c r="AF266" s="263">
        <v>65.180000000000007</v>
      </c>
      <c r="AG266" s="43">
        <f t="shared" si="442"/>
        <v>5.5775004601773066</v>
      </c>
      <c r="AH266" s="131"/>
      <c r="AI266" s="5">
        <f t="shared" si="445"/>
        <v>0</v>
      </c>
      <c r="AJ266" s="181"/>
      <c r="AK266" s="43">
        <f t="shared" ref="AK266" si="561">POWER(2*$V266/1000*AJ266, 2)*$A$4</f>
        <v>0</v>
      </c>
      <c r="AL266" s="47">
        <v>67.099999999999994</v>
      </c>
      <c r="AM266" s="43">
        <f t="shared" si="450"/>
        <v>5.9109317231708545</v>
      </c>
      <c r="AN266" s="181">
        <v>65.3</v>
      </c>
      <c r="AO266" s="43">
        <f t="shared" si="451"/>
        <v>5.5980563412607056</v>
      </c>
      <c r="AP266" s="261">
        <v>65.900000000000006</v>
      </c>
      <c r="AQ266" s="43">
        <f t="shared" si="444"/>
        <v>5.7014028923851079</v>
      </c>
      <c r="AR266" s="121"/>
    </row>
    <row r="267" spans="1:44" x14ac:dyDescent="0.25">
      <c r="A267" s="144">
        <f t="shared" si="422"/>
        <v>256</v>
      </c>
      <c r="B267" s="89" t="s">
        <v>128</v>
      </c>
      <c r="C267" s="150">
        <v>10</v>
      </c>
      <c r="D267" s="154" t="s">
        <v>160</v>
      </c>
      <c r="E267" s="155">
        <v>16</v>
      </c>
      <c r="F267" s="152">
        <f t="shared" si="425"/>
        <v>2024</v>
      </c>
      <c r="G267" s="46">
        <v>0</v>
      </c>
      <c r="H267" s="47">
        <f t="shared" si="430"/>
        <v>0</v>
      </c>
      <c r="I267" s="47">
        <f t="shared" si="426"/>
        <v>1455.75</v>
      </c>
      <c r="J267" s="56">
        <f t="shared" si="452"/>
        <v>2493.1474209320236</v>
      </c>
      <c r="K267" s="56">
        <f t="shared" si="427"/>
        <v>-1.7852047994892928E-4</v>
      </c>
      <c r="L267" s="47">
        <f t="shared" si="473"/>
        <v>619.84375</v>
      </c>
      <c r="M267" s="47"/>
      <c r="N267" s="47"/>
      <c r="O267" s="47"/>
      <c r="P267" s="47">
        <f t="shared" si="474"/>
        <v>1432.2388972476144</v>
      </c>
      <c r="Q267" s="47">
        <f t="shared" si="475"/>
        <v>1060.9087022048893</v>
      </c>
      <c r="R267" s="47"/>
      <c r="S267" s="47"/>
      <c r="T267" s="47"/>
      <c r="U267" s="79">
        <v>1</v>
      </c>
      <c r="V267" s="62">
        <f t="shared" si="439"/>
        <v>1432.2388972476144</v>
      </c>
      <c r="W267" s="137">
        <f t="shared" si="440"/>
        <v>61.713410952724111</v>
      </c>
      <c r="X267" s="131">
        <v>62.2</v>
      </c>
      <c r="Y267" s="5">
        <f t="shared" si="445"/>
        <v>5.0791574041174261</v>
      </c>
      <c r="Z267" s="131">
        <v>61.5</v>
      </c>
      <c r="AA267" s="43">
        <f t="shared" ref="AA267" si="562">POWER(2*$V267/1000*Z267, 2)*$A$4</f>
        <v>4.9654788235551575</v>
      </c>
      <c r="AB267" s="116">
        <v>64.2</v>
      </c>
      <c r="AC267" s="43">
        <f t="shared" si="447"/>
        <v>5.4110426699234262</v>
      </c>
      <c r="AD267" s="131"/>
      <c r="AE267" s="43">
        <f t="shared" si="448"/>
        <v>0</v>
      </c>
      <c r="AF267" s="263">
        <v>65.63</v>
      </c>
      <c r="AG267" s="43">
        <f t="shared" si="442"/>
        <v>5.6547799705769757</v>
      </c>
      <c r="AH267" s="131"/>
      <c r="AI267" s="5">
        <f t="shared" si="445"/>
        <v>0</v>
      </c>
      <c r="AJ267" s="181"/>
      <c r="AK267" s="43">
        <f t="shared" ref="AK267" si="563">POWER(2*$V267/1000*AJ267, 2)*$A$4</f>
        <v>0</v>
      </c>
      <c r="AL267" s="47">
        <v>68.5</v>
      </c>
      <c r="AM267" s="43">
        <f t="shared" si="450"/>
        <v>6.1601607534739058</v>
      </c>
      <c r="AN267" s="181">
        <v>67.2</v>
      </c>
      <c r="AO267" s="43">
        <f t="shared" si="451"/>
        <v>5.9285631279168012</v>
      </c>
      <c r="AP267" s="261">
        <v>65.86</v>
      </c>
      <c r="AQ267" s="43">
        <f t="shared" si="444"/>
        <v>5.6944837147549485</v>
      </c>
      <c r="AR267" s="121"/>
    </row>
    <row r="268" spans="1:44" x14ac:dyDescent="0.25">
      <c r="A268" s="144">
        <f t="shared" si="422"/>
        <v>257</v>
      </c>
      <c r="B268" s="89" t="s">
        <v>128</v>
      </c>
      <c r="C268" s="150">
        <v>11</v>
      </c>
      <c r="D268" s="154" t="s">
        <v>160</v>
      </c>
      <c r="E268" s="155">
        <v>17</v>
      </c>
      <c r="F268" s="152">
        <f t="shared" si="425"/>
        <v>2032</v>
      </c>
      <c r="G268" s="46">
        <v>0</v>
      </c>
      <c r="H268" s="47">
        <f t="shared" si="430"/>
        <v>0</v>
      </c>
      <c r="I268" s="47">
        <f t="shared" si="426"/>
        <v>1461.5</v>
      </c>
      <c r="J268" s="56">
        <f t="shared" si="452"/>
        <v>2502.9994506591488</v>
      </c>
      <c r="K268" s="56">
        <f t="shared" si="427"/>
        <v>-1.7618171250433079E-4</v>
      </c>
      <c r="L268" s="47">
        <f t="shared" si="473"/>
        <v>625.59375</v>
      </c>
      <c r="M268" s="47"/>
      <c r="N268" s="47"/>
      <c r="O268" s="47"/>
      <c r="P268" s="47">
        <f t="shared" si="474"/>
        <v>1432.2388972476144</v>
      </c>
      <c r="Q268" s="47">
        <f t="shared" si="475"/>
        <v>1070.7607295932469</v>
      </c>
      <c r="R268" s="47"/>
      <c r="S268" s="47"/>
      <c r="T268" s="47"/>
      <c r="U268" s="79">
        <v>1</v>
      </c>
      <c r="V268" s="62">
        <f t="shared" si="439"/>
        <v>1432.2388972476144</v>
      </c>
      <c r="W268" s="137">
        <f t="shared" si="440"/>
        <v>61.713410952724111</v>
      </c>
      <c r="X268" s="131">
        <v>63.2</v>
      </c>
      <c r="Y268" s="5">
        <f t="shared" si="445"/>
        <v>5.2437871997348013</v>
      </c>
      <c r="Z268" s="131">
        <v>62.4</v>
      </c>
      <c r="AA268" s="43">
        <f t="shared" ref="AA268" si="564">POWER(2*$V268/1000*Z268, 2)*$A$4</f>
        <v>5.1118733092752002</v>
      </c>
      <c r="AB268" s="116">
        <v>65.099999999999994</v>
      </c>
      <c r="AC268" s="43">
        <f t="shared" si="447"/>
        <v>5.563817544851605</v>
      </c>
      <c r="AD268" s="131"/>
      <c r="AE268" s="43">
        <f t="shared" si="448"/>
        <v>0</v>
      </c>
      <c r="AF268" s="263">
        <v>64.97</v>
      </c>
      <c r="AG268" s="43">
        <f t="shared" si="442"/>
        <v>5.5416186479052438</v>
      </c>
      <c r="AH268" s="131"/>
      <c r="AI268" s="5">
        <f t="shared" si="445"/>
        <v>0</v>
      </c>
      <c r="AJ268" s="181"/>
      <c r="AK268" s="43">
        <f t="shared" ref="AK268" si="565">POWER(2*$V268/1000*AJ268, 2)*$A$4</f>
        <v>0</v>
      </c>
      <c r="AL268" s="47">
        <v>66.8</v>
      </c>
      <c r="AM268" s="43">
        <f t="shared" si="450"/>
        <v>5.858195049407299</v>
      </c>
      <c r="AN268" s="181">
        <v>65.599999999999994</v>
      </c>
      <c r="AO268" s="43">
        <f t="shared" si="451"/>
        <v>5.6496114614671997</v>
      </c>
      <c r="AP268" s="261">
        <v>65.72</v>
      </c>
      <c r="AQ268" s="43">
        <f t="shared" si="444"/>
        <v>5.6702996765489928</v>
      </c>
      <c r="AR268" s="121"/>
    </row>
    <row r="269" spans="1:44" x14ac:dyDescent="0.25">
      <c r="A269" s="144">
        <f t="shared" si="422"/>
        <v>258</v>
      </c>
      <c r="B269" s="89" t="s">
        <v>128</v>
      </c>
      <c r="C269" s="150">
        <v>12</v>
      </c>
      <c r="D269" s="154" t="s">
        <v>160</v>
      </c>
      <c r="E269" s="155">
        <v>18</v>
      </c>
      <c r="F269" s="152">
        <f t="shared" si="425"/>
        <v>2040</v>
      </c>
      <c r="G269" s="46">
        <v>0</v>
      </c>
      <c r="H269" s="47">
        <f t="shared" si="430"/>
        <v>0</v>
      </c>
      <c r="I269" s="47">
        <f t="shared" si="426"/>
        <v>1467.25</v>
      </c>
      <c r="J269" s="56">
        <f t="shared" si="452"/>
        <v>2512.8514803903554</v>
      </c>
      <c r="K269" s="56">
        <f t="shared" si="427"/>
        <v>-1.7389099957654253E-4</v>
      </c>
      <c r="L269" s="47">
        <f t="shared" si="473"/>
        <v>631.34375</v>
      </c>
      <c r="M269" s="47"/>
      <c r="N269" s="47"/>
      <c r="O269" s="47"/>
      <c r="P269" s="47">
        <f t="shared" si="474"/>
        <v>1432.2388972476144</v>
      </c>
      <c r="Q269" s="47">
        <f t="shared" si="475"/>
        <v>1080.6127570337408</v>
      </c>
      <c r="R269" s="47"/>
      <c r="S269" s="47"/>
      <c r="T269" s="47"/>
      <c r="U269" s="79">
        <v>1</v>
      </c>
      <c r="V269" s="62">
        <f t="shared" si="439"/>
        <v>1432.2388972476144</v>
      </c>
      <c r="W269" s="137">
        <f t="shared" si="440"/>
        <v>61.713410952724111</v>
      </c>
      <c r="X269" s="131">
        <v>62.6</v>
      </c>
      <c r="Y269" s="5">
        <f t="shared" si="445"/>
        <v>5.1446942414158245</v>
      </c>
      <c r="Z269" s="131">
        <v>61.7</v>
      </c>
      <c r="AA269" s="43">
        <f t="shared" ref="AA269" si="566">POWER(2*$V269/1000*Z269, 2)*$A$4</f>
        <v>4.9978271342729563</v>
      </c>
      <c r="AB269" s="116">
        <v>64.3</v>
      </c>
      <c r="AC269" s="43">
        <f t="shared" si="447"/>
        <v>5.4279126290437061</v>
      </c>
      <c r="AD269" s="131"/>
      <c r="AE269" s="43">
        <f t="shared" si="448"/>
        <v>0</v>
      </c>
      <c r="AF269" s="263">
        <v>64.11</v>
      </c>
      <c r="AG269" s="43">
        <f t="shared" si="442"/>
        <v>5.3958821562327568</v>
      </c>
      <c r="AH269" s="131"/>
      <c r="AI269" s="5">
        <f t="shared" si="445"/>
        <v>0</v>
      </c>
      <c r="AJ269" s="181"/>
      <c r="AK269" s="43">
        <f t="shared" ref="AK269" si="567">POWER(2*$V269/1000*AJ269, 2)*$A$4</f>
        <v>0</v>
      </c>
      <c r="AL269" s="47">
        <v>68.3</v>
      </c>
      <c r="AM269" s="43">
        <f t="shared" si="450"/>
        <v>6.1242415253392064</v>
      </c>
      <c r="AN269" s="181">
        <v>67.099999999999994</v>
      </c>
      <c r="AO269" s="43">
        <f t="shared" si="451"/>
        <v>5.9109317231708545</v>
      </c>
      <c r="AP269" s="261">
        <v>64.989999999999995</v>
      </c>
      <c r="AQ269" s="43">
        <f t="shared" si="444"/>
        <v>5.5450309745780393</v>
      </c>
      <c r="AR269" s="121"/>
    </row>
    <row r="270" spans="1:44" x14ac:dyDescent="0.25">
      <c r="A270" s="144">
        <f t="shared" ref="A270:A333" si="568">A269+1</f>
        <v>259</v>
      </c>
      <c r="B270" s="89" t="s">
        <v>128</v>
      </c>
      <c r="C270" s="150">
        <v>13</v>
      </c>
      <c r="D270" s="154" t="s">
        <v>160</v>
      </c>
      <c r="E270" s="155">
        <v>19</v>
      </c>
      <c r="F270" s="152">
        <f t="shared" si="425"/>
        <v>2048</v>
      </c>
      <c r="G270" s="46">
        <v>0</v>
      </c>
      <c r="H270" s="47">
        <f t="shared" si="430"/>
        <v>0</v>
      </c>
      <c r="I270" s="47">
        <f t="shared" si="426"/>
        <v>1473</v>
      </c>
      <c r="J270" s="56">
        <f t="shared" si="452"/>
        <v>2522.7035101255956</v>
      </c>
      <c r="K270" s="56">
        <f t="shared" si="427"/>
        <v>-1.7164697646876448E-4</v>
      </c>
      <c r="L270" s="47">
        <f t="shared" si="473"/>
        <v>637.09375</v>
      </c>
      <c r="M270" s="47"/>
      <c r="N270" s="47"/>
      <c r="O270" s="47"/>
      <c r="P270" s="47">
        <f t="shared" si="474"/>
        <v>1432.2388972476144</v>
      </c>
      <c r="Q270" s="47">
        <f t="shared" si="475"/>
        <v>1090.4647845249576</v>
      </c>
      <c r="R270" s="47"/>
      <c r="S270" s="47"/>
      <c r="T270" s="47"/>
      <c r="U270" s="79">
        <v>1</v>
      </c>
      <c r="V270" s="62">
        <f t="shared" si="439"/>
        <v>1432.2388972476144</v>
      </c>
      <c r="W270" s="137">
        <f t="shared" si="440"/>
        <v>61.713410952724111</v>
      </c>
      <c r="X270" s="131">
        <v>64</v>
      </c>
      <c r="Y270" s="5">
        <f t="shared" si="445"/>
        <v>5.3773815219200003</v>
      </c>
      <c r="Z270" s="131">
        <v>63.2</v>
      </c>
      <c r="AA270" s="43">
        <f t="shared" ref="AA270" si="569">POWER(2*$V270/1000*Z270, 2)*$A$4</f>
        <v>5.2437871997348013</v>
      </c>
      <c r="AB270" s="116">
        <v>65.7</v>
      </c>
      <c r="AC270" s="43">
        <f t="shared" si="447"/>
        <v>5.6668490150274566</v>
      </c>
      <c r="AD270" s="131"/>
      <c r="AE270" s="43">
        <f t="shared" si="448"/>
        <v>0</v>
      </c>
      <c r="AF270" s="263">
        <v>63.8</v>
      </c>
      <c r="AG270" s="43">
        <f t="shared" si="442"/>
        <v>5.3438254008994246</v>
      </c>
      <c r="AH270" s="131"/>
      <c r="AI270" s="5">
        <f t="shared" si="445"/>
        <v>0</v>
      </c>
      <c r="AJ270" s="181"/>
      <c r="AK270" s="43">
        <f t="shared" ref="AK270" si="570">POWER(2*$V270/1000*AJ270, 2)*$A$4</f>
        <v>0</v>
      </c>
      <c r="AL270" s="47">
        <v>67.5</v>
      </c>
      <c r="AM270" s="43">
        <f t="shared" si="450"/>
        <v>5.9816148826289055</v>
      </c>
      <c r="AN270" s="181">
        <v>66.2</v>
      </c>
      <c r="AO270" s="43">
        <f t="shared" si="451"/>
        <v>5.7534306340144266</v>
      </c>
      <c r="AP270" s="261">
        <v>65.39</v>
      </c>
      <c r="AQ270" s="43">
        <f t="shared" si="444"/>
        <v>5.6134980646979571</v>
      </c>
      <c r="AR270" s="121"/>
    </row>
    <row r="271" spans="1:44" x14ac:dyDescent="0.25">
      <c r="A271" s="144">
        <f t="shared" si="568"/>
        <v>260</v>
      </c>
      <c r="B271" s="89" t="s">
        <v>128</v>
      </c>
      <c r="C271" s="150">
        <v>14</v>
      </c>
      <c r="D271" s="154" t="s">
        <v>160</v>
      </c>
      <c r="E271" s="155">
        <v>20</v>
      </c>
      <c r="F271" s="152">
        <f t="shared" ref="F271:F334" si="571">F270+G$7</f>
        <v>2056</v>
      </c>
      <c r="G271" s="46">
        <v>0</v>
      </c>
      <c r="H271" s="47">
        <f t="shared" si="430"/>
        <v>0</v>
      </c>
      <c r="I271" s="47">
        <f t="shared" ref="I271:I334" si="572">I270+I$7</f>
        <v>1478.75</v>
      </c>
      <c r="J271" s="56">
        <f t="shared" si="452"/>
        <v>2532.5555398648221</v>
      </c>
      <c r="K271" s="56">
        <f t="shared" ref="K271:K334" si="573">J271-SUM(P271:T271)</f>
        <v>-1.6944832759691053E-4</v>
      </c>
      <c r="L271" s="47">
        <f t="shared" si="473"/>
        <v>642.84375</v>
      </c>
      <c r="M271" s="47"/>
      <c r="N271" s="47"/>
      <c r="O271" s="47"/>
      <c r="P271" s="47">
        <f t="shared" si="474"/>
        <v>1432.2388972476144</v>
      </c>
      <c r="Q271" s="47">
        <f t="shared" si="475"/>
        <v>1100.3168120655353</v>
      </c>
      <c r="R271" s="47"/>
      <c r="S271" s="47"/>
      <c r="T271" s="47"/>
      <c r="U271" s="79">
        <v>1</v>
      </c>
      <c r="V271" s="62">
        <f t="shared" si="439"/>
        <v>1432.2388972476144</v>
      </c>
      <c r="W271" s="137">
        <f t="shared" si="440"/>
        <v>61.713410952724111</v>
      </c>
      <c r="X271" s="131">
        <v>63.9</v>
      </c>
      <c r="Y271" s="5">
        <f t="shared" si="445"/>
        <v>5.3605903330368552</v>
      </c>
      <c r="Z271" s="131">
        <v>63.1</v>
      </c>
      <c r="AA271" s="43">
        <f t="shared" ref="AA271" si="574">POWER(2*$V271/1000*Z271, 2)*$A$4</f>
        <v>5.2272060648173566</v>
      </c>
      <c r="AB271" s="116">
        <v>65.599999999999994</v>
      </c>
      <c r="AC271" s="43">
        <f t="shared" si="447"/>
        <v>5.6496114614671997</v>
      </c>
      <c r="AD271" s="131"/>
      <c r="AE271" s="43">
        <f t="shared" si="448"/>
        <v>0</v>
      </c>
      <c r="AF271" s="263">
        <v>65</v>
      </c>
      <c r="AG271" s="43">
        <f t="shared" si="442"/>
        <v>5.5467375317656256</v>
      </c>
      <c r="AH271" s="131"/>
      <c r="AI271" s="5">
        <f t="shared" si="445"/>
        <v>0</v>
      </c>
      <c r="AJ271" s="181"/>
      <c r="AK271" s="43">
        <f t="shared" ref="AK271" si="575">POWER(2*$V271/1000*AJ271, 2)*$A$4</f>
        <v>0</v>
      </c>
      <c r="AL271" s="47">
        <v>67.599999999999994</v>
      </c>
      <c r="AM271" s="43">
        <f t="shared" si="450"/>
        <v>5.9993513143576997</v>
      </c>
      <c r="AN271" s="181">
        <v>66.3</v>
      </c>
      <c r="AO271" s="43">
        <f t="shared" si="451"/>
        <v>5.7708257280489565</v>
      </c>
      <c r="AP271" s="261">
        <v>65.62</v>
      </c>
      <c r="AQ271" s="43">
        <f t="shared" si="444"/>
        <v>5.6530568716395955</v>
      </c>
      <c r="AR271" s="121"/>
    </row>
    <row r="272" spans="1:44" x14ac:dyDescent="0.25">
      <c r="A272" s="144">
        <f t="shared" si="568"/>
        <v>261</v>
      </c>
      <c r="B272" s="89" t="s">
        <v>128</v>
      </c>
      <c r="C272" s="150">
        <v>15</v>
      </c>
      <c r="D272" s="154" t="s">
        <v>160</v>
      </c>
      <c r="E272" s="155">
        <v>21</v>
      </c>
      <c r="F272" s="152">
        <f t="shared" si="571"/>
        <v>2064</v>
      </c>
      <c r="G272" s="46">
        <v>0</v>
      </c>
      <c r="H272" s="47">
        <f t="shared" ref="H272:H335" si="576">H271</f>
        <v>0</v>
      </c>
      <c r="I272" s="47">
        <f t="shared" si="572"/>
        <v>1484.5</v>
      </c>
      <c r="J272" s="56">
        <f t="shared" si="452"/>
        <v>2542.4075696079885</v>
      </c>
      <c r="K272" s="56">
        <f t="shared" si="573"/>
        <v>-1.6729378512536641E-4</v>
      </c>
      <c r="L272" s="47">
        <f t="shared" si="473"/>
        <v>648.59375</v>
      </c>
      <c r="M272" s="47"/>
      <c r="N272" s="47"/>
      <c r="O272" s="47"/>
      <c r="P272" s="47">
        <f t="shared" si="474"/>
        <v>1432.2388972476144</v>
      </c>
      <c r="Q272" s="47">
        <f t="shared" si="475"/>
        <v>1110.1688396541592</v>
      </c>
      <c r="R272" s="47"/>
      <c r="S272" s="47"/>
      <c r="T272" s="47"/>
      <c r="U272" s="79">
        <v>1</v>
      </c>
      <c r="V272" s="62">
        <f t="shared" si="439"/>
        <v>1432.2388972476144</v>
      </c>
      <c r="W272" s="137">
        <f t="shared" si="440"/>
        <v>61.713410952724111</v>
      </c>
      <c r="X272" s="131">
        <v>63.9</v>
      </c>
      <c r="Y272" s="5">
        <f t="shared" si="445"/>
        <v>5.3605903330368552</v>
      </c>
      <c r="Z272" s="131">
        <v>63.2</v>
      </c>
      <c r="AA272" s="43">
        <f t="shared" ref="AA272" si="577">POWER(2*$V272/1000*Z272, 2)*$A$4</f>
        <v>5.2437871997348013</v>
      </c>
      <c r="AB272" s="116">
        <v>65.7</v>
      </c>
      <c r="AC272" s="43">
        <f t="shared" si="447"/>
        <v>5.6668490150274566</v>
      </c>
      <c r="AD272" s="131"/>
      <c r="AE272" s="43">
        <f t="shared" si="448"/>
        <v>0</v>
      </c>
      <c r="AF272" s="263">
        <v>64.7</v>
      </c>
      <c r="AG272" s="43">
        <f t="shared" si="442"/>
        <v>5.4956550329819569</v>
      </c>
      <c r="AH272" s="131"/>
      <c r="AI272" s="5">
        <f t="shared" si="445"/>
        <v>0</v>
      </c>
      <c r="AJ272" s="181"/>
      <c r="AK272" s="43">
        <f t="shared" ref="AK272" si="578">POWER(2*$V272/1000*AJ272, 2)*$A$4</f>
        <v>0</v>
      </c>
      <c r="AL272" s="47">
        <v>67.3</v>
      </c>
      <c r="AM272" s="43">
        <f t="shared" si="450"/>
        <v>5.9462207894084562</v>
      </c>
      <c r="AN272" s="181">
        <v>66</v>
      </c>
      <c r="AO272" s="43">
        <f t="shared" si="451"/>
        <v>5.7187192161825005</v>
      </c>
      <c r="AP272" s="261">
        <v>65.53</v>
      </c>
      <c r="AQ272" s="43">
        <f t="shared" si="444"/>
        <v>5.63756079673872</v>
      </c>
      <c r="AR272" s="121"/>
    </row>
    <row r="273" spans="1:44" x14ac:dyDescent="0.25">
      <c r="A273" s="144">
        <f t="shared" si="568"/>
        <v>262</v>
      </c>
      <c r="B273" s="89" t="s">
        <v>128</v>
      </c>
      <c r="C273" s="150">
        <v>16</v>
      </c>
      <c r="D273" s="154" t="s">
        <v>160</v>
      </c>
      <c r="E273" s="155">
        <v>22</v>
      </c>
      <c r="F273" s="152">
        <f t="shared" si="571"/>
        <v>2072</v>
      </c>
      <c r="G273" s="46">
        <v>0</v>
      </c>
      <c r="H273" s="47">
        <f t="shared" si="576"/>
        <v>0</v>
      </c>
      <c r="I273" s="47">
        <f t="shared" si="572"/>
        <v>1490.25</v>
      </c>
      <c r="J273" s="56">
        <f t="shared" si="452"/>
        <v>2552.2595993550499</v>
      </c>
      <c r="K273" s="56">
        <f t="shared" si="573"/>
        <v>-1.6518212623850559E-4</v>
      </c>
      <c r="L273" s="47">
        <f t="shared" si="473"/>
        <v>654.34375</v>
      </c>
      <c r="M273" s="47"/>
      <c r="N273" s="47"/>
      <c r="O273" s="47"/>
      <c r="P273" s="47">
        <f t="shared" si="474"/>
        <v>1432.2388972476144</v>
      </c>
      <c r="Q273" s="47">
        <f t="shared" si="475"/>
        <v>1120.0208672895619</v>
      </c>
      <c r="R273" s="47"/>
      <c r="S273" s="47"/>
      <c r="T273" s="47"/>
      <c r="U273" s="79">
        <v>1</v>
      </c>
      <c r="V273" s="62">
        <f t="shared" si="439"/>
        <v>1432.2388972476144</v>
      </c>
      <c r="W273" s="137">
        <f t="shared" si="440"/>
        <v>61.713410952724111</v>
      </c>
      <c r="X273" s="131">
        <v>63.3</v>
      </c>
      <c r="Y273" s="5">
        <f t="shared" si="445"/>
        <v>5.2603945913979571</v>
      </c>
      <c r="Z273" s="131">
        <v>62.5</v>
      </c>
      <c r="AA273" s="43">
        <f t="shared" ref="AA273" si="579">POWER(2*$V273/1000*Z273, 2)*$A$4</f>
        <v>5.1282706469726573</v>
      </c>
      <c r="AB273" s="116">
        <v>65</v>
      </c>
      <c r="AC273" s="43">
        <f t="shared" si="447"/>
        <v>5.5467375317656256</v>
      </c>
      <c r="AD273" s="131"/>
      <c r="AE273" s="43">
        <f t="shared" si="448"/>
        <v>0</v>
      </c>
      <c r="AF273" s="263">
        <v>64.099999999999994</v>
      </c>
      <c r="AG273" s="43">
        <f t="shared" si="442"/>
        <v>5.3941989675488546</v>
      </c>
      <c r="AH273" s="131"/>
      <c r="AI273" s="5">
        <f t="shared" si="445"/>
        <v>0</v>
      </c>
      <c r="AJ273" s="181"/>
      <c r="AK273" s="43">
        <f t="shared" ref="AK273" si="580">POWER(2*$V273/1000*AJ273, 2)*$A$4</f>
        <v>0</v>
      </c>
      <c r="AL273" s="47">
        <v>66</v>
      </c>
      <c r="AM273" s="43">
        <f t="shared" si="450"/>
        <v>5.7187192161825005</v>
      </c>
      <c r="AN273" s="181">
        <v>64.7</v>
      </c>
      <c r="AO273" s="43">
        <f t="shared" si="451"/>
        <v>5.4956550329819569</v>
      </c>
      <c r="AP273" s="261">
        <v>64.31</v>
      </c>
      <c r="AQ273" s="43">
        <f t="shared" si="444"/>
        <v>5.4296010690767487</v>
      </c>
      <c r="AR273" s="121"/>
    </row>
    <row r="274" spans="1:44" x14ac:dyDescent="0.25">
      <c r="A274" s="144">
        <f t="shared" si="568"/>
        <v>263</v>
      </c>
      <c r="B274" s="89" t="s">
        <v>128</v>
      </c>
      <c r="C274" s="150">
        <v>17</v>
      </c>
      <c r="D274" s="154" t="s">
        <v>160</v>
      </c>
      <c r="E274" s="155">
        <v>23</v>
      </c>
      <c r="F274" s="152">
        <f t="shared" si="571"/>
        <v>2080</v>
      </c>
      <c r="G274" s="46">
        <v>0</v>
      </c>
      <c r="H274" s="47">
        <f t="shared" si="576"/>
        <v>0</v>
      </c>
      <c r="I274" s="47">
        <f t="shared" si="572"/>
        <v>1496</v>
      </c>
      <c r="J274" s="56">
        <f t="shared" si="452"/>
        <v>2562.1116291059607</v>
      </c>
      <c r="K274" s="56">
        <f t="shared" si="573"/>
        <v>-1.6311217314068926E-4</v>
      </c>
      <c r="L274" s="47">
        <f t="shared" si="473"/>
        <v>660.09375</v>
      </c>
      <c r="M274" s="47"/>
      <c r="N274" s="47"/>
      <c r="O274" s="47"/>
      <c r="P274" s="47">
        <f t="shared" si="474"/>
        <v>1432.2388972476144</v>
      </c>
      <c r="Q274" s="47">
        <f t="shared" si="475"/>
        <v>1129.8728949705194</v>
      </c>
      <c r="R274" s="47"/>
      <c r="S274" s="47"/>
      <c r="T274" s="47"/>
      <c r="U274" s="79">
        <v>1</v>
      </c>
      <c r="V274" s="62">
        <f t="shared" si="439"/>
        <v>1432.2388972476144</v>
      </c>
      <c r="W274" s="137">
        <f t="shared" si="440"/>
        <v>61.713410952724111</v>
      </c>
      <c r="X274" s="131">
        <v>64.5</v>
      </c>
      <c r="Y274" s="5">
        <f t="shared" si="445"/>
        <v>5.4617313175214051</v>
      </c>
      <c r="Z274" s="131">
        <v>63.5</v>
      </c>
      <c r="AA274" s="43">
        <f t="shared" ref="AA274" si="581">POWER(2*$V274/1000*Z274, 2)*$A$4</f>
        <v>5.2936881449614077</v>
      </c>
      <c r="AB274" s="116">
        <v>66.099999999999994</v>
      </c>
      <c r="AC274" s="43">
        <f t="shared" si="447"/>
        <v>5.7360617967256049</v>
      </c>
      <c r="AD274" s="131"/>
      <c r="AE274" s="43">
        <f t="shared" si="448"/>
        <v>0</v>
      </c>
      <c r="AF274" s="263">
        <v>63.6</v>
      </c>
      <c r="AG274" s="43">
        <f t="shared" si="442"/>
        <v>5.3103743068616991</v>
      </c>
      <c r="AH274" s="131"/>
      <c r="AI274" s="5">
        <f t="shared" si="445"/>
        <v>0</v>
      </c>
      <c r="AJ274" s="181"/>
      <c r="AK274" s="43">
        <f t="shared" ref="AK274" si="582">POWER(2*$V274/1000*AJ274, 2)*$A$4</f>
        <v>0</v>
      </c>
      <c r="AL274" s="47">
        <v>68.599999999999994</v>
      </c>
      <c r="AM274" s="43">
        <f t="shared" si="450"/>
        <v>6.1781597526598224</v>
      </c>
      <c r="AN274" s="181">
        <v>67.3</v>
      </c>
      <c r="AO274" s="43">
        <f t="shared" si="451"/>
        <v>5.9462207894084562</v>
      </c>
      <c r="AP274" s="261">
        <v>65.349999999999994</v>
      </c>
      <c r="AQ274" s="43">
        <f t="shared" si="444"/>
        <v>5.6066324508290499</v>
      </c>
      <c r="AR274" s="121"/>
    </row>
    <row r="275" spans="1:44" x14ac:dyDescent="0.25">
      <c r="A275" s="144">
        <f t="shared" si="568"/>
        <v>264</v>
      </c>
      <c r="B275" s="89" t="s">
        <v>128</v>
      </c>
      <c r="C275" s="150">
        <v>18</v>
      </c>
      <c r="D275" s="154" t="s">
        <v>160</v>
      </c>
      <c r="E275" s="155">
        <v>24</v>
      </c>
      <c r="F275" s="152">
        <f t="shared" si="571"/>
        <v>2088</v>
      </c>
      <c r="G275" s="46">
        <v>0</v>
      </c>
      <c r="H275" s="47">
        <f t="shared" si="576"/>
        <v>0</v>
      </c>
      <c r="I275" s="47">
        <f t="shared" si="572"/>
        <v>1501.75</v>
      </c>
      <c r="J275" s="56">
        <f t="shared" si="452"/>
        <v>2571.9636588606768</v>
      </c>
      <c r="K275" s="56">
        <f t="shared" si="573"/>
        <v>-1.6108278805404552E-4</v>
      </c>
      <c r="L275" s="47">
        <f t="shared" si="473"/>
        <v>665.84375</v>
      </c>
      <c r="M275" s="47"/>
      <c r="N275" s="47"/>
      <c r="O275" s="47"/>
      <c r="P275" s="47">
        <f t="shared" si="474"/>
        <v>1432.2388972476144</v>
      </c>
      <c r="Q275" s="47">
        <f t="shared" si="475"/>
        <v>1139.7249226958506</v>
      </c>
      <c r="R275" s="47"/>
      <c r="S275" s="47"/>
      <c r="T275" s="47"/>
      <c r="U275" s="79">
        <v>1</v>
      </c>
      <c r="V275" s="62">
        <f t="shared" si="439"/>
        <v>1432.2388972476144</v>
      </c>
      <c r="W275" s="137">
        <f t="shared" si="440"/>
        <v>61.713410952724111</v>
      </c>
      <c r="X275" s="131">
        <v>63.1</v>
      </c>
      <c r="Y275" s="5">
        <f t="shared" si="445"/>
        <v>5.2272060648173566</v>
      </c>
      <c r="Z275" s="131">
        <v>62.3</v>
      </c>
      <c r="AA275" s="43">
        <f t="shared" ref="AA275" si="583">POWER(2*$V275/1000*Z275, 2)*$A$4</f>
        <v>5.0955022283234559</v>
      </c>
      <c r="AB275" s="116">
        <v>64.900000000000006</v>
      </c>
      <c r="AC275" s="43">
        <f t="shared" si="447"/>
        <v>5.5296837754253572</v>
      </c>
      <c r="AD275" s="131"/>
      <c r="AE275" s="43">
        <f t="shared" si="448"/>
        <v>0</v>
      </c>
      <c r="AF275" s="263">
        <v>64.900000000000006</v>
      </c>
      <c r="AG275" s="43">
        <f t="shared" si="442"/>
        <v>5.5296837754253572</v>
      </c>
      <c r="AH275" s="131"/>
      <c r="AI275" s="5">
        <f t="shared" si="445"/>
        <v>0</v>
      </c>
      <c r="AJ275" s="181"/>
      <c r="AK275" s="43">
        <f t="shared" ref="AK275" si="584">POWER(2*$V275/1000*AJ275, 2)*$A$4</f>
        <v>0</v>
      </c>
      <c r="AL275" s="47">
        <v>66.900000000000006</v>
      </c>
      <c r="AM275" s="43">
        <f t="shared" si="450"/>
        <v>5.8757476839161074</v>
      </c>
      <c r="AN275" s="181">
        <v>65.3</v>
      </c>
      <c r="AO275" s="43">
        <f t="shared" si="451"/>
        <v>5.5980563412607056</v>
      </c>
      <c r="AP275" s="261">
        <v>65.06</v>
      </c>
      <c r="AQ275" s="43">
        <f t="shared" si="444"/>
        <v>5.5569823888077288</v>
      </c>
      <c r="AR275" s="121"/>
    </row>
    <row r="276" spans="1:44" x14ac:dyDescent="0.25">
      <c r="A276" s="144">
        <f t="shared" si="568"/>
        <v>265</v>
      </c>
      <c r="B276" s="89" t="s">
        <v>128</v>
      </c>
      <c r="C276" s="150">
        <v>19</v>
      </c>
      <c r="D276" s="154" t="s">
        <v>160</v>
      </c>
      <c r="E276" s="155">
        <v>25</v>
      </c>
      <c r="F276" s="152">
        <f t="shared" si="571"/>
        <v>2096</v>
      </c>
      <c r="G276" s="46">
        <v>0</v>
      </c>
      <c r="H276" s="47">
        <f t="shared" si="576"/>
        <v>0</v>
      </c>
      <c r="I276" s="47">
        <f t="shared" si="572"/>
        <v>1507.5</v>
      </c>
      <c r="J276" s="56">
        <f t="shared" si="452"/>
        <v>2581.8156886191546</v>
      </c>
      <c r="K276" s="56">
        <f t="shared" si="573"/>
        <v>-1.5909287412796402E-4</v>
      </c>
      <c r="L276" s="47">
        <f t="shared" si="473"/>
        <v>671.59375</v>
      </c>
      <c r="M276" s="47"/>
      <c r="N276" s="47"/>
      <c r="O276" s="47"/>
      <c r="P276" s="47">
        <f t="shared" si="474"/>
        <v>1432.2388972476144</v>
      </c>
      <c r="Q276" s="47">
        <f t="shared" si="475"/>
        <v>1149.5769504644143</v>
      </c>
      <c r="R276" s="47"/>
      <c r="S276" s="47"/>
      <c r="T276" s="47"/>
      <c r="U276" s="79">
        <v>1</v>
      </c>
      <c r="V276" s="62">
        <f t="shared" ref="V276:V339" si="585">P276</f>
        <v>1432.2388972476144</v>
      </c>
      <c r="W276" s="137">
        <f t="shared" ref="W276:W339" si="586">Com_Num/V276</f>
        <v>61.713410952724111</v>
      </c>
      <c r="X276" s="131">
        <v>63.6</v>
      </c>
      <c r="Y276" s="5">
        <f t="shared" si="445"/>
        <v>5.3103743068616991</v>
      </c>
      <c r="Z276" s="131">
        <v>62.7</v>
      </c>
      <c r="AA276" s="43">
        <f t="shared" ref="AA276" si="587">POWER(2*$V276/1000*Z276, 2)*$A$4</f>
        <v>5.1611440926047063</v>
      </c>
      <c r="AB276" s="116">
        <v>65.3</v>
      </c>
      <c r="AC276" s="43">
        <f t="shared" si="447"/>
        <v>5.5980563412607056</v>
      </c>
      <c r="AD276" s="131"/>
      <c r="AE276" s="43">
        <f t="shared" si="448"/>
        <v>0</v>
      </c>
      <c r="AF276" s="263">
        <v>63.6</v>
      </c>
      <c r="AG276" s="43">
        <f t="shared" ref="AG276:AG339" si="588">POWER(2*$V276/1000*AF276, 2)*$A$4</f>
        <v>5.3103743068616991</v>
      </c>
      <c r="AH276" s="131"/>
      <c r="AI276" s="5">
        <f t="shared" si="445"/>
        <v>0</v>
      </c>
      <c r="AJ276" s="181"/>
      <c r="AK276" s="43">
        <f t="shared" ref="AK276" si="589">POWER(2*$V276/1000*AJ276, 2)*$A$4</f>
        <v>0</v>
      </c>
      <c r="AL276" s="47">
        <v>68.5</v>
      </c>
      <c r="AM276" s="43">
        <f t="shared" si="450"/>
        <v>6.1601607534739058</v>
      </c>
      <c r="AN276" s="181">
        <v>67</v>
      </c>
      <c r="AO276" s="43">
        <f t="shared" si="451"/>
        <v>5.8933265751706259</v>
      </c>
      <c r="AP276" s="261">
        <v>64.760000000000005</v>
      </c>
      <c r="AQ276" s="43">
        <f t="shared" ref="AQ276:AQ339" si="590">POWER(2*$V276/1000*AP276, 2)*$A$4</f>
        <v>5.5058526278817777</v>
      </c>
      <c r="AR276" s="121"/>
    </row>
    <row r="277" spans="1:44" x14ac:dyDescent="0.25">
      <c r="A277" s="144">
        <f t="shared" si="568"/>
        <v>266</v>
      </c>
      <c r="B277" s="89" t="s">
        <v>128</v>
      </c>
      <c r="C277" s="150">
        <v>20</v>
      </c>
      <c r="D277" s="154" t="s">
        <v>160</v>
      </c>
      <c r="E277" s="155">
        <v>26</v>
      </c>
      <c r="F277" s="152">
        <f t="shared" si="571"/>
        <v>2104</v>
      </c>
      <c r="G277" s="46">
        <v>0</v>
      </c>
      <c r="H277" s="47">
        <f t="shared" si="576"/>
        <v>0</v>
      </c>
      <c r="I277" s="47">
        <f t="shared" si="572"/>
        <v>1513.25</v>
      </c>
      <c r="J277" s="56">
        <f t="shared" si="452"/>
        <v>2591.6677183813513</v>
      </c>
      <c r="K277" s="56">
        <f t="shared" si="573"/>
        <v>-1.571413718011172E-4</v>
      </c>
      <c r="L277" s="47">
        <f t="shared" si="473"/>
        <v>677.34375</v>
      </c>
      <c r="M277" s="47"/>
      <c r="N277" s="47"/>
      <c r="O277" s="47"/>
      <c r="P277" s="47">
        <f t="shared" si="474"/>
        <v>1432.2388972476144</v>
      </c>
      <c r="Q277" s="47">
        <f t="shared" si="475"/>
        <v>1159.4289782751086</v>
      </c>
      <c r="R277" s="47"/>
      <c r="S277" s="47"/>
      <c r="T277" s="47"/>
      <c r="U277" s="79">
        <v>1</v>
      </c>
      <c r="V277" s="62">
        <f t="shared" si="585"/>
        <v>1432.2388972476144</v>
      </c>
      <c r="W277" s="137">
        <f t="shared" si="586"/>
        <v>61.713410952724111</v>
      </c>
      <c r="X277" s="131">
        <v>63.2</v>
      </c>
      <c r="Y277" s="5">
        <f t="shared" ref="Y277:AI340" si="591">POWER(2*$V277/1000*X277, 2)*$A$4</f>
        <v>5.2437871997348013</v>
      </c>
      <c r="Z277" s="131">
        <v>62.7</v>
      </c>
      <c r="AA277" s="43">
        <f t="shared" ref="AA277" si="592">POWER(2*$V277/1000*Z277, 2)*$A$4</f>
        <v>5.1611440926047063</v>
      </c>
      <c r="AB277" s="116">
        <v>65.3</v>
      </c>
      <c r="AC277" s="43">
        <f t="shared" ref="AC277:AC340" si="593">POWER(2*$V277/1000*AB277, 2)*$A$4</f>
        <v>5.5980563412607056</v>
      </c>
      <c r="AD277" s="131"/>
      <c r="AE277" s="43">
        <f t="shared" ref="AE277:AE340" si="594">POWER(2*$V277/1000*AD277, 2)*$A$4</f>
        <v>0</v>
      </c>
      <c r="AF277" s="263">
        <v>63.7</v>
      </c>
      <c r="AG277" s="43">
        <f t="shared" si="588"/>
        <v>5.3270867255077059</v>
      </c>
      <c r="AH277" s="131"/>
      <c r="AI277" s="5">
        <f t="shared" si="591"/>
        <v>0</v>
      </c>
      <c r="AJ277" s="181"/>
      <c r="AK277" s="43">
        <f t="shared" ref="AK277" si="595">POWER(2*$V277/1000*AJ277, 2)*$A$4</f>
        <v>0</v>
      </c>
      <c r="AL277" s="47">
        <v>66.7</v>
      </c>
      <c r="AM277" s="43">
        <f t="shared" ref="AM277:AM340" si="596">POWER(2*$V277/1000*AL277, 2)*$A$4</f>
        <v>5.8406686716442069</v>
      </c>
      <c r="AN277" s="181">
        <v>65.7</v>
      </c>
      <c r="AO277" s="43">
        <f t="shared" ref="AO277:AO340" si="597">POWER(2*$V277/1000*AN277, 2)*$A$4</f>
        <v>5.6668490150274566</v>
      </c>
      <c r="AP277" s="261">
        <v>65.28</v>
      </c>
      <c r="AQ277" s="43">
        <f t="shared" si="590"/>
        <v>5.5946277354055685</v>
      </c>
      <c r="AR277" s="121"/>
    </row>
    <row r="278" spans="1:44" x14ac:dyDescent="0.25">
      <c r="A278" s="144">
        <f t="shared" si="568"/>
        <v>267</v>
      </c>
      <c r="B278" s="89" t="s">
        <v>128</v>
      </c>
      <c r="C278" s="150">
        <v>21</v>
      </c>
      <c r="D278" s="154" t="s">
        <v>160</v>
      </c>
      <c r="E278" s="155">
        <v>27</v>
      </c>
      <c r="F278" s="152">
        <f t="shared" si="571"/>
        <v>2112</v>
      </c>
      <c r="G278" s="46">
        <v>0</v>
      </c>
      <c r="H278" s="47">
        <f t="shared" si="576"/>
        <v>0</v>
      </c>
      <c r="I278" s="47">
        <f t="shared" si="572"/>
        <v>1519</v>
      </c>
      <c r="J278" s="56">
        <f t="shared" ref="J278:J341" si="598">SQRT(POWER(F278-H278,2)+POWER(G278-I278,2))</f>
        <v>2601.5197481472246</v>
      </c>
      <c r="K278" s="56">
        <f t="shared" si="573"/>
        <v>-1.5522725834671292E-4</v>
      </c>
      <c r="L278" s="47">
        <f t="shared" si="473"/>
        <v>683.09375</v>
      </c>
      <c r="M278" s="47"/>
      <c r="N278" s="47"/>
      <c r="O278" s="47"/>
      <c r="P278" s="47">
        <f t="shared" si="474"/>
        <v>1432.2388972476144</v>
      </c>
      <c r="Q278" s="47">
        <f t="shared" si="475"/>
        <v>1169.2810061268688</v>
      </c>
      <c r="R278" s="47"/>
      <c r="S278" s="47"/>
      <c r="T278" s="47"/>
      <c r="U278" s="79">
        <v>1</v>
      </c>
      <c r="V278" s="62">
        <f t="shared" si="585"/>
        <v>1432.2388972476144</v>
      </c>
      <c r="W278" s="137">
        <f t="shared" si="586"/>
        <v>61.713410952724111</v>
      </c>
      <c r="X278" s="131">
        <v>62.9</v>
      </c>
      <c r="Y278" s="5">
        <f t="shared" si="591"/>
        <v>5.1941225652196055</v>
      </c>
      <c r="Z278" s="131">
        <v>62.1</v>
      </c>
      <c r="AA278" s="43">
        <f t="shared" ref="AA278" si="599">POWER(2*$V278/1000*Z278, 2)*$A$4</f>
        <v>5.0628388366571064</v>
      </c>
      <c r="AB278" s="116">
        <v>64.8</v>
      </c>
      <c r="AC278" s="43">
        <f t="shared" si="593"/>
        <v>5.5126562758307989</v>
      </c>
      <c r="AD278" s="131"/>
      <c r="AE278" s="43">
        <f t="shared" si="594"/>
        <v>0</v>
      </c>
      <c r="AF278" s="263">
        <v>63.6</v>
      </c>
      <c r="AG278" s="43">
        <f t="shared" si="588"/>
        <v>5.3103743068616991</v>
      </c>
      <c r="AH278" s="131"/>
      <c r="AI278" s="5">
        <f t="shared" si="591"/>
        <v>0</v>
      </c>
      <c r="AJ278" s="181"/>
      <c r="AK278" s="43">
        <f t="shared" ref="AK278" si="600">POWER(2*$V278/1000*AJ278, 2)*$A$4</f>
        <v>0</v>
      </c>
      <c r="AL278" s="47">
        <v>66.7</v>
      </c>
      <c r="AM278" s="43">
        <f t="shared" si="596"/>
        <v>5.8406686716442069</v>
      </c>
      <c r="AN278" s="181">
        <v>65.2</v>
      </c>
      <c r="AO278" s="43">
        <f t="shared" si="597"/>
        <v>5.5809238146833007</v>
      </c>
      <c r="AP278" s="261">
        <v>65.069999999999993</v>
      </c>
      <c r="AQ278" s="43">
        <f t="shared" si="590"/>
        <v>5.5586907839675099</v>
      </c>
      <c r="AR278" s="121"/>
    </row>
    <row r="279" spans="1:44" x14ac:dyDescent="0.25">
      <c r="A279" s="144">
        <f t="shared" si="568"/>
        <v>268</v>
      </c>
      <c r="B279" s="89" t="s">
        <v>128</v>
      </c>
      <c r="C279" s="150">
        <v>22</v>
      </c>
      <c r="D279" s="154" t="s">
        <v>160</v>
      </c>
      <c r="E279" s="155">
        <v>28</v>
      </c>
      <c r="F279" s="152">
        <f t="shared" si="571"/>
        <v>2120</v>
      </c>
      <c r="G279" s="46">
        <v>0</v>
      </c>
      <c r="H279" s="47">
        <f t="shared" si="576"/>
        <v>0</v>
      </c>
      <c r="I279" s="47">
        <f t="shared" si="572"/>
        <v>1524.75</v>
      </c>
      <c r="J279" s="56">
        <f t="shared" si="598"/>
        <v>2611.3717779167332</v>
      </c>
      <c r="K279" s="56">
        <f t="shared" si="573"/>
        <v>-1.5334954650825239E-4</v>
      </c>
      <c r="L279" s="47">
        <f t="shared" si="473"/>
        <v>688.84375</v>
      </c>
      <c r="M279" s="47"/>
      <c r="N279" s="47"/>
      <c r="O279" s="47"/>
      <c r="P279" s="47">
        <f t="shared" si="474"/>
        <v>1432.2388972476144</v>
      </c>
      <c r="Q279" s="47">
        <f t="shared" si="475"/>
        <v>1179.1330340186651</v>
      </c>
      <c r="R279" s="47"/>
      <c r="S279" s="47"/>
      <c r="T279" s="47"/>
      <c r="U279" s="79">
        <v>1</v>
      </c>
      <c r="V279" s="62">
        <f t="shared" si="585"/>
        <v>1432.2388972476144</v>
      </c>
      <c r="W279" s="137">
        <f t="shared" si="586"/>
        <v>61.713410952724111</v>
      </c>
      <c r="X279" s="131">
        <v>63.8</v>
      </c>
      <c r="Y279" s="5">
        <f t="shared" si="591"/>
        <v>5.3438254008994246</v>
      </c>
      <c r="Z279" s="131">
        <v>63.1</v>
      </c>
      <c r="AA279" s="43">
        <f t="shared" ref="AA279" si="601">POWER(2*$V279/1000*Z279, 2)*$A$4</f>
        <v>5.2272060648173566</v>
      </c>
      <c r="AB279" s="116">
        <v>65.5</v>
      </c>
      <c r="AC279" s="43">
        <f t="shared" si="593"/>
        <v>5.6324001646526556</v>
      </c>
      <c r="AD279" s="131"/>
      <c r="AE279" s="43">
        <f t="shared" si="594"/>
        <v>0</v>
      </c>
      <c r="AF279" s="263">
        <v>63.2</v>
      </c>
      <c r="AG279" s="43">
        <f t="shared" si="588"/>
        <v>5.2437871997348013</v>
      </c>
      <c r="AH279" s="131"/>
      <c r="AI279" s="5">
        <f t="shared" si="591"/>
        <v>0</v>
      </c>
      <c r="AJ279" s="181"/>
      <c r="AK279" s="43">
        <f t="shared" ref="AK279" si="602">POWER(2*$V279/1000*AJ279, 2)*$A$4</f>
        <v>0</v>
      </c>
      <c r="AL279" s="47">
        <v>66.400000000000006</v>
      </c>
      <c r="AM279" s="43">
        <f t="shared" si="596"/>
        <v>5.7882470788292011</v>
      </c>
      <c r="AN279" s="181">
        <v>65.099999999999994</v>
      </c>
      <c r="AO279" s="43">
        <f t="shared" si="597"/>
        <v>5.563817544851605</v>
      </c>
      <c r="AP279" s="261">
        <v>64.83</v>
      </c>
      <c r="AQ279" s="43">
        <f t="shared" si="590"/>
        <v>5.5177617687508667</v>
      </c>
      <c r="AR279" s="121"/>
    </row>
    <row r="280" spans="1:44" x14ac:dyDescent="0.25">
      <c r="A280" s="144">
        <f t="shared" si="568"/>
        <v>269</v>
      </c>
      <c r="B280" s="89" t="s">
        <v>128</v>
      </c>
      <c r="C280" s="150">
        <v>23</v>
      </c>
      <c r="D280" s="154" t="s">
        <v>160</v>
      </c>
      <c r="E280" s="155">
        <v>29</v>
      </c>
      <c r="F280" s="152">
        <f t="shared" si="571"/>
        <v>2128</v>
      </c>
      <c r="G280" s="46">
        <v>0</v>
      </c>
      <c r="H280" s="47">
        <f t="shared" si="576"/>
        <v>0</v>
      </c>
      <c r="I280" s="47">
        <f t="shared" si="572"/>
        <v>1530.5</v>
      </c>
      <c r="J280" s="56">
        <f t="shared" si="598"/>
        <v>2621.2238076898357</v>
      </c>
      <c r="K280" s="56">
        <f t="shared" si="573"/>
        <v>-1.5150728131629876E-4</v>
      </c>
      <c r="L280" s="47">
        <f t="shared" si="473"/>
        <v>694.59375</v>
      </c>
      <c r="M280" s="47"/>
      <c r="N280" s="47"/>
      <c r="O280" s="47"/>
      <c r="P280" s="47">
        <f t="shared" si="474"/>
        <v>1432.2388972476144</v>
      </c>
      <c r="Q280" s="47">
        <f t="shared" si="475"/>
        <v>1188.9850619495026</v>
      </c>
      <c r="R280" s="47"/>
      <c r="S280" s="47"/>
      <c r="T280" s="47"/>
      <c r="U280" s="79">
        <v>1</v>
      </c>
      <c r="V280" s="62">
        <f t="shared" si="585"/>
        <v>1432.2388972476144</v>
      </c>
      <c r="W280" s="137">
        <f t="shared" si="586"/>
        <v>61.713410952724111</v>
      </c>
      <c r="X280" s="131">
        <v>62.7</v>
      </c>
      <c r="Y280" s="5">
        <f t="shared" si="591"/>
        <v>5.1611440926047063</v>
      </c>
      <c r="Z280" s="131">
        <v>62</v>
      </c>
      <c r="AA280" s="43">
        <f t="shared" ref="AA280" si="603">POWER(2*$V280/1000*Z280, 2)*$A$4</f>
        <v>5.0465465259424995</v>
      </c>
      <c r="AB280" s="116">
        <v>64.599999999999994</v>
      </c>
      <c r="AC280" s="43">
        <f t="shared" si="593"/>
        <v>5.4786800468788242</v>
      </c>
      <c r="AD280" s="131"/>
      <c r="AE280" s="43">
        <f t="shared" si="594"/>
        <v>0</v>
      </c>
      <c r="AF280" s="263">
        <v>64.900000000000006</v>
      </c>
      <c r="AG280" s="43">
        <f t="shared" si="588"/>
        <v>5.5296837754253572</v>
      </c>
      <c r="AH280" s="131"/>
      <c r="AI280" s="5">
        <f t="shared" si="591"/>
        <v>0</v>
      </c>
      <c r="AJ280" s="181"/>
      <c r="AK280" s="43">
        <f t="shared" ref="AK280" si="604">POWER(2*$V280/1000*AJ280, 2)*$A$4</f>
        <v>0</v>
      </c>
      <c r="AL280" s="47">
        <v>68.36</v>
      </c>
      <c r="AM280" s="43">
        <f t="shared" si="596"/>
        <v>6.1350062659464175</v>
      </c>
      <c r="AN280" s="181">
        <v>67</v>
      </c>
      <c r="AO280" s="43">
        <f t="shared" si="597"/>
        <v>5.8933265751706259</v>
      </c>
      <c r="AP280" s="261">
        <v>64.8</v>
      </c>
      <c r="AQ280" s="43">
        <f t="shared" si="590"/>
        <v>5.5126562758307989</v>
      </c>
      <c r="AR280" s="121"/>
    </row>
    <row r="281" spans="1:44" x14ac:dyDescent="0.25">
      <c r="A281" s="144">
        <f t="shared" si="568"/>
        <v>270</v>
      </c>
      <c r="B281" s="89" t="s">
        <v>128</v>
      </c>
      <c r="C281" s="150">
        <v>24</v>
      </c>
      <c r="D281" s="154" t="s">
        <v>160</v>
      </c>
      <c r="E281" s="155">
        <v>30</v>
      </c>
      <c r="F281" s="152">
        <f t="shared" si="571"/>
        <v>2136</v>
      </c>
      <c r="G281" s="46">
        <v>0</v>
      </c>
      <c r="H281" s="47">
        <f t="shared" si="576"/>
        <v>0</v>
      </c>
      <c r="I281" s="47">
        <f t="shared" si="572"/>
        <v>1536.25</v>
      </c>
      <c r="J281" s="56">
        <f t="shared" si="598"/>
        <v>2631.0758374664915</v>
      </c>
      <c r="K281" s="56">
        <f t="shared" si="573"/>
        <v>-1.4969954145271913E-4</v>
      </c>
      <c r="L281" s="47">
        <f t="shared" si="473"/>
        <v>700.34375</v>
      </c>
      <c r="M281" s="47"/>
      <c r="N281" s="47"/>
      <c r="O281" s="47"/>
      <c r="P281" s="47">
        <f t="shared" si="474"/>
        <v>1432.2388972476144</v>
      </c>
      <c r="Q281" s="47">
        <f t="shared" si="475"/>
        <v>1198.8370899184185</v>
      </c>
      <c r="R281" s="47"/>
      <c r="S281" s="47"/>
      <c r="T281" s="47"/>
      <c r="U281" s="79">
        <v>1</v>
      </c>
      <c r="V281" s="62">
        <f t="shared" si="585"/>
        <v>1432.2388972476144</v>
      </c>
      <c r="W281" s="137">
        <f t="shared" si="586"/>
        <v>61.713410952724111</v>
      </c>
      <c r="X281" s="131">
        <v>64.7</v>
      </c>
      <c r="Y281" s="5">
        <f t="shared" si="591"/>
        <v>5.4956550329819569</v>
      </c>
      <c r="Z281" s="131">
        <v>64.099999999999994</v>
      </c>
      <c r="AA281" s="43">
        <f t="shared" ref="AA281" si="605">POWER(2*$V281/1000*Z281, 2)*$A$4</f>
        <v>5.3941989675488546</v>
      </c>
      <c r="AB281" s="116">
        <v>66.599999999999994</v>
      </c>
      <c r="AC281" s="43">
        <f t="shared" si="593"/>
        <v>5.8231685506268249</v>
      </c>
      <c r="AD281" s="131"/>
      <c r="AE281" s="43">
        <f t="shared" si="594"/>
        <v>0</v>
      </c>
      <c r="AF281" s="263">
        <v>64.599999999999994</v>
      </c>
      <c r="AG281" s="43">
        <f t="shared" si="588"/>
        <v>5.4786800468788242</v>
      </c>
      <c r="AH281" s="131"/>
      <c r="AI281" s="5">
        <f t="shared" si="591"/>
        <v>0</v>
      </c>
      <c r="AJ281" s="181"/>
      <c r="AK281" s="43">
        <f t="shared" ref="AK281" si="606">POWER(2*$V281/1000*AJ281, 2)*$A$4</f>
        <v>0</v>
      </c>
      <c r="AL281" s="47">
        <v>67.2</v>
      </c>
      <c r="AM281" s="43">
        <f t="shared" si="596"/>
        <v>5.9285631279168012</v>
      </c>
      <c r="AN281" s="181">
        <v>65.8</v>
      </c>
      <c r="AO281" s="43">
        <f t="shared" si="597"/>
        <v>5.6841128253334245</v>
      </c>
      <c r="AP281" s="261">
        <v>64.739999999999995</v>
      </c>
      <c r="AQ281" s="43">
        <f t="shared" si="590"/>
        <v>5.5024523793120066</v>
      </c>
      <c r="AR281" s="121"/>
    </row>
    <row r="282" spans="1:44" x14ac:dyDescent="0.25">
      <c r="A282" s="144">
        <f t="shared" si="568"/>
        <v>271</v>
      </c>
      <c r="B282" s="89" t="s">
        <v>128</v>
      </c>
      <c r="C282" s="150">
        <v>25</v>
      </c>
      <c r="D282" s="154" t="s">
        <v>160</v>
      </c>
      <c r="E282" s="155">
        <v>31</v>
      </c>
      <c r="F282" s="152">
        <f t="shared" si="571"/>
        <v>2144</v>
      </c>
      <c r="G282" s="46">
        <v>0</v>
      </c>
      <c r="H282" s="47">
        <f t="shared" si="576"/>
        <v>0</v>
      </c>
      <c r="I282" s="47">
        <f t="shared" si="572"/>
        <v>1542</v>
      </c>
      <c r="J282" s="56">
        <f t="shared" si="598"/>
        <v>2640.9278672466617</v>
      </c>
      <c r="K282" s="56">
        <f t="shared" si="573"/>
        <v>-1.4792543515795842E-4</v>
      </c>
      <c r="L282" s="47">
        <f t="shared" si="473"/>
        <v>706.09375</v>
      </c>
      <c r="M282" s="47"/>
      <c r="N282" s="47"/>
      <c r="O282" s="47"/>
      <c r="P282" s="47">
        <f t="shared" si="474"/>
        <v>1432.2388972476144</v>
      </c>
      <c r="Q282" s="47">
        <f t="shared" si="475"/>
        <v>1208.6891179244822</v>
      </c>
      <c r="R282" s="47"/>
      <c r="S282" s="47"/>
      <c r="T282" s="47"/>
      <c r="U282" s="79">
        <v>1</v>
      </c>
      <c r="V282" s="62">
        <f t="shared" si="585"/>
        <v>1432.2388972476144</v>
      </c>
      <c r="W282" s="137">
        <f t="shared" si="586"/>
        <v>61.713410952724111</v>
      </c>
      <c r="X282" s="131">
        <v>64.900000000000006</v>
      </c>
      <c r="Y282" s="5">
        <f t="shared" si="591"/>
        <v>5.5296837754253572</v>
      </c>
      <c r="Z282" s="131">
        <v>64.3</v>
      </c>
      <c r="AA282" s="43">
        <f t="shared" ref="AA282" si="607">POWER(2*$V282/1000*Z282, 2)*$A$4</f>
        <v>5.4279126290437061</v>
      </c>
      <c r="AB282" s="116">
        <v>66.7</v>
      </c>
      <c r="AC282" s="43">
        <f t="shared" si="593"/>
        <v>5.8406686716442069</v>
      </c>
      <c r="AD282" s="131"/>
      <c r="AE282" s="43">
        <f t="shared" si="594"/>
        <v>0</v>
      </c>
      <c r="AF282" s="263">
        <v>61.3</v>
      </c>
      <c r="AG282" s="43">
        <f t="shared" si="588"/>
        <v>4.9332355398202061</v>
      </c>
      <c r="AH282" s="131"/>
      <c r="AI282" s="5">
        <f t="shared" si="591"/>
        <v>0</v>
      </c>
      <c r="AJ282" s="181"/>
      <c r="AK282" s="43">
        <f t="shared" ref="AK282" si="608">POWER(2*$V282/1000*AJ282, 2)*$A$4</f>
        <v>0</v>
      </c>
      <c r="AL282" s="47">
        <v>67.900000000000006</v>
      </c>
      <c r="AM282" s="43">
        <f t="shared" si="596"/>
        <v>6.0527181500183573</v>
      </c>
      <c r="AN282" s="181">
        <v>66.7</v>
      </c>
      <c r="AO282" s="43">
        <f t="shared" si="597"/>
        <v>5.8406686716442069</v>
      </c>
      <c r="AP282" s="261">
        <v>64.67</v>
      </c>
      <c r="AQ282" s="43">
        <f t="shared" si="590"/>
        <v>5.4905597801927177</v>
      </c>
      <c r="AR282" s="121"/>
    </row>
    <row r="283" spans="1:44" x14ac:dyDescent="0.25">
      <c r="A283" s="144">
        <f t="shared" si="568"/>
        <v>272</v>
      </c>
      <c r="B283" s="89" t="s">
        <v>128</v>
      </c>
      <c r="C283" s="150">
        <v>26</v>
      </c>
      <c r="D283" s="154" t="s">
        <v>160</v>
      </c>
      <c r="E283" s="155">
        <v>32</v>
      </c>
      <c r="F283" s="152">
        <f t="shared" si="571"/>
        <v>2152</v>
      </c>
      <c r="G283" s="46">
        <v>0</v>
      </c>
      <c r="H283" s="47">
        <f t="shared" si="576"/>
        <v>0</v>
      </c>
      <c r="I283" s="47">
        <f t="shared" si="572"/>
        <v>1547.75</v>
      </c>
      <c r="J283" s="56">
        <f t="shared" si="598"/>
        <v>2650.7798970303061</v>
      </c>
      <c r="K283" s="56">
        <f t="shared" si="573"/>
        <v>-1.4618410023103934E-4</v>
      </c>
      <c r="L283" s="47">
        <f t="shared" si="473"/>
        <v>711.84375</v>
      </c>
      <c r="M283" s="47"/>
      <c r="N283" s="47"/>
      <c r="O283" s="47"/>
      <c r="P283" s="47">
        <f t="shared" si="474"/>
        <v>1432.2388972476144</v>
      </c>
      <c r="Q283" s="47">
        <f t="shared" si="475"/>
        <v>1218.5411459667919</v>
      </c>
      <c r="R283" s="47"/>
      <c r="S283" s="47"/>
      <c r="T283" s="47"/>
      <c r="U283" s="79">
        <v>1</v>
      </c>
      <c r="V283" s="62">
        <f t="shared" si="585"/>
        <v>1432.2388972476144</v>
      </c>
      <c r="W283" s="137">
        <f t="shared" si="586"/>
        <v>61.713410952724111</v>
      </c>
      <c r="X283" s="131">
        <v>64.2</v>
      </c>
      <c r="Y283" s="5">
        <f t="shared" si="591"/>
        <v>5.4110426699234262</v>
      </c>
      <c r="Z283" s="131">
        <v>63.6</v>
      </c>
      <c r="AA283" s="43">
        <f t="shared" ref="AA283" si="609">POWER(2*$V283/1000*Z283, 2)*$A$4</f>
        <v>5.3103743068616991</v>
      </c>
      <c r="AB283" s="116">
        <v>66</v>
      </c>
      <c r="AC283" s="43">
        <f t="shared" si="593"/>
        <v>5.7187192161825005</v>
      </c>
      <c r="AD283" s="131"/>
      <c r="AE283" s="43">
        <f t="shared" si="594"/>
        <v>0</v>
      </c>
      <c r="AF283" s="263">
        <v>60.7</v>
      </c>
      <c r="AG283" s="43">
        <f t="shared" si="588"/>
        <v>4.837135850512456</v>
      </c>
      <c r="AH283" s="131"/>
      <c r="AI283" s="5">
        <f t="shared" si="591"/>
        <v>0</v>
      </c>
      <c r="AJ283" s="181"/>
      <c r="AK283" s="43">
        <f t="shared" ref="AK283" si="610">POWER(2*$V283/1000*AJ283, 2)*$A$4</f>
        <v>0</v>
      </c>
      <c r="AL283" s="47">
        <v>67.7</v>
      </c>
      <c r="AM283" s="43">
        <f t="shared" si="596"/>
        <v>6.0171140028322059</v>
      </c>
      <c r="AN283" s="181">
        <v>66.5</v>
      </c>
      <c r="AO283" s="43">
        <f t="shared" si="597"/>
        <v>5.8056946863551557</v>
      </c>
      <c r="AP283" s="261">
        <v>67.44</v>
      </c>
      <c r="AQ283" s="43">
        <f t="shared" si="590"/>
        <v>5.9709856268295711</v>
      </c>
      <c r="AR283" s="121"/>
    </row>
    <row r="284" spans="1:44" x14ac:dyDescent="0.25">
      <c r="A284" s="144">
        <f t="shared" si="568"/>
        <v>273</v>
      </c>
      <c r="B284" s="89" t="s">
        <v>128</v>
      </c>
      <c r="C284" s="150">
        <v>27</v>
      </c>
      <c r="D284" s="154" t="s">
        <v>160</v>
      </c>
      <c r="E284" s="155">
        <v>33</v>
      </c>
      <c r="F284" s="152">
        <f t="shared" si="571"/>
        <v>2160</v>
      </c>
      <c r="G284" s="46">
        <v>0</v>
      </c>
      <c r="H284" s="47">
        <f t="shared" si="576"/>
        <v>0</v>
      </c>
      <c r="I284" s="47">
        <f t="shared" si="572"/>
        <v>1553.5</v>
      </c>
      <c r="J284" s="56">
        <f t="shared" si="598"/>
        <v>2660.6319268173866</v>
      </c>
      <c r="K284" s="56">
        <f t="shared" si="573"/>
        <v>-1.4447470402956242E-4</v>
      </c>
      <c r="L284" s="47">
        <f t="shared" si="473"/>
        <v>717.59375</v>
      </c>
      <c r="M284" s="47"/>
      <c r="N284" s="47"/>
      <c r="O284" s="47"/>
      <c r="P284" s="47">
        <f t="shared" si="474"/>
        <v>1432.2388972476144</v>
      </c>
      <c r="Q284" s="47">
        <f t="shared" si="475"/>
        <v>1228.3931740444762</v>
      </c>
      <c r="R284" s="47"/>
      <c r="S284" s="47"/>
      <c r="T284" s="47"/>
      <c r="U284" s="79">
        <v>1</v>
      </c>
      <c r="V284" s="62">
        <f t="shared" si="585"/>
        <v>1432.2388972476144</v>
      </c>
      <c r="W284" s="137">
        <f t="shared" si="586"/>
        <v>61.713410952724111</v>
      </c>
      <c r="X284" s="131">
        <v>65.099999999999994</v>
      </c>
      <c r="Y284" s="5">
        <f t="shared" si="591"/>
        <v>5.563817544851605</v>
      </c>
      <c r="Z284" s="131">
        <v>64.3</v>
      </c>
      <c r="AA284" s="43">
        <f t="shared" ref="AA284" si="611">POWER(2*$V284/1000*Z284, 2)*$A$4</f>
        <v>5.4279126290437061</v>
      </c>
      <c r="AB284" s="116">
        <v>66.8</v>
      </c>
      <c r="AC284" s="43">
        <f t="shared" si="593"/>
        <v>5.858195049407299</v>
      </c>
      <c r="AD284" s="131"/>
      <c r="AE284" s="43">
        <f t="shared" si="594"/>
        <v>0</v>
      </c>
      <c r="AF284" s="263">
        <v>61.3</v>
      </c>
      <c r="AG284" s="43">
        <f t="shared" si="588"/>
        <v>4.9332355398202061</v>
      </c>
      <c r="AH284" s="131"/>
      <c r="AI284" s="5">
        <f t="shared" si="591"/>
        <v>0</v>
      </c>
      <c r="AJ284" s="181"/>
      <c r="AK284" s="43">
        <f t="shared" ref="AK284" si="612">POWER(2*$V284/1000*AJ284, 2)*$A$4</f>
        <v>0</v>
      </c>
      <c r="AL284" s="47">
        <v>66.3</v>
      </c>
      <c r="AM284" s="43">
        <f t="shared" si="596"/>
        <v>5.7708257280489565</v>
      </c>
      <c r="AN284" s="181">
        <v>64.900000000000006</v>
      </c>
      <c r="AO284" s="43">
        <f t="shared" si="597"/>
        <v>5.5296837754253572</v>
      </c>
      <c r="AP284" s="261">
        <v>67.69</v>
      </c>
      <c r="AQ284" s="43">
        <f t="shared" si="590"/>
        <v>6.0153365524311972</v>
      </c>
      <c r="AR284" s="121"/>
    </row>
    <row r="285" spans="1:44" x14ac:dyDescent="0.25">
      <c r="A285" s="144">
        <f t="shared" si="568"/>
        <v>274</v>
      </c>
      <c r="B285" s="89" t="s">
        <v>128</v>
      </c>
      <c r="C285" s="150">
        <v>28</v>
      </c>
      <c r="D285" s="154" t="s">
        <v>160</v>
      </c>
      <c r="E285" s="155">
        <v>34</v>
      </c>
      <c r="F285" s="152">
        <f t="shared" si="571"/>
        <v>2168</v>
      </c>
      <c r="G285" s="46">
        <v>0</v>
      </c>
      <c r="H285" s="47">
        <f t="shared" si="576"/>
        <v>0</v>
      </c>
      <c r="I285" s="47">
        <f t="shared" si="572"/>
        <v>1559.25</v>
      </c>
      <c r="J285" s="56">
        <f t="shared" si="598"/>
        <v>2670.4839566078654</v>
      </c>
      <c r="K285" s="56">
        <f t="shared" si="573"/>
        <v>-1.4279643892223248E-4</v>
      </c>
      <c r="L285" s="47">
        <f t="shared" si="473"/>
        <v>723.34375</v>
      </c>
      <c r="M285" s="47"/>
      <c r="N285" s="47"/>
      <c r="O285" s="47"/>
      <c r="P285" s="47">
        <f t="shared" si="474"/>
        <v>1432.2388972476144</v>
      </c>
      <c r="Q285" s="47">
        <f t="shared" si="475"/>
        <v>1238.2452021566901</v>
      </c>
      <c r="R285" s="47"/>
      <c r="S285" s="47"/>
      <c r="T285" s="47"/>
      <c r="U285" s="79">
        <v>1</v>
      </c>
      <c r="V285" s="62">
        <f t="shared" si="585"/>
        <v>1432.2388972476144</v>
      </c>
      <c r="W285" s="137">
        <f t="shared" si="586"/>
        <v>61.713410952724111</v>
      </c>
      <c r="X285" s="131">
        <v>64.599999999999994</v>
      </c>
      <c r="Y285" s="5">
        <f t="shared" si="591"/>
        <v>5.4786800468788242</v>
      </c>
      <c r="Z285" s="131">
        <v>63.8</v>
      </c>
      <c r="AA285" s="43">
        <f t="shared" ref="AA285" si="613">POWER(2*$V285/1000*Z285, 2)*$A$4</f>
        <v>5.3438254008994246</v>
      </c>
      <c r="AB285" s="116">
        <v>66.3</v>
      </c>
      <c r="AC285" s="43">
        <f t="shared" si="593"/>
        <v>5.7708257280489565</v>
      </c>
      <c r="AD285" s="131"/>
      <c r="AE285" s="43">
        <f t="shared" si="594"/>
        <v>0</v>
      </c>
      <c r="AF285" s="263">
        <v>60.3</v>
      </c>
      <c r="AG285" s="43">
        <f t="shared" si="588"/>
        <v>4.773594525888206</v>
      </c>
      <c r="AH285" s="131"/>
      <c r="AI285" s="5">
        <f t="shared" si="591"/>
        <v>0</v>
      </c>
      <c r="AJ285" s="181"/>
      <c r="AK285" s="43">
        <f t="shared" ref="AK285" si="614">POWER(2*$V285/1000*AJ285, 2)*$A$4</f>
        <v>0</v>
      </c>
      <c r="AL285" s="47">
        <v>66.2</v>
      </c>
      <c r="AM285" s="43">
        <f t="shared" si="596"/>
        <v>5.7534306340144266</v>
      </c>
      <c r="AN285" s="181">
        <v>65.5</v>
      </c>
      <c r="AO285" s="43">
        <f t="shared" si="597"/>
        <v>5.6324001646526556</v>
      </c>
      <c r="AP285" s="261">
        <v>66.7</v>
      </c>
      <c r="AQ285" s="43">
        <f t="shared" si="590"/>
        <v>5.8406686716442069</v>
      </c>
      <c r="AR285" s="121"/>
    </row>
    <row r="286" spans="1:44" x14ac:dyDescent="0.25">
      <c r="A286" s="144">
        <f t="shared" si="568"/>
        <v>275</v>
      </c>
      <c r="B286" s="89" t="s">
        <v>128</v>
      </c>
      <c r="C286" s="150">
        <v>29</v>
      </c>
      <c r="D286" s="154" t="s">
        <v>160</v>
      </c>
      <c r="E286" s="155">
        <v>35</v>
      </c>
      <c r="F286" s="152">
        <f t="shared" si="571"/>
        <v>2176</v>
      </c>
      <c r="G286" s="46">
        <v>0</v>
      </c>
      <c r="H286" s="47">
        <f t="shared" si="576"/>
        <v>0</v>
      </c>
      <c r="I286" s="47">
        <f t="shared" si="572"/>
        <v>1565</v>
      </c>
      <c r="J286" s="56">
        <f t="shared" si="598"/>
        <v>2680.3359864017048</v>
      </c>
      <c r="K286" s="56">
        <f t="shared" si="573"/>
        <v>-1.4114852638158482E-4</v>
      </c>
      <c r="L286" s="47">
        <f t="shared" si="473"/>
        <v>729.09375</v>
      </c>
      <c r="M286" s="47"/>
      <c r="N286" s="47"/>
      <c r="O286" s="47"/>
      <c r="P286" s="47">
        <f t="shared" si="474"/>
        <v>1432.2388972476144</v>
      </c>
      <c r="Q286" s="47">
        <f t="shared" si="475"/>
        <v>1248.0972303026165</v>
      </c>
      <c r="R286" s="47"/>
      <c r="S286" s="47"/>
      <c r="T286" s="47"/>
      <c r="U286" s="79">
        <v>1</v>
      </c>
      <c r="V286" s="62">
        <f t="shared" si="585"/>
        <v>1432.2388972476144</v>
      </c>
      <c r="W286" s="137">
        <f t="shared" si="586"/>
        <v>61.713410952724111</v>
      </c>
      <c r="X286" s="131">
        <v>63.7</v>
      </c>
      <c r="Y286" s="5">
        <f t="shared" si="591"/>
        <v>5.3270867255077059</v>
      </c>
      <c r="Z286" s="131">
        <v>63</v>
      </c>
      <c r="AA286" s="43">
        <f t="shared" ref="AA286" si="615">POWER(2*$V286/1000*Z286, 2)*$A$4</f>
        <v>5.2106511866456255</v>
      </c>
      <c r="AB286" s="116">
        <v>65.599999999999994</v>
      </c>
      <c r="AC286" s="43">
        <f t="shared" si="593"/>
        <v>5.6496114614671997</v>
      </c>
      <c r="AD286" s="131"/>
      <c r="AE286" s="43">
        <f t="shared" si="594"/>
        <v>0</v>
      </c>
      <c r="AF286" s="263">
        <v>59.6</v>
      </c>
      <c r="AG286" s="43">
        <f t="shared" si="588"/>
        <v>4.6634080925056995</v>
      </c>
      <c r="AH286" s="131"/>
      <c r="AI286" s="5">
        <f t="shared" si="591"/>
        <v>0</v>
      </c>
      <c r="AJ286" s="181"/>
      <c r="AK286" s="43">
        <f t="shared" ref="AK286" si="616">POWER(2*$V286/1000*AJ286, 2)*$A$4</f>
        <v>0</v>
      </c>
      <c r="AL286" s="47">
        <v>65.900000000000006</v>
      </c>
      <c r="AM286" s="43">
        <f t="shared" si="596"/>
        <v>5.7014028923851079</v>
      </c>
      <c r="AN286" s="181">
        <v>64.599999999999994</v>
      </c>
      <c r="AO286" s="43">
        <f t="shared" si="597"/>
        <v>5.4786800468788242</v>
      </c>
      <c r="AP286" s="261">
        <v>66.36</v>
      </c>
      <c r="AQ286" s="43">
        <f t="shared" si="590"/>
        <v>5.7812753877076171</v>
      </c>
      <c r="AR286" s="121"/>
    </row>
    <row r="287" spans="1:44" x14ac:dyDescent="0.25">
      <c r="A287" s="144">
        <f t="shared" si="568"/>
        <v>276</v>
      </c>
      <c r="B287" s="89" t="s">
        <v>128</v>
      </c>
      <c r="C287" s="150">
        <v>30</v>
      </c>
      <c r="D287" s="154" t="s">
        <v>160</v>
      </c>
      <c r="E287" s="155">
        <v>36</v>
      </c>
      <c r="F287" s="152">
        <f t="shared" si="571"/>
        <v>2184</v>
      </c>
      <c r="G287" s="46">
        <v>0</v>
      </c>
      <c r="H287" s="47">
        <f t="shared" si="576"/>
        <v>0</v>
      </c>
      <c r="I287" s="47">
        <f t="shared" si="572"/>
        <v>1570.75</v>
      </c>
      <c r="J287" s="56">
        <f t="shared" si="598"/>
        <v>2690.1880161988679</v>
      </c>
      <c r="K287" s="56">
        <f t="shared" si="573"/>
        <v>-1.3953020925328019E-4</v>
      </c>
      <c r="L287" s="47">
        <f t="shared" si="473"/>
        <v>734.84375</v>
      </c>
      <c r="M287" s="47"/>
      <c r="N287" s="47"/>
      <c r="O287" s="47"/>
      <c r="P287" s="47">
        <f t="shared" si="474"/>
        <v>1432.2388972476144</v>
      </c>
      <c r="Q287" s="47">
        <f t="shared" si="475"/>
        <v>1257.9492584814629</v>
      </c>
      <c r="R287" s="47"/>
      <c r="S287" s="47"/>
      <c r="T287" s="47"/>
      <c r="U287" s="79">
        <v>1</v>
      </c>
      <c r="V287" s="62">
        <f t="shared" si="585"/>
        <v>1432.2388972476144</v>
      </c>
      <c r="W287" s="137">
        <f t="shared" si="586"/>
        <v>61.713410952724111</v>
      </c>
      <c r="X287" s="131">
        <v>65.7</v>
      </c>
      <c r="Y287" s="5">
        <f t="shared" si="591"/>
        <v>5.6668490150274566</v>
      </c>
      <c r="Z287" s="131">
        <v>65.099999999999994</v>
      </c>
      <c r="AA287" s="43">
        <f t="shared" ref="AA287" si="617">POWER(2*$V287/1000*Z287, 2)*$A$4</f>
        <v>5.563817544851605</v>
      </c>
      <c r="AB287" s="116">
        <v>67.599999999999994</v>
      </c>
      <c r="AC287" s="43">
        <f t="shared" si="593"/>
        <v>5.9993513143576997</v>
      </c>
      <c r="AD287" s="131"/>
      <c r="AE287" s="43">
        <f t="shared" si="594"/>
        <v>0</v>
      </c>
      <c r="AF287" s="263">
        <v>59.5</v>
      </c>
      <c r="AG287" s="43">
        <f t="shared" si="588"/>
        <v>4.6477722004339066</v>
      </c>
      <c r="AH287" s="131"/>
      <c r="AI287" s="5">
        <f t="shared" si="591"/>
        <v>0</v>
      </c>
      <c r="AJ287" s="181"/>
      <c r="AK287" s="43">
        <f t="shared" ref="AK287" si="618">POWER(2*$V287/1000*AJ287, 2)*$A$4</f>
        <v>0</v>
      </c>
      <c r="AL287" s="47">
        <v>66.7</v>
      </c>
      <c r="AM287" s="43">
        <f t="shared" si="596"/>
        <v>5.8406686716442069</v>
      </c>
      <c r="AN287" s="181">
        <v>65.5</v>
      </c>
      <c r="AO287" s="43">
        <f t="shared" si="597"/>
        <v>5.6324001646526556</v>
      </c>
      <c r="AP287" s="261">
        <v>66.17</v>
      </c>
      <c r="AQ287" s="43">
        <f t="shared" si="590"/>
        <v>5.7482172258694799</v>
      </c>
      <c r="AR287" s="121"/>
    </row>
    <row r="288" spans="1:44" x14ac:dyDescent="0.25">
      <c r="A288" s="144">
        <f t="shared" si="568"/>
        <v>277</v>
      </c>
      <c r="B288" s="89" t="s">
        <v>128</v>
      </c>
      <c r="C288" s="150">
        <v>31</v>
      </c>
      <c r="D288" s="154" t="s">
        <v>160</v>
      </c>
      <c r="E288" s="155">
        <v>37</v>
      </c>
      <c r="F288" s="152">
        <f t="shared" si="571"/>
        <v>2192</v>
      </c>
      <c r="G288" s="46">
        <v>0</v>
      </c>
      <c r="H288" s="47">
        <f t="shared" si="576"/>
        <v>0</v>
      </c>
      <c r="I288" s="47">
        <f t="shared" si="572"/>
        <v>1576.5</v>
      </c>
      <c r="J288" s="56">
        <f t="shared" si="598"/>
        <v>2700.040045999318</v>
      </c>
      <c r="K288" s="56">
        <f t="shared" si="573"/>
        <v>-1.3794075857731514E-4</v>
      </c>
      <c r="L288" s="47">
        <f t="shared" ref="L288:L351" si="619">SLOPE*L$6 + (1+$I$7*($A288-3))</f>
        <v>740.59375</v>
      </c>
      <c r="M288" s="47"/>
      <c r="N288" s="47"/>
      <c r="O288" s="47"/>
      <c r="P288" s="47">
        <f t="shared" ref="P288:P351" si="620">SQRT(POWER(H288-L$6,2)+POWER(I288-L288,2))</f>
        <v>1432.2388972476144</v>
      </c>
      <c r="Q288" s="47">
        <f t="shared" ref="Q288:Q307" si="621">SQRT(POWER(F288-L$6,2)+POWER(G288-L288,2))</f>
        <v>1267.8012866924621</v>
      </c>
      <c r="R288" s="47"/>
      <c r="S288" s="47"/>
      <c r="T288" s="47"/>
      <c r="U288" s="79">
        <v>1</v>
      </c>
      <c r="V288" s="62">
        <f t="shared" si="585"/>
        <v>1432.2388972476144</v>
      </c>
      <c r="W288" s="137">
        <f t="shared" si="586"/>
        <v>61.713410952724111</v>
      </c>
      <c r="X288" s="131">
        <v>64.8</v>
      </c>
      <c r="Y288" s="5">
        <f t="shared" si="591"/>
        <v>5.5126562758307989</v>
      </c>
      <c r="Z288" s="131">
        <v>64</v>
      </c>
      <c r="AA288" s="43">
        <f t="shared" ref="AA288" si="622">POWER(2*$V288/1000*Z288, 2)*$A$4</f>
        <v>5.3773815219200003</v>
      </c>
      <c r="AB288" s="116">
        <v>66.599999999999994</v>
      </c>
      <c r="AC288" s="43">
        <f t="shared" si="593"/>
        <v>5.8231685506268249</v>
      </c>
      <c r="AD288" s="131"/>
      <c r="AE288" s="43">
        <f t="shared" si="594"/>
        <v>0</v>
      </c>
      <c r="AF288" s="263">
        <v>60.3</v>
      </c>
      <c r="AG288" s="43">
        <f t="shared" si="588"/>
        <v>4.773594525888206</v>
      </c>
      <c r="AH288" s="131"/>
      <c r="AI288" s="5">
        <f t="shared" si="591"/>
        <v>0</v>
      </c>
      <c r="AJ288" s="181"/>
      <c r="AK288" s="43">
        <f t="shared" ref="AK288" si="623">POWER(2*$V288/1000*AJ288, 2)*$A$4</f>
        <v>0</v>
      </c>
      <c r="AL288" s="47">
        <v>66.8</v>
      </c>
      <c r="AM288" s="43">
        <f t="shared" si="596"/>
        <v>5.858195049407299</v>
      </c>
      <c r="AN288" s="181">
        <v>65.599999999999994</v>
      </c>
      <c r="AO288" s="43">
        <f t="shared" si="597"/>
        <v>5.6496114614671997</v>
      </c>
      <c r="AP288" s="261">
        <v>65.89</v>
      </c>
      <c r="AQ288" s="43">
        <f t="shared" si="590"/>
        <v>5.6996727041263817</v>
      </c>
      <c r="AR288" s="121"/>
    </row>
    <row r="289" spans="1:44" x14ac:dyDescent="0.25">
      <c r="A289" s="144">
        <f t="shared" si="568"/>
        <v>278</v>
      </c>
      <c r="B289" s="89" t="s">
        <v>128</v>
      </c>
      <c r="C289" s="150">
        <v>32</v>
      </c>
      <c r="D289" s="154" t="s">
        <v>160</v>
      </c>
      <c r="E289" s="155">
        <v>38</v>
      </c>
      <c r="F289" s="152">
        <f t="shared" si="571"/>
        <v>2200</v>
      </c>
      <c r="G289" s="46">
        <v>0</v>
      </c>
      <c r="H289" s="47">
        <f t="shared" si="576"/>
        <v>0</v>
      </c>
      <c r="I289" s="47">
        <f t="shared" si="572"/>
        <v>1582.25</v>
      </c>
      <c r="J289" s="56">
        <f t="shared" si="598"/>
        <v>2709.8920758030199</v>
      </c>
      <c r="K289" s="56">
        <f t="shared" si="573"/>
        <v>-1.3637946449307492E-4</v>
      </c>
      <c r="L289" s="47">
        <f t="shared" si="619"/>
        <v>746.34375</v>
      </c>
      <c r="M289" s="47"/>
      <c r="N289" s="47"/>
      <c r="O289" s="47"/>
      <c r="P289" s="47">
        <f t="shared" si="620"/>
        <v>1432.2388972476144</v>
      </c>
      <c r="Q289" s="47">
        <f t="shared" si="621"/>
        <v>1277.6533149348702</v>
      </c>
      <c r="R289" s="47"/>
      <c r="S289" s="47"/>
      <c r="T289" s="47"/>
      <c r="U289" s="79">
        <v>1</v>
      </c>
      <c r="V289" s="62">
        <f t="shared" si="585"/>
        <v>1432.2388972476144</v>
      </c>
      <c r="W289" s="137">
        <f t="shared" si="586"/>
        <v>61.713410952724111</v>
      </c>
      <c r="X289" s="131">
        <v>64.599999999999994</v>
      </c>
      <c r="Y289" s="5">
        <f t="shared" si="591"/>
        <v>5.4786800468788242</v>
      </c>
      <c r="Z289" s="131">
        <v>63.9</v>
      </c>
      <c r="AA289" s="43">
        <f t="shared" ref="AA289" si="624">POWER(2*$V289/1000*Z289, 2)*$A$4</f>
        <v>5.3605903330368552</v>
      </c>
      <c r="AB289" s="116">
        <v>66.5</v>
      </c>
      <c r="AC289" s="43">
        <f t="shared" si="593"/>
        <v>5.8056946863551557</v>
      </c>
      <c r="AD289" s="131"/>
      <c r="AE289" s="43">
        <f t="shared" si="594"/>
        <v>0</v>
      </c>
      <c r="AF289" s="263">
        <v>59.7</v>
      </c>
      <c r="AG289" s="43">
        <f t="shared" si="588"/>
        <v>4.6790702413232061</v>
      </c>
      <c r="AH289" s="131"/>
      <c r="AI289" s="5">
        <f t="shared" si="591"/>
        <v>0</v>
      </c>
      <c r="AJ289" s="181"/>
      <c r="AK289" s="43">
        <f t="shared" ref="AK289" si="625">POWER(2*$V289/1000*AJ289, 2)*$A$4</f>
        <v>0</v>
      </c>
      <c r="AL289" s="47">
        <v>67.2</v>
      </c>
      <c r="AM289" s="43">
        <f t="shared" si="596"/>
        <v>5.9285631279168012</v>
      </c>
      <c r="AN289" s="181">
        <v>65.900000000000006</v>
      </c>
      <c r="AO289" s="43">
        <f t="shared" si="597"/>
        <v>5.7014028923851079</v>
      </c>
      <c r="AP289" s="261">
        <v>66.66</v>
      </c>
      <c r="AQ289" s="43">
        <f t="shared" si="590"/>
        <v>5.8336654724277679</v>
      </c>
      <c r="AR289" s="121"/>
    </row>
    <row r="290" spans="1:44" x14ac:dyDescent="0.25">
      <c r="A290" s="144">
        <f t="shared" si="568"/>
        <v>279</v>
      </c>
      <c r="B290" s="89" t="s">
        <v>128</v>
      </c>
      <c r="C290" s="150">
        <v>33</v>
      </c>
      <c r="D290" s="154" t="s">
        <v>160</v>
      </c>
      <c r="E290" s="155">
        <v>39</v>
      </c>
      <c r="F290" s="152">
        <f t="shared" si="571"/>
        <v>2208</v>
      </c>
      <c r="G290" s="46">
        <v>0</v>
      </c>
      <c r="H290" s="47">
        <f t="shared" si="576"/>
        <v>0</v>
      </c>
      <c r="I290" s="47">
        <f t="shared" si="572"/>
        <v>1588</v>
      </c>
      <c r="J290" s="56">
        <f t="shared" si="598"/>
        <v>2719.7441056099378</v>
      </c>
      <c r="K290" s="56">
        <f t="shared" si="573"/>
        <v>-1.3484564260579646E-4</v>
      </c>
      <c r="L290" s="47">
        <f t="shared" si="619"/>
        <v>752.09375</v>
      </c>
      <c r="M290" s="47"/>
      <c r="N290" s="47"/>
      <c r="O290" s="47"/>
      <c r="P290" s="47">
        <f t="shared" si="620"/>
        <v>1432.2388972476144</v>
      </c>
      <c r="Q290" s="47">
        <f t="shared" si="621"/>
        <v>1287.505343207966</v>
      </c>
      <c r="R290" s="47"/>
      <c r="S290" s="47"/>
      <c r="T290" s="47"/>
      <c r="U290" s="79">
        <v>1</v>
      </c>
      <c r="V290" s="62">
        <f t="shared" si="585"/>
        <v>1432.2388972476144</v>
      </c>
      <c r="W290" s="137">
        <f t="shared" si="586"/>
        <v>61.713410952724111</v>
      </c>
      <c r="X290" s="131">
        <v>64.5</v>
      </c>
      <c r="Y290" s="5">
        <f t="shared" si="591"/>
        <v>5.4617313175214051</v>
      </c>
      <c r="Z290" s="131">
        <v>63.8</v>
      </c>
      <c r="AA290" s="43">
        <f t="shared" ref="AA290" si="626">POWER(2*$V290/1000*Z290, 2)*$A$4</f>
        <v>5.3438254008994246</v>
      </c>
      <c r="AB290" s="116">
        <v>66.3</v>
      </c>
      <c r="AC290" s="43">
        <f t="shared" si="593"/>
        <v>5.7708257280489565</v>
      </c>
      <c r="AD290" s="131"/>
      <c r="AE290" s="43">
        <f t="shared" si="594"/>
        <v>0</v>
      </c>
      <c r="AF290" s="263">
        <v>61.9</v>
      </c>
      <c r="AG290" s="43">
        <f t="shared" si="588"/>
        <v>5.0302804719736063</v>
      </c>
      <c r="AH290" s="131"/>
      <c r="AI290" s="5">
        <f t="shared" si="591"/>
        <v>0</v>
      </c>
      <c r="AJ290" s="181"/>
      <c r="AK290" s="43">
        <f t="shared" ref="AK290" si="627">POWER(2*$V290/1000*AJ290, 2)*$A$4</f>
        <v>0</v>
      </c>
      <c r="AL290" s="47">
        <v>66.7</v>
      </c>
      <c r="AM290" s="43">
        <f t="shared" si="596"/>
        <v>5.8406686716442069</v>
      </c>
      <c r="AN290" s="181">
        <v>65.5</v>
      </c>
      <c r="AO290" s="43">
        <f t="shared" si="597"/>
        <v>5.6324001646526556</v>
      </c>
      <c r="AP290" s="261">
        <v>66.819999999999993</v>
      </c>
      <c r="AQ290" s="43">
        <f t="shared" si="590"/>
        <v>5.8617034757694029</v>
      </c>
      <c r="AR290" s="121"/>
    </row>
    <row r="291" spans="1:44" x14ac:dyDescent="0.25">
      <c r="A291" s="144">
        <f t="shared" si="568"/>
        <v>280</v>
      </c>
      <c r="B291" s="89" t="s">
        <v>128</v>
      </c>
      <c r="C291" s="150">
        <v>34</v>
      </c>
      <c r="D291" s="154" t="s">
        <v>160</v>
      </c>
      <c r="E291" s="155">
        <v>40</v>
      </c>
      <c r="F291" s="152">
        <f t="shared" si="571"/>
        <v>2216</v>
      </c>
      <c r="G291" s="46">
        <v>0</v>
      </c>
      <c r="H291" s="47">
        <f t="shared" si="576"/>
        <v>0</v>
      </c>
      <c r="I291" s="47">
        <f t="shared" si="572"/>
        <v>1593.75</v>
      </c>
      <c r="J291" s="56">
        <f t="shared" si="598"/>
        <v>2729.5961354200367</v>
      </c>
      <c r="K291" s="56">
        <f t="shared" si="573"/>
        <v>-1.333386285296001E-4</v>
      </c>
      <c r="L291" s="47">
        <f t="shared" si="619"/>
        <v>757.84375</v>
      </c>
      <c r="M291" s="47"/>
      <c r="N291" s="47"/>
      <c r="O291" s="47"/>
      <c r="P291" s="47">
        <f t="shared" si="620"/>
        <v>1432.2388972476144</v>
      </c>
      <c r="Q291" s="47">
        <f t="shared" si="621"/>
        <v>1297.3573715110508</v>
      </c>
      <c r="R291" s="47"/>
      <c r="S291" s="47"/>
      <c r="T291" s="47"/>
      <c r="U291" s="79">
        <v>1</v>
      </c>
      <c r="V291" s="62">
        <f t="shared" si="585"/>
        <v>1432.2388972476144</v>
      </c>
      <c r="W291" s="137">
        <f t="shared" si="586"/>
        <v>61.713410952724111</v>
      </c>
      <c r="X291" s="131">
        <v>65.099999999999994</v>
      </c>
      <c r="Y291" s="5">
        <f t="shared" si="591"/>
        <v>5.563817544851605</v>
      </c>
      <c r="Z291" s="131">
        <v>64.400000000000006</v>
      </c>
      <c r="AA291" s="43">
        <f t="shared" ref="AA291" si="628">POWER(2*$V291/1000*Z291, 2)*$A$4</f>
        <v>5.4448088449096996</v>
      </c>
      <c r="AB291" s="116">
        <v>66.900000000000006</v>
      </c>
      <c r="AC291" s="43">
        <f t="shared" si="593"/>
        <v>5.8757476839161074</v>
      </c>
      <c r="AD291" s="131"/>
      <c r="AE291" s="43">
        <f t="shared" si="594"/>
        <v>0</v>
      </c>
      <c r="AF291" s="263">
        <v>60.2</v>
      </c>
      <c r="AG291" s="43">
        <f t="shared" si="588"/>
        <v>4.7577748365964254</v>
      </c>
      <c r="AH291" s="131"/>
      <c r="AI291" s="5">
        <f t="shared" si="591"/>
        <v>0</v>
      </c>
      <c r="AJ291" s="181"/>
      <c r="AK291" s="43">
        <f t="shared" ref="AK291" si="629">POWER(2*$V291/1000*AJ291, 2)*$A$4</f>
        <v>0</v>
      </c>
      <c r="AL291" s="47">
        <v>66</v>
      </c>
      <c r="AM291" s="43">
        <f t="shared" si="596"/>
        <v>5.7187192161825005</v>
      </c>
      <c r="AN291" s="181">
        <v>64.900000000000006</v>
      </c>
      <c r="AO291" s="43">
        <f t="shared" si="597"/>
        <v>5.5296837754253572</v>
      </c>
      <c r="AP291" s="261">
        <v>66.349999999999994</v>
      </c>
      <c r="AQ291" s="43">
        <f t="shared" si="590"/>
        <v>5.7795331213458621</v>
      </c>
      <c r="AR291" s="121"/>
    </row>
    <row r="292" spans="1:44" x14ac:dyDescent="0.25">
      <c r="A292" s="144">
        <f t="shared" si="568"/>
        <v>281</v>
      </c>
      <c r="B292" s="89" t="s">
        <v>128</v>
      </c>
      <c r="C292" s="150">
        <v>35</v>
      </c>
      <c r="D292" s="154" t="s">
        <v>161</v>
      </c>
      <c r="E292" s="155">
        <v>1</v>
      </c>
      <c r="F292" s="152">
        <f t="shared" si="571"/>
        <v>2224</v>
      </c>
      <c r="G292" s="46">
        <v>0</v>
      </c>
      <c r="H292" s="47">
        <f t="shared" si="576"/>
        <v>0</v>
      </c>
      <c r="I292" s="47">
        <f t="shared" si="572"/>
        <v>1599.5</v>
      </c>
      <c r="J292" s="56">
        <f t="shared" si="598"/>
        <v>2739.4481652332829</v>
      </c>
      <c r="K292" s="56">
        <f t="shared" si="573"/>
        <v>-1.318577774327423E-4</v>
      </c>
      <c r="L292" s="47">
        <f t="shared" si="619"/>
        <v>763.59375</v>
      </c>
      <c r="M292" s="47"/>
      <c r="N292" s="47"/>
      <c r="O292" s="47"/>
      <c r="P292" s="47">
        <f t="shared" si="620"/>
        <v>1432.2388972476144</v>
      </c>
      <c r="Q292" s="47">
        <f t="shared" si="621"/>
        <v>1307.2093998434461</v>
      </c>
      <c r="R292" s="47"/>
      <c r="S292" s="47"/>
      <c r="T292" s="47"/>
      <c r="U292" s="79">
        <v>1</v>
      </c>
      <c r="V292" s="62">
        <f t="shared" si="585"/>
        <v>1432.2388972476144</v>
      </c>
      <c r="W292" s="137">
        <f t="shared" si="586"/>
        <v>61.713410952724111</v>
      </c>
      <c r="X292" s="131">
        <v>65.3</v>
      </c>
      <c r="Y292" s="5">
        <f t="shared" si="591"/>
        <v>5.5980563412607056</v>
      </c>
      <c r="Z292" s="131">
        <v>64.2</v>
      </c>
      <c r="AA292" s="43">
        <f t="shared" ref="AA292" si="630">POWER(2*$V292/1000*Z292, 2)*$A$4</f>
        <v>5.4110426699234262</v>
      </c>
      <c r="AB292" s="116">
        <v>67.400000000000006</v>
      </c>
      <c r="AC292" s="43">
        <f t="shared" si="593"/>
        <v>5.9639047076458258</v>
      </c>
      <c r="AD292" s="131"/>
      <c r="AE292" s="43">
        <f t="shared" si="594"/>
        <v>0</v>
      </c>
      <c r="AF292" s="263">
        <v>60.5</v>
      </c>
      <c r="AG292" s="43">
        <f t="shared" si="588"/>
        <v>4.8053126747089072</v>
      </c>
      <c r="AH292" s="131"/>
      <c r="AI292" s="5">
        <f t="shared" si="591"/>
        <v>0</v>
      </c>
      <c r="AJ292" s="181"/>
      <c r="AK292" s="43">
        <f t="shared" ref="AK292" si="631">POWER(2*$V292/1000*AJ292, 2)*$A$4</f>
        <v>0</v>
      </c>
      <c r="AL292" s="47">
        <v>66</v>
      </c>
      <c r="AM292" s="43">
        <f t="shared" si="596"/>
        <v>5.7187192161825005</v>
      </c>
      <c r="AN292" s="181">
        <v>65</v>
      </c>
      <c r="AO292" s="43">
        <f t="shared" si="597"/>
        <v>5.5467375317656256</v>
      </c>
      <c r="AP292" s="261">
        <v>66.48</v>
      </c>
      <c r="AQ292" s="43">
        <f t="shared" si="590"/>
        <v>5.8022030643103077</v>
      </c>
      <c r="AR292" s="121"/>
    </row>
    <row r="293" spans="1:44" x14ac:dyDescent="0.25">
      <c r="A293" s="144">
        <f t="shared" si="568"/>
        <v>282</v>
      </c>
      <c r="B293" s="89" t="s">
        <v>128</v>
      </c>
      <c r="C293" s="150">
        <v>36</v>
      </c>
      <c r="D293" s="154" t="s">
        <v>161</v>
      </c>
      <c r="E293" s="155">
        <v>2</v>
      </c>
      <c r="F293" s="152">
        <f t="shared" si="571"/>
        <v>2232</v>
      </c>
      <c r="G293" s="46">
        <v>0</v>
      </c>
      <c r="H293" s="47">
        <f t="shared" si="576"/>
        <v>0</v>
      </c>
      <c r="I293" s="47">
        <f t="shared" si="572"/>
        <v>1605.25</v>
      </c>
      <c r="J293" s="56">
        <f t="shared" si="598"/>
        <v>2749.3001950496423</v>
      </c>
      <c r="K293" s="56">
        <f t="shared" si="573"/>
        <v>-1.3040246676609968E-4</v>
      </c>
      <c r="L293" s="47">
        <f t="shared" si="619"/>
        <v>769.34375</v>
      </c>
      <c r="M293" s="47"/>
      <c r="N293" s="47"/>
      <c r="O293" s="47"/>
      <c r="P293" s="47">
        <f t="shared" si="620"/>
        <v>1432.2388972476144</v>
      </c>
      <c r="Q293" s="47">
        <f t="shared" si="621"/>
        <v>1317.0614282044944</v>
      </c>
      <c r="R293" s="47"/>
      <c r="S293" s="47"/>
      <c r="T293" s="47"/>
      <c r="U293" s="79">
        <v>1</v>
      </c>
      <c r="V293" s="62">
        <f t="shared" si="585"/>
        <v>1432.2388972476144</v>
      </c>
      <c r="W293" s="137">
        <f t="shared" si="586"/>
        <v>61.713410952724111</v>
      </c>
      <c r="X293" s="131">
        <v>64.400000000000006</v>
      </c>
      <c r="Y293" s="5">
        <f t="shared" si="591"/>
        <v>5.4448088449096996</v>
      </c>
      <c r="Z293" s="131">
        <v>63.8</v>
      </c>
      <c r="AA293" s="43">
        <f t="shared" ref="AA293" si="632">POWER(2*$V293/1000*Z293, 2)*$A$4</f>
        <v>5.3438254008994246</v>
      </c>
      <c r="AB293" s="116">
        <v>66.400000000000006</v>
      </c>
      <c r="AC293" s="43">
        <f t="shared" si="593"/>
        <v>5.7882470788292011</v>
      </c>
      <c r="AD293" s="131"/>
      <c r="AE293" s="43">
        <f t="shared" si="594"/>
        <v>0</v>
      </c>
      <c r="AF293" s="263">
        <v>60.8</v>
      </c>
      <c r="AG293" s="43">
        <f t="shared" si="588"/>
        <v>4.8530868235327986</v>
      </c>
      <c r="AH293" s="131"/>
      <c r="AI293" s="5">
        <f t="shared" si="591"/>
        <v>0</v>
      </c>
      <c r="AJ293" s="181"/>
      <c r="AK293" s="43">
        <f t="shared" ref="AK293" si="633">POWER(2*$V293/1000*AJ293, 2)*$A$4</f>
        <v>0</v>
      </c>
      <c r="AL293" s="47">
        <v>65.5</v>
      </c>
      <c r="AM293" s="43">
        <f t="shared" si="596"/>
        <v>5.6324001646526556</v>
      </c>
      <c r="AN293" s="181">
        <v>64</v>
      </c>
      <c r="AO293" s="43">
        <f t="shared" si="597"/>
        <v>5.3773815219200003</v>
      </c>
      <c r="AP293" s="261">
        <v>67.31</v>
      </c>
      <c r="AQ293" s="43">
        <f t="shared" si="590"/>
        <v>5.9479879996786353</v>
      </c>
      <c r="AR293" s="121"/>
    </row>
    <row r="294" spans="1:44" x14ac:dyDescent="0.25">
      <c r="A294" s="144">
        <f t="shared" si="568"/>
        <v>283</v>
      </c>
      <c r="B294" s="89" t="s">
        <v>128</v>
      </c>
      <c r="C294" s="150">
        <v>37</v>
      </c>
      <c r="D294" s="154" t="s">
        <v>161</v>
      </c>
      <c r="E294" s="155">
        <v>3</v>
      </c>
      <c r="F294" s="152">
        <f t="shared" si="571"/>
        <v>2240</v>
      </c>
      <c r="G294" s="46">
        <v>0</v>
      </c>
      <c r="H294" s="47">
        <f t="shared" si="576"/>
        <v>0</v>
      </c>
      <c r="I294" s="47">
        <f t="shared" si="572"/>
        <v>1611</v>
      </c>
      <c r="J294" s="56">
        <f t="shared" si="598"/>
        <v>2759.1522248690812</v>
      </c>
      <c r="K294" s="56">
        <f t="shared" si="573"/>
        <v>-1.2897209080620087E-4</v>
      </c>
      <c r="L294" s="47">
        <f t="shared" si="619"/>
        <v>775.09375</v>
      </c>
      <c r="M294" s="47"/>
      <c r="N294" s="47"/>
      <c r="O294" s="47"/>
      <c r="P294" s="47">
        <f t="shared" si="620"/>
        <v>1432.2388972476144</v>
      </c>
      <c r="Q294" s="47">
        <f t="shared" si="621"/>
        <v>1326.9134565935574</v>
      </c>
      <c r="R294" s="47"/>
      <c r="S294" s="47"/>
      <c r="T294" s="47"/>
      <c r="U294" s="79">
        <v>1</v>
      </c>
      <c r="V294" s="62">
        <f t="shared" si="585"/>
        <v>1432.2388972476144</v>
      </c>
      <c r="W294" s="137">
        <f t="shared" si="586"/>
        <v>61.713410952724111</v>
      </c>
      <c r="X294" s="131">
        <v>66.099999999999994</v>
      </c>
      <c r="Y294" s="5">
        <f t="shared" si="591"/>
        <v>5.7360617967256049</v>
      </c>
      <c r="Z294" s="131">
        <v>65.400000000000006</v>
      </c>
      <c r="AA294" s="43">
        <f t="shared" ref="AA294" si="634">POWER(2*$V294/1000*Z294, 2)*$A$4</f>
        <v>5.615215124583826</v>
      </c>
      <c r="AB294" s="116">
        <v>67.900000000000006</v>
      </c>
      <c r="AC294" s="43">
        <f t="shared" si="593"/>
        <v>6.0527181500183573</v>
      </c>
      <c r="AD294" s="131"/>
      <c r="AE294" s="43">
        <f t="shared" si="594"/>
        <v>0</v>
      </c>
      <c r="AF294" s="263">
        <v>60.7</v>
      </c>
      <c r="AG294" s="43">
        <f t="shared" si="588"/>
        <v>4.837135850512456</v>
      </c>
      <c r="AH294" s="131"/>
      <c r="AI294" s="5">
        <f t="shared" si="591"/>
        <v>0</v>
      </c>
      <c r="AJ294" s="181"/>
      <c r="AK294" s="43">
        <f t="shared" ref="AK294" si="635">POWER(2*$V294/1000*AJ294, 2)*$A$4</f>
        <v>0</v>
      </c>
      <c r="AL294" s="47">
        <v>66</v>
      </c>
      <c r="AM294" s="43">
        <f t="shared" si="596"/>
        <v>5.7187192161825005</v>
      </c>
      <c r="AN294" s="181">
        <v>64.400000000000006</v>
      </c>
      <c r="AO294" s="43">
        <f t="shared" si="597"/>
        <v>5.4448088449096996</v>
      </c>
      <c r="AP294" s="261">
        <v>66.72</v>
      </c>
      <c r="AQ294" s="43">
        <f t="shared" si="590"/>
        <v>5.8441718466571677</v>
      </c>
      <c r="AR294" s="121"/>
    </row>
    <row r="295" spans="1:44" x14ac:dyDescent="0.25">
      <c r="A295" s="144">
        <f t="shared" si="568"/>
        <v>284</v>
      </c>
      <c r="B295" s="89" t="s">
        <v>129</v>
      </c>
      <c r="C295" s="150">
        <v>1</v>
      </c>
      <c r="D295" s="154" t="s">
        <v>161</v>
      </c>
      <c r="E295" s="155">
        <v>4</v>
      </c>
      <c r="F295" s="152">
        <f t="shared" si="571"/>
        <v>2248</v>
      </c>
      <c r="G295" s="46">
        <v>0</v>
      </c>
      <c r="H295" s="47">
        <f t="shared" si="576"/>
        <v>0</v>
      </c>
      <c r="I295" s="47">
        <f t="shared" si="572"/>
        <v>1616.75</v>
      </c>
      <c r="J295" s="56">
        <f t="shared" si="598"/>
        <v>2769.004254691567</v>
      </c>
      <c r="K295" s="56">
        <f t="shared" si="573"/>
        <v>-1.2756606292896322E-4</v>
      </c>
      <c r="L295" s="47">
        <f t="shared" si="619"/>
        <v>780.84375</v>
      </c>
      <c r="M295" s="47"/>
      <c r="N295" s="47"/>
      <c r="O295" s="47"/>
      <c r="P295" s="47">
        <f t="shared" si="620"/>
        <v>1432.2388972476144</v>
      </c>
      <c r="Q295" s="47">
        <f t="shared" si="621"/>
        <v>1336.7654850100157</v>
      </c>
      <c r="R295" s="47"/>
      <c r="S295" s="47"/>
      <c r="T295" s="47"/>
      <c r="U295" s="79">
        <v>1</v>
      </c>
      <c r="V295" s="62">
        <f t="shared" si="585"/>
        <v>1432.2388972476144</v>
      </c>
      <c r="W295" s="137">
        <f t="shared" si="586"/>
        <v>61.713410952724111</v>
      </c>
      <c r="X295" s="131">
        <v>64.900000000000006</v>
      </c>
      <c r="Y295" s="5">
        <f t="shared" si="591"/>
        <v>5.5296837754253572</v>
      </c>
      <c r="Z295" s="131">
        <v>64.2</v>
      </c>
      <c r="AA295" s="43">
        <f t="shared" ref="AA295" si="636">POWER(2*$V295/1000*Z295, 2)*$A$4</f>
        <v>5.4110426699234262</v>
      </c>
      <c r="AB295" s="116">
        <v>66.900000000000006</v>
      </c>
      <c r="AC295" s="43">
        <f t="shared" si="593"/>
        <v>5.8757476839161074</v>
      </c>
      <c r="AD295" s="131"/>
      <c r="AE295" s="43">
        <f t="shared" si="594"/>
        <v>0</v>
      </c>
      <c r="AF295" s="263">
        <v>60.8</v>
      </c>
      <c r="AG295" s="43">
        <f t="shared" si="588"/>
        <v>4.8530868235327986</v>
      </c>
      <c r="AH295" s="131"/>
      <c r="AI295" s="5">
        <f t="shared" si="591"/>
        <v>0</v>
      </c>
      <c r="AJ295" s="181"/>
      <c r="AK295" s="43">
        <f t="shared" ref="AK295" si="637">POWER(2*$V295/1000*AJ295, 2)*$A$4</f>
        <v>0</v>
      </c>
      <c r="AL295" s="47">
        <v>65.900000000000006</v>
      </c>
      <c r="AM295" s="43">
        <f t="shared" si="596"/>
        <v>5.7014028923851079</v>
      </c>
      <c r="AN295" s="181">
        <v>64.5</v>
      </c>
      <c r="AO295" s="43">
        <f t="shared" si="597"/>
        <v>5.4617313175214051</v>
      </c>
      <c r="AP295" s="261">
        <v>67.28</v>
      </c>
      <c r="AQ295" s="43">
        <f t="shared" si="590"/>
        <v>5.942687156570468</v>
      </c>
      <c r="AR295" s="121"/>
    </row>
    <row r="296" spans="1:44" x14ac:dyDescent="0.25">
      <c r="A296" s="144">
        <f t="shared" si="568"/>
        <v>285</v>
      </c>
      <c r="B296" s="89" t="s">
        <v>129</v>
      </c>
      <c r="C296" s="150">
        <v>2</v>
      </c>
      <c r="D296" s="154" t="s">
        <v>161</v>
      </c>
      <c r="E296" s="155">
        <v>5</v>
      </c>
      <c r="F296" s="152">
        <f t="shared" si="571"/>
        <v>2256</v>
      </c>
      <c r="G296" s="46">
        <v>0</v>
      </c>
      <c r="H296" s="47">
        <f t="shared" si="576"/>
        <v>0</v>
      </c>
      <c r="I296" s="47">
        <f t="shared" si="572"/>
        <v>1622.5</v>
      </c>
      <c r="J296" s="56">
        <f t="shared" si="598"/>
        <v>2778.8562845170673</v>
      </c>
      <c r="K296" s="56">
        <f t="shared" si="573"/>
        <v>-1.2618381515494548E-4</v>
      </c>
      <c r="L296" s="47">
        <f t="shared" si="619"/>
        <v>786.59375</v>
      </c>
      <c r="M296" s="47"/>
      <c r="N296" s="47"/>
      <c r="O296" s="47"/>
      <c r="P296" s="47">
        <f t="shared" si="620"/>
        <v>1432.2388972476144</v>
      </c>
      <c r="Q296" s="47">
        <f t="shared" si="621"/>
        <v>1346.617513453268</v>
      </c>
      <c r="R296" s="47"/>
      <c r="S296" s="47"/>
      <c r="T296" s="47"/>
      <c r="U296" s="79">
        <v>1</v>
      </c>
      <c r="V296" s="62">
        <f t="shared" si="585"/>
        <v>1432.2388972476144</v>
      </c>
      <c r="W296" s="137">
        <f t="shared" si="586"/>
        <v>61.713410952724111</v>
      </c>
      <c r="X296" s="131">
        <v>66.2</v>
      </c>
      <c r="Y296" s="5">
        <f t="shared" si="591"/>
        <v>5.7534306340144266</v>
      </c>
      <c r="Z296" s="131">
        <v>65.400000000000006</v>
      </c>
      <c r="AA296" s="43">
        <f t="shared" ref="AA296" si="638">POWER(2*$V296/1000*Z296, 2)*$A$4</f>
        <v>5.615215124583826</v>
      </c>
      <c r="AB296" s="116">
        <v>67.900000000000006</v>
      </c>
      <c r="AC296" s="43">
        <f t="shared" si="593"/>
        <v>6.0527181500183573</v>
      </c>
      <c r="AD296" s="131"/>
      <c r="AE296" s="43">
        <f t="shared" si="594"/>
        <v>0</v>
      </c>
      <c r="AF296" s="263">
        <v>61.5</v>
      </c>
      <c r="AG296" s="43">
        <f t="shared" si="588"/>
        <v>4.9654788235551575</v>
      </c>
      <c r="AH296" s="131"/>
      <c r="AI296" s="5">
        <f t="shared" si="591"/>
        <v>0</v>
      </c>
      <c r="AJ296" s="181"/>
      <c r="AK296" s="43">
        <f t="shared" ref="AK296" si="639">POWER(2*$V296/1000*AJ296, 2)*$A$4</f>
        <v>0</v>
      </c>
      <c r="AL296" s="47">
        <v>65.599999999999994</v>
      </c>
      <c r="AM296" s="43">
        <f t="shared" si="596"/>
        <v>5.6496114614671997</v>
      </c>
      <c r="AN296" s="181">
        <v>64.3</v>
      </c>
      <c r="AO296" s="43">
        <f t="shared" si="597"/>
        <v>5.4279126290437061</v>
      </c>
      <c r="AP296" s="261">
        <v>67</v>
      </c>
      <c r="AQ296" s="43">
        <f t="shared" si="590"/>
        <v>5.8933265751706259</v>
      </c>
      <c r="AR296" s="121"/>
    </row>
    <row r="297" spans="1:44" x14ac:dyDescent="0.25">
      <c r="A297" s="144">
        <f t="shared" si="568"/>
        <v>286</v>
      </c>
      <c r="B297" s="89" t="s">
        <v>129</v>
      </c>
      <c r="C297" s="150">
        <v>3</v>
      </c>
      <c r="D297" s="154" t="s">
        <v>161</v>
      </c>
      <c r="E297" s="155">
        <v>6</v>
      </c>
      <c r="F297" s="152">
        <f t="shared" si="571"/>
        <v>2264</v>
      </c>
      <c r="G297" s="46">
        <v>0</v>
      </c>
      <c r="H297" s="47">
        <f t="shared" si="576"/>
        <v>0</v>
      </c>
      <c r="I297" s="47">
        <f t="shared" si="572"/>
        <v>1628.25</v>
      </c>
      <c r="J297" s="56">
        <f t="shared" si="598"/>
        <v>2788.7083143455502</v>
      </c>
      <c r="K297" s="56">
        <f t="shared" si="573"/>
        <v>-1.2482479451136896E-4</v>
      </c>
      <c r="L297" s="47">
        <f t="shared" si="619"/>
        <v>792.34375</v>
      </c>
      <c r="M297" s="47"/>
      <c r="N297" s="47"/>
      <c r="O297" s="47"/>
      <c r="P297" s="47">
        <f t="shared" si="620"/>
        <v>1432.2388972476144</v>
      </c>
      <c r="Q297" s="47">
        <f t="shared" si="621"/>
        <v>1356.4695419227305</v>
      </c>
      <c r="R297" s="47"/>
      <c r="S297" s="47"/>
      <c r="T297" s="47"/>
      <c r="U297" s="79">
        <v>1</v>
      </c>
      <c r="V297" s="62">
        <f t="shared" si="585"/>
        <v>1432.2388972476144</v>
      </c>
      <c r="W297" s="137">
        <f t="shared" si="586"/>
        <v>61.713410952724111</v>
      </c>
      <c r="X297" s="131">
        <v>63.3</v>
      </c>
      <c r="Y297" s="5">
        <f t="shared" si="591"/>
        <v>5.2603945913979571</v>
      </c>
      <c r="Z297" s="131">
        <v>62.5</v>
      </c>
      <c r="AA297" s="43">
        <f t="shared" ref="AA297" si="640">POWER(2*$V297/1000*Z297, 2)*$A$4</f>
        <v>5.1282706469726573</v>
      </c>
      <c r="AB297" s="116">
        <v>65.099999999999994</v>
      </c>
      <c r="AC297" s="43">
        <f t="shared" si="593"/>
        <v>5.563817544851605</v>
      </c>
      <c r="AD297" s="131"/>
      <c r="AE297" s="43">
        <f t="shared" si="594"/>
        <v>0</v>
      </c>
      <c r="AF297" s="263">
        <v>61.7</v>
      </c>
      <c r="AG297" s="43">
        <f t="shared" si="588"/>
        <v>4.9978271342729563</v>
      </c>
      <c r="AH297" s="131"/>
      <c r="AI297" s="5">
        <f t="shared" si="591"/>
        <v>0</v>
      </c>
      <c r="AJ297" s="181"/>
      <c r="AK297" s="43">
        <f t="shared" ref="AK297" si="641">POWER(2*$V297/1000*AJ297, 2)*$A$4</f>
        <v>0</v>
      </c>
      <c r="AL297" s="47">
        <v>65.900000000000006</v>
      </c>
      <c r="AM297" s="43">
        <f t="shared" si="596"/>
        <v>5.7014028923851079</v>
      </c>
      <c r="AN297" s="181">
        <v>64.599999999999994</v>
      </c>
      <c r="AO297" s="43">
        <f t="shared" si="597"/>
        <v>5.4786800468788242</v>
      </c>
      <c r="AP297" s="261">
        <v>67.33</v>
      </c>
      <c r="AQ297" s="43">
        <f t="shared" si="590"/>
        <v>5.9515232079213662</v>
      </c>
      <c r="AR297" s="121"/>
    </row>
    <row r="298" spans="1:44" x14ac:dyDescent="0.25">
      <c r="A298" s="144">
        <f t="shared" si="568"/>
        <v>287</v>
      </c>
      <c r="B298" s="89" t="s">
        <v>129</v>
      </c>
      <c r="C298" s="150">
        <v>4</v>
      </c>
      <c r="D298" s="154" t="s">
        <v>161</v>
      </c>
      <c r="E298" s="155">
        <v>7</v>
      </c>
      <c r="F298" s="152">
        <f t="shared" si="571"/>
        <v>2272</v>
      </c>
      <c r="G298" s="46">
        <v>0</v>
      </c>
      <c r="H298" s="47">
        <f t="shared" si="576"/>
        <v>0</v>
      </c>
      <c r="I298" s="47">
        <f t="shared" si="572"/>
        <v>1634</v>
      </c>
      <c r="J298" s="56">
        <f t="shared" si="598"/>
        <v>2798.560344176984</v>
      </c>
      <c r="K298" s="56">
        <f t="shared" si="573"/>
        <v>-1.2348846667009639E-4</v>
      </c>
      <c r="L298" s="47">
        <f t="shared" si="619"/>
        <v>798.09375</v>
      </c>
      <c r="M298" s="47"/>
      <c r="N298" s="47"/>
      <c r="O298" s="47"/>
      <c r="P298" s="47">
        <f t="shared" si="620"/>
        <v>1432.2388972476144</v>
      </c>
      <c r="Q298" s="47">
        <f t="shared" si="621"/>
        <v>1366.3215704178363</v>
      </c>
      <c r="R298" s="47"/>
      <c r="S298" s="47"/>
      <c r="T298" s="47"/>
      <c r="U298" s="79">
        <v>1</v>
      </c>
      <c r="V298" s="62">
        <f t="shared" si="585"/>
        <v>1432.2388972476144</v>
      </c>
      <c r="W298" s="137">
        <f t="shared" si="586"/>
        <v>61.713410952724111</v>
      </c>
      <c r="X298" s="131">
        <v>63.2</v>
      </c>
      <c r="Y298" s="5">
        <f t="shared" si="591"/>
        <v>5.2437871997348013</v>
      </c>
      <c r="Z298" s="131">
        <v>62.5</v>
      </c>
      <c r="AA298" s="43">
        <f t="shared" ref="AA298" si="642">POWER(2*$V298/1000*Z298, 2)*$A$4</f>
        <v>5.1282706469726573</v>
      </c>
      <c r="AB298" s="116">
        <v>65.099999999999994</v>
      </c>
      <c r="AC298" s="43">
        <f t="shared" si="593"/>
        <v>5.563817544851605</v>
      </c>
      <c r="AD298" s="131"/>
      <c r="AE298" s="43">
        <f t="shared" si="594"/>
        <v>0</v>
      </c>
      <c r="AF298" s="263">
        <v>61.5</v>
      </c>
      <c r="AG298" s="43">
        <f t="shared" si="588"/>
        <v>4.9654788235551575</v>
      </c>
      <c r="AH298" s="131"/>
      <c r="AI298" s="5">
        <f t="shared" si="591"/>
        <v>0</v>
      </c>
      <c r="AJ298" s="181"/>
      <c r="AK298" s="43">
        <f t="shared" ref="AK298" si="643">POWER(2*$V298/1000*AJ298, 2)*$A$4</f>
        <v>0</v>
      </c>
      <c r="AL298" s="47">
        <v>66.099999999999994</v>
      </c>
      <c r="AM298" s="43">
        <f t="shared" si="596"/>
        <v>5.7360617967256049</v>
      </c>
      <c r="AN298" s="181">
        <v>64.900000000000006</v>
      </c>
      <c r="AO298" s="43">
        <f t="shared" si="597"/>
        <v>5.5296837754253572</v>
      </c>
      <c r="AP298" s="261">
        <v>67.69</v>
      </c>
      <c r="AQ298" s="43">
        <f t="shared" si="590"/>
        <v>6.0153365524311972</v>
      </c>
      <c r="AR298" s="121"/>
    </row>
    <row r="299" spans="1:44" x14ac:dyDescent="0.25">
      <c r="A299" s="144">
        <f t="shared" si="568"/>
        <v>288</v>
      </c>
      <c r="B299" s="89" t="s">
        <v>129</v>
      </c>
      <c r="C299" s="150">
        <v>5</v>
      </c>
      <c r="D299" s="154" t="s">
        <v>161</v>
      </c>
      <c r="E299" s="155">
        <v>8</v>
      </c>
      <c r="F299" s="152">
        <f t="shared" si="571"/>
        <v>2280</v>
      </c>
      <c r="G299" s="46">
        <v>0</v>
      </c>
      <c r="H299" s="47">
        <f t="shared" si="576"/>
        <v>0</v>
      </c>
      <c r="I299" s="47">
        <f t="shared" si="572"/>
        <v>1639.75</v>
      </c>
      <c r="J299" s="56">
        <f t="shared" si="598"/>
        <v>2808.4123740113382</v>
      </c>
      <c r="K299" s="56">
        <f t="shared" si="573"/>
        <v>-1.2217431049066363E-4</v>
      </c>
      <c r="L299" s="47">
        <f t="shared" si="619"/>
        <v>803.84375</v>
      </c>
      <c r="M299" s="47"/>
      <c r="N299" s="47"/>
      <c r="O299" s="47"/>
      <c r="P299" s="47">
        <f t="shared" si="620"/>
        <v>1432.2388972476144</v>
      </c>
      <c r="Q299" s="47">
        <f t="shared" si="621"/>
        <v>1376.1735989380345</v>
      </c>
      <c r="R299" s="47"/>
      <c r="S299" s="47"/>
      <c r="T299" s="47"/>
      <c r="U299" s="79">
        <v>1</v>
      </c>
      <c r="V299" s="62">
        <f t="shared" si="585"/>
        <v>1432.2388972476144</v>
      </c>
      <c r="W299" s="137">
        <f t="shared" si="586"/>
        <v>61.713410952724111</v>
      </c>
      <c r="X299" s="131">
        <v>63.9</v>
      </c>
      <c r="Y299" s="5">
        <f t="shared" si="591"/>
        <v>5.3605903330368552</v>
      </c>
      <c r="Z299" s="131">
        <v>63.2</v>
      </c>
      <c r="AA299" s="43">
        <f t="shared" ref="AA299" si="644">POWER(2*$V299/1000*Z299, 2)*$A$4</f>
        <v>5.2437871997348013</v>
      </c>
      <c r="AB299" s="116">
        <v>65.8</v>
      </c>
      <c r="AC299" s="43">
        <f t="shared" si="593"/>
        <v>5.6841128253334245</v>
      </c>
      <c r="AD299" s="131"/>
      <c r="AE299" s="43">
        <f t="shared" si="594"/>
        <v>0</v>
      </c>
      <c r="AF299" s="263">
        <v>61.9</v>
      </c>
      <c r="AG299" s="43">
        <f t="shared" si="588"/>
        <v>5.0302804719736063</v>
      </c>
      <c r="AH299" s="131"/>
      <c r="AI299" s="5">
        <f t="shared" si="591"/>
        <v>0</v>
      </c>
      <c r="AJ299" s="181"/>
      <c r="AK299" s="43">
        <f t="shared" ref="AK299" si="645">POWER(2*$V299/1000*AJ299, 2)*$A$4</f>
        <v>0</v>
      </c>
      <c r="AL299" s="47">
        <v>65.2</v>
      </c>
      <c r="AM299" s="43">
        <f t="shared" si="596"/>
        <v>5.5809238146833007</v>
      </c>
      <c r="AN299" s="181">
        <v>63.9</v>
      </c>
      <c r="AO299" s="43">
        <f t="shared" si="597"/>
        <v>5.3605903330368552</v>
      </c>
      <c r="AP299" s="261">
        <v>68.45</v>
      </c>
      <c r="AQ299" s="43">
        <f t="shared" si="590"/>
        <v>6.1511711001605898</v>
      </c>
      <c r="AR299" s="121"/>
    </row>
    <row r="300" spans="1:44" x14ac:dyDescent="0.25">
      <c r="A300" s="144">
        <f t="shared" si="568"/>
        <v>289</v>
      </c>
      <c r="B300" s="89" t="s">
        <v>129</v>
      </c>
      <c r="C300" s="150">
        <v>6</v>
      </c>
      <c r="D300" s="154" t="s">
        <v>161</v>
      </c>
      <c r="E300" s="155">
        <v>9</v>
      </c>
      <c r="F300" s="152">
        <f t="shared" si="571"/>
        <v>2288</v>
      </c>
      <c r="G300" s="46">
        <v>0</v>
      </c>
      <c r="H300" s="47">
        <f t="shared" si="576"/>
        <v>0</v>
      </c>
      <c r="I300" s="47">
        <f t="shared" si="572"/>
        <v>1645.5</v>
      </c>
      <c r="J300" s="56">
        <f t="shared" si="598"/>
        <v>2818.2644038485814</v>
      </c>
      <c r="K300" s="56">
        <f t="shared" si="573"/>
        <v>-1.2088182302250061E-4</v>
      </c>
      <c r="L300" s="47">
        <f t="shared" si="619"/>
        <v>809.59375</v>
      </c>
      <c r="M300" s="47"/>
      <c r="N300" s="47"/>
      <c r="O300" s="47"/>
      <c r="P300" s="47">
        <f t="shared" si="620"/>
        <v>1432.2388972476144</v>
      </c>
      <c r="Q300" s="47">
        <f t="shared" si="621"/>
        <v>1386.0256274827902</v>
      </c>
      <c r="R300" s="47"/>
      <c r="S300" s="47"/>
      <c r="T300" s="47"/>
      <c r="U300" s="79">
        <v>1</v>
      </c>
      <c r="V300" s="62">
        <f t="shared" si="585"/>
        <v>1432.2388972476144</v>
      </c>
      <c r="W300" s="137">
        <f t="shared" si="586"/>
        <v>61.713410952724111</v>
      </c>
      <c r="X300" s="131">
        <v>63.5</v>
      </c>
      <c r="Y300" s="5">
        <f t="shared" si="591"/>
        <v>5.2936881449614077</v>
      </c>
      <c r="Z300" s="131">
        <v>62.7</v>
      </c>
      <c r="AA300" s="43">
        <f t="shared" ref="AA300" si="646">POWER(2*$V300/1000*Z300, 2)*$A$4</f>
        <v>5.1611440926047063</v>
      </c>
      <c r="AB300" s="116">
        <v>65.400000000000006</v>
      </c>
      <c r="AC300" s="43">
        <f t="shared" si="593"/>
        <v>5.615215124583826</v>
      </c>
      <c r="AD300" s="131"/>
      <c r="AE300" s="43">
        <f t="shared" si="594"/>
        <v>0</v>
      </c>
      <c r="AF300" s="263">
        <v>62</v>
      </c>
      <c r="AG300" s="43">
        <f t="shared" si="588"/>
        <v>5.0465465259424995</v>
      </c>
      <c r="AH300" s="131"/>
      <c r="AI300" s="5">
        <f t="shared" si="591"/>
        <v>0</v>
      </c>
      <c r="AJ300" s="181"/>
      <c r="AK300" s="43">
        <f t="shared" ref="AK300" si="647">POWER(2*$V300/1000*AJ300, 2)*$A$4</f>
        <v>0</v>
      </c>
      <c r="AL300" s="47">
        <v>65.5</v>
      </c>
      <c r="AM300" s="43">
        <f t="shared" si="596"/>
        <v>5.6324001646526556</v>
      </c>
      <c r="AN300" s="181">
        <v>64.3</v>
      </c>
      <c r="AO300" s="43">
        <f t="shared" si="597"/>
        <v>5.4279126290437061</v>
      </c>
      <c r="AP300" s="261">
        <v>68.14</v>
      </c>
      <c r="AQ300" s="43">
        <f t="shared" si="590"/>
        <v>6.0955817622590978</v>
      </c>
      <c r="AR300" s="121"/>
    </row>
    <row r="301" spans="1:44" x14ac:dyDescent="0.25">
      <c r="A301" s="144">
        <f t="shared" si="568"/>
        <v>290</v>
      </c>
      <c r="B301" s="89" t="s">
        <v>129</v>
      </c>
      <c r="C301" s="150">
        <v>7</v>
      </c>
      <c r="D301" s="154" t="s">
        <v>161</v>
      </c>
      <c r="E301" s="155">
        <v>10</v>
      </c>
      <c r="F301" s="152">
        <f t="shared" si="571"/>
        <v>2296</v>
      </c>
      <c r="G301" s="46">
        <v>0</v>
      </c>
      <c r="H301" s="47">
        <f t="shared" si="576"/>
        <v>0</v>
      </c>
      <c r="I301" s="47">
        <f t="shared" si="572"/>
        <v>1651.25</v>
      </c>
      <c r="J301" s="56">
        <f t="shared" si="598"/>
        <v>2828.1164336886841</v>
      </c>
      <c r="K301" s="56">
        <f t="shared" si="573"/>
        <v>-1.1961051404796308E-4</v>
      </c>
      <c r="L301" s="47">
        <f t="shared" si="619"/>
        <v>815.34375</v>
      </c>
      <c r="M301" s="47"/>
      <c r="N301" s="47"/>
      <c r="O301" s="47"/>
      <c r="P301" s="47">
        <f t="shared" si="620"/>
        <v>1432.2388972476144</v>
      </c>
      <c r="Q301" s="47">
        <f t="shared" si="621"/>
        <v>1395.8776560515835</v>
      </c>
      <c r="R301" s="47"/>
      <c r="S301" s="47"/>
      <c r="T301" s="47"/>
      <c r="U301" s="79">
        <v>1</v>
      </c>
      <c r="V301" s="62">
        <f t="shared" si="585"/>
        <v>1432.2388972476144</v>
      </c>
      <c r="W301" s="137">
        <f t="shared" si="586"/>
        <v>61.713410952724111</v>
      </c>
      <c r="X301" s="131">
        <v>63</v>
      </c>
      <c r="Y301" s="5">
        <f t="shared" si="591"/>
        <v>5.2106511866456255</v>
      </c>
      <c r="Z301" s="131">
        <v>62.4</v>
      </c>
      <c r="AA301" s="43">
        <f t="shared" ref="AA301" si="648">POWER(2*$V301/1000*Z301, 2)*$A$4</f>
        <v>5.1118733092752002</v>
      </c>
      <c r="AB301" s="116">
        <v>65.099999999999994</v>
      </c>
      <c r="AC301" s="43">
        <f t="shared" si="593"/>
        <v>5.563817544851605</v>
      </c>
      <c r="AD301" s="131"/>
      <c r="AE301" s="43">
        <f t="shared" si="594"/>
        <v>0</v>
      </c>
      <c r="AF301" s="263">
        <v>62.4</v>
      </c>
      <c r="AG301" s="43">
        <f t="shared" si="588"/>
        <v>5.1118733092752002</v>
      </c>
      <c r="AH301" s="131"/>
      <c r="AI301" s="5">
        <f t="shared" si="591"/>
        <v>0</v>
      </c>
      <c r="AJ301" s="181"/>
      <c r="AK301" s="43">
        <f t="shared" ref="AK301" si="649">POWER(2*$V301/1000*AJ301, 2)*$A$4</f>
        <v>0</v>
      </c>
      <c r="AL301" s="47">
        <v>65.900000000000006</v>
      </c>
      <c r="AM301" s="43">
        <f t="shared" si="596"/>
        <v>5.7014028923851079</v>
      </c>
      <c r="AN301" s="181">
        <v>64.8</v>
      </c>
      <c r="AO301" s="43">
        <f t="shared" si="597"/>
        <v>5.5126562758307989</v>
      </c>
      <c r="AP301" s="261">
        <v>68.2</v>
      </c>
      <c r="AQ301" s="43">
        <f t="shared" si="590"/>
        <v>6.1063212963904263</v>
      </c>
      <c r="AR301" s="121"/>
    </row>
    <row r="302" spans="1:44" x14ac:dyDescent="0.25">
      <c r="A302" s="144">
        <f t="shared" si="568"/>
        <v>291</v>
      </c>
      <c r="B302" s="89" t="s">
        <v>129</v>
      </c>
      <c r="C302" s="150">
        <v>8</v>
      </c>
      <c r="D302" s="154" t="s">
        <v>161</v>
      </c>
      <c r="E302" s="155">
        <v>11</v>
      </c>
      <c r="F302" s="152">
        <f t="shared" si="571"/>
        <v>2304</v>
      </c>
      <c r="G302" s="46">
        <v>0</v>
      </c>
      <c r="H302" s="47">
        <f t="shared" si="576"/>
        <v>0</v>
      </c>
      <c r="I302" s="47">
        <f t="shared" si="572"/>
        <v>1657</v>
      </c>
      <c r="J302" s="56">
        <f t="shared" si="598"/>
        <v>2837.9684635316157</v>
      </c>
      <c r="K302" s="56">
        <f t="shared" si="573"/>
        <v>-1.1835990744657465E-4</v>
      </c>
      <c r="L302" s="47">
        <f t="shared" si="619"/>
        <v>821.09375</v>
      </c>
      <c r="M302" s="47"/>
      <c r="N302" s="47"/>
      <c r="O302" s="47"/>
      <c r="P302" s="47">
        <f t="shared" si="620"/>
        <v>1432.2388972476144</v>
      </c>
      <c r="Q302" s="47">
        <f t="shared" si="621"/>
        <v>1405.7296846439085</v>
      </c>
      <c r="R302" s="47"/>
      <c r="S302" s="47"/>
      <c r="T302" s="47"/>
      <c r="U302" s="79">
        <v>1</v>
      </c>
      <c r="V302" s="62">
        <f t="shared" si="585"/>
        <v>1432.2388972476144</v>
      </c>
      <c r="W302" s="137">
        <f t="shared" si="586"/>
        <v>61.713410952724111</v>
      </c>
      <c r="X302" s="131">
        <v>63.1</v>
      </c>
      <c r="Y302" s="5">
        <f t="shared" si="591"/>
        <v>5.2272060648173566</v>
      </c>
      <c r="Z302" s="131">
        <v>62.6</v>
      </c>
      <c r="AA302" s="43">
        <f t="shared" ref="AA302" si="650">POWER(2*$V302/1000*Z302, 2)*$A$4</f>
        <v>5.1446942414158245</v>
      </c>
      <c r="AB302" s="116">
        <v>65.2</v>
      </c>
      <c r="AC302" s="43">
        <f t="shared" si="593"/>
        <v>5.5809238146833007</v>
      </c>
      <c r="AD302" s="131"/>
      <c r="AE302" s="43">
        <f t="shared" si="594"/>
        <v>0</v>
      </c>
      <c r="AF302" s="263">
        <v>62.8</v>
      </c>
      <c r="AG302" s="43">
        <f t="shared" si="588"/>
        <v>5.1776202005392991</v>
      </c>
      <c r="AH302" s="131"/>
      <c r="AI302" s="5">
        <f t="shared" si="591"/>
        <v>0</v>
      </c>
      <c r="AJ302" s="181"/>
      <c r="AK302" s="43">
        <f t="shared" ref="AK302" si="651">POWER(2*$V302/1000*AJ302, 2)*$A$4</f>
        <v>0</v>
      </c>
      <c r="AL302" s="47">
        <v>65.400000000000006</v>
      </c>
      <c r="AM302" s="43">
        <f t="shared" si="596"/>
        <v>5.615215124583826</v>
      </c>
      <c r="AN302" s="181">
        <v>64.3</v>
      </c>
      <c r="AO302" s="43">
        <f t="shared" si="597"/>
        <v>5.4279126290437061</v>
      </c>
      <c r="AP302" s="261">
        <v>68.680000000000007</v>
      </c>
      <c r="AQ302" s="43">
        <f t="shared" si="590"/>
        <v>6.1925778568654746</v>
      </c>
      <c r="AR302" s="121"/>
    </row>
    <row r="303" spans="1:44" x14ac:dyDescent="0.25">
      <c r="A303" s="144">
        <f t="shared" si="568"/>
        <v>292</v>
      </c>
      <c r="B303" s="89" t="s">
        <v>129</v>
      </c>
      <c r="C303" s="150">
        <v>9</v>
      </c>
      <c r="D303" s="154" t="s">
        <v>161</v>
      </c>
      <c r="E303" s="155">
        <v>12</v>
      </c>
      <c r="F303" s="152">
        <f t="shared" si="571"/>
        <v>2312</v>
      </c>
      <c r="G303" s="46">
        <v>0</v>
      </c>
      <c r="H303" s="47">
        <f t="shared" si="576"/>
        <v>0</v>
      </c>
      <c r="I303" s="47">
        <f t="shared" si="572"/>
        <v>1662.75</v>
      </c>
      <c r="J303" s="56">
        <f t="shared" si="598"/>
        <v>2847.8204933773477</v>
      </c>
      <c r="K303" s="56">
        <f t="shared" si="573"/>
        <v>-1.1712954119502683E-4</v>
      </c>
      <c r="L303" s="47">
        <f t="shared" si="619"/>
        <v>826.84375</v>
      </c>
      <c r="M303" s="47"/>
      <c r="N303" s="47"/>
      <c r="O303" s="47"/>
      <c r="P303" s="47">
        <f t="shared" si="620"/>
        <v>1432.2388972476144</v>
      </c>
      <c r="Q303" s="47">
        <f t="shared" si="621"/>
        <v>1415.5817132592745</v>
      </c>
      <c r="R303" s="47"/>
      <c r="S303" s="47"/>
      <c r="T303" s="47"/>
      <c r="U303" s="79">
        <v>1</v>
      </c>
      <c r="V303" s="62">
        <f t="shared" si="585"/>
        <v>1432.2388972476144</v>
      </c>
      <c r="W303" s="137">
        <f t="shared" si="586"/>
        <v>61.713410952724111</v>
      </c>
      <c r="X303" s="131">
        <v>64.599999999999994</v>
      </c>
      <c r="Y303" s="5">
        <f t="shared" si="591"/>
        <v>5.4786800468788242</v>
      </c>
      <c r="Z303" s="131">
        <v>63.9</v>
      </c>
      <c r="AA303" s="43">
        <f t="shared" ref="AA303" si="652">POWER(2*$V303/1000*Z303, 2)*$A$4</f>
        <v>5.3605903330368552</v>
      </c>
      <c r="AB303" s="116">
        <v>66.400000000000006</v>
      </c>
      <c r="AC303" s="43">
        <f t="shared" si="593"/>
        <v>5.7882470788292011</v>
      </c>
      <c r="AD303" s="131"/>
      <c r="AE303" s="43">
        <f t="shared" si="594"/>
        <v>0</v>
      </c>
      <c r="AF303" s="263">
        <v>62.5</v>
      </c>
      <c r="AG303" s="43">
        <f t="shared" si="588"/>
        <v>5.1282706469726573</v>
      </c>
      <c r="AH303" s="131"/>
      <c r="AI303" s="5">
        <f t="shared" si="591"/>
        <v>0</v>
      </c>
      <c r="AJ303" s="181"/>
      <c r="AK303" s="43">
        <f t="shared" ref="AK303" si="653">POWER(2*$V303/1000*AJ303, 2)*$A$4</f>
        <v>0</v>
      </c>
      <c r="AL303" s="47">
        <v>66.400000000000006</v>
      </c>
      <c r="AM303" s="43">
        <f t="shared" si="596"/>
        <v>5.7882470788292011</v>
      </c>
      <c r="AN303" s="181">
        <v>65</v>
      </c>
      <c r="AO303" s="43">
        <f t="shared" si="597"/>
        <v>5.5467375317656256</v>
      </c>
      <c r="AP303" s="261">
        <v>69.52</v>
      </c>
      <c r="AQ303" s="43">
        <f t="shared" si="590"/>
        <v>6.344982511679107</v>
      </c>
      <c r="AR303" s="121"/>
    </row>
    <row r="304" spans="1:44" x14ac:dyDescent="0.25">
      <c r="A304" s="144">
        <f t="shared" si="568"/>
        <v>293</v>
      </c>
      <c r="B304" s="89" t="s">
        <v>129</v>
      </c>
      <c r="C304" s="150">
        <v>10</v>
      </c>
      <c r="D304" s="154" t="s">
        <v>161</v>
      </c>
      <c r="E304" s="155">
        <v>13</v>
      </c>
      <c r="F304" s="152">
        <f t="shared" si="571"/>
        <v>2320</v>
      </c>
      <c r="G304" s="46">
        <v>0</v>
      </c>
      <c r="H304" s="47">
        <f t="shared" si="576"/>
        <v>0</v>
      </c>
      <c r="I304" s="47">
        <f t="shared" si="572"/>
        <v>1668.5</v>
      </c>
      <c r="J304" s="56">
        <f t="shared" si="598"/>
        <v>2857.6725232258505</v>
      </c>
      <c r="K304" s="56">
        <f t="shared" si="573"/>
        <v>-1.1591896691243164E-4</v>
      </c>
      <c r="L304" s="47">
        <f t="shared" si="619"/>
        <v>832.59375</v>
      </c>
      <c r="M304" s="47"/>
      <c r="N304" s="47"/>
      <c r="O304" s="47"/>
      <c r="P304" s="47">
        <f t="shared" si="620"/>
        <v>1432.2388972476144</v>
      </c>
      <c r="Q304" s="47">
        <f t="shared" si="621"/>
        <v>1425.4337418972032</v>
      </c>
      <c r="R304" s="47"/>
      <c r="S304" s="47"/>
      <c r="T304" s="47"/>
      <c r="U304" s="79">
        <v>1</v>
      </c>
      <c r="V304" s="62">
        <f t="shared" si="585"/>
        <v>1432.2388972476144</v>
      </c>
      <c r="W304" s="137">
        <f t="shared" si="586"/>
        <v>61.713410952724111</v>
      </c>
      <c r="X304" s="131">
        <v>64.3</v>
      </c>
      <c r="Y304" s="5">
        <f t="shared" si="591"/>
        <v>5.4279126290437061</v>
      </c>
      <c r="Z304" s="131">
        <v>63.7</v>
      </c>
      <c r="AA304" s="43">
        <f t="shared" ref="AA304" si="654">POWER(2*$V304/1000*Z304, 2)*$A$4</f>
        <v>5.3270867255077059</v>
      </c>
      <c r="AB304" s="116">
        <v>66.099999999999994</v>
      </c>
      <c r="AC304" s="43">
        <f t="shared" si="593"/>
        <v>5.7360617967256049</v>
      </c>
      <c r="AD304" s="131"/>
      <c r="AE304" s="43">
        <f t="shared" si="594"/>
        <v>0</v>
      </c>
      <c r="AF304" s="263">
        <v>61.1</v>
      </c>
      <c r="AG304" s="43">
        <f t="shared" si="588"/>
        <v>4.9010972830681068</v>
      </c>
      <c r="AH304" s="131"/>
      <c r="AI304" s="5">
        <f t="shared" si="591"/>
        <v>0</v>
      </c>
      <c r="AJ304" s="181"/>
      <c r="AK304" s="43">
        <f t="shared" ref="AK304" si="655">POWER(2*$V304/1000*AJ304, 2)*$A$4</f>
        <v>0</v>
      </c>
      <c r="AL304" s="47">
        <v>66.8</v>
      </c>
      <c r="AM304" s="43">
        <f t="shared" si="596"/>
        <v>5.858195049407299</v>
      </c>
      <c r="AN304" s="181">
        <v>65.5</v>
      </c>
      <c r="AO304" s="43">
        <f t="shared" si="597"/>
        <v>5.6324001646526556</v>
      </c>
      <c r="AP304" s="261">
        <v>67.97</v>
      </c>
      <c r="AQ304" s="43">
        <f t="shared" si="590"/>
        <v>6.0652044141582069</v>
      </c>
      <c r="AR304" s="121"/>
    </row>
    <row r="305" spans="1:44" x14ac:dyDescent="0.25">
      <c r="A305" s="144">
        <f t="shared" si="568"/>
        <v>294</v>
      </c>
      <c r="B305" s="89" t="s">
        <v>129</v>
      </c>
      <c r="C305" s="150">
        <v>11</v>
      </c>
      <c r="D305" s="154" t="s">
        <v>161</v>
      </c>
      <c r="E305" s="155">
        <v>14</v>
      </c>
      <c r="F305" s="152">
        <f t="shared" si="571"/>
        <v>2328</v>
      </c>
      <c r="G305" s="46">
        <v>0</v>
      </c>
      <c r="H305" s="47">
        <f t="shared" si="576"/>
        <v>0</v>
      </c>
      <c r="I305" s="47">
        <f t="shared" si="572"/>
        <v>1674.25</v>
      </c>
      <c r="J305" s="56">
        <f t="shared" si="598"/>
        <v>2867.5245530770962</v>
      </c>
      <c r="K305" s="56">
        <f t="shared" si="573"/>
        <v>-1.1472774849607958E-4</v>
      </c>
      <c r="L305" s="47">
        <f t="shared" si="619"/>
        <v>838.34375</v>
      </c>
      <c r="M305" s="47"/>
      <c r="N305" s="47"/>
      <c r="O305" s="47"/>
      <c r="P305" s="47">
        <f t="shared" si="620"/>
        <v>1432.2388972476144</v>
      </c>
      <c r="Q305" s="47">
        <f t="shared" si="621"/>
        <v>1435.2857705572303</v>
      </c>
      <c r="R305" s="47"/>
      <c r="S305" s="47"/>
      <c r="T305" s="47"/>
      <c r="U305" s="79">
        <v>1</v>
      </c>
      <c r="V305" s="62">
        <f t="shared" si="585"/>
        <v>1432.2388972476144</v>
      </c>
      <c r="W305" s="137">
        <f t="shared" si="586"/>
        <v>61.713410952724111</v>
      </c>
      <c r="X305" s="131">
        <v>63.8</v>
      </c>
      <c r="Y305" s="5">
        <f t="shared" si="591"/>
        <v>5.3438254008994246</v>
      </c>
      <c r="Z305" s="131">
        <v>63.3</v>
      </c>
      <c r="AA305" s="43">
        <f t="shared" ref="AA305" si="656">POWER(2*$V305/1000*Z305, 2)*$A$4</f>
        <v>5.2603945913979571</v>
      </c>
      <c r="AB305" s="116">
        <v>65.8</v>
      </c>
      <c r="AC305" s="43">
        <f t="shared" si="593"/>
        <v>5.6841128253334245</v>
      </c>
      <c r="AD305" s="131"/>
      <c r="AE305" s="43">
        <f t="shared" si="594"/>
        <v>0</v>
      </c>
      <c r="AF305" s="263">
        <v>61.7</v>
      </c>
      <c r="AG305" s="43">
        <f t="shared" si="588"/>
        <v>4.9978271342729563</v>
      </c>
      <c r="AH305" s="131"/>
      <c r="AI305" s="5">
        <f t="shared" si="591"/>
        <v>0</v>
      </c>
      <c r="AJ305" s="181"/>
      <c r="AK305" s="43">
        <f t="shared" ref="AK305" si="657">POWER(2*$V305/1000*AJ305, 2)*$A$4</f>
        <v>0</v>
      </c>
      <c r="AL305" s="47">
        <v>65.8</v>
      </c>
      <c r="AM305" s="43">
        <f t="shared" si="596"/>
        <v>5.6841128253334245</v>
      </c>
      <c r="AN305" s="181">
        <v>64.599999999999994</v>
      </c>
      <c r="AO305" s="43">
        <f t="shared" si="597"/>
        <v>5.4786800468788242</v>
      </c>
      <c r="AP305" s="261">
        <v>68.72</v>
      </c>
      <c r="AQ305" s="43">
        <f t="shared" si="590"/>
        <v>6.1997932105872682</v>
      </c>
      <c r="AR305" s="121"/>
    </row>
    <row r="306" spans="1:44" x14ac:dyDescent="0.25">
      <c r="A306" s="144">
        <f t="shared" si="568"/>
        <v>295</v>
      </c>
      <c r="B306" s="89" t="s">
        <v>129</v>
      </c>
      <c r="C306" s="150">
        <v>12</v>
      </c>
      <c r="D306" s="154" t="s">
        <v>161</v>
      </c>
      <c r="E306" s="155">
        <v>15</v>
      </c>
      <c r="F306" s="152">
        <f t="shared" si="571"/>
        <v>2336</v>
      </c>
      <c r="G306" s="46">
        <v>0</v>
      </c>
      <c r="H306" s="47">
        <f t="shared" si="576"/>
        <v>0</v>
      </c>
      <c r="I306" s="47">
        <f t="shared" si="572"/>
        <v>1680</v>
      </c>
      <c r="J306" s="56">
        <f t="shared" si="598"/>
        <v>2877.376582931056</v>
      </c>
      <c r="K306" s="56">
        <f t="shared" si="573"/>
        <v>-1.1355546212143963E-4</v>
      </c>
      <c r="L306" s="47">
        <f t="shared" si="619"/>
        <v>844.09375</v>
      </c>
      <c r="M306" s="47"/>
      <c r="N306" s="47"/>
      <c r="O306" s="47"/>
      <c r="P306" s="47">
        <f t="shared" si="620"/>
        <v>1432.2388972476144</v>
      </c>
      <c r="Q306" s="47">
        <f t="shared" si="621"/>
        <v>1445.1377992389039</v>
      </c>
      <c r="R306" s="47"/>
      <c r="S306" s="47"/>
      <c r="T306" s="47"/>
      <c r="U306" s="79">
        <v>1</v>
      </c>
      <c r="V306" s="62">
        <f t="shared" si="585"/>
        <v>1432.2388972476144</v>
      </c>
      <c r="W306" s="137">
        <f t="shared" si="586"/>
        <v>61.713410952724111</v>
      </c>
      <c r="X306" s="131">
        <v>63.8</v>
      </c>
      <c r="Y306" s="5">
        <f t="shared" si="591"/>
        <v>5.3438254008994246</v>
      </c>
      <c r="Z306" s="131">
        <v>63.2</v>
      </c>
      <c r="AA306" s="43">
        <f t="shared" ref="AA306" si="658">POWER(2*$V306/1000*Z306, 2)*$A$4</f>
        <v>5.2437871997348013</v>
      </c>
      <c r="AB306" s="116">
        <v>65.7</v>
      </c>
      <c r="AC306" s="43">
        <f t="shared" si="593"/>
        <v>5.6668490150274566</v>
      </c>
      <c r="AD306" s="131"/>
      <c r="AE306" s="43">
        <f t="shared" si="594"/>
        <v>0</v>
      </c>
      <c r="AF306" s="263">
        <v>63</v>
      </c>
      <c r="AG306" s="43">
        <f t="shared" si="588"/>
        <v>5.2106511866456255</v>
      </c>
      <c r="AH306" s="131"/>
      <c r="AI306" s="5">
        <f t="shared" si="591"/>
        <v>0</v>
      </c>
      <c r="AJ306" s="181"/>
      <c r="AK306" s="43">
        <f t="shared" ref="AK306" si="659">POWER(2*$V306/1000*AJ306, 2)*$A$4</f>
        <v>0</v>
      </c>
      <c r="AL306" s="47">
        <v>66.7</v>
      </c>
      <c r="AM306" s="43">
        <f t="shared" si="596"/>
        <v>5.8406686716442069</v>
      </c>
      <c r="AN306" s="181">
        <v>65.5</v>
      </c>
      <c r="AO306" s="43">
        <f t="shared" si="597"/>
        <v>5.6324001646526556</v>
      </c>
      <c r="AP306" s="261">
        <v>67.67</v>
      </c>
      <c r="AQ306" s="43">
        <f t="shared" si="590"/>
        <v>6.0117824393315535</v>
      </c>
      <c r="AR306" s="121"/>
    </row>
    <row r="307" spans="1:44" x14ac:dyDescent="0.25">
      <c r="A307" s="144">
        <f t="shared" si="568"/>
        <v>296</v>
      </c>
      <c r="B307" s="89" t="s">
        <v>129</v>
      </c>
      <c r="C307" s="150">
        <v>13</v>
      </c>
      <c r="D307" s="154" t="s">
        <v>161</v>
      </c>
      <c r="E307" s="155">
        <v>16</v>
      </c>
      <c r="F307" s="152">
        <f t="shared" si="571"/>
        <v>2344</v>
      </c>
      <c r="G307" s="46">
        <v>0</v>
      </c>
      <c r="H307" s="47">
        <f t="shared" si="576"/>
        <v>0</v>
      </c>
      <c r="I307" s="47">
        <f t="shared" si="572"/>
        <v>1685.75</v>
      </c>
      <c r="J307" s="56">
        <f t="shared" si="598"/>
        <v>2887.2286127877023</v>
      </c>
      <c r="K307" s="56">
        <f t="shared" si="573"/>
        <v>-1.1240169624215923E-4</v>
      </c>
      <c r="L307" s="47">
        <f t="shared" si="619"/>
        <v>849.84375</v>
      </c>
      <c r="M307" s="47"/>
      <c r="N307" s="47"/>
      <c r="O307" s="47"/>
      <c r="P307" s="47">
        <f t="shared" si="620"/>
        <v>1432.2388972476144</v>
      </c>
      <c r="Q307" s="47">
        <f t="shared" si="621"/>
        <v>1454.9898279417841</v>
      </c>
      <c r="R307" s="47"/>
      <c r="S307" s="47"/>
      <c r="T307" s="47"/>
      <c r="U307" s="79">
        <v>1</v>
      </c>
      <c r="V307" s="62">
        <f t="shared" si="585"/>
        <v>1432.2388972476144</v>
      </c>
      <c r="W307" s="137">
        <f t="shared" si="586"/>
        <v>61.713410952724111</v>
      </c>
      <c r="X307" s="131">
        <v>65.2</v>
      </c>
      <c r="Y307" s="5">
        <f t="shared" si="591"/>
        <v>5.5809238146833007</v>
      </c>
      <c r="Z307" s="131">
        <v>64.7</v>
      </c>
      <c r="AA307" s="43">
        <f t="shared" ref="AA307" si="660">POWER(2*$V307/1000*Z307, 2)*$A$4</f>
        <v>5.4956550329819569</v>
      </c>
      <c r="AB307" s="116">
        <v>67.099999999999994</v>
      </c>
      <c r="AC307" s="43">
        <f t="shared" si="593"/>
        <v>5.9109317231708545</v>
      </c>
      <c r="AD307" s="131"/>
      <c r="AE307" s="43">
        <f t="shared" si="594"/>
        <v>0</v>
      </c>
      <c r="AF307" s="263">
        <v>61.8</v>
      </c>
      <c r="AG307" s="43">
        <f t="shared" si="588"/>
        <v>5.014040674750424</v>
      </c>
      <c r="AH307" s="131"/>
      <c r="AI307" s="5">
        <f t="shared" si="591"/>
        <v>0</v>
      </c>
      <c r="AJ307" s="181"/>
      <c r="AK307" s="43">
        <f t="shared" ref="AK307" si="661">POWER(2*$V307/1000*AJ307, 2)*$A$4</f>
        <v>0</v>
      </c>
      <c r="AL307" s="47">
        <v>65.599999999999994</v>
      </c>
      <c r="AM307" s="43">
        <f t="shared" si="596"/>
        <v>5.6496114614671997</v>
      </c>
      <c r="AN307" s="181">
        <v>64.2</v>
      </c>
      <c r="AO307" s="43">
        <f t="shared" si="597"/>
        <v>5.4110426699234262</v>
      </c>
      <c r="AP307" s="261">
        <v>68.569999999999993</v>
      </c>
      <c r="AQ307" s="43">
        <f t="shared" si="590"/>
        <v>6.1727572959457486</v>
      </c>
      <c r="AR307" s="121"/>
    </row>
    <row r="308" spans="1:44" x14ac:dyDescent="0.25">
      <c r="A308" s="144">
        <f t="shared" si="568"/>
        <v>297</v>
      </c>
      <c r="B308" s="89" t="s">
        <v>129</v>
      </c>
      <c r="C308" s="150">
        <v>14</v>
      </c>
      <c r="D308" s="154" t="s">
        <v>161</v>
      </c>
      <c r="E308" s="155">
        <v>17</v>
      </c>
      <c r="F308" s="152">
        <f t="shared" si="571"/>
        <v>2352</v>
      </c>
      <c r="G308" s="46">
        <v>0</v>
      </c>
      <c r="H308" s="47">
        <f t="shared" si="576"/>
        <v>0</v>
      </c>
      <c r="I308" s="47">
        <f t="shared" si="572"/>
        <v>1691.5</v>
      </c>
      <c r="J308" s="56">
        <f t="shared" si="598"/>
        <v>2897.0806426470081</v>
      </c>
      <c r="K308" s="56">
        <f t="shared" si="573"/>
        <v>-4.8616303396556759E-2</v>
      </c>
      <c r="L308" s="47">
        <f t="shared" si="619"/>
        <v>855.59375</v>
      </c>
      <c r="M308" s="47">
        <f t="shared" ref="M308:M371" si="662">SLOPE*M$6 + (1+$I$7*($A308-3))</f>
        <v>4.59375</v>
      </c>
      <c r="N308" s="47"/>
      <c r="O308" s="47"/>
      <c r="P308" s="47">
        <f t="shared" si="620"/>
        <v>1432.2388972476144</v>
      </c>
      <c r="Q308" s="47">
        <f>SQRT(POWER(M$6-L$6,2)+POWER(M308-L308,2))</f>
        <v>1458.1004766476142</v>
      </c>
      <c r="R308" s="47">
        <f t="shared" ref="R308:R371" si="663">SQRT(POWER(F308-M$6,2)+POWER(G308-M308,2))</f>
        <v>6.7898850551758239</v>
      </c>
      <c r="S308" s="47"/>
      <c r="T308" s="47"/>
      <c r="U308" s="79">
        <v>1</v>
      </c>
      <c r="V308" s="62">
        <f t="shared" si="585"/>
        <v>1432.2388972476144</v>
      </c>
      <c r="W308" s="137">
        <f t="shared" si="586"/>
        <v>61.713410952724111</v>
      </c>
      <c r="X308" s="131">
        <v>63.4</v>
      </c>
      <c r="Y308" s="5">
        <f t="shared" si="591"/>
        <v>5.2770282398068256</v>
      </c>
      <c r="Z308" s="131">
        <v>62.8</v>
      </c>
      <c r="AA308" s="43">
        <f t="shared" ref="AA308" si="664">POWER(2*$V308/1000*Z308, 2)*$A$4</f>
        <v>5.1776202005392991</v>
      </c>
      <c r="AB308" s="116">
        <v>65.400000000000006</v>
      </c>
      <c r="AC308" s="43">
        <f t="shared" si="593"/>
        <v>5.615215124583826</v>
      </c>
      <c r="AD308" s="131"/>
      <c r="AE308" s="43">
        <f t="shared" si="594"/>
        <v>0</v>
      </c>
      <c r="AF308" s="263">
        <v>63.4</v>
      </c>
      <c r="AG308" s="43">
        <f t="shared" si="588"/>
        <v>5.2770282398068256</v>
      </c>
      <c r="AH308" s="131"/>
      <c r="AI308" s="5">
        <f t="shared" si="591"/>
        <v>0</v>
      </c>
      <c r="AJ308" s="181"/>
      <c r="AK308" s="43">
        <f t="shared" ref="AK308" si="665">POWER(2*$V308/1000*AJ308, 2)*$A$4</f>
        <v>0</v>
      </c>
      <c r="AL308" s="47">
        <v>66.2</v>
      </c>
      <c r="AM308" s="43">
        <f t="shared" si="596"/>
        <v>5.7534306340144266</v>
      </c>
      <c r="AN308" s="181">
        <v>64.900000000000006</v>
      </c>
      <c r="AO308" s="43">
        <f t="shared" si="597"/>
        <v>5.5296837754253572</v>
      </c>
      <c r="AP308" s="261">
        <v>67.72</v>
      </c>
      <c r="AQ308" s="43">
        <f t="shared" si="590"/>
        <v>6.0206696913365931</v>
      </c>
      <c r="AR308" s="121" t="s">
        <v>108</v>
      </c>
    </row>
    <row r="309" spans="1:44" x14ac:dyDescent="0.25">
      <c r="A309" s="144">
        <f t="shared" si="568"/>
        <v>298</v>
      </c>
      <c r="B309" s="89" t="s">
        <v>129</v>
      </c>
      <c r="C309" s="150">
        <v>15</v>
      </c>
      <c r="D309" s="154" t="s">
        <v>161</v>
      </c>
      <c r="E309" s="155">
        <v>18</v>
      </c>
      <c r="F309" s="152">
        <f t="shared" si="571"/>
        <v>2360</v>
      </c>
      <c r="G309" s="46">
        <v>0</v>
      </c>
      <c r="H309" s="47">
        <f t="shared" si="576"/>
        <v>0</v>
      </c>
      <c r="I309" s="47">
        <f t="shared" si="572"/>
        <v>1697.25</v>
      </c>
      <c r="J309" s="56">
        <f t="shared" si="598"/>
        <v>2906.9326725089454</v>
      </c>
      <c r="K309" s="56">
        <f t="shared" si="573"/>
        <v>-1.974337330329945E-2</v>
      </c>
      <c r="L309" s="47">
        <f t="shared" si="619"/>
        <v>861.34375</v>
      </c>
      <c r="M309" s="47">
        <f t="shared" si="662"/>
        <v>10.34375</v>
      </c>
      <c r="N309" s="47"/>
      <c r="O309" s="47"/>
      <c r="P309" s="47">
        <f t="shared" si="620"/>
        <v>1432.2388972476144</v>
      </c>
      <c r="Q309" s="47">
        <f>SQRT(POWER(M$6-L$6,2)+POWER(M309-L309,2))</f>
        <v>1458.1004766476142</v>
      </c>
      <c r="R309" s="47">
        <f t="shared" si="663"/>
        <v>16.613041987020317</v>
      </c>
      <c r="S309" s="47"/>
      <c r="T309" s="47"/>
      <c r="U309" s="79">
        <v>1</v>
      </c>
      <c r="V309" s="62">
        <f t="shared" si="585"/>
        <v>1432.2388972476144</v>
      </c>
      <c r="W309" s="137">
        <f t="shared" si="586"/>
        <v>61.713410952724111</v>
      </c>
      <c r="X309" s="131">
        <v>62.1</v>
      </c>
      <c r="Y309" s="5">
        <f t="shared" si="591"/>
        <v>5.0628388366571064</v>
      </c>
      <c r="Z309" s="131">
        <v>61.4</v>
      </c>
      <c r="AA309" s="43">
        <f t="shared" ref="AA309" si="666">POWER(2*$V309/1000*Z309, 2)*$A$4</f>
        <v>4.9493440533148254</v>
      </c>
      <c r="AB309" s="116">
        <v>64.099999999999994</v>
      </c>
      <c r="AC309" s="43">
        <f t="shared" si="593"/>
        <v>5.3941989675488546</v>
      </c>
      <c r="AD309" s="131"/>
      <c r="AE309" s="43">
        <f t="shared" si="594"/>
        <v>0</v>
      </c>
      <c r="AF309" s="263">
        <v>63.8</v>
      </c>
      <c r="AG309" s="43">
        <f t="shared" si="588"/>
        <v>5.3438254008994246</v>
      </c>
      <c r="AH309" s="131"/>
      <c r="AI309" s="5">
        <f t="shared" si="591"/>
        <v>0</v>
      </c>
      <c r="AJ309" s="181"/>
      <c r="AK309" s="43">
        <f t="shared" ref="AK309" si="667">POWER(2*$V309/1000*AJ309, 2)*$A$4</f>
        <v>0</v>
      </c>
      <c r="AL309" s="47">
        <v>66.400000000000006</v>
      </c>
      <c r="AM309" s="43">
        <f t="shared" si="596"/>
        <v>5.7882470788292011</v>
      </c>
      <c r="AN309" s="181">
        <v>65.099999999999994</v>
      </c>
      <c r="AO309" s="43">
        <f t="shared" si="597"/>
        <v>5.563817544851605</v>
      </c>
      <c r="AP309" s="261">
        <v>68.069999999999993</v>
      </c>
      <c r="AQ309" s="43">
        <f t="shared" si="590"/>
        <v>6.0830642525918472</v>
      </c>
      <c r="AR309" s="121"/>
    </row>
    <row r="310" spans="1:44" x14ac:dyDescent="0.25">
      <c r="A310" s="144">
        <f t="shared" si="568"/>
        <v>299</v>
      </c>
      <c r="B310" s="89" t="s">
        <v>129</v>
      </c>
      <c r="C310" s="150">
        <v>16</v>
      </c>
      <c r="D310" s="154" t="s">
        <v>161</v>
      </c>
      <c r="E310" s="155">
        <v>19</v>
      </c>
      <c r="F310" s="152">
        <f t="shared" si="571"/>
        <v>2368</v>
      </c>
      <c r="G310" s="46">
        <v>0</v>
      </c>
      <c r="H310" s="47">
        <f t="shared" si="576"/>
        <v>0</v>
      </c>
      <c r="I310" s="47">
        <f t="shared" si="572"/>
        <v>1703</v>
      </c>
      <c r="J310" s="56">
        <f t="shared" si="598"/>
        <v>2916.7847023734885</v>
      </c>
      <c r="K310" s="56">
        <f t="shared" si="573"/>
        <v>-1.2350729533409321E-2</v>
      </c>
      <c r="L310" s="47">
        <f t="shared" si="619"/>
        <v>867.09375</v>
      </c>
      <c r="M310" s="47">
        <f t="shared" si="662"/>
        <v>16.09375</v>
      </c>
      <c r="N310" s="47"/>
      <c r="O310" s="47"/>
      <c r="P310" s="47">
        <f t="shared" si="620"/>
        <v>1432.2388972476144</v>
      </c>
      <c r="Q310" s="47">
        <f t="shared" ref="Q310:Q373" si="668">SQRT(POWER(M$6-L$6,2)+POWER(M310-L310,2))</f>
        <v>1458.1004766476142</v>
      </c>
      <c r="R310" s="47">
        <f t="shared" si="663"/>
        <v>26.45767920779334</v>
      </c>
      <c r="S310" s="47"/>
      <c r="T310" s="47"/>
      <c r="U310" s="79">
        <v>1</v>
      </c>
      <c r="V310" s="62">
        <f t="shared" si="585"/>
        <v>1432.2388972476144</v>
      </c>
      <c r="W310" s="137">
        <f t="shared" si="586"/>
        <v>61.713410952724111</v>
      </c>
      <c r="X310" s="131">
        <v>62.7</v>
      </c>
      <c r="Y310" s="5">
        <f t="shared" si="591"/>
        <v>5.1611440926047063</v>
      </c>
      <c r="Z310" s="131">
        <v>62.1</v>
      </c>
      <c r="AA310" s="43">
        <f t="shared" ref="AA310" si="669">POWER(2*$V310/1000*Z310, 2)*$A$4</f>
        <v>5.0628388366571064</v>
      </c>
      <c r="AB310" s="116">
        <v>64.7</v>
      </c>
      <c r="AC310" s="43">
        <f t="shared" si="593"/>
        <v>5.4956550329819569</v>
      </c>
      <c r="AD310" s="131"/>
      <c r="AE310" s="43">
        <f t="shared" si="594"/>
        <v>0</v>
      </c>
      <c r="AF310" s="263">
        <v>63.4</v>
      </c>
      <c r="AG310" s="43">
        <f t="shared" si="588"/>
        <v>5.2770282398068256</v>
      </c>
      <c r="AH310" s="131"/>
      <c r="AI310" s="5">
        <f t="shared" si="591"/>
        <v>0</v>
      </c>
      <c r="AJ310" s="181"/>
      <c r="AK310" s="43">
        <f t="shared" ref="AK310" si="670">POWER(2*$V310/1000*AJ310, 2)*$A$4</f>
        <v>0</v>
      </c>
      <c r="AL310" s="47">
        <v>65.599999999999994</v>
      </c>
      <c r="AM310" s="43">
        <f t="shared" si="596"/>
        <v>5.6496114614671997</v>
      </c>
      <c r="AN310" s="181">
        <v>64.2</v>
      </c>
      <c r="AO310" s="43">
        <f t="shared" si="597"/>
        <v>5.4110426699234262</v>
      </c>
      <c r="AP310" s="261">
        <v>66.89</v>
      </c>
      <c r="AQ310" s="43">
        <f t="shared" si="590"/>
        <v>5.8739912389116684</v>
      </c>
      <c r="AR310" s="121"/>
    </row>
    <row r="311" spans="1:44" x14ac:dyDescent="0.25">
      <c r="A311" s="144">
        <f t="shared" si="568"/>
        <v>300</v>
      </c>
      <c r="B311" s="89" t="s">
        <v>129</v>
      </c>
      <c r="C311" s="150">
        <v>17</v>
      </c>
      <c r="D311" s="154" t="s">
        <v>161</v>
      </c>
      <c r="E311" s="155">
        <v>20</v>
      </c>
      <c r="F311" s="152">
        <f t="shared" si="571"/>
        <v>2376</v>
      </c>
      <c r="G311" s="46">
        <v>0</v>
      </c>
      <c r="H311" s="47">
        <f t="shared" si="576"/>
        <v>0</v>
      </c>
      <c r="I311" s="47">
        <f t="shared" si="572"/>
        <v>1708.75</v>
      </c>
      <c r="J311" s="56">
        <f t="shared" si="598"/>
        <v>2926.6367322406109</v>
      </c>
      <c r="K311" s="56">
        <f t="shared" si="573"/>
        <v>-8.9691205362214532E-3</v>
      </c>
      <c r="L311" s="47">
        <f t="shared" si="619"/>
        <v>872.84375</v>
      </c>
      <c r="M311" s="47">
        <f t="shared" si="662"/>
        <v>21.84375</v>
      </c>
      <c r="N311" s="47"/>
      <c r="O311" s="47"/>
      <c r="P311" s="47">
        <f t="shared" si="620"/>
        <v>1432.2388972476144</v>
      </c>
      <c r="Q311" s="47">
        <f t="shared" si="668"/>
        <v>1458.1004766476142</v>
      </c>
      <c r="R311" s="47">
        <f t="shared" si="663"/>
        <v>36.306327465918386</v>
      </c>
      <c r="S311" s="47"/>
      <c r="T311" s="47"/>
      <c r="U311" s="79">
        <v>1</v>
      </c>
      <c r="V311" s="62">
        <f t="shared" si="585"/>
        <v>1432.2388972476144</v>
      </c>
      <c r="W311" s="137">
        <f t="shared" si="586"/>
        <v>61.713410952724111</v>
      </c>
      <c r="X311" s="131">
        <v>62.4</v>
      </c>
      <c r="Y311" s="5">
        <f t="shared" si="591"/>
        <v>5.1118733092752002</v>
      </c>
      <c r="Z311" s="131">
        <v>61.7</v>
      </c>
      <c r="AA311" s="43">
        <f t="shared" ref="AA311" si="671">POWER(2*$V311/1000*Z311, 2)*$A$4</f>
        <v>4.9978271342729563</v>
      </c>
      <c r="AB311" s="116">
        <v>64.3</v>
      </c>
      <c r="AC311" s="43">
        <f t="shared" si="593"/>
        <v>5.4279126290437061</v>
      </c>
      <c r="AD311" s="131"/>
      <c r="AE311" s="43">
        <f t="shared" si="594"/>
        <v>0</v>
      </c>
      <c r="AF311" s="263">
        <v>63.5</v>
      </c>
      <c r="AG311" s="43">
        <f t="shared" si="588"/>
        <v>5.2936881449614077</v>
      </c>
      <c r="AH311" s="131"/>
      <c r="AI311" s="5">
        <f t="shared" si="591"/>
        <v>0</v>
      </c>
      <c r="AJ311" s="181"/>
      <c r="AK311" s="43">
        <f t="shared" ref="AK311" si="672">POWER(2*$V311/1000*AJ311, 2)*$A$4</f>
        <v>0</v>
      </c>
      <c r="AL311" s="47">
        <v>65.2</v>
      </c>
      <c r="AM311" s="43">
        <f t="shared" si="596"/>
        <v>5.5809238146833007</v>
      </c>
      <c r="AN311" s="181">
        <v>64.099999999999994</v>
      </c>
      <c r="AO311" s="43">
        <f t="shared" si="597"/>
        <v>5.3941989675488546</v>
      </c>
      <c r="AP311" s="261">
        <v>66.959999999999994</v>
      </c>
      <c r="AQ311" s="43">
        <f t="shared" si="590"/>
        <v>5.886291867859331</v>
      </c>
      <c r="AR311" s="121"/>
    </row>
    <row r="312" spans="1:44" x14ac:dyDescent="0.25">
      <c r="A312" s="144">
        <f t="shared" si="568"/>
        <v>301</v>
      </c>
      <c r="B312" s="89" t="s">
        <v>129</v>
      </c>
      <c r="C312" s="150">
        <v>18</v>
      </c>
      <c r="D312" s="154" t="s">
        <v>161</v>
      </c>
      <c r="E312" s="155">
        <v>21</v>
      </c>
      <c r="F312" s="152">
        <f t="shared" si="571"/>
        <v>2384</v>
      </c>
      <c r="G312" s="46">
        <v>0</v>
      </c>
      <c r="H312" s="47">
        <f t="shared" si="576"/>
        <v>0</v>
      </c>
      <c r="I312" s="47">
        <f t="shared" si="572"/>
        <v>1714.5</v>
      </c>
      <c r="J312" s="56">
        <f t="shared" si="598"/>
        <v>2936.4887621102862</v>
      </c>
      <c r="K312" s="56">
        <f t="shared" si="573"/>
        <v>-7.0310466498995083E-3</v>
      </c>
      <c r="L312" s="47">
        <f t="shared" si="619"/>
        <v>878.59375</v>
      </c>
      <c r="M312" s="47">
        <f t="shared" si="662"/>
        <v>27.59375</v>
      </c>
      <c r="N312" s="47"/>
      <c r="O312" s="47"/>
      <c r="P312" s="47">
        <f t="shared" si="620"/>
        <v>1432.2388972476144</v>
      </c>
      <c r="Q312" s="47">
        <f t="shared" si="668"/>
        <v>1458.1004766476142</v>
      </c>
      <c r="R312" s="47">
        <f t="shared" si="663"/>
        <v>46.156419261707249</v>
      </c>
      <c r="S312" s="47"/>
      <c r="T312" s="47"/>
      <c r="U312" s="79">
        <v>1</v>
      </c>
      <c r="V312" s="62">
        <f t="shared" si="585"/>
        <v>1432.2388972476144</v>
      </c>
      <c r="W312" s="137">
        <f t="shared" si="586"/>
        <v>61.713410952724111</v>
      </c>
      <c r="X312" s="131">
        <v>63.4</v>
      </c>
      <c r="Y312" s="5">
        <f t="shared" si="591"/>
        <v>5.2770282398068256</v>
      </c>
      <c r="Z312" s="131">
        <v>62.6</v>
      </c>
      <c r="AA312" s="43">
        <f t="shared" ref="AA312" si="673">POWER(2*$V312/1000*Z312, 2)*$A$4</f>
        <v>5.1446942414158245</v>
      </c>
      <c r="AB312" s="116">
        <v>65.2</v>
      </c>
      <c r="AC312" s="43">
        <f t="shared" si="593"/>
        <v>5.5809238146833007</v>
      </c>
      <c r="AD312" s="131"/>
      <c r="AE312" s="43">
        <f t="shared" si="594"/>
        <v>0</v>
      </c>
      <c r="AF312" s="263">
        <v>62.7</v>
      </c>
      <c r="AG312" s="43">
        <f t="shared" si="588"/>
        <v>5.1611440926047063</v>
      </c>
      <c r="AH312" s="131"/>
      <c r="AI312" s="5">
        <f t="shared" si="591"/>
        <v>0</v>
      </c>
      <c r="AJ312" s="181"/>
      <c r="AK312" s="43">
        <f t="shared" ref="AK312" si="674">POWER(2*$V312/1000*AJ312, 2)*$A$4</f>
        <v>0</v>
      </c>
      <c r="AL312" s="47">
        <v>65.7</v>
      </c>
      <c r="AM312" s="43">
        <f t="shared" si="596"/>
        <v>5.6668490150274566</v>
      </c>
      <c r="AN312" s="181">
        <v>64.5</v>
      </c>
      <c r="AO312" s="43">
        <f t="shared" si="597"/>
        <v>5.4617313175214051</v>
      </c>
      <c r="AP312" s="261">
        <v>67.66</v>
      </c>
      <c r="AQ312" s="43">
        <f t="shared" si="590"/>
        <v>6.0100057766329176</v>
      </c>
      <c r="AR312" s="121"/>
    </row>
    <row r="313" spans="1:44" x14ac:dyDescent="0.25">
      <c r="A313" s="144">
        <f t="shared" si="568"/>
        <v>302</v>
      </c>
      <c r="B313" s="89" t="s">
        <v>129</v>
      </c>
      <c r="C313" s="150">
        <v>19</v>
      </c>
      <c r="D313" s="154" t="s">
        <v>161</v>
      </c>
      <c r="E313" s="155">
        <v>22</v>
      </c>
      <c r="F313" s="152">
        <f t="shared" si="571"/>
        <v>2392</v>
      </c>
      <c r="G313" s="46">
        <v>0</v>
      </c>
      <c r="H313" s="47">
        <f t="shared" si="576"/>
        <v>0</v>
      </c>
      <c r="I313" s="47">
        <f t="shared" si="572"/>
        <v>1720.25</v>
      </c>
      <c r="J313" s="56">
        <f t="shared" si="598"/>
        <v>2946.340791982489</v>
      </c>
      <c r="K313" s="56">
        <f t="shared" si="573"/>
        <v>-5.7748799158616748E-3</v>
      </c>
      <c r="L313" s="47">
        <f t="shared" si="619"/>
        <v>884.34375</v>
      </c>
      <c r="M313" s="47">
        <f t="shared" si="662"/>
        <v>33.34375</v>
      </c>
      <c r="N313" s="47"/>
      <c r="O313" s="47"/>
      <c r="P313" s="47">
        <f t="shared" si="620"/>
        <v>1432.2388972476144</v>
      </c>
      <c r="Q313" s="47">
        <f t="shared" si="668"/>
        <v>1458.1004766476142</v>
      </c>
      <c r="R313" s="47">
        <f t="shared" si="663"/>
        <v>56.007192967176103</v>
      </c>
      <c r="S313" s="47"/>
      <c r="T313" s="47"/>
      <c r="U313" s="79">
        <v>1</v>
      </c>
      <c r="V313" s="62">
        <f t="shared" si="585"/>
        <v>1432.2388972476144</v>
      </c>
      <c r="W313" s="137">
        <f t="shared" si="586"/>
        <v>61.713410952724111</v>
      </c>
      <c r="X313" s="131">
        <v>63.5</v>
      </c>
      <c r="Y313" s="5">
        <f t="shared" si="591"/>
        <v>5.2936881449614077</v>
      </c>
      <c r="Z313" s="131">
        <v>62.5</v>
      </c>
      <c r="AA313" s="43">
        <f t="shared" ref="AA313" si="675">POWER(2*$V313/1000*Z313, 2)*$A$4</f>
        <v>5.1282706469726573</v>
      </c>
      <c r="AB313" s="116">
        <v>65.2</v>
      </c>
      <c r="AC313" s="43">
        <f t="shared" si="593"/>
        <v>5.5809238146833007</v>
      </c>
      <c r="AD313" s="131"/>
      <c r="AE313" s="43">
        <f t="shared" si="594"/>
        <v>0</v>
      </c>
      <c r="AF313" s="263">
        <v>61</v>
      </c>
      <c r="AG313" s="43">
        <f t="shared" si="588"/>
        <v>4.8850675398106249</v>
      </c>
      <c r="AH313" s="131"/>
      <c r="AI313" s="5">
        <f t="shared" si="591"/>
        <v>0</v>
      </c>
      <c r="AJ313" s="181"/>
      <c r="AK313" s="43">
        <f t="shared" ref="AK313" si="676">POWER(2*$V313/1000*AJ313, 2)*$A$4</f>
        <v>0</v>
      </c>
      <c r="AL313" s="47">
        <v>66.400000000000006</v>
      </c>
      <c r="AM313" s="43">
        <f t="shared" si="596"/>
        <v>5.7882470788292011</v>
      </c>
      <c r="AN313" s="181">
        <v>65.3</v>
      </c>
      <c r="AO313" s="43">
        <f t="shared" si="597"/>
        <v>5.5980563412607056</v>
      </c>
      <c r="AP313" s="261">
        <v>66.900000000000006</v>
      </c>
      <c r="AQ313" s="43">
        <f t="shared" si="590"/>
        <v>5.8757476839161074</v>
      </c>
      <c r="AR313" s="121"/>
    </row>
    <row r="314" spans="1:44" x14ac:dyDescent="0.25">
      <c r="A314" s="144">
        <f t="shared" si="568"/>
        <v>303</v>
      </c>
      <c r="B314" s="89" t="s">
        <v>129</v>
      </c>
      <c r="C314" s="150">
        <v>20</v>
      </c>
      <c r="D314" s="154" t="s">
        <v>161</v>
      </c>
      <c r="E314" s="155">
        <v>23</v>
      </c>
      <c r="F314" s="152">
        <f t="shared" si="571"/>
        <v>2400</v>
      </c>
      <c r="G314" s="46">
        <v>0</v>
      </c>
      <c r="H314" s="47">
        <f t="shared" si="576"/>
        <v>0</v>
      </c>
      <c r="I314" s="47">
        <f t="shared" si="572"/>
        <v>1726</v>
      </c>
      <c r="J314" s="56">
        <f t="shared" si="598"/>
        <v>2956.1928218571943</v>
      </c>
      <c r="K314" s="56">
        <f t="shared" si="573"/>
        <v>-4.894630772923847E-3</v>
      </c>
      <c r="L314" s="47">
        <f t="shared" si="619"/>
        <v>890.09375</v>
      </c>
      <c r="M314" s="47">
        <f t="shared" si="662"/>
        <v>39.09375</v>
      </c>
      <c r="N314" s="47"/>
      <c r="O314" s="47"/>
      <c r="P314" s="47">
        <f t="shared" si="620"/>
        <v>1432.2388972476144</v>
      </c>
      <c r="Q314" s="47">
        <f t="shared" si="668"/>
        <v>1458.1004766476142</v>
      </c>
      <c r="R314" s="47">
        <f t="shared" si="663"/>
        <v>65.858342592738396</v>
      </c>
      <c r="S314" s="47"/>
      <c r="T314" s="47"/>
      <c r="U314" s="79">
        <v>1</v>
      </c>
      <c r="V314" s="62">
        <f t="shared" si="585"/>
        <v>1432.2388972476144</v>
      </c>
      <c r="W314" s="137">
        <f t="shared" si="586"/>
        <v>61.713410952724111</v>
      </c>
      <c r="X314" s="131">
        <v>62.3</v>
      </c>
      <c r="Y314" s="5">
        <f t="shared" si="591"/>
        <v>5.0955022283234559</v>
      </c>
      <c r="Z314" s="131">
        <v>61.1</v>
      </c>
      <c r="AA314" s="43">
        <f t="shared" ref="AA314" si="677">POWER(2*$V314/1000*Z314, 2)*$A$4</f>
        <v>4.9010972830681068</v>
      </c>
      <c r="AB314" s="116">
        <v>64</v>
      </c>
      <c r="AC314" s="43">
        <f t="shared" si="593"/>
        <v>5.3773815219200003</v>
      </c>
      <c r="AD314" s="131"/>
      <c r="AE314" s="43">
        <f t="shared" si="594"/>
        <v>0</v>
      </c>
      <c r="AF314" s="263">
        <v>62</v>
      </c>
      <c r="AG314" s="43">
        <f t="shared" si="588"/>
        <v>5.0465465259424995</v>
      </c>
      <c r="AH314" s="131"/>
      <c r="AI314" s="5">
        <f t="shared" si="591"/>
        <v>0</v>
      </c>
      <c r="AJ314" s="181"/>
      <c r="AK314" s="43">
        <f t="shared" ref="AK314" si="678">POWER(2*$V314/1000*AJ314, 2)*$A$4</f>
        <v>0</v>
      </c>
      <c r="AL314" s="47">
        <v>66.099999999999994</v>
      </c>
      <c r="AM314" s="43">
        <f t="shared" si="596"/>
        <v>5.7360617967256049</v>
      </c>
      <c r="AN314" s="181">
        <v>64.8</v>
      </c>
      <c r="AO314" s="43">
        <f t="shared" si="597"/>
        <v>5.5126562758307989</v>
      </c>
      <c r="AP314" s="261">
        <v>67.760000000000005</v>
      </c>
      <c r="AQ314" s="43">
        <f t="shared" si="590"/>
        <v>6.0277842191548521</v>
      </c>
      <c r="AR314" s="121"/>
    </row>
    <row r="315" spans="1:44" x14ac:dyDescent="0.25">
      <c r="A315" s="144">
        <f t="shared" si="568"/>
        <v>304</v>
      </c>
      <c r="B315" s="89" t="s">
        <v>129</v>
      </c>
      <c r="C315" s="150">
        <v>21</v>
      </c>
      <c r="D315" s="154" t="s">
        <v>161</v>
      </c>
      <c r="E315" s="155">
        <v>24</v>
      </c>
      <c r="F315" s="152">
        <f t="shared" si="571"/>
        <v>2408</v>
      </c>
      <c r="G315" s="46">
        <v>0</v>
      </c>
      <c r="H315" s="47">
        <f t="shared" si="576"/>
        <v>0</v>
      </c>
      <c r="I315" s="47">
        <f t="shared" si="572"/>
        <v>1731.75</v>
      </c>
      <c r="J315" s="56">
        <f t="shared" si="598"/>
        <v>2966.0448517343766</v>
      </c>
      <c r="K315" s="56">
        <f t="shared" si="573"/>
        <v>-4.2435581899553654E-3</v>
      </c>
      <c r="L315" s="47">
        <f t="shared" si="619"/>
        <v>895.84375</v>
      </c>
      <c r="M315" s="47">
        <f t="shared" si="662"/>
        <v>44.84375</v>
      </c>
      <c r="N315" s="47"/>
      <c r="O315" s="47"/>
      <c r="P315" s="47">
        <f t="shared" si="620"/>
        <v>1432.2388972476144</v>
      </c>
      <c r="Q315" s="47">
        <f t="shared" si="668"/>
        <v>1458.1004766476142</v>
      </c>
      <c r="R315" s="47">
        <f t="shared" si="663"/>
        <v>75.709721397337745</v>
      </c>
      <c r="S315" s="47"/>
      <c r="T315" s="47"/>
      <c r="U315" s="79">
        <v>1</v>
      </c>
      <c r="V315" s="62">
        <f t="shared" si="585"/>
        <v>1432.2388972476144</v>
      </c>
      <c r="W315" s="137">
        <f t="shared" si="586"/>
        <v>61.713410952724111</v>
      </c>
      <c r="X315" s="131">
        <v>65.099999999999994</v>
      </c>
      <c r="Y315" s="5">
        <f t="shared" si="591"/>
        <v>5.563817544851605</v>
      </c>
      <c r="Z315" s="131">
        <v>64.099999999999994</v>
      </c>
      <c r="AA315" s="43">
        <f t="shared" ref="AA315" si="679">POWER(2*$V315/1000*Z315, 2)*$A$4</f>
        <v>5.3941989675488546</v>
      </c>
      <c r="AB315" s="116">
        <v>67</v>
      </c>
      <c r="AC315" s="43">
        <f t="shared" si="593"/>
        <v>5.8933265751706259</v>
      </c>
      <c r="AD315" s="131"/>
      <c r="AE315" s="43">
        <f t="shared" si="594"/>
        <v>0</v>
      </c>
      <c r="AF315" s="263">
        <v>62.5</v>
      </c>
      <c r="AG315" s="43">
        <f t="shared" si="588"/>
        <v>5.1282706469726573</v>
      </c>
      <c r="AH315" s="131"/>
      <c r="AI315" s="5">
        <f t="shared" si="591"/>
        <v>0</v>
      </c>
      <c r="AJ315" s="181"/>
      <c r="AK315" s="43">
        <f t="shared" ref="AK315" si="680">POWER(2*$V315/1000*AJ315, 2)*$A$4</f>
        <v>0</v>
      </c>
      <c r="AL315" s="47">
        <v>66.2</v>
      </c>
      <c r="AM315" s="43">
        <f t="shared" si="596"/>
        <v>5.7534306340144266</v>
      </c>
      <c r="AN315" s="181">
        <v>65</v>
      </c>
      <c r="AO315" s="43">
        <f t="shared" si="597"/>
        <v>5.5467375317656256</v>
      </c>
      <c r="AP315" s="261">
        <v>66.36</v>
      </c>
      <c r="AQ315" s="43">
        <f t="shared" si="590"/>
        <v>5.7812753877076171</v>
      </c>
      <c r="AR315" s="121"/>
    </row>
    <row r="316" spans="1:44" x14ac:dyDescent="0.25">
      <c r="A316" s="144">
        <f t="shared" si="568"/>
        <v>305</v>
      </c>
      <c r="B316" s="89" t="s">
        <v>129</v>
      </c>
      <c r="C316" s="150">
        <v>22</v>
      </c>
      <c r="D316" s="154" t="s">
        <v>161</v>
      </c>
      <c r="E316" s="155">
        <v>25</v>
      </c>
      <c r="F316" s="152">
        <f t="shared" si="571"/>
        <v>2416</v>
      </c>
      <c r="G316" s="46">
        <v>0</v>
      </c>
      <c r="H316" s="47">
        <f t="shared" si="576"/>
        <v>0</v>
      </c>
      <c r="I316" s="47">
        <f t="shared" si="572"/>
        <v>1737.5</v>
      </c>
      <c r="J316" s="56">
        <f t="shared" si="598"/>
        <v>2975.8968816140118</v>
      </c>
      <c r="K316" s="56">
        <f t="shared" si="573"/>
        <v>-3.7425003579301119E-3</v>
      </c>
      <c r="L316" s="47">
        <f t="shared" si="619"/>
        <v>901.59375</v>
      </c>
      <c r="M316" s="47">
        <f t="shared" si="662"/>
        <v>50.59375</v>
      </c>
      <c r="N316" s="47"/>
      <c r="O316" s="47"/>
      <c r="P316" s="47">
        <f t="shared" si="620"/>
        <v>1432.2388972476144</v>
      </c>
      <c r="Q316" s="47">
        <f t="shared" si="668"/>
        <v>1458.1004766476142</v>
      </c>
      <c r="R316" s="47">
        <f t="shared" si="663"/>
        <v>85.561250219141257</v>
      </c>
      <c r="S316" s="47"/>
      <c r="T316" s="47"/>
      <c r="U316" s="79">
        <v>1</v>
      </c>
      <c r="V316" s="62">
        <f t="shared" si="585"/>
        <v>1432.2388972476144</v>
      </c>
      <c r="W316" s="137">
        <f t="shared" si="586"/>
        <v>61.713410952724111</v>
      </c>
      <c r="X316" s="131">
        <v>63.6</v>
      </c>
      <c r="Y316" s="5">
        <f t="shared" si="591"/>
        <v>5.3103743068616991</v>
      </c>
      <c r="Z316" s="131">
        <v>63</v>
      </c>
      <c r="AA316" s="43">
        <f t="shared" ref="AA316" si="681">POWER(2*$V316/1000*Z316, 2)*$A$4</f>
        <v>5.2106511866456255</v>
      </c>
      <c r="AB316" s="116">
        <v>65.5</v>
      </c>
      <c r="AC316" s="43">
        <f t="shared" si="593"/>
        <v>5.6324001646526556</v>
      </c>
      <c r="AD316" s="131"/>
      <c r="AE316" s="43">
        <f t="shared" si="594"/>
        <v>0</v>
      </c>
      <c r="AF316" s="263">
        <v>62</v>
      </c>
      <c r="AG316" s="43">
        <f t="shared" si="588"/>
        <v>5.0465465259424995</v>
      </c>
      <c r="AH316" s="131"/>
      <c r="AI316" s="5">
        <f t="shared" si="591"/>
        <v>0</v>
      </c>
      <c r="AJ316" s="181"/>
      <c r="AK316" s="43">
        <f t="shared" ref="AK316" si="682">POWER(2*$V316/1000*AJ316, 2)*$A$4</f>
        <v>0</v>
      </c>
      <c r="AL316" s="47">
        <v>66.2</v>
      </c>
      <c r="AM316" s="43">
        <f t="shared" si="596"/>
        <v>5.7534306340144266</v>
      </c>
      <c r="AN316" s="181">
        <v>65</v>
      </c>
      <c r="AO316" s="43">
        <f t="shared" si="597"/>
        <v>5.5467375317656256</v>
      </c>
      <c r="AP316" s="261">
        <v>67.2</v>
      </c>
      <c r="AQ316" s="43">
        <f t="shared" si="590"/>
        <v>5.9285631279168012</v>
      </c>
      <c r="AR316" s="121"/>
    </row>
    <row r="317" spans="1:44" x14ac:dyDescent="0.25">
      <c r="A317" s="144">
        <f t="shared" si="568"/>
        <v>306</v>
      </c>
      <c r="B317" s="89" t="s">
        <v>129</v>
      </c>
      <c r="C317" s="150">
        <v>23</v>
      </c>
      <c r="D317" s="154" t="s">
        <v>161</v>
      </c>
      <c r="E317" s="155">
        <v>26</v>
      </c>
      <c r="F317" s="152">
        <f t="shared" si="571"/>
        <v>2424</v>
      </c>
      <c r="G317" s="46">
        <v>0</v>
      </c>
      <c r="H317" s="47">
        <f t="shared" si="576"/>
        <v>0</v>
      </c>
      <c r="I317" s="47">
        <f t="shared" si="572"/>
        <v>1743.25</v>
      </c>
      <c r="J317" s="56">
        <f t="shared" si="598"/>
        <v>2985.7489114960754</v>
      </c>
      <c r="K317" s="56">
        <f t="shared" si="573"/>
        <v>-3.3449887832830427E-3</v>
      </c>
      <c r="L317" s="47">
        <f t="shared" si="619"/>
        <v>907.34375</v>
      </c>
      <c r="M317" s="47">
        <f t="shared" si="662"/>
        <v>56.34375</v>
      </c>
      <c r="N317" s="47"/>
      <c r="O317" s="47"/>
      <c r="P317" s="47">
        <f t="shared" si="620"/>
        <v>1432.2388972476144</v>
      </c>
      <c r="Q317" s="47">
        <f t="shared" si="668"/>
        <v>1458.1004766476142</v>
      </c>
      <c r="R317" s="47">
        <f t="shared" si="663"/>
        <v>95.412882589629902</v>
      </c>
      <c r="S317" s="47"/>
      <c r="T317" s="47"/>
      <c r="U317" s="79">
        <v>1</v>
      </c>
      <c r="V317" s="62">
        <f t="shared" si="585"/>
        <v>1432.2388972476144</v>
      </c>
      <c r="W317" s="137">
        <f t="shared" si="586"/>
        <v>61.713410952724111</v>
      </c>
      <c r="X317" s="131">
        <v>64.2</v>
      </c>
      <c r="Y317" s="5">
        <f t="shared" si="591"/>
        <v>5.4110426699234262</v>
      </c>
      <c r="Z317" s="131">
        <v>63.1</v>
      </c>
      <c r="AA317" s="43">
        <f t="shared" ref="AA317" si="683">POWER(2*$V317/1000*Z317, 2)*$A$4</f>
        <v>5.2272060648173566</v>
      </c>
      <c r="AB317" s="116">
        <v>66</v>
      </c>
      <c r="AC317" s="43">
        <f t="shared" si="593"/>
        <v>5.7187192161825005</v>
      </c>
      <c r="AD317" s="131"/>
      <c r="AE317" s="43">
        <f t="shared" si="594"/>
        <v>0</v>
      </c>
      <c r="AF317" s="263">
        <v>69</v>
      </c>
      <c r="AG317" s="43">
        <f t="shared" si="588"/>
        <v>6.2504183168606255</v>
      </c>
      <c r="AH317" s="131"/>
      <c r="AI317" s="5">
        <f t="shared" si="591"/>
        <v>0</v>
      </c>
      <c r="AJ317" s="181"/>
      <c r="AK317" s="43">
        <f t="shared" ref="AK317" si="684">POWER(2*$V317/1000*AJ317, 2)*$A$4</f>
        <v>0</v>
      </c>
      <c r="AL317" s="47">
        <v>65.3</v>
      </c>
      <c r="AM317" s="43">
        <f t="shared" si="596"/>
        <v>5.5980563412607056</v>
      </c>
      <c r="AN317" s="181">
        <v>64.099999999999994</v>
      </c>
      <c r="AO317" s="43">
        <f t="shared" si="597"/>
        <v>5.3941989675488546</v>
      </c>
      <c r="AP317" s="261">
        <v>67.45</v>
      </c>
      <c r="AQ317" s="43">
        <f t="shared" si="590"/>
        <v>5.9727565130441524</v>
      </c>
      <c r="AR317" s="121"/>
    </row>
    <row r="318" spans="1:44" x14ac:dyDescent="0.25">
      <c r="A318" s="144">
        <f t="shared" si="568"/>
        <v>307</v>
      </c>
      <c r="B318" s="89" t="s">
        <v>129</v>
      </c>
      <c r="C318" s="150">
        <v>24</v>
      </c>
      <c r="D318" s="154" t="s">
        <v>161</v>
      </c>
      <c r="E318" s="155">
        <v>27</v>
      </c>
      <c r="F318" s="152">
        <f t="shared" si="571"/>
        <v>2432</v>
      </c>
      <c r="G318" s="46">
        <v>0</v>
      </c>
      <c r="H318" s="47">
        <f t="shared" si="576"/>
        <v>0</v>
      </c>
      <c r="I318" s="47">
        <f t="shared" si="572"/>
        <v>1749</v>
      </c>
      <c r="J318" s="56">
        <f t="shared" si="598"/>
        <v>2995.6009413805436</v>
      </c>
      <c r="K318" s="56">
        <f t="shared" si="573"/>
        <v>-3.0219503660191549E-3</v>
      </c>
      <c r="L318" s="47">
        <f t="shared" si="619"/>
        <v>913.09375</v>
      </c>
      <c r="M318" s="47">
        <f t="shared" si="662"/>
        <v>62.09375</v>
      </c>
      <c r="N318" s="47"/>
      <c r="O318" s="47"/>
      <c r="P318" s="47">
        <f t="shared" si="620"/>
        <v>1432.2388972476144</v>
      </c>
      <c r="Q318" s="47">
        <f t="shared" si="668"/>
        <v>1458.1004766476142</v>
      </c>
      <c r="R318" s="47">
        <f t="shared" si="663"/>
        <v>105.26458943568107</v>
      </c>
      <c r="S318" s="47"/>
      <c r="T318" s="47"/>
      <c r="U318" s="79">
        <v>1</v>
      </c>
      <c r="V318" s="62">
        <f t="shared" si="585"/>
        <v>1432.2388972476144</v>
      </c>
      <c r="W318" s="137">
        <f t="shared" si="586"/>
        <v>61.713410952724111</v>
      </c>
      <c r="X318" s="131">
        <v>63.9</v>
      </c>
      <c r="Y318" s="5">
        <f t="shared" si="591"/>
        <v>5.3605903330368552</v>
      </c>
      <c r="Z318" s="131">
        <v>62.9</v>
      </c>
      <c r="AA318" s="43">
        <f t="shared" ref="AA318" si="685">POWER(2*$V318/1000*Z318, 2)*$A$4</f>
        <v>5.1941225652196055</v>
      </c>
      <c r="AB318" s="116">
        <v>65.900000000000006</v>
      </c>
      <c r="AC318" s="43">
        <f t="shared" si="593"/>
        <v>5.7014028923851079</v>
      </c>
      <c r="AD318" s="131"/>
      <c r="AE318" s="43">
        <f t="shared" si="594"/>
        <v>0</v>
      </c>
      <c r="AF318" s="263">
        <v>68.599999999999994</v>
      </c>
      <c r="AG318" s="43">
        <f t="shared" si="588"/>
        <v>6.1781597526598224</v>
      </c>
      <c r="AH318" s="131"/>
      <c r="AI318" s="5">
        <f t="shared" si="591"/>
        <v>0</v>
      </c>
      <c r="AJ318" s="181"/>
      <c r="AK318" s="43">
        <f t="shared" ref="AK318" si="686">POWER(2*$V318/1000*AJ318, 2)*$A$4</f>
        <v>0</v>
      </c>
      <c r="AL318" s="47">
        <v>66.099999999999994</v>
      </c>
      <c r="AM318" s="43">
        <f t="shared" si="596"/>
        <v>5.7360617967256049</v>
      </c>
      <c r="AN318" s="181">
        <v>65</v>
      </c>
      <c r="AO318" s="43">
        <f t="shared" si="597"/>
        <v>5.5467375317656256</v>
      </c>
      <c r="AP318" s="261">
        <v>67.22</v>
      </c>
      <c r="AQ318" s="43">
        <f t="shared" si="590"/>
        <v>5.9320925596754748</v>
      </c>
      <c r="AR318" s="121"/>
    </row>
    <row r="319" spans="1:44" x14ac:dyDescent="0.25">
      <c r="A319" s="144">
        <f t="shared" si="568"/>
        <v>308</v>
      </c>
      <c r="B319" s="89" t="s">
        <v>129</v>
      </c>
      <c r="C319" s="150">
        <v>25</v>
      </c>
      <c r="D319" s="154" t="s">
        <v>161</v>
      </c>
      <c r="E319" s="155">
        <v>28</v>
      </c>
      <c r="F319" s="152">
        <f t="shared" si="571"/>
        <v>2440</v>
      </c>
      <c r="G319" s="46">
        <v>0</v>
      </c>
      <c r="H319" s="47">
        <f t="shared" si="576"/>
        <v>0</v>
      </c>
      <c r="I319" s="47">
        <f t="shared" si="572"/>
        <v>1754.75</v>
      </c>
      <c r="J319" s="56">
        <f t="shared" si="598"/>
        <v>3005.452971267393</v>
      </c>
      <c r="K319" s="56">
        <f t="shared" si="573"/>
        <v>-2.7542641801119316E-3</v>
      </c>
      <c r="L319" s="47">
        <f t="shared" si="619"/>
        <v>918.84375</v>
      </c>
      <c r="M319" s="47">
        <f t="shared" si="662"/>
        <v>67.84375</v>
      </c>
      <c r="N319" s="47"/>
      <c r="O319" s="47"/>
      <c r="P319" s="47">
        <f t="shared" si="620"/>
        <v>1432.2388972476144</v>
      </c>
      <c r="Q319" s="47">
        <f t="shared" si="668"/>
        <v>1458.1004766476142</v>
      </c>
      <c r="R319" s="47">
        <f t="shared" si="663"/>
        <v>115.11635163634443</v>
      </c>
      <c r="S319" s="47"/>
      <c r="T319" s="47"/>
      <c r="U319" s="79">
        <v>1</v>
      </c>
      <c r="V319" s="62">
        <f t="shared" si="585"/>
        <v>1432.2388972476144</v>
      </c>
      <c r="W319" s="137">
        <f t="shared" si="586"/>
        <v>61.713410952724111</v>
      </c>
      <c r="X319" s="131">
        <v>62.7</v>
      </c>
      <c r="Y319" s="5">
        <f t="shared" si="591"/>
        <v>5.1611440926047063</v>
      </c>
      <c r="Z319" s="131">
        <v>61.8</v>
      </c>
      <c r="AA319" s="43">
        <f t="shared" ref="AA319" si="687">POWER(2*$V319/1000*Z319, 2)*$A$4</f>
        <v>5.014040674750424</v>
      </c>
      <c r="AB319" s="116">
        <v>64.8</v>
      </c>
      <c r="AC319" s="43">
        <f t="shared" si="593"/>
        <v>5.5126562758307989</v>
      </c>
      <c r="AD319" s="131"/>
      <c r="AE319" s="43">
        <f t="shared" si="594"/>
        <v>0</v>
      </c>
      <c r="AF319" s="263">
        <v>68.3</v>
      </c>
      <c r="AG319" s="43">
        <f t="shared" si="588"/>
        <v>6.1242415253392064</v>
      </c>
      <c r="AH319" s="131"/>
      <c r="AI319" s="5">
        <f t="shared" si="591"/>
        <v>0</v>
      </c>
      <c r="AJ319" s="181"/>
      <c r="AK319" s="43">
        <f t="shared" ref="AK319" si="688">POWER(2*$V319/1000*AJ319, 2)*$A$4</f>
        <v>0</v>
      </c>
      <c r="AL319" s="47">
        <v>65.3</v>
      </c>
      <c r="AM319" s="43">
        <f t="shared" si="596"/>
        <v>5.5980563412607056</v>
      </c>
      <c r="AN319" s="181">
        <v>63.8</v>
      </c>
      <c r="AO319" s="43">
        <f t="shared" si="597"/>
        <v>5.3438254008994246</v>
      </c>
      <c r="AP319" s="261">
        <v>66.709999999999994</v>
      </c>
      <c r="AQ319" s="43">
        <f t="shared" si="590"/>
        <v>5.8424201278669567</v>
      </c>
      <c r="AR319" s="121"/>
    </row>
    <row r="320" spans="1:44" x14ac:dyDescent="0.25">
      <c r="A320" s="144">
        <f t="shared" si="568"/>
        <v>309</v>
      </c>
      <c r="B320" s="89" t="s">
        <v>129</v>
      </c>
      <c r="C320" s="150">
        <v>26</v>
      </c>
      <c r="D320" s="154" t="s">
        <v>161</v>
      </c>
      <c r="E320" s="155">
        <v>29</v>
      </c>
      <c r="F320" s="152">
        <f t="shared" si="571"/>
        <v>2448</v>
      </c>
      <c r="G320" s="46">
        <v>0</v>
      </c>
      <c r="H320" s="47">
        <f t="shared" si="576"/>
        <v>0</v>
      </c>
      <c r="I320" s="47">
        <f t="shared" si="572"/>
        <v>1760.5</v>
      </c>
      <c r="J320" s="56">
        <f t="shared" si="598"/>
        <v>3015.3050011565992</v>
      </c>
      <c r="K320" s="56">
        <f t="shared" si="573"/>
        <v>-2.5288387437285564E-3</v>
      </c>
      <c r="L320" s="47">
        <f t="shared" si="619"/>
        <v>924.59375</v>
      </c>
      <c r="M320" s="47">
        <f t="shared" si="662"/>
        <v>73.59375</v>
      </c>
      <c r="N320" s="47"/>
      <c r="O320" s="47"/>
      <c r="P320" s="47">
        <f t="shared" si="620"/>
        <v>1432.2388972476144</v>
      </c>
      <c r="Q320" s="47">
        <f t="shared" si="668"/>
        <v>1458.1004766476142</v>
      </c>
      <c r="R320" s="47">
        <f t="shared" si="663"/>
        <v>124.96815610011416</v>
      </c>
      <c r="S320" s="47"/>
      <c r="T320" s="47"/>
      <c r="U320" s="79">
        <v>1</v>
      </c>
      <c r="V320" s="62">
        <f t="shared" si="585"/>
        <v>1432.2388972476144</v>
      </c>
      <c r="W320" s="137">
        <f t="shared" si="586"/>
        <v>61.713410952724111</v>
      </c>
      <c r="X320" s="131">
        <v>64.400000000000006</v>
      </c>
      <c r="Y320" s="5">
        <f t="shared" si="591"/>
        <v>5.4448088449096996</v>
      </c>
      <c r="Z320" s="131">
        <v>63.4</v>
      </c>
      <c r="AA320" s="43">
        <f t="shared" ref="AA320" si="689">POWER(2*$V320/1000*Z320, 2)*$A$4</f>
        <v>5.2770282398068256</v>
      </c>
      <c r="AB320" s="116">
        <v>66.2</v>
      </c>
      <c r="AC320" s="43">
        <f t="shared" si="593"/>
        <v>5.7534306340144266</v>
      </c>
      <c r="AD320" s="131"/>
      <c r="AE320" s="43">
        <f t="shared" si="594"/>
        <v>0</v>
      </c>
      <c r="AF320" s="263">
        <v>69.599999999999994</v>
      </c>
      <c r="AG320" s="43">
        <f t="shared" si="588"/>
        <v>6.3595938655331983</v>
      </c>
      <c r="AH320" s="131"/>
      <c r="AI320" s="5">
        <f t="shared" si="591"/>
        <v>0</v>
      </c>
      <c r="AJ320" s="181"/>
      <c r="AK320" s="43">
        <f t="shared" ref="AK320" si="690">POWER(2*$V320/1000*AJ320, 2)*$A$4</f>
        <v>0</v>
      </c>
      <c r="AL320" s="47">
        <v>67.2</v>
      </c>
      <c r="AM320" s="43">
        <f t="shared" si="596"/>
        <v>5.9285631279168012</v>
      </c>
      <c r="AN320" s="181">
        <v>65.2</v>
      </c>
      <c r="AO320" s="43">
        <f t="shared" si="597"/>
        <v>5.5809238146833007</v>
      </c>
      <c r="AP320" s="261">
        <v>66.63</v>
      </c>
      <c r="AQ320" s="43">
        <f t="shared" si="590"/>
        <v>5.8284158299737383</v>
      </c>
      <c r="AR320" s="121"/>
    </row>
    <row r="321" spans="1:44" x14ac:dyDescent="0.25">
      <c r="A321" s="144">
        <f t="shared" si="568"/>
        <v>310</v>
      </c>
      <c r="B321" s="89" t="s">
        <v>129</v>
      </c>
      <c r="C321" s="150">
        <v>27</v>
      </c>
      <c r="D321" s="154" t="s">
        <v>161</v>
      </c>
      <c r="E321" s="155">
        <v>30</v>
      </c>
      <c r="F321" s="152">
        <f t="shared" si="571"/>
        <v>2456</v>
      </c>
      <c r="G321" s="46">
        <v>0</v>
      </c>
      <c r="H321" s="47">
        <f t="shared" si="576"/>
        <v>0</v>
      </c>
      <c r="I321" s="47">
        <f t="shared" si="572"/>
        <v>1766.25</v>
      </c>
      <c r="J321" s="56">
        <f t="shared" si="598"/>
        <v>3025.1570310481407</v>
      </c>
      <c r="K321" s="56">
        <f t="shared" si="573"/>
        <v>-2.3364091057374026E-3</v>
      </c>
      <c r="L321" s="47">
        <f t="shared" si="619"/>
        <v>930.34375</v>
      </c>
      <c r="M321" s="47">
        <f t="shared" si="662"/>
        <v>79.34375</v>
      </c>
      <c r="N321" s="47"/>
      <c r="O321" s="47"/>
      <c r="P321" s="47">
        <f t="shared" si="620"/>
        <v>1432.2388972476144</v>
      </c>
      <c r="Q321" s="47">
        <f t="shared" si="668"/>
        <v>1458.1004766476142</v>
      </c>
      <c r="R321" s="47">
        <f t="shared" si="663"/>
        <v>134.81999356201771</v>
      </c>
      <c r="S321" s="47"/>
      <c r="T321" s="47"/>
      <c r="U321" s="79">
        <v>1</v>
      </c>
      <c r="V321" s="62">
        <f t="shared" si="585"/>
        <v>1432.2388972476144</v>
      </c>
      <c r="W321" s="137">
        <f t="shared" si="586"/>
        <v>61.713410952724111</v>
      </c>
      <c r="X321" s="131">
        <v>63.7</v>
      </c>
      <c r="Y321" s="5">
        <f t="shared" si="591"/>
        <v>5.3270867255077059</v>
      </c>
      <c r="Z321" s="131">
        <v>62.5</v>
      </c>
      <c r="AA321" s="43">
        <f t="shared" ref="AA321" si="691">POWER(2*$V321/1000*Z321, 2)*$A$4</f>
        <v>5.1282706469726573</v>
      </c>
      <c r="AB321" s="116">
        <v>65.5</v>
      </c>
      <c r="AC321" s="43">
        <f t="shared" si="593"/>
        <v>5.6324001646526556</v>
      </c>
      <c r="AD321" s="131"/>
      <c r="AE321" s="43">
        <f t="shared" si="594"/>
        <v>0</v>
      </c>
      <c r="AF321" s="263">
        <v>68.599999999999994</v>
      </c>
      <c r="AG321" s="43">
        <f t="shared" si="588"/>
        <v>6.1781597526598224</v>
      </c>
      <c r="AH321" s="131"/>
      <c r="AI321" s="5">
        <f t="shared" si="591"/>
        <v>0</v>
      </c>
      <c r="AJ321" s="181"/>
      <c r="AK321" s="43">
        <f t="shared" ref="AK321" si="692">POWER(2*$V321/1000*AJ321, 2)*$A$4</f>
        <v>0</v>
      </c>
      <c r="AL321" s="47">
        <v>66.2</v>
      </c>
      <c r="AM321" s="43">
        <f t="shared" si="596"/>
        <v>5.7534306340144266</v>
      </c>
      <c r="AN321" s="181">
        <v>64.7</v>
      </c>
      <c r="AO321" s="43">
        <f t="shared" si="597"/>
        <v>5.4956550329819569</v>
      </c>
      <c r="AP321" s="261">
        <v>65.260000000000005</v>
      </c>
      <c r="AQ321" s="43">
        <f t="shared" si="590"/>
        <v>5.5912001798202589</v>
      </c>
      <c r="AR321" s="121"/>
    </row>
    <row r="322" spans="1:44" x14ac:dyDescent="0.25">
      <c r="A322" s="144">
        <f t="shared" si="568"/>
        <v>311</v>
      </c>
      <c r="B322" s="89" t="s">
        <v>129</v>
      </c>
      <c r="C322" s="150">
        <v>28</v>
      </c>
      <c r="D322" s="154" t="s">
        <v>161</v>
      </c>
      <c r="E322" s="155">
        <v>31</v>
      </c>
      <c r="F322" s="152">
        <f t="shared" si="571"/>
        <v>2464</v>
      </c>
      <c r="G322" s="46">
        <v>0</v>
      </c>
      <c r="H322" s="47">
        <f t="shared" si="576"/>
        <v>0</v>
      </c>
      <c r="I322" s="47">
        <f t="shared" si="572"/>
        <v>1772</v>
      </c>
      <c r="J322" s="56">
        <f t="shared" si="598"/>
        <v>3035.0090609419931</v>
      </c>
      <c r="K322" s="56">
        <f t="shared" si="573"/>
        <v>-2.1702339881812804E-3</v>
      </c>
      <c r="L322" s="47">
        <f t="shared" si="619"/>
        <v>936.09375</v>
      </c>
      <c r="M322" s="47">
        <f t="shared" si="662"/>
        <v>85.09375</v>
      </c>
      <c r="N322" s="47"/>
      <c r="O322" s="47"/>
      <c r="P322" s="47">
        <f t="shared" si="620"/>
        <v>1432.2388972476144</v>
      </c>
      <c r="Q322" s="47">
        <f t="shared" si="668"/>
        <v>1458.1004766476142</v>
      </c>
      <c r="R322" s="47">
        <f t="shared" si="663"/>
        <v>144.67185728075279</v>
      </c>
      <c r="S322" s="47"/>
      <c r="T322" s="47"/>
      <c r="U322" s="79">
        <v>1</v>
      </c>
      <c r="V322" s="62">
        <f t="shared" si="585"/>
        <v>1432.2388972476144</v>
      </c>
      <c r="W322" s="137">
        <f t="shared" si="586"/>
        <v>61.713410952724111</v>
      </c>
      <c r="X322" s="131">
        <v>62.6</v>
      </c>
      <c r="Y322" s="5">
        <f t="shared" si="591"/>
        <v>5.1446942414158245</v>
      </c>
      <c r="Z322" s="131">
        <v>61.6</v>
      </c>
      <c r="AA322" s="43">
        <f t="shared" ref="AA322" si="693">POWER(2*$V322/1000*Z322, 2)*$A$4</f>
        <v>4.9816398505411996</v>
      </c>
      <c r="AB322" s="116">
        <v>64.7</v>
      </c>
      <c r="AC322" s="43">
        <f t="shared" si="593"/>
        <v>5.4956550329819569</v>
      </c>
      <c r="AD322" s="131"/>
      <c r="AE322" s="43">
        <f t="shared" si="594"/>
        <v>0</v>
      </c>
      <c r="AF322" s="263">
        <v>68.099999999999994</v>
      </c>
      <c r="AG322" s="43">
        <f t="shared" si="588"/>
        <v>6.0884273241873554</v>
      </c>
      <c r="AH322" s="131"/>
      <c r="AI322" s="5">
        <f t="shared" si="591"/>
        <v>0</v>
      </c>
      <c r="AJ322" s="181"/>
      <c r="AK322" s="43">
        <f t="shared" ref="AK322" si="694">POWER(2*$V322/1000*AJ322, 2)*$A$4</f>
        <v>0</v>
      </c>
      <c r="AL322" s="47">
        <v>66.7</v>
      </c>
      <c r="AM322" s="43">
        <f t="shared" si="596"/>
        <v>5.8406686716442069</v>
      </c>
      <c r="AN322" s="181">
        <v>65.3</v>
      </c>
      <c r="AO322" s="43">
        <f t="shared" si="597"/>
        <v>5.5980563412607056</v>
      </c>
      <c r="AP322" s="261">
        <v>67.48</v>
      </c>
      <c r="AQ322" s="43">
        <f t="shared" si="590"/>
        <v>5.9780707470926329</v>
      </c>
      <c r="AR322" s="121"/>
    </row>
    <row r="323" spans="1:44" x14ac:dyDescent="0.25">
      <c r="A323" s="144">
        <f t="shared" si="568"/>
        <v>312</v>
      </c>
      <c r="B323" s="89" t="s">
        <v>129</v>
      </c>
      <c r="C323" s="150">
        <v>29</v>
      </c>
      <c r="D323" s="154" t="s">
        <v>161</v>
      </c>
      <c r="E323" s="155">
        <v>32</v>
      </c>
      <c r="F323" s="152">
        <f t="shared" si="571"/>
        <v>2472</v>
      </c>
      <c r="G323" s="46">
        <v>0</v>
      </c>
      <c r="H323" s="47">
        <f t="shared" si="576"/>
        <v>0</v>
      </c>
      <c r="I323" s="47">
        <f t="shared" si="572"/>
        <v>1777.75</v>
      </c>
      <c r="J323" s="56">
        <f t="shared" si="598"/>
        <v>3044.8610908381356</v>
      </c>
      <c r="K323" s="56">
        <f t="shared" si="573"/>
        <v>-2.0252912963769631E-3</v>
      </c>
      <c r="L323" s="47">
        <f t="shared" si="619"/>
        <v>941.84375</v>
      </c>
      <c r="M323" s="47">
        <f t="shared" si="662"/>
        <v>90.84375</v>
      </c>
      <c r="N323" s="47"/>
      <c r="O323" s="47"/>
      <c r="P323" s="47">
        <f t="shared" si="620"/>
        <v>1432.2388972476144</v>
      </c>
      <c r="Q323" s="47">
        <f t="shared" si="668"/>
        <v>1458.1004766476142</v>
      </c>
      <c r="R323" s="47">
        <f t="shared" si="663"/>
        <v>154.5237422342033</v>
      </c>
      <c r="S323" s="47"/>
      <c r="T323" s="47"/>
      <c r="U323" s="79">
        <v>1</v>
      </c>
      <c r="V323" s="62">
        <f t="shared" si="585"/>
        <v>1432.2388972476144</v>
      </c>
      <c r="W323" s="137">
        <f t="shared" si="586"/>
        <v>61.713410952724111</v>
      </c>
      <c r="X323" s="131">
        <v>64</v>
      </c>
      <c r="Y323" s="5">
        <f t="shared" si="591"/>
        <v>5.3773815219200003</v>
      </c>
      <c r="Z323" s="131">
        <v>63.1</v>
      </c>
      <c r="AA323" s="43">
        <f t="shared" ref="AA323" si="695">POWER(2*$V323/1000*Z323, 2)*$A$4</f>
        <v>5.2272060648173566</v>
      </c>
      <c r="AB323" s="116">
        <v>65.7</v>
      </c>
      <c r="AC323" s="43">
        <f t="shared" si="593"/>
        <v>5.6668490150274566</v>
      </c>
      <c r="AD323" s="131"/>
      <c r="AE323" s="43">
        <f t="shared" si="594"/>
        <v>0</v>
      </c>
      <c r="AF323" s="263">
        <v>68.7</v>
      </c>
      <c r="AG323" s="43">
        <f t="shared" si="588"/>
        <v>6.1961850085914572</v>
      </c>
      <c r="AH323" s="131"/>
      <c r="AI323" s="5">
        <f t="shared" si="591"/>
        <v>0</v>
      </c>
      <c r="AJ323" s="181"/>
      <c r="AK323" s="43">
        <f t="shared" ref="AK323" si="696">POWER(2*$V323/1000*AJ323, 2)*$A$4</f>
        <v>0</v>
      </c>
      <c r="AL323" s="47">
        <v>66</v>
      </c>
      <c r="AM323" s="43">
        <f t="shared" si="596"/>
        <v>5.7187192161825005</v>
      </c>
      <c r="AN323" s="181">
        <v>64.8</v>
      </c>
      <c r="AO323" s="43">
        <f t="shared" si="597"/>
        <v>5.5126562758307989</v>
      </c>
      <c r="AP323" s="261">
        <v>66.69</v>
      </c>
      <c r="AQ323" s="43">
        <f t="shared" si="590"/>
        <v>5.8389174779889101</v>
      </c>
      <c r="AR323" s="121"/>
    </row>
    <row r="324" spans="1:44" x14ac:dyDescent="0.25">
      <c r="A324" s="144">
        <f t="shared" si="568"/>
        <v>313</v>
      </c>
      <c r="B324" s="89" t="s">
        <v>129</v>
      </c>
      <c r="C324" s="150">
        <v>30</v>
      </c>
      <c r="D324" s="154" t="s">
        <v>161</v>
      </c>
      <c r="E324" s="155">
        <v>33</v>
      </c>
      <c r="F324" s="152">
        <f t="shared" si="571"/>
        <v>2480</v>
      </c>
      <c r="G324" s="46">
        <v>0</v>
      </c>
      <c r="H324" s="47">
        <f t="shared" si="576"/>
        <v>0</v>
      </c>
      <c r="I324" s="47">
        <f t="shared" si="572"/>
        <v>1783.5</v>
      </c>
      <c r="J324" s="56">
        <f t="shared" si="598"/>
        <v>3054.7131207365446</v>
      </c>
      <c r="K324" s="56">
        <f t="shared" si="573"/>
        <v>-1.8977629333676305E-3</v>
      </c>
      <c r="L324" s="47">
        <f t="shared" si="619"/>
        <v>947.59375</v>
      </c>
      <c r="M324" s="47">
        <f t="shared" si="662"/>
        <v>96.59375</v>
      </c>
      <c r="N324" s="47"/>
      <c r="O324" s="47"/>
      <c r="P324" s="47">
        <f t="shared" si="620"/>
        <v>1432.2388972476144</v>
      </c>
      <c r="Q324" s="47">
        <f t="shared" si="668"/>
        <v>1458.1004766476142</v>
      </c>
      <c r="R324" s="47">
        <f t="shared" si="663"/>
        <v>164.37564460424937</v>
      </c>
      <c r="S324" s="47"/>
      <c r="T324" s="47"/>
      <c r="U324" s="79">
        <v>1</v>
      </c>
      <c r="V324" s="62">
        <f t="shared" si="585"/>
        <v>1432.2388972476144</v>
      </c>
      <c r="W324" s="137">
        <f t="shared" si="586"/>
        <v>61.713410952724111</v>
      </c>
      <c r="X324" s="131">
        <v>63.7</v>
      </c>
      <c r="Y324" s="5">
        <f t="shared" si="591"/>
        <v>5.3270867255077059</v>
      </c>
      <c r="Z324" s="131">
        <v>62.8</v>
      </c>
      <c r="AA324" s="43">
        <f t="shared" ref="AA324" si="697">POWER(2*$V324/1000*Z324, 2)*$A$4</f>
        <v>5.1776202005392991</v>
      </c>
      <c r="AB324" s="116">
        <v>65.5</v>
      </c>
      <c r="AC324" s="43">
        <f t="shared" si="593"/>
        <v>5.6324001646526556</v>
      </c>
      <c r="AD324" s="131"/>
      <c r="AE324" s="43">
        <f t="shared" si="594"/>
        <v>0</v>
      </c>
      <c r="AF324" s="263">
        <v>69</v>
      </c>
      <c r="AG324" s="43">
        <f t="shared" si="588"/>
        <v>6.2504183168606255</v>
      </c>
      <c r="AH324" s="131"/>
      <c r="AI324" s="5">
        <f t="shared" si="591"/>
        <v>0</v>
      </c>
      <c r="AJ324" s="181"/>
      <c r="AK324" s="43">
        <f t="shared" ref="AK324" si="698">POWER(2*$V324/1000*AJ324, 2)*$A$4</f>
        <v>0</v>
      </c>
      <c r="AL324" s="47">
        <v>66.8</v>
      </c>
      <c r="AM324" s="43">
        <f t="shared" si="596"/>
        <v>5.858195049407299</v>
      </c>
      <c r="AN324" s="181">
        <v>65.5</v>
      </c>
      <c r="AO324" s="43">
        <f t="shared" si="597"/>
        <v>5.6324001646526556</v>
      </c>
      <c r="AP324" s="261">
        <v>66.09</v>
      </c>
      <c r="AQ324" s="43">
        <f t="shared" si="590"/>
        <v>5.7343263571177392</v>
      </c>
      <c r="AR324" s="121"/>
    </row>
    <row r="325" spans="1:44" x14ac:dyDescent="0.25">
      <c r="A325" s="144">
        <f t="shared" si="568"/>
        <v>314</v>
      </c>
      <c r="B325" s="89" t="s">
        <v>129</v>
      </c>
      <c r="C325" s="150">
        <v>31</v>
      </c>
      <c r="D325" s="154" t="s">
        <v>161</v>
      </c>
      <c r="E325" s="155">
        <v>34</v>
      </c>
      <c r="F325" s="152">
        <f t="shared" si="571"/>
        <v>2488</v>
      </c>
      <c r="G325" s="46">
        <v>0</v>
      </c>
      <c r="H325" s="47">
        <f t="shared" si="576"/>
        <v>0</v>
      </c>
      <c r="I325" s="47">
        <f t="shared" si="572"/>
        <v>1789.25</v>
      </c>
      <c r="J325" s="56">
        <f t="shared" si="598"/>
        <v>3064.5651506371992</v>
      </c>
      <c r="K325" s="56">
        <f t="shared" si="573"/>
        <v>-1.7846943947006366E-3</v>
      </c>
      <c r="L325" s="47">
        <f t="shared" si="619"/>
        <v>953.34375</v>
      </c>
      <c r="M325" s="47">
        <f t="shared" si="662"/>
        <v>102.34375</v>
      </c>
      <c r="N325" s="47"/>
      <c r="O325" s="47"/>
      <c r="P325" s="47">
        <f t="shared" si="620"/>
        <v>1432.2388972476144</v>
      </c>
      <c r="Q325" s="47">
        <f t="shared" si="668"/>
        <v>1458.1004766476142</v>
      </c>
      <c r="R325" s="47">
        <f t="shared" si="663"/>
        <v>174.22756143636545</v>
      </c>
      <c r="S325" s="47"/>
      <c r="T325" s="47"/>
      <c r="U325" s="79">
        <v>1</v>
      </c>
      <c r="V325" s="62">
        <f t="shared" si="585"/>
        <v>1432.2388972476144</v>
      </c>
      <c r="W325" s="137">
        <f t="shared" si="586"/>
        <v>61.713410952724111</v>
      </c>
      <c r="X325" s="131">
        <v>64.5</v>
      </c>
      <c r="Y325" s="5">
        <f t="shared" si="591"/>
        <v>5.4617313175214051</v>
      </c>
      <c r="Z325" s="131">
        <v>63.6</v>
      </c>
      <c r="AA325" s="43">
        <f t="shared" ref="AA325" si="699">POWER(2*$V325/1000*Z325, 2)*$A$4</f>
        <v>5.3103743068616991</v>
      </c>
      <c r="AB325" s="116">
        <v>66.3</v>
      </c>
      <c r="AC325" s="43">
        <f t="shared" si="593"/>
        <v>5.7708257280489565</v>
      </c>
      <c r="AD325" s="131"/>
      <c r="AE325" s="43">
        <f t="shared" si="594"/>
        <v>0</v>
      </c>
      <c r="AF325" s="263">
        <v>68.2</v>
      </c>
      <c r="AG325" s="43">
        <f t="shared" si="588"/>
        <v>6.1063212963904263</v>
      </c>
      <c r="AH325" s="131"/>
      <c r="AI325" s="5">
        <f t="shared" si="591"/>
        <v>0</v>
      </c>
      <c r="AJ325" s="181"/>
      <c r="AK325" s="43">
        <f t="shared" ref="AK325" si="700">POWER(2*$V325/1000*AJ325, 2)*$A$4</f>
        <v>0</v>
      </c>
      <c r="AL325" s="47">
        <v>67</v>
      </c>
      <c r="AM325" s="43">
        <f t="shared" si="596"/>
        <v>5.8933265751706259</v>
      </c>
      <c r="AN325" s="181">
        <v>65.900000000000006</v>
      </c>
      <c r="AO325" s="43">
        <f t="shared" si="597"/>
        <v>5.7014028923851079</v>
      </c>
      <c r="AP325" s="261">
        <v>65.89</v>
      </c>
      <c r="AQ325" s="43">
        <f t="shared" si="590"/>
        <v>5.6996727041263817</v>
      </c>
      <c r="AR325" s="121"/>
    </row>
    <row r="326" spans="1:44" x14ac:dyDescent="0.25">
      <c r="A326" s="144">
        <f t="shared" si="568"/>
        <v>315</v>
      </c>
      <c r="B326" s="89" t="s">
        <v>129</v>
      </c>
      <c r="C326" s="150">
        <v>32</v>
      </c>
      <c r="D326" s="154" t="s">
        <v>161</v>
      </c>
      <c r="E326" s="155">
        <v>35</v>
      </c>
      <c r="F326" s="152">
        <f t="shared" si="571"/>
        <v>2496</v>
      </c>
      <c r="G326" s="46">
        <v>0</v>
      </c>
      <c r="H326" s="47">
        <f t="shared" si="576"/>
        <v>0</v>
      </c>
      <c r="I326" s="47">
        <f t="shared" si="572"/>
        <v>1795</v>
      </c>
      <c r="J326" s="56">
        <f t="shared" si="598"/>
        <v>3074.4171805400774</v>
      </c>
      <c r="K326" s="56">
        <f t="shared" si="573"/>
        <v>-1.6837636767377262E-3</v>
      </c>
      <c r="L326" s="47">
        <f t="shared" si="619"/>
        <v>959.09375</v>
      </c>
      <c r="M326" s="47">
        <f t="shared" si="662"/>
        <v>108.09375</v>
      </c>
      <c r="N326" s="47"/>
      <c r="O326" s="47"/>
      <c r="P326" s="47">
        <f t="shared" si="620"/>
        <v>1432.2388972476144</v>
      </c>
      <c r="Q326" s="47">
        <f t="shared" si="668"/>
        <v>1458.1004766476142</v>
      </c>
      <c r="R326" s="47">
        <f t="shared" si="663"/>
        <v>184.07949040852569</v>
      </c>
      <c r="S326" s="47"/>
      <c r="T326" s="47"/>
      <c r="U326" s="79">
        <v>1</v>
      </c>
      <c r="V326" s="62">
        <f t="shared" si="585"/>
        <v>1432.2388972476144</v>
      </c>
      <c r="W326" s="137">
        <f t="shared" si="586"/>
        <v>61.713410952724111</v>
      </c>
      <c r="X326" s="131">
        <v>63.6</v>
      </c>
      <c r="Y326" s="5">
        <f t="shared" si="591"/>
        <v>5.3103743068616991</v>
      </c>
      <c r="Z326" s="131">
        <v>63</v>
      </c>
      <c r="AA326" s="43">
        <f t="shared" ref="AA326" si="701">POWER(2*$V326/1000*Z326, 2)*$A$4</f>
        <v>5.2106511866456255</v>
      </c>
      <c r="AB326" s="116">
        <v>65.599999999999994</v>
      </c>
      <c r="AC326" s="43">
        <f t="shared" si="593"/>
        <v>5.6496114614671997</v>
      </c>
      <c r="AD326" s="131"/>
      <c r="AE326" s="43">
        <f t="shared" si="594"/>
        <v>0</v>
      </c>
      <c r="AF326" s="263">
        <v>67.5</v>
      </c>
      <c r="AG326" s="43">
        <f t="shared" si="588"/>
        <v>5.9816148826289055</v>
      </c>
      <c r="AH326" s="131"/>
      <c r="AI326" s="5">
        <f t="shared" si="591"/>
        <v>0</v>
      </c>
      <c r="AJ326" s="181"/>
      <c r="AK326" s="43">
        <f t="shared" ref="AK326" si="702">POWER(2*$V326/1000*AJ326, 2)*$A$4</f>
        <v>0</v>
      </c>
      <c r="AL326" s="47">
        <v>66.2</v>
      </c>
      <c r="AM326" s="43">
        <f t="shared" si="596"/>
        <v>5.7534306340144266</v>
      </c>
      <c r="AN326" s="181">
        <v>65</v>
      </c>
      <c r="AO326" s="43">
        <f t="shared" si="597"/>
        <v>5.5467375317656256</v>
      </c>
      <c r="AP326" s="261">
        <v>66.77</v>
      </c>
      <c r="AQ326" s="43">
        <f t="shared" si="590"/>
        <v>5.8529343791200725</v>
      </c>
      <c r="AR326" s="121"/>
    </row>
    <row r="327" spans="1:44" x14ac:dyDescent="0.25">
      <c r="A327" s="144">
        <f t="shared" si="568"/>
        <v>316</v>
      </c>
      <c r="B327" s="89" t="s">
        <v>129</v>
      </c>
      <c r="C327" s="150">
        <v>33</v>
      </c>
      <c r="D327" s="154" t="s">
        <v>161</v>
      </c>
      <c r="E327" s="155">
        <v>36</v>
      </c>
      <c r="F327" s="152">
        <f t="shared" si="571"/>
        <v>2504</v>
      </c>
      <c r="G327" s="46">
        <v>0</v>
      </c>
      <c r="H327" s="47">
        <f t="shared" si="576"/>
        <v>0</v>
      </c>
      <c r="I327" s="47">
        <f t="shared" si="572"/>
        <v>1800.75</v>
      </c>
      <c r="J327" s="56">
        <f t="shared" si="598"/>
        <v>3084.2692104451585</v>
      </c>
      <c r="K327" s="56">
        <f t="shared" si="573"/>
        <v>-1.5931206175991974E-3</v>
      </c>
      <c r="L327" s="47">
        <f t="shared" si="619"/>
        <v>964.84375</v>
      </c>
      <c r="M327" s="47">
        <f t="shared" si="662"/>
        <v>113.84375</v>
      </c>
      <c r="N327" s="47"/>
      <c r="O327" s="47"/>
      <c r="P327" s="47">
        <f t="shared" si="620"/>
        <v>1432.2388972476144</v>
      </c>
      <c r="Q327" s="47">
        <f t="shared" si="668"/>
        <v>1458.1004766476142</v>
      </c>
      <c r="R327" s="47">
        <f t="shared" si="663"/>
        <v>193.93142967054746</v>
      </c>
      <c r="S327" s="47"/>
      <c r="T327" s="47"/>
      <c r="U327" s="79">
        <v>1</v>
      </c>
      <c r="V327" s="62">
        <f t="shared" si="585"/>
        <v>1432.2388972476144</v>
      </c>
      <c r="W327" s="137">
        <f t="shared" si="586"/>
        <v>61.713410952724111</v>
      </c>
      <c r="X327" s="131">
        <v>62.5</v>
      </c>
      <c r="Y327" s="5">
        <f t="shared" si="591"/>
        <v>5.1282706469726573</v>
      </c>
      <c r="Z327" s="131">
        <v>62</v>
      </c>
      <c r="AA327" s="43">
        <f t="shared" ref="AA327" si="703">POWER(2*$V327/1000*Z327, 2)*$A$4</f>
        <v>5.0465465259424995</v>
      </c>
      <c r="AB327" s="116">
        <v>64.599999999999994</v>
      </c>
      <c r="AC327" s="43">
        <f t="shared" si="593"/>
        <v>5.4786800468788242</v>
      </c>
      <c r="AD327" s="131"/>
      <c r="AE327" s="43">
        <f t="shared" si="594"/>
        <v>0</v>
      </c>
      <c r="AF327" s="263">
        <v>69.3</v>
      </c>
      <c r="AG327" s="43">
        <f t="shared" si="588"/>
        <v>6.3048879358412062</v>
      </c>
      <c r="AH327" s="131"/>
      <c r="AI327" s="5">
        <f t="shared" si="591"/>
        <v>0</v>
      </c>
      <c r="AJ327" s="181"/>
      <c r="AK327" s="43">
        <f t="shared" ref="AK327" si="704">POWER(2*$V327/1000*AJ327, 2)*$A$4</f>
        <v>0</v>
      </c>
      <c r="AL327" s="47">
        <v>66.3</v>
      </c>
      <c r="AM327" s="43">
        <f t="shared" si="596"/>
        <v>5.7708257280489565</v>
      </c>
      <c r="AN327" s="181">
        <v>65.099999999999994</v>
      </c>
      <c r="AO327" s="43">
        <f t="shared" si="597"/>
        <v>5.563817544851605</v>
      </c>
      <c r="AP327" s="261">
        <v>67.64</v>
      </c>
      <c r="AQ327" s="43">
        <f t="shared" si="590"/>
        <v>6.0064532389380174</v>
      </c>
      <c r="AR327" s="121"/>
    </row>
    <row r="328" spans="1:44" x14ac:dyDescent="0.25">
      <c r="A328" s="144">
        <f t="shared" si="568"/>
        <v>317</v>
      </c>
      <c r="B328" s="89" t="s">
        <v>129</v>
      </c>
      <c r="C328" s="150">
        <v>34</v>
      </c>
      <c r="D328" s="154" t="s">
        <v>161</v>
      </c>
      <c r="E328" s="155">
        <v>37</v>
      </c>
      <c r="F328" s="152">
        <f t="shared" si="571"/>
        <v>2512</v>
      </c>
      <c r="G328" s="46">
        <v>0</v>
      </c>
      <c r="H328" s="47">
        <f t="shared" si="576"/>
        <v>0</v>
      </c>
      <c r="I328" s="47">
        <f t="shared" si="572"/>
        <v>1806.5</v>
      </c>
      <c r="J328" s="56">
        <f t="shared" si="598"/>
        <v>3094.1212403524205</v>
      </c>
      <c r="K328" s="56">
        <f t="shared" si="573"/>
        <v>-1.5112728442545631E-3</v>
      </c>
      <c r="L328" s="47">
        <f t="shared" si="619"/>
        <v>970.59375</v>
      </c>
      <c r="M328" s="47">
        <f t="shared" si="662"/>
        <v>119.59375</v>
      </c>
      <c r="N328" s="47"/>
      <c r="O328" s="47"/>
      <c r="P328" s="47">
        <f t="shared" si="620"/>
        <v>1432.2388972476144</v>
      </c>
      <c r="Q328" s="47">
        <f t="shared" si="668"/>
        <v>1458.1004766476142</v>
      </c>
      <c r="R328" s="47">
        <f t="shared" si="663"/>
        <v>203.78337773003591</v>
      </c>
      <c r="S328" s="47"/>
      <c r="T328" s="47"/>
      <c r="U328" s="79">
        <v>1</v>
      </c>
      <c r="V328" s="62">
        <f t="shared" si="585"/>
        <v>1432.2388972476144</v>
      </c>
      <c r="W328" s="137">
        <f t="shared" si="586"/>
        <v>61.713410952724111</v>
      </c>
      <c r="X328" s="131">
        <v>64.599999999999994</v>
      </c>
      <c r="Y328" s="5">
        <f t="shared" si="591"/>
        <v>5.4786800468788242</v>
      </c>
      <c r="Z328" s="131">
        <v>63.9</v>
      </c>
      <c r="AA328" s="43">
        <f t="shared" ref="AA328" si="705">POWER(2*$V328/1000*Z328, 2)*$A$4</f>
        <v>5.3605903330368552</v>
      </c>
      <c r="AB328" s="116">
        <v>66.400000000000006</v>
      </c>
      <c r="AC328" s="43">
        <f t="shared" si="593"/>
        <v>5.7882470788292011</v>
      </c>
      <c r="AD328" s="131"/>
      <c r="AE328" s="43">
        <f t="shared" si="594"/>
        <v>0</v>
      </c>
      <c r="AF328" s="263">
        <v>70.2</v>
      </c>
      <c r="AG328" s="43">
        <f t="shared" si="588"/>
        <v>6.4697146570514255</v>
      </c>
      <c r="AH328" s="131"/>
      <c r="AI328" s="5">
        <f t="shared" si="591"/>
        <v>0</v>
      </c>
      <c r="AJ328" s="181"/>
      <c r="AK328" s="43">
        <f t="shared" ref="AK328" si="706">POWER(2*$V328/1000*AJ328, 2)*$A$4</f>
        <v>0</v>
      </c>
      <c r="AL328" s="47">
        <v>66.2</v>
      </c>
      <c r="AM328" s="43">
        <f t="shared" si="596"/>
        <v>5.7534306340144266</v>
      </c>
      <c r="AN328" s="181">
        <v>64.900000000000006</v>
      </c>
      <c r="AO328" s="43">
        <f t="shared" si="597"/>
        <v>5.5296837754253572</v>
      </c>
      <c r="AP328" s="261">
        <v>68.430000000000007</v>
      </c>
      <c r="AQ328" s="43">
        <f t="shared" si="590"/>
        <v>6.1475770768074636</v>
      </c>
      <c r="AR328" s="121"/>
    </row>
    <row r="329" spans="1:44" x14ac:dyDescent="0.25">
      <c r="A329" s="144">
        <f t="shared" si="568"/>
        <v>318</v>
      </c>
      <c r="B329" s="89" t="s">
        <v>129</v>
      </c>
      <c r="C329" s="150">
        <v>35</v>
      </c>
      <c r="D329" s="154" t="s">
        <v>161</v>
      </c>
      <c r="E329" s="155">
        <v>38</v>
      </c>
      <c r="F329" s="152">
        <f t="shared" si="571"/>
        <v>2520</v>
      </c>
      <c r="G329" s="46">
        <v>0</v>
      </c>
      <c r="H329" s="47">
        <f t="shared" si="576"/>
        <v>0</v>
      </c>
      <c r="I329" s="47">
        <f t="shared" si="572"/>
        <v>1812.25</v>
      </c>
      <c r="J329" s="56">
        <f t="shared" si="598"/>
        <v>3103.973270261843</v>
      </c>
      <c r="K329" s="56">
        <f t="shared" si="573"/>
        <v>-1.4370032718034054E-3</v>
      </c>
      <c r="L329" s="47">
        <f t="shared" si="619"/>
        <v>976.34375</v>
      </c>
      <c r="M329" s="47">
        <f t="shared" si="662"/>
        <v>125.34375</v>
      </c>
      <c r="N329" s="47"/>
      <c r="O329" s="47"/>
      <c r="P329" s="47">
        <f t="shared" si="620"/>
        <v>1432.2388972476144</v>
      </c>
      <c r="Q329" s="47">
        <f t="shared" si="668"/>
        <v>1458.1004766476142</v>
      </c>
      <c r="R329" s="47">
        <f t="shared" si="663"/>
        <v>213.63533336988641</v>
      </c>
      <c r="S329" s="47"/>
      <c r="T329" s="47"/>
      <c r="U329" s="79">
        <v>1</v>
      </c>
      <c r="V329" s="62">
        <f t="shared" si="585"/>
        <v>1432.2388972476144</v>
      </c>
      <c r="W329" s="137">
        <f t="shared" si="586"/>
        <v>61.713410952724111</v>
      </c>
      <c r="X329" s="131">
        <v>63.7</v>
      </c>
      <c r="Y329" s="5">
        <f t="shared" si="591"/>
        <v>5.3270867255077059</v>
      </c>
      <c r="Z329" s="131">
        <v>62.8</v>
      </c>
      <c r="AA329" s="43">
        <f t="shared" ref="AA329" si="707">POWER(2*$V329/1000*Z329, 2)*$A$4</f>
        <v>5.1776202005392991</v>
      </c>
      <c r="AB329" s="116">
        <v>65.400000000000006</v>
      </c>
      <c r="AC329" s="43">
        <f t="shared" si="593"/>
        <v>5.615215124583826</v>
      </c>
      <c r="AD329" s="131"/>
      <c r="AE329" s="43">
        <f t="shared" si="594"/>
        <v>0</v>
      </c>
      <c r="AF329" s="263">
        <v>70.8</v>
      </c>
      <c r="AG329" s="43">
        <f t="shared" si="588"/>
        <v>6.5807806914152991</v>
      </c>
      <c r="AH329" s="131"/>
      <c r="AI329" s="5">
        <f t="shared" si="591"/>
        <v>0</v>
      </c>
      <c r="AJ329" s="181"/>
      <c r="AK329" s="43">
        <f t="shared" ref="AK329" si="708">POWER(2*$V329/1000*AJ329, 2)*$A$4</f>
        <v>0</v>
      </c>
      <c r="AL329" s="47">
        <v>65.8</v>
      </c>
      <c r="AM329" s="43">
        <f t="shared" si="596"/>
        <v>5.6841128253334245</v>
      </c>
      <c r="AN329" s="181">
        <v>64.7</v>
      </c>
      <c r="AO329" s="43">
        <f t="shared" si="597"/>
        <v>5.4956550329819569</v>
      </c>
      <c r="AP329" s="261">
        <v>68.53</v>
      </c>
      <c r="AQ329" s="43">
        <f t="shared" si="590"/>
        <v>6.1655576962713825</v>
      </c>
      <c r="AR329" s="121"/>
    </row>
    <row r="330" spans="1:44" x14ac:dyDescent="0.25">
      <c r="A330" s="144">
        <f t="shared" si="568"/>
        <v>319</v>
      </c>
      <c r="B330" s="89" t="s">
        <v>129</v>
      </c>
      <c r="C330" s="150">
        <v>36</v>
      </c>
      <c r="D330" s="154" t="s">
        <v>161</v>
      </c>
      <c r="E330" s="155">
        <v>39</v>
      </c>
      <c r="F330" s="152">
        <f t="shared" si="571"/>
        <v>2528</v>
      </c>
      <c r="G330" s="46">
        <v>0</v>
      </c>
      <c r="H330" s="47">
        <f t="shared" si="576"/>
        <v>0</v>
      </c>
      <c r="I330" s="47">
        <f t="shared" si="572"/>
        <v>1818</v>
      </c>
      <c r="J330" s="56">
        <f t="shared" si="598"/>
        <v>3113.8253001734056</v>
      </c>
      <c r="K330" s="56">
        <f t="shared" si="573"/>
        <v>-1.3693094301743258E-3</v>
      </c>
      <c r="L330" s="47">
        <f t="shared" si="619"/>
        <v>982.09375</v>
      </c>
      <c r="M330" s="47">
        <f t="shared" si="662"/>
        <v>131.09375</v>
      </c>
      <c r="N330" s="47"/>
      <c r="O330" s="47"/>
      <c r="P330" s="47">
        <f t="shared" si="620"/>
        <v>1432.2388972476144</v>
      </c>
      <c r="Q330" s="47">
        <f t="shared" si="668"/>
        <v>1458.1004766476142</v>
      </c>
      <c r="R330" s="47">
        <f t="shared" si="663"/>
        <v>223.48729558760718</v>
      </c>
      <c r="S330" s="47"/>
      <c r="T330" s="47"/>
      <c r="U330" s="79">
        <v>1</v>
      </c>
      <c r="V330" s="62">
        <f t="shared" si="585"/>
        <v>1432.2388972476144</v>
      </c>
      <c r="W330" s="137">
        <f t="shared" si="586"/>
        <v>61.713410952724111</v>
      </c>
      <c r="X330" s="131">
        <v>64.099999999999994</v>
      </c>
      <c r="Y330" s="5">
        <f t="shared" si="591"/>
        <v>5.3941989675488546</v>
      </c>
      <c r="Z330" s="131">
        <v>63.4</v>
      </c>
      <c r="AA330" s="43">
        <f t="shared" ref="AA330" si="709">POWER(2*$V330/1000*Z330, 2)*$A$4</f>
        <v>5.2770282398068256</v>
      </c>
      <c r="AB330" s="116">
        <v>65.7</v>
      </c>
      <c r="AC330" s="43">
        <f t="shared" si="593"/>
        <v>5.6668490150274566</v>
      </c>
      <c r="AD330" s="131"/>
      <c r="AE330" s="43">
        <f t="shared" si="594"/>
        <v>0</v>
      </c>
      <c r="AF330" s="263">
        <v>68.8</v>
      </c>
      <c r="AG330" s="43">
        <f t="shared" si="588"/>
        <v>6.2142365212687993</v>
      </c>
      <c r="AH330" s="131"/>
      <c r="AI330" s="5">
        <f t="shared" si="591"/>
        <v>0</v>
      </c>
      <c r="AJ330" s="181"/>
      <c r="AK330" s="43">
        <f t="shared" ref="AK330" si="710">POWER(2*$V330/1000*AJ330, 2)*$A$4</f>
        <v>0</v>
      </c>
      <c r="AL330" s="47">
        <v>65.2</v>
      </c>
      <c r="AM330" s="43">
        <f t="shared" si="596"/>
        <v>5.5809238146833007</v>
      </c>
      <c r="AN330" s="181">
        <v>64</v>
      </c>
      <c r="AO330" s="43">
        <f t="shared" si="597"/>
        <v>5.3773815219200003</v>
      </c>
      <c r="AP330" s="261">
        <v>66.819999999999993</v>
      </c>
      <c r="AQ330" s="43">
        <f t="shared" si="590"/>
        <v>5.8617034757694029</v>
      </c>
      <c r="AR330" s="121"/>
    </row>
    <row r="331" spans="1:44" x14ac:dyDescent="0.25">
      <c r="A331" s="144">
        <f t="shared" si="568"/>
        <v>320</v>
      </c>
      <c r="B331" s="89" t="s">
        <v>129</v>
      </c>
      <c r="C331" s="150">
        <v>37</v>
      </c>
      <c r="D331" s="154" t="s">
        <v>161</v>
      </c>
      <c r="E331" s="155">
        <v>40</v>
      </c>
      <c r="F331" s="152">
        <f t="shared" si="571"/>
        <v>2536</v>
      </c>
      <c r="G331" s="46">
        <v>0</v>
      </c>
      <c r="H331" s="47">
        <f t="shared" si="576"/>
        <v>0</v>
      </c>
      <c r="I331" s="47">
        <f t="shared" si="572"/>
        <v>1823.75</v>
      </c>
      <c r="J331" s="56">
        <f t="shared" si="598"/>
        <v>3123.6773300870882</v>
      </c>
      <c r="K331" s="56">
        <f t="shared" si="573"/>
        <v>-1.3073581535536505E-3</v>
      </c>
      <c r="L331" s="47">
        <f t="shared" si="619"/>
        <v>987.84375</v>
      </c>
      <c r="M331" s="47">
        <f t="shared" si="662"/>
        <v>136.84375</v>
      </c>
      <c r="N331" s="47"/>
      <c r="O331" s="47"/>
      <c r="P331" s="47">
        <f t="shared" si="620"/>
        <v>1432.2388972476144</v>
      </c>
      <c r="Q331" s="47">
        <f t="shared" si="668"/>
        <v>1458.1004766476142</v>
      </c>
      <c r="R331" s="47">
        <f t="shared" si="663"/>
        <v>233.33926355001316</v>
      </c>
      <c r="S331" s="47"/>
      <c r="T331" s="47"/>
      <c r="U331" s="79">
        <v>1</v>
      </c>
      <c r="V331" s="62">
        <f t="shared" si="585"/>
        <v>1432.2388972476144</v>
      </c>
      <c r="W331" s="137">
        <f t="shared" si="586"/>
        <v>61.713410952724111</v>
      </c>
      <c r="X331" s="131">
        <v>63.6</v>
      </c>
      <c r="Y331" s="5">
        <f t="shared" si="591"/>
        <v>5.3103743068616991</v>
      </c>
      <c r="Z331" s="131">
        <v>63</v>
      </c>
      <c r="AA331" s="43">
        <f t="shared" ref="AA331" si="711">POWER(2*$V331/1000*Z331, 2)*$A$4</f>
        <v>5.2106511866456255</v>
      </c>
      <c r="AB331" s="116">
        <v>65.599999999999994</v>
      </c>
      <c r="AC331" s="43">
        <f t="shared" si="593"/>
        <v>5.6496114614671997</v>
      </c>
      <c r="AD331" s="131"/>
      <c r="AE331" s="43">
        <f t="shared" si="594"/>
        <v>0</v>
      </c>
      <c r="AF331" s="263">
        <v>67.7</v>
      </c>
      <c r="AG331" s="43">
        <f t="shared" si="588"/>
        <v>6.0171140028322059</v>
      </c>
      <c r="AH331" s="131"/>
      <c r="AI331" s="5">
        <f t="shared" si="591"/>
        <v>0</v>
      </c>
      <c r="AJ331" s="181"/>
      <c r="AK331" s="43">
        <f t="shared" ref="AK331" si="712">POWER(2*$V331/1000*AJ331, 2)*$A$4</f>
        <v>0</v>
      </c>
      <c r="AL331" s="47">
        <v>64.8</v>
      </c>
      <c r="AM331" s="43">
        <f t="shared" si="596"/>
        <v>5.5126562758307989</v>
      </c>
      <c r="AN331" s="181">
        <v>63.6</v>
      </c>
      <c r="AO331" s="43">
        <f t="shared" si="597"/>
        <v>5.3103743068616991</v>
      </c>
      <c r="AP331" s="261">
        <v>65.709999999999994</v>
      </c>
      <c r="AQ331" s="43">
        <f t="shared" si="590"/>
        <v>5.6685742145044946</v>
      </c>
      <c r="AR331" s="121"/>
    </row>
    <row r="332" spans="1:44" x14ac:dyDescent="0.25">
      <c r="A332" s="144">
        <f t="shared" si="568"/>
        <v>321</v>
      </c>
      <c r="B332" s="89" t="s">
        <v>130</v>
      </c>
      <c r="C332" s="150">
        <v>1</v>
      </c>
      <c r="D332" s="154" t="s">
        <v>162</v>
      </c>
      <c r="E332" s="155">
        <v>1</v>
      </c>
      <c r="F332" s="152">
        <f t="shared" si="571"/>
        <v>2544</v>
      </c>
      <c r="G332" s="46">
        <v>0</v>
      </c>
      <c r="H332" s="47">
        <f t="shared" si="576"/>
        <v>0</v>
      </c>
      <c r="I332" s="47">
        <f t="shared" si="572"/>
        <v>1829.5</v>
      </c>
      <c r="J332" s="56">
        <f t="shared" si="598"/>
        <v>3133.5293600028708</v>
      </c>
      <c r="K332" s="56">
        <f t="shared" si="573"/>
        <v>-1.2504512901614362E-3</v>
      </c>
      <c r="L332" s="47">
        <f t="shared" si="619"/>
        <v>993.59375</v>
      </c>
      <c r="M332" s="47">
        <f t="shared" si="662"/>
        <v>142.59375</v>
      </c>
      <c r="N332" s="47"/>
      <c r="O332" s="47"/>
      <c r="P332" s="47">
        <f t="shared" si="620"/>
        <v>1432.2388972476144</v>
      </c>
      <c r="Q332" s="47">
        <f t="shared" si="668"/>
        <v>1458.1004766476142</v>
      </c>
      <c r="R332" s="47">
        <f t="shared" si="663"/>
        <v>243.19123655893216</v>
      </c>
      <c r="S332" s="47"/>
      <c r="T332" s="47"/>
      <c r="U332" s="79">
        <v>1</v>
      </c>
      <c r="V332" s="62">
        <f t="shared" si="585"/>
        <v>1432.2388972476144</v>
      </c>
      <c r="W332" s="137">
        <f t="shared" si="586"/>
        <v>61.713410952724111</v>
      </c>
      <c r="X332" s="131">
        <v>64</v>
      </c>
      <c r="Y332" s="5">
        <f t="shared" si="591"/>
        <v>5.3773815219200003</v>
      </c>
      <c r="Z332" s="131">
        <v>63.5</v>
      </c>
      <c r="AA332" s="43">
        <f t="shared" ref="AA332" si="713">POWER(2*$V332/1000*Z332, 2)*$A$4</f>
        <v>5.2936881449614077</v>
      </c>
      <c r="AB332" s="116">
        <v>66</v>
      </c>
      <c r="AC332" s="43">
        <f t="shared" si="593"/>
        <v>5.7187192161825005</v>
      </c>
      <c r="AD332" s="131"/>
      <c r="AE332" s="43">
        <f t="shared" si="594"/>
        <v>0</v>
      </c>
      <c r="AF332" s="263">
        <v>68</v>
      </c>
      <c r="AG332" s="43">
        <f t="shared" si="588"/>
        <v>6.07055960873</v>
      </c>
      <c r="AH332" s="131"/>
      <c r="AI332" s="5">
        <f t="shared" si="591"/>
        <v>0</v>
      </c>
      <c r="AJ332" s="181"/>
      <c r="AK332" s="43">
        <f t="shared" ref="AK332" si="714">POWER(2*$V332/1000*AJ332, 2)*$A$4</f>
        <v>0</v>
      </c>
      <c r="AL332" s="47">
        <v>66.2</v>
      </c>
      <c r="AM332" s="43">
        <f t="shared" si="596"/>
        <v>5.7534306340144266</v>
      </c>
      <c r="AN332" s="181">
        <v>64.7</v>
      </c>
      <c r="AO332" s="43">
        <f t="shared" si="597"/>
        <v>5.4956550329819569</v>
      </c>
      <c r="AP332" s="261">
        <v>65.62</v>
      </c>
      <c r="AQ332" s="43">
        <f t="shared" si="590"/>
        <v>5.6530568716395955</v>
      </c>
      <c r="AR332" s="121"/>
    </row>
    <row r="333" spans="1:44" x14ac:dyDescent="0.25">
      <c r="A333" s="144">
        <f t="shared" si="568"/>
        <v>322</v>
      </c>
      <c r="B333" s="89" t="s">
        <v>130</v>
      </c>
      <c r="C333" s="150">
        <v>2</v>
      </c>
      <c r="D333" s="154" t="s">
        <v>162</v>
      </c>
      <c r="E333" s="155">
        <v>2</v>
      </c>
      <c r="F333" s="152">
        <f t="shared" si="571"/>
        <v>2552</v>
      </c>
      <c r="G333" s="46">
        <v>0</v>
      </c>
      <c r="H333" s="47">
        <f t="shared" si="576"/>
        <v>0</v>
      </c>
      <c r="I333" s="47">
        <f t="shared" si="572"/>
        <v>1835.25</v>
      </c>
      <c r="J333" s="56">
        <f t="shared" si="598"/>
        <v>3143.381389920733</v>
      </c>
      <c r="K333" s="56">
        <f t="shared" si="573"/>
        <v>-1.1979994178545894E-3</v>
      </c>
      <c r="L333" s="47">
        <f t="shared" si="619"/>
        <v>999.34375</v>
      </c>
      <c r="M333" s="47">
        <f t="shared" si="662"/>
        <v>148.34375</v>
      </c>
      <c r="N333" s="47"/>
      <c r="O333" s="47"/>
      <c r="P333" s="47">
        <f t="shared" si="620"/>
        <v>1432.2388972476144</v>
      </c>
      <c r="Q333" s="47">
        <f t="shared" si="668"/>
        <v>1458.1004766476142</v>
      </c>
      <c r="R333" s="47">
        <f t="shared" si="663"/>
        <v>253.04321402492204</v>
      </c>
      <c r="S333" s="47"/>
      <c r="T333" s="47"/>
      <c r="U333" s="79">
        <v>1</v>
      </c>
      <c r="V333" s="62">
        <f t="shared" si="585"/>
        <v>1432.2388972476144</v>
      </c>
      <c r="W333" s="137">
        <f t="shared" si="586"/>
        <v>61.713410952724111</v>
      </c>
      <c r="X333" s="131">
        <v>64.599999999999994</v>
      </c>
      <c r="Y333" s="5">
        <f t="shared" si="591"/>
        <v>5.4786800468788242</v>
      </c>
      <c r="Z333" s="131">
        <v>64</v>
      </c>
      <c r="AA333" s="43">
        <f t="shared" ref="AA333" si="715">POWER(2*$V333/1000*Z333, 2)*$A$4</f>
        <v>5.3773815219200003</v>
      </c>
      <c r="AB333" s="116">
        <v>66.5</v>
      </c>
      <c r="AC333" s="43">
        <f t="shared" si="593"/>
        <v>5.8056946863551557</v>
      </c>
      <c r="AD333" s="131"/>
      <c r="AE333" s="43">
        <f t="shared" si="594"/>
        <v>0</v>
      </c>
      <c r="AF333" s="263">
        <v>68.599999999999994</v>
      </c>
      <c r="AG333" s="43">
        <f t="shared" si="588"/>
        <v>6.1781597526598224</v>
      </c>
      <c r="AH333" s="131"/>
      <c r="AI333" s="5">
        <f t="shared" si="591"/>
        <v>0</v>
      </c>
      <c r="AJ333" s="181"/>
      <c r="AK333" s="43">
        <f t="shared" ref="AK333" si="716">POWER(2*$V333/1000*AJ333, 2)*$A$4</f>
        <v>0</v>
      </c>
      <c r="AL333" s="47">
        <v>64.400000000000006</v>
      </c>
      <c r="AM333" s="43">
        <f t="shared" si="596"/>
        <v>5.4448088449096996</v>
      </c>
      <c r="AN333" s="181">
        <v>63.1</v>
      </c>
      <c r="AO333" s="43">
        <f t="shared" si="597"/>
        <v>5.2272060648173566</v>
      </c>
      <c r="AP333" s="261">
        <v>66.52</v>
      </c>
      <c r="AQ333" s="43">
        <f t="shared" si="590"/>
        <v>5.8091873586698313</v>
      </c>
      <c r="AR333" s="121"/>
    </row>
    <row r="334" spans="1:44" x14ac:dyDescent="0.25">
      <c r="A334" s="144">
        <f t="shared" ref="A334:A397" si="717">A333+1</f>
        <v>323</v>
      </c>
      <c r="B334" s="89" t="s">
        <v>130</v>
      </c>
      <c r="C334" s="150">
        <v>3</v>
      </c>
      <c r="D334" s="154" t="s">
        <v>162</v>
      </c>
      <c r="E334" s="155">
        <v>3</v>
      </c>
      <c r="F334" s="152">
        <f t="shared" si="571"/>
        <v>2560</v>
      </c>
      <c r="G334" s="46">
        <v>0</v>
      </c>
      <c r="H334" s="47">
        <f t="shared" si="576"/>
        <v>0</v>
      </c>
      <c r="I334" s="47">
        <f t="shared" si="572"/>
        <v>1841</v>
      </c>
      <c r="J334" s="56">
        <f t="shared" si="598"/>
        <v>3153.2334198406561</v>
      </c>
      <c r="K334" s="56">
        <f t="shared" si="573"/>
        <v>-1.1495014700813044E-3</v>
      </c>
      <c r="L334" s="47">
        <f t="shared" si="619"/>
        <v>1005.09375</v>
      </c>
      <c r="M334" s="47">
        <f t="shared" si="662"/>
        <v>154.09375</v>
      </c>
      <c r="N334" s="47"/>
      <c r="O334" s="47"/>
      <c r="P334" s="47">
        <f t="shared" si="620"/>
        <v>1432.2388972476144</v>
      </c>
      <c r="Q334" s="47">
        <f t="shared" si="668"/>
        <v>1458.1004766476142</v>
      </c>
      <c r="R334" s="47">
        <f t="shared" si="663"/>
        <v>262.89519544689762</v>
      </c>
      <c r="S334" s="47"/>
      <c r="T334" s="47"/>
      <c r="U334" s="79">
        <v>1</v>
      </c>
      <c r="V334" s="62">
        <f t="shared" si="585"/>
        <v>1432.2388972476144</v>
      </c>
      <c r="W334" s="137">
        <f t="shared" si="586"/>
        <v>61.713410952724111</v>
      </c>
      <c r="X334" s="131">
        <v>63.8</v>
      </c>
      <c r="Y334" s="5">
        <f t="shared" si="591"/>
        <v>5.3438254008994246</v>
      </c>
      <c r="Z334" s="131">
        <v>63.2</v>
      </c>
      <c r="AA334" s="43">
        <f t="shared" ref="AA334" si="718">POWER(2*$V334/1000*Z334, 2)*$A$4</f>
        <v>5.2437871997348013</v>
      </c>
      <c r="AB334" s="116">
        <v>65.8</v>
      </c>
      <c r="AC334" s="43">
        <f t="shared" si="593"/>
        <v>5.6841128253334245</v>
      </c>
      <c r="AD334" s="131"/>
      <c r="AE334" s="43">
        <f t="shared" si="594"/>
        <v>0</v>
      </c>
      <c r="AF334" s="263">
        <v>69.400000000000006</v>
      </c>
      <c r="AG334" s="43">
        <f t="shared" si="588"/>
        <v>6.323096988992825</v>
      </c>
      <c r="AH334" s="131"/>
      <c r="AI334" s="5">
        <f t="shared" si="591"/>
        <v>0</v>
      </c>
      <c r="AJ334" s="181"/>
      <c r="AK334" s="43">
        <f t="shared" ref="AK334" si="719">POWER(2*$V334/1000*AJ334, 2)*$A$4</f>
        <v>0</v>
      </c>
      <c r="AL334" s="47">
        <v>66.2</v>
      </c>
      <c r="AM334" s="43">
        <f t="shared" si="596"/>
        <v>5.7534306340144266</v>
      </c>
      <c r="AN334" s="181">
        <v>64.900000000000006</v>
      </c>
      <c r="AO334" s="43">
        <f t="shared" si="597"/>
        <v>5.5296837754253572</v>
      </c>
      <c r="AP334" s="261">
        <v>67.11</v>
      </c>
      <c r="AQ334" s="43">
        <f t="shared" si="590"/>
        <v>5.9126936820918941</v>
      </c>
      <c r="AR334" s="121"/>
    </row>
    <row r="335" spans="1:44" x14ac:dyDescent="0.25">
      <c r="A335" s="144">
        <f t="shared" si="717"/>
        <v>324</v>
      </c>
      <c r="B335" s="89" t="s">
        <v>130</v>
      </c>
      <c r="C335" s="150">
        <v>4</v>
      </c>
      <c r="D335" s="154" t="s">
        <v>162</v>
      </c>
      <c r="E335" s="155">
        <v>4</v>
      </c>
      <c r="F335" s="152">
        <f t="shared" ref="F335:F398" si="720">F334+G$7</f>
        <v>2568</v>
      </c>
      <c r="G335" s="46">
        <v>0</v>
      </c>
      <c r="H335" s="47">
        <f t="shared" si="576"/>
        <v>0</v>
      </c>
      <c r="I335" s="47">
        <f t="shared" ref="I335:I398" si="721">I334+I$7</f>
        <v>1846.75</v>
      </c>
      <c r="J335" s="56">
        <f t="shared" si="598"/>
        <v>3163.0854497626206</v>
      </c>
      <c r="K335" s="56">
        <f t="shared" ref="K335:K398" si="722">J335-SUM(P335:T335)</f>
        <v>-1.1045287810702575E-3</v>
      </c>
      <c r="L335" s="47">
        <f t="shared" si="619"/>
        <v>1010.84375</v>
      </c>
      <c r="M335" s="47">
        <f t="shared" si="662"/>
        <v>159.84375</v>
      </c>
      <c r="N335" s="47"/>
      <c r="O335" s="47"/>
      <c r="P335" s="47">
        <f t="shared" si="620"/>
        <v>1432.2388972476144</v>
      </c>
      <c r="Q335" s="47">
        <f t="shared" si="668"/>
        <v>1458.1004766476142</v>
      </c>
      <c r="R335" s="47">
        <f t="shared" si="663"/>
        <v>272.74718039617295</v>
      </c>
      <c r="S335" s="47"/>
      <c r="T335" s="47"/>
      <c r="U335" s="79">
        <v>1</v>
      </c>
      <c r="V335" s="62">
        <f t="shared" si="585"/>
        <v>1432.2388972476144</v>
      </c>
      <c r="W335" s="137">
        <f t="shared" si="586"/>
        <v>61.713410952724111</v>
      </c>
      <c r="X335" s="131">
        <v>63.9</v>
      </c>
      <c r="Y335" s="5">
        <f t="shared" si="591"/>
        <v>5.3605903330368552</v>
      </c>
      <c r="Z335" s="131">
        <v>63.2</v>
      </c>
      <c r="AA335" s="43">
        <f t="shared" ref="AA335" si="723">POWER(2*$V335/1000*Z335, 2)*$A$4</f>
        <v>5.2437871997348013</v>
      </c>
      <c r="AB335" s="116">
        <v>65.8</v>
      </c>
      <c r="AC335" s="43">
        <f t="shared" si="593"/>
        <v>5.6841128253334245</v>
      </c>
      <c r="AD335" s="131"/>
      <c r="AE335" s="43">
        <f t="shared" si="594"/>
        <v>0</v>
      </c>
      <c r="AF335" s="263">
        <v>69.7</v>
      </c>
      <c r="AG335" s="43">
        <f t="shared" si="588"/>
        <v>6.3778816889219572</v>
      </c>
      <c r="AH335" s="131"/>
      <c r="AI335" s="5">
        <f t="shared" si="591"/>
        <v>0</v>
      </c>
      <c r="AJ335" s="181"/>
      <c r="AK335" s="43">
        <f t="shared" ref="AK335" si="724">POWER(2*$V335/1000*AJ335, 2)*$A$4</f>
        <v>0</v>
      </c>
      <c r="AL335" s="47">
        <v>65.5</v>
      </c>
      <c r="AM335" s="43">
        <f t="shared" si="596"/>
        <v>5.6324001646526556</v>
      </c>
      <c r="AN335" s="181">
        <v>64.3</v>
      </c>
      <c r="AO335" s="43">
        <f t="shared" si="597"/>
        <v>5.4279126290437061</v>
      </c>
      <c r="AP335" s="261">
        <v>65.180000000000007</v>
      </c>
      <c r="AQ335" s="43">
        <f t="shared" si="590"/>
        <v>5.5775004601773066</v>
      </c>
      <c r="AR335" s="121"/>
    </row>
    <row r="336" spans="1:44" x14ac:dyDescent="0.25">
      <c r="A336" s="144">
        <f t="shared" si="717"/>
        <v>325</v>
      </c>
      <c r="B336" s="89" t="s">
        <v>130</v>
      </c>
      <c r="C336" s="150">
        <v>5</v>
      </c>
      <c r="D336" s="154" t="s">
        <v>162</v>
      </c>
      <c r="E336" s="155">
        <v>5</v>
      </c>
      <c r="F336" s="152">
        <f t="shared" si="720"/>
        <v>2576</v>
      </c>
      <c r="G336" s="46">
        <v>0</v>
      </c>
      <c r="H336" s="47">
        <f t="shared" ref="H336:H399" si="725">H335</f>
        <v>0</v>
      </c>
      <c r="I336" s="47">
        <f t="shared" si="721"/>
        <v>1852.5</v>
      </c>
      <c r="J336" s="56">
        <f t="shared" si="598"/>
        <v>3172.9374796866073</v>
      </c>
      <c r="K336" s="56">
        <f t="shared" si="722"/>
        <v>-1.0627124624988937E-3</v>
      </c>
      <c r="L336" s="47">
        <f t="shared" si="619"/>
        <v>1016.59375</v>
      </c>
      <c r="M336" s="47">
        <f t="shared" si="662"/>
        <v>165.59375</v>
      </c>
      <c r="N336" s="47"/>
      <c r="O336" s="47"/>
      <c r="P336" s="47">
        <f t="shared" si="620"/>
        <v>1432.2388972476144</v>
      </c>
      <c r="Q336" s="47">
        <f t="shared" si="668"/>
        <v>1458.1004766476142</v>
      </c>
      <c r="R336" s="47">
        <f t="shared" si="663"/>
        <v>282.59916850384133</v>
      </c>
      <c r="S336" s="47"/>
      <c r="T336" s="47"/>
      <c r="U336" s="79">
        <v>1</v>
      </c>
      <c r="V336" s="62">
        <f t="shared" si="585"/>
        <v>1432.2388972476144</v>
      </c>
      <c r="W336" s="137">
        <f t="shared" si="586"/>
        <v>61.713410952724111</v>
      </c>
      <c r="X336" s="131">
        <v>63.1</v>
      </c>
      <c r="Y336" s="5">
        <f t="shared" si="591"/>
        <v>5.2272060648173566</v>
      </c>
      <c r="Z336" s="131">
        <v>62.3</v>
      </c>
      <c r="AA336" s="43">
        <f t="shared" ref="AA336" si="726">POWER(2*$V336/1000*Z336, 2)*$A$4</f>
        <v>5.0955022283234559</v>
      </c>
      <c r="AB336" s="116">
        <v>64.900000000000006</v>
      </c>
      <c r="AC336" s="43">
        <f t="shared" si="593"/>
        <v>5.5296837754253572</v>
      </c>
      <c r="AD336" s="131"/>
      <c r="AE336" s="43">
        <f t="shared" si="594"/>
        <v>0</v>
      </c>
      <c r="AF336" s="263">
        <v>69.400000000000006</v>
      </c>
      <c r="AG336" s="43">
        <f t="shared" si="588"/>
        <v>6.323096988992825</v>
      </c>
      <c r="AH336" s="131"/>
      <c r="AI336" s="5">
        <f t="shared" si="591"/>
        <v>0</v>
      </c>
      <c r="AJ336" s="181"/>
      <c r="AK336" s="43">
        <f t="shared" ref="AK336" si="727">POWER(2*$V336/1000*AJ336, 2)*$A$4</f>
        <v>0</v>
      </c>
      <c r="AL336" s="47">
        <v>64.7</v>
      </c>
      <c r="AM336" s="43">
        <f t="shared" si="596"/>
        <v>5.4956550329819569</v>
      </c>
      <c r="AN336" s="181">
        <v>62.7</v>
      </c>
      <c r="AO336" s="43">
        <f t="shared" si="597"/>
        <v>5.1611440926047063</v>
      </c>
      <c r="AP336" s="261">
        <v>65.62</v>
      </c>
      <c r="AQ336" s="43">
        <f t="shared" si="590"/>
        <v>5.6530568716395955</v>
      </c>
      <c r="AR336" s="121"/>
    </row>
    <row r="337" spans="1:44" x14ac:dyDescent="0.25">
      <c r="A337" s="144">
        <f t="shared" si="717"/>
        <v>326</v>
      </c>
      <c r="B337" s="89" t="s">
        <v>130</v>
      </c>
      <c r="C337" s="150">
        <v>6</v>
      </c>
      <c r="D337" s="154" t="s">
        <v>162</v>
      </c>
      <c r="E337" s="155">
        <v>6</v>
      </c>
      <c r="F337" s="152">
        <f t="shared" si="720"/>
        <v>2584</v>
      </c>
      <c r="G337" s="46">
        <v>0</v>
      </c>
      <c r="H337" s="47">
        <f t="shared" si="725"/>
        <v>0</v>
      </c>
      <c r="I337" s="47">
        <f t="shared" si="721"/>
        <v>1858.25</v>
      </c>
      <c r="J337" s="56">
        <f t="shared" si="598"/>
        <v>3182.7895096125976</v>
      </c>
      <c r="K337" s="56">
        <f t="shared" si="722"/>
        <v>-1.0237333372060675E-3</v>
      </c>
      <c r="L337" s="47">
        <f t="shared" si="619"/>
        <v>1022.34375</v>
      </c>
      <c r="M337" s="47">
        <f t="shared" si="662"/>
        <v>171.34375</v>
      </c>
      <c r="N337" s="47"/>
      <c r="O337" s="47"/>
      <c r="P337" s="47">
        <f t="shared" si="620"/>
        <v>1432.2388972476144</v>
      </c>
      <c r="Q337" s="47">
        <f t="shared" si="668"/>
        <v>1458.1004766476142</v>
      </c>
      <c r="R337" s="47">
        <f t="shared" si="663"/>
        <v>292.45115945070643</v>
      </c>
      <c r="S337" s="47"/>
      <c r="T337" s="47"/>
      <c r="U337" s="79">
        <v>1</v>
      </c>
      <c r="V337" s="62">
        <f t="shared" si="585"/>
        <v>1432.2388972476144</v>
      </c>
      <c r="W337" s="137">
        <f t="shared" si="586"/>
        <v>61.713410952724111</v>
      </c>
      <c r="X337" s="131">
        <v>63.3</v>
      </c>
      <c r="Y337" s="5">
        <f t="shared" si="591"/>
        <v>5.2603945913979571</v>
      </c>
      <c r="Z337" s="131">
        <v>62.5</v>
      </c>
      <c r="AA337" s="43">
        <f t="shared" ref="AA337" si="728">POWER(2*$V337/1000*Z337, 2)*$A$4</f>
        <v>5.1282706469726573</v>
      </c>
      <c r="AB337" s="116">
        <v>65.099999999999994</v>
      </c>
      <c r="AC337" s="43">
        <f t="shared" si="593"/>
        <v>5.563817544851605</v>
      </c>
      <c r="AD337" s="131"/>
      <c r="AE337" s="43">
        <f t="shared" si="594"/>
        <v>0</v>
      </c>
      <c r="AF337" s="263">
        <v>69.8</v>
      </c>
      <c r="AG337" s="43">
        <f t="shared" si="588"/>
        <v>6.3961957690564244</v>
      </c>
      <c r="AH337" s="131"/>
      <c r="AI337" s="5">
        <f t="shared" si="591"/>
        <v>0</v>
      </c>
      <c r="AJ337" s="181"/>
      <c r="AK337" s="43">
        <f t="shared" ref="AK337" si="729">POWER(2*$V337/1000*AJ337, 2)*$A$4</f>
        <v>0</v>
      </c>
      <c r="AL337" s="47">
        <v>66</v>
      </c>
      <c r="AM337" s="43">
        <f t="shared" si="596"/>
        <v>5.7187192161825005</v>
      </c>
      <c r="AN337" s="181">
        <v>64</v>
      </c>
      <c r="AO337" s="43">
        <f t="shared" si="597"/>
        <v>5.3773815219200003</v>
      </c>
      <c r="AP337" s="261">
        <v>64.989999999999995</v>
      </c>
      <c r="AQ337" s="43">
        <f t="shared" si="590"/>
        <v>5.5450309745780393</v>
      </c>
      <c r="AR337" s="121"/>
    </row>
    <row r="338" spans="1:44" x14ac:dyDescent="0.25">
      <c r="A338" s="144">
        <f t="shared" si="717"/>
        <v>327</v>
      </c>
      <c r="B338" s="89" t="s">
        <v>130</v>
      </c>
      <c r="C338" s="150">
        <v>7</v>
      </c>
      <c r="D338" s="154" t="s">
        <v>162</v>
      </c>
      <c r="E338" s="155">
        <v>7</v>
      </c>
      <c r="F338" s="152">
        <f t="shared" si="720"/>
        <v>2592</v>
      </c>
      <c r="G338" s="46">
        <v>0</v>
      </c>
      <c r="H338" s="47">
        <f t="shared" si="725"/>
        <v>0</v>
      </c>
      <c r="I338" s="47">
        <f t="shared" si="721"/>
        <v>1864</v>
      </c>
      <c r="J338" s="56">
        <f t="shared" si="598"/>
        <v>3192.6415395405729</v>
      </c>
      <c r="K338" s="56">
        <f t="shared" si="722"/>
        <v>-9.8731383741323953E-4</v>
      </c>
      <c r="L338" s="47">
        <f t="shared" si="619"/>
        <v>1028.09375</v>
      </c>
      <c r="M338" s="47">
        <f t="shared" si="662"/>
        <v>177.09375</v>
      </c>
      <c r="N338" s="47"/>
      <c r="O338" s="47"/>
      <c r="P338" s="47">
        <f t="shared" si="620"/>
        <v>1432.2388972476144</v>
      </c>
      <c r="Q338" s="47">
        <f t="shared" si="668"/>
        <v>1458.1004766476142</v>
      </c>
      <c r="R338" s="47">
        <f t="shared" si="663"/>
        <v>302.30315295918183</v>
      </c>
      <c r="S338" s="47"/>
      <c r="T338" s="47"/>
      <c r="U338" s="79">
        <v>1</v>
      </c>
      <c r="V338" s="62">
        <f t="shared" si="585"/>
        <v>1432.2388972476144</v>
      </c>
      <c r="W338" s="137">
        <f t="shared" si="586"/>
        <v>61.713410952724111</v>
      </c>
      <c r="X338" s="131">
        <v>64.2</v>
      </c>
      <c r="Y338" s="5">
        <f t="shared" si="591"/>
        <v>5.4110426699234262</v>
      </c>
      <c r="Z338" s="131">
        <v>63.3</v>
      </c>
      <c r="AA338" s="43">
        <f t="shared" ref="AA338" si="730">POWER(2*$V338/1000*Z338, 2)*$A$4</f>
        <v>5.2603945913979571</v>
      </c>
      <c r="AB338" s="116">
        <v>65.7</v>
      </c>
      <c r="AC338" s="43">
        <f t="shared" si="593"/>
        <v>5.6668490150274566</v>
      </c>
      <c r="AD338" s="131"/>
      <c r="AE338" s="43">
        <f t="shared" si="594"/>
        <v>0</v>
      </c>
      <c r="AF338" s="263">
        <v>68.7</v>
      </c>
      <c r="AG338" s="43">
        <f t="shared" si="588"/>
        <v>6.1961850085914572</v>
      </c>
      <c r="AH338" s="131"/>
      <c r="AI338" s="5">
        <f t="shared" si="591"/>
        <v>0</v>
      </c>
      <c r="AJ338" s="181"/>
      <c r="AK338" s="43">
        <f t="shared" ref="AK338" si="731">POWER(2*$V338/1000*AJ338, 2)*$A$4</f>
        <v>0</v>
      </c>
      <c r="AL338" s="47">
        <v>65</v>
      </c>
      <c r="AM338" s="43">
        <f t="shared" si="596"/>
        <v>5.5467375317656256</v>
      </c>
      <c r="AN338" s="181">
        <v>63.1</v>
      </c>
      <c r="AO338" s="43">
        <f t="shared" si="597"/>
        <v>5.2272060648173566</v>
      </c>
      <c r="AP338" s="261">
        <v>65.59</v>
      </c>
      <c r="AQ338" s="43">
        <f t="shared" si="590"/>
        <v>5.6478891502321886</v>
      </c>
      <c r="AR338" s="121"/>
    </row>
    <row r="339" spans="1:44" x14ac:dyDescent="0.25">
      <c r="A339" s="144">
        <f t="shared" si="717"/>
        <v>328</v>
      </c>
      <c r="B339" s="89" t="s">
        <v>130</v>
      </c>
      <c r="C339" s="150">
        <v>8</v>
      </c>
      <c r="D339" s="154" t="s">
        <v>162</v>
      </c>
      <c r="E339" s="155">
        <v>8</v>
      </c>
      <c r="F339" s="152">
        <f t="shared" si="720"/>
        <v>2600</v>
      </c>
      <c r="G339" s="46">
        <v>0</v>
      </c>
      <c r="H339" s="47">
        <f t="shared" si="725"/>
        <v>0</v>
      </c>
      <c r="I339" s="47">
        <f t="shared" si="721"/>
        <v>1869.75</v>
      </c>
      <c r="J339" s="56">
        <f t="shared" si="598"/>
        <v>3202.493569470515</v>
      </c>
      <c r="K339" s="56">
        <f t="shared" si="722"/>
        <v>-9.5321143862747704E-4</v>
      </c>
      <c r="L339" s="47">
        <f t="shared" si="619"/>
        <v>1033.84375</v>
      </c>
      <c r="M339" s="47">
        <f t="shared" si="662"/>
        <v>182.84375</v>
      </c>
      <c r="N339" s="47"/>
      <c r="O339" s="47"/>
      <c r="P339" s="47">
        <f t="shared" si="620"/>
        <v>1432.2388972476144</v>
      </c>
      <c r="Q339" s="47">
        <f t="shared" si="668"/>
        <v>1458.1004766476142</v>
      </c>
      <c r="R339" s="47">
        <f t="shared" si="663"/>
        <v>312.15514878672514</v>
      </c>
      <c r="S339" s="47"/>
      <c r="T339" s="47"/>
      <c r="U339" s="79">
        <v>1</v>
      </c>
      <c r="V339" s="62">
        <f t="shared" si="585"/>
        <v>1432.2388972476144</v>
      </c>
      <c r="W339" s="137">
        <f t="shared" si="586"/>
        <v>61.713410952724111</v>
      </c>
      <c r="X339" s="131">
        <v>63.4</v>
      </c>
      <c r="Y339" s="5">
        <f t="shared" si="591"/>
        <v>5.2770282398068256</v>
      </c>
      <c r="Z339" s="131">
        <v>62.5</v>
      </c>
      <c r="AA339" s="43">
        <f t="shared" ref="AA339" si="732">POWER(2*$V339/1000*Z339, 2)*$A$4</f>
        <v>5.1282706469726573</v>
      </c>
      <c r="AB339" s="116">
        <v>65.099999999999994</v>
      </c>
      <c r="AC339" s="43">
        <f t="shared" si="593"/>
        <v>5.563817544851605</v>
      </c>
      <c r="AD339" s="131"/>
      <c r="AE339" s="43">
        <f t="shared" si="594"/>
        <v>0</v>
      </c>
      <c r="AF339" s="263">
        <v>68</v>
      </c>
      <c r="AG339" s="43">
        <f t="shared" si="588"/>
        <v>6.07055960873</v>
      </c>
      <c r="AH339" s="131"/>
      <c r="AI339" s="5">
        <f t="shared" si="591"/>
        <v>0</v>
      </c>
      <c r="AJ339" s="181"/>
      <c r="AK339" s="43">
        <f t="shared" ref="AK339" si="733">POWER(2*$V339/1000*AJ339, 2)*$A$4</f>
        <v>0</v>
      </c>
      <c r="AL339" s="47">
        <v>65.599999999999994</v>
      </c>
      <c r="AM339" s="43">
        <f t="shared" si="596"/>
        <v>5.6496114614671997</v>
      </c>
      <c r="AN339" s="181">
        <v>63.6</v>
      </c>
      <c r="AO339" s="43">
        <f t="shared" si="597"/>
        <v>5.3103743068616991</v>
      </c>
      <c r="AP339" s="261">
        <v>64.2</v>
      </c>
      <c r="AQ339" s="43">
        <f t="shared" si="590"/>
        <v>5.4110426699234262</v>
      </c>
      <c r="AR339" s="121"/>
    </row>
    <row r="340" spans="1:44" x14ac:dyDescent="0.25">
      <c r="A340" s="144">
        <f t="shared" si="717"/>
        <v>329</v>
      </c>
      <c r="B340" s="89" t="s">
        <v>130</v>
      </c>
      <c r="C340" s="150">
        <v>9</v>
      </c>
      <c r="D340" s="154" t="s">
        <v>162</v>
      </c>
      <c r="E340" s="155">
        <v>9</v>
      </c>
      <c r="F340" s="152">
        <f t="shared" si="720"/>
        <v>2608</v>
      </c>
      <c r="G340" s="46">
        <v>0</v>
      </c>
      <c r="H340" s="47">
        <f t="shared" si="725"/>
        <v>0</v>
      </c>
      <c r="I340" s="47">
        <f t="shared" si="721"/>
        <v>1875.5</v>
      </c>
      <c r="J340" s="56">
        <f t="shared" si="598"/>
        <v>3212.3455994024057</v>
      </c>
      <c r="K340" s="56">
        <f t="shared" si="722"/>
        <v>-9.212132995344291E-4</v>
      </c>
      <c r="L340" s="47">
        <f t="shared" si="619"/>
        <v>1039.59375</v>
      </c>
      <c r="M340" s="47">
        <f t="shared" si="662"/>
        <v>188.59375</v>
      </c>
      <c r="N340" s="47"/>
      <c r="O340" s="47"/>
      <c r="P340" s="47">
        <f t="shared" si="620"/>
        <v>1432.2388972476144</v>
      </c>
      <c r="Q340" s="47">
        <f t="shared" si="668"/>
        <v>1458.1004766476142</v>
      </c>
      <c r="R340" s="47">
        <f t="shared" si="663"/>
        <v>322.00714672047656</v>
      </c>
      <c r="S340" s="47"/>
      <c r="T340" s="47"/>
      <c r="U340" s="79">
        <v>1</v>
      </c>
      <c r="V340" s="62">
        <f t="shared" ref="V340:V403" si="734">P340</f>
        <v>1432.2388972476144</v>
      </c>
      <c r="W340" s="137">
        <f t="shared" ref="W340:W403" si="735">Com_Num/V340</f>
        <v>61.713410952724111</v>
      </c>
      <c r="X340" s="131">
        <v>62.9</v>
      </c>
      <c r="Y340" s="5">
        <f t="shared" si="591"/>
        <v>5.1941225652196055</v>
      </c>
      <c r="Z340" s="131">
        <v>62.2</v>
      </c>
      <c r="AA340" s="43">
        <f t="shared" ref="AA340" si="736">POWER(2*$V340/1000*Z340, 2)*$A$4</f>
        <v>5.0791574041174261</v>
      </c>
      <c r="AB340" s="116">
        <v>64.7</v>
      </c>
      <c r="AC340" s="43">
        <f t="shared" si="593"/>
        <v>5.4956550329819569</v>
      </c>
      <c r="AD340" s="131"/>
      <c r="AE340" s="43">
        <f t="shared" si="594"/>
        <v>0</v>
      </c>
      <c r="AF340" s="263">
        <v>68.5</v>
      </c>
      <c r="AG340" s="43">
        <f t="shared" ref="AG340:AG403" si="737">POWER(2*$V340/1000*AF340, 2)*$A$4</f>
        <v>6.1601607534739058</v>
      </c>
      <c r="AH340" s="131"/>
      <c r="AI340" s="5">
        <f t="shared" si="591"/>
        <v>0</v>
      </c>
      <c r="AJ340" s="181"/>
      <c r="AK340" s="43">
        <f t="shared" ref="AK340" si="738">POWER(2*$V340/1000*AJ340, 2)*$A$4</f>
        <v>0</v>
      </c>
      <c r="AL340" s="47">
        <v>64.7</v>
      </c>
      <c r="AM340" s="43">
        <f t="shared" si="596"/>
        <v>5.4956550329819569</v>
      </c>
      <c r="AN340" s="181">
        <v>63.6</v>
      </c>
      <c r="AO340" s="43">
        <f t="shared" si="597"/>
        <v>5.3103743068616991</v>
      </c>
      <c r="AP340" s="261">
        <v>65.39</v>
      </c>
      <c r="AQ340" s="43">
        <f t="shared" ref="AQ340:AQ403" si="739">POWER(2*$V340/1000*AP340, 2)*$A$4</f>
        <v>5.6134980646979571</v>
      </c>
      <c r="AR340" s="121"/>
    </row>
    <row r="341" spans="1:44" x14ac:dyDescent="0.25">
      <c r="A341" s="144">
        <f t="shared" si="717"/>
        <v>330</v>
      </c>
      <c r="B341" s="89" t="s">
        <v>130</v>
      </c>
      <c r="C341" s="150">
        <v>10</v>
      </c>
      <c r="D341" s="154" t="s">
        <v>162</v>
      </c>
      <c r="E341" s="155">
        <v>10</v>
      </c>
      <c r="F341" s="152">
        <f t="shared" si="720"/>
        <v>2616</v>
      </c>
      <c r="G341" s="46">
        <v>0</v>
      </c>
      <c r="H341" s="47">
        <f t="shared" si="725"/>
        <v>0</v>
      </c>
      <c r="I341" s="47">
        <f t="shared" si="721"/>
        <v>1881.25</v>
      </c>
      <c r="J341" s="56">
        <f t="shared" si="598"/>
        <v>3222.1976293362268</v>
      </c>
      <c r="K341" s="56">
        <f t="shared" si="722"/>
        <v>-8.9113185504174908E-4</v>
      </c>
      <c r="L341" s="47">
        <f t="shared" si="619"/>
        <v>1045.34375</v>
      </c>
      <c r="M341" s="47">
        <f t="shared" si="662"/>
        <v>194.34375</v>
      </c>
      <c r="N341" s="47"/>
      <c r="O341" s="47"/>
      <c r="P341" s="47">
        <f t="shared" si="620"/>
        <v>1432.2388972476144</v>
      </c>
      <c r="Q341" s="47">
        <f t="shared" si="668"/>
        <v>1458.1004766476142</v>
      </c>
      <c r="R341" s="47">
        <f t="shared" si="663"/>
        <v>331.85914657285326</v>
      </c>
      <c r="S341" s="47"/>
      <c r="T341" s="47"/>
      <c r="U341" s="79">
        <v>1</v>
      </c>
      <c r="V341" s="62">
        <f t="shared" si="734"/>
        <v>1432.2388972476144</v>
      </c>
      <c r="W341" s="137">
        <f t="shared" si="735"/>
        <v>61.713410952724111</v>
      </c>
      <c r="X341" s="131">
        <v>63.5</v>
      </c>
      <c r="Y341" s="5">
        <f t="shared" ref="Y341:AI404" si="740">POWER(2*$V341/1000*X341, 2)*$A$4</f>
        <v>5.2936881449614077</v>
      </c>
      <c r="Z341" s="131">
        <v>62.7</v>
      </c>
      <c r="AA341" s="43">
        <f t="shared" ref="AA341" si="741">POWER(2*$V341/1000*Z341, 2)*$A$4</f>
        <v>5.1611440926047063</v>
      </c>
      <c r="AB341" s="116">
        <v>65.3</v>
      </c>
      <c r="AC341" s="43">
        <f t="shared" ref="AC341:AC404" si="742">POWER(2*$V341/1000*AB341, 2)*$A$4</f>
        <v>5.5980563412607056</v>
      </c>
      <c r="AD341" s="131"/>
      <c r="AE341" s="43">
        <f t="shared" ref="AE341:AE404" si="743">POWER(2*$V341/1000*AD341, 2)*$A$4</f>
        <v>0</v>
      </c>
      <c r="AF341" s="263">
        <v>68.7</v>
      </c>
      <c r="AG341" s="43">
        <f t="shared" si="737"/>
        <v>6.1961850085914572</v>
      </c>
      <c r="AH341" s="131"/>
      <c r="AI341" s="5">
        <f t="shared" si="740"/>
        <v>0</v>
      </c>
      <c r="AJ341" s="181"/>
      <c r="AK341" s="43">
        <f t="shared" ref="AK341" si="744">POWER(2*$V341/1000*AJ341, 2)*$A$4</f>
        <v>0</v>
      </c>
      <c r="AL341" s="47">
        <v>65.7</v>
      </c>
      <c r="AM341" s="43">
        <f t="shared" ref="AM341:AM404" si="745">POWER(2*$V341/1000*AL341, 2)*$A$4</f>
        <v>5.6668490150274566</v>
      </c>
      <c r="AN341" s="181">
        <v>64.5</v>
      </c>
      <c r="AO341" s="43">
        <f t="shared" ref="AO341:AO404" si="746">POWER(2*$V341/1000*AN341, 2)*$A$4</f>
        <v>5.4617313175214051</v>
      </c>
      <c r="AP341" s="261">
        <v>64.599999999999994</v>
      </c>
      <c r="AQ341" s="43">
        <f t="shared" si="739"/>
        <v>5.4786800468788242</v>
      </c>
      <c r="AR341" s="121"/>
    </row>
    <row r="342" spans="1:44" x14ac:dyDescent="0.25">
      <c r="A342" s="144">
        <f t="shared" si="717"/>
        <v>331</v>
      </c>
      <c r="B342" s="89" t="s">
        <v>130</v>
      </c>
      <c r="C342" s="150">
        <v>11</v>
      </c>
      <c r="D342" s="154" t="s">
        <v>162</v>
      </c>
      <c r="E342" s="155">
        <v>11</v>
      </c>
      <c r="F342" s="152">
        <f t="shared" si="720"/>
        <v>2624</v>
      </c>
      <c r="G342" s="46">
        <v>0</v>
      </c>
      <c r="H342" s="47">
        <f t="shared" si="725"/>
        <v>0</v>
      </c>
      <c r="I342" s="47">
        <f t="shared" si="721"/>
        <v>1887</v>
      </c>
      <c r="J342" s="56">
        <f t="shared" ref="J342:J405" si="747">SQRT(POWER(F342-H342,2)+POWER(G342-I342,2))</f>
        <v>3232.049659271961</v>
      </c>
      <c r="K342" s="56">
        <f t="shared" si="722"/>
        <v>-8.6280117329806671E-4</v>
      </c>
      <c r="L342" s="47">
        <f t="shared" si="619"/>
        <v>1051.09375</v>
      </c>
      <c r="M342" s="47">
        <f t="shared" si="662"/>
        <v>200.09375</v>
      </c>
      <c r="N342" s="47"/>
      <c r="O342" s="47"/>
      <c r="P342" s="47">
        <f t="shared" si="620"/>
        <v>1432.2388972476144</v>
      </c>
      <c r="Q342" s="47">
        <f t="shared" si="668"/>
        <v>1458.1004766476142</v>
      </c>
      <c r="R342" s="47">
        <f t="shared" si="663"/>
        <v>341.7111481779055</v>
      </c>
      <c r="S342" s="47"/>
      <c r="T342" s="47"/>
      <c r="U342" s="79">
        <v>1</v>
      </c>
      <c r="V342" s="62">
        <f t="shared" si="734"/>
        <v>1432.2388972476144</v>
      </c>
      <c r="W342" s="137">
        <f t="shared" si="735"/>
        <v>61.713410952724111</v>
      </c>
      <c r="X342" s="131">
        <v>63.2</v>
      </c>
      <c r="Y342" s="5">
        <f t="shared" si="740"/>
        <v>5.2437871997348013</v>
      </c>
      <c r="Z342" s="131">
        <v>62.4</v>
      </c>
      <c r="AA342" s="43">
        <f t="shared" ref="AA342" si="748">POWER(2*$V342/1000*Z342, 2)*$A$4</f>
        <v>5.1118733092752002</v>
      </c>
      <c r="AB342" s="116">
        <v>64.900000000000006</v>
      </c>
      <c r="AC342" s="43">
        <f t="shared" si="742"/>
        <v>5.5296837754253572</v>
      </c>
      <c r="AD342" s="131"/>
      <c r="AE342" s="43">
        <f t="shared" si="743"/>
        <v>0</v>
      </c>
      <c r="AF342" s="263">
        <v>67.8</v>
      </c>
      <c r="AG342" s="43">
        <f t="shared" si="737"/>
        <v>6.0349029480524239</v>
      </c>
      <c r="AH342" s="131"/>
      <c r="AI342" s="5">
        <f t="shared" si="740"/>
        <v>0</v>
      </c>
      <c r="AJ342" s="181"/>
      <c r="AK342" s="43">
        <f t="shared" ref="AK342" si="749">POWER(2*$V342/1000*AJ342, 2)*$A$4</f>
        <v>0</v>
      </c>
      <c r="AL342" s="47">
        <v>65.400000000000006</v>
      </c>
      <c r="AM342" s="43">
        <f t="shared" si="745"/>
        <v>5.615215124583826</v>
      </c>
      <c r="AN342" s="181">
        <v>64.099999999999994</v>
      </c>
      <c r="AO342" s="43">
        <f t="shared" si="746"/>
        <v>5.3941989675488546</v>
      </c>
      <c r="AP342" s="261">
        <v>63.89</v>
      </c>
      <c r="AQ342" s="43">
        <f t="shared" si="739"/>
        <v>5.3589126582695563</v>
      </c>
      <c r="AR342" s="121"/>
    </row>
    <row r="343" spans="1:44" x14ac:dyDescent="0.25">
      <c r="A343" s="144">
        <f t="shared" si="717"/>
        <v>332</v>
      </c>
      <c r="B343" s="89" t="s">
        <v>130</v>
      </c>
      <c r="C343" s="150">
        <v>12</v>
      </c>
      <c r="D343" s="154" t="s">
        <v>162</v>
      </c>
      <c r="E343" s="155">
        <v>12</v>
      </c>
      <c r="F343" s="152">
        <f t="shared" si="720"/>
        <v>2632</v>
      </c>
      <c r="G343" s="46">
        <v>0</v>
      </c>
      <c r="H343" s="47">
        <f t="shared" si="725"/>
        <v>0</v>
      </c>
      <c r="I343" s="47">
        <f t="shared" si="721"/>
        <v>1892.75</v>
      </c>
      <c r="J343" s="56">
        <f t="shared" si="747"/>
        <v>3241.901689209591</v>
      </c>
      <c r="K343" s="56">
        <f t="shared" si="722"/>
        <v>-8.3607392298290506E-4</v>
      </c>
      <c r="L343" s="47">
        <f t="shared" si="619"/>
        <v>1056.84375</v>
      </c>
      <c r="M343" s="47">
        <f t="shared" si="662"/>
        <v>205.84375</v>
      </c>
      <c r="N343" s="47"/>
      <c r="O343" s="47"/>
      <c r="P343" s="47">
        <f t="shared" si="620"/>
        <v>1432.2388972476144</v>
      </c>
      <c r="Q343" s="47">
        <f t="shared" si="668"/>
        <v>1458.1004766476142</v>
      </c>
      <c r="R343" s="47">
        <f t="shared" si="663"/>
        <v>351.56315138828541</v>
      </c>
      <c r="S343" s="47"/>
      <c r="T343" s="47"/>
      <c r="U343" s="79">
        <v>1</v>
      </c>
      <c r="V343" s="62">
        <f t="shared" si="734"/>
        <v>1432.2388972476144</v>
      </c>
      <c r="W343" s="137">
        <f t="shared" si="735"/>
        <v>61.713410952724111</v>
      </c>
      <c r="X343" s="131">
        <v>63.8</v>
      </c>
      <c r="Y343" s="5">
        <f t="shared" si="740"/>
        <v>5.3438254008994246</v>
      </c>
      <c r="Z343" s="131">
        <v>63.2</v>
      </c>
      <c r="AA343" s="43">
        <f t="shared" ref="AA343" si="750">POWER(2*$V343/1000*Z343, 2)*$A$4</f>
        <v>5.2437871997348013</v>
      </c>
      <c r="AB343" s="116">
        <v>65.599999999999994</v>
      </c>
      <c r="AC343" s="43">
        <f t="shared" si="742"/>
        <v>5.6496114614671997</v>
      </c>
      <c r="AD343" s="131"/>
      <c r="AE343" s="43">
        <f t="shared" si="743"/>
        <v>0</v>
      </c>
      <c r="AF343" s="263">
        <v>67.900000000000006</v>
      </c>
      <c r="AG343" s="43">
        <f t="shared" si="737"/>
        <v>6.0527181500183573</v>
      </c>
      <c r="AH343" s="131"/>
      <c r="AI343" s="5">
        <f t="shared" si="740"/>
        <v>0</v>
      </c>
      <c r="AJ343" s="181"/>
      <c r="AK343" s="43">
        <f t="shared" ref="AK343" si="751">POWER(2*$V343/1000*AJ343, 2)*$A$4</f>
        <v>0</v>
      </c>
      <c r="AL343" s="47">
        <v>66.900000000000006</v>
      </c>
      <c r="AM343" s="43">
        <f t="shared" si="745"/>
        <v>5.8757476839161074</v>
      </c>
      <c r="AN343" s="181">
        <v>65.5</v>
      </c>
      <c r="AO343" s="43">
        <f t="shared" si="746"/>
        <v>5.6324001646526556</v>
      </c>
      <c r="AP343" s="261">
        <v>64.09</v>
      </c>
      <c r="AQ343" s="43">
        <f t="shared" si="739"/>
        <v>5.3925160414324145</v>
      </c>
      <c r="AR343" s="121"/>
    </row>
    <row r="344" spans="1:44" x14ac:dyDescent="0.25">
      <c r="A344" s="144">
        <f t="shared" si="717"/>
        <v>333</v>
      </c>
      <c r="B344" s="89" t="s">
        <v>130</v>
      </c>
      <c r="C344" s="150">
        <v>13</v>
      </c>
      <c r="D344" s="154" t="s">
        <v>162</v>
      </c>
      <c r="E344" s="155">
        <v>13</v>
      </c>
      <c r="F344" s="152">
        <f t="shared" si="720"/>
        <v>2640</v>
      </c>
      <c r="G344" s="46">
        <v>0</v>
      </c>
      <c r="H344" s="47">
        <f t="shared" si="725"/>
        <v>0</v>
      </c>
      <c r="I344" s="47">
        <f t="shared" si="721"/>
        <v>1898.5</v>
      </c>
      <c r="J344" s="56">
        <f t="shared" si="747"/>
        <v>3251.7537191490992</v>
      </c>
      <c r="K344" s="56">
        <f t="shared" si="722"/>
        <v>-8.1081884127343073E-4</v>
      </c>
      <c r="L344" s="47">
        <f t="shared" si="619"/>
        <v>1062.59375</v>
      </c>
      <c r="M344" s="47">
        <f t="shared" si="662"/>
        <v>211.59375</v>
      </c>
      <c r="N344" s="47"/>
      <c r="O344" s="47"/>
      <c r="P344" s="47">
        <f t="shared" si="620"/>
        <v>1432.2388972476144</v>
      </c>
      <c r="Q344" s="47">
        <f t="shared" si="668"/>
        <v>1458.1004766476142</v>
      </c>
      <c r="R344" s="47">
        <f t="shared" si="663"/>
        <v>361.41515607271162</v>
      </c>
      <c r="S344" s="47"/>
      <c r="T344" s="47"/>
      <c r="U344" s="79">
        <v>1</v>
      </c>
      <c r="V344" s="62">
        <f t="shared" si="734"/>
        <v>1432.2388972476144</v>
      </c>
      <c r="W344" s="137">
        <f t="shared" si="735"/>
        <v>61.713410952724111</v>
      </c>
      <c r="X344" s="131">
        <v>64.7</v>
      </c>
      <c r="Y344" s="5">
        <f t="shared" si="740"/>
        <v>5.4956550329819569</v>
      </c>
      <c r="Z344" s="131">
        <v>64</v>
      </c>
      <c r="AA344" s="43">
        <f t="shared" ref="AA344" si="752">POWER(2*$V344/1000*Z344, 2)*$A$4</f>
        <v>5.3773815219200003</v>
      </c>
      <c r="AB344" s="116">
        <v>66.400000000000006</v>
      </c>
      <c r="AC344" s="43">
        <f t="shared" si="742"/>
        <v>5.7882470788292011</v>
      </c>
      <c r="AD344" s="131"/>
      <c r="AE344" s="43">
        <f t="shared" si="743"/>
        <v>0</v>
      </c>
      <c r="AF344" s="263">
        <v>68.599999999999994</v>
      </c>
      <c r="AG344" s="43">
        <f t="shared" si="737"/>
        <v>6.1781597526598224</v>
      </c>
      <c r="AH344" s="131"/>
      <c r="AI344" s="5">
        <f t="shared" si="740"/>
        <v>0</v>
      </c>
      <c r="AJ344" s="181"/>
      <c r="AK344" s="43">
        <f t="shared" ref="AK344" si="753">POWER(2*$V344/1000*AJ344, 2)*$A$4</f>
        <v>0</v>
      </c>
      <c r="AL344" s="47">
        <v>67</v>
      </c>
      <c r="AM344" s="43">
        <f t="shared" si="745"/>
        <v>5.8933265751706259</v>
      </c>
      <c r="AN344" s="181">
        <v>65.599999999999994</v>
      </c>
      <c r="AO344" s="43">
        <f t="shared" si="746"/>
        <v>5.6496114614671997</v>
      </c>
      <c r="AP344" s="261">
        <v>64.92</v>
      </c>
      <c r="AQ344" s="43">
        <f t="shared" si="739"/>
        <v>5.533092426153754</v>
      </c>
      <c r="AR344" s="121"/>
    </row>
    <row r="345" spans="1:44" x14ac:dyDescent="0.25">
      <c r="A345" s="144">
        <f t="shared" si="717"/>
        <v>334</v>
      </c>
      <c r="B345" s="89" t="s">
        <v>130</v>
      </c>
      <c r="C345" s="150">
        <v>14</v>
      </c>
      <c r="D345" s="154" t="s">
        <v>162</v>
      </c>
      <c r="E345" s="155">
        <v>14</v>
      </c>
      <c r="F345" s="152">
        <f t="shared" si="720"/>
        <v>2648</v>
      </c>
      <c r="G345" s="46">
        <v>0</v>
      </c>
      <c r="H345" s="47">
        <f t="shared" si="725"/>
        <v>0</v>
      </c>
      <c r="I345" s="47">
        <f t="shared" si="721"/>
        <v>1904.25</v>
      </c>
      <c r="J345" s="56">
        <f t="shared" si="747"/>
        <v>3261.6057490904691</v>
      </c>
      <c r="K345" s="56">
        <f t="shared" si="722"/>
        <v>-7.8691859698665212E-4</v>
      </c>
      <c r="L345" s="47">
        <f t="shared" si="619"/>
        <v>1068.34375</v>
      </c>
      <c r="M345" s="47">
        <f t="shared" si="662"/>
        <v>217.34375</v>
      </c>
      <c r="N345" s="47"/>
      <c r="O345" s="47"/>
      <c r="P345" s="47">
        <f t="shared" si="620"/>
        <v>1432.2388972476144</v>
      </c>
      <c r="Q345" s="47">
        <f t="shared" si="668"/>
        <v>1458.1004766476142</v>
      </c>
      <c r="R345" s="47">
        <f t="shared" si="663"/>
        <v>371.26716211383751</v>
      </c>
      <c r="S345" s="47"/>
      <c r="T345" s="47"/>
      <c r="U345" s="79">
        <v>1</v>
      </c>
      <c r="V345" s="62">
        <f t="shared" si="734"/>
        <v>1432.2388972476144</v>
      </c>
      <c r="W345" s="137">
        <f t="shared" si="735"/>
        <v>61.713410952724111</v>
      </c>
      <c r="X345" s="131">
        <v>64</v>
      </c>
      <c r="Y345" s="5">
        <f t="shared" si="740"/>
        <v>5.3773815219200003</v>
      </c>
      <c r="Z345" s="131">
        <v>63.1</v>
      </c>
      <c r="AA345" s="43">
        <f t="shared" ref="AA345" si="754">POWER(2*$V345/1000*Z345, 2)*$A$4</f>
        <v>5.2272060648173566</v>
      </c>
      <c r="AB345" s="116">
        <v>65.7</v>
      </c>
      <c r="AC345" s="43">
        <f t="shared" si="742"/>
        <v>5.6668490150274566</v>
      </c>
      <c r="AD345" s="131"/>
      <c r="AE345" s="43">
        <f t="shared" si="743"/>
        <v>0</v>
      </c>
      <c r="AF345" s="263">
        <v>68</v>
      </c>
      <c r="AG345" s="43">
        <f t="shared" si="737"/>
        <v>6.07055960873</v>
      </c>
      <c r="AH345" s="131"/>
      <c r="AI345" s="5">
        <f t="shared" si="740"/>
        <v>0</v>
      </c>
      <c r="AJ345" s="181"/>
      <c r="AK345" s="43">
        <f t="shared" ref="AK345" si="755">POWER(2*$V345/1000*AJ345, 2)*$A$4</f>
        <v>0</v>
      </c>
      <c r="AL345" s="47">
        <v>65.599999999999994</v>
      </c>
      <c r="AM345" s="43">
        <f t="shared" si="745"/>
        <v>5.6496114614671997</v>
      </c>
      <c r="AN345" s="181">
        <v>64.2</v>
      </c>
      <c r="AO345" s="43">
        <f t="shared" si="746"/>
        <v>5.4110426699234262</v>
      </c>
      <c r="AP345" s="261">
        <v>65.17</v>
      </c>
      <c r="AQ345" s="43">
        <f t="shared" si="739"/>
        <v>5.5757891767754924</v>
      </c>
      <c r="AR345" s="121"/>
    </row>
    <row r="346" spans="1:44" x14ac:dyDescent="0.25">
      <c r="A346" s="144">
        <f t="shared" si="717"/>
        <v>335</v>
      </c>
      <c r="B346" s="89" t="s">
        <v>130</v>
      </c>
      <c r="C346" s="150">
        <v>15</v>
      </c>
      <c r="D346" s="154" t="s">
        <v>162</v>
      </c>
      <c r="E346" s="155">
        <v>15</v>
      </c>
      <c r="F346" s="152">
        <f t="shared" si="720"/>
        <v>2656</v>
      </c>
      <c r="G346" s="46">
        <v>0</v>
      </c>
      <c r="H346" s="47">
        <f t="shared" si="725"/>
        <v>0</v>
      </c>
      <c r="I346" s="47">
        <f t="shared" si="721"/>
        <v>1910</v>
      </c>
      <c r="J346" s="56">
        <f t="shared" si="747"/>
        <v>3271.4577790336834</v>
      </c>
      <c r="K346" s="56">
        <f t="shared" si="722"/>
        <v>-7.6426799523687805E-4</v>
      </c>
      <c r="L346" s="47">
        <f t="shared" si="619"/>
        <v>1074.09375</v>
      </c>
      <c r="M346" s="47">
        <f t="shared" si="662"/>
        <v>223.09375</v>
      </c>
      <c r="N346" s="47"/>
      <c r="O346" s="47"/>
      <c r="P346" s="47">
        <f t="shared" si="620"/>
        <v>1432.2388972476144</v>
      </c>
      <c r="Q346" s="47">
        <f t="shared" si="668"/>
        <v>1458.1004766476142</v>
      </c>
      <c r="R346" s="47">
        <f t="shared" si="663"/>
        <v>381.11916940645023</v>
      </c>
      <c r="S346" s="47"/>
      <c r="T346" s="47"/>
      <c r="U346" s="79">
        <v>1</v>
      </c>
      <c r="V346" s="62">
        <f t="shared" si="734"/>
        <v>1432.2388972476144</v>
      </c>
      <c r="W346" s="137">
        <f t="shared" si="735"/>
        <v>61.713410952724111</v>
      </c>
      <c r="X346" s="131">
        <v>63.4</v>
      </c>
      <c r="Y346" s="5">
        <f t="shared" si="740"/>
        <v>5.2770282398068256</v>
      </c>
      <c r="Z346" s="131">
        <v>62.9</v>
      </c>
      <c r="AA346" s="43">
        <f t="shared" ref="AA346" si="756">POWER(2*$V346/1000*Z346, 2)*$A$4</f>
        <v>5.1941225652196055</v>
      </c>
      <c r="AB346" s="116">
        <v>65.2</v>
      </c>
      <c r="AC346" s="43">
        <f t="shared" si="742"/>
        <v>5.5809238146833007</v>
      </c>
      <c r="AD346" s="131"/>
      <c r="AE346" s="43">
        <f t="shared" si="743"/>
        <v>0</v>
      </c>
      <c r="AF346" s="263">
        <v>68.599999999999994</v>
      </c>
      <c r="AG346" s="43">
        <f t="shared" si="737"/>
        <v>6.1781597526598224</v>
      </c>
      <c r="AH346" s="131"/>
      <c r="AI346" s="5">
        <f t="shared" si="740"/>
        <v>0</v>
      </c>
      <c r="AJ346" s="181"/>
      <c r="AK346" s="43">
        <f t="shared" ref="AK346" si="757">POWER(2*$V346/1000*AJ346, 2)*$A$4</f>
        <v>0</v>
      </c>
      <c r="AL346" s="47">
        <v>67.900000000000006</v>
      </c>
      <c r="AM346" s="43">
        <f t="shared" si="745"/>
        <v>6.0527181500183573</v>
      </c>
      <c r="AN346" s="181">
        <v>66.5</v>
      </c>
      <c r="AO346" s="43">
        <f t="shared" si="746"/>
        <v>5.8056946863551557</v>
      </c>
      <c r="AP346" s="261">
        <v>65.7</v>
      </c>
      <c r="AQ346" s="43">
        <f t="shared" si="739"/>
        <v>5.6668490150274566</v>
      </c>
      <c r="AR346" s="121"/>
    </row>
    <row r="347" spans="1:44" x14ac:dyDescent="0.25">
      <c r="A347" s="144">
        <f t="shared" si="717"/>
        <v>336</v>
      </c>
      <c r="B347" s="89" t="s">
        <v>130</v>
      </c>
      <c r="C347" s="150">
        <v>16</v>
      </c>
      <c r="D347" s="154" t="s">
        <v>162</v>
      </c>
      <c r="E347" s="155">
        <v>16</v>
      </c>
      <c r="F347" s="152">
        <f t="shared" si="720"/>
        <v>2664</v>
      </c>
      <c r="G347" s="46">
        <v>0</v>
      </c>
      <c r="H347" s="47">
        <f t="shared" si="725"/>
        <v>0</v>
      </c>
      <c r="I347" s="47">
        <f t="shared" si="721"/>
        <v>1915.75</v>
      </c>
      <c r="J347" s="56">
        <f t="shared" si="747"/>
        <v>3281.3098089787254</v>
      </c>
      <c r="K347" s="56">
        <f t="shared" si="722"/>
        <v>-7.4277244493714534E-4</v>
      </c>
      <c r="L347" s="47">
        <f t="shared" si="619"/>
        <v>1079.84375</v>
      </c>
      <c r="M347" s="47">
        <f t="shared" si="662"/>
        <v>228.84375</v>
      </c>
      <c r="N347" s="47"/>
      <c r="O347" s="47"/>
      <c r="P347" s="47">
        <f t="shared" si="620"/>
        <v>1432.2388972476144</v>
      </c>
      <c r="Q347" s="47">
        <f t="shared" si="668"/>
        <v>1458.1004766476142</v>
      </c>
      <c r="R347" s="47">
        <f t="shared" si="663"/>
        <v>390.97117785594185</v>
      </c>
      <c r="S347" s="47"/>
      <c r="T347" s="47"/>
      <c r="U347" s="79">
        <v>1</v>
      </c>
      <c r="V347" s="62">
        <f t="shared" si="734"/>
        <v>1432.2388972476144</v>
      </c>
      <c r="W347" s="137">
        <f t="shared" si="735"/>
        <v>61.713410952724111</v>
      </c>
      <c r="X347" s="131">
        <v>64.099999999999994</v>
      </c>
      <c r="Y347" s="5">
        <f t="shared" si="740"/>
        <v>5.3941989675488546</v>
      </c>
      <c r="Z347" s="131">
        <v>63.3</v>
      </c>
      <c r="AA347" s="43">
        <f t="shared" ref="AA347" si="758">POWER(2*$V347/1000*Z347, 2)*$A$4</f>
        <v>5.2603945913979571</v>
      </c>
      <c r="AB347" s="116">
        <v>65.8</v>
      </c>
      <c r="AC347" s="43">
        <f t="shared" si="742"/>
        <v>5.6841128253334245</v>
      </c>
      <c r="AD347" s="131"/>
      <c r="AE347" s="43">
        <f t="shared" si="743"/>
        <v>0</v>
      </c>
      <c r="AF347" s="263">
        <v>67.900000000000006</v>
      </c>
      <c r="AG347" s="43">
        <f t="shared" si="737"/>
        <v>6.0527181500183573</v>
      </c>
      <c r="AH347" s="131"/>
      <c r="AI347" s="5">
        <f t="shared" si="740"/>
        <v>0</v>
      </c>
      <c r="AJ347" s="181"/>
      <c r="AK347" s="43">
        <f t="shared" ref="AK347" si="759">POWER(2*$V347/1000*AJ347, 2)*$A$4</f>
        <v>0</v>
      </c>
      <c r="AL347" s="47">
        <v>65.8</v>
      </c>
      <c r="AM347" s="43">
        <f t="shared" si="745"/>
        <v>5.6841128253334245</v>
      </c>
      <c r="AN347" s="181">
        <v>64.400000000000006</v>
      </c>
      <c r="AO347" s="43">
        <f t="shared" si="746"/>
        <v>5.4448088449096996</v>
      </c>
      <c r="AP347" s="261">
        <v>65.83</v>
      </c>
      <c r="AQ347" s="43">
        <f t="shared" si="739"/>
        <v>5.6892970884906298</v>
      </c>
      <c r="AR347" s="121"/>
    </row>
    <row r="348" spans="1:44" x14ac:dyDescent="0.25">
      <c r="A348" s="144">
        <f t="shared" si="717"/>
        <v>337</v>
      </c>
      <c r="B348" s="89" t="s">
        <v>130</v>
      </c>
      <c r="C348" s="150">
        <v>17</v>
      </c>
      <c r="D348" s="154" t="s">
        <v>162</v>
      </c>
      <c r="E348" s="155">
        <v>17</v>
      </c>
      <c r="F348" s="152">
        <f t="shared" si="720"/>
        <v>2672</v>
      </c>
      <c r="G348" s="46">
        <v>0</v>
      </c>
      <c r="H348" s="47">
        <f t="shared" si="725"/>
        <v>0</v>
      </c>
      <c r="I348" s="47">
        <f t="shared" si="721"/>
        <v>1921.5</v>
      </c>
      <c r="J348" s="56">
        <f t="shared" si="747"/>
        <v>3291.1618389255791</v>
      </c>
      <c r="K348" s="56">
        <f t="shared" si="722"/>
        <v>-7.2234665549331112E-4</v>
      </c>
      <c r="L348" s="47">
        <f t="shared" si="619"/>
        <v>1085.59375</v>
      </c>
      <c r="M348" s="47">
        <f t="shared" si="662"/>
        <v>234.59375</v>
      </c>
      <c r="N348" s="47"/>
      <c r="O348" s="47"/>
      <c r="P348" s="47">
        <f t="shared" si="620"/>
        <v>1432.2388972476144</v>
      </c>
      <c r="Q348" s="47">
        <f t="shared" si="668"/>
        <v>1458.1004766476142</v>
      </c>
      <c r="R348" s="47">
        <f t="shared" si="663"/>
        <v>400.82318737700604</v>
      </c>
      <c r="S348" s="47"/>
      <c r="T348" s="47"/>
      <c r="U348" s="79">
        <v>1</v>
      </c>
      <c r="V348" s="62">
        <f t="shared" si="734"/>
        <v>1432.2388972476144</v>
      </c>
      <c r="W348" s="137">
        <f t="shared" si="735"/>
        <v>61.713410952724111</v>
      </c>
      <c r="X348" s="131">
        <v>62.5</v>
      </c>
      <c r="Y348" s="5">
        <f t="shared" si="740"/>
        <v>5.1282706469726573</v>
      </c>
      <c r="Z348" s="131">
        <v>61.8</v>
      </c>
      <c r="AA348" s="43">
        <f t="shared" ref="AA348" si="760">POWER(2*$V348/1000*Z348, 2)*$A$4</f>
        <v>5.014040674750424</v>
      </c>
      <c r="AB348" s="116">
        <v>64.400000000000006</v>
      </c>
      <c r="AC348" s="43">
        <f t="shared" si="742"/>
        <v>5.4448088449096996</v>
      </c>
      <c r="AD348" s="131"/>
      <c r="AE348" s="43">
        <f t="shared" si="743"/>
        <v>0</v>
      </c>
      <c r="AF348" s="263">
        <v>68.599999999999994</v>
      </c>
      <c r="AG348" s="43">
        <f t="shared" si="737"/>
        <v>6.1781597526598224</v>
      </c>
      <c r="AH348" s="131"/>
      <c r="AI348" s="5">
        <f t="shared" si="740"/>
        <v>0</v>
      </c>
      <c r="AJ348" s="181"/>
      <c r="AK348" s="43">
        <f t="shared" ref="AK348" si="761">POWER(2*$V348/1000*AJ348, 2)*$A$4</f>
        <v>0</v>
      </c>
      <c r="AL348" s="47">
        <v>66.7</v>
      </c>
      <c r="AM348" s="43">
        <f t="shared" si="745"/>
        <v>5.8406686716442069</v>
      </c>
      <c r="AN348" s="181">
        <v>65.5</v>
      </c>
      <c r="AO348" s="43">
        <f t="shared" si="746"/>
        <v>5.6324001646526556</v>
      </c>
      <c r="AP348" s="261">
        <v>65.27</v>
      </c>
      <c r="AQ348" s="43">
        <f t="shared" si="739"/>
        <v>5.5929138263291831</v>
      </c>
      <c r="AR348" s="121"/>
    </row>
    <row r="349" spans="1:44" x14ac:dyDescent="0.25">
      <c r="A349" s="144">
        <f t="shared" si="717"/>
        <v>338</v>
      </c>
      <c r="B349" s="89" t="s">
        <v>130</v>
      </c>
      <c r="C349" s="150">
        <v>18</v>
      </c>
      <c r="D349" s="154" t="s">
        <v>162</v>
      </c>
      <c r="E349" s="155">
        <v>18</v>
      </c>
      <c r="F349" s="152">
        <f t="shared" si="720"/>
        <v>2680</v>
      </c>
      <c r="G349" s="46">
        <v>0</v>
      </c>
      <c r="H349" s="47">
        <f t="shared" si="725"/>
        <v>0</v>
      </c>
      <c r="I349" s="47">
        <f t="shared" si="721"/>
        <v>1927.25</v>
      </c>
      <c r="J349" s="56">
        <f t="shared" si="747"/>
        <v>3301.0138688742281</v>
      </c>
      <c r="K349" s="56">
        <f t="shared" si="722"/>
        <v>-7.0291352312779054E-4</v>
      </c>
      <c r="L349" s="47">
        <f t="shared" si="619"/>
        <v>1091.34375</v>
      </c>
      <c r="M349" s="47">
        <f t="shared" si="662"/>
        <v>240.34375</v>
      </c>
      <c r="N349" s="47"/>
      <c r="O349" s="47"/>
      <c r="P349" s="47">
        <f t="shared" si="620"/>
        <v>1432.2388972476144</v>
      </c>
      <c r="Q349" s="47">
        <f t="shared" si="668"/>
        <v>1458.1004766476142</v>
      </c>
      <c r="R349" s="47">
        <f t="shared" si="663"/>
        <v>410.67519789252248</v>
      </c>
      <c r="S349" s="47"/>
      <c r="T349" s="47"/>
      <c r="U349" s="79">
        <v>1</v>
      </c>
      <c r="V349" s="62">
        <f t="shared" si="734"/>
        <v>1432.2388972476144</v>
      </c>
      <c r="W349" s="137">
        <f t="shared" si="735"/>
        <v>61.713410952724111</v>
      </c>
      <c r="X349" s="131">
        <v>64.2</v>
      </c>
      <c r="Y349" s="5">
        <f t="shared" si="740"/>
        <v>5.4110426699234262</v>
      </c>
      <c r="Z349" s="131">
        <v>63.2</v>
      </c>
      <c r="AA349" s="43">
        <f t="shared" ref="AA349" si="762">POWER(2*$V349/1000*Z349, 2)*$A$4</f>
        <v>5.2437871997348013</v>
      </c>
      <c r="AB349" s="116">
        <v>65.7</v>
      </c>
      <c r="AC349" s="43">
        <f t="shared" si="742"/>
        <v>5.6668490150274566</v>
      </c>
      <c r="AD349" s="131"/>
      <c r="AE349" s="43">
        <f t="shared" si="743"/>
        <v>0</v>
      </c>
      <c r="AF349" s="263">
        <v>68.2</v>
      </c>
      <c r="AG349" s="43">
        <f t="shared" si="737"/>
        <v>6.1063212963904263</v>
      </c>
      <c r="AH349" s="131"/>
      <c r="AI349" s="5">
        <f t="shared" si="740"/>
        <v>0</v>
      </c>
      <c r="AJ349" s="181"/>
      <c r="AK349" s="43">
        <f t="shared" ref="AK349" si="763">POWER(2*$V349/1000*AJ349, 2)*$A$4</f>
        <v>0</v>
      </c>
      <c r="AL349" s="47">
        <v>66.7</v>
      </c>
      <c r="AM349" s="43">
        <f t="shared" si="745"/>
        <v>5.8406686716442069</v>
      </c>
      <c r="AN349" s="181">
        <v>65.400000000000006</v>
      </c>
      <c r="AO349" s="43">
        <f t="shared" si="746"/>
        <v>5.615215124583826</v>
      </c>
      <c r="AP349" s="261">
        <v>65.41</v>
      </c>
      <c r="AQ349" s="43">
        <f t="shared" si="739"/>
        <v>5.6169324470371516</v>
      </c>
      <c r="AR349" s="121"/>
    </row>
    <row r="350" spans="1:44" x14ac:dyDescent="0.25">
      <c r="A350" s="144">
        <f t="shared" si="717"/>
        <v>339</v>
      </c>
      <c r="B350" s="89" t="s">
        <v>130</v>
      </c>
      <c r="C350" s="150">
        <v>19</v>
      </c>
      <c r="D350" s="154" t="s">
        <v>162</v>
      </c>
      <c r="E350" s="155">
        <v>19</v>
      </c>
      <c r="F350" s="152">
        <f t="shared" si="720"/>
        <v>2688</v>
      </c>
      <c r="G350" s="46">
        <v>0</v>
      </c>
      <c r="H350" s="47">
        <f t="shared" si="725"/>
        <v>0</v>
      </c>
      <c r="I350" s="47">
        <f t="shared" si="721"/>
        <v>1933</v>
      </c>
      <c r="J350" s="56">
        <f t="shared" si="747"/>
        <v>3310.8658988246566</v>
      </c>
      <c r="K350" s="56">
        <f t="shared" si="722"/>
        <v>-6.8440316999840434E-4</v>
      </c>
      <c r="L350" s="47">
        <f t="shared" si="619"/>
        <v>1097.09375</v>
      </c>
      <c r="M350" s="47">
        <f t="shared" si="662"/>
        <v>246.09375</v>
      </c>
      <c r="N350" s="47"/>
      <c r="O350" s="47"/>
      <c r="P350" s="47">
        <f t="shared" si="620"/>
        <v>1432.2388972476144</v>
      </c>
      <c r="Q350" s="47">
        <f t="shared" si="668"/>
        <v>1458.1004766476142</v>
      </c>
      <c r="R350" s="47">
        <f t="shared" si="663"/>
        <v>420.52720933259775</v>
      </c>
      <c r="S350" s="47"/>
      <c r="T350" s="47"/>
      <c r="U350" s="79">
        <v>1</v>
      </c>
      <c r="V350" s="62">
        <f t="shared" si="734"/>
        <v>1432.2388972476144</v>
      </c>
      <c r="W350" s="137">
        <f t="shared" si="735"/>
        <v>61.713410952724111</v>
      </c>
      <c r="X350" s="131">
        <v>63.9</v>
      </c>
      <c r="Y350" s="5">
        <f t="shared" si="740"/>
        <v>5.3605903330368552</v>
      </c>
      <c r="Z350" s="131">
        <v>63.2</v>
      </c>
      <c r="AA350" s="43">
        <f t="shared" ref="AA350" si="764">POWER(2*$V350/1000*Z350, 2)*$A$4</f>
        <v>5.2437871997348013</v>
      </c>
      <c r="AB350" s="116">
        <v>65.7</v>
      </c>
      <c r="AC350" s="43">
        <f t="shared" si="742"/>
        <v>5.6668490150274566</v>
      </c>
      <c r="AD350" s="131"/>
      <c r="AE350" s="43">
        <f t="shared" si="743"/>
        <v>0</v>
      </c>
      <c r="AF350" s="263">
        <v>67.5</v>
      </c>
      <c r="AG350" s="43">
        <f t="shared" si="737"/>
        <v>5.9816148826289055</v>
      </c>
      <c r="AH350" s="131"/>
      <c r="AI350" s="5">
        <f t="shared" si="740"/>
        <v>0</v>
      </c>
      <c r="AJ350" s="181"/>
      <c r="AK350" s="43">
        <f t="shared" ref="AK350" si="765">POWER(2*$V350/1000*AJ350, 2)*$A$4</f>
        <v>0</v>
      </c>
      <c r="AL350" s="47">
        <v>66</v>
      </c>
      <c r="AM350" s="43">
        <f t="shared" si="745"/>
        <v>5.7187192161825005</v>
      </c>
      <c r="AN350" s="181">
        <v>64.7</v>
      </c>
      <c r="AO350" s="43">
        <f t="shared" si="746"/>
        <v>5.4956550329819569</v>
      </c>
      <c r="AP350" s="261">
        <v>64.62</v>
      </c>
      <c r="AQ350" s="43">
        <f t="shared" si="739"/>
        <v>5.4820729435597944</v>
      </c>
      <c r="AR350" s="121"/>
    </row>
    <row r="351" spans="1:44" x14ac:dyDescent="0.25">
      <c r="A351" s="144">
        <f t="shared" si="717"/>
        <v>340</v>
      </c>
      <c r="B351" s="89" t="s">
        <v>130</v>
      </c>
      <c r="C351" s="150">
        <v>20</v>
      </c>
      <c r="D351" s="154" t="s">
        <v>162</v>
      </c>
      <c r="E351" s="155">
        <v>20</v>
      </c>
      <c r="F351" s="152">
        <f t="shared" si="720"/>
        <v>2696</v>
      </c>
      <c r="G351" s="46">
        <v>0</v>
      </c>
      <c r="H351" s="47">
        <f t="shared" si="725"/>
        <v>0</v>
      </c>
      <c r="I351" s="47">
        <f t="shared" si="721"/>
        <v>1938.75</v>
      </c>
      <c r="J351" s="56">
        <f t="shared" si="747"/>
        <v>3320.7179287768481</v>
      </c>
      <c r="K351" s="56">
        <f t="shared" si="722"/>
        <v>-6.6675211883193697E-4</v>
      </c>
      <c r="L351" s="47">
        <f t="shared" si="619"/>
        <v>1102.84375</v>
      </c>
      <c r="M351" s="47">
        <f t="shared" si="662"/>
        <v>251.84375</v>
      </c>
      <c r="N351" s="47"/>
      <c r="O351" s="47"/>
      <c r="P351" s="47">
        <f t="shared" si="620"/>
        <v>1432.2388972476144</v>
      </c>
      <c r="Q351" s="47">
        <f t="shared" si="668"/>
        <v>1458.1004766476142</v>
      </c>
      <c r="R351" s="47">
        <f t="shared" si="663"/>
        <v>430.37922163373838</v>
      </c>
      <c r="S351" s="47"/>
      <c r="T351" s="47"/>
      <c r="U351" s="79">
        <v>1</v>
      </c>
      <c r="V351" s="62">
        <f t="shared" si="734"/>
        <v>1432.2388972476144</v>
      </c>
      <c r="W351" s="137">
        <f t="shared" si="735"/>
        <v>61.713410952724111</v>
      </c>
      <c r="X351" s="131">
        <v>63.4</v>
      </c>
      <c r="Y351" s="5">
        <f t="shared" si="740"/>
        <v>5.2770282398068256</v>
      </c>
      <c r="Z351" s="131">
        <v>62.5</v>
      </c>
      <c r="AA351" s="43">
        <f t="shared" ref="AA351" si="766">POWER(2*$V351/1000*Z351, 2)*$A$4</f>
        <v>5.1282706469726573</v>
      </c>
      <c r="AB351" s="116">
        <v>65.099999999999994</v>
      </c>
      <c r="AC351" s="43">
        <f t="shared" si="742"/>
        <v>5.563817544851605</v>
      </c>
      <c r="AD351" s="131"/>
      <c r="AE351" s="43">
        <f t="shared" si="743"/>
        <v>0</v>
      </c>
      <c r="AF351" s="263">
        <v>67.7</v>
      </c>
      <c r="AG351" s="43">
        <f t="shared" si="737"/>
        <v>6.0171140028322059</v>
      </c>
      <c r="AH351" s="131"/>
      <c r="AI351" s="5">
        <f t="shared" si="740"/>
        <v>0</v>
      </c>
      <c r="AJ351" s="181"/>
      <c r="AK351" s="43">
        <f t="shared" ref="AK351" si="767">POWER(2*$V351/1000*AJ351, 2)*$A$4</f>
        <v>0</v>
      </c>
      <c r="AL351" s="47">
        <v>67.900000000000006</v>
      </c>
      <c r="AM351" s="43">
        <f t="shared" si="745"/>
        <v>6.0527181500183573</v>
      </c>
      <c r="AN351" s="181">
        <v>66.599999999999994</v>
      </c>
      <c r="AO351" s="43">
        <f t="shared" si="746"/>
        <v>5.8231685506268249</v>
      </c>
      <c r="AP351" s="261">
        <v>64.599999999999994</v>
      </c>
      <c r="AQ351" s="43">
        <f t="shared" si="739"/>
        <v>5.4786800468788242</v>
      </c>
      <c r="AR351" s="121"/>
    </row>
    <row r="352" spans="1:44" x14ac:dyDescent="0.25">
      <c r="A352" s="144">
        <f t="shared" si="717"/>
        <v>341</v>
      </c>
      <c r="B352" s="89" t="s">
        <v>130</v>
      </c>
      <c r="C352" s="150">
        <v>21</v>
      </c>
      <c r="D352" s="154" t="s">
        <v>162</v>
      </c>
      <c r="E352" s="155">
        <v>21</v>
      </c>
      <c r="F352" s="152">
        <f t="shared" si="720"/>
        <v>2704</v>
      </c>
      <c r="G352" s="46">
        <v>0</v>
      </c>
      <c r="H352" s="47">
        <f t="shared" si="725"/>
        <v>0</v>
      </c>
      <c r="I352" s="47">
        <f t="shared" si="721"/>
        <v>1944.5</v>
      </c>
      <c r="J352" s="56">
        <f t="shared" si="747"/>
        <v>3330.5699587307877</v>
      </c>
      <c r="K352" s="56">
        <f t="shared" si="722"/>
        <v>-6.4990257533281692E-4</v>
      </c>
      <c r="L352" s="47">
        <f t="shared" ref="L352:L415" si="768">SLOPE*L$6 + (1+$I$7*($A352-3))</f>
        <v>1108.59375</v>
      </c>
      <c r="M352" s="47">
        <f t="shared" si="662"/>
        <v>257.59375</v>
      </c>
      <c r="N352" s="47"/>
      <c r="O352" s="47"/>
      <c r="P352" s="47">
        <f t="shared" ref="P352:P415" si="769">SQRT(POWER(H352-L$6,2)+POWER(I352-L352,2))</f>
        <v>1432.2388972476144</v>
      </c>
      <c r="Q352" s="47">
        <f t="shared" si="668"/>
        <v>1458.1004766476142</v>
      </c>
      <c r="R352" s="47">
        <f t="shared" si="663"/>
        <v>440.2312347381345</v>
      </c>
      <c r="S352" s="47"/>
      <c r="T352" s="47"/>
      <c r="U352" s="79">
        <v>1</v>
      </c>
      <c r="V352" s="62">
        <f t="shared" si="734"/>
        <v>1432.2388972476144</v>
      </c>
      <c r="W352" s="137">
        <f t="shared" si="735"/>
        <v>61.713410952724111</v>
      </c>
      <c r="X352" s="131">
        <v>64.7</v>
      </c>
      <c r="Y352" s="5">
        <f t="shared" si="740"/>
        <v>5.4956550329819569</v>
      </c>
      <c r="Z352" s="131">
        <v>64</v>
      </c>
      <c r="AA352" s="43">
        <f t="shared" ref="AA352" si="770">POWER(2*$V352/1000*Z352, 2)*$A$4</f>
        <v>5.3773815219200003</v>
      </c>
      <c r="AB352" s="116">
        <v>66.400000000000006</v>
      </c>
      <c r="AC352" s="43">
        <f t="shared" si="742"/>
        <v>5.7882470788292011</v>
      </c>
      <c r="AD352" s="131"/>
      <c r="AE352" s="43">
        <f t="shared" si="743"/>
        <v>0</v>
      </c>
      <c r="AF352" s="263">
        <v>67.099999999999994</v>
      </c>
      <c r="AG352" s="43">
        <f t="shared" si="737"/>
        <v>5.9109317231708545</v>
      </c>
      <c r="AH352" s="131"/>
      <c r="AI352" s="5">
        <f t="shared" si="740"/>
        <v>0</v>
      </c>
      <c r="AJ352" s="181"/>
      <c r="AK352" s="43">
        <f t="shared" ref="AK352" si="771">POWER(2*$V352/1000*AJ352, 2)*$A$4</f>
        <v>0</v>
      </c>
      <c r="AL352" s="47">
        <v>67.599999999999994</v>
      </c>
      <c r="AM352" s="43">
        <f t="shared" si="745"/>
        <v>5.9993513143576997</v>
      </c>
      <c r="AN352" s="181">
        <v>66.3</v>
      </c>
      <c r="AO352" s="43">
        <f t="shared" si="746"/>
        <v>5.7708257280489565</v>
      </c>
      <c r="AP352" s="261">
        <v>63.86</v>
      </c>
      <c r="AQ352" s="43">
        <f t="shared" si="739"/>
        <v>5.3538812093723989</v>
      </c>
      <c r="AR352" s="121"/>
    </row>
    <row r="353" spans="1:44" x14ac:dyDescent="0.25">
      <c r="A353" s="144">
        <f t="shared" si="717"/>
        <v>342</v>
      </c>
      <c r="B353" s="89" t="s">
        <v>130</v>
      </c>
      <c r="C353" s="150">
        <v>22</v>
      </c>
      <c r="D353" s="154" t="s">
        <v>162</v>
      </c>
      <c r="E353" s="155">
        <v>22</v>
      </c>
      <c r="F353" s="152">
        <f t="shared" si="720"/>
        <v>2712</v>
      </c>
      <c r="G353" s="46">
        <v>0</v>
      </c>
      <c r="H353" s="47">
        <f t="shared" si="725"/>
        <v>0</v>
      </c>
      <c r="I353" s="47">
        <f t="shared" si="721"/>
        <v>1950.25</v>
      </c>
      <c r="J353" s="56">
        <f t="shared" si="747"/>
        <v>3340.4219886864594</v>
      </c>
      <c r="K353" s="56">
        <f t="shared" si="722"/>
        <v>-6.3380180745298276E-4</v>
      </c>
      <c r="L353" s="47">
        <f t="shared" si="768"/>
        <v>1114.34375</v>
      </c>
      <c r="M353" s="47">
        <f t="shared" si="662"/>
        <v>263.34375</v>
      </c>
      <c r="N353" s="47"/>
      <c r="O353" s="47"/>
      <c r="P353" s="47">
        <f t="shared" si="769"/>
        <v>1432.2388972476144</v>
      </c>
      <c r="Q353" s="47">
        <f t="shared" si="668"/>
        <v>1458.1004766476142</v>
      </c>
      <c r="R353" s="47">
        <f t="shared" si="663"/>
        <v>450.08324859303804</v>
      </c>
      <c r="S353" s="47"/>
      <c r="T353" s="47"/>
      <c r="U353" s="79">
        <v>1</v>
      </c>
      <c r="V353" s="62">
        <f t="shared" si="734"/>
        <v>1432.2388972476144</v>
      </c>
      <c r="W353" s="137">
        <f t="shared" si="735"/>
        <v>61.713410952724111</v>
      </c>
      <c r="X353" s="131">
        <v>64</v>
      </c>
      <c r="Y353" s="5">
        <f t="shared" si="740"/>
        <v>5.3773815219200003</v>
      </c>
      <c r="Z353" s="131">
        <v>63.1</v>
      </c>
      <c r="AA353" s="43">
        <f t="shared" ref="AA353" si="772">POWER(2*$V353/1000*Z353, 2)*$A$4</f>
        <v>5.2272060648173566</v>
      </c>
      <c r="AB353" s="116">
        <v>65.599999999999994</v>
      </c>
      <c r="AC353" s="43">
        <f t="shared" si="742"/>
        <v>5.6496114614671997</v>
      </c>
      <c r="AD353" s="131"/>
      <c r="AE353" s="43">
        <f t="shared" si="743"/>
        <v>0</v>
      </c>
      <c r="AF353" s="263">
        <v>66.7</v>
      </c>
      <c r="AG353" s="43">
        <f t="shared" si="737"/>
        <v>5.8406686716442069</v>
      </c>
      <c r="AH353" s="131"/>
      <c r="AI353" s="5">
        <f t="shared" si="740"/>
        <v>0</v>
      </c>
      <c r="AJ353" s="181"/>
      <c r="AK353" s="43">
        <f t="shared" ref="AK353" si="773">POWER(2*$V353/1000*AJ353, 2)*$A$4</f>
        <v>0</v>
      </c>
      <c r="AL353" s="47">
        <v>67</v>
      </c>
      <c r="AM353" s="43">
        <f t="shared" si="745"/>
        <v>5.8933265751706259</v>
      </c>
      <c r="AN353" s="181">
        <v>65.7</v>
      </c>
      <c r="AO353" s="43">
        <f t="shared" si="746"/>
        <v>5.6668490150274566</v>
      </c>
      <c r="AP353" s="261">
        <v>63.57</v>
      </c>
      <c r="AQ353" s="43">
        <f t="shared" si="739"/>
        <v>5.3053657013333124</v>
      </c>
      <c r="AR353" s="121"/>
    </row>
    <row r="354" spans="1:44" x14ac:dyDescent="0.25">
      <c r="A354" s="144">
        <f t="shared" si="717"/>
        <v>343</v>
      </c>
      <c r="B354" s="89" t="s">
        <v>130</v>
      </c>
      <c r="C354" s="150">
        <v>23</v>
      </c>
      <c r="D354" s="154" t="s">
        <v>162</v>
      </c>
      <c r="E354" s="155">
        <v>23</v>
      </c>
      <c r="F354" s="152">
        <f t="shared" si="720"/>
        <v>2720</v>
      </c>
      <c r="G354" s="46">
        <v>0</v>
      </c>
      <c r="H354" s="47">
        <f t="shared" si="725"/>
        <v>0</v>
      </c>
      <c r="I354" s="47">
        <f t="shared" si="721"/>
        <v>1956</v>
      </c>
      <c r="J354" s="56">
        <f t="shared" si="747"/>
        <v>3350.2740186438482</v>
      </c>
      <c r="K354" s="56">
        <f t="shared" si="722"/>
        <v>-6.1840160060455673E-4</v>
      </c>
      <c r="L354" s="47">
        <f t="shared" si="768"/>
        <v>1120.09375</v>
      </c>
      <c r="M354" s="47">
        <f t="shared" si="662"/>
        <v>269.09375</v>
      </c>
      <c r="N354" s="47"/>
      <c r="O354" s="47"/>
      <c r="P354" s="47">
        <f t="shared" si="769"/>
        <v>1432.2388972476144</v>
      </c>
      <c r="Q354" s="47">
        <f t="shared" si="668"/>
        <v>1458.1004766476142</v>
      </c>
      <c r="R354" s="47">
        <f t="shared" si="663"/>
        <v>459.93526315022041</v>
      </c>
      <c r="S354" s="47"/>
      <c r="T354" s="47"/>
      <c r="U354" s="79">
        <v>1</v>
      </c>
      <c r="V354" s="62">
        <f t="shared" si="734"/>
        <v>1432.2388972476144</v>
      </c>
      <c r="W354" s="137">
        <f t="shared" si="735"/>
        <v>61.713410952724111</v>
      </c>
      <c r="X354" s="131">
        <v>62.6</v>
      </c>
      <c r="Y354" s="5">
        <f t="shared" si="740"/>
        <v>5.1446942414158245</v>
      </c>
      <c r="Z354" s="131">
        <v>61.8</v>
      </c>
      <c r="AA354" s="43">
        <f t="shared" ref="AA354" si="774">POWER(2*$V354/1000*Z354, 2)*$A$4</f>
        <v>5.014040674750424</v>
      </c>
      <c r="AB354" s="116">
        <v>64.3</v>
      </c>
      <c r="AC354" s="43">
        <f t="shared" si="742"/>
        <v>5.4279126290437061</v>
      </c>
      <c r="AD354" s="131"/>
      <c r="AE354" s="43">
        <f t="shared" si="743"/>
        <v>0</v>
      </c>
      <c r="AF354" s="263">
        <v>66.7</v>
      </c>
      <c r="AG354" s="43">
        <f t="shared" si="737"/>
        <v>5.8406686716442069</v>
      </c>
      <c r="AH354" s="131"/>
      <c r="AI354" s="5">
        <f t="shared" si="740"/>
        <v>0</v>
      </c>
      <c r="AJ354" s="181"/>
      <c r="AK354" s="43">
        <f t="shared" ref="AK354" si="775">POWER(2*$V354/1000*AJ354, 2)*$A$4</f>
        <v>0</v>
      </c>
      <c r="AL354" s="47">
        <v>66.5</v>
      </c>
      <c r="AM354" s="43">
        <f t="shared" si="745"/>
        <v>5.8056946863551557</v>
      </c>
      <c r="AN354" s="181">
        <v>65.3</v>
      </c>
      <c r="AO354" s="43">
        <f t="shared" si="746"/>
        <v>5.5980563412607056</v>
      </c>
      <c r="AP354" s="261">
        <v>64.38</v>
      </c>
      <c r="AQ354" s="43">
        <f t="shared" si="739"/>
        <v>5.4414275011968432</v>
      </c>
      <c r="AR354" s="121"/>
    </row>
    <row r="355" spans="1:44" x14ac:dyDescent="0.25">
      <c r="A355" s="144">
        <f t="shared" si="717"/>
        <v>344</v>
      </c>
      <c r="B355" s="89" t="s">
        <v>130</v>
      </c>
      <c r="C355" s="150">
        <v>24</v>
      </c>
      <c r="D355" s="154" t="s">
        <v>162</v>
      </c>
      <c r="E355" s="155">
        <v>24</v>
      </c>
      <c r="F355" s="152">
        <f t="shared" si="720"/>
        <v>2728</v>
      </c>
      <c r="G355" s="46">
        <v>0</v>
      </c>
      <c r="H355" s="47">
        <f t="shared" si="725"/>
        <v>0</v>
      </c>
      <c r="I355" s="47">
        <f t="shared" si="721"/>
        <v>1961.75</v>
      </c>
      <c r="J355" s="56">
        <f t="shared" si="747"/>
        <v>3360.1260486029391</v>
      </c>
      <c r="K355" s="56">
        <f t="shared" si="722"/>
        <v>-6.0365778836057871E-4</v>
      </c>
      <c r="L355" s="47">
        <f t="shared" si="768"/>
        <v>1125.84375</v>
      </c>
      <c r="M355" s="47">
        <f t="shared" si="662"/>
        <v>274.84375</v>
      </c>
      <c r="N355" s="47"/>
      <c r="O355" s="47"/>
      <c r="P355" s="47">
        <f t="shared" si="769"/>
        <v>1432.2388972476144</v>
      </c>
      <c r="Q355" s="47">
        <f t="shared" si="668"/>
        <v>1458.1004766476142</v>
      </c>
      <c r="R355" s="47">
        <f t="shared" si="663"/>
        <v>469.78727836549865</v>
      </c>
      <c r="S355" s="47"/>
      <c r="T355" s="47"/>
      <c r="U355" s="79">
        <v>1</v>
      </c>
      <c r="V355" s="62">
        <f t="shared" si="734"/>
        <v>1432.2388972476144</v>
      </c>
      <c r="W355" s="137">
        <f t="shared" si="735"/>
        <v>61.713410952724111</v>
      </c>
      <c r="X355" s="131">
        <v>64.099999999999994</v>
      </c>
      <c r="Y355" s="5">
        <f t="shared" si="740"/>
        <v>5.3941989675488546</v>
      </c>
      <c r="Z355" s="131">
        <v>63.3</v>
      </c>
      <c r="AA355" s="43">
        <f t="shared" ref="AA355" si="776">POWER(2*$V355/1000*Z355, 2)*$A$4</f>
        <v>5.2603945913979571</v>
      </c>
      <c r="AB355" s="116">
        <v>65.7</v>
      </c>
      <c r="AC355" s="43">
        <f t="shared" si="742"/>
        <v>5.6668490150274566</v>
      </c>
      <c r="AD355" s="131"/>
      <c r="AE355" s="43">
        <f t="shared" si="743"/>
        <v>0</v>
      </c>
      <c r="AF355" s="263">
        <v>67.5</v>
      </c>
      <c r="AG355" s="43">
        <f t="shared" si="737"/>
        <v>5.9816148826289055</v>
      </c>
      <c r="AH355" s="131"/>
      <c r="AI355" s="5">
        <f t="shared" si="740"/>
        <v>0</v>
      </c>
      <c r="AJ355" s="181"/>
      <c r="AK355" s="43">
        <f t="shared" ref="AK355" si="777">POWER(2*$V355/1000*AJ355, 2)*$A$4</f>
        <v>0</v>
      </c>
      <c r="AL355" s="47">
        <v>67.2</v>
      </c>
      <c r="AM355" s="43">
        <f t="shared" si="745"/>
        <v>5.9285631279168012</v>
      </c>
      <c r="AN355" s="181">
        <v>66.099999999999994</v>
      </c>
      <c r="AO355" s="43">
        <f t="shared" si="746"/>
        <v>5.7360617967256049</v>
      </c>
      <c r="AP355" s="261">
        <v>63.59</v>
      </c>
      <c r="AQ355" s="43">
        <f t="shared" si="739"/>
        <v>5.3087045091181135</v>
      </c>
      <c r="AR355" s="121"/>
    </row>
    <row r="356" spans="1:44" x14ac:dyDescent="0.25">
      <c r="A356" s="144">
        <f t="shared" si="717"/>
        <v>345</v>
      </c>
      <c r="B356" s="89" t="s">
        <v>130</v>
      </c>
      <c r="C356" s="150">
        <v>25</v>
      </c>
      <c r="D356" s="154" t="s">
        <v>162</v>
      </c>
      <c r="E356" s="155">
        <v>25</v>
      </c>
      <c r="F356" s="152">
        <f t="shared" si="720"/>
        <v>2736</v>
      </c>
      <c r="G356" s="46">
        <v>0</v>
      </c>
      <c r="H356" s="47">
        <f t="shared" si="725"/>
        <v>0</v>
      </c>
      <c r="I356" s="47">
        <f t="shared" si="721"/>
        <v>1967.5</v>
      </c>
      <c r="J356" s="56">
        <f t="shared" si="747"/>
        <v>3369.9780785637167</v>
      </c>
      <c r="K356" s="56">
        <f t="shared" si="722"/>
        <v>-5.8952983181370655E-4</v>
      </c>
      <c r="L356" s="47">
        <f t="shared" si="768"/>
        <v>1131.59375</v>
      </c>
      <c r="M356" s="47">
        <f t="shared" si="662"/>
        <v>280.59375</v>
      </c>
      <c r="N356" s="47"/>
      <c r="O356" s="47"/>
      <c r="P356" s="47">
        <f t="shared" si="769"/>
        <v>1432.2388972476144</v>
      </c>
      <c r="Q356" s="47">
        <f t="shared" si="668"/>
        <v>1458.1004766476142</v>
      </c>
      <c r="R356" s="47">
        <f t="shared" si="663"/>
        <v>479.63929419831993</v>
      </c>
      <c r="S356" s="47"/>
      <c r="T356" s="47"/>
      <c r="U356" s="79">
        <v>1</v>
      </c>
      <c r="V356" s="62">
        <f t="shared" si="734"/>
        <v>1432.2388972476144</v>
      </c>
      <c r="W356" s="137">
        <f t="shared" si="735"/>
        <v>61.713410952724111</v>
      </c>
      <c r="X356" s="131">
        <v>63.4</v>
      </c>
      <c r="Y356" s="5">
        <f t="shared" si="740"/>
        <v>5.2770282398068256</v>
      </c>
      <c r="Z356" s="131">
        <v>62.4</v>
      </c>
      <c r="AA356" s="43">
        <f t="shared" ref="AA356" si="778">POWER(2*$V356/1000*Z356, 2)*$A$4</f>
        <v>5.1118733092752002</v>
      </c>
      <c r="AB356" s="116">
        <v>65</v>
      </c>
      <c r="AC356" s="43">
        <f t="shared" si="742"/>
        <v>5.5467375317656256</v>
      </c>
      <c r="AD356" s="131"/>
      <c r="AE356" s="43">
        <f t="shared" si="743"/>
        <v>0</v>
      </c>
      <c r="AF356" s="263">
        <v>67.8</v>
      </c>
      <c r="AG356" s="43">
        <f t="shared" si="737"/>
        <v>6.0349029480524239</v>
      </c>
      <c r="AH356" s="131"/>
      <c r="AI356" s="5">
        <f t="shared" si="740"/>
        <v>0</v>
      </c>
      <c r="AJ356" s="181"/>
      <c r="AK356" s="43">
        <f t="shared" ref="AK356" si="779">POWER(2*$V356/1000*AJ356, 2)*$A$4</f>
        <v>0</v>
      </c>
      <c r="AL356" s="47">
        <v>66.400000000000006</v>
      </c>
      <c r="AM356" s="43">
        <f t="shared" si="745"/>
        <v>5.7882470788292011</v>
      </c>
      <c r="AN356" s="181">
        <v>65.400000000000006</v>
      </c>
      <c r="AO356" s="43">
        <f t="shared" si="746"/>
        <v>5.615215124583826</v>
      </c>
      <c r="AP356" s="261">
        <v>65.25</v>
      </c>
      <c r="AQ356" s="43">
        <f t="shared" si="739"/>
        <v>5.5894867958787895</v>
      </c>
      <c r="AR356" s="121"/>
    </row>
    <row r="357" spans="1:44" x14ac:dyDescent="0.25">
      <c r="A357" s="144">
        <f t="shared" si="717"/>
        <v>346</v>
      </c>
      <c r="B357" s="89" t="s">
        <v>130</v>
      </c>
      <c r="C357" s="150">
        <v>26</v>
      </c>
      <c r="D357" s="154" t="s">
        <v>162</v>
      </c>
      <c r="E357" s="155">
        <v>26</v>
      </c>
      <c r="F357" s="152">
        <f t="shared" si="720"/>
        <v>2744</v>
      </c>
      <c r="G357" s="46">
        <v>0</v>
      </c>
      <c r="H357" s="47">
        <f t="shared" si="725"/>
        <v>0</v>
      </c>
      <c r="I357" s="47">
        <f t="shared" si="721"/>
        <v>1973.25</v>
      </c>
      <c r="J357" s="56">
        <f t="shared" si="747"/>
        <v>3379.8301085261669</v>
      </c>
      <c r="K357" s="56">
        <f t="shared" si="722"/>
        <v>-5.7598045805207221E-4</v>
      </c>
      <c r="L357" s="47">
        <f t="shared" si="768"/>
        <v>1137.34375</v>
      </c>
      <c r="M357" s="47">
        <f t="shared" si="662"/>
        <v>286.34375</v>
      </c>
      <c r="N357" s="47"/>
      <c r="O357" s="47"/>
      <c r="P357" s="47">
        <f t="shared" si="769"/>
        <v>1432.2388972476144</v>
      </c>
      <c r="Q357" s="47">
        <f t="shared" si="668"/>
        <v>1458.1004766476142</v>
      </c>
      <c r="R357" s="47">
        <f t="shared" si="663"/>
        <v>489.49131061139633</v>
      </c>
      <c r="S357" s="47"/>
      <c r="T357" s="47"/>
      <c r="U357" s="79">
        <v>1</v>
      </c>
      <c r="V357" s="62">
        <f t="shared" si="734"/>
        <v>1432.2388972476144</v>
      </c>
      <c r="W357" s="137">
        <f t="shared" si="735"/>
        <v>61.713410952724111</v>
      </c>
      <c r="X357" s="131">
        <v>62.9</v>
      </c>
      <c r="Y357" s="5">
        <f t="shared" si="740"/>
        <v>5.1941225652196055</v>
      </c>
      <c r="Z357" s="131">
        <v>62.1</v>
      </c>
      <c r="AA357" s="43">
        <f t="shared" ref="AA357" si="780">POWER(2*$V357/1000*Z357, 2)*$A$4</f>
        <v>5.0628388366571064</v>
      </c>
      <c r="AB357" s="116">
        <v>64.599999999999994</v>
      </c>
      <c r="AC357" s="43">
        <f t="shared" si="742"/>
        <v>5.4786800468788242</v>
      </c>
      <c r="AD357" s="131"/>
      <c r="AE357" s="43">
        <f t="shared" si="743"/>
        <v>0</v>
      </c>
      <c r="AF357" s="263">
        <v>66.7</v>
      </c>
      <c r="AG357" s="43">
        <f t="shared" si="737"/>
        <v>5.8406686716442069</v>
      </c>
      <c r="AH357" s="131"/>
      <c r="AI357" s="5">
        <f t="shared" si="740"/>
        <v>0</v>
      </c>
      <c r="AJ357" s="181"/>
      <c r="AK357" s="43">
        <f t="shared" ref="AK357" si="781">POWER(2*$V357/1000*AJ357, 2)*$A$4</f>
        <v>0</v>
      </c>
      <c r="AL357" s="47">
        <v>66.400000000000006</v>
      </c>
      <c r="AM357" s="43">
        <f t="shared" si="745"/>
        <v>5.7882470788292011</v>
      </c>
      <c r="AN357" s="181">
        <v>64.8</v>
      </c>
      <c r="AO357" s="43">
        <f t="shared" si="746"/>
        <v>5.5126562758307989</v>
      </c>
      <c r="AP357" s="261">
        <v>62.63</v>
      </c>
      <c r="AQ357" s="43">
        <f t="shared" si="739"/>
        <v>5.14962643981419</v>
      </c>
      <c r="AR357" s="121"/>
    </row>
    <row r="358" spans="1:44" x14ac:dyDescent="0.25">
      <c r="A358" s="144">
        <f t="shared" si="717"/>
        <v>347</v>
      </c>
      <c r="B358" s="89" t="s">
        <v>130</v>
      </c>
      <c r="C358" s="150">
        <v>27</v>
      </c>
      <c r="D358" s="154" t="s">
        <v>162</v>
      </c>
      <c r="E358" s="155">
        <v>27</v>
      </c>
      <c r="F358" s="152">
        <f t="shared" si="720"/>
        <v>2752</v>
      </c>
      <c r="G358" s="46">
        <v>0</v>
      </c>
      <c r="H358" s="47">
        <f t="shared" si="725"/>
        <v>0</v>
      </c>
      <c r="I358" s="47">
        <f t="shared" si="721"/>
        <v>1979</v>
      </c>
      <c r="J358" s="56">
        <f t="shared" si="747"/>
        <v>3389.6821384902746</v>
      </c>
      <c r="K358" s="56">
        <f t="shared" si="722"/>
        <v>-5.6297533683391521E-4</v>
      </c>
      <c r="L358" s="47">
        <f t="shared" si="768"/>
        <v>1143.09375</v>
      </c>
      <c r="M358" s="47">
        <f t="shared" si="662"/>
        <v>292.09375</v>
      </c>
      <c r="N358" s="47"/>
      <c r="O358" s="47"/>
      <c r="P358" s="47">
        <f t="shared" si="769"/>
        <v>1432.2388972476144</v>
      </c>
      <c r="Q358" s="47">
        <f t="shared" si="668"/>
        <v>1458.1004766476142</v>
      </c>
      <c r="R358" s="47">
        <f t="shared" si="663"/>
        <v>499.34332757038266</v>
      </c>
      <c r="S358" s="47"/>
      <c r="T358" s="47"/>
      <c r="U358" s="79">
        <v>1</v>
      </c>
      <c r="V358" s="62">
        <f t="shared" si="734"/>
        <v>1432.2388972476144</v>
      </c>
      <c r="W358" s="137">
        <f t="shared" si="735"/>
        <v>61.713410952724111</v>
      </c>
      <c r="X358" s="131">
        <v>63.6</v>
      </c>
      <c r="Y358" s="5">
        <f t="shared" si="740"/>
        <v>5.3103743068616991</v>
      </c>
      <c r="Z358" s="131">
        <v>62.2</v>
      </c>
      <c r="AA358" s="43">
        <f t="shared" ref="AA358" si="782">POWER(2*$V358/1000*Z358, 2)*$A$4</f>
        <v>5.0791574041174261</v>
      </c>
      <c r="AB358" s="116">
        <v>65</v>
      </c>
      <c r="AC358" s="43">
        <f t="shared" si="742"/>
        <v>5.5467375317656256</v>
      </c>
      <c r="AD358" s="131"/>
      <c r="AE358" s="43">
        <f t="shared" si="743"/>
        <v>0</v>
      </c>
      <c r="AF358" s="263">
        <v>65.900000000000006</v>
      </c>
      <c r="AG358" s="43">
        <f t="shared" si="737"/>
        <v>5.7014028923851079</v>
      </c>
      <c r="AH358" s="131"/>
      <c r="AI358" s="5">
        <f t="shared" si="740"/>
        <v>0</v>
      </c>
      <c r="AJ358" s="181"/>
      <c r="AK358" s="43">
        <f t="shared" ref="AK358" si="783">POWER(2*$V358/1000*AJ358, 2)*$A$4</f>
        <v>0</v>
      </c>
      <c r="AL358" s="47">
        <v>66.8</v>
      </c>
      <c r="AM358" s="43">
        <f t="shared" si="745"/>
        <v>5.858195049407299</v>
      </c>
      <c r="AN358" s="181">
        <v>65</v>
      </c>
      <c r="AO358" s="43">
        <f t="shared" si="746"/>
        <v>5.5467375317656256</v>
      </c>
      <c r="AP358" s="261">
        <v>61.8</v>
      </c>
      <c r="AQ358" s="43">
        <f t="shared" si="739"/>
        <v>5.014040674750424</v>
      </c>
      <c r="AR358" s="121"/>
    </row>
    <row r="359" spans="1:44" x14ac:dyDescent="0.25">
      <c r="A359" s="144">
        <f t="shared" si="717"/>
        <v>348</v>
      </c>
      <c r="B359" s="89" t="s">
        <v>130</v>
      </c>
      <c r="C359" s="150">
        <v>28</v>
      </c>
      <c r="D359" s="154" t="s">
        <v>162</v>
      </c>
      <c r="E359" s="155">
        <v>28</v>
      </c>
      <c r="F359" s="152">
        <f t="shared" si="720"/>
        <v>2760</v>
      </c>
      <c r="G359" s="46">
        <v>0</v>
      </c>
      <c r="H359" s="47">
        <f t="shared" si="725"/>
        <v>0</v>
      </c>
      <c r="I359" s="47">
        <f t="shared" si="721"/>
        <v>1984.75</v>
      </c>
      <c r="J359" s="56">
        <f t="shared" si="747"/>
        <v>3399.5341684560253</v>
      </c>
      <c r="K359" s="56">
        <f t="shared" si="722"/>
        <v>-5.5048279500624631E-4</v>
      </c>
      <c r="L359" s="47">
        <f t="shared" si="768"/>
        <v>1148.84375</v>
      </c>
      <c r="M359" s="47">
        <f t="shared" si="662"/>
        <v>297.84375</v>
      </c>
      <c r="N359" s="47"/>
      <c r="O359" s="47"/>
      <c r="P359" s="47">
        <f t="shared" si="769"/>
        <v>1432.2388972476144</v>
      </c>
      <c r="Q359" s="47">
        <f t="shared" si="668"/>
        <v>1458.1004766476142</v>
      </c>
      <c r="R359" s="47">
        <f t="shared" si="663"/>
        <v>509.19534504359177</v>
      </c>
      <c r="S359" s="47"/>
      <c r="T359" s="47"/>
      <c r="U359" s="79">
        <v>1</v>
      </c>
      <c r="V359" s="62">
        <f t="shared" si="734"/>
        <v>1432.2388972476144</v>
      </c>
      <c r="W359" s="137">
        <f t="shared" si="735"/>
        <v>61.713410952724111</v>
      </c>
      <c r="X359" s="131">
        <v>62.7</v>
      </c>
      <c r="Y359" s="5">
        <f t="shared" si="740"/>
        <v>5.1611440926047063</v>
      </c>
      <c r="Z359" s="131">
        <v>61.5</v>
      </c>
      <c r="AA359" s="43">
        <f t="shared" ref="AA359" si="784">POWER(2*$V359/1000*Z359, 2)*$A$4</f>
        <v>4.9654788235551575</v>
      </c>
      <c r="AB359" s="116">
        <v>64.099999999999994</v>
      </c>
      <c r="AC359" s="43">
        <f t="shared" si="742"/>
        <v>5.3941989675488546</v>
      </c>
      <c r="AD359" s="131"/>
      <c r="AE359" s="43">
        <f t="shared" si="743"/>
        <v>0</v>
      </c>
      <c r="AF359" s="263">
        <v>67.5</v>
      </c>
      <c r="AG359" s="43">
        <f t="shared" si="737"/>
        <v>5.9816148826289055</v>
      </c>
      <c r="AH359" s="131"/>
      <c r="AI359" s="5">
        <f t="shared" si="740"/>
        <v>0</v>
      </c>
      <c r="AJ359" s="181"/>
      <c r="AK359" s="43">
        <f t="shared" ref="AK359" si="785">POWER(2*$V359/1000*AJ359, 2)*$A$4</f>
        <v>0</v>
      </c>
      <c r="AL359" s="47">
        <v>65.2</v>
      </c>
      <c r="AM359" s="43">
        <f t="shared" si="745"/>
        <v>5.5809238146833007</v>
      </c>
      <c r="AN359" s="181">
        <v>64.099999999999994</v>
      </c>
      <c r="AO359" s="43">
        <f t="shared" si="746"/>
        <v>5.3941989675488546</v>
      </c>
      <c r="AP359" s="261">
        <v>62.94</v>
      </c>
      <c r="AQ359" s="43">
        <f t="shared" si="739"/>
        <v>5.2007308629805289</v>
      </c>
      <c r="AR359" s="121"/>
    </row>
    <row r="360" spans="1:44" x14ac:dyDescent="0.25">
      <c r="A360" s="144">
        <f t="shared" si="717"/>
        <v>349</v>
      </c>
      <c r="B360" s="89" t="s">
        <v>130</v>
      </c>
      <c r="C360" s="150">
        <v>29</v>
      </c>
      <c r="D360" s="154" t="s">
        <v>162</v>
      </c>
      <c r="E360" s="155">
        <v>29</v>
      </c>
      <c r="F360" s="152">
        <f t="shared" si="720"/>
        <v>2768</v>
      </c>
      <c r="G360" s="46">
        <v>0</v>
      </c>
      <c r="H360" s="47">
        <f t="shared" si="725"/>
        <v>0</v>
      </c>
      <c r="I360" s="47">
        <f t="shared" si="721"/>
        <v>1990.5</v>
      </c>
      <c r="J360" s="56">
        <f t="shared" si="747"/>
        <v>3409.3861984234054</v>
      </c>
      <c r="K360" s="56">
        <f t="shared" si="722"/>
        <v>-5.384735654843098E-4</v>
      </c>
      <c r="L360" s="47">
        <f t="shared" si="768"/>
        <v>1154.59375</v>
      </c>
      <c r="M360" s="47">
        <f t="shared" si="662"/>
        <v>303.59375</v>
      </c>
      <c r="N360" s="47"/>
      <c r="O360" s="47"/>
      <c r="P360" s="47">
        <f t="shared" si="769"/>
        <v>1432.2388972476144</v>
      </c>
      <c r="Q360" s="47">
        <f t="shared" si="668"/>
        <v>1458.1004766476142</v>
      </c>
      <c r="R360" s="47">
        <f t="shared" si="663"/>
        <v>519.04736300174238</v>
      </c>
      <c r="S360" s="47"/>
      <c r="T360" s="47"/>
      <c r="U360" s="79">
        <v>1</v>
      </c>
      <c r="V360" s="62">
        <f t="shared" si="734"/>
        <v>1432.2388972476144</v>
      </c>
      <c r="W360" s="137">
        <f t="shared" si="735"/>
        <v>61.713410952724111</v>
      </c>
      <c r="X360" s="131">
        <v>63.6</v>
      </c>
      <c r="Y360" s="5">
        <f t="shared" si="740"/>
        <v>5.3103743068616991</v>
      </c>
      <c r="Z360" s="131">
        <v>62.5</v>
      </c>
      <c r="AA360" s="43">
        <f t="shared" ref="AA360" si="786">POWER(2*$V360/1000*Z360, 2)*$A$4</f>
        <v>5.1282706469726573</v>
      </c>
      <c r="AB360" s="116">
        <v>65.099999999999994</v>
      </c>
      <c r="AC360" s="43">
        <f t="shared" si="742"/>
        <v>5.563817544851605</v>
      </c>
      <c r="AD360" s="131"/>
      <c r="AE360" s="43">
        <f t="shared" si="743"/>
        <v>0</v>
      </c>
      <c r="AF360" s="263">
        <v>67.5</v>
      </c>
      <c r="AG360" s="43">
        <f t="shared" si="737"/>
        <v>5.9816148826289055</v>
      </c>
      <c r="AH360" s="131"/>
      <c r="AI360" s="5">
        <f t="shared" si="740"/>
        <v>0</v>
      </c>
      <c r="AJ360" s="181"/>
      <c r="AK360" s="43">
        <f t="shared" ref="AK360" si="787">POWER(2*$V360/1000*AJ360, 2)*$A$4</f>
        <v>0</v>
      </c>
      <c r="AL360" s="47">
        <v>66.8</v>
      </c>
      <c r="AM360" s="43">
        <f t="shared" si="745"/>
        <v>5.858195049407299</v>
      </c>
      <c r="AN360" s="181">
        <v>65.599999999999994</v>
      </c>
      <c r="AO360" s="43">
        <f t="shared" si="746"/>
        <v>5.6496114614671997</v>
      </c>
      <c r="AP360" s="261">
        <v>63.72</v>
      </c>
      <c r="AQ360" s="43">
        <f t="shared" si="739"/>
        <v>5.3304323600463919</v>
      </c>
      <c r="AR360" s="121"/>
    </row>
    <row r="361" spans="1:44" x14ac:dyDescent="0.25">
      <c r="A361" s="144">
        <f t="shared" si="717"/>
        <v>350</v>
      </c>
      <c r="B361" s="89" t="s">
        <v>130</v>
      </c>
      <c r="C361" s="150">
        <v>30</v>
      </c>
      <c r="D361" s="154" t="s">
        <v>162</v>
      </c>
      <c r="E361" s="155">
        <v>30</v>
      </c>
      <c r="F361" s="152">
        <f t="shared" si="720"/>
        <v>2776</v>
      </c>
      <c r="G361" s="46">
        <v>0</v>
      </c>
      <c r="H361" s="47">
        <f t="shared" si="725"/>
        <v>0</v>
      </c>
      <c r="I361" s="47">
        <f t="shared" si="721"/>
        <v>1996.25</v>
      </c>
      <c r="J361" s="56">
        <f t="shared" si="747"/>
        <v>3419.2382283924003</v>
      </c>
      <c r="K361" s="56">
        <f t="shared" si="722"/>
        <v>-5.2692056306113955E-4</v>
      </c>
      <c r="L361" s="47">
        <f t="shared" si="768"/>
        <v>1160.34375</v>
      </c>
      <c r="M361" s="47">
        <f t="shared" si="662"/>
        <v>309.34375</v>
      </c>
      <c r="N361" s="47"/>
      <c r="O361" s="47"/>
      <c r="P361" s="47">
        <f t="shared" si="769"/>
        <v>1432.2388972476144</v>
      </c>
      <c r="Q361" s="47">
        <f t="shared" si="668"/>
        <v>1458.1004766476142</v>
      </c>
      <c r="R361" s="47">
        <f t="shared" si="663"/>
        <v>528.89938141773473</v>
      </c>
      <c r="S361" s="47"/>
      <c r="T361" s="47"/>
      <c r="U361" s="79">
        <v>1</v>
      </c>
      <c r="V361" s="62">
        <f t="shared" si="734"/>
        <v>1432.2388972476144</v>
      </c>
      <c r="W361" s="137">
        <f t="shared" si="735"/>
        <v>61.713410952724111</v>
      </c>
      <c r="X361" s="131">
        <v>63.2</v>
      </c>
      <c r="Y361" s="5">
        <f t="shared" si="740"/>
        <v>5.2437871997348013</v>
      </c>
      <c r="Z361" s="131">
        <v>62</v>
      </c>
      <c r="AA361" s="43">
        <f t="shared" ref="AA361" si="788">POWER(2*$V361/1000*Z361, 2)*$A$4</f>
        <v>5.0465465259424995</v>
      </c>
      <c r="AB361" s="116">
        <v>64.7</v>
      </c>
      <c r="AC361" s="43">
        <f t="shared" si="742"/>
        <v>5.4956550329819569</v>
      </c>
      <c r="AD361" s="131"/>
      <c r="AE361" s="43">
        <f t="shared" si="743"/>
        <v>0</v>
      </c>
      <c r="AF361" s="263">
        <v>66.3</v>
      </c>
      <c r="AG361" s="43">
        <f t="shared" si="737"/>
        <v>5.7708257280489565</v>
      </c>
      <c r="AH361" s="131"/>
      <c r="AI361" s="5">
        <f t="shared" si="740"/>
        <v>0</v>
      </c>
      <c r="AJ361" s="181"/>
      <c r="AK361" s="43">
        <f t="shared" ref="AK361" si="789">POWER(2*$V361/1000*AJ361, 2)*$A$4</f>
        <v>0</v>
      </c>
      <c r="AL361" s="47">
        <v>66.3</v>
      </c>
      <c r="AM361" s="43">
        <f t="shared" si="745"/>
        <v>5.7708257280489565</v>
      </c>
      <c r="AN361" s="181">
        <v>65.099999999999994</v>
      </c>
      <c r="AO361" s="43">
        <f t="shared" si="746"/>
        <v>5.563817544851605</v>
      </c>
      <c r="AP361" s="261">
        <v>61.07</v>
      </c>
      <c r="AQ361" s="43">
        <f t="shared" si="739"/>
        <v>4.8962856031325614</v>
      </c>
      <c r="AR361" s="121"/>
    </row>
    <row r="362" spans="1:44" x14ac:dyDescent="0.25">
      <c r="A362" s="144">
        <f t="shared" si="717"/>
        <v>351</v>
      </c>
      <c r="B362" s="89" t="s">
        <v>130</v>
      </c>
      <c r="C362" s="150">
        <v>31</v>
      </c>
      <c r="D362" s="154" t="s">
        <v>162</v>
      </c>
      <c r="E362" s="155">
        <v>31</v>
      </c>
      <c r="F362" s="152">
        <f t="shared" si="720"/>
        <v>2784</v>
      </c>
      <c r="G362" s="46">
        <v>0</v>
      </c>
      <c r="H362" s="47">
        <f t="shared" si="725"/>
        <v>0</v>
      </c>
      <c r="I362" s="47">
        <f t="shared" si="721"/>
        <v>2002</v>
      </c>
      <c r="J362" s="56">
        <f t="shared" si="747"/>
        <v>3429.0902583629963</v>
      </c>
      <c r="K362" s="56">
        <f t="shared" si="722"/>
        <v>-5.157986838639772E-4</v>
      </c>
      <c r="L362" s="47">
        <f t="shared" si="768"/>
        <v>1166.09375</v>
      </c>
      <c r="M362" s="47">
        <f t="shared" si="662"/>
        <v>315.09375</v>
      </c>
      <c r="N362" s="47"/>
      <c r="O362" s="47"/>
      <c r="P362" s="47">
        <f t="shared" si="769"/>
        <v>1432.2388972476144</v>
      </c>
      <c r="Q362" s="47">
        <f t="shared" si="668"/>
        <v>1458.1004766476142</v>
      </c>
      <c r="R362" s="47">
        <f t="shared" si="663"/>
        <v>538.7514002664517</v>
      </c>
      <c r="S362" s="47"/>
      <c r="T362" s="47"/>
      <c r="U362" s="79">
        <v>1</v>
      </c>
      <c r="V362" s="62">
        <f t="shared" si="734"/>
        <v>1432.2388972476144</v>
      </c>
      <c r="W362" s="137">
        <f t="shared" si="735"/>
        <v>61.713410952724111</v>
      </c>
      <c r="X362" s="131">
        <v>62.6</v>
      </c>
      <c r="Y362" s="5">
        <f t="shared" si="740"/>
        <v>5.1446942414158245</v>
      </c>
      <c r="Z362" s="131">
        <v>61.4</v>
      </c>
      <c r="AA362" s="43">
        <f t="shared" ref="AA362" si="790">POWER(2*$V362/1000*Z362, 2)*$A$4</f>
        <v>4.9493440533148254</v>
      </c>
      <c r="AB362" s="116">
        <v>64.099999999999994</v>
      </c>
      <c r="AC362" s="43">
        <f t="shared" si="742"/>
        <v>5.3941989675488546</v>
      </c>
      <c r="AD362" s="131"/>
      <c r="AE362" s="43">
        <f t="shared" si="743"/>
        <v>0</v>
      </c>
      <c r="AF362" s="263">
        <v>68.7</v>
      </c>
      <c r="AG362" s="43">
        <f t="shared" si="737"/>
        <v>6.1961850085914572</v>
      </c>
      <c r="AH362" s="131"/>
      <c r="AI362" s="5">
        <f t="shared" si="740"/>
        <v>0</v>
      </c>
      <c r="AJ362" s="181"/>
      <c r="AK362" s="43">
        <f t="shared" ref="AK362" si="791">POWER(2*$V362/1000*AJ362, 2)*$A$4</f>
        <v>0</v>
      </c>
      <c r="AL362" s="47">
        <v>65.8</v>
      </c>
      <c r="AM362" s="43">
        <f t="shared" si="745"/>
        <v>5.6841128253334245</v>
      </c>
      <c r="AN362" s="181">
        <v>64.3</v>
      </c>
      <c r="AO362" s="43">
        <f t="shared" si="746"/>
        <v>5.4279126290437061</v>
      </c>
      <c r="AP362" s="261">
        <v>66.55</v>
      </c>
      <c r="AQ362" s="43">
        <f t="shared" si="739"/>
        <v>5.8144283363977767</v>
      </c>
      <c r="AR362" s="121"/>
    </row>
    <row r="363" spans="1:44" x14ac:dyDescent="0.25">
      <c r="A363" s="144">
        <f t="shared" si="717"/>
        <v>352</v>
      </c>
      <c r="B363" s="89" t="s">
        <v>130</v>
      </c>
      <c r="C363" s="150">
        <v>32</v>
      </c>
      <c r="D363" s="154" t="s">
        <v>162</v>
      </c>
      <c r="E363" s="155">
        <v>32</v>
      </c>
      <c r="F363" s="152">
        <f t="shared" si="720"/>
        <v>2792</v>
      </c>
      <c r="G363" s="46">
        <v>0</v>
      </c>
      <c r="H363" s="47">
        <f t="shared" si="725"/>
        <v>0</v>
      </c>
      <c r="I363" s="47">
        <f t="shared" si="721"/>
        <v>2007.75</v>
      </c>
      <c r="J363" s="56">
        <f t="shared" si="747"/>
        <v>3438.9422883351795</v>
      </c>
      <c r="K363" s="56">
        <f t="shared" si="722"/>
        <v>-5.0508462936704746E-4</v>
      </c>
      <c r="L363" s="47">
        <f t="shared" si="768"/>
        <v>1171.84375</v>
      </c>
      <c r="M363" s="47">
        <f t="shared" si="662"/>
        <v>320.84375</v>
      </c>
      <c r="N363" s="47"/>
      <c r="O363" s="47"/>
      <c r="P363" s="47">
        <f t="shared" si="769"/>
        <v>1432.2388972476144</v>
      </c>
      <c r="Q363" s="47">
        <f t="shared" si="668"/>
        <v>1458.1004766476142</v>
      </c>
      <c r="R363" s="47">
        <f t="shared" si="663"/>
        <v>548.6034195245802</v>
      </c>
      <c r="S363" s="47"/>
      <c r="T363" s="47"/>
      <c r="U363" s="79">
        <v>1</v>
      </c>
      <c r="V363" s="62">
        <f t="shared" si="734"/>
        <v>1432.2388972476144</v>
      </c>
      <c r="W363" s="137">
        <f t="shared" si="735"/>
        <v>61.713410952724111</v>
      </c>
      <c r="X363" s="131">
        <v>61.5</v>
      </c>
      <c r="Y363" s="5">
        <f t="shared" si="740"/>
        <v>4.9654788235551575</v>
      </c>
      <c r="Z363" s="131">
        <v>60.5</v>
      </c>
      <c r="AA363" s="43">
        <f t="shared" ref="AA363" si="792">POWER(2*$V363/1000*Z363, 2)*$A$4</f>
        <v>4.8053126747089072</v>
      </c>
      <c r="AB363" s="116">
        <v>63.1</v>
      </c>
      <c r="AC363" s="43">
        <f t="shared" si="742"/>
        <v>5.2272060648173566</v>
      </c>
      <c r="AD363" s="131"/>
      <c r="AE363" s="43">
        <f t="shared" si="743"/>
        <v>0</v>
      </c>
      <c r="AF363" s="263">
        <v>68.599999999999994</v>
      </c>
      <c r="AG363" s="43">
        <f t="shared" si="737"/>
        <v>6.1781597526598224</v>
      </c>
      <c r="AH363" s="131"/>
      <c r="AI363" s="5">
        <f t="shared" si="740"/>
        <v>0</v>
      </c>
      <c r="AJ363" s="181"/>
      <c r="AK363" s="43">
        <f t="shared" ref="AK363" si="793">POWER(2*$V363/1000*AJ363, 2)*$A$4</f>
        <v>0</v>
      </c>
      <c r="AL363" s="47">
        <v>64.8</v>
      </c>
      <c r="AM363" s="43">
        <f t="shared" si="745"/>
        <v>5.5126562758307989</v>
      </c>
      <c r="AN363" s="181">
        <v>63.9</v>
      </c>
      <c r="AO363" s="43">
        <f t="shared" si="746"/>
        <v>5.3605903330368552</v>
      </c>
      <c r="AP363" s="261">
        <v>66.38</v>
      </c>
      <c r="AQ363" s="43">
        <f t="shared" si="739"/>
        <v>5.7847607081334935</v>
      </c>
      <c r="AR363" s="121"/>
    </row>
    <row r="364" spans="1:44" x14ac:dyDescent="0.25">
      <c r="A364" s="144">
        <f t="shared" si="717"/>
        <v>353</v>
      </c>
      <c r="B364" s="89" t="s">
        <v>130</v>
      </c>
      <c r="C364" s="150">
        <v>33</v>
      </c>
      <c r="D364" s="154" t="s">
        <v>162</v>
      </c>
      <c r="E364" s="155">
        <v>33</v>
      </c>
      <c r="F364" s="152">
        <f t="shared" si="720"/>
        <v>2800</v>
      </c>
      <c r="G364" s="46">
        <v>0</v>
      </c>
      <c r="H364" s="47">
        <f t="shared" si="725"/>
        <v>0</v>
      </c>
      <c r="I364" s="47">
        <f t="shared" si="721"/>
        <v>2013.5</v>
      </c>
      <c r="J364" s="56">
        <f t="shared" si="747"/>
        <v>3448.794318308936</v>
      </c>
      <c r="K364" s="56">
        <f t="shared" si="722"/>
        <v>-4.9475674450150109E-4</v>
      </c>
      <c r="L364" s="47">
        <f t="shared" si="768"/>
        <v>1177.59375</v>
      </c>
      <c r="M364" s="47">
        <f t="shared" si="662"/>
        <v>326.59375</v>
      </c>
      <c r="N364" s="47"/>
      <c r="O364" s="47"/>
      <c r="P364" s="47">
        <f t="shared" si="769"/>
        <v>1432.2388972476144</v>
      </c>
      <c r="Q364" s="47">
        <f t="shared" si="668"/>
        <v>1458.1004766476142</v>
      </c>
      <c r="R364" s="47">
        <f t="shared" si="663"/>
        <v>558.45543917045211</v>
      </c>
      <c r="S364" s="47"/>
      <c r="T364" s="47"/>
      <c r="U364" s="79">
        <v>1</v>
      </c>
      <c r="V364" s="62">
        <f t="shared" si="734"/>
        <v>1432.2388972476144</v>
      </c>
      <c r="W364" s="137">
        <f t="shared" si="735"/>
        <v>61.713410952724111</v>
      </c>
      <c r="X364" s="131">
        <v>61.4</v>
      </c>
      <c r="Y364" s="5">
        <f t="shared" si="740"/>
        <v>4.9493440533148254</v>
      </c>
      <c r="Z364" s="131">
        <v>60.1</v>
      </c>
      <c r="AA364" s="43">
        <f t="shared" ref="AA364" si="794">POWER(2*$V364/1000*Z364, 2)*$A$4</f>
        <v>4.7419814040503567</v>
      </c>
      <c r="AB364" s="116">
        <v>62.9</v>
      </c>
      <c r="AC364" s="43">
        <f t="shared" si="742"/>
        <v>5.1941225652196055</v>
      </c>
      <c r="AD364" s="131"/>
      <c r="AE364" s="43">
        <f t="shared" si="743"/>
        <v>0</v>
      </c>
      <c r="AF364" s="263">
        <v>66.3</v>
      </c>
      <c r="AG364" s="43">
        <f t="shared" si="737"/>
        <v>5.7708257280489565</v>
      </c>
      <c r="AH364" s="131"/>
      <c r="AI364" s="5">
        <f t="shared" si="740"/>
        <v>0</v>
      </c>
      <c r="AJ364" s="181"/>
      <c r="AK364" s="43">
        <f t="shared" ref="AK364" si="795">POWER(2*$V364/1000*AJ364, 2)*$A$4</f>
        <v>0</v>
      </c>
      <c r="AL364" s="47">
        <v>65.5</v>
      </c>
      <c r="AM364" s="43">
        <f t="shared" si="745"/>
        <v>5.6324001646526556</v>
      </c>
      <c r="AN364" s="181">
        <v>64.599999999999994</v>
      </c>
      <c r="AO364" s="43">
        <f t="shared" si="746"/>
        <v>5.4786800468788242</v>
      </c>
      <c r="AP364" s="261">
        <v>62.56</v>
      </c>
      <c r="AQ364" s="43">
        <f t="shared" si="739"/>
        <v>5.1381216528290734</v>
      </c>
      <c r="AR364" s="121"/>
    </row>
    <row r="365" spans="1:44" x14ac:dyDescent="0.25">
      <c r="A365" s="144">
        <f t="shared" si="717"/>
        <v>354</v>
      </c>
      <c r="B365" s="89" t="s">
        <v>130</v>
      </c>
      <c r="C365" s="150">
        <v>34</v>
      </c>
      <c r="D365" s="154" t="s">
        <v>162</v>
      </c>
      <c r="E365" s="155">
        <v>34</v>
      </c>
      <c r="F365" s="152">
        <f t="shared" si="720"/>
        <v>2808</v>
      </c>
      <c r="G365" s="46">
        <v>0</v>
      </c>
      <c r="H365" s="47">
        <f t="shared" si="725"/>
        <v>0</v>
      </c>
      <c r="I365" s="47">
        <f t="shared" si="721"/>
        <v>2019.25</v>
      </c>
      <c r="J365" s="56">
        <f t="shared" si="747"/>
        <v>3458.6463482842532</v>
      </c>
      <c r="K365" s="56">
        <f t="shared" si="722"/>
        <v>-4.8479487759323092E-4</v>
      </c>
      <c r="L365" s="47">
        <f t="shared" si="768"/>
        <v>1183.34375</v>
      </c>
      <c r="M365" s="47">
        <f t="shared" si="662"/>
        <v>332.34375</v>
      </c>
      <c r="N365" s="47"/>
      <c r="O365" s="47"/>
      <c r="P365" s="47">
        <f t="shared" si="769"/>
        <v>1432.2388972476144</v>
      </c>
      <c r="Q365" s="47">
        <f t="shared" si="668"/>
        <v>1458.1004766476142</v>
      </c>
      <c r="R365" s="47">
        <f t="shared" si="663"/>
        <v>568.3074591839021</v>
      </c>
      <c r="S365" s="47"/>
      <c r="T365" s="47"/>
      <c r="U365" s="79">
        <v>1</v>
      </c>
      <c r="V365" s="62">
        <f t="shared" si="734"/>
        <v>1432.2388972476144</v>
      </c>
      <c r="W365" s="137">
        <f t="shared" si="735"/>
        <v>61.713410952724111</v>
      </c>
      <c r="X365" s="131">
        <v>61.8</v>
      </c>
      <c r="Y365" s="5">
        <f t="shared" si="740"/>
        <v>5.014040674750424</v>
      </c>
      <c r="Z365" s="131">
        <v>61.2</v>
      </c>
      <c r="AA365" s="43">
        <f t="shared" ref="AA365" si="796">POWER(2*$V365/1000*Z365, 2)*$A$4</f>
        <v>4.9171532830713005</v>
      </c>
      <c r="AB365" s="116">
        <v>63.5</v>
      </c>
      <c r="AC365" s="43">
        <f t="shared" si="742"/>
        <v>5.2936881449614077</v>
      </c>
      <c r="AD365" s="131"/>
      <c r="AE365" s="43">
        <f t="shared" si="743"/>
        <v>0</v>
      </c>
      <c r="AF365" s="263">
        <v>66.099999999999994</v>
      </c>
      <c r="AG365" s="43">
        <f t="shared" si="737"/>
        <v>5.7360617967256049</v>
      </c>
      <c r="AH365" s="131"/>
      <c r="AI365" s="5">
        <f t="shared" si="740"/>
        <v>0</v>
      </c>
      <c r="AJ365" s="181"/>
      <c r="AK365" s="43">
        <f t="shared" ref="AK365" si="797">POWER(2*$V365/1000*AJ365, 2)*$A$4</f>
        <v>0</v>
      </c>
      <c r="AL365" s="47">
        <v>64.599999999999994</v>
      </c>
      <c r="AM365" s="43">
        <f t="shared" si="745"/>
        <v>5.4786800468788242</v>
      </c>
      <c r="AN365" s="181">
        <v>63.7</v>
      </c>
      <c r="AO365" s="43">
        <f t="shared" si="746"/>
        <v>5.3270867255077059</v>
      </c>
      <c r="AP365" s="261">
        <v>62.3</v>
      </c>
      <c r="AQ365" s="43">
        <f t="shared" si="739"/>
        <v>5.0955022283234559</v>
      </c>
      <c r="AR365" s="121"/>
    </row>
    <row r="366" spans="1:44" x14ac:dyDescent="0.25">
      <c r="A366" s="144">
        <f t="shared" si="717"/>
        <v>355</v>
      </c>
      <c r="B366" s="89" t="s">
        <v>130</v>
      </c>
      <c r="C366" s="150">
        <v>35</v>
      </c>
      <c r="D366" s="154" t="s">
        <v>162</v>
      </c>
      <c r="E366" s="155">
        <v>35</v>
      </c>
      <c r="F366" s="152">
        <f t="shared" si="720"/>
        <v>2816</v>
      </c>
      <c r="G366" s="46">
        <v>0</v>
      </c>
      <c r="H366" s="47">
        <f t="shared" si="725"/>
        <v>0</v>
      </c>
      <c r="I366" s="47">
        <f t="shared" si="721"/>
        <v>2025</v>
      </c>
      <c r="J366" s="56">
        <f t="shared" si="747"/>
        <v>3468.4983782611171</v>
      </c>
      <c r="K366" s="56">
        <f t="shared" si="722"/>
        <v>-4.751802507598768E-4</v>
      </c>
      <c r="L366" s="47">
        <f t="shared" si="768"/>
        <v>1189.09375</v>
      </c>
      <c r="M366" s="47">
        <f t="shared" si="662"/>
        <v>338.09375</v>
      </c>
      <c r="N366" s="47"/>
      <c r="O366" s="47"/>
      <c r="P366" s="47">
        <f t="shared" si="769"/>
        <v>1432.2388972476144</v>
      </c>
      <c r="Q366" s="47">
        <f t="shared" si="668"/>
        <v>1458.1004766476142</v>
      </c>
      <c r="R366" s="47">
        <f t="shared" si="663"/>
        <v>578.15947954613921</v>
      </c>
      <c r="S366" s="47"/>
      <c r="T366" s="47"/>
      <c r="U366" s="79">
        <v>1</v>
      </c>
      <c r="V366" s="62">
        <f t="shared" si="734"/>
        <v>1432.2388972476144</v>
      </c>
      <c r="W366" s="137">
        <f t="shared" si="735"/>
        <v>61.713410952724111</v>
      </c>
      <c r="X366" s="131">
        <v>61.8</v>
      </c>
      <c r="Y366" s="5">
        <f t="shared" si="740"/>
        <v>5.014040674750424</v>
      </c>
      <c r="Z366" s="131">
        <v>60.7</v>
      </c>
      <c r="AA366" s="43">
        <f t="shared" ref="AA366" si="798">POWER(2*$V366/1000*Z366, 2)*$A$4</f>
        <v>4.837135850512456</v>
      </c>
      <c r="AB366" s="116">
        <v>63.1</v>
      </c>
      <c r="AC366" s="43">
        <f t="shared" si="742"/>
        <v>5.2272060648173566</v>
      </c>
      <c r="AD366" s="131"/>
      <c r="AE366" s="43">
        <f t="shared" si="743"/>
        <v>0</v>
      </c>
      <c r="AF366" s="263">
        <v>66.7</v>
      </c>
      <c r="AG366" s="43">
        <f t="shared" si="737"/>
        <v>5.8406686716442069</v>
      </c>
      <c r="AH366" s="131"/>
      <c r="AI366" s="5">
        <f t="shared" si="740"/>
        <v>0</v>
      </c>
      <c r="AJ366" s="181"/>
      <c r="AK366" s="43">
        <f t="shared" ref="AK366" si="799">POWER(2*$V366/1000*AJ366, 2)*$A$4</f>
        <v>0</v>
      </c>
      <c r="AL366" s="47">
        <v>64.7</v>
      </c>
      <c r="AM366" s="43">
        <f t="shared" si="745"/>
        <v>5.4956550329819569</v>
      </c>
      <c r="AN366" s="181">
        <v>63.7</v>
      </c>
      <c r="AO366" s="43">
        <f t="shared" si="746"/>
        <v>5.3270867255077059</v>
      </c>
      <c r="AP366" s="261">
        <v>63.81</v>
      </c>
      <c r="AQ366" s="43">
        <f t="shared" si="739"/>
        <v>5.3455007125596117</v>
      </c>
      <c r="AR366" s="121"/>
    </row>
    <row r="367" spans="1:44" x14ac:dyDescent="0.25">
      <c r="A367" s="144">
        <f t="shared" si="717"/>
        <v>356</v>
      </c>
      <c r="B367" s="89" t="s">
        <v>130</v>
      </c>
      <c r="C367" s="150">
        <v>36</v>
      </c>
      <c r="D367" s="154" t="s">
        <v>162</v>
      </c>
      <c r="E367" s="155">
        <v>36</v>
      </c>
      <c r="F367" s="152">
        <f t="shared" si="720"/>
        <v>2824</v>
      </c>
      <c r="G367" s="46">
        <v>0</v>
      </c>
      <c r="H367" s="47">
        <f t="shared" si="725"/>
        <v>0</v>
      </c>
      <c r="I367" s="47">
        <f t="shared" si="721"/>
        <v>2030.75</v>
      </c>
      <c r="J367" s="56">
        <f t="shared" si="747"/>
        <v>3478.3504082395148</v>
      </c>
      <c r="K367" s="56">
        <f t="shared" si="722"/>
        <v>-4.6589534576924052E-4</v>
      </c>
      <c r="L367" s="47">
        <f t="shared" si="768"/>
        <v>1194.84375</v>
      </c>
      <c r="M367" s="47">
        <f t="shared" si="662"/>
        <v>343.84375</v>
      </c>
      <c r="N367" s="47"/>
      <c r="O367" s="47"/>
      <c r="P367" s="47">
        <f t="shared" si="769"/>
        <v>1432.2388972476144</v>
      </c>
      <c r="Q367" s="47">
        <f t="shared" si="668"/>
        <v>1458.1004766476142</v>
      </c>
      <c r="R367" s="47">
        <f t="shared" si="663"/>
        <v>588.0115002396318</v>
      </c>
      <c r="S367" s="47"/>
      <c r="T367" s="47"/>
      <c r="U367" s="79">
        <v>1</v>
      </c>
      <c r="V367" s="62">
        <f t="shared" si="734"/>
        <v>1432.2388972476144</v>
      </c>
      <c r="W367" s="137">
        <f t="shared" si="735"/>
        <v>61.713410952724111</v>
      </c>
      <c r="X367" s="131">
        <v>60.3</v>
      </c>
      <c r="Y367" s="5">
        <f t="shared" si="740"/>
        <v>4.773594525888206</v>
      </c>
      <c r="Z367" s="131">
        <v>59.5</v>
      </c>
      <c r="AA367" s="43">
        <f t="shared" ref="AA367" si="800">POWER(2*$V367/1000*Z367, 2)*$A$4</f>
        <v>4.6477722004339066</v>
      </c>
      <c r="AB367" s="116">
        <v>62.2</v>
      </c>
      <c r="AC367" s="43">
        <f t="shared" si="742"/>
        <v>5.0791574041174261</v>
      </c>
      <c r="AD367" s="131"/>
      <c r="AE367" s="43">
        <f t="shared" si="743"/>
        <v>0</v>
      </c>
      <c r="AF367" s="263">
        <v>67.599999999999994</v>
      </c>
      <c r="AG367" s="43">
        <f t="shared" si="737"/>
        <v>5.9993513143576997</v>
      </c>
      <c r="AH367" s="131"/>
      <c r="AI367" s="5">
        <f t="shared" si="740"/>
        <v>0</v>
      </c>
      <c r="AJ367" s="181"/>
      <c r="AK367" s="43">
        <f t="shared" ref="AK367" si="801">POWER(2*$V367/1000*AJ367, 2)*$A$4</f>
        <v>0</v>
      </c>
      <c r="AL367" s="47">
        <v>64.5</v>
      </c>
      <c r="AM367" s="43">
        <f t="shared" si="745"/>
        <v>5.4617313175214051</v>
      </c>
      <c r="AN367" s="181">
        <v>63.6</v>
      </c>
      <c r="AO367" s="43">
        <f t="shared" si="746"/>
        <v>5.3103743068616991</v>
      </c>
      <c r="AP367" s="261">
        <v>62.54</v>
      </c>
      <c r="AQ367" s="43">
        <f t="shared" si="739"/>
        <v>5.1348369339404378</v>
      </c>
      <c r="AR367" s="121"/>
    </row>
    <row r="368" spans="1:44" x14ac:dyDescent="0.25">
      <c r="A368" s="144">
        <f t="shared" si="717"/>
        <v>357</v>
      </c>
      <c r="B368" s="89" t="s">
        <v>130</v>
      </c>
      <c r="C368" s="150">
        <v>37</v>
      </c>
      <c r="D368" s="154" t="s">
        <v>162</v>
      </c>
      <c r="E368" s="155">
        <v>37</v>
      </c>
      <c r="F368" s="152">
        <f t="shared" si="720"/>
        <v>2832</v>
      </c>
      <c r="G368" s="46">
        <v>0</v>
      </c>
      <c r="H368" s="47">
        <f t="shared" si="725"/>
        <v>0</v>
      </c>
      <c r="I368" s="47">
        <f t="shared" si="721"/>
        <v>2036.5</v>
      </c>
      <c r="J368" s="56">
        <f t="shared" si="747"/>
        <v>3488.2024382194336</v>
      </c>
      <c r="K368" s="56">
        <f t="shared" si="722"/>
        <v>-4.5692379899264779E-4</v>
      </c>
      <c r="L368" s="47">
        <f t="shared" si="768"/>
        <v>1200.59375</v>
      </c>
      <c r="M368" s="47">
        <f t="shared" si="662"/>
        <v>349.59375</v>
      </c>
      <c r="N368" s="47"/>
      <c r="O368" s="47"/>
      <c r="P368" s="47">
        <f t="shared" si="769"/>
        <v>1432.2388972476144</v>
      </c>
      <c r="Q368" s="47">
        <f t="shared" si="668"/>
        <v>1458.1004766476142</v>
      </c>
      <c r="R368" s="47">
        <f t="shared" si="663"/>
        <v>597.86352124800396</v>
      </c>
      <c r="S368" s="47"/>
      <c r="T368" s="47"/>
      <c r="U368" s="79">
        <v>1</v>
      </c>
      <c r="V368" s="62">
        <f t="shared" si="734"/>
        <v>1432.2388972476144</v>
      </c>
      <c r="W368" s="137">
        <f t="shared" si="735"/>
        <v>61.713410952724111</v>
      </c>
      <c r="X368" s="131">
        <v>62.4</v>
      </c>
      <c r="Y368" s="5">
        <f t="shared" si="740"/>
        <v>5.1118733092752002</v>
      </c>
      <c r="Z368" s="131">
        <v>61.8</v>
      </c>
      <c r="AA368" s="43">
        <f t="shared" ref="AA368" si="802">POWER(2*$V368/1000*Z368, 2)*$A$4</f>
        <v>5.014040674750424</v>
      </c>
      <c r="AB368" s="116">
        <v>64.2</v>
      </c>
      <c r="AC368" s="43">
        <f t="shared" si="742"/>
        <v>5.4110426699234262</v>
      </c>
      <c r="AD368" s="131"/>
      <c r="AE368" s="43">
        <f t="shared" si="743"/>
        <v>0</v>
      </c>
      <c r="AF368" s="263">
        <v>68.7</v>
      </c>
      <c r="AG368" s="43">
        <f t="shared" si="737"/>
        <v>6.1961850085914572</v>
      </c>
      <c r="AH368" s="131"/>
      <c r="AI368" s="5">
        <f t="shared" si="740"/>
        <v>0</v>
      </c>
      <c r="AJ368" s="181"/>
      <c r="AK368" s="43">
        <f t="shared" ref="AK368" si="803">POWER(2*$V368/1000*AJ368, 2)*$A$4</f>
        <v>0</v>
      </c>
      <c r="AL368" s="47">
        <v>65.2</v>
      </c>
      <c r="AM368" s="43">
        <f t="shared" si="745"/>
        <v>5.5809238146833007</v>
      </c>
      <c r="AN368" s="181">
        <v>64.2</v>
      </c>
      <c r="AO368" s="43">
        <f t="shared" si="746"/>
        <v>5.4110426699234262</v>
      </c>
      <c r="AP368" s="261">
        <v>63.5</v>
      </c>
      <c r="AQ368" s="43">
        <f t="shared" si="739"/>
        <v>5.2936881449614077</v>
      </c>
      <c r="AR368" s="121"/>
    </row>
    <row r="369" spans="1:44" x14ac:dyDescent="0.25">
      <c r="A369" s="144">
        <f t="shared" si="717"/>
        <v>358</v>
      </c>
      <c r="B369" s="89" t="s">
        <v>131</v>
      </c>
      <c r="C369" s="150">
        <v>1</v>
      </c>
      <c r="D369" s="154" t="s">
        <v>162</v>
      </c>
      <c r="E369" s="155">
        <v>38</v>
      </c>
      <c r="F369" s="152">
        <f t="shared" si="720"/>
        <v>2840</v>
      </c>
      <c r="G369" s="46">
        <v>0</v>
      </c>
      <c r="H369" s="47">
        <f t="shared" si="725"/>
        <v>0</v>
      </c>
      <c r="I369" s="47">
        <f t="shared" si="721"/>
        <v>2042.25</v>
      </c>
      <c r="J369" s="56">
        <f t="shared" si="747"/>
        <v>3498.0544682008599</v>
      </c>
      <c r="K369" s="56">
        <f t="shared" si="722"/>
        <v>-4.4825031045547803E-4</v>
      </c>
      <c r="L369" s="47">
        <f t="shared" si="768"/>
        <v>1206.34375</v>
      </c>
      <c r="M369" s="47">
        <f t="shared" si="662"/>
        <v>355.34375</v>
      </c>
      <c r="N369" s="47"/>
      <c r="O369" s="47"/>
      <c r="P369" s="47">
        <f t="shared" si="769"/>
        <v>1432.2388972476144</v>
      </c>
      <c r="Q369" s="47">
        <f t="shared" si="668"/>
        <v>1458.1004766476142</v>
      </c>
      <c r="R369" s="47">
        <f t="shared" si="663"/>
        <v>607.71554255594162</v>
      </c>
      <c r="S369" s="47"/>
      <c r="T369" s="47"/>
      <c r="U369" s="79">
        <v>1</v>
      </c>
      <c r="V369" s="62">
        <f t="shared" si="734"/>
        <v>1432.2388972476144</v>
      </c>
      <c r="W369" s="137">
        <f t="shared" si="735"/>
        <v>61.713410952724111</v>
      </c>
      <c r="X369" s="131">
        <v>61.5</v>
      </c>
      <c r="Y369" s="5">
        <f t="shared" si="740"/>
        <v>4.9654788235551575</v>
      </c>
      <c r="Z369" s="131">
        <v>60.9</v>
      </c>
      <c r="AA369" s="43">
        <f t="shared" ref="AA369" si="804">POWER(2*$V369/1000*Z369, 2)*$A$4</f>
        <v>4.8690640532988558</v>
      </c>
      <c r="AB369" s="116">
        <v>63.2</v>
      </c>
      <c r="AC369" s="43">
        <f t="shared" si="742"/>
        <v>5.2437871997348013</v>
      </c>
      <c r="AD369" s="131"/>
      <c r="AE369" s="43">
        <f t="shared" si="743"/>
        <v>0</v>
      </c>
      <c r="AF369" s="263">
        <v>66.900000000000006</v>
      </c>
      <c r="AG369" s="43">
        <f t="shared" si="737"/>
        <v>5.8757476839161074</v>
      </c>
      <c r="AH369" s="131"/>
      <c r="AI369" s="5">
        <f t="shared" si="740"/>
        <v>0</v>
      </c>
      <c r="AJ369" s="181"/>
      <c r="AK369" s="43">
        <f t="shared" ref="AK369" si="805">POWER(2*$V369/1000*AJ369, 2)*$A$4</f>
        <v>0</v>
      </c>
      <c r="AL369" s="47">
        <v>65.099999999999994</v>
      </c>
      <c r="AM369" s="43">
        <f t="shared" si="745"/>
        <v>5.563817544851605</v>
      </c>
      <c r="AN369" s="181">
        <v>64</v>
      </c>
      <c r="AO369" s="43">
        <f t="shared" si="746"/>
        <v>5.3773815219200003</v>
      </c>
      <c r="AP369" s="261">
        <v>63.95</v>
      </c>
      <c r="AQ369" s="43">
        <f t="shared" si="739"/>
        <v>5.3689826453852136</v>
      </c>
      <c r="AR369" s="121"/>
    </row>
    <row r="370" spans="1:44" x14ac:dyDescent="0.25">
      <c r="A370" s="144">
        <f t="shared" si="717"/>
        <v>359</v>
      </c>
      <c r="B370" s="89" t="s">
        <v>131</v>
      </c>
      <c r="C370" s="150">
        <v>2</v>
      </c>
      <c r="D370" s="154" t="s">
        <v>162</v>
      </c>
      <c r="E370" s="155">
        <v>39</v>
      </c>
      <c r="F370" s="152">
        <f t="shared" si="720"/>
        <v>2848</v>
      </c>
      <c r="G370" s="46">
        <v>0</v>
      </c>
      <c r="H370" s="47">
        <f t="shared" si="725"/>
        <v>0</v>
      </c>
      <c r="I370" s="47">
        <f t="shared" si="721"/>
        <v>2048</v>
      </c>
      <c r="J370" s="56">
        <f t="shared" si="747"/>
        <v>3507.9064981837814</v>
      </c>
      <c r="K370" s="56">
        <f t="shared" si="722"/>
        <v>-4.3986055516143097E-4</v>
      </c>
      <c r="L370" s="47">
        <f t="shared" si="768"/>
        <v>1212.09375</v>
      </c>
      <c r="M370" s="47">
        <f t="shared" si="662"/>
        <v>361.09375</v>
      </c>
      <c r="N370" s="47"/>
      <c r="O370" s="47"/>
      <c r="P370" s="47">
        <f t="shared" si="769"/>
        <v>1432.2388972476144</v>
      </c>
      <c r="Q370" s="47">
        <f t="shared" si="668"/>
        <v>1458.1004766476142</v>
      </c>
      <c r="R370" s="47">
        <f t="shared" si="663"/>
        <v>617.56756414910785</v>
      </c>
      <c r="S370" s="47"/>
      <c r="T370" s="47"/>
      <c r="U370" s="79">
        <v>1</v>
      </c>
      <c r="V370" s="62">
        <f t="shared" si="734"/>
        <v>1432.2388972476144</v>
      </c>
      <c r="W370" s="137">
        <f t="shared" si="735"/>
        <v>61.713410952724111</v>
      </c>
      <c r="X370" s="131">
        <v>61.5</v>
      </c>
      <c r="Y370" s="5">
        <f t="shared" si="740"/>
        <v>4.9654788235551575</v>
      </c>
      <c r="Z370" s="131">
        <v>60.8</v>
      </c>
      <c r="AA370" s="43">
        <f t="shared" ref="AA370" si="806">POWER(2*$V370/1000*Z370, 2)*$A$4</f>
        <v>4.8530868235327986</v>
      </c>
      <c r="AB370" s="116">
        <v>63.2</v>
      </c>
      <c r="AC370" s="43">
        <f t="shared" si="742"/>
        <v>5.2437871997348013</v>
      </c>
      <c r="AD370" s="131"/>
      <c r="AE370" s="43">
        <f t="shared" si="743"/>
        <v>0</v>
      </c>
      <c r="AF370" s="263">
        <v>67.5</v>
      </c>
      <c r="AG370" s="43">
        <f t="shared" si="737"/>
        <v>5.9816148826289055</v>
      </c>
      <c r="AH370" s="131"/>
      <c r="AI370" s="5">
        <f t="shared" si="740"/>
        <v>0</v>
      </c>
      <c r="AJ370" s="181"/>
      <c r="AK370" s="43">
        <f t="shared" ref="AK370" si="807">POWER(2*$V370/1000*AJ370, 2)*$A$4</f>
        <v>0</v>
      </c>
      <c r="AL370" s="47">
        <v>65.099999999999994</v>
      </c>
      <c r="AM370" s="43">
        <f t="shared" si="745"/>
        <v>5.563817544851605</v>
      </c>
      <c r="AN370" s="181">
        <v>63.9</v>
      </c>
      <c r="AO370" s="43">
        <f t="shared" si="746"/>
        <v>5.3605903330368552</v>
      </c>
      <c r="AP370" s="261">
        <v>63.99</v>
      </c>
      <c r="AQ370" s="43">
        <f t="shared" si="739"/>
        <v>5.3757012214781295</v>
      </c>
      <c r="AR370" s="121"/>
    </row>
    <row r="371" spans="1:44" x14ac:dyDescent="0.25">
      <c r="A371" s="144">
        <f t="shared" si="717"/>
        <v>360</v>
      </c>
      <c r="B371" s="89" t="s">
        <v>131</v>
      </c>
      <c r="C371" s="150">
        <v>3</v>
      </c>
      <c r="D371" s="154" t="s">
        <v>162</v>
      </c>
      <c r="E371" s="155">
        <v>40</v>
      </c>
      <c r="F371" s="152">
        <f t="shared" si="720"/>
        <v>2856</v>
      </c>
      <c r="G371" s="46">
        <v>0</v>
      </c>
      <c r="H371" s="47">
        <f t="shared" si="725"/>
        <v>0</v>
      </c>
      <c r="I371" s="47">
        <f t="shared" si="721"/>
        <v>2053.75</v>
      </c>
      <c r="J371" s="56">
        <f t="shared" si="747"/>
        <v>3517.7585281681859</v>
      </c>
      <c r="K371" s="56">
        <f t="shared" si="722"/>
        <v>-4.3174110942345578E-4</v>
      </c>
      <c r="L371" s="47">
        <f t="shared" si="768"/>
        <v>1217.84375</v>
      </c>
      <c r="M371" s="47">
        <f t="shared" si="662"/>
        <v>366.84375</v>
      </c>
      <c r="N371" s="47"/>
      <c r="O371" s="47"/>
      <c r="P371" s="47">
        <f t="shared" si="769"/>
        <v>1432.2388972476144</v>
      </c>
      <c r="Q371" s="47">
        <f t="shared" si="668"/>
        <v>1458.1004766476142</v>
      </c>
      <c r="R371" s="47">
        <f t="shared" si="663"/>
        <v>627.41958601406645</v>
      </c>
      <c r="S371" s="47"/>
      <c r="T371" s="47"/>
      <c r="U371" s="79">
        <v>1</v>
      </c>
      <c r="V371" s="62">
        <f t="shared" si="734"/>
        <v>1432.2388972476144</v>
      </c>
      <c r="W371" s="137">
        <f t="shared" si="735"/>
        <v>61.713410952724111</v>
      </c>
      <c r="X371" s="131">
        <v>62.7</v>
      </c>
      <c r="Y371" s="5">
        <f t="shared" si="740"/>
        <v>5.1611440926047063</v>
      </c>
      <c r="Z371" s="131">
        <v>62</v>
      </c>
      <c r="AA371" s="43">
        <f t="shared" ref="AA371" si="808">POWER(2*$V371/1000*Z371, 2)*$A$4</f>
        <v>5.0465465259424995</v>
      </c>
      <c r="AB371" s="116">
        <v>64.400000000000006</v>
      </c>
      <c r="AC371" s="43">
        <f t="shared" si="742"/>
        <v>5.4448088449096996</v>
      </c>
      <c r="AD371" s="131"/>
      <c r="AE371" s="43">
        <f t="shared" si="743"/>
        <v>0</v>
      </c>
      <c r="AF371" s="263">
        <v>68.7</v>
      </c>
      <c r="AG371" s="43">
        <f t="shared" si="737"/>
        <v>6.1961850085914572</v>
      </c>
      <c r="AH371" s="131"/>
      <c r="AI371" s="5">
        <f t="shared" si="740"/>
        <v>0</v>
      </c>
      <c r="AJ371" s="181"/>
      <c r="AK371" s="43">
        <f t="shared" ref="AK371" si="809">POWER(2*$V371/1000*AJ371, 2)*$A$4</f>
        <v>0</v>
      </c>
      <c r="AL371" s="47">
        <v>64</v>
      </c>
      <c r="AM371" s="43">
        <f t="shared" si="745"/>
        <v>5.3773815219200003</v>
      </c>
      <c r="AN371" s="181">
        <v>63</v>
      </c>
      <c r="AO371" s="43">
        <f t="shared" si="746"/>
        <v>5.2106511866456255</v>
      </c>
      <c r="AP371" s="261">
        <v>64.72</v>
      </c>
      <c r="AQ371" s="43">
        <f t="shared" si="739"/>
        <v>5.4990531810120675</v>
      </c>
      <c r="AR371" s="121"/>
    </row>
    <row r="372" spans="1:44" x14ac:dyDescent="0.25">
      <c r="A372" s="144">
        <f t="shared" si="717"/>
        <v>361</v>
      </c>
      <c r="B372" s="89" t="s">
        <v>131</v>
      </c>
      <c r="C372" s="150">
        <v>4</v>
      </c>
      <c r="D372" s="154" t="s">
        <v>163</v>
      </c>
      <c r="E372" s="155">
        <v>1</v>
      </c>
      <c r="F372" s="152">
        <f t="shared" si="720"/>
        <v>2864</v>
      </c>
      <c r="G372" s="46">
        <v>0</v>
      </c>
      <c r="H372" s="47">
        <f t="shared" si="725"/>
        <v>0</v>
      </c>
      <c r="I372" s="47">
        <f t="shared" si="721"/>
        <v>2059.5</v>
      </c>
      <c r="J372" s="56">
        <f t="shared" si="747"/>
        <v>3527.6105581540601</v>
      </c>
      <c r="K372" s="56">
        <f t="shared" si="722"/>
        <v>-4.2387938037791173E-4</v>
      </c>
      <c r="L372" s="47">
        <f t="shared" si="768"/>
        <v>1223.59375</v>
      </c>
      <c r="M372" s="47">
        <f t="shared" ref="M372:M435" si="810">SLOPE*M$6 + (1+$I$7*($A372-3))</f>
        <v>372.59375</v>
      </c>
      <c r="N372" s="47"/>
      <c r="O372" s="47"/>
      <c r="P372" s="47">
        <f t="shared" si="769"/>
        <v>1432.2388972476144</v>
      </c>
      <c r="Q372" s="47">
        <f t="shared" si="668"/>
        <v>1458.1004766476142</v>
      </c>
      <c r="R372" s="47">
        <f t="shared" ref="R372:R435" si="811">SQRT(POWER(F372-M$6,2)+POWER(G372-M372,2))</f>
        <v>637.27160813821172</v>
      </c>
      <c r="S372" s="47"/>
      <c r="T372" s="47"/>
      <c r="U372" s="79">
        <v>1</v>
      </c>
      <c r="V372" s="62">
        <f t="shared" si="734"/>
        <v>1432.2388972476144</v>
      </c>
      <c r="W372" s="137">
        <f t="shared" si="735"/>
        <v>61.713410952724111</v>
      </c>
      <c r="X372" s="131">
        <v>61.7</v>
      </c>
      <c r="Y372" s="5">
        <f t="shared" si="740"/>
        <v>4.9978271342729563</v>
      </c>
      <c r="Z372" s="131">
        <v>61.1</v>
      </c>
      <c r="AA372" s="43">
        <f t="shared" ref="AA372" si="812">POWER(2*$V372/1000*Z372, 2)*$A$4</f>
        <v>4.9010972830681068</v>
      </c>
      <c r="AB372" s="116">
        <v>63.4</v>
      </c>
      <c r="AC372" s="43">
        <f t="shared" si="742"/>
        <v>5.2770282398068256</v>
      </c>
      <c r="AD372" s="131"/>
      <c r="AE372" s="43">
        <f t="shared" si="743"/>
        <v>0</v>
      </c>
      <c r="AF372" s="263">
        <v>67.8</v>
      </c>
      <c r="AG372" s="43">
        <f t="shared" si="737"/>
        <v>6.0349029480524239</v>
      </c>
      <c r="AH372" s="131"/>
      <c r="AI372" s="5">
        <f t="shared" si="740"/>
        <v>0</v>
      </c>
      <c r="AJ372" s="181"/>
      <c r="AK372" s="43">
        <f t="shared" ref="AK372" si="813">POWER(2*$V372/1000*AJ372, 2)*$A$4</f>
        <v>0</v>
      </c>
      <c r="AL372" s="47">
        <v>64.5</v>
      </c>
      <c r="AM372" s="43">
        <f t="shared" si="745"/>
        <v>5.4617313175214051</v>
      </c>
      <c r="AN372" s="181">
        <v>63.4</v>
      </c>
      <c r="AO372" s="43">
        <f t="shared" si="746"/>
        <v>5.2770282398068256</v>
      </c>
      <c r="AP372" s="261">
        <v>64.81</v>
      </c>
      <c r="AQ372" s="43">
        <f t="shared" si="739"/>
        <v>5.5143578442366996</v>
      </c>
      <c r="AR372" s="121"/>
    </row>
    <row r="373" spans="1:44" x14ac:dyDescent="0.25">
      <c r="A373" s="144">
        <f t="shared" si="717"/>
        <v>362</v>
      </c>
      <c r="B373" s="89" t="s">
        <v>131</v>
      </c>
      <c r="C373" s="150">
        <v>5</v>
      </c>
      <c r="D373" s="154" t="s">
        <v>163</v>
      </c>
      <c r="E373" s="155">
        <v>2</v>
      </c>
      <c r="F373" s="152">
        <f t="shared" si="720"/>
        <v>2872</v>
      </c>
      <c r="G373" s="46">
        <v>0</v>
      </c>
      <c r="H373" s="47">
        <f t="shared" si="725"/>
        <v>0</v>
      </c>
      <c r="I373" s="47">
        <f t="shared" si="721"/>
        <v>2065.25</v>
      </c>
      <c r="J373" s="56">
        <f t="shared" si="747"/>
        <v>3537.4625881413926</v>
      </c>
      <c r="K373" s="56">
        <f t="shared" si="722"/>
        <v>-4.1626354186519166E-4</v>
      </c>
      <c r="L373" s="47">
        <f t="shared" si="768"/>
        <v>1229.34375</v>
      </c>
      <c r="M373" s="47">
        <f t="shared" si="810"/>
        <v>378.34375</v>
      </c>
      <c r="N373" s="47"/>
      <c r="O373" s="47"/>
      <c r="P373" s="47">
        <f t="shared" si="769"/>
        <v>1432.2388972476144</v>
      </c>
      <c r="Q373" s="47">
        <f t="shared" si="668"/>
        <v>1458.1004766476142</v>
      </c>
      <c r="R373" s="47">
        <f t="shared" si="811"/>
        <v>647.123630509706</v>
      </c>
      <c r="S373" s="47"/>
      <c r="T373" s="47"/>
      <c r="U373" s="79">
        <v>1</v>
      </c>
      <c r="V373" s="62">
        <f t="shared" si="734"/>
        <v>1432.2388972476144</v>
      </c>
      <c r="W373" s="137">
        <f t="shared" si="735"/>
        <v>61.713410952724111</v>
      </c>
      <c r="X373" s="131">
        <v>61.5</v>
      </c>
      <c r="Y373" s="5">
        <f t="shared" si="740"/>
        <v>4.9654788235551575</v>
      </c>
      <c r="Z373" s="131">
        <v>60.8</v>
      </c>
      <c r="AA373" s="43">
        <f t="shared" ref="AA373" si="814">POWER(2*$V373/1000*Z373, 2)*$A$4</f>
        <v>4.8530868235327986</v>
      </c>
      <c r="AB373" s="116">
        <v>63.1</v>
      </c>
      <c r="AC373" s="43">
        <f t="shared" si="742"/>
        <v>5.2272060648173566</v>
      </c>
      <c r="AD373" s="131"/>
      <c r="AE373" s="43">
        <f t="shared" si="743"/>
        <v>0</v>
      </c>
      <c r="AF373" s="263">
        <v>67.7</v>
      </c>
      <c r="AG373" s="43">
        <f t="shared" si="737"/>
        <v>6.0171140028322059</v>
      </c>
      <c r="AH373" s="131"/>
      <c r="AI373" s="5">
        <f t="shared" si="740"/>
        <v>0</v>
      </c>
      <c r="AJ373" s="181"/>
      <c r="AK373" s="43">
        <f t="shared" ref="AK373" si="815">POWER(2*$V373/1000*AJ373, 2)*$A$4</f>
        <v>0</v>
      </c>
      <c r="AL373" s="47">
        <v>65.099999999999994</v>
      </c>
      <c r="AM373" s="43">
        <f t="shared" si="745"/>
        <v>5.563817544851605</v>
      </c>
      <c r="AN373" s="181">
        <v>64.2</v>
      </c>
      <c r="AO373" s="43">
        <f t="shared" si="746"/>
        <v>5.4110426699234262</v>
      </c>
      <c r="AP373" s="261">
        <v>65</v>
      </c>
      <c r="AQ373" s="43">
        <f t="shared" si="739"/>
        <v>5.5467375317656256</v>
      </c>
      <c r="AR373" s="121"/>
    </row>
    <row r="374" spans="1:44" x14ac:dyDescent="0.25">
      <c r="A374" s="144">
        <f t="shared" si="717"/>
        <v>363</v>
      </c>
      <c r="B374" s="89" t="s">
        <v>131</v>
      </c>
      <c r="C374" s="150">
        <v>6</v>
      </c>
      <c r="D374" s="154" t="s">
        <v>163</v>
      </c>
      <c r="E374" s="155">
        <v>3</v>
      </c>
      <c r="F374" s="152">
        <f t="shared" si="720"/>
        <v>2880</v>
      </c>
      <c r="G374" s="46">
        <v>0</v>
      </c>
      <c r="H374" s="47">
        <f t="shared" si="725"/>
        <v>0</v>
      </c>
      <c r="I374" s="47">
        <f t="shared" si="721"/>
        <v>2071</v>
      </c>
      <c r="J374" s="56">
        <f t="shared" si="747"/>
        <v>3547.3146181301709</v>
      </c>
      <c r="K374" s="56">
        <f t="shared" si="722"/>
        <v>-4.0888247895054519E-4</v>
      </c>
      <c r="L374" s="47">
        <f t="shared" si="768"/>
        <v>1235.09375</v>
      </c>
      <c r="M374" s="47">
        <f t="shared" si="810"/>
        <v>384.09375</v>
      </c>
      <c r="N374" s="47"/>
      <c r="O374" s="47"/>
      <c r="P374" s="47">
        <f t="shared" si="769"/>
        <v>1432.2388972476144</v>
      </c>
      <c r="Q374" s="47">
        <f t="shared" ref="Q374:Q437" si="816">SQRT(POWER(M$6-L$6,2)+POWER(M374-L374,2))</f>
        <v>1458.1004766476142</v>
      </c>
      <c r="R374" s="47">
        <f t="shared" si="811"/>
        <v>656.97565311742142</v>
      </c>
      <c r="S374" s="47"/>
      <c r="T374" s="47"/>
      <c r="U374" s="79">
        <v>1</v>
      </c>
      <c r="V374" s="62">
        <f t="shared" si="734"/>
        <v>1432.2388972476144</v>
      </c>
      <c r="W374" s="137">
        <f t="shared" si="735"/>
        <v>61.713410952724111</v>
      </c>
      <c r="X374" s="131">
        <v>62.6</v>
      </c>
      <c r="Y374" s="5">
        <f t="shared" si="740"/>
        <v>5.1446942414158245</v>
      </c>
      <c r="Z374" s="131">
        <v>61.9</v>
      </c>
      <c r="AA374" s="43">
        <f t="shared" ref="AA374" si="817">POWER(2*$V374/1000*Z374, 2)*$A$4</f>
        <v>5.0302804719736063</v>
      </c>
      <c r="AB374" s="116">
        <v>64.3</v>
      </c>
      <c r="AC374" s="43">
        <f t="shared" si="742"/>
        <v>5.4279126290437061</v>
      </c>
      <c r="AD374" s="131"/>
      <c r="AE374" s="43">
        <f t="shared" si="743"/>
        <v>0</v>
      </c>
      <c r="AF374" s="263">
        <v>68.400000000000006</v>
      </c>
      <c r="AG374" s="43">
        <f t="shared" si="737"/>
        <v>6.142188011033701</v>
      </c>
      <c r="AH374" s="131"/>
      <c r="AI374" s="5">
        <f t="shared" si="740"/>
        <v>0</v>
      </c>
      <c r="AJ374" s="181"/>
      <c r="AK374" s="43">
        <f t="shared" ref="AK374" si="818">POWER(2*$V374/1000*AJ374, 2)*$A$4</f>
        <v>0</v>
      </c>
      <c r="AL374" s="47">
        <v>65.2</v>
      </c>
      <c r="AM374" s="43">
        <f t="shared" si="745"/>
        <v>5.5809238146833007</v>
      </c>
      <c r="AN374" s="181">
        <v>64.2</v>
      </c>
      <c r="AO374" s="43">
        <f t="shared" si="746"/>
        <v>5.4110426699234262</v>
      </c>
      <c r="AP374" s="261">
        <v>65.540000000000006</v>
      </c>
      <c r="AQ374" s="43">
        <f t="shared" si="739"/>
        <v>5.6392815325689902</v>
      </c>
      <c r="AR374" s="121"/>
    </row>
    <row r="375" spans="1:44" x14ac:dyDescent="0.25">
      <c r="A375" s="144">
        <f t="shared" si="717"/>
        <v>364</v>
      </c>
      <c r="B375" s="89" t="s">
        <v>131</v>
      </c>
      <c r="C375" s="150">
        <v>7</v>
      </c>
      <c r="D375" s="154" t="s">
        <v>163</v>
      </c>
      <c r="E375" s="155">
        <v>4</v>
      </c>
      <c r="F375" s="152">
        <f t="shared" si="720"/>
        <v>2888</v>
      </c>
      <c r="G375" s="46">
        <v>0</v>
      </c>
      <c r="H375" s="47">
        <f t="shared" si="725"/>
        <v>0</v>
      </c>
      <c r="I375" s="47">
        <f t="shared" si="721"/>
        <v>2076.75</v>
      </c>
      <c r="J375" s="56">
        <f t="shared" si="747"/>
        <v>3557.1666481203829</v>
      </c>
      <c r="K375" s="56">
        <f t="shared" si="722"/>
        <v>-4.01725733809144E-4</v>
      </c>
      <c r="L375" s="47">
        <f t="shared" si="768"/>
        <v>1240.84375</v>
      </c>
      <c r="M375" s="47">
        <f t="shared" si="810"/>
        <v>389.84375</v>
      </c>
      <c r="N375" s="47"/>
      <c r="O375" s="47"/>
      <c r="P375" s="47">
        <f t="shared" si="769"/>
        <v>1432.2388972476144</v>
      </c>
      <c r="Q375" s="47">
        <f t="shared" si="816"/>
        <v>1458.1004766476142</v>
      </c>
      <c r="R375" s="47">
        <f t="shared" si="811"/>
        <v>666.82767595088796</v>
      </c>
      <c r="S375" s="47"/>
      <c r="T375" s="47"/>
      <c r="U375" s="79">
        <v>1</v>
      </c>
      <c r="V375" s="62">
        <f t="shared" si="734"/>
        <v>1432.2388972476144</v>
      </c>
      <c r="W375" s="137">
        <f t="shared" si="735"/>
        <v>61.713410952724111</v>
      </c>
      <c r="X375" s="131">
        <v>62.1</v>
      </c>
      <c r="Y375" s="5">
        <f t="shared" si="740"/>
        <v>5.0628388366571064</v>
      </c>
      <c r="Z375" s="131">
        <v>61.3</v>
      </c>
      <c r="AA375" s="43">
        <f t="shared" ref="AA375" si="819">POWER(2*$V375/1000*Z375, 2)*$A$4</f>
        <v>4.9332355398202061</v>
      </c>
      <c r="AB375" s="116">
        <v>63.6</v>
      </c>
      <c r="AC375" s="43">
        <f t="shared" si="742"/>
        <v>5.3103743068616991</v>
      </c>
      <c r="AD375" s="131"/>
      <c r="AE375" s="43">
        <f t="shared" si="743"/>
        <v>0</v>
      </c>
      <c r="AF375" s="263">
        <v>68.900000000000006</v>
      </c>
      <c r="AG375" s="43">
        <f t="shared" si="737"/>
        <v>6.2323142906918578</v>
      </c>
      <c r="AH375" s="131"/>
      <c r="AI375" s="5">
        <f t="shared" si="740"/>
        <v>0</v>
      </c>
      <c r="AJ375" s="181"/>
      <c r="AK375" s="43">
        <f t="shared" ref="AK375" si="820">POWER(2*$V375/1000*AJ375, 2)*$A$4</f>
        <v>0</v>
      </c>
      <c r="AL375" s="47">
        <v>65.3</v>
      </c>
      <c r="AM375" s="43">
        <f t="shared" si="745"/>
        <v>5.5980563412607056</v>
      </c>
      <c r="AN375" s="181">
        <v>64.5</v>
      </c>
      <c r="AO375" s="43">
        <f t="shared" si="746"/>
        <v>5.4617313175214051</v>
      </c>
      <c r="AP375" s="261">
        <v>65.66</v>
      </c>
      <c r="AQ375" s="43">
        <f t="shared" si="739"/>
        <v>5.6599508427938687</v>
      </c>
      <c r="AR375" s="121"/>
    </row>
    <row r="376" spans="1:44" x14ac:dyDescent="0.25">
      <c r="A376" s="144">
        <f t="shared" si="717"/>
        <v>365</v>
      </c>
      <c r="B376" s="89" t="s">
        <v>131</v>
      </c>
      <c r="C376" s="150">
        <v>8</v>
      </c>
      <c r="D376" s="154" t="s">
        <v>163</v>
      </c>
      <c r="E376" s="155">
        <v>5</v>
      </c>
      <c r="F376" s="152">
        <f t="shared" si="720"/>
        <v>2896</v>
      </c>
      <c r="G376" s="46">
        <v>0</v>
      </c>
      <c r="H376" s="47">
        <f t="shared" si="725"/>
        <v>0</v>
      </c>
      <c r="I376" s="47">
        <f t="shared" si="721"/>
        <v>2082.5</v>
      </c>
      <c r="J376" s="56">
        <f t="shared" si="747"/>
        <v>3567.0186781120169</v>
      </c>
      <c r="K376" s="56">
        <f t="shared" si="722"/>
        <v>-3.9478345706811524E-4</v>
      </c>
      <c r="L376" s="47">
        <f t="shared" si="768"/>
        <v>1246.59375</v>
      </c>
      <c r="M376" s="47">
        <f t="shared" si="810"/>
        <v>395.59375</v>
      </c>
      <c r="N376" s="47"/>
      <c r="O376" s="47"/>
      <c r="P376" s="47">
        <f t="shared" si="769"/>
        <v>1432.2388972476144</v>
      </c>
      <c r="Q376" s="47">
        <f t="shared" si="816"/>
        <v>1458.1004766476142</v>
      </c>
      <c r="R376" s="47">
        <f t="shared" si="811"/>
        <v>676.67969900024525</v>
      </c>
      <c r="S376" s="47"/>
      <c r="T376" s="47"/>
      <c r="U376" s="79">
        <v>1</v>
      </c>
      <c r="V376" s="62">
        <f t="shared" si="734"/>
        <v>1432.2388972476144</v>
      </c>
      <c r="W376" s="137">
        <f t="shared" si="735"/>
        <v>61.713410952724111</v>
      </c>
      <c r="X376" s="131">
        <v>62.3</v>
      </c>
      <c r="Y376" s="5">
        <f t="shared" si="740"/>
        <v>5.0955022283234559</v>
      </c>
      <c r="Z376" s="131">
        <v>61.6</v>
      </c>
      <c r="AA376" s="43">
        <f t="shared" ref="AA376" si="821">POWER(2*$V376/1000*Z376, 2)*$A$4</f>
        <v>4.9816398505411996</v>
      </c>
      <c r="AB376" s="116">
        <v>64</v>
      </c>
      <c r="AC376" s="43">
        <f t="shared" si="742"/>
        <v>5.3773815219200003</v>
      </c>
      <c r="AD376" s="131"/>
      <c r="AE376" s="43">
        <f t="shared" si="743"/>
        <v>0</v>
      </c>
      <c r="AF376" s="263">
        <v>68.5</v>
      </c>
      <c r="AG376" s="43">
        <f t="shared" si="737"/>
        <v>6.1601607534739058</v>
      </c>
      <c r="AH376" s="131"/>
      <c r="AI376" s="5">
        <f t="shared" si="740"/>
        <v>0</v>
      </c>
      <c r="AJ376" s="181"/>
      <c r="AK376" s="43">
        <f t="shared" ref="AK376" si="822">POWER(2*$V376/1000*AJ376, 2)*$A$4</f>
        <v>0</v>
      </c>
      <c r="AL376" s="47">
        <v>65.2</v>
      </c>
      <c r="AM376" s="43">
        <f t="shared" si="745"/>
        <v>5.5809238146833007</v>
      </c>
      <c r="AN376" s="181">
        <v>64</v>
      </c>
      <c r="AO376" s="43">
        <f t="shared" si="746"/>
        <v>5.3773815219200003</v>
      </c>
      <c r="AP376" s="261">
        <v>64.98</v>
      </c>
      <c r="AQ376" s="43">
        <f t="shared" si="739"/>
        <v>5.543324679957915</v>
      </c>
      <c r="AR376" s="121"/>
    </row>
    <row r="377" spans="1:44" x14ac:dyDescent="0.25">
      <c r="A377" s="144">
        <f t="shared" si="717"/>
        <v>366</v>
      </c>
      <c r="B377" s="89" t="s">
        <v>131</v>
      </c>
      <c r="C377" s="150">
        <v>9</v>
      </c>
      <c r="D377" s="154" t="s">
        <v>163</v>
      </c>
      <c r="E377" s="155">
        <v>6</v>
      </c>
      <c r="F377" s="152">
        <f t="shared" si="720"/>
        <v>2904</v>
      </c>
      <c r="G377" s="46">
        <v>0</v>
      </c>
      <c r="H377" s="47">
        <f t="shared" si="725"/>
        <v>0</v>
      </c>
      <c r="I377" s="47">
        <f t="shared" si="721"/>
        <v>2088.25</v>
      </c>
      <c r="J377" s="56">
        <f t="shared" si="747"/>
        <v>3576.8707081050611</v>
      </c>
      <c r="K377" s="56">
        <f t="shared" si="722"/>
        <v>-3.8804636642453261E-4</v>
      </c>
      <c r="L377" s="47">
        <f t="shared" si="768"/>
        <v>1252.34375</v>
      </c>
      <c r="M377" s="47">
        <f t="shared" si="810"/>
        <v>401.34375</v>
      </c>
      <c r="N377" s="47"/>
      <c r="O377" s="47"/>
      <c r="P377" s="47">
        <f t="shared" si="769"/>
        <v>1432.2388972476144</v>
      </c>
      <c r="Q377" s="47">
        <f t="shared" si="816"/>
        <v>1458.1004766476142</v>
      </c>
      <c r="R377" s="47">
        <f t="shared" si="811"/>
        <v>686.5317222561988</v>
      </c>
      <c r="S377" s="47"/>
      <c r="T377" s="47"/>
      <c r="U377" s="79">
        <v>1</v>
      </c>
      <c r="V377" s="62">
        <f t="shared" si="734"/>
        <v>1432.2388972476144</v>
      </c>
      <c r="W377" s="137">
        <f t="shared" si="735"/>
        <v>61.713410952724111</v>
      </c>
      <c r="X377" s="131">
        <v>61.8</v>
      </c>
      <c r="Y377" s="5">
        <f t="shared" si="740"/>
        <v>5.014040674750424</v>
      </c>
      <c r="Z377" s="131">
        <v>61.2</v>
      </c>
      <c r="AA377" s="43">
        <f t="shared" ref="AA377" si="823">POWER(2*$V377/1000*Z377, 2)*$A$4</f>
        <v>4.9171532830713005</v>
      </c>
      <c r="AB377" s="116">
        <v>63.5</v>
      </c>
      <c r="AC377" s="43">
        <f t="shared" si="742"/>
        <v>5.2936881449614077</v>
      </c>
      <c r="AD377" s="131"/>
      <c r="AE377" s="43">
        <f t="shared" si="743"/>
        <v>0</v>
      </c>
      <c r="AF377" s="263">
        <v>69.5</v>
      </c>
      <c r="AG377" s="43">
        <f t="shared" si="737"/>
        <v>6.3413322988901557</v>
      </c>
      <c r="AH377" s="131"/>
      <c r="AI377" s="5">
        <f t="shared" si="740"/>
        <v>0</v>
      </c>
      <c r="AJ377" s="181"/>
      <c r="AK377" s="43">
        <f t="shared" ref="AK377" si="824">POWER(2*$V377/1000*AJ377, 2)*$A$4</f>
        <v>0</v>
      </c>
      <c r="AL377" s="47">
        <v>65.900000000000006</v>
      </c>
      <c r="AM377" s="43">
        <f t="shared" si="745"/>
        <v>5.7014028923851079</v>
      </c>
      <c r="AN377" s="181">
        <v>65.099999999999994</v>
      </c>
      <c r="AO377" s="43">
        <f t="shared" si="746"/>
        <v>5.563817544851605</v>
      </c>
      <c r="AP377" s="261">
        <v>65.989999999999995</v>
      </c>
      <c r="AQ377" s="43">
        <f t="shared" si="739"/>
        <v>5.7169864022492032</v>
      </c>
      <c r="AR377" s="121"/>
    </row>
    <row r="378" spans="1:44" x14ac:dyDescent="0.25">
      <c r="A378" s="144">
        <f t="shared" si="717"/>
        <v>367</v>
      </c>
      <c r="B378" s="89" t="s">
        <v>131</v>
      </c>
      <c r="C378" s="150">
        <v>10</v>
      </c>
      <c r="D378" s="154" t="s">
        <v>163</v>
      </c>
      <c r="E378" s="155">
        <v>7</v>
      </c>
      <c r="F378" s="152">
        <f t="shared" si="720"/>
        <v>2912</v>
      </c>
      <c r="G378" s="46">
        <v>0</v>
      </c>
      <c r="H378" s="47">
        <f t="shared" si="725"/>
        <v>0</v>
      </c>
      <c r="I378" s="47">
        <f t="shared" si="721"/>
        <v>2094</v>
      </c>
      <c r="J378" s="56">
        <f t="shared" si="747"/>
        <v>3586.7227380995037</v>
      </c>
      <c r="K378" s="56">
        <f t="shared" si="722"/>
        <v>-3.8150570526340744E-4</v>
      </c>
      <c r="L378" s="47">
        <f t="shared" si="768"/>
        <v>1258.09375</v>
      </c>
      <c r="M378" s="47">
        <f t="shared" si="810"/>
        <v>407.09375</v>
      </c>
      <c r="N378" s="47"/>
      <c r="O378" s="47"/>
      <c r="P378" s="47">
        <f t="shared" si="769"/>
        <v>1432.2388972476144</v>
      </c>
      <c r="Q378" s="47">
        <f t="shared" si="816"/>
        <v>1458.1004766476142</v>
      </c>
      <c r="R378" s="47">
        <f t="shared" si="811"/>
        <v>696.3837457099803</v>
      </c>
      <c r="S378" s="47"/>
      <c r="T378" s="47"/>
      <c r="U378" s="79">
        <v>1</v>
      </c>
      <c r="V378" s="62">
        <f t="shared" si="734"/>
        <v>1432.2388972476144</v>
      </c>
      <c r="W378" s="137">
        <f t="shared" si="735"/>
        <v>61.713410952724111</v>
      </c>
      <c r="X378" s="131">
        <v>62</v>
      </c>
      <c r="Y378" s="5">
        <f t="shared" si="740"/>
        <v>5.0465465259424995</v>
      </c>
      <c r="Z378" s="131">
        <v>61.2</v>
      </c>
      <c r="AA378" s="43">
        <f t="shared" ref="AA378" si="825">POWER(2*$V378/1000*Z378, 2)*$A$4</f>
        <v>4.9171532830713005</v>
      </c>
      <c r="AB378" s="116">
        <v>63.5</v>
      </c>
      <c r="AC378" s="43">
        <f t="shared" si="742"/>
        <v>5.2936881449614077</v>
      </c>
      <c r="AD378" s="131"/>
      <c r="AE378" s="43">
        <f t="shared" si="743"/>
        <v>0</v>
      </c>
      <c r="AF378" s="263">
        <v>68.8</v>
      </c>
      <c r="AG378" s="43">
        <f t="shared" si="737"/>
        <v>6.2142365212687993</v>
      </c>
      <c r="AH378" s="131"/>
      <c r="AI378" s="5">
        <f t="shared" si="740"/>
        <v>0</v>
      </c>
      <c r="AJ378" s="181"/>
      <c r="AK378" s="43">
        <f t="shared" ref="AK378" si="826">POWER(2*$V378/1000*AJ378, 2)*$A$4</f>
        <v>0</v>
      </c>
      <c r="AL378" s="47">
        <v>65.599999999999994</v>
      </c>
      <c r="AM378" s="43">
        <f t="shared" si="745"/>
        <v>5.6496114614671997</v>
      </c>
      <c r="AN378" s="181">
        <v>64.3</v>
      </c>
      <c r="AO378" s="43">
        <f t="shared" si="746"/>
        <v>5.4279126290437061</v>
      </c>
      <c r="AP378" s="261">
        <v>65.77</v>
      </c>
      <c r="AQ378" s="43">
        <f t="shared" si="739"/>
        <v>5.6789309252833347</v>
      </c>
      <c r="AR378" s="121"/>
    </row>
    <row r="379" spans="1:44" x14ac:dyDescent="0.25">
      <c r="A379" s="144">
        <f t="shared" si="717"/>
        <v>368</v>
      </c>
      <c r="B379" s="89" t="s">
        <v>131</v>
      </c>
      <c r="C379" s="150">
        <v>11</v>
      </c>
      <c r="D379" s="154" t="s">
        <v>163</v>
      </c>
      <c r="E379" s="155">
        <v>8</v>
      </c>
      <c r="F379" s="152">
        <f t="shared" si="720"/>
        <v>2920</v>
      </c>
      <c r="G379" s="46">
        <v>0</v>
      </c>
      <c r="H379" s="47">
        <f t="shared" si="725"/>
        <v>0</v>
      </c>
      <c r="I379" s="47">
        <f t="shared" si="721"/>
        <v>2099.75</v>
      </c>
      <c r="J379" s="56">
        <f t="shared" si="747"/>
        <v>3596.5747680953332</v>
      </c>
      <c r="K379" s="56">
        <f t="shared" si="722"/>
        <v>-3.7515320627790061E-4</v>
      </c>
      <c r="L379" s="47">
        <f t="shared" si="768"/>
        <v>1263.84375</v>
      </c>
      <c r="M379" s="47">
        <f t="shared" si="810"/>
        <v>412.84375</v>
      </c>
      <c r="N379" s="47"/>
      <c r="O379" s="47"/>
      <c r="P379" s="47">
        <f t="shared" si="769"/>
        <v>1432.2388972476144</v>
      </c>
      <c r="Q379" s="47">
        <f t="shared" si="816"/>
        <v>1458.1004766476142</v>
      </c>
      <c r="R379" s="47">
        <f t="shared" si="811"/>
        <v>706.23576935331062</v>
      </c>
      <c r="S379" s="47"/>
      <c r="T379" s="47"/>
      <c r="U379" s="79">
        <v>1</v>
      </c>
      <c r="V379" s="62">
        <f t="shared" si="734"/>
        <v>1432.2388972476144</v>
      </c>
      <c r="W379" s="137">
        <f t="shared" si="735"/>
        <v>61.713410952724111</v>
      </c>
      <c r="X379" s="131">
        <v>62.6</v>
      </c>
      <c r="Y379" s="5">
        <f t="shared" si="740"/>
        <v>5.1446942414158245</v>
      </c>
      <c r="Z379" s="131">
        <v>61.9</v>
      </c>
      <c r="AA379" s="43">
        <f t="shared" ref="AA379" si="827">POWER(2*$V379/1000*Z379, 2)*$A$4</f>
        <v>5.0302804719736063</v>
      </c>
      <c r="AB379" s="116">
        <v>64.099999999999994</v>
      </c>
      <c r="AC379" s="43">
        <f t="shared" si="742"/>
        <v>5.3941989675488546</v>
      </c>
      <c r="AD379" s="131"/>
      <c r="AE379" s="43">
        <f t="shared" si="743"/>
        <v>0</v>
      </c>
      <c r="AF379" s="263">
        <v>68.7</v>
      </c>
      <c r="AG379" s="43">
        <f t="shared" si="737"/>
        <v>6.1961850085914572</v>
      </c>
      <c r="AH379" s="131"/>
      <c r="AI379" s="5">
        <f t="shared" si="740"/>
        <v>0</v>
      </c>
      <c r="AJ379" s="181"/>
      <c r="AK379" s="43">
        <f t="shared" ref="AK379" si="828">POWER(2*$V379/1000*AJ379, 2)*$A$4</f>
        <v>0</v>
      </c>
      <c r="AL379" s="47">
        <v>64.8</v>
      </c>
      <c r="AM379" s="43">
        <f t="shared" si="745"/>
        <v>5.5126562758307989</v>
      </c>
      <c r="AN379" s="181">
        <v>63.7</v>
      </c>
      <c r="AO379" s="43">
        <f t="shared" si="746"/>
        <v>5.3270867255077059</v>
      </c>
      <c r="AP379" s="261">
        <v>66.08</v>
      </c>
      <c r="AQ379" s="43">
        <f t="shared" si="739"/>
        <v>5.7325911800773275</v>
      </c>
      <c r="AR379" s="121"/>
    </row>
    <row r="380" spans="1:44" x14ac:dyDescent="0.25">
      <c r="A380" s="144">
        <f t="shared" si="717"/>
        <v>369</v>
      </c>
      <c r="B380" s="89" t="s">
        <v>131</v>
      </c>
      <c r="C380" s="150">
        <v>12</v>
      </c>
      <c r="D380" s="154" t="s">
        <v>163</v>
      </c>
      <c r="E380" s="155">
        <v>9</v>
      </c>
      <c r="F380" s="152">
        <f t="shared" si="720"/>
        <v>2928</v>
      </c>
      <c r="G380" s="46">
        <v>0</v>
      </c>
      <c r="H380" s="47">
        <f t="shared" si="725"/>
        <v>0</v>
      </c>
      <c r="I380" s="47">
        <f t="shared" si="721"/>
        <v>2105.5</v>
      </c>
      <c r="J380" s="56">
        <f t="shared" si="747"/>
        <v>3606.4267980925388</v>
      </c>
      <c r="K380" s="56">
        <f t="shared" si="722"/>
        <v>-3.6898105599902919E-4</v>
      </c>
      <c r="L380" s="47">
        <f t="shared" si="768"/>
        <v>1269.59375</v>
      </c>
      <c r="M380" s="47">
        <f t="shared" si="810"/>
        <v>418.59375</v>
      </c>
      <c r="N380" s="47"/>
      <c r="O380" s="47"/>
      <c r="P380" s="47">
        <f t="shared" si="769"/>
        <v>1432.2388972476144</v>
      </c>
      <c r="Q380" s="47">
        <f t="shared" si="816"/>
        <v>1458.1004766476142</v>
      </c>
      <c r="R380" s="47">
        <f t="shared" si="811"/>
        <v>716.08779317836616</v>
      </c>
      <c r="S380" s="47"/>
      <c r="T380" s="47"/>
      <c r="U380" s="79">
        <v>1</v>
      </c>
      <c r="V380" s="62">
        <f t="shared" si="734"/>
        <v>1432.2388972476144</v>
      </c>
      <c r="W380" s="137">
        <f t="shared" si="735"/>
        <v>61.713410952724111</v>
      </c>
      <c r="X380" s="131">
        <v>61.6</v>
      </c>
      <c r="Y380" s="5">
        <f t="shared" si="740"/>
        <v>4.9816398505411996</v>
      </c>
      <c r="Z380" s="131">
        <v>60.8</v>
      </c>
      <c r="AA380" s="43">
        <f t="shared" ref="AA380" si="829">POWER(2*$V380/1000*Z380, 2)*$A$4</f>
        <v>4.8530868235327986</v>
      </c>
      <c r="AB380" s="116">
        <v>63.2</v>
      </c>
      <c r="AC380" s="43">
        <f t="shared" si="742"/>
        <v>5.2437871997348013</v>
      </c>
      <c r="AD380" s="131"/>
      <c r="AE380" s="43">
        <f t="shared" si="743"/>
        <v>0</v>
      </c>
      <c r="AF380" s="263">
        <v>69.900000000000006</v>
      </c>
      <c r="AG380" s="43">
        <f t="shared" si="737"/>
        <v>6.4145361059366079</v>
      </c>
      <c r="AH380" s="131"/>
      <c r="AI380" s="5">
        <f t="shared" si="740"/>
        <v>0</v>
      </c>
      <c r="AJ380" s="181"/>
      <c r="AK380" s="43">
        <f t="shared" ref="AK380" si="830">POWER(2*$V380/1000*AJ380, 2)*$A$4</f>
        <v>0</v>
      </c>
      <c r="AL380" s="47">
        <v>65.400000000000006</v>
      </c>
      <c r="AM380" s="43">
        <f t="shared" si="745"/>
        <v>5.615215124583826</v>
      </c>
      <c r="AN380" s="181">
        <v>64.400000000000006</v>
      </c>
      <c r="AO380" s="43">
        <f t="shared" si="746"/>
        <v>5.4448088449096996</v>
      </c>
      <c r="AP380" s="261">
        <v>65.58</v>
      </c>
      <c r="AQ380" s="43">
        <f t="shared" si="739"/>
        <v>5.6461671015646351</v>
      </c>
      <c r="AR380" s="121"/>
    </row>
    <row r="381" spans="1:44" x14ac:dyDescent="0.25">
      <c r="A381" s="144">
        <f t="shared" si="717"/>
        <v>370</v>
      </c>
      <c r="B381" s="89" t="s">
        <v>131</v>
      </c>
      <c r="C381" s="150">
        <v>13</v>
      </c>
      <c r="D381" s="154" t="s">
        <v>163</v>
      </c>
      <c r="E381" s="155">
        <v>10</v>
      </c>
      <c r="F381" s="152">
        <f t="shared" si="720"/>
        <v>2936</v>
      </c>
      <c r="G381" s="46">
        <v>0</v>
      </c>
      <c r="H381" s="47">
        <f t="shared" si="725"/>
        <v>0</v>
      </c>
      <c r="I381" s="47">
        <f t="shared" si="721"/>
        <v>2111.25</v>
      </c>
      <c r="J381" s="56">
        <f t="shared" si="747"/>
        <v>3616.2788280911082</v>
      </c>
      <c r="K381" s="56">
        <f t="shared" si="722"/>
        <v>-3.629818684203201E-4</v>
      </c>
      <c r="L381" s="47">
        <f t="shared" si="768"/>
        <v>1275.34375</v>
      </c>
      <c r="M381" s="47">
        <f t="shared" si="810"/>
        <v>424.34375</v>
      </c>
      <c r="N381" s="47"/>
      <c r="O381" s="47"/>
      <c r="P381" s="47">
        <f t="shared" si="769"/>
        <v>1432.2388972476144</v>
      </c>
      <c r="Q381" s="47">
        <f t="shared" si="816"/>
        <v>1458.1004766476142</v>
      </c>
      <c r="R381" s="47">
        <f t="shared" si="811"/>
        <v>725.93981717774818</v>
      </c>
      <c r="S381" s="47"/>
      <c r="T381" s="47"/>
      <c r="U381" s="79">
        <v>1</v>
      </c>
      <c r="V381" s="62">
        <f t="shared" si="734"/>
        <v>1432.2388972476144</v>
      </c>
      <c r="W381" s="137">
        <f t="shared" si="735"/>
        <v>61.713410952724111</v>
      </c>
      <c r="X381" s="131">
        <v>62.4</v>
      </c>
      <c r="Y381" s="5">
        <f t="shared" si="740"/>
        <v>5.1118733092752002</v>
      </c>
      <c r="Z381" s="131">
        <v>61.7</v>
      </c>
      <c r="AA381" s="43">
        <f t="shared" ref="AA381" si="831">POWER(2*$V381/1000*Z381, 2)*$A$4</f>
        <v>4.9978271342729563</v>
      </c>
      <c r="AB381" s="116">
        <v>64</v>
      </c>
      <c r="AC381" s="43">
        <f t="shared" si="742"/>
        <v>5.3773815219200003</v>
      </c>
      <c r="AD381" s="131"/>
      <c r="AE381" s="43">
        <f t="shared" si="743"/>
        <v>0</v>
      </c>
      <c r="AF381" s="263">
        <v>69.7</v>
      </c>
      <c r="AG381" s="43">
        <f t="shared" si="737"/>
        <v>6.3778816889219572</v>
      </c>
      <c r="AH381" s="131"/>
      <c r="AI381" s="5">
        <f t="shared" si="740"/>
        <v>0</v>
      </c>
      <c r="AJ381" s="181"/>
      <c r="AK381" s="43">
        <f t="shared" ref="AK381" si="832">POWER(2*$V381/1000*AJ381, 2)*$A$4</f>
        <v>0</v>
      </c>
      <c r="AL381" s="47">
        <v>64.599999999999994</v>
      </c>
      <c r="AM381" s="43">
        <f t="shared" si="745"/>
        <v>5.4786800468788242</v>
      </c>
      <c r="AN381" s="181">
        <v>63.7</v>
      </c>
      <c r="AO381" s="43">
        <f t="shared" si="746"/>
        <v>5.3270867255077059</v>
      </c>
      <c r="AP381" s="261">
        <v>66.14</v>
      </c>
      <c r="AQ381" s="43">
        <f t="shared" si="739"/>
        <v>5.7430061808316468</v>
      </c>
      <c r="AR381" s="121"/>
    </row>
    <row r="382" spans="1:44" x14ac:dyDescent="0.25">
      <c r="A382" s="144">
        <f t="shared" si="717"/>
        <v>371</v>
      </c>
      <c r="B382" s="89" t="s">
        <v>131</v>
      </c>
      <c r="C382" s="150">
        <v>14</v>
      </c>
      <c r="D382" s="154" t="s">
        <v>163</v>
      </c>
      <c r="E382" s="155">
        <v>11</v>
      </c>
      <c r="F382" s="152">
        <f t="shared" si="720"/>
        <v>2944</v>
      </c>
      <c r="G382" s="46">
        <v>0</v>
      </c>
      <c r="H382" s="47">
        <f t="shared" si="725"/>
        <v>0</v>
      </c>
      <c r="I382" s="47">
        <f t="shared" si="721"/>
        <v>2117</v>
      </c>
      <c r="J382" s="56">
        <f t="shared" si="747"/>
        <v>3626.1308580910313</v>
      </c>
      <c r="K382" s="56">
        <f t="shared" si="722"/>
        <v>-3.5714865180125344E-4</v>
      </c>
      <c r="L382" s="47">
        <f t="shared" si="768"/>
        <v>1281.09375</v>
      </c>
      <c r="M382" s="47">
        <f t="shared" si="810"/>
        <v>430.09375</v>
      </c>
      <c r="N382" s="47"/>
      <c r="O382" s="47"/>
      <c r="P382" s="47">
        <f t="shared" si="769"/>
        <v>1432.2388972476144</v>
      </c>
      <c r="Q382" s="47">
        <f t="shared" si="816"/>
        <v>1458.1004766476142</v>
      </c>
      <c r="R382" s="47">
        <f t="shared" si="811"/>
        <v>735.79184134445427</v>
      </c>
      <c r="S382" s="47"/>
      <c r="T382" s="47"/>
      <c r="U382" s="79">
        <v>1</v>
      </c>
      <c r="V382" s="62">
        <f t="shared" si="734"/>
        <v>1432.2388972476144</v>
      </c>
      <c r="W382" s="137">
        <f t="shared" si="735"/>
        <v>61.713410952724111</v>
      </c>
      <c r="X382" s="131">
        <v>62.6</v>
      </c>
      <c r="Y382" s="5">
        <f t="shared" si="740"/>
        <v>5.1446942414158245</v>
      </c>
      <c r="Z382" s="131">
        <v>61.9</v>
      </c>
      <c r="AA382" s="43">
        <f t="shared" ref="AA382" si="833">POWER(2*$V382/1000*Z382, 2)*$A$4</f>
        <v>5.0302804719736063</v>
      </c>
      <c r="AB382" s="116">
        <v>64.2</v>
      </c>
      <c r="AC382" s="43">
        <f t="shared" si="742"/>
        <v>5.4110426699234262</v>
      </c>
      <c r="AD382" s="131"/>
      <c r="AE382" s="43">
        <f t="shared" si="743"/>
        <v>0</v>
      </c>
      <c r="AF382" s="263">
        <v>69.5</v>
      </c>
      <c r="AG382" s="43">
        <f t="shared" si="737"/>
        <v>6.3413322988901557</v>
      </c>
      <c r="AH382" s="131"/>
      <c r="AI382" s="5">
        <f t="shared" si="740"/>
        <v>0</v>
      </c>
      <c r="AJ382" s="181"/>
      <c r="AK382" s="43">
        <f t="shared" ref="AK382" si="834">POWER(2*$V382/1000*AJ382, 2)*$A$4</f>
        <v>0</v>
      </c>
      <c r="AL382" s="47">
        <v>65.7</v>
      </c>
      <c r="AM382" s="43">
        <f t="shared" si="745"/>
        <v>5.6668490150274566</v>
      </c>
      <c r="AN382" s="181">
        <v>64.7</v>
      </c>
      <c r="AO382" s="43">
        <f t="shared" si="746"/>
        <v>5.4956550329819569</v>
      </c>
      <c r="AP382" s="261">
        <v>65.650000000000006</v>
      </c>
      <c r="AQ382" s="43">
        <f t="shared" si="739"/>
        <v>5.6582269561541159</v>
      </c>
      <c r="AR382" s="121"/>
    </row>
    <row r="383" spans="1:44" x14ac:dyDescent="0.25">
      <c r="A383" s="144">
        <f t="shared" si="717"/>
        <v>372</v>
      </c>
      <c r="B383" s="89" t="s">
        <v>131</v>
      </c>
      <c r="C383" s="150">
        <v>15</v>
      </c>
      <c r="D383" s="154" t="s">
        <v>163</v>
      </c>
      <c r="E383" s="155">
        <v>12</v>
      </c>
      <c r="F383" s="152">
        <f t="shared" si="720"/>
        <v>2952</v>
      </c>
      <c r="G383" s="46">
        <v>0</v>
      </c>
      <c r="H383" s="47">
        <f t="shared" si="725"/>
        <v>0</v>
      </c>
      <c r="I383" s="47">
        <f t="shared" si="721"/>
        <v>2122.75</v>
      </c>
      <c r="J383" s="56">
        <f t="shared" si="747"/>
        <v>3635.9828880922969</v>
      </c>
      <c r="K383" s="56">
        <f t="shared" si="722"/>
        <v>-3.514747832014109E-4</v>
      </c>
      <c r="L383" s="47">
        <f t="shared" si="768"/>
        <v>1286.84375</v>
      </c>
      <c r="M383" s="47">
        <f t="shared" si="810"/>
        <v>435.84375</v>
      </c>
      <c r="N383" s="47"/>
      <c r="O383" s="47"/>
      <c r="P383" s="47">
        <f t="shared" si="769"/>
        <v>1432.2388972476144</v>
      </c>
      <c r="Q383" s="47">
        <f t="shared" si="816"/>
        <v>1458.1004766476142</v>
      </c>
      <c r="R383" s="47">
        <f t="shared" si="811"/>
        <v>745.6438656718517</v>
      </c>
      <c r="S383" s="47"/>
      <c r="T383" s="47"/>
      <c r="U383" s="79">
        <v>1</v>
      </c>
      <c r="V383" s="62">
        <f t="shared" si="734"/>
        <v>1432.2388972476144</v>
      </c>
      <c r="W383" s="137">
        <f t="shared" si="735"/>
        <v>61.713410952724111</v>
      </c>
      <c r="X383" s="131">
        <v>61.5</v>
      </c>
      <c r="Y383" s="5">
        <f t="shared" si="740"/>
        <v>4.9654788235551575</v>
      </c>
      <c r="Z383" s="131">
        <v>60.8</v>
      </c>
      <c r="AA383" s="43">
        <f t="shared" ref="AA383" si="835">POWER(2*$V383/1000*Z383, 2)*$A$4</f>
        <v>4.8530868235327986</v>
      </c>
      <c r="AB383" s="116">
        <v>63.1</v>
      </c>
      <c r="AC383" s="43">
        <f t="shared" si="742"/>
        <v>5.2272060648173566</v>
      </c>
      <c r="AD383" s="131"/>
      <c r="AE383" s="43">
        <f t="shared" si="743"/>
        <v>0</v>
      </c>
      <c r="AF383" s="263">
        <v>69.5</v>
      </c>
      <c r="AG383" s="43">
        <f t="shared" si="737"/>
        <v>6.3413322988901557</v>
      </c>
      <c r="AH383" s="131"/>
      <c r="AI383" s="5">
        <f t="shared" si="740"/>
        <v>0</v>
      </c>
      <c r="AJ383" s="181"/>
      <c r="AK383" s="43">
        <f t="shared" ref="AK383" si="836">POWER(2*$V383/1000*AJ383, 2)*$A$4</f>
        <v>0</v>
      </c>
      <c r="AL383" s="47">
        <v>63.3</v>
      </c>
      <c r="AM383" s="43">
        <f t="shared" si="745"/>
        <v>5.2603945913979571</v>
      </c>
      <c r="AN383" s="181">
        <v>62.2</v>
      </c>
      <c r="AO383" s="43">
        <f t="shared" si="746"/>
        <v>5.0791574041174261</v>
      </c>
      <c r="AP383" s="261">
        <v>65.61</v>
      </c>
      <c r="AQ383" s="43">
        <f t="shared" si="739"/>
        <v>5.6513340352696684</v>
      </c>
      <c r="AR383" s="121"/>
    </row>
    <row r="384" spans="1:44" x14ac:dyDescent="0.25">
      <c r="A384" s="144">
        <f t="shared" si="717"/>
        <v>373</v>
      </c>
      <c r="B384" s="89" t="s">
        <v>131</v>
      </c>
      <c r="C384" s="150">
        <v>16</v>
      </c>
      <c r="D384" s="154" t="s">
        <v>163</v>
      </c>
      <c r="E384" s="155">
        <v>13</v>
      </c>
      <c r="F384" s="152">
        <f t="shared" si="720"/>
        <v>2960</v>
      </c>
      <c r="G384" s="46">
        <v>0</v>
      </c>
      <c r="H384" s="47">
        <f t="shared" si="725"/>
        <v>0</v>
      </c>
      <c r="I384" s="47">
        <f t="shared" si="721"/>
        <v>2128.5</v>
      </c>
      <c r="J384" s="56">
        <f t="shared" si="747"/>
        <v>3645.8349180948935</v>
      </c>
      <c r="K384" s="56">
        <f t="shared" si="722"/>
        <v>-3.4595398938108701E-4</v>
      </c>
      <c r="L384" s="47">
        <f t="shared" si="768"/>
        <v>1292.59375</v>
      </c>
      <c r="M384" s="47">
        <f t="shared" si="810"/>
        <v>441.59375</v>
      </c>
      <c r="N384" s="47"/>
      <c r="O384" s="47"/>
      <c r="P384" s="47">
        <f t="shared" si="769"/>
        <v>1432.2388972476144</v>
      </c>
      <c r="Q384" s="47">
        <f t="shared" si="816"/>
        <v>1458.1004766476142</v>
      </c>
      <c r="R384" s="47">
        <f t="shared" si="811"/>
        <v>755.49589015365427</v>
      </c>
      <c r="S384" s="47"/>
      <c r="T384" s="47"/>
      <c r="U384" s="79">
        <v>1</v>
      </c>
      <c r="V384" s="62">
        <f t="shared" si="734"/>
        <v>1432.2388972476144</v>
      </c>
      <c r="W384" s="137">
        <f t="shared" si="735"/>
        <v>61.713410952724111</v>
      </c>
      <c r="X384" s="131">
        <v>62.1</v>
      </c>
      <c r="Y384" s="5">
        <f t="shared" si="740"/>
        <v>5.0628388366571064</v>
      </c>
      <c r="Z384" s="131">
        <v>61.5</v>
      </c>
      <c r="AA384" s="43">
        <f t="shared" ref="AA384" si="837">POWER(2*$V384/1000*Z384, 2)*$A$4</f>
        <v>4.9654788235551575</v>
      </c>
      <c r="AB384" s="116">
        <v>63.7</v>
      </c>
      <c r="AC384" s="43">
        <f t="shared" si="742"/>
        <v>5.3270867255077059</v>
      </c>
      <c r="AD384" s="131"/>
      <c r="AE384" s="43">
        <f t="shared" si="743"/>
        <v>0</v>
      </c>
      <c r="AF384" s="263">
        <v>69.599999999999994</v>
      </c>
      <c r="AG384" s="43">
        <f t="shared" si="737"/>
        <v>6.3595938655331983</v>
      </c>
      <c r="AH384" s="131"/>
      <c r="AI384" s="5">
        <f t="shared" si="740"/>
        <v>0</v>
      </c>
      <c r="AJ384" s="181"/>
      <c r="AK384" s="43">
        <f t="shared" ref="AK384" si="838">POWER(2*$V384/1000*AJ384, 2)*$A$4</f>
        <v>0</v>
      </c>
      <c r="AL384" s="47">
        <v>63.4</v>
      </c>
      <c r="AM384" s="43">
        <f t="shared" si="745"/>
        <v>5.2770282398068256</v>
      </c>
      <c r="AN384" s="181">
        <v>62.3</v>
      </c>
      <c r="AO384" s="43">
        <f t="shared" si="746"/>
        <v>5.0955022283234559</v>
      </c>
      <c r="AP384" s="261">
        <v>65.53</v>
      </c>
      <c r="AQ384" s="43">
        <f t="shared" si="739"/>
        <v>5.63756079673872</v>
      </c>
      <c r="AR384" s="121"/>
    </row>
    <row r="385" spans="1:44" x14ac:dyDescent="0.25">
      <c r="A385" s="144">
        <f t="shared" si="717"/>
        <v>374</v>
      </c>
      <c r="B385" s="89" t="s">
        <v>131</v>
      </c>
      <c r="C385" s="150">
        <v>17</v>
      </c>
      <c r="D385" s="154" t="s">
        <v>163</v>
      </c>
      <c r="E385" s="155">
        <v>14</v>
      </c>
      <c r="F385" s="152">
        <f t="shared" si="720"/>
        <v>2968</v>
      </c>
      <c r="G385" s="46">
        <v>0</v>
      </c>
      <c r="H385" s="47">
        <f t="shared" si="725"/>
        <v>0</v>
      </c>
      <c r="I385" s="47">
        <f t="shared" si="721"/>
        <v>2134.25</v>
      </c>
      <c r="J385" s="56">
        <f t="shared" si="747"/>
        <v>3655.6869480988112</v>
      </c>
      <c r="K385" s="56">
        <f t="shared" si="722"/>
        <v>-3.4058031678796397E-4</v>
      </c>
      <c r="L385" s="47">
        <f t="shared" si="768"/>
        <v>1298.34375</v>
      </c>
      <c r="M385" s="47">
        <f t="shared" si="810"/>
        <v>447.34375</v>
      </c>
      <c r="N385" s="47"/>
      <c r="O385" s="47"/>
      <c r="P385" s="47">
        <f t="shared" si="769"/>
        <v>1432.2388972476144</v>
      </c>
      <c r="Q385" s="47">
        <f t="shared" si="816"/>
        <v>1458.1004766476142</v>
      </c>
      <c r="R385" s="47">
        <f t="shared" si="811"/>
        <v>765.34791478389911</v>
      </c>
      <c r="S385" s="47"/>
      <c r="T385" s="47"/>
      <c r="U385" s="79">
        <v>1</v>
      </c>
      <c r="V385" s="62">
        <f t="shared" si="734"/>
        <v>1432.2388972476144</v>
      </c>
      <c r="W385" s="137">
        <f t="shared" si="735"/>
        <v>61.713410952724111</v>
      </c>
      <c r="X385" s="131">
        <v>62.2</v>
      </c>
      <c r="Y385" s="5">
        <f t="shared" si="740"/>
        <v>5.0791574041174261</v>
      </c>
      <c r="Z385" s="131">
        <v>61.4</v>
      </c>
      <c r="AA385" s="43">
        <f t="shared" ref="AA385" si="839">POWER(2*$V385/1000*Z385, 2)*$A$4</f>
        <v>4.9493440533148254</v>
      </c>
      <c r="AB385" s="116">
        <v>63.7</v>
      </c>
      <c r="AC385" s="43">
        <f t="shared" si="742"/>
        <v>5.3270867255077059</v>
      </c>
      <c r="AD385" s="131"/>
      <c r="AE385" s="43">
        <f t="shared" si="743"/>
        <v>0</v>
      </c>
      <c r="AF385" s="263">
        <v>68.900000000000006</v>
      </c>
      <c r="AG385" s="43">
        <f t="shared" si="737"/>
        <v>6.2323142906918578</v>
      </c>
      <c r="AH385" s="131"/>
      <c r="AI385" s="5">
        <f t="shared" si="740"/>
        <v>0</v>
      </c>
      <c r="AJ385" s="181"/>
      <c r="AK385" s="43">
        <f t="shared" ref="AK385" si="840">POWER(2*$V385/1000*AJ385, 2)*$A$4</f>
        <v>0</v>
      </c>
      <c r="AL385" s="47">
        <v>64.400000000000006</v>
      </c>
      <c r="AM385" s="43">
        <f t="shared" si="745"/>
        <v>5.4448088449096996</v>
      </c>
      <c r="AN385" s="181">
        <v>63.5</v>
      </c>
      <c r="AO385" s="43">
        <f t="shared" si="746"/>
        <v>5.2936881449614077</v>
      </c>
      <c r="AP385" s="261">
        <v>65.650000000000006</v>
      </c>
      <c r="AQ385" s="43">
        <f t="shared" si="739"/>
        <v>5.6582269561541159</v>
      </c>
      <c r="AR385" s="121"/>
    </row>
    <row r="386" spans="1:44" x14ac:dyDescent="0.25">
      <c r="A386" s="144">
        <f t="shared" si="717"/>
        <v>375</v>
      </c>
      <c r="B386" s="89" t="s">
        <v>131</v>
      </c>
      <c r="C386" s="150">
        <v>18</v>
      </c>
      <c r="D386" s="154" t="s">
        <v>163</v>
      </c>
      <c r="E386" s="155">
        <v>15</v>
      </c>
      <c r="F386" s="152">
        <f t="shared" si="720"/>
        <v>2976</v>
      </c>
      <c r="G386" s="46">
        <v>0</v>
      </c>
      <c r="H386" s="47">
        <f t="shared" si="725"/>
        <v>0</v>
      </c>
      <c r="I386" s="47">
        <f t="shared" si="721"/>
        <v>2140</v>
      </c>
      <c r="J386" s="56">
        <f t="shared" si="747"/>
        <v>3665.5389781040385</v>
      </c>
      <c r="K386" s="56">
        <f t="shared" si="722"/>
        <v>-3.3534811655044905E-4</v>
      </c>
      <c r="L386" s="47">
        <f t="shared" si="768"/>
        <v>1304.09375</v>
      </c>
      <c r="M386" s="47">
        <f t="shared" si="810"/>
        <v>453.09375</v>
      </c>
      <c r="N386" s="47"/>
      <c r="O386" s="47"/>
      <c r="P386" s="47">
        <f t="shared" si="769"/>
        <v>1432.2388972476144</v>
      </c>
      <c r="Q386" s="47">
        <f t="shared" si="816"/>
        <v>1458.1004766476142</v>
      </c>
      <c r="R386" s="47">
        <f t="shared" si="811"/>
        <v>775.19993955692655</v>
      </c>
      <c r="S386" s="47"/>
      <c r="T386" s="47"/>
      <c r="U386" s="79">
        <v>1</v>
      </c>
      <c r="V386" s="62">
        <f t="shared" si="734"/>
        <v>1432.2388972476144</v>
      </c>
      <c r="W386" s="137">
        <f t="shared" si="735"/>
        <v>61.713410952724111</v>
      </c>
      <c r="X386" s="131">
        <v>61.2</v>
      </c>
      <c r="Y386" s="5">
        <f t="shared" si="740"/>
        <v>4.9171532830713005</v>
      </c>
      <c r="Z386" s="131">
        <v>60.5</v>
      </c>
      <c r="AA386" s="43">
        <f t="shared" ref="AA386" si="841">POWER(2*$V386/1000*Z386, 2)*$A$4</f>
        <v>4.8053126747089072</v>
      </c>
      <c r="AB386" s="116">
        <v>62.7</v>
      </c>
      <c r="AC386" s="43">
        <f t="shared" si="742"/>
        <v>5.1611440926047063</v>
      </c>
      <c r="AD386" s="131"/>
      <c r="AE386" s="43">
        <f t="shared" si="743"/>
        <v>0</v>
      </c>
      <c r="AF386" s="263">
        <v>69.900000000000006</v>
      </c>
      <c r="AG386" s="43">
        <f t="shared" si="737"/>
        <v>6.4145361059366079</v>
      </c>
      <c r="AH386" s="131"/>
      <c r="AI386" s="5">
        <f t="shared" si="740"/>
        <v>0</v>
      </c>
      <c r="AJ386" s="181"/>
      <c r="AK386" s="43">
        <f t="shared" ref="AK386" si="842">POWER(2*$V386/1000*AJ386, 2)*$A$4</f>
        <v>0</v>
      </c>
      <c r="AL386" s="47">
        <v>64.5</v>
      </c>
      <c r="AM386" s="43">
        <f t="shared" si="745"/>
        <v>5.4617313175214051</v>
      </c>
      <c r="AN386" s="181">
        <v>63.4</v>
      </c>
      <c r="AO386" s="43">
        <f t="shared" si="746"/>
        <v>5.2770282398068256</v>
      </c>
      <c r="AP386" s="261">
        <v>65.41</v>
      </c>
      <c r="AQ386" s="43">
        <f t="shared" si="739"/>
        <v>5.6169324470371516</v>
      </c>
      <c r="AR386" s="121"/>
    </row>
    <row r="387" spans="1:44" x14ac:dyDescent="0.25">
      <c r="A387" s="144">
        <f t="shared" si="717"/>
        <v>376</v>
      </c>
      <c r="B387" s="89" t="s">
        <v>131</v>
      </c>
      <c r="C387" s="150">
        <v>19</v>
      </c>
      <c r="D387" s="154" t="s">
        <v>163</v>
      </c>
      <c r="E387" s="155">
        <v>16</v>
      </c>
      <c r="F387" s="152">
        <f t="shared" si="720"/>
        <v>2984</v>
      </c>
      <c r="G387" s="46">
        <v>0</v>
      </c>
      <c r="H387" s="47">
        <f t="shared" si="725"/>
        <v>0</v>
      </c>
      <c r="I387" s="47">
        <f t="shared" si="721"/>
        <v>2145.75</v>
      </c>
      <c r="J387" s="56">
        <f t="shared" si="747"/>
        <v>3675.3910081105655</v>
      </c>
      <c r="K387" s="56">
        <f t="shared" si="722"/>
        <v>-3.3025202401404385E-4</v>
      </c>
      <c r="L387" s="47">
        <f t="shared" si="768"/>
        <v>1309.84375</v>
      </c>
      <c r="M387" s="47">
        <f t="shared" si="810"/>
        <v>458.84375</v>
      </c>
      <c r="N387" s="47"/>
      <c r="O387" s="47"/>
      <c r="P387" s="47">
        <f t="shared" si="769"/>
        <v>1432.2388972476144</v>
      </c>
      <c r="Q387" s="47">
        <f t="shared" si="816"/>
        <v>1458.1004766476142</v>
      </c>
      <c r="R387" s="47">
        <f t="shared" si="811"/>
        <v>785.0519644673609</v>
      </c>
      <c r="S387" s="47"/>
      <c r="T387" s="47"/>
      <c r="U387" s="79">
        <v>1</v>
      </c>
      <c r="V387" s="62">
        <f t="shared" si="734"/>
        <v>1432.2388972476144</v>
      </c>
      <c r="W387" s="137">
        <f t="shared" si="735"/>
        <v>61.713410952724111</v>
      </c>
      <c r="X387" s="131">
        <v>63.1</v>
      </c>
      <c r="Y387" s="5">
        <f t="shared" si="740"/>
        <v>5.2272060648173566</v>
      </c>
      <c r="Z387" s="131">
        <v>62.4</v>
      </c>
      <c r="AA387" s="43">
        <f t="shared" ref="AA387" si="843">POWER(2*$V387/1000*Z387, 2)*$A$4</f>
        <v>5.1118733092752002</v>
      </c>
      <c r="AB387" s="116">
        <v>64.7</v>
      </c>
      <c r="AC387" s="43">
        <f t="shared" si="742"/>
        <v>5.4956550329819569</v>
      </c>
      <c r="AD387" s="131"/>
      <c r="AE387" s="43">
        <f t="shared" si="743"/>
        <v>0</v>
      </c>
      <c r="AF387" s="263">
        <v>69.599999999999994</v>
      </c>
      <c r="AG387" s="43">
        <f t="shared" si="737"/>
        <v>6.3595938655331983</v>
      </c>
      <c r="AH387" s="131"/>
      <c r="AI387" s="5">
        <f t="shared" si="740"/>
        <v>0</v>
      </c>
      <c r="AJ387" s="181"/>
      <c r="AK387" s="43">
        <f t="shared" ref="AK387" si="844">POWER(2*$V387/1000*AJ387, 2)*$A$4</f>
        <v>0</v>
      </c>
      <c r="AL387" s="47">
        <v>64.5</v>
      </c>
      <c r="AM387" s="43">
        <f t="shared" si="745"/>
        <v>5.4617313175214051</v>
      </c>
      <c r="AN387" s="181">
        <v>63.5</v>
      </c>
      <c r="AO387" s="43">
        <f t="shared" si="746"/>
        <v>5.2936881449614077</v>
      </c>
      <c r="AP387" s="261">
        <v>65.09</v>
      </c>
      <c r="AQ387" s="43">
        <f t="shared" si="739"/>
        <v>5.562108361989452</v>
      </c>
      <c r="AR387" s="121"/>
    </row>
    <row r="388" spans="1:44" x14ac:dyDescent="0.25">
      <c r="A388" s="144">
        <f t="shared" si="717"/>
        <v>377</v>
      </c>
      <c r="B388" s="89" t="s">
        <v>131</v>
      </c>
      <c r="C388" s="150">
        <v>20</v>
      </c>
      <c r="D388" s="154" t="s">
        <v>163</v>
      </c>
      <c r="E388" s="155">
        <v>17</v>
      </c>
      <c r="F388" s="152">
        <f t="shared" si="720"/>
        <v>2992</v>
      </c>
      <c r="G388" s="46">
        <v>0</v>
      </c>
      <c r="H388" s="47">
        <f t="shared" si="725"/>
        <v>0</v>
      </c>
      <c r="I388" s="47">
        <f t="shared" si="721"/>
        <v>2151.5</v>
      </c>
      <c r="J388" s="56">
        <f t="shared" si="747"/>
        <v>3685.2430381183817</v>
      </c>
      <c r="K388" s="56">
        <f t="shared" si="722"/>
        <v>-3.2528694009670289E-4</v>
      </c>
      <c r="L388" s="47">
        <f t="shared" si="768"/>
        <v>1315.59375</v>
      </c>
      <c r="M388" s="47">
        <f t="shared" si="810"/>
        <v>464.59375</v>
      </c>
      <c r="N388" s="47"/>
      <c r="O388" s="47"/>
      <c r="P388" s="47">
        <f t="shared" si="769"/>
        <v>1432.2388972476144</v>
      </c>
      <c r="Q388" s="47">
        <f t="shared" si="816"/>
        <v>1458.1004766476142</v>
      </c>
      <c r="R388" s="47">
        <f t="shared" si="811"/>
        <v>794.90398951009331</v>
      </c>
      <c r="S388" s="47"/>
      <c r="T388" s="47"/>
      <c r="U388" s="79">
        <v>1</v>
      </c>
      <c r="V388" s="62">
        <f t="shared" si="734"/>
        <v>1432.2388972476144</v>
      </c>
      <c r="W388" s="137">
        <f t="shared" si="735"/>
        <v>61.713410952724111</v>
      </c>
      <c r="X388" s="131">
        <v>62.2</v>
      </c>
      <c r="Y388" s="5">
        <f t="shared" si="740"/>
        <v>5.0791574041174261</v>
      </c>
      <c r="Z388" s="131">
        <v>61.6</v>
      </c>
      <c r="AA388" s="43">
        <f t="shared" ref="AA388" si="845">POWER(2*$V388/1000*Z388, 2)*$A$4</f>
        <v>4.9816398505411996</v>
      </c>
      <c r="AB388" s="116">
        <v>63.8</v>
      </c>
      <c r="AC388" s="43">
        <f t="shared" si="742"/>
        <v>5.3438254008994246</v>
      </c>
      <c r="AD388" s="131"/>
      <c r="AE388" s="43">
        <f t="shared" si="743"/>
        <v>0</v>
      </c>
      <c r="AF388" s="263">
        <v>70.2</v>
      </c>
      <c r="AG388" s="43">
        <f t="shared" si="737"/>
        <v>6.4697146570514255</v>
      </c>
      <c r="AH388" s="131"/>
      <c r="AI388" s="5">
        <f t="shared" si="740"/>
        <v>0</v>
      </c>
      <c r="AJ388" s="181"/>
      <c r="AK388" s="43">
        <f t="shared" ref="AK388" si="846">POWER(2*$V388/1000*AJ388, 2)*$A$4</f>
        <v>0</v>
      </c>
      <c r="AL388" s="47">
        <v>64.2</v>
      </c>
      <c r="AM388" s="43">
        <f t="shared" si="745"/>
        <v>5.4110426699234262</v>
      </c>
      <c r="AN388" s="181">
        <v>63</v>
      </c>
      <c r="AO388" s="43">
        <f t="shared" si="746"/>
        <v>5.2106511866456255</v>
      </c>
      <c r="AP388" s="261">
        <v>65.59</v>
      </c>
      <c r="AQ388" s="43">
        <f t="shared" si="739"/>
        <v>5.6478891502321886</v>
      </c>
      <c r="AR388" s="121"/>
    </row>
    <row r="389" spans="1:44" x14ac:dyDescent="0.25">
      <c r="A389" s="144">
        <f t="shared" si="717"/>
        <v>378</v>
      </c>
      <c r="B389" s="89" t="s">
        <v>131</v>
      </c>
      <c r="C389" s="150">
        <v>21</v>
      </c>
      <c r="D389" s="154" t="s">
        <v>163</v>
      </c>
      <c r="E389" s="155">
        <v>18</v>
      </c>
      <c r="F389" s="152">
        <f t="shared" si="720"/>
        <v>3000</v>
      </c>
      <c r="G389" s="46">
        <v>0</v>
      </c>
      <c r="H389" s="47">
        <f t="shared" si="725"/>
        <v>0</v>
      </c>
      <c r="I389" s="47">
        <f t="shared" si="721"/>
        <v>2157.25</v>
      </c>
      <c r="J389" s="56">
        <f t="shared" si="747"/>
        <v>3695.0950681274767</v>
      </c>
      <c r="K389" s="56">
        <f t="shared" si="722"/>
        <v>-3.2044801673691836E-4</v>
      </c>
      <c r="L389" s="47">
        <f t="shared" si="768"/>
        <v>1321.34375</v>
      </c>
      <c r="M389" s="47">
        <f t="shared" si="810"/>
        <v>470.34375</v>
      </c>
      <c r="N389" s="47"/>
      <c r="O389" s="47"/>
      <c r="P389" s="47">
        <f t="shared" si="769"/>
        <v>1432.2388972476144</v>
      </c>
      <c r="Q389" s="47">
        <f t="shared" si="816"/>
        <v>1458.1004766476142</v>
      </c>
      <c r="R389" s="47">
        <f t="shared" si="811"/>
        <v>804.7560146802648</v>
      </c>
      <c r="S389" s="47"/>
      <c r="T389" s="47"/>
      <c r="U389" s="79">
        <v>1</v>
      </c>
      <c r="V389" s="62">
        <f t="shared" si="734"/>
        <v>1432.2388972476144</v>
      </c>
      <c r="W389" s="137">
        <f t="shared" si="735"/>
        <v>61.713410952724111</v>
      </c>
      <c r="X389" s="131">
        <v>62.7</v>
      </c>
      <c r="Y389" s="5">
        <f t="shared" si="740"/>
        <v>5.1611440926047063</v>
      </c>
      <c r="Z389" s="131">
        <v>61.8</v>
      </c>
      <c r="AA389" s="43">
        <f t="shared" ref="AA389" si="847">POWER(2*$V389/1000*Z389, 2)*$A$4</f>
        <v>5.014040674750424</v>
      </c>
      <c r="AB389" s="116">
        <v>64.099999999999994</v>
      </c>
      <c r="AC389" s="43">
        <f t="shared" si="742"/>
        <v>5.3941989675488546</v>
      </c>
      <c r="AD389" s="131"/>
      <c r="AE389" s="43">
        <f t="shared" si="743"/>
        <v>0</v>
      </c>
      <c r="AF389" s="263">
        <v>70</v>
      </c>
      <c r="AG389" s="43">
        <f t="shared" si="737"/>
        <v>6.4329026995625007</v>
      </c>
      <c r="AH389" s="131"/>
      <c r="AI389" s="5">
        <f t="shared" si="740"/>
        <v>0</v>
      </c>
      <c r="AJ389" s="181"/>
      <c r="AK389" s="43">
        <f t="shared" ref="AK389" si="848">POWER(2*$V389/1000*AJ389, 2)*$A$4</f>
        <v>0</v>
      </c>
      <c r="AL389" s="47">
        <v>64.3</v>
      </c>
      <c r="AM389" s="43">
        <f t="shared" si="745"/>
        <v>5.4279126290437061</v>
      </c>
      <c r="AN389" s="181">
        <v>63.3</v>
      </c>
      <c r="AO389" s="43">
        <f t="shared" si="746"/>
        <v>5.2603945913979571</v>
      </c>
      <c r="AP389" s="261">
        <v>65.52</v>
      </c>
      <c r="AQ389" s="43">
        <f t="shared" si="739"/>
        <v>5.6358403234759074</v>
      </c>
      <c r="AR389" s="121"/>
    </row>
    <row r="390" spans="1:44" x14ac:dyDescent="0.25">
      <c r="A390" s="144">
        <f t="shared" si="717"/>
        <v>379</v>
      </c>
      <c r="B390" s="89" t="s">
        <v>131</v>
      </c>
      <c r="C390" s="150">
        <v>22</v>
      </c>
      <c r="D390" s="154" t="s">
        <v>163</v>
      </c>
      <c r="E390" s="155">
        <v>19</v>
      </c>
      <c r="F390" s="152">
        <f t="shared" si="720"/>
        <v>3008</v>
      </c>
      <c r="G390" s="46">
        <v>0</v>
      </c>
      <c r="H390" s="47">
        <f t="shared" si="725"/>
        <v>0</v>
      </c>
      <c r="I390" s="47">
        <f t="shared" si="721"/>
        <v>2163</v>
      </c>
      <c r="J390" s="56">
        <f t="shared" si="747"/>
        <v>3704.9470981378399</v>
      </c>
      <c r="K390" s="56">
        <f t="shared" si="722"/>
        <v>-3.1573064006806817E-4</v>
      </c>
      <c r="L390" s="47">
        <f t="shared" si="768"/>
        <v>1327.09375</v>
      </c>
      <c r="M390" s="47">
        <f t="shared" si="810"/>
        <v>476.09375</v>
      </c>
      <c r="N390" s="47"/>
      <c r="O390" s="47"/>
      <c r="P390" s="47">
        <f t="shared" si="769"/>
        <v>1432.2388972476144</v>
      </c>
      <c r="Q390" s="47">
        <f t="shared" si="816"/>
        <v>1458.1004766476142</v>
      </c>
      <c r="R390" s="47">
        <f t="shared" si="811"/>
        <v>814.60803997325149</v>
      </c>
      <c r="S390" s="47"/>
      <c r="T390" s="47"/>
      <c r="U390" s="79">
        <v>1</v>
      </c>
      <c r="V390" s="62">
        <f t="shared" si="734"/>
        <v>1432.2388972476144</v>
      </c>
      <c r="W390" s="137">
        <f t="shared" si="735"/>
        <v>61.713410952724111</v>
      </c>
      <c r="X390" s="131">
        <v>63</v>
      </c>
      <c r="Y390" s="5">
        <f t="shared" si="740"/>
        <v>5.2106511866456255</v>
      </c>
      <c r="Z390" s="131">
        <v>62.2</v>
      </c>
      <c r="AA390" s="43">
        <f t="shared" ref="AA390" si="849">POWER(2*$V390/1000*Z390, 2)*$A$4</f>
        <v>5.0791574041174261</v>
      </c>
      <c r="AB390" s="116">
        <v>64.5</v>
      </c>
      <c r="AC390" s="43">
        <f t="shared" si="742"/>
        <v>5.4617313175214051</v>
      </c>
      <c r="AD390" s="131"/>
      <c r="AE390" s="43">
        <f t="shared" si="743"/>
        <v>0</v>
      </c>
      <c r="AF390" s="263">
        <v>70.900000000000006</v>
      </c>
      <c r="AG390" s="43">
        <f t="shared" si="737"/>
        <v>6.5993835957526086</v>
      </c>
      <c r="AH390" s="131"/>
      <c r="AI390" s="5">
        <f t="shared" si="740"/>
        <v>0</v>
      </c>
      <c r="AJ390" s="181"/>
      <c r="AK390" s="43">
        <f t="shared" ref="AK390" si="850">POWER(2*$V390/1000*AJ390, 2)*$A$4</f>
        <v>0</v>
      </c>
      <c r="AL390" s="47">
        <v>64.400000000000006</v>
      </c>
      <c r="AM390" s="43">
        <f t="shared" si="745"/>
        <v>5.4448088449096996</v>
      </c>
      <c r="AN390" s="181">
        <v>63.1</v>
      </c>
      <c r="AO390" s="43">
        <f t="shared" si="746"/>
        <v>5.2272060648173566</v>
      </c>
      <c r="AP390" s="261">
        <v>65.59</v>
      </c>
      <c r="AQ390" s="43">
        <f t="shared" si="739"/>
        <v>5.6478891502321886</v>
      </c>
      <c r="AR390" s="121"/>
    </row>
    <row r="391" spans="1:44" x14ac:dyDescent="0.25">
      <c r="A391" s="144">
        <f t="shared" si="717"/>
        <v>380</v>
      </c>
      <c r="B391" s="89" t="s">
        <v>131</v>
      </c>
      <c r="C391" s="150">
        <v>23</v>
      </c>
      <c r="D391" s="154" t="s">
        <v>163</v>
      </c>
      <c r="E391" s="155">
        <v>20</v>
      </c>
      <c r="F391" s="152">
        <f t="shared" si="720"/>
        <v>3016</v>
      </c>
      <c r="G391" s="46">
        <v>0</v>
      </c>
      <c r="H391" s="47">
        <f t="shared" si="725"/>
        <v>0</v>
      </c>
      <c r="I391" s="47">
        <f t="shared" si="721"/>
        <v>2168.75</v>
      </c>
      <c r="J391" s="56">
        <f t="shared" si="747"/>
        <v>3714.7991281494615</v>
      </c>
      <c r="K391" s="56">
        <f t="shared" si="722"/>
        <v>-3.111304176854901E-4</v>
      </c>
      <c r="L391" s="47">
        <f t="shared" si="768"/>
        <v>1332.84375</v>
      </c>
      <c r="M391" s="47">
        <f t="shared" si="810"/>
        <v>481.84375</v>
      </c>
      <c r="N391" s="47"/>
      <c r="O391" s="47"/>
      <c r="P391" s="47">
        <f t="shared" si="769"/>
        <v>1432.2388972476144</v>
      </c>
      <c r="Q391" s="47">
        <f t="shared" si="816"/>
        <v>1458.1004766476142</v>
      </c>
      <c r="R391" s="47">
        <f t="shared" si="811"/>
        <v>824.46006538465065</v>
      </c>
      <c r="S391" s="47"/>
      <c r="T391" s="47"/>
      <c r="U391" s="79">
        <v>1</v>
      </c>
      <c r="V391" s="62">
        <f t="shared" si="734"/>
        <v>1432.2388972476144</v>
      </c>
      <c r="W391" s="137">
        <f t="shared" si="735"/>
        <v>61.713410952724111</v>
      </c>
      <c r="X391" s="131">
        <v>62.3</v>
      </c>
      <c r="Y391" s="5">
        <f t="shared" si="740"/>
        <v>5.0955022283234559</v>
      </c>
      <c r="Z391" s="131">
        <v>61.6</v>
      </c>
      <c r="AA391" s="43">
        <f t="shared" ref="AA391" si="851">POWER(2*$V391/1000*Z391, 2)*$A$4</f>
        <v>4.9816398505411996</v>
      </c>
      <c r="AB391" s="116">
        <v>63.8</v>
      </c>
      <c r="AC391" s="43">
        <f t="shared" si="742"/>
        <v>5.3438254008994246</v>
      </c>
      <c r="AD391" s="131"/>
      <c r="AE391" s="43">
        <f t="shared" si="743"/>
        <v>0</v>
      </c>
      <c r="AF391" s="263">
        <v>71.2</v>
      </c>
      <c r="AG391" s="43">
        <f t="shared" si="737"/>
        <v>6.6553498492388004</v>
      </c>
      <c r="AH391" s="131"/>
      <c r="AI391" s="5">
        <f t="shared" si="740"/>
        <v>0</v>
      </c>
      <c r="AJ391" s="181"/>
      <c r="AK391" s="43">
        <f t="shared" ref="AK391" si="852">POWER(2*$V391/1000*AJ391, 2)*$A$4</f>
        <v>0</v>
      </c>
      <c r="AL391" s="47">
        <v>64.3</v>
      </c>
      <c r="AM391" s="43">
        <f t="shared" si="745"/>
        <v>5.4279126290437061</v>
      </c>
      <c r="AN391" s="181">
        <v>63.1</v>
      </c>
      <c r="AO391" s="43">
        <f t="shared" si="746"/>
        <v>5.2272060648173566</v>
      </c>
      <c r="AP391" s="261">
        <v>65.34</v>
      </c>
      <c r="AQ391" s="43">
        <f t="shared" si="739"/>
        <v>5.6049167037804688</v>
      </c>
      <c r="AR391" s="121"/>
    </row>
    <row r="392" spans="1:44" x14ac:dyDescent="0.25">
      <c r="A392" s="144">
        <f t="shared" si="717"/>
        <v>381</v>
      </c>
      <c r="B392" s="89" t="s">
        <v>131</v>
      </c>
      <c r="C392" s="150">
        <v>24</v>
      </c>
      <c r="D392" s="154" t="s">
        <v>163</v>
      </c>
      <c r="E392" s="155">
        <v>21</v>
      </c>
      <c r="F392" s="152">
        <f t="shared" si="720"/>
        <v>3024</v>
      </c>
      <c r="G392" s="46">
        <v>0</v>
      </c>
      <c r="H392" s="47">
        <f t="shared" si="725"/>
        <v>0</v>
      </c>
      <c r="I392" s="47">
        <f t="shared" si="721"/>
        <v>2174.5</v>
      </c>
      <c r="J392" s="56">
        <f t="shared" si="747"/>
        <v>3724.6511581623317</v>
      </c>
      <c r="K392" s="56">
        <f t="shared" si="722"/>
        <v>-3.0664316454931395E-4</v>
      </c>
      <c r="L392" s="47">
        <f t="shared" si="768"/>
        <v>1338.59375</v>
      </c>
      <c r="M392" s="47">
        <f t="shared" si="810"/>
        <v>487.59375</v>
      </c>
      <c r="N392" s="47"/>
      <c r="O392" s="47"/>
      <c r="P392" s="47">
        <f t="shared" si="769"/>
        <v>1432.2388972476144</v>
      </c>
      <c r="Q392" s="47">
        <f t="shared" si="816"/>
        <v>1458.1004766476142</v>
      </c>
      <c r="R392" s="47">
        <f t="shared" si="811"/>
        <v>834.31209091026756</v>
      </c>
      <c r="S392" s="47"/>
      <c r="T392" s="47"/>
      <c r="U392" s="79">
        <v>1</v>
      </c>
      <c r="V392" s="62">
        <f t="shared" si="734"/>
        <v>1432.2388972476144</v>
      </c>
      <c r="W392" s="137">
        <f t="shared" si="735"/>
        <v>61.713410952724111</v>
      </c>
      <c r="X392" s="131">
        <v>62.6</v>
      </c>
      <c r="Y392" s="5">
        <f t="shared" si="740"/>
        <v>5.1446942414158245</v>
      </c>
      <c r="Z392" s="131">
        <v>61.8</v>
      </c>
      <c r="AA392" s="43">
        <f t="shared" ref="AA392" si="853">POWER(2*$V392/1000*Z392, 2)*$A$4</f>
        <v>5.014040674750424</v>
      </c>
      <c r="AB392" s="116">
        <v>64.099999999999994</v>
      </c>
      <c r="AC392" s="43">
        <f t="shared" si="742"/>
        <v>5.3941989675488546</v>
      </c>
      <c r="AD392" s="131"/>
      <c r="AE392" s="43">
        <f t="shared" si="743"/>
        <v>0</v>
      </c>
      <c r="AF392" s="263">
        <v>70.3</v>
      </c>
      <c r="AG392" s="43">
        <f t="shared" si="737"/>
        <v>6.4881600209144565</v>
      </c>
      <c r="AH392" s="131"/>
      <c r="AI392" s="5">
        <f t="shared" si="740"/>
        <v>0</v>
      </c>
      <c r="AJ392" s="181"/>
      <c r="AK392" s="43">
        <f t="shared" ref="AK392" si="854">POWER(2*$V392/1000*AJ392, 2)*$A$4</f>
        <v>0</v>
      </c>
      <c r="AL392" s="47">
        <v>63.9</v>
      </c>
      <c r="AM392" s="43">
        <f t="shared" si="745"/>
        <v>5.3605903330368552</v>
      </c>
      <c r="AN392" s="181">
        <v>63</v>
      </c>
      <c r="AO392" s="43">
        <f t="shared" si="746"/>
        <v>5.2106511866456255</v>
      </c>
      <c r="AP392" s="261">
        <v>65.42</v>
      </c>
      <c r="AQ392" s="43">
        <f t="shared" si="739"/>
        <v>5.6186500320579338</v>
      </c>
      <c r="AR392" s="121"/>
    </row>
    <row r="393" spans="1:44" x14ac:dyDescent="0.25">
      <c r="A393" s="144">
        <f t="shared" si="717"/>
        <v>382</v>
      </c>
      <c r="B393" s="89" t="s">
        <v>131</v>
      </c>
      <c r="C393" s="150">
        <v>25</v>
      </c>
      <c r="D393" s="154" t="s">
        <v>163</v>
      </c>
      <c r="E393" s="155">
        <v>22</v>
      </c>
      <c r="F393" s="152">
        <f t="shared" si="720"/>
        <v>3032</v>
      </c>
      <c r="G393" s="46">
        <v>0</v>
      </c>
      <c r="H393" s="47">
        <f t="shared" si="725"/>
        <v>0</v>
      </c>
      <c r="I393" s="47">
        <f t="shared" si="721"/>
        <v>2180.25</v>
      </c>
      <c r="J393" s="56">
        <f t="shared" si="747"/>
        <v>3734.5031881764407</v>
      </c>
      <c r="K393" s="56">
        <f t="shared" si="722"/>
        <v>-3.0226489070628304E-4</v>
      </c>
      <c r="L393" s="47">
        <f t="shared" si="768"/>
        <v>1344.34375</v>
      </c>
      <c r="M393" s="47">
        <f t="shared" si="810"/>
        <v>493.34375</v>
      </c>
      <c r="N393" s="47"/>
      <c r="O393" s="47"/>
      <c r="P393" s="47">
        <f t="shared" si="769"/>
        <v>1432.2388972476144</v>
      </c>
      <c r="Q393" s="47">
        <f t="shared" si="816"/>
        <v>1458.1004766476142</v>
      </c>
      <c r="R393" s="47">
        <f t="shared" si="811"/>
        <v>844.16411654610295</v>
      </c>
      <c r="S393" s="47"/>
      <c r="T393" s="47"/>
      <c r="U393" s="79">
        <v>1</v>
      </c>
      <c r="V393" s="62">
        <f t="shared" si="734"/>
        <v>1432.2388972476144</v>
      </c>
      <c r="W393" s="137">
        <f t="shared" si="735"/>
        <v>61.713410952724111</v>
      </c>
      <c r="X393" s="131">
        <v>62.3</v>
      </c>
      <c r="Y393" s="5">
        <f t="shared" si="740"/>
        <v>5.0955022283234559</v>
      </c>
      <c r="Z393" s="131">
        <v>61.6</v>
      </c>
      <c r="AA393" s="43">
        <f t="shared" ref="AA393" si="855">POWER(2*$V393/1000*Z393, 2)*$A$4</f>
        <v>4.9816398505411996</v>
      </c>
      <c r="AB393" s="116">
        <v>63.8</v>
      </c>
      <c r="AC393" s="43">
        <f t="shared" si="742"/>
        <v>5.3438254008994246</v>
      </c>
      <c r="AD393" s="131"/>
      <c r="AE393" s="43">
        <f t="shared" si="743"/>
        <v>0</v>
      </c>
      <c r="AF393" s="263">
        <v>70.5</v>
      </c>
      <c r="AG393" s="43">
        <f t="shared" si="737"/>
        <v>6.5251295188776561</v>
      </c>
      <c r="AH393" s="131"/>
      <c r="AI393" s="5">
        <f t="shared" si="740"/>
        <v>0</v>
      </c>
      <c r="AJ393" s="181"/>
      <c r="AK393" s="43">
        <f t="shared" ref="AK393" si="856">POWER(2*$V393/1000*AJ393, 2)*$A$4</f>
        <v>0</v>
      </c>
      <c r="AL393" s="47">
        <v>63.4</v>
      </c>
      <c r="AM393" s="43">
        <f t="shared" si="745"/>
        <v>5.2770282398068256</v>
      </c>
      <c r="AN393" s="181">
        <v>62.2</v>
      </c>
      <c r="AO393" s="43">
        <f t="shared" si="746"/>
        <v>5.0791574041174261</v>
      </c>
      <c r="AP393" s="261">
        <v>64.73</v>
      </c>
      <c r="AQ393" s="43">
        <f t="shared" si="739"/>
        <v>5.5007526488783114</v>
      </c>
      <c r="AR393" s="121"/>
    </row>
    <row r="394" spans="1:44" x14ac:dyDescent="0.25">
      <c r="A394" s="144">
        <f t="shared" si="717"/>
        <v>383</v>
      </c>
      <c r="B394" s="89" t="s">
        <v>131</v>
      </c>
      <c r="C394" s="150">
        <v>26</v>
      </c>
      <c r="D394" s="154" t="s">
        <v>163</v>
      </c>
      <c r="E394" s="155">
        <v>23</v>
      </c>
      <c r="F394" s="152">
        <f t="shared" si="720"/>
        <v>3040</v>
      </c>
      <c r="G394" s="46">
        <v>0</v>
      </c>
      <c r="H394" s="47">
        <f t="shared" si="725"/>
        <v>0</v>
      </c>
      <c r="I394" s="47">
        <f t="shared" si="721"/>
        <v>2186</v>
      </c>
      <c r="J394" s="56">
        <f t="shared" si="747"/>
        <v>3744.3552181917785</v>
      </c>
      <c r="K394" s="56">
        <f t="shared" si="722"/>
        <v>-2.9799179264955455E-4</v>
      </c>
      <c r="L394" s="47">
        <f t="shared" si="768"/>
        <v>1350.09375</v>
      </c>
      <c r="M394" s="47">
        <f t="shared" si="810"/>
        <v>499.09375</v>
      </c>
      <c r="N394" s="47"/>
      <c r="O394" s="47"/>
      <c r="P394" s="47">
        <f t="shared" si="769"/>
        <v>1432.2388972476144</v>
      </c>
      <c r="Q394" s="47">
        <f t="shared" si="816"/>
        <v>1458.1004766476142</v>
      </c>
      <c r="R394" s="47">
        <f t="shared" si="811"/>
        <v>854.01614228834251</v>
      </c>
      <c r="S394" s="47"/>
      <c r="T394" s="47"/>
      <c r="U394" s="79">
        <v>1</v>
      </c>
      <c r="V394" s="62">
        <f t="shared" si="734"/>
        <v>1432.2388972476144</v>
      </c>
      <c r="W394" s="137">
        <f t="shared" si="735"/>
        <v>61.713410952724111</v>
      </c>
      <c r="X394" s="131">
        <v>62.6</v>
      </c>
      <c r="Y394" s="5">
        <f t="shared" si="740"/>
        <v>5.1446942414158245</v>
      </c>
      <c r="Z394" s="131">
        <v>61.9</v>
      </c>
      <c r="AA394" s="43">
        <f t="shared" ref="AA394" si="857">POWER(2*$V394/1000*Z394, 2)*$A$4</f>
        <v>5.0302804719736063</v>
      </c>
      <c r="AB394" s="116">
        <v>64</v>
      </c>
      <c r="AC394" s="43">
        <f t="shared" si="742"/>
        <v>5.3773815219200003</v>
      </c>
      <c r="AD394" s="131"/>
      <c r="AE394" s="43">
        <f t="shared" si="743"/>
        <v>0</v>
      </c>
      <c r="AF394" s="263">
        <v>68.8</v>
      </c>
      <c r="AG394" s="43">
        <f t="shared" si="737"/>
        <v>6.2142365212687993</v>
      </c>
      <c r="AH394" s="131"/>
      <c r="AI394" s="5">
        <f t="shared" si="740"/>
        <v>0</v>
      </c>
      <c r="AJ394" s="181"/>
      <c r="AK394" s="43">
        <f t="shared" ref="AK394" si="858">POWER(2*$V394/1000*AJ394, 2)*$A$4</f>
        <v>0</v>
      </c>
      <c r="AL394" s="47">
        <v>64.900000000000006</v>
      </c>
      <c r="AM394" s="43">
        <f t="shared" si="745"/>
        <v>5.5296837754253572</v>
      </c>
      <c r="AN394" s="181">
        <v>63.8</v>
      </c>
      <c r="AO394" s="43">
        <f t="shared" si="746"/>
        <v>5.3438254008994246</v>
      </c>
      <c r="AP394" s="261">
        <v>65.53</v>
      </c>
      <c r="AQ394" s="43">
        <f t="shared" si="739"/>
        <v>5.63756079673872</v>
      </c>
      <c r="AR394" s="121"/>
    </row>
    <row r="395" spans="1:44" x14ac:dyDescent="0.25">
      <c r="A395" s="144">
        <f t="shared" si="717"/>
        <v>384</v>
      </c>
      <c r="B395" s="89" t="s">
        <v>131</v>
      </c>
      <c r="C395" s="150">
        <v>27</v>
      </c>
      <c r="D395" s="154" t="s">
        <v>163</v>
      </c>
      <c r="E395" s="155">
        <v>24</v>
      </c>
      <c r="F395" s="152">
        <f t="shared" si="720"/>
        <v>3048</v>
      </c>
      <c r="G395" s="46">
        <v>0</v>
      </c>
      <c r="H395" s="47">
        <f t="shared" si="725"/>
        <v>0</v>
      </c>
      <c r="I395" s="47">
        <f t="shared" si="721"/>
        <v>2191.75</v>
      </c>
      <c r="J395" s="56">
        <f t="shared" si="747"/>
        <v>3754.2072482083349</v>
      </c>
      <c r="K395" s="56">
        <f t="shared" si="722"/>
        <v>-2.9382023967627902E-4</v>
      </c>
      <c r="L395" s="47">
        <f t="shared" si="768"/>
        <v>1355.84375</v>
      </c>
      <c r="M395" s="47">
        <f t="shared" si="810"/>
        <v>504.84375</v>
      </c>
      <c r="N395" s="47"/>
      <c r="O395" s="47"/>
      <c r="P395" s="47">
        <f t="shared" si="769"/>
        <v>1432.2388972476144</v>
      </c>
      <c r="Q395" s="47">
        <f t="shared" si="816"/>
        <v>1458.1004766476142</v>
      </c>
      <c r="R395" s="47">
        <f t="shared" si="811"/>
        <v>863.86816813334576</v>
      </c>
      <c r="S395" s="47"/>
      <c r="T395" s="47"/>
      <c r="U395" s="79">
        <v>1</v>
      </c>
      <c r="V395" s="62">
        <f t="shared" si="734"/>
        <v>1432.2388972476144</v>
      </c>
      <c r="W395" s="137">
        <f t="shared" si="735"/>
        <v>61.713410952724111</v>
      </c>
      <c r="X395" s="131">
        <v>62.4</v>
      </c>
      <c r="Y395" s="5">
        <f t="shared" si="740"/>
        <v>5.1118733092752002</v>
      </c>
      <c r="Z395" s="131">
        <v>61.7</v>
      </c>
      <c r="AA395" s="43">
        <f t="shared" ref="AA395" si="859">POWER(2*$V395/1000*Z395, 2)*$A$4</f>
        <v>4.9978271342729563</v>
      </c>
      <c r="AB395" s="116">
        <v>63.8</v>
      </c>
      <c r="AC395" s="43">
        <f t="shared" si="742"/>
        <v>5.3438254008994246</v>
      </c>
      <c r="AD395" s="131"/>
      <c r="AE395" s="43">
        <f t="shared" si="743"/>
        <v>0</v>
      </c>
      <c r="AF395" s="263">
        <v>68.900000000000006</v>
      </c>
      <c r="AG395" s="43">
        <f t="shared" si="737"/>
        <v>6.2323142906918578</v>
      </c>
      <c r="AH395" s="131"/>
      <c r="AI395" s="5">
        <f t="shared" si="740"/>
        <v>0</v>
      </c>
      <c r="AJ395" s="181"/>
      <c r="AK395" s="43">
        <f t="shared" ref="AK395" si="860">POWER(2*$V395/1000*AJ395, 2)*$A$4</f>
        <v>0</v>
      </c>
      <c r="AL395" s="47">
        <v>64.400000000000006</v>
      </c>
      <c r="AM395" s="43">
        <f t="shared" si="745"/>
        <v>5.4448088449096996</v>
      </c>
      <c r="AN395" s="181">
        <v>63.5</v>
      </c>
      <c r="AO395" s="43">
        <f t="shared" si="746"/>
        <v>5.2936881449614077</v>
      </c>
      <c r="AP395" s="261">
        <v>64.28</v>
      </c>
      <c r="AQ395" s="43">
        <f t="shared" si="739"/>
        <v>5.4245365366799936</v>
      </c>
      <c r="AR395" s="121"/>
    </row>
    <row r="396" spans="1:44" x14ac:dyDescent="0.25">
      <c r="A396" s="144">
        <f t="shared" si="717"/>
        <v>385</v>
      </c>
      <c r="B396" s="89" t="s">
        <v>131</v>
      </c>
      <c r="C396" s="150">
        <v>28</v>
      </c>
      <c r="D396" s="154" t="s">
        <v>163</v>
      </c>
      <c r="E396" s="155">
        <v>25</v>
      </c>
      <c r="F396" s="152">
        <f t="shared" si="720"/>
        <v>3056</v>
      </c>
      <c r="G396" s="46">
        <v>0</v>
      </c>
      <c r="H396" s="47">
        <f t="shared" si="725"/>
        <v>0</v>
      </c>
      <c r="I396" s="47">
        <f t="shared" si="721"/>
        <v>2197.5</v>
      </c>
      <c r="J396" s="56">
        <f t="shared" si="747"/>
        <v>3764.0592782261015</v>
      </c>
      <c r="K396" s="56">
        <f t="shared" si="722"/>
        <v>-2.8974676342841121E-4</v>
      </c>
      <c r="L396" s="47">
        <f t="shared" si="768"/>
        <v>1361.59375</v>
      </c>
      <c r="M396" s="47">
        <f t="shared" si="810"/>
        <v>510.59375</v>
      </c>
      <c r="N396" s="47"/>
      <c r="O396" s="47"/>
      <c r="P396" s="47">
        <f t="shared" si="769"/>
        <v>1432.2388972476144</v>
      </c>
      <c r="Q396" s="47">
        <f t="shared" si="816"/>
        <v>1458.1004766476142</v>
      </c>
      <c r="R396" s="47">
        <f t="shared" si="811"/>
        <v>873.72019407763628</v>
      </c>
      <c r="S396" s="47"/>
      <c r="T396" s="47"/>
      <c r="U396" s="79">
        <v>1</v>
      </c>
      <c r="V396" s="62">
        <f t="shared" si="734"/>
        <v>1432.2388972476144</v>
      </c>
      <c r="W396" s="137">
        <f t="shared" si="735"/>
        <v>61.713410952724111</v>
      </c>
      <c r="X396" s="131">
        <v>62.6</v>
      </c>
      <c r="Y396" s="5">
        <f t="shared" si="740"/>
        <v>5.1446942414158245</v>
      </c>
      <c r="Z396" s="131">
        <v>62</v>
      </c>
      <c r="AA396" s="43">
        <f t="shared" ref="AA396" si="861">POWER(2*$V396/1000*Z396, 2)*$A$4</f>
        <v>5.0465465259424995</v>
      </c>
      <c r="AB396" s="116">
        <v>64.099999999999994</v>
      </c>
      <c r="AC396" s="43">
        <f t="shared" si="742"/>
        <v>5.3941989675488546</v>
      </c>
      <c r="AD396" s="131"/>
      <c r="AE396" s="43">
        <f t="shared" si="743"/>
        <v>0</v>
      </c>
      <c r="AF396" s="263">
        <v>69.099999999999994</v>
      </c>
      <c r="AG396" s="43">
        <f t="shared" si="737"/>
        <v>6.268548599775106</v>
      </c>
      <c r="AH396" s="131"/>
      <c r="AI396" s="5">
        <f t="shared" si="740"/>
        <v>0</v>
      </c>
      <c r="AJ396" s="181"/>
      <c r="AK396" s="43">
        <f t="shared" ref="AK396" si="862">POWER(2*$V396/1000*AJ396, 2)*$A$4</f>
        <v>0</v>
      </c>
      <c r="AL396" s="47">
        <v>64.8</v>
      </c>
      <c r="AM396" s="43">
        <f t="shared" si="745"/>
        <v>5.5126562758307989</v>
      </c>
      <c r="AN396" s="181">
        <v>63.7</v>
      </c>
      <c r="AO396" s="43">
        <f t="shared" si="746"/>
        <v>5.3270867255077059</v>
      </c>
      <c r="AP396" s="261">
        <v>64.8</v>
      </c>
      <c r="AQ396" s="43">
        <f t="shared" si="739"/>
        <v>5.5126562758307989</v>
      </c>
      <c r="AR396" s="121"/>
    </row>
    <row r="397" spans="1:44" x14ac:dyDescent="0.25">
      <c r="A397" s="144">
        <f t="shared" si="717"/>
        <v>386</v>
      </c>
      <c r="B397" s="89" t="s">
        <v>131</v>
      </c>
      <c r="C397" s="150">
        <v>29</v>
      </c>
      <c r="D397" s="154" t="s">
        <v>163</v>
      </c>
      <c r="E397" s="155">
        <v>26</v>
      </c>
      <c r="F397" s="152">
        <f t="shared" si="720"/>
        <v>3064</v>
      </c>
      <c r="G397" s="46">
        <v>0</v>
      </c>
      <c r="H397" s="47">
        <f t="shared" si="725"/>
        <v>0</v>
      </c>
      <c r="I397" s="47">
        <f t="shared" si="721"/>
        <v>2203.25</v>
      </c>
      <c r="J397" s="56">
        <f t="shared" si="747"/>
        <v>3773.9113082450681</v>
      </c>
      <c r="K397" s="56">
        <f t="shared" si="722"/>
        <v>-2.8576805334523669E-4</v>
      </c>
      <c r="L397" s="47">
        <f t="shared" si="768"/>
        <v>1367.34375</v>
      </c>
      <c r="M397" s="47">
        <f t="shared" si="810"/>
        <v>516.34375</v>
      </c>
      <c r="N397" s="47"/>
      <c r="O397" s="47"/>
      <c r="P397" s="47">
        <f t="shared" si="769"/>
        <v>1432.2388972476144</v>
      </c>
      <c r="Q397" s="47">
        <f t="shared" si="816"/>
        <v>1458.1004766476142</v>
      </c>
      <c r="R397" s="47">
        <f t="shared" si="811"/>
        <v>883.57222011789304</v>
      </c>
      <c r="S397" s="47"/>
      <c r="T397" s="47"/>
      <c r="U397" s="79">
        <v>1</v>
      </c>
      <c r="V397" s="62">
        <f t="shared" si="734"/>
        <v>1432.2388972476144</v>
      </c>
      <c r="W397" s="137">
        <f t="shared" si="735"/>
        <v>61.713410952724111</v>
      </c>
      <c r="X397" s="131">
        <v>62.9</v>
      </c>
      <c r="Y397" s="5">
        <f t="shared" si="740"/>
        <v>5.1941225652196055</v>
      </c>
      <c r="Z397" s="131">
        <v>62.1</v>
      </c>
      <c r="AA397" s="43">
        <f t="shared" ref="AA397" si="863">POWER(2*$V397/1000*Z397, 2)*$A$4</f>
        <v>5.0628388366571064</v>
      </c>
      <c r="AB397" s="116">
        <v>64.3</v>
      </c>
      <c r="AC397" s="43">
        <f t="shared" si="742"/>
        <v>5.4279126290437061</v>
      </c>
      <c r="AD397" s="131"/>
      <c r="AE397" s="43">
        <f t="shared" si="743"/>
        <v>0</v>
      </c>
      <c r="AF397" s="263">
        <v>68.5</v>
      </c>
      <c r="AG397" s="43">
        <f t="shared" si="737"/>
        <v>6.1601607534739058</v>
      </c>
      <c r="AH397" s="131"/>
      <c r="AI397" s="5">
        <f t="shared" si="740"/>
        <v>0</v>
      </c>
      <c r="AJ397" s="181"/>
      <c r="AK397" s="43">
        <f t="shared" ref="AK397" si="864">POWER(2*$V397/1000*AJ397, 2)*$A$4</f>
        <v>0</v>
      </c>
      <c r="AL397" s="47">
        <v>64.400000000000006</v>
      </c>
      <c r="AM397" s="43">
        <f t="shared" si="745"/>
        <v>5.4448088449096996</v>
      </c>
      <c r="AN397" s="181">
        <v>63.6</v>
      </c>
      <c r="AO397" s="43">
        <f t="shared" si="746"/>
        <v>5.3103743068616991</v>
      </c>
      <c r="AP397" s="261">
        <v>64.89</v>
      </c>
      <c r="AQ397" s="43">
        <f t="shared" si="739"/>
        <v>5.5279798439123438</v>
      </c>
      <c r="AR397" s="121"/>
    </row>
    <row r="398" spans="1:44" x14ac:dyDescent="0.25">
      <c r="A398" s="144">
        <f t="shared" ref="A398:A461" si="865">A397+1</f>
        <v>387</v>
      </c>
      <c r="B398" s="89" t="s">
        <v>131</v>
      </c>
      <c r="C398" s="150">
        <v>30</v>
      </c>
      <c r="D398" s="154" t="s">
        <v>163</v>
      </c>
      <c r="E398" s="155">
        <v>27</v>
      </c>
      <c r="F398" s="152">
        <f t="shared" si="720"/>
        <v>3072</v>
      </c>
      <c r="G398" s="46">
        <v>0</v>
      </c>
      <c r="H398" s="47">
        <f t="shared" si="725"/>
        <v>0</v>
      </c>
      <c r="I398" s="47">
        <f t="shared" si="721"/>
        <v>2209</v>
      </c>
      <c r="J398" s="56">
        <f t="shared" si="747"/>
        <v>3783.7633382652252</v>
      </c>
      <c r="K398" s="56">
        <f t="shared" si="722"/>
        <v>-2.8188094483994064E-4</v>
      </c>
      <c r="L398" s="47">
        <f t="shared" si="768"/>
        <v>1373.09375</v>
      </c>
      <c r="M398" s="47">
        <f t="shared" si="810"/>
        <v>522.09375</v>
      </c>
      <c r="N398" s="47"/>
      <c r="O398" s="47"/>
      <c r="P398" s="47">
        <f t="shared" si="769"/>
        <v>1432.2388972476144</v>
      </c>
      <c r="Q398" s="47">
        <f t="shared" si="816"/>
        <v>1458.1004766476142</v>
      </c>
      <c r="R398" s="47">
        <f t="shared" si="811"/>
        <v>893.42424625094122</v>
      </c>
      <c r="S398" s="47"/>
      <c r="T398" s="47"/>
      <c r="U398" s="79">
        <v>1</v>
      </c>
      <c r="V398" s="62">
        <f t="shared" si="734"/>
        <v>1432.2388972476144</v>
      </c>
      <c r="W398" s="137">
        <f t="shared" si="735"/>
        <v>61.713410952724111</v>
      </c>
      <c r="X398" s="131">
        <v>63.7</v>
      </c>
      <c r="Y398" s="5">
        <f t="shared" si="740"/>
        <v>5.3270867255077059</v>
      </c>
      <c r="Z398" s="131">
        <v>62.9</v>
      </c>
      <c r="AA398" s="43">
        <f t="shared" ref="AA398" si="866">POWER(2*$V398/1000*Z398, 2)*$A$4</f>
        <v>5.1941225652196055</v>
      </c>
      <c r="AB398" s="116">
        <v>65</v>
      </c>
      <c r="AC398" s="43">
        <f t="shared" si="742"/>
        <v>5.5467375317656256</v>
      </c>
      <c r="AD398" s="131"/>
      <c r="AE398" s="43">
        <f t="shared" si="743"/>
        <v>0</v>
      </c>
      <c r="AF398" s="263">
        <v>68.8</v>
      </c>
      <c r="AG398" s="43">
        <f t="shared" si="737"/>
        <v>6.2142365212687993</v>
      </c>
      <c r="AH398" s="131"/>
      <c r="AI398" s="5">
        <f t="shared" si="740"/>
        <v>0</v>
      </c>
      <c r="AJ398" s="181"/>
      <c r="AK398" s="43">
        <f t="shared" ref="AK398" si="867">POWER(2*$V398/1000*AJ398, 2)*$A$4</f>
        <v>0</v>
      </c>
      <c r="AL398" s="47">
        <v>65.5</v>
      </c>
      <c r="AM398" s="43">
        <f t="shared" si="745"/>
        <v>5.6324001646526556</v>
      </c>
      <c r="AN398" s="181">
        <v>64.400000000000006</v>
      </c>
      <c r="AO398" s="43">
        <f t="shared" si="746"/>
        <v>5.4448088449096996</v>
      </c>
      <c r="AP398" s="261">
        <v>64.78</v>
      </c>
      <c r="AQ398" s="43">
        <f t="shared" si="739"/>
        <v>5.5092539267213736</v>
      </c>
      <c r="AR398" s="121"/>
    </row>
    <row r="399" spans="1:44" x14ac:dyDescent="0.25">
      <c r="A399" s="144">
        <f t="shared" si="865"/>
        <v>388</v>
      </c>
      <c r="B399" s="89" t="s">
        <v>131</v>
      </c>
      <c r="C399" s="150">
        <v>31</v>
      </c>
      <c r="D399" s="154" t="s">
        <v>163</v>
      </c>
      <c r="E399" s="155">
        <v>28</v>
      </c>
      <c r="F399" s="152">
        <f t="shared" ref="F399:F462" si="868">F398+G$7</f>
        <v>3080</v>
      </c>
      <c r="G399" s="46">
        <v>0</v>
      </c>
      <c r="H399" s="47">
        <f t="shared" si="725"/>
        <v>0</v>
      </c>
      <c r="I399" s="47">
        <f t="shared" ref="I399:I413" si="869">I398+I$7</f>
        <v>2214.75</v>
      </c>
      <c r="J399" s="56">
        <f t="shared" si="747"/>
        <v>3793.6153682865638</v>
      </c>
      <c r="K399" s="56">
        <f t="shared" ref="K399:K462" si="870">J399-SUM(P399:T399)</f>
        <v>-2.7808240929516614E-4</v>
      </c>
      <c r="L399" s="47">
        <f t="shared" si="768"/>
        <v>1378.84375</v>
      </c>
      <c r="M399" s="47">
        <f t="shared" si="810"/>
        <v>527.84375</v>
      </c>
      <c r="N399" s="47"/>
      <c r="O399" s="47"/>
      <c r="P399" s="47">
        <f t="shared" si="769"/>
        <v>1432.2388972476144</v>
      </c>
      <c r="Q399" s="47">
        <f t="shared" si="816"/>
        <v>1458.1004766476142</v>
      </c>
      <c r="R399" s="47">
        <f t="shared" si="811"/>
        <v>903.2762724737446</v>
      </c>
      <c r="S399" s="47"/>
      <c r="T399" s="47"/>
      <c r="U399" s="79">
        <v>1</v>
      </c>
      <c r="V399" s="62">
        <f t="shared" si="734"/>
        <v>1432.2388972476144</v>
      </c>
      <c r="W399" s="137">
        <f t="shared" si="735"/>
        <v>61.713410952724111</v>
      </c>
      <c r="X399" s="131">
        <v>63.1</v>
      </c>
      <c r="Y399" s="5">
        <f t="shared" si="740"/>
        <v>5.2272060648173566</v>
      </c>
      <c r="Z399" s="131">
        <v>62.2</v>
      </c>
      <c r="AA399" s="43">
        <f t="shared" ref="AA399" si="871">POWER(2*$V399/1000*Z399, 2)*$A$4</f>
        <v>5.0791574041174261</v>
      </c>
      <c r="AB399" s="116">
        <v>64.400000000000006</v>
      </c>
      <c r="AC399" s="43">
        <f t="shared" si="742"/>
        <v>5.4448088449096996</v>
      </c>
      <c r="AD399" s="131"/>
      <c r="AE399" s="43">
        <f t="shared" si="743"/>
        <v>0</v>
      </c>
      <c r="AF399" s="263">
        <v>68.8</v>
      </c>
      <c r="AG399" s="43">
        <f t="shared" si="737"/>
        <v>6.2142365212687993</v>
      </c>
      <c r="AH399" s="131"/>
      <c r="AI399" s="5">
        <f t="shared" si="740"/>
        <v>0</v>
      </c>
      <c r="AJ399" s="181"/>
      <c r="AK399" s="43">
        <f t="shared" ref="AK399" si="872">POWER(2*$V399/1000*AJ399, 2)*$A$4</f>
        <v>0</v>
      </c>
      <c r="AL399" s="47">
        <v>65.3</v>
      </c>
      <c r="AM399" s="43">
        <f t="shared" si="745"/>
        <v>5.5980563412607056</v>
      </c>
      <c r="AN399" s="181">
        <v>64.400000000000006</v>
      </c>
      <c r="AO399" s="43">
        <f t="shared" si="746"/>
        <v>5.4448088449096996</v>
      </c>
      <c r="AP399" s="261">
        <v>64.86</v>
      </c>
      <c r="AQ399" s="43">
        <f t="shared" si="739"/>
        <v>5.5228696247780489</v>
      </c>
      <c r="AR399" s="121"/>
    </row>
    <row r="400" spans="1:44" x14ac:dyDescent="0.25">
      <c r="A400" s="144">
        <f t="shared" si="865"/>
        <v>389</v>
      </c>
      <c r="B400" s="89" t="s">
        <v>131</v>
      </c>
      <c r="C400" s="150">
        <v>32</v>
      </c>
      <c r="D400" s="154" t="s">
        <v>163</v>
      </c>
      <c r="E400" s="155">
        <v>29</v>
      </c>
      <c r="F400" s="152">
        <f t="shared" si="868"/>
        <v>3088</v>
      </c>
      <c r="G400" s="46">
        <v>0</v>
      </c>
      <c r="H400" s="47">
        <f t="shared" ref="H400:H413" si="873">H399</f>
        <v>0</v>
      </c>
      <c r="I400" s="47">
        <f t="shared" si="869"/>
        <v>2220.5</v>
      </c>
      <c r="J400" s="56">
        <f t="shared" si="747"/>
        <v>3803.4673983090747</v>
      </c>
      <c r="K400" s="56">
        <f t="shared" si="870"/>
        <v>-2.7436955178927747E-4</v>
      </c>
      <c r="L400" s="47">
        <f t="shared" si="768"/>
        <v>1384.59375</v>
      </c>
      <c r="M400" s="47">
        <f t="shared" si="810"/>
        <v>533.59375</v>
      </c>
      <c r="N400" s="47"/>
      <c r="O400" s="47"/>
      <c r="P400" s="47">
        <f t="shared" si="769"/>
        <v>1432.2388972476144</v>
      </c>
      <c r="Q400" s="47">
        <f t="shared" si="816"/>
        <v>1458.1004766476142</v>
      </c>
      <c r="R400" s="47">
        <f t="shared" si="811"/>
        <v>913.12829878339801</v>
      </c>
      <c r="S400" s="47"/>
      <c r="T400" s="47"/>
      <c r="U400" s="79">
        <v>1</v>
      </c>
      <c r="V400" s="62">
        <f t="shared" si="734"/>
        <v>1432.2388972476144</v>
      </c>
      <c r="W400" s="137">
        <f t="shared" si="735"/>
        <v>61.713410952724111</v>
      </c>
      <c r="X400" s="131">
        <v>63.5</v>
      </c>
      <c r="Y400" s="5">
        <f t="shared" si="740"/>
        <v>5.2936881449614077</v>
      </c>
      <c r="Z400" s="131">
        <v>62</v>
      </c>
      <c r="AA400" s="43">
        <f t="shared" ref="AA400" si="874">POWER(2*$V400/1000*Z400, 2)*$A$4</f>
        <v>5.0465465259424995</v>
      </c>
      <c r="AB400" s="116">
        <v>64.7</v>
      </c>
      <c r="AC400" s="43">
        <f t="shared" si="742"/>
        <v>5.4956550329819569</v>
      </c>
      <c r="AD400" s="131"/>
      <c r="AE400" s="43">
        <f t="shared" si="743"/>
        <v>0</v>
      </c>
      <c r="AF400" s="263">
        <v>68.2</v>
      </c>
      <c r="AG400" s="43">
        <f t="shared" si="737"/>
        <v>6.1063212963904263</v>
      </c>
      <c r="AH400" s="131"/>
      <c r="AI400" s="5">
        <f t="shared" si="740"/>
        <v>0</v>
      </c>
      <c r="AJ400" s="181"/>
      <c r="AK400" s="43">
        <f t="shared" ref="AK400" si="875">POWER(2*$V400/1000*AJ400, 2)*$A$4</f>
        <v>0</v>
      </c>
      <c r="AL400" s="47">
        <v>64.3</v>
      </c>
      <c r="AM400" s="43">
        <f t="shared" si="745"/>
        <v>5.4279126290437061</v>
      </c>
      <c r="AN400" s="181">
        <v>63.3</v>
      </c>
      <c r="AO400" s="43">
        <f t="shared" si="746"/>
        <v>5.2603945913979571</v>
      </c>
      <c r="AP400" s="261">
        <v>65.049000000000007</v>
      </c>
      <c r="AQ400" s="43">
        <f t="shared" si="739"/>
        <v>5.5551034573973803</v>
      </c>
      <c r="AR400" s="121"/>
    </row>
    <row r="401" spans="1:49" x14ac:dyDescent="0.25">
      <c r="A401" s="144">
        <f t="shared" si="865"/>
        <v>390</v>
      </c>
      <c r="B401" s="89" t="s">
        <v>131</v>
      </c>
      <c r="C401" s="150">
        <v>33</v>
      </c>
      <c r="D401" s="154" t="s">
        <v>163</v>
      </c>
      <c r="E401" s="155">
        <v>30</v>
      </c>
      <c r="F401" s="152">
        <f t="shared" si="868"/>
        <v>3096</v>
      </c>
      <c r="G401" s="46">
        <v>0</v>
      </c>
      <c r="H401" s="47">
        <f t="shared" si="873"/>
        <v>0</v>
      </c>
      <c r="I401" s="47">
        <f t="shared" si="869"/>
        <v>2226.25</v>
      </c>
      <c r="J401" s="56">
        <f t="shared" si="747"/>
        <v>3813.3194283327484</v>
      </c>
      <c r="K401" s="56">
        <f t="shared" si="870"/>
        <v>-2.7073960063717095E-4</v>
      </c>
      <c r="L401" s="47">
        <f t="shared" si="768"/>
        <v>1390.34375</v>
      </c>
      <c r="M401" s="47">
        <f t="shared" si="810"/>
        <v>539.34375</v>
      </c>
      <c r="N401" s="47"/>
      <c r="O401" s="47"/>
      <c r="P401" s="47">
        <f t="shared" si="769"/>
        <v>1432.2388972476144</v>
      </c>
      <c r="Q401" s="47">
        <f t="shared" si="816"/>
        <v>1458.1004766476142</v>
      </c>
      <c r="R401" s="47">
        <f t="shared" si="811"/>
        <v>922.98032517712022</v>
      </c>
      <c r="S401" s="47"/>
      <c r="T401" s="47"/>
      <c r="U401" s="79">
        <v>1</v>
      </c>
      <c r="V401" s="62">
        <f t="shared" si="734"/>
        <v>1432.2388972476144</v>
      </c>
      <c r="W401" s="137">
        <f t="shared" si="735"/>
        <v>61.713410952724111</v>
      </c>
      <c r="X401" s="131">
        <v>63.1</v>
      </c>
      <c r="Y401" s="5">
        <f t="shared" si="740"/>
        <v>5.2272060648173566</v>
      </c>
      <c r="Z401" s="131">
        <v>61.9</v>
      </c>
      <c r="AA401" s="43">
        <f t="shared" ref="AA401" si="876">POWER(2*$V401/1000*Z401, 2)*$A$4</f>
        <v>5.0302804719736063</v>
      </c>
      <c r="AB401" s="116">
        <v>64.400000000000006</v>
      </c>
      <c r="AC401" s="43">
        <f t="shared" si="742"/>
        <v>5.4448088449096996</v>
      </c>
      <c r="AD401" s="131"/>
      <c r="AE401" s="43">
        <f t="shared" si="743"/>
        <v>0</v>
      </c>
      <c r="AF401" s="263">
        <v>68.5</v>
      </c>
      <c r="AG401" s="43">
        <f t="shared" si="737"/>
        <v>6.1601607534739058</v>
      </c>
      <c r="AH401" s="131"/>
      <c r="AI401" s="5">
        <f t="shared" si="740"/>
        <v>0</v>
      </c>
      <c r="AJ401" s="181"/>
      <c r="AK401" s="43">
        <f t="shared" ref="AK401" si="877">POWER(2*$V401/1000*AJ401, 2)*$A$4</f>
        <v>0</v>
      </c>
      <c r="AL401" s="47">
        <v>65.400000000000006</v>
      </c>
      <c r="AM401" s="43">
        <f t="shared" si="745"/>
        <v>5.615215124583826</v>
      </c>
      <c r="AN401" s="181">
        <v>64.3</v>
      </c>
      <c r="AO401" s="43">
        <f t="shared" si="746"/>
        <v>5.4279126290437061</v>
      </c>
      <c r="AP401" s="261">
        <v>64.680000000000007</v>
      </c>
      <c r="AQ401" s="43">
        <f t="shared" si="739"/>
        <v>5.4922579352216738</v>
      </c>
      <c r="AR401" s="121"/>
    </row>
    <row r="402" spans="1:49" x14ac:dyDescent="0.25">
      <c r="A402" s="144">
        <f t="shared" si="865"/>
        <v>391</v>
      </c>
      <c r="B402" s="89" t="s">
        <v>131</v>
      </c>
      <c r="C402" s="150">
        <v>34</v>
      </c>
      <c r="D402" s="154" t="s">
        <v>163</v>
      </c>
      <c r="E402" s="155">
        <v>31</v>
      </c>
      <c r="F402" s="152">
        <f t="shared" si="868"/>
        <v>3104</v>
      </c>
      <c r="G402" s="46">
        <v>0</v>
      </c>
      <c r="H402" s="47">
        <f t="shared" si="873"/>
        <v>0</v>
      </c>
      <c r="I402" s="47">
        <f t="shared" si="869"/>
        <v>2232</v>
      </c>
      <c r="J402" s="56">
        <f t="shared" si="747"/>
        <v>3823.1714583575767</v>
      </c>
      <c r="K402" s="56">
        <f t="shared" si="870"/>
        <v>-2.6718989920482272E-4</v>
      </c>
      <c r="L402" s="47">
        <f t="shared" si="768"/>
        <v>1396.09375</v>
      </c>
      <c r="M402" s="47">
        <f t="shared" si="810"/>
        <v>545.09375</v>
      </c>
      <c r="N402" s="47"/>
      <c r="O402" s="47"/>
      <c r="P402" s="47">
        <f t="shared" si="769"/>
        <v>1432.2388972476144</v>
      </c>
      <c r="Q402" s="47">
        <f t="shared" si="816"/>
        <v>1458.1004766476142</v>
      </c>
      <c r="R402" s="47">
        <f t="shared" si="811"/>
        <v>932.83235165224755</v>
      </c>
      <c r="S402" s="47"/>
      <c r="T402" s="47"/>
      <c r="U402" s="79">
        <v>1</v>
      </c>
      <c r="V402" s="62">
        <f t="shared" si="734"/>
        <v>1432.2388972476144</v>
      </c>
      <c r="W402" s="137">
        <f t="shared" si="735"/>
        <v>61.713410952724111</v>
      </c>
      <c r="X402" s="131">
        <v>60.1</v>
      </c>
      <c r="Y402" s="5">
        <f t="shared" si="740"/>
        <v>4.7419814040503567</v>
      </c>
      <c r="Z402" s="131">
        <v>58.5</v>
      </c>
      <c r="AA402" s="43">
        <f t="shared" ref="AA402" si="878">POWER(2*$V402/1000*Z402, 2)*$A$4</f>
        <v>4.4928574007301565</v>
      </c>
      <c r="AB402" s="116">
        <v>61.4</v>
      </c>
      <c r="AC402" s="43">
        <f t="shared" si="742"/>
        <v>4.9493440533148254</v>
      </c>
      <c r="AD402" s="131"/>
      <c r="AE402" s="43">
        <f t="shared" si="743"/>
        <v>0</v>
      </c>
      <c r="AF402" s="263">
        <v>67.5</v>
      </c>
      <c r="AG402" s="43">
        <f t="shared" si="737"/>
        <v>5.9816148826289055</v>
      </c>
      <c r="AH402" s="131"/>
      <c r="AI402" s="5">
        <f t="shared" si="740"/>
        <v>0</v>
      </c>
      <c r="AJ402" s="181"/>
      <c r="AK402" s="43">
        <f t="shared" ref="AK402" si="879">POWER(2*$V402/1000*AJ402, 2)*$A$4</f>
        <v>0</v>
      </c>
      <c r="AL402" s="47">
        <v>65.099999999999994</v>
      </c>
      <c r="AM402" s="43">
        <f t="shared" si="745"/>
        <v>5.563817544851605</v>
      </c>
      <c r="AN402" s="181">
        <v>64.2</v>
      </c>
      <c r="AO402" s="43">
        <f t="shared" si="746"/>
        <v>5.4110426699234262</v>
      </c>
      <c r="AP402" s="261">
        <v>65.650000000000006</v>
      </c>
      <c r="AQ402" s="43">
        <f t="shared" si="739"/>
        <v>5.6582269561541159</v>
      </c>
      <c r="AR402" s="121"/>
    </row>
    <row r="403" spans="1:49" x14ac:dyDescent="0.25">
      <c r="A403" s="144">
        <f t="shared" si="865"/>
        <v>392</v>
      </c>
      <c r="B403" s="89" t="s">
        <v>131</v>
      </c>
      <c r="C403" s="150">
        <v>35</v>
      </c>
      <c r="D403" s="154" t="s">
        <v>163</v>
      </c>
      <c r="E403" s="155">
        <v>32</v>
      </c>
      <c r="F403" s="152">
        <f t="shared" si="868"/>
        <v>3112</v>
      </c>
      <c r="G403" s="46">
        <v>0</v>
      </c>
      <c r="H403" s="47">
        <f t="shared" si="873"/>
        <v>0</v>
      </c>
      <c r="I403" s="47">
        <f t="shared" si="869"/>
        <v>2237.75</v>
      </c>
      <c r="J403" s="56">
        <f t="shared" si="747"/>
        <v>3833.0234883835501</v>
      </c>
      <c r="K403" s="56">
        <f t="shared" si="870"/>
        <v>-2.6371790636403603E-4</v>
      </c>
      <c r="L403" s="47">
        <f t="shared" si="768"/>
        <v>1401.84375</v>
      </c>
      <c r="M403" s="47">
        <f t="shared" si="810"/>
        <v>550.84375</v>
      </c>
      <c r="N403" s="47"/>
      <c r="O403" s="47"/>
      <c r="P403" s="47">
        <f t="shared" si="769"/>
        <v>1432.2388972476144</v>
      </c>
      <c r="Q403" s="47">
        <f t="shared" si="816"/>
        <v>1458.1004766476142</v>
      </c>
      <c r="R403" s="47">
        <f t="shared" si="811"/>
        <v>942.68437820622785</v>
      </c>
      <c r="S403" s="47"/>
      <c r="T403" s="47"/>
      <c r="U403" s="79">
        <v>1</v>
      </c>
      <c r="V403" s="62">
        <f t="shared" si="734"/>
        <v>1432.2388972476144</v>
      </c>
      <c r="W403" s="137">
        <f t="shared" si="735"/>
        <v>61.713410952724111</v>
      </c>
      <c r="X403" s="131">
        <v>62.3</v>
      </c>
      <c r="Y403" s="5">
        <f t="shared" si="740"/>
        <v>5.0955022283234559</v>
      </c>
      <c r="Z403" s="131">
        <v>61.5</v>
      </c>
      <c r="AA403" s="43">
        <f t="shared" ref="AA403" si="880">POWER(2*$V403/1000*Z403, 2)*$A$4</f>
        <v>4.9654788235551575</v>
      </c>
      <c r="AB403" s="116">
        <v>63.6</v>
      </c>
      <c r="AC403" s="43">
        <f t="shared" si="742"/>
        <v>5.3103743068616991</v>
      </c>
      <c r="AD403" s="131"/>
      <c r="AE403" s="43">
        <f t="shared" si="743"/>
        <v>0</v>
      </c>
      <c r="AF403" s="263">
        <v>67.099999999999994</v>
      </c>
      <c r="AG403" s="43">
        <f t="shared" si="737"/>
        <v>5.9109317231708545</v>
      </c>
      <c r="AH403" s="131"/>
      <c r="AI403" s="5">
        <f t="shared" si="740"/>
        <v>0</v>
      </c>
      <c r="AJ403" s="181"/>
      <c r="AK403" s="43">
        <f t="shared" ref="AK403" si="881">POWER(2*$V403/1000*AJ403, 2)*$A$4</f>
        <v>0</v>
      </c>
      <c r="AL403" s="47">
        <v>64.599999999999994</v>
      </c>
      <c r="AM403" s="43">
        <f t="shared" si="745"/>
        <v>5.4786800468788242</v>
      </c>
      <c r="AN403" s="181">
        <v>63.6</v>
      </c>
      <c r="AO403" s="43">
        <f t="shared" si="746"/>
        <v>5.3103743068616991</v>
      </c>
      <c r="AP403" s="261">
        <v>65.37</v>
      </c>
      <c r="AQ403" s="43">
        <f t="shared" si="739"/>
        <v>5.6100647326285911</v>
      </c>
      <c r="AR403" s="121"/>
    </row>
    <row r="404" spans="1:49" x14ac:dyDescent="0.25">
      <c r="A404" s="144">
        <f t="shared" si="865"/>
        <v>393</v>
      </c>
      <c r="B404" s="89" t="s">
        <v>131</v>
      </c>
      <c r="C404" s="150">
        <v>36</v>
      </c>
      <c r="D404" s="154" t="s">
        <v>163</v>
      </c>
      <c r="E404" s="155">
        <v>33</v>
      </c>
      <c r="F404" s="152">
        <f t="shared" si="868"/>
        <v>3120</v>
      </c>
      <c r="G404" s="46">
        <v>0</v>
      </c>
      <c r="H404" s="47">
        <f t="shared" si="873"/>
        <v>0</v>
      </c>
      <c r="I404" s="47">
        <f t="shared" si="869"/>
        <v>2243.5</v>
      </c>
      <c r="J404" s="56">
        <f t="shared" si="747"/>
        <v>3842.8755184106603</v>
      </c>
      <c r="K404" s="56">
        <f t="shared" si="870"/>
        <v>-2.6032118239527335E-4</v>
      </c>
      <c r="L404" s="47">
        <f t="shared" si="768"/>
        <v>1407.59375</v>
      </c>
      <c r="M404" s="47">
        <f t="shared" si="810"/>
        <v>556.59375</v>
      </c>
      <c r="N404" s="47"/>
      <c r="O404" s="47"/>
      <c r="P404" s="47">
        <f t="shared" si="769"/>
        <v>1432.2388972476144</v>
      </c>
      <c r="Q404" s="47">
        <f t="shared" si="816"/>
        <v>1458.1004766476142</v>
      </c>
      <c r="R404" s="47">
        <f t="shared" si="811"/>
        <v>952.53640483661434</v>
      </c>
      <c r="S404" s="47"/>
      <c r="T404" s="47"/>
      <c r="U404" s="79">
        <v>1</v>
      </c>
      <c r="V404" s="62">
        <f t="shared" ref="V404:V412" si="882">P404</f>
        <v>1432.2388972476144</v>
      </c>
      <c r="W404" s="137">
        <f t="shared" ref="W404:W467" si="883">Com_Num/V404</f>
        <v>61.713410952724111</v>
      </c>
      <c r="X404" s="131">
        <v>62.1</v>
      </c>
      <c r="Y404" s="5">
        <f t="shared" si="740"/>
        <v>5.0628388366571064</v>
      </c>
      <c r="Z404" s="131">
        <v>60.9</v>
      </c>
      <c r="AA404" s="43">
        <f t="shared" ref="AA404" si="884">POWER(2*$V404/1000*Z404, 2)*$A$4</f>
        <v>4.8690640532988558</v>
      </c>
      <c r="AB404" s="116">
        <v>63.5</v>
      </c>
      <c r="AC404" s="43">
        <f t="shared" si="742"/>
        <v>5.2936881449614077</v>
      </c>
      <c r="AD404" s="131"/>
      <c r="AE404" s="43">
        <f t="shared" si="743"/>
        <v>0</v>
      </c>
      <c r="AF404" s="263">
        <v>66.900000000000006</v>
      </c>
      <c r="AG404" s="43">
        <f t="shared" ref="AG404:AG467" si="885">POWER(2*$V404/1000*AF404, 2)*$A$4</f>
        <v>5.8757476839161074</v>
      </c>
      <c r="AH404" s="131"/>
      <c r="AI404" s="5">
        <f t="shared" si="740"/>
        <v>0</v>
      </c>
      <c r="AJ404" s="181"/>
      <c r="AK404" s="43">
        <f t="shared" ref="AK404" si="886">POWER(2*$V404/1000*AJ404, 2)*$A$4</f>
        <v>0</v>
      </c>
      <c r="AL404" s="47">
        <v>63.7</v>
      </c>
      <c r="AM404" s="43">
        <f t="shared" si="745"/>
        <v>5.3270867255077059</v>
      </c>
      <c r="AN404" s="181">
        <v>63</v>
      </c>
      <c r="AO404" s="43">
        <f t="shared" si="746"/>
        <v>5.2106511866456255</v>
      </c>
      <c r="AP404" s="261">
        <v>63.87</v>
      </c>
      <c r="AQ404" s="43">
        <f t="shared" ref="AQ404:AQ467" si="887">POWER(2*$V404/1000*AP404, 2)*$A$4</f>
        <v>5.3555580964373277</v>
      </c>
      <c r="AR404" s="121"/>
    </row>
    <row r="405" spans="1:49" x14ac:dyDescent="0.25">
      <c r="A405" s="144">
        <f t="shared" si="865"/>
        <v>394</v>
      </c>
      <c r="B405" s="89" t="s">
        <v>131</v>
      </c>
      <c r="C405" s="150">
        <v>37</v>
      </c>
      <c r="D405" s="154" t="s">
        <v>163</v>
      </c>
      <c r="E405" s="155">
        <v>34</v>
      </c>
      <c r="F405" s="152">
        <f t="shared" si="868"/>
        <v>3128</v>
      </c>
      <c r="G405" s="46">
        <v>0</v>
      </c>
      <c r="H405" s="47">
        <f t="shared" si="873"/>
        <v>0</v>
      </c>
      <c r="I405" s="47">
        <f t="shared" si="869"/>
        <v>2249.25</v>
      </c>
      <c r="J405" s="56">
        <f t="shared" si="747"/>
        <v>3852.7275484388979</v>
      </c>
      <c r="K405" s="56">
        <f t="shared" si="870"/>
        <v>-2.569973912613932E-4</v>
      </c>
      <c r="L405" s="47">
        <f t="shared" si="768"/>
        <v>1413.34375</v>
      </c>
      <c r="M405" s="47">
        <f t="shared" si="810"/>
        <v>562.34375</v>
      </c>
      <c r="N405" s="47"/>
      <c r="O405" s="47"/>
      <c r="P405" s="47">
        <f t="shared" si="769"/>
        <v>1432.2388972476144</v>
      </c>
      <c r="Q405" s="47">
        <f t="shared" si="816"/>
        <v>1458.1004766476142</v>
      </c>
      <c r="R405" s="47">
        <f t="shared" si="811"/>
        <v>962.38843154106053</v>
      </c>
      <c r="S405" s="47"/>
      <c r="T405" s="47"/>
      <c r="U405" s="79">
        <v>1</v>
      </c>
      <c r="V405" s="62">
        <f t="shared" si="882"/>
        <v>1432.2388972476144</v>
      </c>
      <c r="W405" s="137">
        <f t="shared" si="883"/>
        <v>61.713410952724111</v>
      </c>
      <c r="X405" s="131">
        <v>62.5</v>
      </c>
      <c r="Y405" s="5">
        <f t="shared" ref="Y405:AI468" si="888">POWER(2*$V405/1000*X405, 2)*$A$4</f>
        <v>5.1282706469726573</v>
      </c>
      <c r="Z405" s="131">
        <v>61.7</v>
      </c>
      <c r="AA405" s="43">
        <f t="shared" ref="AA405" si="889">POWER(2*$V405/1000*Z405, 2)*$A$4</f>
        <v>4.9978271342729563</v>
      </c>
      <c r="AB405" s="116">
        <v>63.9</v>
      </c>
      <c r="AC405" s="43">
        <f t="shared" ref="AC405:AC468" si="890">POWER(2*$V405/1000*AB405, 2)*$A$4</f>
        <v>5.3605903330368552</v>
      </c>
      <c r="AD405" s="131"/>
      <c r="AE405" s="43">
        <f t="shared" ref="AE405:AE468" si="891">POWER(2*$V405/1000*AD405, 2)*$A$4</f>
        <v>0</v>
      </c>
      <c r="AF405" s="263">
        <v>65.2</v>
      </c>
      <c r="AG405" s="43">
        <f t="shared" si="885"/>
        <v>5.5809238146833007</v>
      </c>
      <c r="AH405" s="131"/>
      <c r="AI405" s="5">
        <f t="shared" si="888"/>
        <v>0</v>
      </c>
      <c r="AJ405" s="181"/>
      <c r="AK405" s="43">
        <f t="shared" ref="AK405" si="892">POWER(2*$V405/1000*AJ405, 2)*$A$4</f>
        <v>0</v>
      </c>
      <c r="AL405" s="47">
        <v>64.2</v>
      </c>
      <c r="AM405" s="43">
        <f t="shared" ref="AM405:AM468" si="893">POWER(2*$V405/1000*AL405, 2)*$A$4</f>
        <v>5.4110426699234262</v>
      </c>
      <c r="AN405" s="181">
        <v>63.4</v>
      </c>
      <c r="AO405" s="43">
        <f t="shared" ref="AO405:AO468" si="894">POWER(2*$V405/1000*AN405, 2)*$A$4</f>
        <v>5.2770282398068256</v>
      </c>
      <c r="AP405" s="261">
        <v>63.6</v>
      </c>
      <c r="AQ405" s="43">
        <f t="shared" si="887"/>
        <v>5.3103743068616991</v>
      </c>
      <c r="AR405" s="121"/>
    </row>
    <row r="406" spans="1:49" x14ac:dyDescent="0.25">
      <c r="A406" s="144">
        <f t="shared" si="865"/>
        <v>395</v>
      </c>
      <c r="B406" s="89" t="s">
        <v>132</v>
      </c>
      <c r="C406" s="150">
        <v>1</v>
      </c>
      <c r="D406" s="154" t="s">
        <v>163</v>
      </c>
      <c r="E406" s="155">
        <v>35</v>
      </c>
      <c r="F406" s="152">
        <f t="shared" si="868"/>
        <v>3136</v>
      </c>
      <c r="G406" s="46">
        <v>0</v>
      </c>
      <c r="H406" s="47">
        <f t="shared" si="873"/>
        <v>0</v>
      </c>
      <c r="I406" s="47">
        <f t="shared" si="869"/>
        <v>2255</v>
      </c>
      <c r="J406" s="56">
        <f t="shared" ref="J406:J469" si="895">SQRT(POWER(F406-H406,2)+POWER(G406-I406,2))</f>
        <v>3862.5795784682546</v>
      </c>
      <c r="K406" s="56">
        <f t="shared" si="870"/>
        <v>-2.5374428878421895E-4</v>
      </c>
      <c r="L406" s="47">
        <f t="shared" si="768"/>
        <v>1419.09375</v>
      </c>
      <c r="M406" s="47">
        <f t="shared" si="810"/>
        <v>568.09375</v>
      </c>
      <c r="N406" s="47"/>
      <c r="O406" s="47"/>
      <c r="P406" s="47">
        <f t="shared" si="769"/>
        <v>1432.2388972476144</v>
      </c>
      <c r="Q406" s="47">
        <f t="shared" si="816"/>
        <v>1458.1004766476142</v>
      </c>
      <c r="R406" s="47">
        <f t="shared" si="811"/>
        <v>972.24045831731485</v>
      </c>
      <c r="S406" s="47"/>
      <c r="T406" s="47"/>
      <c r="U406" s="79">
        <v>1</v>
      </c>
      <c r="V406" s="62">
        <f t="shared" si="882"/>
        <v>1432.2388972476144</v>
      </c>
      <c r="W406" s="137">
        <f t="shared" si="883"/>
        <v>61.713410952724111</v>
      </c>
      <c r="X406" s="131">
        <v>61.5</v>
      </c>
      <c r="Y406" s="5">
        <f t="shared" si="888"/>
        <v>4.9654788235551575</v>
      </c>
      <c r="Z406" s="131">
        <v>60.8</v>
      </c>
      <c r="AA406" s="43">
        <f t="shared" ref="AA406" si="896">POWER(2*$V406/1000*Z406, 2)*$A$4</f>
        <v>4.8530868235327986</v>
      </c>
      <c r="AB406" s="116">
        <v>62.9</v>
      </c>
      <c r="AC406" s="43">
        <f t="shared" si="890"/>
        <v>5.1941225652196055</v>
      </c>
      <c r="AD406" s="131"/>
      <c r="AE406" s="43">
        <f t="shared" si="891"/>
        <v>0</v>
      </c>
      <c r="AF406" s="263">
        <v>64.900000000000006</v>
      </c>
      <c r="AG406" s="43">
        <f t="shared" si="885"/>
        <v>5.5296837754253572</v>
      </c>
      <c r="AH406" s="131"/>
      <c r="AI406" s="5">
        <f t="shared" si="888"/>
        <v>0</v>
      </c>
      <c r="AJ406" s="181"/>
      <c r="AK406" s="43">
        <f t="shared" ref="AK406" si="897">POWER(2*$V406/1000*AJ406, 2)*$A$4</f>
        <v>0</v>
      </c>
      <c r="AL406" s="47">
        <v>63.8</v>
      </c>
      <c r="AM406" s="43">
        <f t="shared" si="893"/>
        <v>5.3438254008994246</v>
      </c>
      <c r="AN406" s="181">
        <v>62.8</v>
      </c>
      <c r="AO406" s="43">
        <f t="shared" si="894"/>
        <v>5.1776202005392991</v>
      </c>
      <c r="AP406" s="261">
        <v>64.67</v>
      </c>
      <c r="AQ406" s="43">
        <f t="shared" si="887"/>
        <v>5.4905597801927177</v>
      </c>
      <c r="AR406" s="121"/>
    </row>
    <row r="407" spans="1:49" x14ac:dyDescent="0.25">
      <c r="A407" s="144">
        <f t="shared" si="865"/>
        <v>396</v>
      </c>
      <c r="B407" s="89" t="s">
        <v>132</v>
      </c>
      <c r="C407" s="150">
        <v>2</v>
      </c>
      <c r="D407" s="154" t="s">
        <v>163</v>
      </c>
      <c r="E407" s="155">
        <v>36</v>
      </c>
      <c r="F407" s="152">
        <f t="shared" si="868"/>
        <v>3144</v>
      </c>
      <c r="G407" s="46">
        <v>0</v>
      </c>
      <c r="H407" s="47">
        <f t="shared" si="873"/>
        <v>0</v>
      </c>
      <c r="I407" s="47">
        <f t="shared" si="869"/>
        <v>2260.75</v>
      </c>
      <c r="J407" s="56">
        <f t="shared" si="895"/>
        <v>3872.4316084987222</v>
      </c>
      <c r="K407" s="56">
        <f t="shared" si="870"/>
        <v>-2.505597230992862E-4</v>
      </c>
      <c r="L407" s="47">
        <f t="shared" si="768"/>
        <v>1424.84375</v>
      </c>
      <c r="M407" s="47">
        <f t="shared" si="810"/>
        <v>573.84375</v>
      </c>
      <c r="N407" s="47"/>
      <c r="O407" s="47"/>
      <c r="P407" s="47">
        <f t="shared" si="769"/>
        <v>1432.2388972476144</v>
      </c>
      <c r="Q407" s="47">
        <f t="shared" si="816"/>
        <v>1458.1004766476142</v>
      </c>
      <c r="R407" s="47">
        <f t="shared" si="811"/>
        <v>982.09248516321645</v>
      </c>
      <c r="S407" s="47"/>
      <c r="T407" s="47"/>
      <c r="U407" s="79">
        <v>1</v>
      </c>
      <c r="V407" s="62">
        <f t="shared" si="882"/>
        <v>1432.2388972476144</v>
      </c>
      <c r="W407" s="137">
        <f t="shared" si="883"/>
        <v>61.713410952724111</v>
      </c>
      <c r="X407" s="131">
        <v>61.8</v>
      </c>
      <c r="Y407" s="5">
        <f t="shared" si="888"/>
        <v>5.014040674750424</v>
      </c>
      <c r="Z407" s="131">
        <v>61.1</v>
      </c>
      <c r="AA407" s="43">
        <f t="shared" ref="AA407" si="898">POWER(2*$V407/1000*Z407, 2)*$A$4</f>
        <v>4.9010972830681068</v>
      </c>
      <c r="AB407" s="116">
        <v>63.2</v>
      </c>
      <c r="AC407" s="43">
        <f t="shared" si="890"/>
        <v>5.2437871997348013</v>
      </c>
      <c r="AD407" s="131"/>
      <c r="AE407" s="43">
        <f t="shared" si="891"/>
        <v>0</v>
      </c>
      <c r="AF407" s="263">
        <v>65.900000000000006</v>
      </c>
      <c r="AG407" s="43">
        <f t="shared" si="885"/>
        <v>5.7014028923851079</v>
      </c>
      <c r="AH407" s="131"/>
      <c r="AI407" s="5">
        <f t="shared" si="888"/>
        <v>0</v>
      </c>
      <c r="AJ407" s="181"/>
      <c r="AK407" s="43">
        <f t="shared" ref="AK407" si="899">POWER(2*$V407/1000*AJ407, 2)*$A$4</f>
        <v>0</v>
      </c>
      <c r="AL407" s="47">
        <v>63.9</v>
      </c>
      <c r="AM407" s="43">
        <f t="shared" si="893"/>
        <v>5.3605903330368552</v>
      </c>
      <c r="AN407" s="181">
        <v>62.9</v>
      </c>
      <c r="AO407" s="43">
        <f t="shared" si="894"/>
        <v>5.1941225652196055</v>
      </c>
      <c r="AP407" s="261">
        <v>64.3</v>
      </c>
      <c r="AQ407" s="43">
        <f t="shared" si="887"/>
        <v>5.4279126290437061</v>
      </c>
      <c r="AR407" s="121"/>
    </row>
    <row r="408" spans="1:49" x14ac:dyDescent="0.25">
      <c r="A408" s="144">
        <f t="shared" si="865"/>
        <v>397</v>
      </c>
      <c r="B408" s="89" t="s">
        <v>132</v>
      </c>
      <c r="C408" s="150">
        <v>3</v>
      </c>
      <c r="D408" s="154" t="s">
        <v>163</v>
      </c>
      <c r="E408" s="155">
        <v>37</v>
      </c>
      <c r="F408" s="152">
        <f t="shared" si="868"/>
        <v>3152</v>
      </c>
      <c r="G408" s="46">
        <v>0</v>
      </c>
      <c r="H408" s="47">
        <f t="shared" si="873"/>
        <v>0</v>
      </c>
      <c r="I408" s="47">
        <f t="shared" si="869"/>
        <v>2266.5</v>
      </c>
      <c r="J408" s="56">
        <f t="shared" si="895"/>
        <v>3882.2836385302917</v>
      </c>
      <c r="K408" s="56">
        <f t="shared" si="870"/>
        <v>-2.4744162692513783E-4</v>
      </c>
      <c r="L408" s="47">
        <f t="shared" si="768"/>
        <v>1430.59375</v>
      </c>
      <c r="M408" s="47">
        <f t="shared" si="810"/>
        <v>579.59375</v>
      </c>
      <c r="N408" s="47"/>
      <c r="O408" s="47"/>
      <c r="P408" s="47">
        <f t="shared" si="769"/>
        <v>1432.2388972476144</v>
      </c>
      <c r="Q408" s="47">
        <f t="shared" si="816"/>
        <v>1458.1004766476142</v>
      </c>
      <c r="R408" s="47">
        <f t="shared" si="811"/>
        <v>991.94451207668999</v>
      </c>
      <c r="S408" s="47"/>
      <c r="T408" s="47"/>
      <c r="U408" s="79">
        <v>1</v>
      </c>
      <c r="V408" s="62">
        <f t="shared" si="882"/>
        <v>1432.2388972476144</v>
      </c>
      <c r="W408" s="137">
        <f t="shared" si="883"/>
        <v>61.713410952724111</v>
      </c>
      <c r="X408" s="131">
        <v>62.4</v>
      </c>
      <c r="Y408" s="5">
        <f t="shared" si="888"/>
        <v>5.1118733092752002</v>
      </c>
      <c r="Z408" s="131">
        <v>61.7</v>
      </c>
      <c r="AA408" s="43">
        <f t="shared" ref="AA408" si="900">POWER(2*$V408/1000*Z408, 2)*$A$4</f>
        <v>4.9978271342729563</v>
      </c>
      <c r="AB408" s="116">
        <v>63.8</v>
      </c>
      <c r="AC408" s="43">
        <f t="shared" si="890"/>
        <v>5.3438254008994246</v>
      </c>
      <c r="AD408" s="131"/>
      <c r="AE408" s="43">
        <f t="shared" si="891"/>
        <v>0</v>
      </c>
      <c r="AF408" s="263">
        <v>64.599999999999994</v>
      </c>
      <c r="AG408" s="43">
        <f t="shared" si="885"/>
        <v>5.4786800468788242</v>
      </c>
      <c r="AH408" s="131"/>
      <c r="AI408" s="5">
        <f t="shared" si="888"/>
        <v>0</v>
      </c>
      <c r="AJ408" s="181"/>
      <c r="AK408" s="43">
        <f t="shared" ref="AK408" si="901">POWER(2*$V408/1000*AJ408, 2)*$A$4</f>
        <v>0</v>
      </c>
      <c r="AL408" s="47">
        <v>64.3</v>
      </c>
      <c r="AM408" s="43">
        <f t="shared" si="893"/>
        <v>5.4279126290437061</v>
      </c>
      <c r="AN408" s="181">
        <v>63.3</v>
      </c>
      <c r="AO408" s="43">
        <f t="shared" si="894"/>
        <v>5.2603945913979571</v>
      </c>
      <c r="AP408" s="261">
        <v>65.319999999999993</v>
      </c>
      <c r="AQ408" s="43">
        <f t="shared" si="887"/>
        <v>5.6014859973856721</v>
      </c>
      <c r="AR408" s="121"/>
    </row>
    <row r="409" spans="1:49" x14ac:dyDescent="0.25">
      <c r="A409" s="144">
        <f t="shared" si="865"/>
        <v>398</v>
      </c>
      <c r="B409" s="89" t="s">
        <v>132</v>
      </c>
      <c r="C409" s="150">
        <v>4</v>
      </c>
      <c r="D409" s="154" t="s">
        <v>163</v>
      </c>
      <c r="E409" s="155">
        <v>38</v>
      </c>
      <c r="F409" s="152">
        <f t="shared" si="868"/>
        <v>3160</v>
      </c>
      <c r="G409" s="46">
        <v>0</v>
      </c>
      <c r="H409" s="47">
        <f t="shared" si="873"/>
        <v>0</v>
      </c>
      <c r="I409" s="47">
        <f t="shared" si="869"/>
        <v>2272.25</v>
      </c>
      <c r="J409" s="56">
        <f t="shared" si="895"/>
        <v>3892.1356685629548</v>
      </c>
      <c r="K409" s="56">
        <f t="shared" si="870"/>
        <v>-2.4438801574433455E-4</v>
      </c>
      <c r="L409" s="47">
        <f t="shared" si="768"/>
        <v>1436.34375</v>
      </c>
      <c r="M409" s="47">
        <f t="shared" si="810"/>
        <v>585.34375</v>
      </c>
      <c r="N409" s="47"/>
      <c r="O409" s="47"/>
      <c r="P409" s="47">
        <f t="shared" si="769"/>
        <v>1432.2388972476144</v>
      </c>
      <c r="Q409" s="47">
        <f t="shared" si="816"/>
        <v>1458.1004766476142</v>
      </c>
      <c r="R409" s="47">
        <f t="shared" si="811"/>
        <v>1001.7965390557418</v>
      </c>
      <c r="S409" s="47"/>
      <c r="T409" s="47"/>
      <c r="U409" s="79">
        <v>1</v>
      </c>
      <c r="V409" s="62">
        <f t="shared" si="882"/>
        <v>1432.2388972476144</v>
      </c>
      <c r="W409" s="137">
        <f t="shared" si="883"/>
        <v>61.713410952724111</v>
      </c>
      <c r="X409" s="131">
        <v>61.7</v>
      </c>
      <c r="Y409" s="5">
        <f t="shared" si="888"/>
        <v>4.9978271342729563</v>
      </c>
      <c r="Z409" s="131">
        <v>60.8</v>
      </c>
      <c r="AA409" s="43">
        <f t="shared" ref="AA409" si="902">POWER(2*$V409/1000*Z409, 2)*$A$4</f>
        <v>4.8530868235327986</v>
      </c>
      <c r="AB409" s="116">
        <v>63.1</v>
      </c>
      <c r="AC409" s="43">
        <f t="shared" si="890"/>
        <v>5.2272060648173566</v>
      </c>
      <c r="AD409" s="131"/>
      <c r="AE409" s="43">
        <f t="shared" si="891"/>
        <v>0</v>
      </c>
      <c r="AF409" s="263">
        <v>56.2</v>
      </c>
      <c r="AG409" s="43">
        <f t="shared" si="885"/>
        <v>4.1465177964094257</v>
      </c>
      <c r="AH409" s="131"/>
      <c r="AI409" s="5">
        <f t="shared" si="888"/>
        <v>0</v>
      </c>
      <c r="AJ409" s="181"/>
      <c r="AK409" s="43">
        <f t="shared" ref="AK409" si="903">POWER(2*$V409/1000*AJ409, 2)*$A$4</f>
        <v>0</v>
      </c>
      <c r="AL409" s="47">
        <v>64.2</v>
      </c>
      <c r="AM409" s="43">
        <f t="shared" si="893"/>
        <v>5.4110426699234262</v>
      </c>
      <c r="AN409" s="181">
        <v>63.3</v>
      </c>
      <c r="AO409" s="43">
        <f t="shared" si="894"/>
        <v>5.2603945913979571</v>
      </c>
      <c r="AP409" s="261">
        <v>65.12</v>
      </c>
      <c r="AQ409" s="43">
        <f t="shared" si="887"/>
        <v>5.5672366982782879</v>
      </c>
      <c r="AR409" s="121"/>
    </row>
    <row r="410" spans="1:49" x14ac:dyDescent="0.25">
      <c r="A410" s="144">
        <f t="shared" si="865"/>
        <v>399</v>
      </c>
      <c r="B410" s="89" t="s">
        <v>132</v>
      </c>
      <c r="C410" s="150">
        <v>5</v>
      </c>
      <c r="D410" s="154" t="s">
        <v>163</v>
      </c>
      <c r="E410" s="155">
        <v>39</v>
      </c>
      <c r="F410" s="152">
        <f t="shared" si="868"/>
        <v>3168</v>
      </c>
      <c r="G410" s="46">
        <v>0</v>
      </c>
      <c r="H410" s="47">
        <f t="shared" si="873"/>
        <v>0</v>
      </c>
      <c r="I410" s="47">
        <f t="shared" si="869"/>
        <v>2278</v>
      </c>
      <c r="J410" s="56">
        <f t="shared" si="895"/>
        <v>3901.9876985967035</v>
      </c>
      <c r="K410" s="56">
        <f t="shared" si="870"/>
        <v>-2.4139698143699206E-4</v>
      </c>
      <c r="L410" s="47">
        <f t="shared" si="768"/>
        <v>1442.09375</v>
      </c>
      <c r="M410" s="47">
        <f t="shared" si="810"/>
        <v>591.09375</v>
      </c>
      <c r="N410" s="47"/>
      <c r="O410" s="47"/>
      <c r="P410" s="47">
        <f t="shared" si="769"/>
        <v>1432.2388972476144</v>
      </c>
      <c r="Q410" s="47">
        <f t="shared" si="816"/>
        <v>1458.1004766476142</v>
      </c>
      <c r="R410" s="47">
        <f t="shared" si="811"/>
        <v>1011.6485660984562</v>
      </c>
      <c r="S410" s="47"/>
      <c r="T410" s="47"/>
      <c r="U410" s="79">
        <v>1</v>
      </c>
      <c r="V410" s="62">
        <f t="shared" si="882"/>
        <v>1432.2388972476144</v>
      </c>
      <c r="W410" s="137">
        <f t="shared" si="883"/>
        <v>61.713410952724111</v>
      </c>
      <c r="X410" s="131">
        <v>62</v>
      </c>
      <c r="Y410" s="5">
        <f t="shared" si="888"/>
        <v>5.0465465259424995</v>
      </c>
      <c r="Z410" s="131">
        <v>61.1</v>
      </c>
      <c r="AA410" s="43">
        <f t="shared" ref="AA410" si="904">POWER(2*$V410/1000*Z410, 2)*$A$4</f>
        <v>4.9010972830681068</v>
      </c>
      <c r="AB410" s="116">
        <v>63.4</v>
      </c>
      <c r="AC410" s="43">
        <f t="shared" si="890"/>
        <v>5.2770282398068256</v>
      </c>
      <c r="AD410" s="131"/>
      <c r="AE410" s="43">
        <f t="shared" si="891"/>
        <v>0</v>
      </c>
      <c r="AF410" s="263">
        <v>56.3</v>
      </c>
      <c r="AG410" s="43">
        <f t="shared" si="885"/>
        <v>4.1612872158727061</v>
      </c>
      <c r="AH410" s="131"/>
      <c r="AI410" s="5">
        <f t="shared" si="888"/>
        <v>0</v>
      </c>
      <c r="AJ410" s="181"/>
      <c r="AK410" s="43">
        <f t="shared" ref="AK410" si="905">POWER(2*$V410/1000*AJ410, 2)*$A$4</f>
        <v>0</v>
      </c>
      <c r="AL410" s="47">
        <v>64.099999999999994</v>
      </c>
      <c r="AM410" s="43">
        <f t="shared" si="893"/>
        <v>5.3941989675488546</v>
      </c>
      <c r="AN410" s="181">
        <v>63.3</v>
      </c>
      <c r="AO410" s="43">
        <f t="shared" si="894"/>
        <v>5.2603945913979571</v>
      </c>
      <c r="AP410" s="261">
        <v>65.36</v>
      </c>
      <c r="AQ410" s="43">
        <f t="shared" si="887"/>
        <v>5.6083484604450913</v>
      </c>
      <c r="AR410" s="121"/>
    </row>
    <row r="411" spans="1:49" x14ac:dyDescent="0.25">
      <c r="A411" s="144">
        <f t="shared" si="865"/>
        <v>400</v>
      </c>
      <c r="B411" s="89" t="s">
        <v>132</v>
      </c>
      <c r="C411" s="150">
        <v>6</v>
      </c>
      <c r="D411" s="154" t="s">
        <v>163</v>
      </c>
      <c r="E411" s="155">
        <v>40</v>
      </c>
      <c r="F411" s="152">
        <f t="shared" si="868"/>
        <v>3176</v>
      </c>
      <c r="G411" s="46">
        <v>0</v>
      </c>
      <c r="H411" s="47">
        <f t="shared" si="873"/>
        <v>0</v>
      </c>
      <c r="I411" s="47">
        <f t="shared" si="869"/>
        <v>2283.75</v>
      </c>
      <c r="J411" s="56">
        <f t="shared" si="895"/>
        <v>3911.8397286315299</v>
      </c>
      <c r="K411" s="56">
        <f t="shared" si="870"/>
        <v>-2.3846669000704424E-4</v>
      </c>
      <c r="L411" s="47">
        <f t="shared" si="768"/>
        <v>1447.84375</v>
      </c>
      <c r="M411" s="47">
        <f t="shared" si="810"/>
        <v>596.84375</v>
      </c>
      <c r="N411" s="47"/>
      <c r="O411" s="47"/>
      <c r="P411" s="47">
        <f t="shared" si="769"/>
        <v>1432.2388972476144</v>
      </c>
      <c r="Q411" s="47">
        <f t="shared" si="816"/>
        <v>1458.1004766476142</v>
      </c>
      <c r="R411" s="47">
        <f t="shared" si="811"/>
        <v>1021.500593202991</v>
      </c>
      <c r="S411" s="47"/>
      <c r="T411" s="47"/>
      <c r="U411" s="79">
        <v>1</v>
      </c>
      <c r="V411" s="62">
        <f t="shared" si="882"/>
        <v>1432.2388972476144</v>
      </c>
      <c r="W411" s="137">
        <f t="shared" si="883"/>
        <v>61.713410952724111</v>
      </c>
      <c r="X411" s="131">
        <v>62</v>
      </c>
      <c r="Y411" s="5">
        <f t="shared" si="888"/>
        <v>5.0465465259424995</v>
      </c>
      <c r="Z411" s="131">
        <v>61.2</v>
      </c>
      <c r="AA411" s="43">
        <f t="shared" ref="AA411" si="906">POWER(2*$V411/1000*Z411, 2)*$A$4</f>
        <v>4.9171532830713005</v>
      </c>
      <c r="AB411" s="116">
        <v>63.3</v>
      </c>
      <c r="AC411" s="43">
        <f t="shared" si="890"/>
        <v>5.2603945913979571</v>
      </c>
      <c r="AD411" s="131"/>
      <c r="AE411" s="43">
        <f t="shared" si="891"/>
        <v>0</v>
      </c>
      <c r="AF411" s="263">
        <v>55.8</v>
      </c>
      <c r="AG411" s="43">
        <f t="shared" si="885"/>
        <v>4.0877026860134258</v>
      </c>
      <c r="AH411" s="131"/>
      <c r="AI411" s="5">
        <f t="shared" si="888"/>
        <v>0</v>
      </c>
      <c r="AJ411" s="181"/>
      <c r="AK411" s="43">
        <f t="shared" ref="AK411" si="907">POWER(2*$V411/1000*AJ411, 2)*$A$4</f>
        <v>0</v>
      </c>
      <c r="AL411" s="47">
        <v>62.4</v>
      </c>
      <c r="AM411" s="43">
        <f t="shared" si="893"/>
        <v>5.1118733092752002</v>
      </c>
      <c r="AN411" s="181">
        <v>62.7</v>
      </c>
      <c r="AO411" s="43">
        <f t="shared" si="894"/>
        <v>5.1611440926047063</v>
      </c>
      <c r="AP411" s="261">
        <v>65.36</v>
      </c>
      <c r="AQ411" s="43">
        <f t="shared" si="887"/>
        <v>5.6083484604450913</v>
      </c>
      <c r="AR411" s="121" t="s">
        <v>168</v>
      </c>
    </row>
    <row r="412" spans="1:49" x14ac:dyDescent="0.25">
      <c r="A412" s="144">
        <f t="shared" si="865"/>
        <v>401</v>
      </c>
      <c r="B412" s="89" t="s">
        <v>132</v>
      </c>
      <c r="C412" s="150">
        <v>7</v>
      </c>
      <c r="D412" s="154" t="s">
        <v>121</v>
      </c>
      <c r="E412" s="155">
        <v>1</v>
      </c>
      <c r="F412" s="152">
        <f t="shared" si="868"/>
        <v>3184</v>
      </c>
      <c r="G412" s="46">
        <v>0</v>
      </c>
      <c r="H412" s="47">
        <f t="shared" si="873"/>
        <v>0</v>
      </c>
      <c r="I412" s="47">
        <f t="shared" si="869"/>
        <v>2289.5</v>
      </c>
      <c r="J412" s="56">
        <f t="shared" si="895"/>
        <v>3921.6917586674249</v>
      </c>
      <c r="K412" s="56">
        <f t="shared" si="870"/>
        <v>-2.3559537839901168E-4</v>
      </c>
      <c r="L412" s="47">
        <f t="shared" si="768"/>
        <v>1453.59375</v>
      </c>
      <c r="M412" s="47">
        <f t="shared" si="810"/>
        <v>602.59375</v>
      </c>
      <c r="N412" s="47"/>
      <c r="O412" s="47"/>
      <c r="P412" s="47">
        <f t="shared" si="769"/>
        <v>1432.2388972476144</v>
      </c>
      <c r="Q412" s="47">
        <f t="shared" si="816"/>
        <v>1458.1004766476142</v>
      </c>
      <c r="R412" s="47">
        <f t="shared" si="811"/>
        <v>1031.3526203675747</v>
      </c>
      <c r="S412" s="47"/>
      <c r="T412" s="47"/>
      <c r="U412" s="79">
        <v>1</v>
      </c>
      <c r="V412" s="62">
        <f t="shared" si="882"/>
        <v>1432.2388972476144</v>
      </c>
      <c r="W412" s="137">
        <f t="shared" si="883"/>
        <v>61.713410952724111</v>
      </c>
      <c r="X412" s="131">
        <v>61.7</v>
      </c>
      <c r="Y412" s="5">
        <f t="shared" si="888"/>
        <v>4.9978271342729563</v>
      </c>
      <c r="Z412" s="131">
        <v>61</v>
      </c>
      <c r="AA412" s="43">
        <f t="shared" ref="AA412" si="908">POWER(2*$V412/1000*Z412, 2)*$A$4</f>
        <v>4.8850675398106249</v>
      </c>
      <c r="AB412" s="116">
        <v>62.7</v>
      </c>
      <c r="AC412" s="43">
        <f t="shared" si="890"/>
        <v>5.1611440926047063</v>
      </c>
      <c r="AD412" s="131"/>
      <c r="AE412" s="43">
        <f t="shared" si="891"/>
        <v>0</v>
      </c>
      <c r="AF412" s="263">
        <v>55.7</v>
      </c>
      <c r="AG412" s="43">
        <f t="shared" si="885"/>
        <v>4.0730645502787066</v>
      </c>
      <c r="AH412" s="131"/>
      <c r="AI412" s="5">
        <f t="shared" si="888"/>
        <v>0</v>
      </c>
      <c r="AJ412" s="181"/>
      <c r="AK412" s="43">
        <f t="shared" ref="AK412" si="909">POWER(2*$V412/1000*AJ412, 2)*$A$4</f>
        <v>0</v>
      </c>
      <c r="AL412" s="47">
        <v>63.2</v>
      </c>
      <c r="AM412" s="43">
        <f t="shared" si="893"/>
        <v>5.2437871997348013</v>
      </c>
      <c r="AN412" s="181">
        <v>62.5</v>
      </c>
      <c r="AO412" s="43">
        <f t="shared" si="894"/>
        <v>5.1282706469726573</v>
      </c>
      <c r="AP412" s="261">
        <v>63.9</v>
      </c>
      <c r="AQ412" s="43">
        <f t="shared" si="887"/>
        <v>5.3605903330368552</v>
      </c>
      <c r="AR412" s="121"/>
    </row>
    <row r="413" spans="1:49" x14ac:dyDescent="0.25">
      <c r="A413" s="144">
        <f t="shared" si="865"/>
        <v>402</v>
      </c>
      <c r="B413" s="89" t="s">
        <v>132</v>
      </c>
      <c r="C413" s="150">
        <v>8</v>
      </c>
      <c r="D413" s="154" t="s">
        <v>121</v>
      </c>
      <c r="E413" s="155">
        <v>2</v>
      </c>
      <c r="F413" s="152">
        <f t="shared" si="868"/>
        <v>3192</v>
      </c>
      <c r="G413" s="46">
        <v>0</v>
      </c>
      <c r="H413" s="47">
        <f t="shared" si="873"/>
        <v>0</v>
      </c>
      <c r="I413" s="47">
        <f t="shared" si="869"/>
        <v>2295.25</v>
      </c>
      <c r="J413" s="56">
        <f t="shared" si="895"/>
        <v>3931.5437887043813</v>
      </c>
      <c r="K413" s="56">
        <f t="shared" si="870"/>
        <v>-2.3278134949578089E-4</v>
      </c>
      <c r="L413" s="47">
        <f t="shared" si="768"/>
        <v>1459.34375</v>
      </c>
      <c r="M413" s="47">
        <f t="shared" si="810"/>
        <v>608.34375</v>
      </c>
      <c r="N413" s="47"/>
      <c r="O413" s="47"/>
      <c r="P413" s="47">
        <f t="shared" si="769"/>
        <v>1432.2388972476144</v>
      </c>
      <c r="Q413" s="47">
        <f t="shared" si="816"/>
        <v>1458.1004766476142</v>
      </c>
      <c r="R413" s="47">
        <f t="shared" si="811"/>
        <v>1041.2046475905024</v>
      </c>
      <c r="S413" s="47"/>
      <c r="T413" s="47"/>
      <c r="U413" s="79">
        <v>2</v>
      </c>
      <c r="V413" s="62">
        <f t="shared" ref="V413:V476" si="910">Q413</f>
        <v>1458.1004766476142</v>
      </c>
      <c r="W413" s="137">
        <f t="shared" si="883"/>
        <v>60.618831873326144</v>
      </c>
      <c r="X413" s="131">
        <v>61.6</v>
      </c>
      <c r="Y413" s="5">
        <f t="shared" si="888"/>
        <v>5.1631685439487995</v>
      </c>
      <c r="Z413" s="131">
        <v>61.2</v>
      </c>
      <c r="AA413" s="43">
        <f t="shared" ref="AA413" si="911">POWER(2*$V413/1000*Z413, 2)*$A$4</f>
        <v>5.0963321152512009</v>
      </c>
      <c r="AB413" s="117">
        <v>62.9</v>
      </c>
      <c r="AC413" s="43">
        <f t="shared" si="890"/>
        <v>5.383394032236799</v>
      </c>
      <c r="AD413" s="131"/>
      <c r="AE413" s="43">
        <f t="shared" si="891"/>
        <v>0</v>
      </c>
      <c r="AF413" s="263">
        <v>56.3</v>
      </c>
      <c r="AG413" s="43">
        <f t="shared" si="885"/>
        <v>4.3129226318911993</v>
      </c>
      <c r="AH413" s="131"/>
      <c r="AI413" s="5">
        <f t="shared" si="888"/>
        <v>0</v>
      </c>
      <c r="AJ413" s="181"/>
      <c r="AK413" s="43">
        <f t="shared" ref="AK413" si="912">POWER(2*$V413/1000*AJ413, 2)*$A$4</f>
        <v>0</v>
      </c>
      <c r="AL413" s="47">
        <v>64.400000000000006</v>
      </c>
      <c r="AM413" s="43">
        <f t="shared" si="893"/>
        <v>5.6432152060928011</v>
      </c>
      <c r="AN413" s="181">
        <v>63.6</v>
      </c>
      <c r="AO413" s="43">
        <f t="shared" si="894"/>
        <v>5.503881934540801</v>
      </c>
      <c r="AP413" s="261">
        <v>64.2</v>
      </c>
      <c r="AQ413" s="43">
        <f t="shared" si="887"/>
        <v>5.6082186070271991</v>
      </c>
      <c r="AR413" s="121"/>
      <c r="AS413" s="44"/>
      <c r="AT413" s="44"/>
      <c r="AW413" s="44"/>
    </row>
    <row r="414" spans="1:49" x14ac:dyDescent="0.25">
      <c r="A414" s="144">
        <f t="shared" si="865"/>
        <v>403</v>
      </c>
      <c r="B414" s="89" t="s">
        <v>132</v>
      </c>
      <c r="C414" s="150">
        <v>9</v>
      </c>
      <c r="D414" s="154" t="s">
        <v>121</v>
      </c>
      <c r="E414" s="155">
        <v>3</v>
      </c>
      <c r="F414" s="152">
        <f t="shared" si="868"/>
        <v>3200</v>
      </c>
      <c r="G414" s="46">
        <v>0</v>
      </c>
      <c r="H414" s="47">
        <f t="shared" ref="H414:H477" si="913">H413+G$7</f>
        <v>8</v>
      </c>
      <c r="I414" s="47">
        <f>G6</f>
        <v>2300</v>
      </c>
      <c r="J414" s="56">
        <f t="shared" si="895"/>
        <v>3934.3187466192926</v>
      </c>
      <c r="K414" s="56">
        <f t="shared" si="870"/>
        <v>-2.7625390271168726E-3</v>
      </c>
      <c r="L414" s="47">
        <f t="shared" si="768"/>
        <v>1465.09375</v>
      </c>
      <c r="M414" s="47">
        <f t="shared" si="810"/>
        <v>614.09375</v>
      </c>
      <c r="N414" s="47"/>
      <c r="O414" s="47"/>
      <c r="P414" s="47">
        <f t="shared" si="769"/>
        <v>1425.1643576405713</v>
      </c>
      <c r="Q414" s="47">
        <f>SQRT(POWER(M$6-L$6,2)+POWER(M414-L414,2))</f>
        <v>1458.1004766476142</v>
      </c>
      <c r="R414" s="47">
        <f t="shared" si="811"/>
        <v>1051.056674870134</v>
      </c>
      <c r="S414" s="47"/>
      <c r="T414" s="47"/>
      <c r="U414" s="79">
        <v>2</v>
      </c>
      <c r="V414" s="62">
        <f t="shared" si="910"/>
        <v>1458.1004766476142</v>
      </c>
      <c r="W414" s="137">
        <f t="shared" si="883"/>
        <v>60.618831873326144</v>
      </c>
      <c r="X414" s="131">
        <v>62</v>
      </c>
      <c r="Y414" s="5">
        <f t="shared" si="888"/>
        <v>5.2304403891199991</v>
      </c>
      <c r="Z414" s="131">
        <v>61.9</v>
      </c>
      <c r="AA414" s="43">
        <f t="shared" ref="AA414" si="914">POWER(2*$V414/1000*Z414, 2)*$A$4</f>
        <v>5.2135816075327988</v>
      </c>
      <c r="AB414" s="117">
        <v>63.3</v>
      </c>
      <c r="AC414" s="43">
        <f t="shared" si="890"/>
        <v>5.4520809809471995</v>
      </c>
      <c r="AD414" s="131"/>
      <c r="AE414" s="43">
        <f t="shared" si="891"/>
        <v>0</v>
      </c>
      <c r="AF414" s="263">
        <v>56.5</v>
      </c>
      <c r="AG414" s="43">
        <f t="shared" si="885"/>
        <v>4.3436194932800003</v>
      </c>
      <c r="AH414" s="131"/>
      <c r="AI414" s="5">
        <f t="shared" si="888"/>
        <v>0</v>
      </c>
      <c r="AJ414" s="181"/>
      <c r="AK414" s="43">
        <f t="shared" ref="AK414" si="915">POWER(2*$V414/1000*AJ414, 2)*$A$4</f>
        <v>0</v>
      </c>
      <c r="AL414" s="47">
        <v>64</v>
      </c>
      <c r="AM414" s="43">
        <f t="shared" si="893"/>
        <v>5.5733308620799997</v>
      </c>
      <c r="AN414" s="181">
        <v>62.9</v>
      </c>
      <c r="AO414" s="43">
        <f t="shared" si="894"/>
        <v>5.383394032236799</v>
      </c>
      <c r="AP414" s="261">
        <v>63.77</v>
      </c>
      <c r="AQ414" s="43">
        <f t="shared" si="887"/>
        <v>5.5333445262945924</v>
      </c>
      <c r="AR414" s="121"/>
    </row>
    <row r="415" spans="1:49" x14ac:dyDescent="0.25">
      <c r="A415" s="144">
        <f t="shared" si="865"/>
        <v>404</v>
      </c>
      <c r="B415" s="89" t="s">
        <v>132</v>
      </c>
      <c r="C415" s="150">
        <v>10</v>
      </c>
      <c r="D415" s="154" t="s">
        <v>121</v>
      </c>
      <c r="E415" s="155">
        <v>4</v>
      </c>
      <c r="F415" s="152">
        <f t="shared" si="868"/>
        <v>3208</v>
      </c>
      <c r="G415" s="46">
        <v>0</v>
      </c>
      <c r="H415" s="47">
        <f t="shared" si="913"/>
        <v>16</v>
      </c>
      <c r="I415" s="47">
        <f>I414</f>
        <v>2300</v>
      </c>
      <c r="J415" s="56">
        <f t="shared" si="895"/>
        <v>3934.3187466192926</v>
      </c>
      <c r="K415" s="56">
        <f t="shared" si="870"/>
        <v>-2.7959586404904258E-3</v>
      </c>
      <c r="L415" s="47">
        <f t="shared" si="768"/>
        <v>1470.84375</v>
      </c>
      <c r="M415" s="47">
        <f t="shared" si="810"/>
        <v>619.84375</v>
      </c>
      <c r="N415" s="47"/>
      <c r="O415" s="47"/>
      <c r="P415" s="47">
        <f t="shared" si="769"/>
        <v>1415.3123637254296</v>
      </c>
      <c r="Q415" s="47">
        <f t="shared" si="816"/>
        <v>1458.1004766476142</v>
      </c>
      <c r="R415" s="47">
        <f t="shared" si="811"/>
        <v>1060.9087022048893</v>
      </c>
      <c r="S415" s="47"/>
      <c r="T415" s="47"/>
      <c r="U415" s="79">
        <v>2</v>
      </c>
      <c r="V415" s="62">
        <f t="shared" si="910"/>
        <v>1458.1004766476142</v>
      </c>
      <c r="W415" s="137">
        <f t="shared" si="883"/>
        <v>60.618831873326144</v>
      </c>
      <c r="X415" s="131">
        <v>61.9</v>
      </c>
      <c r="Y415" s="5">
        <f t="shared" si="888"/>
        <v>5.2135816075327988</v>
      </c>
      <c r="Z415" s="131">
        <v>61.7</v>
      </c>
      <c r="AA415" s="43">
        <f t="shared" ref="AA415" si="916">POWER(2*$V415/1000*Z415, 2)*$A$4</f>
        <v>5.1799456849472012</v>
      </c>
      <c r="AB415" s="117">
        <v>63.3</v>
      </c>
      <c r="AC415" s="43">
        <f t="shared" si="890"/>
        <v>5.4520809809471995</v>
      </c>
      <c r="AD415" s="131"/>
      <c r="AE415" s="43">
        <f t="shared" si="891"/>
        <v>0</v>
      </c>
      <c r="AF415" s="263">
        <v>57.29</v>
      </c>
      <c r="AG415" s="43">
        <f t="shared" si="885"/>
        <v>4.4659362808407677</v>
      </c>
      <c r="AH415" s="131"/>
      <c r="AI415" s="5">
        <f t="shared" si="888"/>
        <v>0</v>
      </c>
      <c r="AJ415" s="181"/>
      <c r="AK415" s="43">
        <f t="shared" ref="AK415" si="917">POWER(2*$V415/1000*AJ415, 2)*$A$4</f>
        <v>0</v>
      </c>
      <c r="AL415" s="47">
        <v>64.3</v>
      </c>
      <c r="AM415" s="43">
        <f t="shared" si="893"/>
        <v>5.625703299795199</v>
      </c>
      <c r="AN415" s="181">
        <v>63.5</v>
      </c>
      <c r="AO415" s="43">
        <f t="shared" si="894"/>
        <v>5.4865877364799998</v>
      </c>
      <c r="AP415" s="261">
        <v>63.19</v>
      </c>
      <c r="AQ415" s="43">
        <f t="shared" si="887"/>
        <v>5.4331486644721281</v>
      </c>
      <c r="AR415" s="121"/>
    </row>
    <row r="416" spans="1:49" x14ac:dyDescent="0.25">
      <c r="A416" s="144">
        <f t="shared" si="865"/>
        <v>405</v>
      </c>
      <c r="B416" s="89" t="s">
        <v>132</v>
      </c>
      <c r="C416" s="150">
        <v>11</v>
      </c>
      <c r="D416" s="154" t="s">
        <v>121</v>
      </c>
      <c r="E416" s="155">
        <v>5</v>
      </c>
      <c r="F416" s="152">
        <f t="shared" si="868"/>
        <v>3216</v>
      </c>
      <c r="G416" s="46">
        <v>0</v>
      </c>
      <c r="H416" s="47">
        <f t="shared" si="913"/>
        <v>24</v>
      </c>
      <c r="I416" s="47">
        <f>I415</f>
        <v>2300</v>
      </c>
      <c r="J416" s="56">
        <f t="shared" si="895"/>
        <v>3934.3187466192926</v>
      </c>
      <c r="K416" s="56">
        <f t="shared" si="870"/>
        <v>-2.8299412238084187E-3</v>
      </c>
      <c r="L416" s="47">
        <f t="shared" ref="L416:L479" si="918">SLOPE*L$6 + (1+$I$7*($A416-3))</f>
        <v>1476.59375</v>
      </c>
      <c r="M416" s="47">
        <f t="shared" si="810"/>
        <v>625.59375</v>
      </c>
      <c r="N416" s="47"/>
      <c r="O416" s="47"/>
      <c r="P416" s="47">
        <f t="shared" ref="P416:P479" si="919">SQRT(POWER(H416-L$6,2)+POWER(I416-L416,2))</f>
        <v>1405.4603703196553</v>
      </c>
      <c r="Q416" s="47">
        <f t="shared" si="816"/>
        <v>1458.1004766476142</v>
      </c>
      <c r="R416" s="47">
        <f t="shared" si="811"/>
        <v>1070.7607295932469</v>
      </c>
      <c r="S416" s="47"/>
      <c r="T416" s="47"/>
      <c r="U416" s="79">
        <v>2</v>
      </c>
      <c r="V416" s="62">
        <f t="shared" si="910"/>
        <v>1458.1004766476142</v>
      </c>
      <c r="W416" s="137">
        <f t="shared" si="883"/>
        <v>60.618831873326144</v>
      </c>
      <c r="X416" s="131">
        <v>62.4</v>
      </c>
      <c r="Y416" s="5">
        <f t="shared" si="888"/>
        <v>5.2981476507647995</v>
      </c>
      <c r="Z416" s="131">
        <v>62.2</v>
      </c>
      <c r="AA416" s="43">
        <f t="shared" ref="AA416" si="920">POWER(2*$V416/1000*Z416, 2)*$A$4</f>
        <v>5.2642395928832011</v>
      </c>
      <c r="AB416" s="117">
        <v>63.8</v>
      </c>
      <c r="AC416" s="43">
        <f t="shared" si="890"/>
        <v>5.5385519712512004</v>
      </c>
      <c r="AD416" s="131"/>
      <c r="AE416" s="43">
        <f t="shared" si="891"/>
        <v>0</v>
      </c>
      <c r="AF416" s="263">
        <v>57.5</v>
      </c>
      <c r="AG416" s="43">
        <f t="shared" si="885"/>
        <v>4.498736612000001</v>
      </c>
      <c r="AH416" s="131"/>
      <c r="AI416" s="5">
        <f t="shared" si="888"/>
        <v>0</v>
      </c>
      <c r="AJ416" s="181"/>
      <c r="AK416" s="43">
        <f t="shared" ref="AK416" si="921">POWER(2*$V416/1000*AJ416, 2)*$A$4</f>
        <v>0</v>
      </c>
      <c r="AL416" s="47">
        <v>64.2</v>
      </c>
      <c r="AM416" s="43">
        <f t="shared" si="893"/>
        <v>5.6082186070271991</v>
      </c>
      <c r="AN416" s="181">
        <v>63.4</v>
      </c>
      <c r="AO416" s="43">
        <f t="shared" si="894"/>
        <v>5.4693207519487999</v>
      </c>
      <c r="AP416" s="261">
        <v>64.25</v>
      </c>
      <c r="AQ416" s="43">
        <f t="shared" si="887"/>
        <v>5.6169575517199997</v>
      </c>
      <c r="AR416" s="121"/>
    </row>
    <row r="417" spans="1:44" x14ac:dyDescent="0.25">
      <c r="A417" s="144">
        <f t="shared" si="865"/>
        <v>406</v>
      </c>
      <c r="B417" s="89" t="s">
        <v>132</v>
      </c>
      <c r="C417" s="150">
        <v>12</v>
      </c>
      <c r="D417" s="154" t="s">
        <v>121</v>
      </c>
      <c r="E417" s="155">
        <v>6</v>
      </c>
      <c r="F417" s="152">
        <f t="shared" si="868"/>
        <v>3224</v>
      </c>
      <c r="G417" s="46">
        <v>0</v>
      </c>
      <c r="H417" s="47">
        <f t="shared" si="913"/>
        <v>32</v>
      </c>
      <c r="I417" s="47">
        <f t="shared" ref="I417:I480" si="922">I416</f>
        <v>2300</v>
      </c>
      <c r="J417" s="56">
        <f t="shared" si="895"/>
        <v>3934.3187466192926</v>
      </c>
      <c r="K417" s="56">
        <f t="shared" si="870"/>
        <v>-2.86449609848205E-3</v>
      </c>
      <c r="L417" s="47">
        <f t="shared" si="918"/>
        <v>1482.34375</v>
      </c>
      <c r="M417" s="47">
        <f t="shared" si="810"/>
        <v>631.34375</v>
      </c>
      <c r="N417" s="47"/>
      <c r="O417" s="47"/>
      <c r="P417" s="47">
        <f t="shared" si="919"/>
        <v>1395.6083774340359</v>
      </c>
      <c r="Q417" s="47">
        <f t="shared" si="816"/>
        <v>1458.1004766476142</v>
      </c>
      <c r="R417" s="47">
        <f t="shared" si="811"/>
        <v>1080.6127570337408</v>
      </c>
      <c r="S417" s="47"/>
      <c r="T417" s="47"/>
      <c r="U417" s="79">
        <v>2</v>
      </c>
      <c r="V417" s="62">
        <f t="shared" si="910"/>
        <v>1458.1004766476142</v>
      </c>
      <c r="W417" s="137">
        <f t="shared" si="883"/>
        <v>60.618831873326144</v>
      </c>
      <c r="X417" s="131">
        <v>61.2</v>
      </c>
      <c r="Y417" s="5">
        <f t="shared" si="888"/>
        <v>5.0963321152512009</v>
      </c>
      <c r="Z417" s="131">
        <v>61</v>
      </c>
      <c r="AA417" s="43">
        <f t="shared" ref="AA417" si="923">POWER(2*$V417/1000*Z417, 2)*$A$4</f>
        <v>5.0630771820799989</v>
      </c>
      <c r="AB417" s="117">
        <v>62.5</v>
      </c>
      <c r="AC417" s="43">
        <f t="shared" si="890"/>
        <v>5.3151424999999994</v>
      </c>
      <c r="AD417" s="131"/>
      <c r="AE417" s="43">
        <f t="shared" si="891"/>
        <v>0</v>
      </c>
      <c r="AF417" s="263">
        <v>56.01</v>
      </c>
      <c r="AG417" s="43">
        <f t="shared" si="885"/>
        <v>4.2686055350052472</v>
      </c>
      <c r="AH417" s="131"/>
      <c r="AI417" s="5">
        <f t="shared" si="888"/>
        <v>0</v>
      </c>
      <c r="AJ417" s="181"/>
      <c r="AK417" s="43">
        <f t="shared" ref="AK417" si="924">POWER(2*$V417/1000*AJ417, 2)*$A$4</f>
        <v>0</v>
      </c>
      <c r="AL417" s="47">
        <v>64.599999999999994</v>
      </c>
      <c r="AM417" s="43">
        <f t="shared" si="893"/>
        <v>5.6783206592767996</v>
      </c>
      <c r="AN417" s="181">
        <v>63.8</v>
      </c>
      <c r="AO417" s="43">
        <f t="shared" si="894"/>
        <v>5.5385519712512004</v>
      </c>
      <c r="AP417" s="261">
        <v>62.84</v>
      </c>
      <c r="AQ417" s="43">
        <f t="shared" si="887"/>
        <v>5.3731285446010881</v>
      </c>
      <c r="AR417" s="121"/>
    </row>
    <row r="418" spans="1:44" x14ac:dyDescent="0.25">
      <c r="A418" s="144">
        <f t="shared" si="865"/>
        <v>407</v>
      </c>
      <c r="B418" s="89" t="s">
        <v>132</v>
      </c>
      <c r="C418" s="150">
        <v>13</v>
      </c>
      <c r="D418" s="154" t="s">
        <v>121</v>
      </c>
      <c r="E418" s="155">
        <v>7</v>
      </c>
      <c r="F418" s="152">
        <f t="shared" si="868"/>
        <v>3232</v>
      </c>
      <c r="G418" s="46">
        <v>0</v>
      </c>
      <c r="H418" s="47">
        <f t="shared" si="913"/>
        <v>40</v>
      </c>
      <c r="I418" s="47">
        <f t="shared" si="922"/>
        <v>2300</v>
      </c>
      <c r="J418" s="56">
        <f t="shared" si="895"/>
        <v>3934.3187466192926</v>
      </c>
      <c r="K418" s="56">
        <f t="shared" si="870"/>
        <v>-2.8996329442634305E-3</v>
      </c>
      <c r="L418" s="47">
        <f t="shared" si="918"/>
        <v>1488.09375</v>
      </c>
      <c r="M418" s="47">
        <f t="shared" si="810"/>
        <v>637.09375</v>
      </c>
      <c r="N418" s="47"/>
      <c r="O418" s="47"/>
      <c r="P418" s="47">
        <f t="shared" si="919"/>
        <v>1385.7563850796655</v>
      </c>
      <c r="Q418" s="47">
        <f t="shared" si="816"/>
        <v>1458.1004766476142</v>
      </c>
      <c r="R418" s="47">
        <f t="shared" si="811"/>
        <v>1090.4647845249576</v>
      </c>
      <c r="S418" s="47"/>
      <c r="T418" s="47"/>
      <c r="U418" s="79">
        <v>2</v>
      </c>
      <c r="V418" s="62">
        <f t="shared" si="910"/>
        <v>1458.1004766476142</v>
      </c>
      <c r="W418" s="137">
        <f t="shared" si="883"/>
        <v>60.618831873326144</v>
      </c>
      <c r="X418" s="131">
        <v>62.1</v>
      </c>
      <c r="Y418" s="5">
        <f t="shared" si="888"/>
        <v>5.2473263842367999</v>
      </c>
      <c r="Z418" s="131">
        <v>61.8</v>
      </c>
      <c r="AA418" s="43">
        <f t="shared" ref="AA418" si="925">POWER(2*$V418/1000*Z418, 2)*$A$4</f>
        <v>5.1967500394751998</v>
      </c>
      <c r="AB418" s="117">
        <v>63.3</v>
      </c>
      <c r="AC418" s="43">
        <f t="shared" si="890"/>
        <v>5.4520809809471995</v>
      </c>
      <c r="AD418" s="131"/>
      <c r="AE418" s="43">
        <f t="shared" si="891"/>
        <v>0</v>
      </c>
      <c r="AF418" s="263">
        <v>57.43</v>
      </c>
      <c r="AG418" s="43">
        <f t="shared" si="885"/>
        <v>4.4877898336507513</v>
      </c>
      <c r="AH418" s="131"/>
      <c r="AI418" s="5">
        <f t="shared" si="888"/>
        <v>0</v>
      </c>
      <c r="AJ418" s="181"/>
      <c r="AK418" s="43">
        <f t="shared" ref="AK418" si="926">POWER(2*$V418/1000*AJ418, 2)*$A$4</f>
        <v>0</v>
      </c>
      <c r="AL418" s="47">
        <v>63.1</v>
      </c>
      <c r="AM418" s="43">
        <f t="shared" si="893"/>
        <v>5.417683079532801</v>
      </c>
      <c r="AN418" s="181">
        <v>62.7</v>
      </c>
      <c r="AO418" s="43">
        <f t="shared" si="894"/>
        <v>5.3492138390592014</v>
      </c>
      <c r="AP418" s="261">
        <v>63.6</v>
      </c>
      <c r="AQ418" s="43">
        <f t="shared" si="887"/>
        <v>5.503881934540801</v>
      </c>
      <c r="AR418" s="121"/>
    </row>
    <row r="419" spans="1:44" x14ac:dyDescent="0.25">
      <c r="A419" s="144">
        <f t="shared" si="865"/>
        <v>408</v>
      </c>
      <c r="B419" s="89" t="s">
        <v>132</v>
      </c>
      <c r="C419" s="150">
        <v>14</v>
      </c>
      <c r="D419" s="154" t="s">
        <v>121</v>
      </c>
      <c r="E419" s="155">
        <v>8</v>
      </c>
      <c r="F419" s="152">
        <f t="shared" si="868"/>
        <v>3240</v>
      </c>
      <c r="G419" s="46">
        <v>0</v>
      </c>
      <c r="H419" s="47">
        <f t="shared" si="913"/>
        <v>48</v>
      </c>
      <c r="I419" s="47">
        <f t="shared" si="922"/>
        <v>2300</v>
      </c>
      <c r="J419" s="56">
        <f t="shared" si="895"/>
        <v>3934.3187466192926</v>
      </c>
      <c r="K419" s="56">
        <f t="shared" si="870"/>
        <v>-2.9353618133427517E-3</v>
      </c>
      <c r="L419" s="47">
        <f t="shared" si="918"/>
        <v>1493.84375</v>
      </c>
      <c r="M419" s="47">
        <f t="shared" si="810"/>
        <v>642.84375</v>
      </c>
      <c r="N419" s="47"/>
      <c r="O419" s="47"/>
      <c r="P419" s="47">
        <f t="shared" si="919"/>
        <v>1375.904393267956</v>
      </c>
      <c r="Q419" s="47">
        <f t="shared" si="816"/>
        <v>1458.1004766476142</v>
      </c>
      <c r="R419" s="47">
        <f t="shared" si="811"/>
        <v>1100.3168120655353</v>
      </c>
      <c r="S419" s="47"/>
      <c r="T419" s="47"/>
      <c r="U419" s="79">
        <v>2</v>
      </c>
      <c r="V419" s="62">
        <f t="shared" si="910"/>
        <v>1458.1004766476142</v>
      </c>
      <c r="W419" s="137">
        <f t="shared" si="883"/>
        <v>60.618831873326144</v>
      </c>
      <c r="X419" s="131">
        <v>60.8</v>
      </c>
      <c r="Y419" s="5">
        <f t="shared" si="888"/>
        <v>5.0299311030271996</v>
      </c>
      <c r="Z419" s="131">
        <v>60.7</v>
      </c>
      <c r="AA419" s="43">
        <f t="shared" ref="AA419" si="927">POWER(2*$V419/1000*Z419, 2)*$A$4</f>
        <v>5.013398883795201</v>
      </c>
      <c r="AB419" s="117">
        <v>62.4</v>
      </c>
      <c r="AC419" s="43">
        <f t="shared" si="890"/>
        <v>5.2981476507647995</v>
      </c>
      <c r="AD419" s="131"/>
      <c r="AE419" s="43">
        <f t="shared" si="891"/>
        <v>0</v>
      </c>
      <c r="AF419" s="263">
        <v>57.7</v>
      </c>
      <c r="AG419" s="43">
        <f t="shared" si="885"/>
        <v>4.5300865980992002</v>
      </c>
      <c r="AH419" s="131"/>
      <c r="AI419" s="5">
        <f t="shared" si="888"/>
        <v>0</v>
      </c>
      <c r="AJ419" s="181"/>
      <c r="AK419" s="43">
        <f t="shared" ref="AK419" si="928">POWER(2*$V419/1000*AJ419, 2)*$A$4</f>
        <v>0</v>
      </c>
      <c r="AL419" s="47">
        <v>63.7</v>
      </c>
      <c r="AM419" s="43">
        <f t="shared" si="893"/>
        <v>5.5212033461312009</v>
      </c>
      <c r="AN419" s="181">
        <v>63.1</v>
      </c>
      <c r="AO419" s="43">
        <f t="shared" si="894"/>
        <v>5.417683079532801</v>
      </c>
      <c r="AP419" s="261">
        <v>63.9</v>
      </c>
      <c r="AQ419" s="43">
        <f t="shared" si="887"/>
        <v>5.5559278099007994</v>
      </c>
      <c r="AR419" s="121"/>
    </row>
    <row r="420" spans="1:44" x14ac:dyDescent="0.25">
      <c r="A420" s="144">
        <f t="shared" si="865"/>
        <v>409</v>
      </c>
      <c r="B420" s="89" t="s">
        <v>132</v>
      </c>
      <c r="C420" s="150">
        <v>15</v>
      </c>
      <c r="D420" s="154" t="s">
        <v>121</v>
      </c>
      <c r="E420" s="155">
        <v>9</v>
      </c>
      <c r="F420" s="152">
        <f t="shared" si="868"/>
        <v>3248</v>
      </c>
      <c r="G420" s="46">
        <v>0</v>
      </c>
      <c r="H420" s="47">
        <f t="shared" si="913"/>
        <v>56</v>
      </c>
      <c r="I420" s="47">
        <f t="shared" si="922"/>
        <v>2300</v>
      </c>
      <c r="J420" s="56">
        <f t="shared" si="895"/>
        <v>3934.3187466192926</v>
      </c>
      <c r="K420" s="56">
        <f t="shared" si="870"/>
        <v>-2.9716931298935378E-3</v>
      </c>
      <c r="L420" s="47">
        <f t="shared" si="918"/>
        <v>1499.59375</v>
      </c>
      <c r="M420" s="47">
        <f t="shared" si="810"/>
        <v>648.59375</v>
      </c>
      <c r="N420" s="47"/>
      <c r="O420" s="47"/>
      <c r="P420" s="47">
        <f t="shared" si="919"/>
        <v>1366.0524020106486</v>
      </c>
      <c r="Q420" s="47">
        <f t="shared" si="816"/>
        <v>1458.1004766476142</v>
      </c>
      <c r="R420" s="47">
        <f t="shared" si="811"/>
        <v>1110.1688396541592</v>
      </c>
      <c r="S420" s="47"/>
      <c r="T420" s="47"/>
      <c r="U420" s="79">
        <v>2</v>
      </c>
      <c r="V420" s="62">
        <f t="shared" si="910"/>
        <v>1458.1004766476142</v>
      </c>
      <c r="W420" s="137">
        <f t="shared" si="883"/>
        <v>60.618831873326144</v>
      </c>
      <c r="X420" s="131">
        <v>61.7</v>
      </c>
      <c r="Y420" s="5">
        <f t="shared" si="888"/>
        <v>5.1799456849472012</v>
      </c>
      <c r="Z420" s="131">
        <v>61.6</v>
      </c>
      <c r="AA420" s="43">
        <f t="shared" ref="AA420" si="929">POWER(2*$V420/1000*Z420, 2)*$A$4</f>
        <v>5.1631685439487995</v>
      </c>
      <c r="AB420" s="117">
        <v>63.2</v>
      </c>
      <c r="AC420" s="43">
        <f t="shared" si="890"/>
        <v>5.4348684234752014</v>
      </c>
      <c r="AD420" s="131"/>
      <c r="AE420" s="43">
        <f t="shared" si="891"/>
        <v>0</v>
      </c>
      <c r="AF420" s="263">
        <v>56.46</v>
      </c>
      <c r="AG420" s="43">
        <f t="shared" si="885"/>
        <v>4.3374714126727678</v>
      </c>
      <c r="AH420" s="131"/>
      <c r="AI420" s="5">
        <f t="shared" si="888"/>
        <v>0</v>
      </c>
      <c r="AJ420" s="181"/>
      <c r="AK420" s="43">
        <f t="shared" ref="AK420" si="930">POWER(2*$V420/1000*AJ420, 2)*$A$4</f>
        <v>0</v>
      </c>
      <c r="AL420" s="47">
        <v>63.2</v>
      </c>
      <c r="AM420" s="43">
        <f t="shared" si="893"/>
        <v>5.4348684234752014</v>
      </c>
      <c r="AN420" s="181">
        <v>62.6</v>
      </c>
      <c r="AO420" s="43">
        <f t="shared" si="894"/>
        <v>5.3321645627648007</v>
      </c>
      <c r="AP420" s="261">
        <v>63.5</v>
      </c>
      <c r="AQ420" s="43">
        <f t="shared" si="887"/>
        <v>5.4865877364799998</v>
      </c>
      <c r="AR420" s="121"/>
    </row>
    <row r="421" spans="1:44" x14ac:dyDescent="0.25">
      <c r="A421" s="144">
        <f t="shared" si="865"/>
        <v>410</v>
      </c>
      <c r="B421" s="89" t="s">
        <v>132</v>
      </c>
      <c r="C421" s="150">
        <v>16</v>
      </c>
      <c r="D421" s="154" t="s">
        <v>121</v>
      </c>
      <c r="E421" s="155">
        <v>10</v>
      </c>
      <c r="F421" s="152">
        <f t="shared" si="868"/>
        <v>3256</v>
      </c>
      <c r="G421" s="46">
        <v>0</v>
      </c>
      <c r="H421" s="47">
        <f t="shared" si="913"/>
        <v>64</v>
      </c>
      <c r="I421" s="47">
        <f t="shared" si="922"/>
        <v>2300</v>
      </c>
      <c r="J421" s="56">
        <f t="shared" si="895"/>
        <v>3934.3187466192926</v>
      </c>
      <c r="K421" s="56">
        <f t="shared" si="870"/>
        <v>-3.0086377082625404E-3</v>
      </c>
      <c r="L421" s="47">
        <f t="shared" si="918"/>
        <v>1505.34375</v>
      </c>
      <c r="M421" s="47">
        <f t="shared" si="810"/>
        <v>654.34375</v>
      </c>
      <c r="N421" s="47"/>
      <c r="O421" s="47"/>
      <c r="P421" s="47">
        <f t="shared" si="919"/>
        <v>1356.200411319825</v>
      </c>
      <c r="Q421" s="47">
        <f t="shared" si="816"/>
        <v>1458.1004766476142</v>
      </c>
      <c r="R421" s="47">
        <f t="shared" si="811"/>
        <v>1120.0208672895619</v>
      </c>
      <c r="S421" s="47"/>
      <c r="T421" s="47"/>
      <c r="U421" s="79">
        <v>2</v>
      </c>
      <c r="V421" s="62">
        <f t="shared" si="910"/>
        <v>1458.1004766476142</v>
      </c>
      <c r="W421" s="137">
        <f t="shared" si="883"/>
        <v>60.618831873326144</v>
      </c>
      <c r="X421" s="131">
        <v>62.1</v>
      </c>
      <c r="Y421" s="5">
        <f t="shared" si="888"/>
        <v>5.2473263842367999</v>
      </c>
      <c r="Z421" s="131">
        <v>62</v>
      </c>
      <c r="AA421" s="43">
        <f t="shared" ref="AA421" si="931">POWER(2*$V421/1000*Z421, 2)*$A$4</f>
        <v>5.2304403891199991</v>
      </c>
      <c r="AB421" s="117">
        <v>63.6</v>
      </c>
      <c r="AC421" s="43">
        <f t="shared" si="890"/>
        <v>5.503881934540801</v>
      </c>
      <c r="AD421" s="131"/>
      <c r="AE421" s="43">
        <f t="shared" si="891"/>
        <v>0</v>
      </c>
      <c r="AF421" s="263">
        <v>55</v>
      </c>
      <c r="AG421" s="43">
        <f t="shared" si="885"/>
        <v>4.1160463519999997</v>
      </c>
      <c r="AH421" s="131"/>
      <c r="AI421" s="5">
        <f t="shared" si="888"/>
        <v>0</v>
      </c>
      <c r="AJ421" s="181"/>
      <c r="AK421" s="43">
        <f t="shared" ref="AK421" si="932">POWER(2*$V421/1000*AJ421, 2)*$A$4</f>
        <v>0</v>
      </c>
      <c r="AL421" s="47">
        <v>64.099999999999994</v>
      </c>
      <c r="AM421" s="43">
        <f t="shared" si="893"/>
        <v>5.5907611277887987</v>
      </c>
      <c r="AN421" s="181">
        <v>63.4</v>
      </c>
      <c r="AO421" s="43">
        <f t="shared" si="894"/>
        <v>5.4693207519487999</v>
      </c>
      <c r="AP421" s="261">
        <v>63.1</v>
      </c>
      <c r="AQ421" s="43">
        <f t="shared" si="887"/>
        <v>5.417683079532801</v>
      </c>
      <c r="AR421" s="121"/>
    </row>
    <row r="422" spans="1:44" x14ac:dyDescent="0.25">
      <c r="A422" s="144">
        <f t="shared" si="865"/>
        <v>411</v>
      </c>
      <c r="B422" s="89" t="s">
        <v>132</v>
      </c>
      <c r="C422" s="150">
        <v>17</v>
      </c>
      <c r="D422" s="154" t="s">
        <v>121</v>
      </c>
      <c r="E422" s="155">
        <v>11</v>
      </c>
      <c r="F422" s="152">
        <f t="shared" si="868"/>
        <v>3264</v>
      </c>
      <c r="G422" s="46">
        <v>0</v>
      </c>
      <c r="H422" s="47">
        <f t="shared" si="913"/>
        <v>72</v>
      </c>
      <c r="I422" s="47">
        <f t="shared" si="922"/>
        <v>2300</v>
      </c>
      <c r="J422" s="56">
        <f t="shared" si="895"/>
        <v>3934.3187466192926</v>
      </c>
      <c r="K422" s="56">
        <f t="shared" si="870"/>
        <v>-3.0462067620646849E-3</v>
      </c>
      <c r="L422" s="47">
        <f t="shared" si="918"/>
        <v>1511.09375</v>
      </c>
      <c r="M422" s="47">
        <f t="shared" si="810"/>
        <v>660.09375</v>
      </c>
      <c r="N422" s="47"/>
      <c r="O422" s="47"/>
      <c r="P422" s="47">
        <f t="shared" si="919"/>
        <v>1346.3484212079213</v>
      </c>
      <c r="Q422" s="47">
        <f t="shared" si="816"/>
        <v>1458.1004766476142</v>
      </c>
      <c r="R422" s="47">
        <f t="shared" si="811"/>
        <v>1129.8728949705194</v>
      </c>
      <c r="S422" s="47"/>
      <c r="T422" s="47"/>
      <c r="U422" s="79">
        <v>2</v>
      </c>
      <c r="V422" s="62">
        <f t="shared" si="910"/>
        <v>1458.1004766476142</v>
      </c>
      <c r="W422" s="137">
        <f t="shared" si="883"/>
        <v>60.618831873326144</v>
      </c>
      <c r="X422" s="131">
        <v>62.2</v>
      </c>
      <c r="Y422" s="5">
        <f t="shared" si="888"/>
        <v>5.2642395928832011</v>
      </c>
      <c r="Z422" s="131">
        <v>62</v>
      </c>
      <c r="AA422" s="43">
        <f t="shared" ref="AA422" si="933">POWER(2*$V422/1000*Z422, 2)*$A$4</f>
        <v>5.2304403891199991</v>
      </c>
      <c r="AB422" s="117">
        <v>63.6</v>
      </c>
      <c r="AC422" s="43">
        <f t="shared" si="890"/>
        <v>5.503881934540801</v>
      </c>
      <c r="AD422" s="131"/>
      <c r="AE422" s="43">
        <f t="shared" si="891"/>
        <v>0</v>
      </c>
      <c r="AF422" s="263">
        <v>57</v>
      </c>
      <c r="AG422" s="43">
        <f t="shared" si="885"/>
        <v>4.42083788352</v>
      </c>
      <c r="AH422" s="131"/>
      <c r="AI422" s="5">
        <f t="shared" si="888"/>
        <v>0</v>
      </c>
      <c r="AJ422" s="181"/>
      <c r="AK422" s="43">
        <f t="shared" ref="AK422" si="934">POWER(2*$V422/1000*AJ422, 2)*$A$4</f>
        <v>0</v>
      </c>
      <c r="AL422" s="47">
        <v>64.5</v>
      </c>
      <c r="AM422" s="43">
        <f t="shared" si="893"/>
        <v>5.6607543259200002</v>
      </c>
      <c r="AN422" s="181">
        <v>63.9</v>
      </c>
      <c r="AO422" s="43">
        <f t="shared" si="894"/>
        <v>5.5559278099007994</v>
      </c>
      <c r="AP422" s="261">
        <v>64.400000000000006</v>
      </c>
      <c r="AQ422" s="43">
        <f t="shared" si="887"/>
        <v>5.6432152060928011</v>
      </c>
      <c r="AR422" s="121"/>
    </row>
    <row r="423" spans="1:44" x14ac:dyDescent="0.25">
      <c r="A423" s="144">
        <f t="shared" si="865"/>
        <v>412</v>
      </c>
      <c r="B423" s="89" t="s">
        <v>132</v>
      </c>
      <c r="C423" s="150">
        <v>18</v>
      </c>
      <c r="D423" s="154" t="s">
        <v>121</v>
      </c>
      <c r="E423" s="155">
        <v>12</v>
      </c>
      <c r="F423" s="152">
        <f t="shared" si="868"/>
        <v>3272</v>
      </c>
      <c r="G423" s="46">
        <v>0</v>
      </c>
      <c r="H423" s="47">
        <f t="shared" si="913"/>
        <v>80</v>
      </c>
      <c r="I423" s="47">
        <f t="shared" si="922"/>
        <v>2300</v>
      </c>
      <c r="J423" s="56">
        <f t="shared" si="895"/>
        <v>3934.3187466192926</v>
      </c>
      <c r="K423" s="56">
        <f t="shared" si="870"/>
        <v>-3.0844119123685232E-3</v>
      </c>
      <c r="L423" s="47">
        <f t="shared" si="918"/>
        <v>1516.84375</v>
      </c>
      <c r="M423" s="47">
        <f t="shared" si="810"/>
        <v>665.84375</v>
      </c>
      <c r="N423" s="47"/>
      <c r="O423" s="47"/>
      <c r="P423" s="47">
        <f t="shared" si="919"/>
        <v>1336.4964316877401</v>
      </c>
      <c r="Q423" s="47">
        <f t="shared" si="816"/>
        <v>1458.1004766476142</v>
      </c>
      <c r="R423" s="47">
        <f t="shared" si="811"/>
        <v>1139.7249226958506</v>
      </c>
      <c r="S423" s="47"/>
      <c r="T423" s="47"/>
      <c r="U423" s="79">
        <v>2</v>
      </c>
      <c r="V423" s="62">
        <f t="shared" si="910"/>
        <v>1458.1004766476142</v>
      </c>
      <c r="W423" s="137">
        <f t="shared" si="883"/>
        <v>60.618831873326144</v>
      </c>
      <c r="X423" s="131">
        <v>61</v>
      </c>
      <c r="Y423" s="5">
        <f t="shared" si="888"/>
        <v>5.0630771820799989</v>
      </c>
      <c r="Z423" s="131">
        <v>60.8</v>
      </c>
      <c r="AA423" s="43">
        <f t="shared" ref="AA423" si="935">POWER(2*$V423/1000*Z423, 2)*$A$4</f>
        <v>5.0299311030271996</v>
      </c>
      <c r="AB423" s="117">
        <v>62.5</v>
      </c>
      <c r="AC423" s="43">
        <f t="shared" si="890"/>
        <v>5.3151424999999994</v>
      </c>
      <c r="AD423" s="131"/>
      <c r="AE423" s="43">
        <f t="shared" si="891"/>
        <v>0</v>
      </c>
      <c r="AF423" s="263">
        <v>58.4</v>
      </c>
      <c r="AG423" s="43">
        <f t="shared" si="885"/>
        <v>4.6406687756288001</v>
      </c>
      <c r="AH423" s="131"/>
      <c r="AI423" s="5">
        <f t="shared" si="888"/>
        <v>0</v>
      </c>
      <c r="AJ423" s="181"/>
      <c r="AK423" s="43">
        <f t="shared" ref="AK423" si="936">POWER(2*$V423/1000*AJ423, 2)*$A$4</f>
        <v>0</v>
      </c>
      <c r="AL423" s="47">
        <v>63.3</v>
      </c>
      <c r="AM423" s="43">
        <f t="shared" si="893"/>
        <v>5.4520809809471995</v>
      </c>
      <c r="AN423" s="181">
        <v>62.7</v>
      </c>
      <c r="AO423" s="43">
        <f t="shared" si="894"/>
        <v>5.3492138390592014</v>
      </c>
      <c r="AP423" s="261">
        <v>62.6</v>
      </c>
      <c r="AQ423" s="43">
        <f t="shared" si="887"/>
        <v>5.3321645627648007</v>
      </c>
      <c r="AR423" s="121"/>
    </row>
    <row r="424" spans="1:44" x14ac:dyDescent="0.25">
      <c r="A424" s="144">
        <f t="shared" si="865"/>
        <v>413</v>
      </c>
      <c r="B424" s="89" t="s">
        <v>132</v>
      </c>
      <c r="C424" s="150">
        <v>19</v>
      </c>
      <c r="D424" s="154" t="s">
        <v>121</v>
      </c>
      <c r="E424" s="155">
        <v>13</v>
      </c>
      <c r="F424" s="152">
        <f t="shared" si="868"/>
        <v>3280</v>
      </c>
      <c r="G424" s="46">
        <v>0</v>
      </c>
      <c r="H424" s="47">
        <f t="shared" si="913"/>
        <v>88</v>
      </c>
      <c r="I424" s="47">
        <f t="shared" si="922"/>
        <v>2300</v>
      </c>
      <c r="J424" s="56">
        <f t="shared" si="895"/>
        <v>3934.3187466192926</v>
      </c>
      <c r="K424" s="56">
        <f t="shared" si="870"/>
        <v>-3.1232652004291594E-3</v>
      </c>
      <c r="L424" s="47">
        <f t="shared" si="918"/>
        <v>1522.59375</v>
      </c>
      <c r="M424" s="47">
        <f t="shared" si="810"/>
        <v>671.59375</v>
      </c>
      <c r="N424" s="47"/>
      <c r="O424" s="47"/>
      <c r="P424" s="47">
        <f t="shared" si="919"/>
        <v>1326.6444427724643</v>
      </c>
      <c r="Q424" s="47">
        <f t="shared" si="816"/>
        <v>1458.1004766476142</v>
      </c>
      <c r="R424" s="47">
        <f t="shared" si="811"/>
        <v>1149.5769504644143</v>
      </c>
      <c r="S424" s="47"/>
      <c r="T424" s="47"/>
      <c r="U424" s="79">
        <v>2</v>
      </c>
      <c r="V424" s="62">
        <f t="shared" si="910"/>
        <v>1458.1004766476142</v>
      </c>
      <c r="W424" s="137">
        <f t="shared" si="883"/>
        <v>60.618831873326144</v>
      </c>
      <c r="X424" s="131">
        <v>62.6</v>
      </c>
      <c r="Y424" s="5">
        <f t="shared" si="888"/>
        <v>5.3321645627648007</v>
      </c>
      <c r="Z424" s="131">
        <v>62.4</v>
      </c>
      <c r="AA424" s="43">
        <f t="shared" ref="AA424" si="937">POWER(2*$V424/1000*Z424, 2)*$A$4</f>
        <v>5.2981476507647995</v>
      </c>
      <c r="AB424" s="117">
        <v>64.099999999999994</v>
      </c>
      <c r="AC424" s="43">
        <f t="shared" si="890"/>
        <v>5.5907611277887987</v>
      </c>
      <c r="AD424" s="131"/>
      <c r="AE424" s="43">
        <f t="shared" si="891"/>
        <v>0</v>
      </c>
      <c r="AF424" s="263">
        <v>56.67</v>
      </c>
      <c r="AG424" s="43">
        <f t="shared" si="885"/>
        <v>4.3697974120110725</v>
      </c>
      <c r="AH424" s="131"/>
      <c r="AI424" s="5">
        <f t="shared" si="888"/>
        <v>0</v>
      </c>
      <c r="AJ424" s="181"/>
      <c r="AK424" s="43">
        <f t="shared" ref="AK424" si="938">POWER(2*$V424/1000*AJ424, 2)*$A$4</f>
        <v>0</v>
      </c>
      <c r="AL424" s="47">
        <v>63.2</v>
      </c>
      <c r="AM424" s="43">
        <f t="shared" si="893"/>
        <v>5.4348684234752014</v>
      </c>
      <c r="AN424" s="181">
        <v>62.5</v>
      </c>
      <c r="AO424" s="43">
        <f t="shared" si="894"/>
        <v>5.3151424999999994</v>
      </c>
      <c r="AP424" s="261">
        <v>62.7</v>
      </c>
      <c r="AQ424" s="43">
        <f t="shared" si="887"/>
        <v>5.3492138390592014</v>
      </c>
      <c r="AR424" s="121"/>
    </row>
    <row r="425" spans="1:44" x14ac:dyDescent="0.25">
      <c r="A425" s="144">
        <f t="shared" si="865"/>
        <v>414</v>
      </c>
      <c r="B425" s="89" t="s">
        <v>132</v>
      </c>
      <c r="C425" s="150">
        <v>20</v>
      </c>
      <c r="D425" s="154" t="s">
        <v>121</v>
      </c>
      <c r="E425" s="155">
        <v>14</v>
      </c>
      <c r="F425" s="152">
        <f t="shared" si="868"/>
        <v>3288</v>
      </c>
      <c r="G425" s="46">
        <v>0</v>
      </c>
      <c r="H425" s="47">
        <f t="shared" si="913"/>
        <v>96</v>
      </c>
      <c r="I425" s="47">
        <f t="shared" si="922"/>
        <v>2300</v>
      </c>
      <c r="J425" s="56">
        <f t="shared" si="895"/>
        <v>3934.3187466192926</v>
      </c>
      <c r="K425" s="56">
        <f t="shared" si="870"/>
        <v>-3.1627791008759232E-3</v>
      </c>
      <c r="L425" s="47">
        <f t="shared" si="918"/>
        <v>1528.34375</v>
      </c>
      <c r="M425" s="47">
        <f t="shared" si="810"/>
        <v>677.34375</v>
      </c>
      <c r="N425" s="47"/>
      <c r="O425" s="47"/>
      <c r="P425" s="47">
        <f t="shared" si="919"/>
        <v>1316.7924544756711</v>
      </c>
      <c r="Q425" s="47">
        <f t="shared" si="816"/>
        <v>1458.1004766476142</v>
      </c>
      <c r="R425" s="47">
        <f t="shared" si="811"/>
        <v>1159.4289782751086</v>
      </c>
      <c r="S425" s="47"/>
      <c r="T425" s="47"/>
      <c r="U425" s="79">
        <v>2</v>
      </c>
      <c r="V425" s="62">
        <f t="shared" si="910"/>
        <v>1458.1004766476142</v>
      </c>
      <c r="W425" s="137">
        <f t="shared" si="883"/>
        <v>60.618831873326144</v>
      </c>
      <c r="X425" s="131">
        <v>61</v>
      </c>
      <c r="Y425" s="5">
        <f t="shared" si="888"/>
        <v>5.0630771820799989</v>
      </c>
      <c r="Z425" s="131">
        <v>60.9</v>
      </c>
      <c r="AA425" s="43">
        <f t="shared" ref="AA425" si="939">POWER(2*$V425/1000*Z425, 2)*$A$4</f>
        <v>5.0464905357888004</v>
      </c>
      <c r="AB425" s="117">
        <v>62.6</v>
      </c>
      <c r="AC425" s="43">
        <f t="shared" si="890"/>
        <v>5.3321645627648007</v>
      </c>
      <c r="AD425" s="131"/>
      <c r="AE425" s="43">
        <f t="shared" si="891"/>
        <v>0</v>
      </c>
      <c r="AF425" s="263">
        <v>57.8</v>
      </c>
      <c r="AG425" s="43">
        <f t="shared" si="885"/>
        <v>4.5458024114431987</v>
      </c>
      <c r="AH425" s="131"/>
      <c r="AI425" s="5">
        <f t="shared" si="888"/>
        <v>0</v>
      </c>
      <c r="AJ425" s="181"/>
      <c r="AK425" s="43">
        <f t="shared" ref="AK425" si="940">POWER(2*$V425/1000*AJ425, 2)*$A$4</f>
        <v>0</v>
      </c>
      <c r="AL425" s="47">
        <v>62.5</v>
      </c>
      <c r="AM425" s="43">
        <f t="shared" si="893"/>
        <v>5.3151424999999994</v>
      </c>
      <c r="AN425" s="181">
        <v>61.8</v>
      </c>
      <c r="AO425" s="43">
        <f t="shared" si="894"/>
        <v>5.1967500394751998</v>
      </c>
      <c r="AP425" s="261">
        <v>63.3</v>
      </c>
      <c r="AQ425" s="43">
        <f t="shared" si="887"/>
        <v>5.4520809809471995</v>
      </c>
      <c r="AR425" s="121"/>
    </row>
    <row r="426" spans="1:44" x14ac:dyDescent="0.25">
      <c r="A426" s="144">
        <f t="shared" si="865"/>
        <v>415</v>
      </c>
      <c r="B426" s="89" t="s">
        <v>132</v>
      </c>
      <c r="C426" s="150">
        <v>21</v>
      </c>
      <c r="D426" s="154" t="s">
        <v>121</v>
      </c>
      <c r="E426" s="155">
        <v>15</v>
      </c>
      <c r="F426" s="152">
        <f t="shared" si="868"/>
        <v>3296</v>
      </c>
      <c r="G426" s="46">
        <v>0</v>
      </c>
      <c r="H426" s="47">
        <f t="shared" si="913"/>
        <v>104</v>
      </c>
      <c r="I426" s="47">
        <f t="shared" si="922"/>
        <v>2300</v>
      </c>
      <c r="J426" s="56">
        <f t="shared" si="895"/>
        <v>3934.3187466192926</v>
      </c>
      <c r="K426" s="56">
        <f t="shared" si="870"/>
        <v>-3.2029665376285266E-3</v>
      </c>
      <c r="L426" s="47">
        <f t="shared" si="918"/>
        <v>1534.09375</v>
      </c>
      <c r="M426" s="47">
        <f t="shared" si="810"/>
        <v>683.09375</v>
      </c>
      <c r="N426" s="47"/>
      <c r="O426" s="47"/>
      <c r="P426" s="47">
        <f t="shared" si="919"/>
        <v>1306.9404668113473</v>
      </c>
      <c r="Q426" s="47">
        <f t="shared" si="816"/>
        <v>1458.1004766476142</v>
      </c>
      <c r="R426" s="47">
        <f t="shared" si="811"/>
        <v>1169.2810061268688</v>
      </c>
      <c r="S426" s="47"/>
      <c r="T426" s="47"/>
      <c r="U426" s="79">
        <v>2</v>
      </c>
      <c r="V426" s="62">
        <f t="shared" si="910"/>
        <v>1458.1004766476142</v>
      </c>
      <c r="W426" s="137">
        <f t="shared" si="883"/>
        <v>60.618831873326144</v>
      </c>
      <c r="X426" s="131">
        <v>62</v>
      </c>
      <c r="Y426" s="5">
        <f t="shared" si="888"/>
        <v>5.2304403891199991</v>
      </c>
      <c r="Z426" s="131">
        <v>61.7</v>
      </c>
      <c r="AA426" s="43">
        <f t="shared" ref="AA426" si="941">POWER(2*$V426/1000*Z426, 2)*$A$4</f>
        <v>5.1799456849472012</v>
      </c>
      <c r="AB426" s="117">
        <v>63.3</v>
      </c>
      <c r="AC426" s="43">
        <f t="shared" si="890"/>
        <v>5.4520809809471995</v>
      </c>
      <c r="AD426" s="131"/>
      <c r="AE426" s="43">
        <f t="shared" si="891"/>
        <v>0</v>
      </c>
      <c r="AF426" s="263">
        <v>57.7</v>
      </c>
      <c r="AG426" s="43">
        <f t="shared" si="885"/>
        <v>4.5300865980992002</v>
      </c>
      <c r="AH426" s="131"/>
      <c r="AI426" s="5">
        <f t="shared" si="888"/>
        <v>0</v>
      </c>
      <c r="AJ426" s="181"/>
      <c r="AK426" s="43">
        <f t="shared" ref="AK426" si="942">POWER(2*$V426/1000*AJ426, 2)*$A$4</f>
        <v>0</v>
      </c>
      <c r="AL426" s="47">
        <v>62.8</v>
      </c>
      <c r="AM426" s="43">
        <f t="shared" si="893"/>
        <v>5.3662903288832</v>
      </c>
      <c r="AN426" s="181">
        <v>62</v>
      </c>
      <c r="AO426" s="43">
        <f t="shared" si="894"/>
        <v>5.2304403891199991</v>
      </c>
      <c r="AP426" s="261">
        <v>63.9</v>
      </c>
      <c r="AQ426" s="43">
        <f t="shared" si="887"/>
        <v>5.5559278099007994</v>
      </c>
      <c r="AR426" s="121"/>
    </row>
    <row r="427" spans="1:44" x14ac:dyDescent="0.25">
      <c r="A427" s="144">
        <f t="shared" si="865"/>
        <v>416</v>
      </c>
      <c r="B427" s="89" t="s">
        <v>132</v>
      </c>
      <c r="C427" s="150">
        <v>22</v>
      </c>
      <c r="D427" s="154" t="s">
        <v>121</v>
      </c>
      <c r="E427" s="155">
        <v>16</v>
      </c>
      <c r="F427" s="152">
        <f t="shared" si="868"/>
        <v>3304</v>
      </c>
      <c r="G427" s="46">
        <v>0</v>
      </c>
      <c r="H427" s="47">
        <f t="shared" si="913"/>
        <v>112</v>
      </c>
      <c r="I427" s="47">
        <f t="shared" si="922"/>
        <v>2300</v>
      </c>
      <c r="J427" s="56">
        <f t="shared" si="895"/>
        <v>3934.3187466192926</v>
      </c>
      <c r="K427" s="56">
        <f t="shared" si="870"/>
        <v>-3.2438408911730221E-3</v>
      </c>
      <c r="L427" s="47">
        <f t="shared" si="918"/>
        <v>1539.84375</v>
      </c>
      <c r="M427" s="47">
        <f t="shared" si="810"/>
        <v>688.84375</v>
      </c>
      <c r="N427" s="47"/>
      <c r="O427" s="47"/>
      <c r="P427" s="47">
        <f t="shared" si="919"/>
        <v>1297.0884797939045</v>
      </c>
      <c r="Q427" s="47">
        <f t="shared" si="816"/>
        <v>1458.1004766476142</v>
      </c>
      <c r="R427" s="47">
        <f t="shared" si="811"/>
        <v>1179.1330340186651</v>
      </c>
      <c r="S427" s="47"/>
      <c r="T427" s="47"/>
      <c r="U427" s="79">
        <v>2</v>
      </c>
      <c r="V427" s="62">
        <f t="shared" si="910"/>
        <v>1458.1004766476142</v>
      </c>
      <c r="W427" s="137">
        <f t="shared" si="883"/>
        <v>60.618831873326144</v>
      </c>
      <c r="X427" s="131">
        <v>61.6</v>
      </c>
      <c r="Y427" s="5">
        <f t="shared" si="888"/>
        <v>5.1631685439487995</v>
      </c>
      <c r="Z427" s="131">
        <v>61.4</v>
      </c>
      <c r="AA427" s="43">
        <f t="shared" ref="AA427" si="943">POWER(2*$V427/1000*Z427, 2)*$A$4</f>
        <v>5.1296959025407984</v>
      </c>
      <c r="AB427" s="117">
        <v>63</v>
      </c>
      <c r="AC427" s="43">
        <f t="shared" si="890"/>
        <v>5.4005249491199994</v>
      </c>
      <c r="AD427" s="131"/>
      <c r="AE427" s="43">
        <f t="shared" si="891"/>
        <v>0</v>
      </c>
      <c r="AF427" s="263">
        <v>58.2</v>
      </c>
      <c r="AG427" s="43">
        <f t="shared" si="885"/>
        <v>4.6089378001151999</v>
      </c>
      <c r="AH427" s="131"/>
      <c r="AI427" s="5">
        <f t="shared" si="888"/>
        <v>0</v>
      </c>
      <c r="AJ427" s="181"/>
      <c r="AK427" s="43">
        <f t="shared" ref="AK427" si="944">POWER(2*$V427/1000*AJ427, 2)*$A$4</f>
        <v>0</v>
      </c>
      <c r="AL427" s="47">
        <v>62.9</v>
      </c>
      <c r="AM427" s="43">
        <f t="shared" si="893"/>
        <v>5.383394032236799</v>
      </c>
      <c r="AN427" s="181">
        <v>62.4</v>
      </c>
      <c r="AO427" s="43">
        <f t="shared" si="894"/>
        <v>5.2981476507647995</v>
      </c>
      <c r="AP427" s="261">
        <v>64.599999999999994</v>
      </c>
      <c r="AQ427" s="43">
        <f t="shared" si="887"/>
        <v>5.6783206592767996</v>
      </c>
      <c r="AR427" s="121"/>
    </row>
    <row r="428" spans="1:44" x14ac:dyDescent="0.25">
      <c r="A428" s="144">
        <f t="shared" si="865"/>
        <v>417</v>
      </c>
      <c r="B428" s="89" t="s">
        <v>132</v>
      </c>
      <c r="C428" s="150">
        <v>23</v>
      </c>
      <c r="D428" s="154" t="s">
        <v>121</v>
      </c>
      <c r="E428" s="155">
        <v>17</v>
      </c>
      <c r="F428" s="152">
        <f t="shared" si="868"/>
        <v>3312</v>
      </c>
      <c r="G428" s="46">
        <v>0</v>
      </c>
      <c r="H428" s="47">
        <f t="shared" si="913"/>
        <v>120</v>
      </c>
      <c r="I428" s="47">
        <f t="shared" si="922"/>
        <v>2300</v>
      </c>
      <c r="J428" s="56">
        <f t="shared" si="895"/>
        <v>3934.3187466192926</v>
      </c>
      <c r="K428" s="56">
        <f t="shared" si="870"/>
        <v>-3.2854160203896754E-3</v>
      </c>
      <c r="L428" s="47">
        <f t="shared" si="918"/>
        <v>1545.59375</v>
      </c>
      <c r="M428" s="47">
        <f t="shared" si="810"/>
        <v>694.59375</v>
      </c>
      <c r="N428" s="47"/>
      <c r="O428" s="47"/>
      <c r="P428" s="47">
        <f t="shared" si="919"/>
        <v>1287.2364934381958</v>
      </c>
      <c r="Q428" s="47">
        <f t="shared" si="816"/>
        <v>1458.1004766476142</v>
      </c>
      <c r="R428" s="47">
        <f t="shared" si="811"/>
        <v>1188.9850619495026</v>
      </c>
      <c r="S428" s="47"/>
      <c r="T428" s="47"/>
      <c r="U428" s="79">
        <v>2</v>
      </c>
      <c r="V428" s="62">
        <f t="shared" si="910"/>
        <v>1458.1004766476142</v>
      </c>
      <c r="W428" s="137">
        <f t="shared" si="883"/>
        <v>60.618831873326144</v>
      </c>
      <c r="X428" s="131">
        <v>61.4</v>
      </c>
      <c r="Y428" s="5">
        <f t="shared" si="888"/>
        <v>5.1296959025407984</v>
      </c>
      <c r="Z428" s="131">
        <v>61</v>
      </c>
      <c r="AA428" s="43">
        <f t="shared" ref="AA428" si="945">POWER(2*$V428/1000*Z428, 2)*$A$4</f>
        <v>5.0630771820799989</v>
      </c>
      <c r="AB428" s="117">
        <v>62.6</v>
      </c>
      <c r="AC428" s="43">
        <f t="shared" si="890"/>
        <v>5.3321645627648007</v>
      </c>
      <c r="AD428" s="131"/>
      <c r="AE428" s="43">
        <f t="shared" si="891"/>
        <v>0</v>
      </c>
      <c r="AF428" s="263">
        <v>57.7</v>
      </c>
      <c r="AG428" s="43">
        <f t="shared" si="885"/>
        <v>4.5300865980992002</v>
      </c>
      <c r="AH428" s="131"/>
      <c r="AI428" s="5">
        <f t="shared" si="888"/>
        <v>0</v>
      </c>
      <c r="AJ428" s="181"/>
      <c r="AK428" s="43">
        <f t="shared" ref="AK428" si="946">POWER(2*$V428/1000*AJ428, 2)*$A$4</f>
        <v>0</v>
      </c>
      <c r="AL428" s="47">
        <v>63</v>
      </c>
      <c r="AM428" s="43">
        <f t="shared" si="893"/>
        <v>5.4005249491199994</v>
      </c>
      <c r="AN428" s="181">
        <v>62.5</v>
      </c>
      <c r="AO428" s="43">
        <f t="shared" si="894"/>
        <v>5.3151424999999994</v>
      </c>
      <c r="AP428" s="261">
        <v>64</v>
      </c>
      <c r="AQ428" s="43">
        <f t="shared" si="887"/>
        <v>5.5733308620799997</v>
      </c>
      <c r="AR428" s="121"/>
    </row>
    <row r="429" spans="1:44" x14ac:dyDescent="0.25">
      <c r="A429" s="144">
        <f t="shared" si="865"/>
        <v>418</v>
      </c>
      <c r="B429" s="89" t="s">
        <v>132</v>
      </c>
      <c r="C429" s="150">
        <v>24</v>
      </c>
      <c r="D429" s="154" t="s">
        <v>121</v>
      </c>
      <c r="E429" s="155">
        <v>18</v>
      </c>
      <c r="F429" s="152">
        <f t="shared" si="868"/>
        <v>3320</v>
      </c>
      <c r="G429" s="46">
        <v>0</v>
      </c>
      <c r="H429" s="47">
        <f t="shared" si="913"/>
        <v>128</v>
      </c>
      <c r="I429" s="47">
        <f t="shared" si="922"/>
        <v>2300</v>
      </c>
      <c r="J429" s="56">
        <f t="shared" si="895"/>
        <v>3934.3187466192926</v>
      </c>
      <c r="K429" s="56">
        <f t="shared" si="870"/>
        <v>-3.3277062725574069E-3</v>
      </c>
      <c r="L429" s="47">
        <f t="shared" si="918"/>
        <v>1551.34375</v>
      </c>
      <c r="M429" s="47">
        <f t="shared" si="810"/>
        <v>700.34375</v>
      </c>
      <c r="N429" s="47"/>
      <c r="O429" s="47"/>
      <c r="P429" s="47">
        <f t="shared" si="919"/>
        <v>1277.3845077595322</v>
      </c>
      <c r="Q429" s="47">
        <f t="shared" si="816"/>
        <v>1458.1004766476142</v>
      </c>
      <c r="R429" s="47">
        <f t="shared" si="811"/>
        <v>1198.8370899184185</v>
      </c>
      <c r="S429" s="47"/>
      <c r="T429" s="47"/>
      <c r="U429" s="79">
        <v>2</v>
      </c>
      <c r="V429" s="62">
        <f t="shared" si="910"/>
        <v>1458.1004766476142</v>
      </c>
      <c r="W429" s="137">
        <f t="shared" si="883"/>
        <v>60.618831873326144</v>
      </c>
      <c r="X429" s="131">
        <v>61.3</v>
      </c>
      <c r="Y429" s="5">
        <f t="shared" si="888"/>
        <v>5.1130004021311999</v>
      </c>
      <c r="Z429" s="131">
        <v>61.1</v>
      </c>
      <c r="AA429" s="43">
        <f t="shared" ref="AA429" si="947">POWER(2*$V429/1000*Z429, 2)*$A$4</f>
        <v>5.0796910419007997</v>
      </c>
      <c r="AB429" s="117">
        <v>62.8</v>
      </c>
      <c r="AC429" s="43">
        <f t="shared" si="890"/>
        <v>5.3662903288832</v>
      </c>
      <c r="AD429" s="131"/>
      <c r="AE429" s="43">
        <f t="shared" si="891"/>
        <v>0</v>
      </c>
      <c r="AF429" s="263">
        <v>57.47</v>
      </c>
      <c r="AG429" s="43">
        <f t="shared" si="885"/>
        <v>4.4940435027528309</v>
      </c>
      <c r="AH429" s="131"/>
      <c r="AI429" s="5">
        <f t="shared" si="888"/>
        <v>0</v>
      </c>
      <c r="AJ429" s="181"/>
      <c r="AK429" s="43">
        <f t="shared" ref="AK429" si="948">POWER(2*$V429/1000*AJ429, 2)*$A$4</f>
        <v>0</v>
      </c>
      <c r="AL429" s="47">
        <v>63.7</v>
      </c>
      <c r="AM429" s="43">
        <f t="shared" si="893"/>
        <v>5.5212033461312009</v>
      </c>
      <c r="AN429" s="181">
        <v>63.2</v>
      </c>
      <c r="AO429" s="43">
        <f t="shared" si="894"/>
        <v>5.4348684234752014</v>
      </c>
      <c r="AP429" s="261">
        <v>64.8</v>
      </c>
      <c r="AQ429" s="43">
        <f t="shared" si="887"/>
        <v>5.713534966579199</v>
      </c>
      <c r="AR429" s="121"/>
    </row>
    <row r="430" spans="1:44" x14ac:dyDescent="0.25">
      <c r="A430" s="144">
        <f t="shared" si="865"/>
        <v>419</v>
      </c>
      <c r="B430" s="89" t="s">
        <v>132</v>
      </c>
      <c r="C430" s="150">
        <v>25</v>
      </c>
      <c r="D430" s="154" t="s">
        <v>121</v>
      </c>
      <c r="E430" s="155">
        <v>19</v>
      </c>
      <c r="F430" s="152">
        <f t="shared" si="868"/>
        <v>3328</v>
      </c>
      <c r="G430" s="46">
        <v>0</v>
      </c>
      <c r="H430" s="47">
        <f t="shared" si="913"/>
        <v>136</v>
      </c>
      <c r="I430" s="47">
        <f t="shared" si="922"/>
        <v>2300</v>
      </c>
      <c r="J430" s="56">
        <f t="shared" si="895"/>
        <v>3934.3187466192926</v>
      </c>
      <c r="K430" s="56">
        <f t="shared" si="870"/>
        <v>-3.3707265047269175E-3</v>
      </c>
      <c r="L430" s="47">
        <f t="shared" si="918"/>
        <v>1557.09375</v>
      </c>
      <c r="M430" s="47">
        <f t="shared" si="810"/>
        <v>706.09375</v>
      </c>
      <c r="N430" s="47"/>
      <c r="O430" s="47"/>
      <c r="P430" s="47">
        <f t="shared" si="919"/>
        <v>1267.532522773701</v>
      </c>
      <c r="Q430" s="47">
        <f t="shared" si="816"/>
        <v>1458.1004766476142</v>
      </c>
      <c r="R430" s="47">
        <f t="shared" si="811"/>
        <v>1208.6891179244822</v>
      </c>
      <c r="S430" s="47"/>
      <c r="T430" s="47"/>
      <c r="U430" s="79">
        <v>2</v>
      </c>
      <c r="V430" s="62">
        <f t="shared" si="910"/>
        <v>1458.1004766476142</v>
      </c>
      <c r="W430" s="137">
        <f t="shared" si="883"/>
        <v>60.618831873326144</v>
      </c>
      <c r="X430" s="131">
        <v>62.7</v>
      </c>
      <c r="Y430" s="5">
        <f t="shared" si="888"/>
        <v>5.3492138390592014</v>
      </c>
      <c r="Z430" s="131">
        <v>62.5</v>
      </c>
      <c r="AA430" s="43">
        <f t="shared" ref="AA430" si="949">POWER(2*$V430/1000*Z430, 2)*$A$4</f>
        <v>5.3151424999999994</v>
      </c>
      <c r="AB430" s="117">
        <v>64.2</v>
      </c>
      <c r="AC430" s="43">
        <f t="shared" si="890"/>
        <v>5.6082186070271991</v>
      </c>
      <c r="AD430" s="131"/>
      <c r="AE430" s="43">
        <f t="shared" si="891"/>
        <v>0</v>
      </c>
      <c r="AF430" s="263">
        <v>58.5</v>
      </c>
      <c r="AG430" s="43">
        <f t="shared" si="885"/>
        <v>4.6565750836800008</v>
      </c>
      <c r="AH430" s="131"/>
      <c r="AI430" s="5">
        <f t="shared" si="888"/>
        <v>0</v>
      </c>
      <c r="AJ430" s="181"/>
      <c r="AK430" s="43">
        <f t="shared" ref="AK430" si="950">POWER(2*$V430/1000*AJ430, 2)*$A$4</f>
        <v>0</v>
      </c>
      <c r="AL430" s="47">
        <v>62.1</v>
      </c>
      <c r="AM430" s="43">
        <f t="shared" si="893"/>
        <v>5.2473263842367999</v>
      </c>
      <c r="AN430" s="181">
        <v>61.5</v>
      </c>
      <c r="AO430" s="43">
        <f t="shared" si="894"/>
        <v>5.1464186164799992</v>
      </c>
      <c r="AP430" s="261">
        <v>64.599999999999994</v>
      </c>
      <c r="AQ430" s="43">
        <f t="shared" si="887"/>
        <v>5.6783206592767996</v>
      </c>
      <c r="AR430" s="121"/>
    </row>
    <row r="431" spans="1:44" x14ac:dyDescent="0.25">
      <c r="A431" s="144">
        <f t="shared" si="865"/>
        <v>420</v>
      </c>
      <c r="B431" s="89" t="s">
        <v>132</v>
      </c>
      <c r="C431" s="150">
        <v>26</v>
      </c>
      <c r="D431" s="154" t="s">
        <v>121</v>
      </c>
      <c r="E431" s="155">
        <v>20</v>
      </c>
      <c r="F431" s="152">
        <f t="shared" si="868"/>
        <v>3336</v>
      </c>
      <c r="G431" s="46">
        <v>0</v>
      </c>
      <c r="H431" s="47">
        <f t="shared" si="913"/>
        <v>144</v>
      </c>
      <c r="I431" s="47">
        <f t="shared" si="922"/>
        <v>2300</v>
      </c>
      <c r="J431" s="56">
        <f t="shared" si="895"/>
        <v>3934.3187466192926</v>
      </c>
      <c r="K431" s="56">
        <f t="shared" si="870"/>
        <v>-3.4144920969083614E-3</v>
      </c>
      <c r="L431" s="47">
        <f t="shared" si="918"/>
        <v>1562.84375</v>
      </c>
      <c r="M431" s="47">
        <f t="shared" si="810"/>
        <v>711.84375</v>
      </c>
      <c r="N431" s="47"/>
      <c r="O431" s="47"/>
      <c r="P431" s="47">
        <f t="shared" si="919"/>
        <v>1257.6805384969834</v>
      </c>
      <c r="Q431" s="47">
        <f t="shared" si="816"/>
        <v>1458.1004766476142</v>
      </c>
      <c r="R431" s="47">
        <f t="shared" si="811"/>
        <v>1218.5411459667919</v>
      </c>
      <c r="S431" s="47"/>
      <c r="T431" s="47"/>
      <c r="U431" s="79">
        <v>2</v>
      </c>
      <c r="V431" s="62">
        <f t="shared" si="910"/>
        <v>1458.1004766476142</v>
      </c>
      <c r="W431" s="137">
        <f t="shared" si="883"/>
        <v>60.618831873326144</v>
      </c>
      <c r="X431" s="131">
        <v>63.7</v>
      </c>
      <c r="Y431" s="5">
        <f t="shared" si="888"/>
        <v>5.5212033461312009</v>
      </c>
      <c r="Z431" s="131">
        <v>63.5</v>
      </c>
      <c r="AA431" s="43">
        <f t="shared" ref="AA431" si="951">POWER(2*$V431/1000*Z431, 2)*$A$4</f>
        <v>5.4865877364799998</v>
      </c>
      <c r="AB431" s="117">
        <v>65.099999999999994</v>
      </c>
      <c r="AC431" s="43">
        <f t="shared" si="890"/>
        <v>5.7665605290047992</v>
      </c>
      <c r="AD431" s="131"/>
      <c r="AE431" s="43">
        <f t="shared" si="891"/>
        <v>0</v>
      </c>
      <c r="AF431" s="263">
        <v>58.09</v>
      </c>
      <c r="AG431" s="43">
        <f t="shared" si="885"/>
        <v>4.5915321626506884</v>
      </c>
      <c r="AH431" s="131"/>
      <c r="AI431" s="5">
        <f t="shared" si="888"/>
        <v>0</v>
      </c>
      <c r="AJ431" s="181"/>
      <c r="AK431" s="43">
        <f t="shared" ref="AK431" si="952">POWER(2*$V431/1000*AJ431, 2)*$A$4</f>
        <v>0</v>
      </c>
      <c r="AL431" s="47">
        <v>63.6</v>
      </c>
      <c r="AM431" s="43">
        <f t="shared" si="893"/>
        <v>5.503881934540801</v>
      </c>
      <c r="AN431" s="181">
        <v>63.1</v>
      </c>
      <c r="AO431" s="43">
        <f t="shared" si="894"/>
        <v>5.417683079532801</v>
      </c>
      <c r="AP431" s="261">
        <v>64.8</v>
      </c>
      <c r="AQ431" s="43">
        <f t="shared" si="887"/>
        <v>5.713534966579199</v>
      </c>
      <c r="AR431" s="121"/>
    </row>
    <row r="432" spans="1:44" x14ac:dyDescent="0.25">
      <c r="A432" s="144">
        <f t="shared" si="865"/>
        <v>421</v>
      </c>
      <c r="B432" s="89" t="s">
        <v>132</v>
      </c>
      <c r="C432" s="150">
        <v>27</v>
      </c>
      <c r="D432" s="154" t="s">
        <v>121</v>
      </c>
      <c r="E432" s="155">
        <v>21</v>
      </c>
      <c r="F432" s="152">
        <f t="shared" si="868"/>
        <v>3344</v>
      </c>
      <c r="G432" s="46">
        <v>0</v>
      </c>
      <c r="H432" s="47">
        <f t="shared" si="913"/>
        <v>152</v>
      </c>
      <c r="I432" s="47">
        <f t="shared" si="922"/>
        <v>2300</v>
      </c>
      <c r="J432" s="56">
        <f t="shared" si="895"/>
        <v>3934.3187466192926</v>
      </c>
      <c r="K432" s="56">
        <f t="shared" si="870"/>
        <v>-3.4590189738992194E-3</v>
      </c>
      <c r="L432" s="47">
        <f t="shared" si="918"/>
        <v>1568.59375</v>
      </c>
      <c r="M432" s="47">
        <f t="shared" si="810"/>
        <v>717.59375</v>
      </c>
      <c r="N432" s="47"/>
      <c r="O432" s="47"/>
      <c r="P432" s="47">
        <f t="shared" si="919"/>
        <v>1247.8285549461764</v>
      </c>
      <c r="Q432" s="47">
        <f t="shared" si="816"/>
        <v>1458.1004766476142</v>
      </c>
      <c r="R432" s="47">
        <f t="shared" si="811"/>
        <v>1228.3931740444762</v>
      </c>
      <c r="S432" s="47"/>
      <c r="T432" s="47"/>
      <c r="U432" s="79">
        <v>2</v>
      </c>
      <c r="V432" s="62">
        <f t="shared" si="910"/>
        <v>1458.1004766476142</v>
      </c>
      <c r="W432" s="137">
        <f t="shared" si="883"/>
        <v>60.618831873326144</v>
      </c>
      <c r="X432" s="131">
        <v>63.5</v>
      </c>
      <c r="Y432" s="5">
        <f t="shared" si="888"/>
        <v>5.4865877364799998</v>
      </c>
      <c r="Z432" s="131">
        <v>63.3</v>
      </c>
      <c r="AA432" s="43">
        <f t="shared" ref="AA432" si="953">POWER(2*$V432/1000*Z432, 2)*$A$4</f>
        <v>5.4520809809471995</v>
      </c>
      <c r="AB432" s="117">
        <v>64.900000000000006</v>
      </c>
      <c r="AC432" s="43">
        <f t="shared" si="890"/>
        <v>5.7311829405248007</v>
      </c>
      <c r="AD432" s="131"/>
      <c r="AE432" s="43">
        <f t="shared" si="891"/>
        <v>0</v>
      </c>
      <c r="AF432" s="263">
        <v>57.1</v>
      </c>
      <c r="AG432" s="43">
        <f t="shared" si="885"/>
        <v>4.4363632021567998</v>
      </c>
      <c r="AH432" s="131"/>
      <c r="AI432" s="5">
        <f t="shared" si="888"/>
        <v>0</v>
      </c>
      <c r="AJ432" s="181"/>
      <c r="AK432" s="43">
        <f t="shared" ref="AK432" si="954">POWER(2*$V432/1000*AJ432, 2)*$A$4</f>
        <v>0</v>
      </c>
      <c r="AL432" s="47">
        <v>63.6</v>
      </c>
      <c r="AM432" s="43">
        <f t="shared" si="893"/>
        <v>5.503881934540801</v>
      </c>
      <c r="AN432" s="181">
        <v>63.1</v>
      </c>
      <c r="AO432" s="43">
        <f t="shared" si="894"/>
        <v>5.417683079532801</v>
      </c>
      <c r="AP432" s="261">
        <v>65.040000000000006</v>
      </c>
      <c r="AQ432" s="43">
        <f t="shared" si="887"/>
        <v>5.7559358227783681</v>
      </c>
      <c r="AR432" s="121"/>
    </row>
    <row r="433" spans="1:44" x14ac:dyDescent="0.25">
      <c r="A433" s="144">
        <f t="shared" si="865"/>
        <v>422</v>
      </c>
      <c r="B433" s="89" t="s">
        <v>132</v>
      </c>
      <c r="C433" s="150">
        <v>28</v>
      </c>
      <c r="D433" s="154" t="s">
        <v>121</v>
      </c>
      <c r="E433" s="155">
        <v>22</v>
      </c>
      <c r="F433" s="152">
        <f t="shared" si="868"/>
        <v>3352</v>
      </c>
      <c r="G433" s="46">
        <v>0</v>
      </c>
      <c r="H433" s="47">
        <f t="shared" si="913"/>
        <v>160</v>
      </c>
      <c r="I433" s="47">
        <f t="shared" si="922"/>
        <v>2300</v>
      </c>
      <c r="J433" s="56">
        <f t="shared" si="895"/>
        <v>3934.3187466192926</v>
      </c>
      <c r="K433" s="56">
        <f t="shared" si="870"/>
        <v>-3.5043236212004558E-3</v>
      </c>
      <c r="L433" s="47">
        <f t="shared" si="918"/>
        <v>1574.34375</v>
      </c>
      <c r="M433" s="47">
        <f t="shared" si="810"/>
        <v>723.34375</v>
      </c>
      <c r="N433" s="47"/>
      <c r="O433" s="47"/>
      <c r="P433" s="47">
        <f t="shared" si="919"/>
        <v>1237.9765721386098</v>
      </c>
      <c r="Q433" s="47">
        <f t="shared" si="816"/>
        <v>1458.1004766476142</v>
      </c>
      <c r="R433" s="47">
        <f t="shared" si="811"/>
        <v>1238.2452021566901</v>
      </c>
      <c r="S433" s="47"/>
      <c r="T433" s="47"/>
      <c r="U433" s="79">
        <v>2</v>
      </c>
      <c r="V433" s="62">
        <f t="shared" si="910"/>
        <v>1458.1004766476142</v>
      </c>
      <c r="W433" s="137">
        <f t="shared" si="883"/>
        <v>60.618831873326144</v>
      </c>
      <c r="X433" s="131">
        <v>63.1</v>
      </c>
      <c r="Y433" s="5">
        <f t="shared" si="888"/>
        <v>5.417683079532801</v>
      </c>
      <c r="Z433" s="131">
        <v>62.9</v>
      </c>
      <c r="AA433" s="43">
        <f t="shared" ref="AA433" si="955">POWER(2*$V433/1000*Z433, 2)*$A$4</f>
        <v>5.383394032236799</v>
      </c>
      <c r="AB433" s="117">
        <v>64.599999999999994</v>
      </c>
      <c r="AC433" s="43">
        <f t="shared" si="890"/>
        <v>5.6783206592767996</v>
      </c>
      <c r="AD433" s="131"/>
      <c r="AE433" s="43">
        <f t="shared" si="891"/>
        <v>0</v>
      </c>
      <c r="AF433" s="263">
        <v>56.9</v>
      </c>
      <c r="AG433" s="43">
        <f t="shared" si="885"/>
        <v>4.4053397784127997</v>
      </c>
      <c r="AH433" s="131"/>
      <c r="AI433" s="5">
        <f t="shared" si="888"/>
        <v>0</v>
      </c>
      <c r="AJ433" s="181"/>
      <c r="AK433" s="43">
        <f t="shared" ref="AK433" si="956">POWER(2*$V433/1000*AJ433, 2)*$A$4</f>
        <v>0</v>
      </c>
      <c r="AL433" s="47">
        <v>63.8</v>
      </c>
      <c r="AM433" s="43">
        <f t="shared" si="893"/>
        <v>5.5385519712512004</v>
      </c>
      <c r="AN433" s="181">
        <v>63.3</v>
      </c>
      <c r="AO433" s="43">
        <f t="shared" si="894"/>
        <v>5.4520809809471995</v>
      </c>
      <c r="AP433" s="261">
        <v>65.400000000000006</v>
      </c>
      <c r="AQ433" s="43">
        <f t="shared" si="887"/>
        <v>5.8198310131968016</v>
      </c>
      <c r="AR433" s="121"/>
    </row>
    <row r="434" spans="1:44" x14ac:dyDescent="0.25">
      <c r="A434" s="144">
        <f t="shared" si="865"/>
        <v>423</v>
      </c>
      <c r="B434" s="89" t="s">
        <v>132</v>
      </c>
      <c r="C434" s="150">
        <v>29</v>
      </c>
      <c r="D434" s="154" t="s">
        <v>121</v>
      </c>
      <c r="E434" s="155">
        <v>23</v>
      </c>
      <c r="F434" s="152">
        <f t="shared" si="868"/>
        <v>3360</v>
      </c>
      <c r="G434" s="46">
        <v>0</v>
      </c>
      <c r="H434" s="47">
        <f t="shared" si="913"/>
        <v>168</v>
      </c>
      <c r="I434" s="47">
        <f t="shared" si="922"/>
        <v>2300</v>
      </c>
      <c r="J434" s="56">
        <f t="shared" si="895"/>
        <v>3934.3187466192926</v>
      </c>
      <c r="K434" s="56">
        <f t="shared" si="870"/>
        <v>-3.5504231086633808E-3</v>
      </c>
      <c r="L434" s="47">
        <f t="shared" si="918"/>
        <v>1580.09375</v>
      </c>
      <c r="M434" s="47">
        <f t="shared" si="810"/>
        <v>729.09375</v>
      </c>
      <c r="N434" s="47"/>
      <c r="O434" s="47"/>
      <c r="P434" s="47">
        <f t="shared" si="919"/>
        <v>1228.1245900921708</v>
      </c>
      <c r="Q434" s="47">
        <f t="shared" si="816"/>
        <v>1458.1004766476142</v>
      </c>
      <c r="R434" s="47">
        <f t="shared" si="811"/>
        <v>1248.0972303026165</v>
      </c>
      <c r="S434" s="47"/>
      <c r="T434" s="47"/>
      <c r="U434" s="79">
        <v>2</v>
      </c>
      <c r="V434" s="62">
        <f t="shared" si="910"/>
        <v>1458.1004766476142</v>
      </c>
      <c r="W434" s="137">
        <f t="shared" si="883"/>
        <v>60.618831873326144</v>
      </c>
      <c r="X434" s="131">
        <v>63.4</v>
      </c>
      <c r="Y434" s="5">
        <f t="shared" si="888"/>
        <v>5.4693207519487999</v>
      </c>
      <c r="Z434" s="131">
        <v>63.3</v>
      </c>
      <c r="AA434" s="43">
        <f t="shared" ref="AA434" si="957">POWER(2*$V434/1000*Z434, 2)*$A$4</f>
        <v>5.4520809809471995</v>
      </c>
      <c r="AB434" s="117">
        <v>64.7</v>
      </c>
      <c r="AC434" s="43">
        <f t="shared" si="890"/>
        <v>5.6959142061631995</v>
      </c>
      <c r="AD434" s="131"/>
      <c r="AE434" s="43">
        <f t="shared" si="891"/>
        <v>0</v>
      </c>
      <c r="AF434" s="263">
        <v>56.6</v>
      </c>
      <c r="AG434" s="43">
        <f t="shared" si="885"/>
        <v>4.3590087442687997</v>
      </c>
      <c r="AH434" s="131"/>
      <c r="AI434" s="5">
        <f t="shared" si="888"/>
        <v>0</v>
      </c>
      <c r="AJ434" s="181"/>
      <c r="AK434" s="43">
        <f t="shared" ref="AK434" si="958">POWER(2*$V434/1000*AJ434, 2)*$A$4</f>
        <v>0</v>
      </c>
      <c r="AL434" s="47">
        <v>63.7</v>
      </c>
      <c r="AM434" s="43">
        <f t="shared" si="893"/>
        <v>5.5212033461312009</v>
      </c>
      <c r="AN434" s="181">
        <v>63.4</v>
      </c>
      <c r="AO434" s="43">
        <f t="shared" si="894"/>
        <v>5.4693207519487999</v>
      </c>
      <c r="AP434" s="261">
        <v>65</v>
      </c>
      <c r="AQ434" s="43">
        <f t="shared" si="887"/>
        <v>5.7488581280000002</v>
      </c>
      <c r="AR434" s="121"/>
    </row>
    <row r="435" spans="1:44" x14ac:dyDescent="0.25">
      <c r="A435" s="144">
        <f t="shared" si="865"/>
        <v>424</v>
      </c>
      <c r="B435" s="89" t="s">
        <v>132</v>
      </c>
      <c r="C435" s="150">
        <v>30</v>
      </c>
      <c r="D435" s="154" t="s">
        <v>121</v>
      </c>
      <c r="E435" s="155">
        <v>24</v>
      </c>
      <c r="F435" s="152">
        <f t="shared" si="868"/>
        <v>3368</v>
      </c>
      <c r="G435" s="46">
        <v>0</v>
      </c>
      <c r="H435" s="47">
        <f t="shared" si="913"/>
        <v>176</v>
      </c>
      <c r="I435" s="47">
        <f t="shared" si="922"/>
        <v>2300</v>
      </c>
      <c r="J435" s="56">
        <f t="shared" si="895"/>
        <v>3934.3187466192926</v>
      </c>
      <c r="K435" s="56">
        <f t="shared" si="870"/>
        <v>-3.597335109134292E-3</v>
      </c>
      <c r="L435" s="47">
        <f t="shared" si="918"/>
        <v>1585.84375</v>
      </c>
      <c r="M435" s="47">
        <f t="shared" si="810"/>
        <v>734.84375</v>
      </c>
      <c r="N435" s="47"/>
      <c r="O435" s="47"/>
      <c r="P435" s="47">
        <f t="shared" si="919"/>
        <v>1218.2726088253246</v>
      </c>
      <c r="Q435" s="47">
        <f t="shared" si="816"/>
        <v>1458.1004766476142</v>
      </c>
      <c r="R435" s="47">
        <f t="shared" si="811"/>
        <v>1257.9492584814629</v>
      </c>
      <c r="S435" s="47"/>
      <c r="T435" s="47"/>
      <c r="U435" s="79">
        <v>2</v>
      </c>
      <c r="V435" s="62">
        <f t="shared" si="910"/>
        <v>1458.1004766476142</v>
      </c>
      <c r="W435" s="137">
        <f t="shared" si="883"/>
        <v>60.618831873326144</v>
      </c>
      <c r="X435" s="131">
        <v>54.6</v>
      </c>
      <c r="Y435" s="5">
        <f t="shared" si="888"/>
        <v>4.0563942951168004</v>
      </c>
      <c r="Z435" s="131">
        <v>54.6</v>
      </c>
      <c r="AA435" s="43">
        <f t="shared" ref="AA435" si="959">POWER(2*$V435/1000*Z435, 2)*$A$4</f>
        <v>4.0563942951168004</v>
      </c>
      <c r="AB435" s="117">
        <v>56.6</v>
      </c>
      <c r="AC435" s="43">
        <f t="shared" si="890"/>
        <v>4.3590087442687997</v>
      </c>
      <c r="AD435" s="131"/>
      <c r="AE435" s="43">
        <f t="shared" si="891"/>
        <v>0</v>
      </c>
      <c r="AF435" s="263">
        <v>56.8</v>
      </c>
      <c r="AG435" s="43">
        <f t="shared" si="885"/>
        <v>4.3898688868351998</v>
      </c>
      <c r="AH435" s="131"/>
      <c r="AI435" s="5">
        <f t="shared" si="888"/>
        <v>0</v>
      </c>
      <c r="AJ435" s="181"/>
      <c r="AK435" s="43">
        <f t="shared" ref="AK435" si="960">POWER(2*$V435/1000*AJ435, 2)*$A$4</f>
        <v>0</v>
      </c>
      <c r="AL435" s="47">
        <v>63.5</v>
      </c>
      <c r="AM435" s="43">
        <f t="shared" si="893"/>
        <v>5.4865877364799998</v>
      </c>
      <c r="AN435" s="181">
        <v>63.2</v>
      </c>
      <c r="AO435" s="43">
        <f t="shared" si="894"/>
        <v>5.4348684234752014</v>
      </c>
      <c r="AP435" s="261">
        <v>64.55</v>
      </c>
      <c r="AQ435" s="43">
        <f t="shared" si="887"/>
        <v>5.6695340909071996</v>
      </c>
      <c r="AR435" s="121"/>
    </row>
    <row r="436" spans="1:44" x14ac:dyDescent="0.25">
      <c r="A436" s="144">
        <f t="shared" si="865"/>
        <v>425</v>
      </c>
      <c r="B436" s="89" t="s">
        <v>132</v>
      </c>
      <c r="C436" s="150">
        <v>31</v>
      </c>
      <c r="D436" s="154" t="s">
        <v>122</v>
      </c>
      <c r="E436" s="155">
        <v>1</v>
      </c>
      <c r="F436" s="152">
        <f t="shared" si="868"/>
        <v>3376</v>
      </c>
      <c r="G436" s="46">
        <v>0</v>
      </c>
      <c r="H436" s="47">
        <f t="shared" si="913"/>
        <v>184</v>
      </c>
      <c r="I436" s="47">
        <f t="shared" si="922"/>
        <v>2300</v>
      </c>
      <c r="J436" s="56">
        <f t="shared" si="895"/>
        <v>3934.3187466192926</v>
      </c>
      <c r="K436" s="56">
        <f t="shared" si="870"/>
        <v>-3.6450779221013363E-3</v>
      </c>
      <c r="L436" s="47">
        <f t="shared" si="918"/>
        <v>1591.59375</v>
      </c>
      <c r="M436" s="47">
        <f t="shared" ref="M436:M499" si="961">SLOPE*M$6 + (1+$I$7*($A436-3))</f>
        <v>740.59375</v>
      </c>
      <c r="N436" s="47"/>
      <c r="O436" s="47"/>
      <c r="P436" s="47">
        <f t="shared" si="919"/>
        <v>1208.4206283571389</v>
      </c>
      <c r="Q436" s="47">
        <f t="shared" si="816"/>
        <v>1458.1004766476142</v>
      </c>
      <c r="R436" s="47">
        <f t="shared" ref="R436:R455" si="962">SQRT(POWER(F436-M$6,2)+POWER(G436-M436,2))</f>
        <v>1267.8012866924621</v>
      </c>
      <c r="S436" s="47"/>
      <c r="T436" s="47"/>
      <c r="U436" s="79">
        <v>2</v>
      </c>
      <c r="V436" s="62">
        <f t="shared" si="910"/>
        <v>1458.1004766476142</v>
      </c>
      <c r="W436" s="137">
        <f t="shared" si="883"/>
        <v>60.618831873326144</v>
      </c>
      <c r="X436" s="131">
        <v>62.2</v>
      </c>
      <c r="Y436" s="5">
        <f t="shared" si="888"/>
        <v>5.2642395928832011</v>
      </c>
      <c r="Z436" s="131">
        <v>62</v>
      </c>
      <c r="AA436" s="43">
        <f t="shared" ref="AA436" si="963">POWER(2*$V436/1000*Z436, 2)*$A$4</f>
        <v>5.2304403891199991</v>
      </c>
      <c r="AB436" s="117">
        <v>63.7</v>
      </c>
      <c r="AC436" s="43">
        <f t="shared" si="890"/>
        <v>5.5212033461312009</v>
      </c>
      <c r="AD436" s="131"/>
      <c r="AE436" s="43">
        <f t="shared" si="891"/>
        <v>0</v>
      </c>
      <c r="AF436" s="263">
        <v>56.6</v>
      </c>
      <c r="AG436" s="43">
        <f t="shared" si="885"/>
        <v>4.3590087442687997</v>
      </c>
      <c r="AH436" s="131"/>
      <c r="AI436" s="5">
        <f t="shared" si="888"/>
        <v>0</v>
      </c>
      <c r="AJ436" s="181"/>
      <c r="AK436" s="43">
        <f t="shared" ref="AK436" si="964">POWER(2*$V436/1000*AJ436, 2)*$A$4</f>
        <v>0</v>
      </c>
      <c r="AL436" s="47">
        <v>63.7</v>
      </c>
      <c r="AM436" s="43">
        <f t="shared" si="893"/>
        <v>5.5212033461312009</v>
      </c>
      <c r="AN436" s="181">
        <v>63.4</v>
      </c>
      <c r="AO436" s="43">
        <f t="shared" si="894"/>
        <v>5.4693207519487999</v>
      </c>
      <c r="AP436" s="261">
        <v>65.069999999999993</v>
      </c>
      <c r="AQ436" s="43">
        <f t="shared" si="887"/>
        <v>5.7612469512827502</v>
      </c>
      <c r="AR436" s="121"/>
    </row>
    <row r="437" spans="1:44" x14ac:dyDescent="0.25">
      <c r="A437" s="144">
        <f t="shared" si="865"/>
        <v>426</v>
      </c>
      <c r="B437" s="89" t="s">
        <v>132</v>
      </c>
      <c r="C437" s="150">
        <v>32</v>
      </c>
      <c r="D437" s="154" t="s">
        <v>122</v>
      </c>
      <c r="E437" s="155">
        <v>2</v>
      </c>
      <c r="F437" s="152">
        <f t="shared" si="868"/>
        <v>3384</v>
      </c>
      <c r="G437" s="46">
        <v>0</v>
      </c>
      <c r="H437" s="47">
        <f t="shared" si="913"/>
        <v>192</v>
      </c>
      <c r="I437" s="47">
        <f t="shared" si="922"/>
        <v>2300</v>
      </c>
      <c r="J437" s="56">
        <f t="shared" si="895"/>
        <v>3934.3187466192926</v>
      </c>
      <c r="K437" s="56">
        <f t="shared" si="870"/>
        <v>-3.6936705000698566E-3</v>
      </c>
      <c r="L437" s="47">
        <f t="shared" si="918"/>
        <v>1597.34375</v>
      </c>
      <c r="M437" s="47">
        <f t="shared" si="961"/>
        <v>746.34375</v>
      </c>
      <c r="N437" s="47"/>
      <c r="O437" s="47"/>
      <c r="P437" s="47">
        <f t="shared" si="919"/>
        <v>1198.5686487073081</v>
      </c>
      <c r="Q437" s="47">
        <f t="shared" si="816"/>
        <v>1458.1004766476142</v>
      </c>
      <c r="R437" s="47">
        <f t="shared" si="962"/>
        <v>1277.6533149348702</v>
      </c>
      <c r="S437" s="47"/>
      <c r="T437" s="47"/>
      <c r="U437" s="79">
        <v>2</v>
      </c>
      <c r="V437" s="62">
        <f t="shared" si="910"/>
        <v>1458.1004766476142</v>
      </c>
      <c r="W437" s="137">
        <f t="shared" si="883"/>
        <v>60.618831873326144</v>
      </c>
      <c r="X437" s="131">
        <v>61.5</v>
      </c>
      <c r="Y437" s="5">
        <f t="shared" si="888"/>
        <v>5.1464186164799992</v>
      </c>
      <c r="Z437" s="131">
        <v>61.3</v>
      </c>
      <c r="AA437" s="43">
        <f t="shared" ref="AA437" si="965">POWER(2*$V437/1000*Z437, 2)*$A$4</f>
        <v>5.1130004021311999</v>
      </c>
      <c r="AB437" s="117">
        <v>63.1</v>
      </c>
      <c r="AC437" s="43">
        <f t="shared" si="890"/>
        <v>5.417683079532801</v>
      </c>
      <c r="AD437" s="131"/>
      <c r="AE437" s="43">
        <f t="shared" si="891"/>
        <v>0</v>
      </c>
      <c r="AF437" s="263">
        <v>54.54</v>
      </c>
      <c r="AG437" s="43">
        <f t="shared" si="885"/>
        <v>4.047484041255168</v>
      </c>
      <c r="AH437" s="131"/>
      <c r="AI437" s="5">
        <f t="shared" si="888"/>
        <v>0</v>
      </c>
      <c r="AJ437" s="181"/>
      <c r="AK437" s="43">
        <f t="shared" ref="AK437" si="966">POWER(2*$V437/1000*AJ437, 2)*$A$4</f>
        <v>0</v>
      </c>
      <c r="AL437" s="47">
        <v>63.9</v>
      </c>
      <c r="AM437" s="43">
        <f t="shared" si="893"/>
        <v>5.5559278099007994</v>
      </c>
      <c r="AN437" s="181">
        <v>63.5</v>
      </c>
      <c r="AO437" s="43">
        <f t="shared" si="894"/>
        <v>5.4865877364799998</v>
      </c>
      <c r="AP437" s="261">
        <v>65.64</v>
      </c>
      <c r="AQ437" s="43">
        <f t="shared" si="887"/>
        <v>5.8626237442222076</v>
      </c>
      <c r="AR437" s="121"/>
    </row>
    <row r="438" spans="1:44" x14ac:dyDescent="0.25">
      <c r="A438" s="144">
        <f t="shared" si="865"/>
        <v>427</v>
      </c>
      <c r="B438" s="89" t="s">
        <v>132</v>
      </c>
      <c r="C438" s="150">
        <v>33</v>
      </c>
      <c r="D438" s="154" t="s">
        <v>122</v>
      </c>
      <c r="E438" s="155">
        <v>3</v>
      </c>
      <c r="F438" s="152">
        <f t="shared" si="868"/>
        <v>3392</v>
      </c>
      <c r="G438" s="46">
        <v>0</v>
      </c>
      <c r="H438" s="47">
        <f t="shared" si="913"/>
        <v>200</v>
      </c>
      <c r="I438" s="47">
        <f t="shared" si="922"/>
        <v>2300</v>
      </c>
      <c r="J438" s="56">
        <f t="shared" si="895"/>
        <v>3934.3187466192926</v>
      </c>
      <c r="K438" s="56">
        <f t="shared" si="870"/>
        <v>-3.7431324667522858E-3</v>
      </c>
      <c r="L438" s="47">
        <f t="shared" si="918"/>
        <v>1603.09375</v>
      </c>
      <c r="M438" s="47">
        <f t="shared" si="961"/>
        <v>752.09375</v>
      </c>
      <c r="N438" s="47"/>
      <c r="O438" s="47"/>
      <c r="P438" s="47">
        <f t="shared" si="919"/>
        <v>1188.7166698961794</v>
      </c>
      <c r="Q438" s="47">
        <f t="shared" ref="Q438:R501" si="967">SQRT(POWER(M$6-L$6,2)+POWER(M438-L438,2))</f>
        <v>1458.1004766476142</v>
      </c>
      <c r="R438" s="47">
        <f t="shared" si="962"/>
        <v>1287.505343207966</v>
      </c>
      <c r="S438" s="47"/>
      <c r="T438" s="47"/>
      <c r="U438" s="79">
        <v>2</v>
      </c>
      <c r="V438" s="62">
        <f t="shared" si="910"/>
        <v>1458.1004766476142</v>
      </c>
      <c r="W438" s="137">
        <f t="shared" si="883"/>
        <v>60.618831873326144</v>
      </c>
      <c r="X438" s="131">
        <v>61.6</v>
      </c>
      <c r="Y438" s="5">
        <f t="shared" si="888"/>
        <v>5.1631685439487995</v>
      </c>
      <c r="Z438" s="131">
        <v>61.5</v>
      </c>
      <c r="AA438" s="43">
        <f t="shared" ref="AA438" si="968">POWER(2*$V438/1000*Z438, 2)*$A$4</f>
        <v>5.1464186164799992</v>
      </c>
      <c r="AB438" s="117">
        <v>63.2</v>
      </c>
      <c r="AC438" s="43">
        <f t="shared" si="890"/>
        <v>5.4348684234752014</v>
      </c>
      <c r="AD438" s="131"/>
      <c r="AE438" s="43">
        <f t="shared" si="891"/>
        <v>0</v>
      </c>
      <c r="AF438" s="263">
        <v>54.5</v>
      </c>
      <c r="AG438" s="43">
        <f t="shared" si="885"/>
        <v>4.0415493147200001</v>
      </c>
      <c r="AH438" s="131"/>
      <c r="AI438" s="5">
        <f t="shared" si="888"/>
        <v>0</v>
      </c>
      <c r="AJ438" s="181"/>
      <c r="AK438" s="43">
        <f t="shared" ref="AK438" si="969">POWER(2*$V438/1000*AJ438, 2)*$A$4</f>
        <v>0</v>
      </c>
      <c r="AL438" s="47">
        <v>64</v>
      </c>
      <c r="AM438" s="43">
        <f t="shared" si="893"/>
        <v>5.5733308620799997</v>
      </c>
      <c r="AN438" s="181">
        <v>63.7</v>
      </c>
      <c r="AO438" s="43">
        <f t="shared" si="894"/>
        <v>5.5212033461312009</v>
      </c>
      <c r="AP438" s="261">
        <v>64.790000000000006</v>
      </c>
      <c r="AQ438" s="43">
        <f t="shared" si="887"/>
        <v>5.7117716659287696</v>
      </c>
      <c r="AR438" s="121"/>
    </row>
    <row r="439" spans="1:44" x14ac:dyDescent="0.25">
      <c r="A439" s="144">
        <f t="shared" si="865"/>
        <v>428</v>
      </c>
      <c r="B439" s="89" t="s">
        <v>132</v>
      </c>
      <c r="C439" s="150">
        <v>34</v>
      </c>
      <c r="D439" s="154" t="s">
        <v>122</v>
      </c>
      <c r="E439" s="155">
        <v>4</v>
      </c>
      <c r="F439" s="152">
        <f t="shared" si="868"/>
        <v>3400</v>
      </c>
      <c r="G439" s="46">
        <v>0</v>
      </c>
      <c r="H439" s="47">
        <f t="shared" si="913"/>
        <v>208</v>
      </c>
      <c r="I439" s="47">
        <f t="shared" si="922"/>
        <v>2300</v>
      </c>
      <c r="J439" s="56">
        <f t="shared" si="895"/>
        <v>3934.3187466192926</v>
      </c>
      <c r="K439" s="56">
        <f t="shared" si="870"/>
        <v>-3.79348415253844E-3</v>
      </c>
      <c r="L439" s="47">
        <f t="shared" si="918"/>
        <v>1608.84375</v>
      </c>
      <c r="M439" s="47">
        <f t="shared" si="961"/>
        <v>757.84375</v>
      </c>
      <c r="N439" s="47"/>
      <c r="O439" s="47"/>
      <c r="P439" s="47">
        <f t="shared" si="919"/>
        <v>1178.8646919447806</v>
      </c>
      <c r="Q439" s="47">
        <f t="shared" si="967"/>
        <v>1458.1004766476142</v>
      </c>
      <c r="R439" s="47">
        <f t="shared" si="962"/>
        <v>1297.3573715110508</v>
      </c>
      <c r="S439" s="47"/>
      <c r="T439" s="47"/>
      <c r="U439" s="79">
        <v>2</v>
      </c>
      <c r="V439" s="62">
        <f t="shared" si="910"/>
        <v>1458.1004766476142</v>
      </c>
      <c r="W439" s="137">
        <f t="shared" si="883"/>
        <v>60.618831873326144</v>
      </c>
      <c r="X439" s="131">
        <v>62</v>
      </c>
      <c r="Y439" s="5">
        <f t="shared" si="888"/>
        <v>5.2304403891199991</v>
      </c>
      <c r="Z439" s="131">
        <v>61.8</v>
      </c>
      <c r="AA439" s="43">
        <f t="shared" ref="AA439" si="970">POWER(2*$V439/1000*Z439, 2)*$A$4</f>
        <v>5.1967500394751998</v>
      </c>
      <c r="AB439" s="117">
        <v>63.5</v>
      </c>
      <c r="AC439" s="43">
        <f t="shared" si="890"/>
        <v>5.4865877364799998</v>
      </c>
      <c r="AD439" s="131"/>
      <c r="AE439" s="43">
        <f t="shared" si="891"/>
        <v>0</v>
      </c>
      <c r="AF439" s="263">
        <v>56.5</v>
      </c>
      <c r="AG439" s="43">
        <f t="shared" si="885"/>
        <v>4.3436194932800003</v>
      </c>
      <c r="AH439" s="131"/>
      <c r="AI439" s="5">
        <f t="shared" si="888"/>
        <v>0</v>
      </c>
      <c r="AJ439" s="181"/>
      <c r="AK439" s="43">
        <f t="shared" ref="AK439" si="971">POWER(2*$V439/1000*AJ439, 2)*$A$4</f>
        <v>0</v>
      </c>
      <c r="AL439" s="47">
        <v>63.1</v>
      </c>
      <c r="AM439" s="43">
        <f t="shared" si="893"/>
        <v>5.417683079532801</v>
      </c>
      <c r="AN439" s="181">
        <v>62.8</v>
      </c>
      <c r="AO439" s="43">
        <f t="shared" si="894"/>
        <v>5.3662903288832</v>
      </c>
      <c r="AP439" s="261">
        <v>65.5</v>
      </c>
      <c r="AQ439" s="43">
        <f t="shared" si="887"/>
        <v>5.8376422683199998</v>
      </c>
      <c r="AR439" s="121"/>
    </row>
    <row r="440" spans="1:44" x14ac:dyDescent="0.25">
      <c r="A440" s="144">
        <f t="shared" si="865"/>
        <v>429</v>
      </c>
      <c r="B440" s="89" t="s">
        <v>132</v>
      </c>
      <c r="C440" s="150">
        <v>35</v>
      </c>
      <c r="D440" s="154" t="s">
        <v>122</v>
      </c>
      <c r="E440" s="155">
        <v>5</v>
      </c>
      <c r="F440" s="152">
        <f t="shared" si="868"/>
        <v>3408</v>
      </c>
      <c r="G440" s="46">
        <v>0</v>
      </c>
      <c r="H440" s="47">
        <f t="shared" si="913"/>
        <v>216</v>
      </c>
      <c r="I440" s="47">
        <f t="shared" si="922"/>
        <v>2300</v>
      </c>
      <c r="J440" s="56">
        <f t="shared" si="895"/>
        <v>3934.3187466192926</v>
      </c>
      <c r="K440" s="56">
        <f t="shared" si="870"/>
        <v>-3.8447466158686439E-3</v>
      </c>
      <c r="L440" s="47">
        <f t="shared" si="918"/>
        <v>1614.59375</v>
      </c>
      <c r="M440" s="47">
        <f t="shared" si="961"/>
        <v>763.59375</v>
      </c>
      <c r="N440" s="47"/>
      <c r="O440" s="47"/>
      <c r="P440" s="47">
        <f t="shared" si="919"/>
        <v>1169.0127148748479</v>
      </c>
      <c r="Q440" s="47">
        <f t="shared" si="967"/>
        <v>1458.1004766476142</v>
      </c>
      <c r="R440" s="47">
        <f t="shared" si="962"/>
        <v>1307.2093998434461</v>
      </c>
      <c r="S440" s="47"/>
      <c r="T440" s="47"/>
      <c r="U440" s="79">
        <v>2</v>
      </c>
      <c r="V440" s="62">
        <f t="shared" si="910"/>
        <v>1458.1004766476142</v>
      </c>
      <c r="W440" s="137">
        <f t="shared" si="883"/>
        <v>60.618831873326144</v>
      </c>
      <c r="X440" s="131">
        <v>61.4</v>
      </c>
      <c r="Y440" s="5">
        <f t="shared" si="888"/>
        <v>5.1296959025407984</v>
      </c>
      <c r="Z440" s="131">
        <v>61.3</v>
      </c>
      <c r="AA440" s="43">
        <f t="shared" ref="AA440" si="972">POWER(2*$V440/1000*Z440, 2)*$A$4</f>
        <v>5.1130004021311999</v>
      </c>
      <c r="AB440" s="117">
        <v>62.9</v>
      </c>
      <c r="AC440" s="43">
        <f t="shared" si="890"/>
        <v>5.383394032236799</v>
      </c>
      <c r="AD440" s="131"/>
      <c r="AE440" s="43">
        <f t="shared" si="891"/>
        <v>0</v>
      </c>
      <c r="AF440" s="263">
        <v>56.89</v>
      </c>
      <c r="AG440" s="43">
        <f t="shared" si="885"/>
        <v>4.4037914646462086</v>
      </c>
      <c r="AH440" s="131"/>
      <c r="AI440" s="5">
        <f t="shared" si="888"/>
        <v>0</v>
      </c>
      <c r="AJ440" s="181"/>
      <c r="AK440" s="43">
        <f t="shared" ref="AK440" si="973">POWER(2*$V440/1000*AJ440, 2)*$A$4</f>
        <v>0</v>
      </c>
      <c r="AL440" s="47">
        <v>62.9</v>
      </c>
      <c r="AM440" s="43">
        <f t="shared" si="893"/>
        <v>5.383394032236799</v>
      </c>
      <c r="AN440" s="181">
        <v>62.7</v>
      </c>
      <c r="AO440" s="43">
        <f t="shared" si="894"/>
        <v>5.3492138390592014</v>
      </c>
      <c r="AP440" s="261">
        <v>64.88</v>
      </c>
      <c r="AQ440" s="43">
        <f t="shared" si="887"/>
        <v>5.7276511686533116</v>
      </c>
      <c r="AR440" s="121"/>
    </row>
    <row r="441" spans="1:44" x14ac:dyDescent="0.25">
      <c r="A441" s="144">
        <f t="shared" si="865"/>
        <v>430</v>
      </c>
      <c r="B441" s="89" t="s">
        <v>132</v>
      </c>
      <c r="C441" s="150">
        <v>36</v>
      </c>
      <c r="D441" s="154" t="s">
        <v>122</v>
      </c>
      <c r="E441" s="155">
        <v>6</v>
      </c>
      <c r="F441" s="152">
        <f t="shared" si="868"/>
        <v>3416</v>
      </c>
      <c r="G441" s="46">
        <v>0</v>
      </c>
      <c r="H441" s="47">
        <f t="shared" si="913"/>
        <v>224</v>
      </c>
      <c r="I441" s="47">
        <f t="shared" si="922"/>
        <v>2300</v>
      </c>
      <c r="J441" s="56">
        <f t="shared" si="895"/>
        <v>3934.3187466192926</v>
      </c>
      <c r="K441" s="56">
        <f t="shared" si="870"/>
        <v>-3.896941672792309E-3</v>
      </c>
      <c r="L441" s="47">
        <f t="shared" si="918"/>
        <v>1620.34375</v>
      </c>
      <c r="M441" s="47">
        <f t="shared" si="961"/>
        <v>769.34375</v>
      </c>
      <c r="N441" s="47"/>
      <c r="O441" s="47"/>
      <c r="P441" s="47">
        <f t="shared" si="919"/>
        <v>1159.1607387088568</v>
      </c>
      <c r="Q441" s="47">
        <f t="shared" si="967"/>
        <v>1458.1004766476142</v>
      </c>
      <c r="R441" s="47">
        <f t="shared" si="962"/>
        <v>1317.0614282044944</v>
      </c>
      <c r="S441" s="47"/>
      <c r="T441" s="47"/>
      <c r="U441" s="79">
        <v>2</v>
      </c>
      <c r="V441" s="62">
        <f t="shared" si="910"/>
        <v>1458.1004766476142</v>
      </c>
      <c r="W441" s="137">
        <f t="shared" si="883"/>
        <v>60.618831873326144</v>
      </c>
      <c r="X441" s="131">
        <v>61.8</v>
      </c>
      <c r="Y441" s="5">
        <f t="shared" si="888"/>
        <v>5.1967500394751998</v>
      </c>
      <c r="Z441" s="131">
        <v>61.5</v>
      </c>
      <c r="AA441" s="43">
        <f t="shared" ref="AA441" si="974">POWER(2*$V441/1000*Z441, 2)*$A$4</f>
        <v>5.1464186164799992</v>
      </c>
      <c r="AB441" s="117">
        <v>63.1</v>
      </c>
      <c r="AC441" s="43">
        <f t="shared" si="890"/>
        <v>5.417683079532801</v>
      </c>
      <c r="AD441" s="131"/>
      <c r="AE441" s="43">
        <f t="shared" si="891"/>
        <v>0</v>
      </c>
      <c r="AF441" s="263">
        <v>55.95</v>
      </c>
      <c r="AG441" s="43">
        <f t="shared" si="885"/>
        <v>4.2594650546832007</v>
      </c>
      <c r="AH441" s="131"/>
      <c r="AI441" s="5">
        <f t="shared" si="888"/>
        <v>0</v>
      </c>
      <c r="AJ441" s="181"/>
      <c r="AK441" s="43">
        <f t="shared" ref="AK441" si="975">POWER(2*$V441/1000*AJ441, 2)*$A$4</f>
        <v>0</v>
      </c>
      <c r="AL441" s="47">
        <v>64.099999999999994</v>
      </c>
      <c r="AM441" s="43">
        <f t="shared" si="893"/>
        <v>5.5907611277887987</v>
      </c>
      <c r="AN441" s="181">
        <v>63.8</v>
      </c>
      <c r="AO441" s="43">
        <f t="shared" si="894"/>
        <v>5.5385519712512004</v>
      </c>
      <c r="AP441" s="261">
        <v>65.5</v>
      </c>
      <c r="AQ441" s="43">
        <f t="shared" si="887"/>
        <v>5.8376422683199998</v>
      </c>
      <c r="AR441" s="121"/>
    </row>
    <row r="442" spans="1:44" x14ac:dyDescent="0.25">
      <c r="A442" s="144">
        <f t="shared" si="865"/>
        <v>431</v>
      </c>
      <c r="B442" s="89" t="s">
        <v>132</v>
      </c>
      <c r="C442" s="150">
        <v>37</v>
      </c>
      <c r="D442" s="154" t="s">
        <v>122</v>
      </c>
      <c r="E442" s="155">
        <v>7</v>
      </c>
      <c r="F442" s="152">
        <f t="shared" si="868"/>
        <v>3424</v>
      </c>
      <c r="G442" s="46">
        <v>0</v>
      </c>
      <c r="H442" s="47">
        <f t="shared" si="913"/>
        <v>232</v>
      </c>
      <c r="I442" s="47">
        <f t="shared" si="922"/>
        <v>2300</v>
      </c>
      <c r="J442" s="56">
        <f t="shared" si="895"/>
        <v>3934.3187466192926</v>
      </c>
      <c r="K442" s="56">
        <f t="shared" si="870"/>
        <v>-3.9500919319834793E-3</v>
      </c>
      <c r="L442" s="47">
        <f t="shared" si="918"/>
        <v>1626.09375</v>
      </c>
      <c r="M442" s="47">
        <f t="shared" si="961"/>
        <v>775.09375</v>
      </c>
      <c r="N442" s="47"/>
      <c r="O442" s="47"/>
      <c r="P442" s="47">
        <f t="shared" si="919"/>
        <v>1149.308763470053</v>
      </c>
      <c r="Q442" s="47">
        <f t="shared" si="967"/>
        <v>1458.1004766476142</v>
      </c>
      <c r="R442" s="47">
        <f t="shared" si="962"/>
        <v>1326.9134565935574</v>
      </c>
      <c r="S442" s="47"/>
      <c r="T442" s="47"/>
      <c r="U442" s="79">
        <v>2</v>
      </c>
      <c r="V442" s="62">
        <f t="shared" si="910"/>
        <v>1458.1004766476142</v>
      </c>
      <c r="W442" s="137">
        <f t="shared" si="883"/>
        <v>60.618831873326144</v>
      </c>
      <c r="X442" s="131">
        <v>61.2</v>
      </c>
      <c r="Y442" s="5">
        <f t="shared" si="888"/>
        <v>5.0963321152512009</v>
      </c>
      <c r="Z442" s="131">
        <v>61</v>
      </c>
      <c r="AA442" s="43">
        <f t="shared" ref="AA442" si="976">POWER(2*$V442/1000*Z442, 2)*$A$4</f>
        <v>5.0630771820799989</v>
      </c>
      <c r="AB442" s="117">
        <v>62.7</v>
      </c>
      <c r="AC442" s="43">
        <f t="shared" si="890"/>
        <v>5.3492138390592014</v>
      </c>
      <c r="AD442" s="131"/>
      <c r="AE442" s="43">
        <f t="shared" si="891"/>
        <v>0</v>
      </c>
      <c r="AF442" s="263">
        <v>57.11</v>
      </c>
      <c r="AG442" s="43">
        <f t="shared" si="885"/>
        <v>4.4379172307646089</v>
      </c>
      <c r="AH442" s="131"/>
      <c r="AI442" s="5">
        <f t="shared" si="888"/>
        <v>0</v>
      </c>
      <c r="AJ442" s="181"/>
      <c r="AK442" s="43">
        <f t="shared" ref="AK442" si="977">POWER(2*$V442/1000*AJ442, 2)*$A$4</f>
        <v>0</v>
      </c>
      <c r="AL442" s="47">
        <v>64.5</v>
      </c>
      <c r="AM442" s="43">
        <f t="shared" si="893"/>
        <v>5.6607543259200002</v>
      </c>
      <c r="AN442" s="181">
        <v>64.2</v>
      </c>
      <c r="AO442" s="43">
        <f t="shared" si="894"/>
        <v>5.6082186070271991</v>
      </c>
      <c r="AP442" s="261">
        <v>65.599999999999994</v>
      </c>
      <c r="AQ442" s="43">
        <f t="shared" si="887"/>
        <v>5.8554807369727992</v>
      </c>
      <c r="AR442" s="121"/>
    </row>
    <row r="443" spans="1:44" x14ac:dyDescent="0.25">
      <c r="A443" s="144">
        <f t="shared" si="865"/>
        <v>432</v>
      </c>
      <c r="B443" s="89" t="s">
        <v>133</v>
      </c>
      <c r="C443" s="150">
        <v>1</v>
      </c>
      <c r="D443" s="154" t="s">
        <v>122</v>
      </c>
      <c r="E443" s="155">
        <v>8</v>
      </c>
      <c r="F443" s="152">
        <f t="shared" si="868"/>
        <v>3432</v>
      </c>
      <c r="G443" s="46">
        <v>0</v>
      </c>
      <c r="H443" s="47">
        <f t="shared" si="913"/>
        <v>240</v>
      </c>
      <c r="I443" s="47">
        <f t="shared" si="922"/>
        <v>2300</v>
      </c>
      <c r="J443" s="56">
        <f t="shared" si="895"/>
        <v>3934.3187466192926</v>
      </c>
      <c r="K443" s="56">
        <f t="shared" si="870"/>
        <v>-4.0042208242994093E-3</v>
      </c>
      <c r="L443" s="47">
        <f t="shared" si="918"/>
        <v>1631.84375</v>
      </c>
      <c r="M443" s="47">
        <f t="shared" si="961"/>
        <v>780.84375</v>
      </c>
      <c r="N443" s="47"/>
      <c r="O443" s="47"/>
      <c r="P443" s="47">
        <f t="shared" si="919"/>
        <v>1139.456789182487</v>
      </c>
      <c r="Q443" s="47">
        <f t="shared" si="967"/>
        <v>1458.1004766476142</v>
      </c>
      <c r="R443" s="47">
        <f t="shared" si="962"/>
        <v>1336.7654850100157</v>
      </c>
      <c r="S443" s="47"/>
      <c r="T443" s="47"/>
      <c r="U443" s="79">
        <v>2</v>
      </c>
      <c r="V443" s="62">
        <f t="shared" si="910"/>
        <v>1458.1004766476142</v>
      </c>
      <c r="W443" s="137">
        <f t="shared" si="883"/>
        <v>60.618831873326144</v>
      </c>
      <c r="X443" s="131">
        <v>60.9</v>
      </c>
      <c r="Y443" s="5">
        <f t="shared" si="888"/>
        <v>5.0464905357888004</v>
      </c>
      <c r="Z443" s="131">
        <v>60.7</v>
      </c>
      <c r="AA443" s="43">
        <f t="shared" ref="AA443" si="978">POWER(2*$V443/1000*Z443, 2)*$A$4</f>
        <v>5.013398883795201</v>
      </c>
      <c r="AB443" s="117">
        <v>62.3</v>
      </c>
      <c r="AC443" s="43">
        <f t="shared" si="890"/>
        <v>5.2811800150592001</v>
      </c>
      <c r="AD443" s="131"/>
      <c r="AE443" s="43">
        <f t="shared" si="891"/>
        <v>0</v>
      </c>
      <c r="AF443" s="263">
        <v>55.54</v>
      </c>
      <c r="AG443" s="43">
        <f t="shared" si="885"/>
        <v>4.1972673081735685</v>
      </c>
      <c r="AH443" s="131"/>
      <c r="AI443" s="5">
        <f t="shared" si="888"/>
        <v>0</v>
      </c>
      <c r="AJ443" s="181"/>
      <c r="AK443" s="43">
        <f t="shared" ref="AK443" si="979">POWER(2*$V443/1000*AJ443, 2)*$A$4</f>
        <v>0</v>
      </c>
      <c r="AL443" s="47">
        <v>64.599999999999994</v>
      </c>
      <c r="AM443" s="43">
        <f t="shared" si="893"/>
        <v>5.6783206592767996</v>
      </c>
      <c r="AN443" s="181">
        <v>64.400000000000006</v>
      </c>
      <c r="AO443" s="43">
        <f t="shared" si="894"/>
        <v>5.6432152060928011</v>
      </c>
      <c r="AP443" s="261">
        <v>61.44</v>
      </c>
      <c r="AQ443" s="43">
        <f t="shared" si="887"/>
        <v>5.1363817224929269</v>
      </c>
      <c r="AR443" s="121"/>
    </row>
    <row r="444" spans="1:44" x14ac:dyDescent="0.25">
      <c r="A444" s="144">
        <f t="shared" si="865"/>
        <v>433</v>
      </c>
      <c r="B444" s="89" t="s">
        <v>133</v>
      </c>
      <c r="C444" s="150">
        <v>2</v>
      </c>
      <c r="D444" s="154" t="s">
        <v>122</v>
      </c>
      <c r="E444" s="155">
        <v>9</v>
      </c>
      <c r="F444" s="152">
        <f t="shared" si="868"/>
        <v>3440</v>
      </c>
      <c r="G444" s="46">
        <v>0</v>
      </c>
      <c r="H444" s="47">
        <f t="shared" si="913"/>
        <v>248</v>
      </c>
      <c r="I444" s="47">
        <f t="shared" si="922"/>
        <v>2300</v>
      </c>
      <c r="J444" s="56">
        <f t="shared" si="895"/>
        <v>3934.3187466192926</v>
      </c>
      <c r="K444" s="56">
        <f t="shared" si="870"/>
        <v>-4.0593526368866151E-3</v>
      </c>
      <c r="L444" s="47">
        <f t="shared" si="918"/>
        <v>1637.59375</v>
      </c>
      <c r="M444" s="47">
        <f t="shared" si="961"/>
        <v>786.59375</v>
      </c>
      <c r="N444" s="47"/>
      <c r="O444" s="47"/>
      <c r="P444" s="47">
        <f t="shared" si="919"/>
        <v>1129.6048158710473</v>
      </c>
      <c r="Q444" s="47">
        <f t="shared" si="967"/>
        <v>1458.1004766476142</v>
      </c>
      <c r="R444" s="47">
        <f t="shared" si="962"/>
        <v>1346.617513453268</v>
      </c>
      <c r="S444" s="47"/>
      <c r="T444" s="47"/>
      <c r="U444" s="79">
        <v>2</v>
      </c>
      <c r="V444" s="62">
        <f t="shared" si="910"/>
        <v>1458.1004766476142</v>
      </c>
      <c r="W444" s="137">
        <f t="shared" si="883"/>
        <v>60.618831873326144</v>
      </c>
      <c r="X444" s="131">
        <v>62.8</v>
      </c>
      <c r="Y444" s="5">
        <f t="shared" si="888"/>
        <v>5.3662903288832</v>
      </c>
      <c r="Z444" s="131">
        <v>62.6</v>
      </c>
      <c r="AA444" s="43">
        <f t="shared" ref="AA444" si="980">POWER(2*$V444/1000*Z444, 2)*$A$4</f>
        <v>5.3321645627648007</v>
      </c>
      <c r="AB444" s="117">
        <v>64</v>
      </c>
      <c r="AC444" s="43">
        <f t="shared" si="890"/>
        <v>5.5733308620799997</v>
      </c>
      <c r="AD444" s="131"/>
      <c r="AE444" s="43">
        <f t="shared" si="891"/>
        <v>0</v>
      </c>
      <c r="AF444" s="263">
        <v>58.77</v>
      </c>
      <c r="AG444" s="43">
        <f t="shared" si="885"/>
        <v>4.699658046998592</v>
      </c>
      <c r="AH444" s="131"/>
      <c r="AI444" s="5">
        <f t="shared" si="888"/>
        <v>0</v>
      </c>
      <c r="AJ444" s="181"/>
      <c r="AK444" s="43">
        <f t="shared" ref="AK444" si="981">POWER(2*$V444/1000*AJ444, 2)*$A$4</f>
        <v>0</v>
      </c>
      <c r="AL444" s="47">
        <v>65</v>
      </c>
      <c r="AM444" s="43">
        <f t="shared" si="893"/>
        <v>5.7488581280000002</v>
      </c>
      <c r="AN444" s="181">
        <v>64.5</v>
      </c>
      <c r="AO444" s="43">
        <f t="shared" si="894"/>
        <v>5.6607543259200002</v>
      </c>
      <c r="AP444" s="261">
        <v>62.1</v>
      </c>
      <c r="AQ444" s="43">
        <f t="shared" si="887"/>
        <v>5.2473263842367999</v>
      </c>
      <c r="AR444" s="121"/>
    </row>
    <row r="445" spans="1:44" x14ac:dyDescent="0.25">
      <c r="A445" s="144">
        <f t="shared" si="865"/>
        <v>434</v>
      </c>
      <c r="B445" s="89" t="s">
        <v>133</v>
      </c>
      <c r="C445" s="150">
        <v>3</v>
      </c>
      <c r="D445" s="154" t="s">
        <v>122</v>
      </c>
      <c r="E445" s="155">
        <v>10</v>
      </c>
      <c r="F445" s="152">
        <f t="shared" si="868"/>
        <v>3448</v>
      </c>
      <c r="G445" s="46">
        <v>0</v>
      </c>
      <c r="H445" s="47">
        <f t="shared" si="913"/>
        <v>256</v>
      </c>
      <c r="I445" s="47">
        <f t="shared" si="922"/>
        <v>2300</v>
      </c>
      <c r="J445" s="56">
        <f t="shared" si="895"/>
        <v>3934.3187466192926</v>
      </c>
      <c r="K445" s="56">
        <f t="shared" si="870"/>
        <v>-4.1155125509249046E-3</v>
      </c>
      <c r="L445" s="47">
        <f t="shared" si="918"/>
        <v>1643.34375</v>
      </c>
      <c r="M445" s="47">
        <f t="shared" si="961"/>
        <v>792.34375</v>
      </c>
      <c r="N445" s="47"/>
      <c r="O445" s="47"/>
      <c r="P445" s="47">
        <f t="shared" si="919"/>
        <v>1119.7528435614988</v>
      </c>
      <c r="Q445" s="47">
        <f t="shared" si="967"/>
        <v>1458.1004766476142</v>
      </c>
      <c r="R445" s="47">
        <f t="shared" si="962"/>
        <v>1356.4695419227305</v>
      </c>
      <c r="S445" s="47"/>
      <c r="T445" s="47"/>
      <c r="U445" s="79">
        <v>2</v>
      </c>
      <c r="V445" s="62">
        <f t="shared" si="910"/>
        <v>1458.1004766476142</v>
      </c>
      <c r="W445" s="137">
        <f t="shared" si="883"/>
        <v>60.618831873326144</v>
      </c>
      <c r="X445" s="131">
        <v>59.2</v>
      </c>
      <c r="Y445" s="5">
        <f t="shared" si="888"/>
        <v>4.7686812188672008</v>
      </c>
      <c r="Z445" s="131">
        <v>59.1</v>
      </c>
      <c r="AA445" s="43">
        <f t="shared" ref="AA445" si="982">POWER(2*$V445/1000*Z445, 2)*$A$4</f>
        <v>4.7525844161088004</v>
      </c>
      <c r="AB445" s="117">
        <v>60.6</v>
      </c>
      <c r="AC445" s="43">
        <f t="shared" si="890"/>
        <v>4.9968938780928003</v>
      </c>
      <c r="AD445" s="131"/>
      <c r="AE445" s="43">
        <f t="shared" si="891"/>
        <v>0</v>
      </c>
      <c r="AF445" s="263">
        <v>59.5</v>
      </c>
      <c r="AG445" s="43">
        <f t="shared" si="885"/>
        <v>4.817134908319999</v>
      </c>
      <c r="AH445" s="131"/>
      <c r="AI445" s="5">
        <f t="shared" si="888"/>
        <v>0</v>
      </c>
      <c r="AJ445" s="181"/>
      <c r="AK445" s="43">
        <f t="shared" ref="AK445" si="983">POWER(2*$V445/1000*AJ445, 2)*$A$4</f>
        <v>0</v>
      </c>
      <c r="AL445" s="47">
        <v>65.3</v>
      </c>
      <c r="AM445" s="43">
        <f t="shared" si="893"/>
        <v>5.8020469716031986</v>
      </c>
      <c r="AN445" s="181">
        <v>64.599999999999994</v>
      </c>
      <c r="AO445" s="43">
        <f t="shared" si="894"/>
        <v>5.6783206592767996</v>
      </c>
      <c r="AP445" s="261">
        <v>60.4</v>
      </c>
      <c r="AQ445" s="43">
        <f t="shared" si="887"/>
        <v>4.9639655072768001</v>
      </c>
      <c r="AR445" s="121"/>
    </row>
    <row r="446" spans="1:44" x14ac:dyDescent="0.25">
      <c r="A446" s="144">
        <f t="shared" si="865"/>
        <v>435</v>
      </c>
      <c r="B446" s="89" t="s">
        <v>133</v>
      </c>
      <c r="C446" s="150">
        <v>4</v>
      </c>
      <c r="D446" s="154" t="s">
        <v>122</v>
      </c>
      <c r="E446" s="155">
        <v>11</v>
      </c>
      <c r="F446" s="152">
        <f t="shared" si="868"/>
        <v>3456</v>
      </c>
      <c r="G446" s="46">
        <v>0</v>
      </c>
      <c r="H446" s="47">
        <f t="shared" si="913"/>
        <v>264</v>
      </c>
      <c r="I446" s="47">
        <f t="shared" si="922"/>
        <v>2300</v>
      </c>
      <c r="J446" s="56">
        <f t="shared" si="895"/>
        <v>3934.3187466192926</v>
      </c>
      <c r="K446" s="56">
        <f t="shared" si="870"/>
        <v>-4.172726679371408E-3</v>
      </c>
      <c r="L446" s="47">
        <f t="shared" si="918"/>
        <v>1649.09375</v>
      </c>
      <c r="M446" s="47">
        <f t="shared" si="961"/>
        <v>798.09375</v>
      </c>
      <c r="N446" s="47"/>
      <c r="O446" s="47"/>
      <c r="P446" s="47">
        <f t="shared" si="919"/>
        <v>1109.9008722805215</v>
      </c>
      <c r="Q446" s="47">
        <f t="shared" si="967"/>
        <v>1458.1004766476142</v>
      </c>
      <c r="R446" s="47">
        <f t="shared" si="962"/>
        <v>1366.3215704178363</v>
      </c>
      <c r="S446" s="47"/>
      <c r="T446" s="47"/>
      <c r="U446" s="79">
        <v>2</v>
      </c>
      <c r="V446" s="62">
        <f t="shared" si="910"/>
        <v>1458.1004766476142</v>
      </c>
      <c r="W446" s="137">
        <f t="shared" si="883"/>
        <v>60.618831873326144</v>
      </c>
      <c r="X446" s="131">
        <v>59.7</v>
      </c>
      <c r="Y446" s="5">
        <f t="shared" si="888"/>
        <v>4.849573435603201</v>
      </c>
      <c r="Z446" s="131">
        <v>59.6</v>
      </c>
      <c r="AA446" s="43">
        <f t="shared" ref="AA446" si="984">POWER(2*$V446/1000*Z446, 2)*$A$4</f>
        <v>4.8333405651968002</v>
      </c>
      <c r="AB446" s="117">
        <v>61.1</v>
      </c>
      <c r="AC446" s="43">
        <f t="shared" si="890"/>
        <v>5.0796910419007997</v>
      </c>
      <c r="AD446" s="131"/>
      <c r="AE446" s="43">
        <f t="shared" si="891"/>
        <v>0</v>
      </c>
      <c r="AF446" s="263">
        <v>60.05</v>
      </c>
      <c r="AG446" s="43">
        <f t="shared" si="885"/>
        <v>4.9066027885711989</v>
      </c>
      <c r="AH446" s="131"/>
      <c r="AI446" s="5">
        <f t="shared" si="888"/>
        <v>0</v>
      </c>
      <c r="AJ446" s="181"/>
      <c r="AK446" s="43">
        <f t="shared" ref="AK446" si="985">POWER(2*$V446/1000*AJ446, 2)*$A$4</f>
        <v>0</v>
      </c>
      <c r="AL446" s="47">
        <v>64.2</v>
      </c>
      <c r="AM446" s="43">
        <f t="shared" si="893"/>
        <v>5.6082186070271991</v>
      </c>
      <c r="AN446" s="181">
        <v>63.8</v>
      </c>
      <c r="AO446" s="43">
        <f t="shared" si="894"/>
        <v>5.5385519712512004</v>
      </c>
      <c r="AP446" s="261">
        <v>61.48</v>
      </c>
      <c r="AQ446" s="43">
        <f t="shared" si="887"/>
        <v>5.1430718966097917</v>
      </c>
      <c r="AR446" s="121"/>
    </row>
    <row r="447" spans="1:44" x14ac:dyDescent="0.25">
      <c r="A447" s="144">
        <f t="shared" si="865"/>
        <v>436</v>
      </c>
      <c r="B447" s="89" t="s">
        <v>133</v>
      </c>
      <c r="C447" s="150">
        <v>5</v>
      </c>
      <c r="D447" s="154" t="s">
        <v>122</v>
      </c>
      <c r="E447" s="155">
        <v>12</v>
      </c>
      <c r="F447" s="152">
        <f t="shared" si="868"/>
        <v>3464</v>
      </c>
      <c r="G447" s="46">
        <v>0</v>
      </c>
      <c r="H447" s="47">
        <f t="shared" si="913"/>
        <v>272</v>
      </c>
      <c r="I447" s="47">
        <f t="shared" si="922"/>
        <v>2300</v>
      </c>
      <c r="J447" s="56">
        <f t="shared" si="895"/>
        <v>3934.3187466192926</v>
      </c>
      <c r="K447" s="56">
        <f t="shared" si="870"/>
        <v>-4.2310221069783438E-3</v>
      </c>
      <c r="L447" s="47">
        <f t="shared" si="918"/>
        <v>1654.84375</v>
      </c>
      <c r="M447" s="47">
        <f t="shared" si="961"/>
        <v>803.84375</v>
      </c>
      <c r="N447" s="47"/>
      <c r="O447" s="47"/>
      <c r="P447" s="47">
        <f t="shared" si="919"/>
        <v>1100.0489020557507</v>
      </c>
      <c r="Q447" s="47">
        <f t="shared" si="967"/>
        <v>1458.1004766476142</v>
      </c>
      <c r="R447" s="47">
        <f t="shared" si="962"/>
        <v>1376.1735989380345</v>
      </c>
      <c r="S447" s="47"/>
      <c r="T447" s="47"/>
      <c r="U447" s="79">
        <v>2</v>
      </c>
      <c r="V447" s="62">
        <f t="shared" si="910"/>
        <v>1458.1004766476142</v>
      </c>
      <c r="W447" s="137">
        <f t="shared" si="883"/>
        <v>60.618831873326144</v>
      </c>
      <c r="X447" s="131">
        <v>59.5</v>
      </c>
      <c r="Y447" s="5">
        <f t="shared" si="888"/>
        <v>4.817134908319999</v>
      </c>
      <c r="Z447" s="131">
        <v>59.4</v>
      </c>
      <c r="AA447" s="43">
        <f t="shared" ref="AA447" si="986">POWER(2*$V447/1000*Z447, 2)*$A$4</f>
        <v>4.8009564649728</v>
      </c>
      <c r="AB447" s="117">
        <v>60.9</v>
      </c>
      <c r="AC447" s="43">
        <f t="shared" si="890"/>
        <v>5.0464905357888004</v>
      </c>
      <c r="AD447" s="131"/>
      <c r="AE447" s="43">
        <f t="shared" si="891"/>
        <v>0</v>
      </c>
      <c r="AF447" s="263">
        <v>60.59</v>
      </c>
      <c r="AG447" s="43">
        <f t="shared" si="885"/>
        <v>4.9952448742666888</v>
      </c>
      <c r="AH447" s="131"/>
      <c r="AI447" s="5">
        <f t="shared" si="888"/>
        <v>0</v>
      </c>
      <c r="AJ447" s="181"/>
      <c r="AK447" s="43">
        <f t="shared" ref="AK447" si="987">POWER(2*$V447/1000*AJ447, 2)*$A$4</f>
        <v>0</v>
      </c>
      <c r="AL447" s="47">
        <v>65.3</v>
      </c>
      <c r="AM447" s="43">
        <f t="shared" si="893"/>
        <v>5.8020469716031986</v>
      </c>
      <c r="AN447" s="181">
        <v>64.8</v>
      </c>
      <c r="AO447" s="43">
        <f t="shared" si="894"/>
        <v>5.713534966579199</v>
      </c>
      <c r="AP447" s="261">
        <v>61.7</v>
      </c>
      <c r="AQ447" s="43">
        <f t="shared" si="887"/>
        <v>5.1799456849472012</v>
      </c>
      <c r="AR447" s="121"/>
    </row>
    <row r="448" spans="1:44" x14ac:dyDescent="0.25">
      <c r="A448" s="144">
        <f t="shared" si="865"/>
        <v>437</v>
      </c>
      <c r="B448" s="89" t="s">
        <v>133</v>
      </c>
      <c r="C448" s="150">
        <v>6</v>
      </c>
      <c r="D448" s="154" t="s">
        <v>122</v>
      </c>
      <c r="E448" s="155">
        <v>13</v>
      </c>
      <c r="F448" s="152">
        <f t="shared" si="868"/>
        <v>3472</v>
      </c>
      <c r="G448" s="46">
        <v>0</v>
      </c>
      <c r="H448" s="47">
        <f t="shared" si="913"/>
        <v>280</v>
      </c>
      <c r="I448" s="47">
        <f t="shared" si="922"/>
        <v>2300</v>
      </c>
      <c r="J448" s="56">
        <f t="shared" si="895"/>
        <v>3934.3187466192926</v>
      </c>
      <c r="K448" s="56">
        <f t="shared" si="870"/>
        <v>-4.2904269325845235E-3</v>
      </c>
      <c r="L448" s="47">
        <f t="shared" si="918"/>
        <v>1660.59375</v>
      </c>
      <c r="M448" s="47">
        <f t="shared" si="961"/>
        <v>809.59375</v>
      </c>
      <c r="N448" s="47"/>
      <c r="O448" s="47"/>
      <c r="P448" s="47">
        <f t="shared" si="919"/>
        <v>1090.1969329158208</v>
      </c>
      <c r="Q448" s="47">
        <f t="shared" si="967"/>
        <v>1458.1004766476142</v>
      </c>
      <c r="R448" s="47">
        <f t="shared" si="962"/>
        <v>1386.0256274827902</v>
      </c>
      <c r="S448" s="47"/>
      <c r="T448" s="47"/>
      <c r="U448" s="79">
        <v>2</v>
      </c>
      <c r="V448" s="62">
        <f t="shared" si="910"/>
        <v>1458.1004766476142</v>
      </c>
      <c r="W448" s="137">
        <f t="shared" si="883"/>
        <v>60.618831873326144</v>
      </c>
      <c r="X448" s="131">
        <v>59.4</v>
      </c>
      <c r="Y448" s="5">
        <f t="shared" si="888"/>
        <v>4.8009564649728</v>
      </c>
      <c r="Z448" s="131">
        <v>59.2</v>
      </c>
      <c r="AA448" s="43">
        <f t="shared" ref="AA448" si="988">POWER(2*$V448/1000*Z448, 2)*$A$4</f>
        <v>4.7686812188672008</v>
      </c>
      <c r="AB448" s="117">
        <v>60.7</v>
      </c>
      <c r="AC448" s="43">
        <f t="shared" si="890"/>
        <v>5.013398883795201</v>
      </c>
      <c r="AD448" s="131"/>
      <c r="AE448" s="43">
        <f t="shared" si="891"/>
        <v>0</v>
      </c>
      <c r="AF448" s="263">
        <v>59.75</v>
      </c>
      <c r="AG448" s="43">
        <f t="shared" si="885"/>
        <v>4.8577000758800004</v>
      </c>
      <c r="AH448" s="131"/>
      <c r="AI448" s="5">
        <f t="shared" si="888"/>
        <v>0</v>
      </c>
      <c r="AJ448" s="181"/>
      <c r="AK448" s="43">
        <f t="shared" ref="AK448" si="989">POWER(2*$V448/1000*AJ448, 2)*$A$4</f>
        <v>0</v>
      </c>
      <c r="AL448" s="47">
        <v>64.599999999999994</v>
      </c>
      <c r="AM448" s="43">
        <f t="shared" si="893"/>
        <v>5.6783206592767996</v>
      </c>
      <c r="AN448" s="181">
        <v>64.3</v>
      </c>
      <c r="AO448" s="43">
        <f t="shared" si="894"/>
        <v>5.625703299795199</v>
      </c>
      <c r="AP448" s="261">
        <v>61.04</v>
      </c>
      <c r="AQ448" s="43">
        <f t="shared" si="887"/>
        <v>5.0697194603847677</v>
      </c>
      <c r="AR448" s="121"/>
    </row>
    <row r="449" spans="1:44" x14ac:dyDescent="0.25">
      <c r="A449" s="144">
        <f t="shared" si="865"/>
        <v>438</v>
      </c>
      <c r="B449" s="89" t="s">
        <v>133</v>
      </c>
      <c r="C449" s="150">
        <v>7</v>
      </c>
      <c r="D449" s="154" t="s">
        <v>122</v>
      </c>
      <c r="E449" s="155">
        <v>14</v>
      </c>
      <c r="F449" s="152">
        <f t="shared" si="868"/>
        <v>3480</v>
      </c>
      <c r="G449" s="46">
        <v>0</v>
      </c>
      <c r="H449" s="47">
        <f t="shared" si="913"/>
        <v>288</v>
      </c>
      <c r="I449" s="47">
        <f t="shared" si="922"/>
        <v>2300</v>
      </c>
      <c r="J449" s="56">
        <f t="shared" si="895"/>
        <v>3934.3187466192926</v>
      </c>
      <c r="K449" s="56">
        <f t="shared" si="870"/>
        <v>-4.3509703159543278E-3</v>
      </c>
      <c r="L449" s="47">
        <f t="shared" si="918"/>
        <v>1666.34375</v>
      </c>
      <c r="M449" s="47">
        <f t="shared" si="961"/>
        <v>815.34375</v>
      </c>
      <c r="N449" s="47"/>
      <c r="O449" s="47"/>
      <c r="P449" s="47">
        <f t="shared" si="919"/>
        <v>1080.3449648904107</v>
      </c>
      <c r="Q449" s="47">
        <f t="shared" si="967"/>
        <v>1458.1004766476142</v>
      </c>
      <c r="R449" s="47">
        <f t="shared" si="962"/>
        <v>1395.8776560515835</v>
      </c>
      <c r="S449" s="47"/>
      <c r="T449" s="47"/>
      <c r="U449" s="79">
        <v>2</v>
      </c>
      <c r="V449" s="62">
        <f t="shared" si="910"/>
        <v>1458.1004766476142</v>
      </c>
      <c r="W449" s="137">
        <f t="shared" si="883"/>
        <v>60.618831873326144</v>
      </c>
      <c r="X449" s="131">
        <v>61</v>
      </c>
      <c r="Y449" s="5">
        <f t="shared" si="888"/>
        <v>5.0630771820799989</v>
      </c>
      <c r="Z449" s="131">
        <v>60.9</v>
      </c>
      <c r="AA449" s="43">
        <f t="shared" ref="AA449" si="990">POWER(2*$V449/1000*Z449, 2)*$A$4</f>
        <v>5.0464905357888004</v>
      </c>
      <c r="AB449" s="117">
        <v>62.4</v>
      </c>
      <c r="AC449" s="43">
        <f t="shared" si="890"/>
        <v>5.2981476507647995</v>
      </c>
      <c r="AD449" s="131"/>
      <c r="AE449" s="43">
        <f t="shared" si="891"/>
        <v>0</v>
      </c>
      <c r="AF449" s="263">
        <v>61.02</v>
      </c>
      <c r="AG449" s="43">
        <f t="shared" si="885"/>
        <v>5.0663977769617929</v>
      </c>
      <c r="AH449" s="131"/>
      <c r="AI449" s="5">
        <f t="shared" si="888"/>
        <v>0</v>
      </c>
      <c r="AJ449" s="181"/>
      <c r="AK449" s="43">
        <f t="shared" ref="AK449" si="991">POWER(2*$V449/1000*AJ449, 2)*$A$4</f>
        <v>0</v>
      </c>
      <c r="AL449" s="47">
        <v>64.400000000000006</v>
      </c>
      <c r="AM449" s="43">
        <f t="shared" si="893"/>
        <v>5.6432152060928011</v>
      </c>
      <c r="AN449" s="181">
        <v>64</v>
      </c>
      <c r="AO449" s="43">
        <f t="shared" si="894"/>
        <v>5.5733308620799997</v>
      </c>
      <c r="AP449" s="261">
        <v>62.4</v>
      </c>
      <c r="AQ449" s="43">
        <f t="shared" si="887"/>
        <v>5.2981476507647995</v>
      </c>
      <c r="AR449" s="121"/>
    </row>
    <row r="450" spans="1:44" x14ac:dyDescent="0.25">
      <c r="A450" s="144">
        <f t="shared" si="865"/>
        <v>439</v>
      </c>
      <c r="B450" s="89" t="s">
        <v>133</v>
      </c>
      <c r="C450" s="150">
        <v>8</v>
      </c>
      <c r="D450" s="154" t="s">
        <v>122</v>
      </c>
      <c r="E450" s="155">
        <v>15</v>
      </c>
      <c r="F450" s="152">
        <f t="shared" si="868"/>
        <v>3488</v>
      </c>
      <c r="G450" s="46">
        <v>0</v>
      </c>
      <c r="H450" s="47">
        <f t="shared" si="913"/>
        <v>296</v>
      </c>
      <c r="I450" s="47">
        <f t="shared" si="922"/>
        <v>2300</v>
      </c>
      <c r="J450" s="56">
        <f t="shared" si="895"/>
        <v>3934.3187466192926</v>
      </c>
      <c r="K450" s="56">
        <f t="shared" si="870"/>
        <v>-4.4126825218882004E-3</v>
      </c>
      <c r="L450" s="47">
        <f t="shared" si="918"/>
        <v>1672.09375</v>
      </c>
      <c r="M450" s="47">
        <f t="shared" si="961"/>
        <v>821.09375</v>
      </c>
      <c r="N450" s="47"/>
      <c r="O450" s="47"/>
      <c r="P450" s="47">
        <f t="shared" si="919"/>
        <v>1070.4929980102918</v>
      </c>
      <c r="Q450" s="47">
        <f t="shared" si="967"/>
        <v>1458.1004766476142</v>
      </c>
      <c r="R450" s="47">
        <f t="shared" si="962"/>
        <v>1405.7296846439085</v>
      </c>
      <c r="S450" s="47"/>
      <c r="T450" s="47"/>
      <c r="U450" s="79">
        <v>2</v>
      </c>
      <c r="V450" s="62">
        <f t="shared" si="910"/>
        <v>1458.1004766476142</v>
      </c>
      <c r="W450" s="137">
        <f t="shared" si="883"/>
        <v>60.618831873326144</v>
      </c>
      <c r="X450" s="131">
        <v>60.6</v>
      </c>
      <c r="Y450" s="5">
        <f t="shared" si="888"/>
        <v>4.9968938780928003</v>
      </c>
      <c r="Z450" s="131">
        <v>60.5</v>
      </c>
      <c r="AA450" s="43">
        <f t="shared" ref="AA450" si="992">POWER(2*$V450/1000*Z450, 2)*$A$4</f>
        <v>4.98041608592</v>
      </c>
      <c r="AB450" s="117">
        <v>61.6</v>
      </c>
      <c r="AC450" s="43">
        <f t="shared" si="890"/>
        <v>5.1631685439487995</v>
      </c>
      <c r="AD450" s="131"/>
      <c r="AE450" s="43">
        <f t="shared" si="891"/>
        <v>0</v>
      </c>
      <c r="AF450" s="263">
        <v>59.93</v>
      </c>
      <c r="AG450" s="43">
        <f t="shared" si="885"/>
        <v>4.8870123128827512</v>
      </c>
      <c r="AH450" s="131"/>
      <c r="AI450" s="5">
        <f t="shared" si="888"/>
        <v>0</v>
      </c>
      <c r="AJ450" s="181"/>
      <c r="AK450" s="43">
        <f t="shared" ref="AK450" si="993">POWER(2*$V450/1000*AJ450, 2)*$A$4</f>
        <v>0</v>
      </c>
      <c r="AL450" s="47">
        <v>65.400000000000006</v>
      </c>
      <c r="AM450" s="43">
        <f t="shared" si="893"/>
        <v>5.8198310131968016</v>
      </c>
      <c r="AN450" s="181">
        <v>65</v>
      </c>
      <c r="AO450" s="43">
        <f t="shared" si="894"/>
        <v>5.7488581280000002</v>
      </c>
      <c r="AP450" s="261">
        <v>62.28</v>
      </c>
      <c r="AQ450" s="43">
        <f t="shared" si="887"/>
        <v>5.2777897535416312</v>
      </c>
      <c r="AR450" s="121"/>
    </row>
    <row r="451" spans="1:44" x14ac:dyDescent="0.25">
      <c r="A451" s="144">
        <f t="shared" si="865"/>
        <v>440</v>
      </c>
      <c r="B451" s="89" t="s">
        <v>133</v>
      </c>
      <c r="C451" s="150">
        <v>9</v>
      </c>
      <c r="D451" s="154" t="s">
        <v>122</v>
      </c>
      <c r="E451" s="155">
        <v>16</v>
      </c>
      <c r="F451" s="152">
        <f t="shared" si="868"/>
        <v>3496</v>
      </c>
      <c r="G451" s="46">
        <v>0</v>
      </c>
      <c r="H451" s="47">
        <f t="shared" si="913"/>
        <v>304</v>
      </c>
      <c r="I451" s="47">
        <f t="shared" si="922"/>
        <v>2300</v>
      </c>
      <c r="J451" s="56">
        <f t="shared" si="895"/>
        <v>3934.3187466192926</v>
      </c>
      <c r="K451" s="56">
        <f t="shared" si="870"/>
        <v>-4.4755949752470769E-3</v>
      </c>
      <c r="L451" s="47">
        <f t="shared" si="918"/>
        <v>1677.84375</v>
      </c>
      <c r="M451" s="47">
        <f t="shared" si="961"/>
        <v>826.84375</v>
      </c>
      <c r="N451" s="47"/>
      <c r="O451" s="47"/>
      <c r="P451" s="47">
        <f t="shared" si="919"/>
        <v>1060.641032307379</v>
      </c>
      <c r="Q451" s="47">
        <f t="shared" si="967"/>
        <v>1458.1004766476142</v>
      </c>
      <c r="R451" s="47">
        <f t="shared" si="962"/>
        <v>1415.5817132592745</v>
      </c>
      <c r="S451" s="47"/>
      <c r="T451" s="47"/>
      <c r="U451" s="79">
        <v>2</v>
      </c>
      <c r="V451" s="62">
        <f t="shared" si="910"/>
        <v>1458.1004766476142</v>
      </c>
      <c r="W451" s="137">
        <f t="shared" si="883"/>
        <v>60.618831873326144</v>
      </c>
      <c r="X451" s="131">
        <v>60.3</v>
      </c>
      <c r="Y451" s="5">
        <f t="shared" si="888"/>
        <v>4.9475421421631998</v>
      </c>
      <c r="Z451" s="131">
        <v>60.1</v>
      </c>
      <c r="AA451" s="43">
        <f t="shared" ref="AA451" si="994">POWER(2*$V451/1000*Z451, 2)*$A$4</f>
        <v>4.9147770525247996</v>
      </c>
      <c r="AB451" s="117">
        <v>61.5</v>
      </c>
      <c r="AC451" s="43">
        <f t="shared" si="890"/>
        <v>5.1464186164799992</v>
      </c>
      <c r="AD451" s="131"/>
      <c r="AE451" s="43">
        <f t="shared" si="891"/>
        <v>0</v>
      </c>
      <c r="AF451" s="263">
        <v>60.48</v>
      </c>
      <c r="AG451" s="43">
        <f t="shared" si="885"/>
        <v>4.9771237931089907</v>
      </c>
      <c r="AH451" s="131"/>
      <c r="AI451" s="5">
        <f t="shared" si="888"/>
        <v>0</v>
      </c>
      <c r="AJ451" s="181"/>
      <c r="AK451" s="43">
        <f t="shared" ref="AK451" si="995">POWER(2*$V451/1000*AJ451, 2)*$A$4</f>
        <v>0</v>
      </c>
      <c r="AL451" s="47">
        <v>64.900000000000006</v>
      </c>
      <c r="AM451" s="43">
        <f t="shared" si="893"/>
        <v>5.7311829405248007</v>
      </c>
      <c r="AN451" s="181">
        <v>64.5</v>
      </c>
      <c r="AO451" s="43">
        <f t="shared" si="894"/>
        <v>5.6607543259200002</v>
      </c>
      <c r="AP451" s="261">
        <v>62.1</v>
      </c>
      <c r="AQ451" s="43">
        <f t="shared" si="887"/>
        <v>5.2473263842367999</v>
      </c>
      <c r="AR451" s="121"/>
    </row>
    <row r="452" spans="1:44" x14ac:dyDescent="0.25">
      <c r="A452" s="144">
        <f t="shared" si="865"/>
        <v>441</v>
      </c>
      <c r="B452" s="89" t="s">
        <v>133</v>
      </c>
      <c r="C452" s="150">
        <v>10</v>
      </c>
      <c r="D452" s="154" t="s">
        <v>122</v>
      </c>
      <c r="E452" s="155">
        <v>17</v>
      </c>
      <c r="F452" s="152">
        <f t="shared" si="868"/>
        <v>3504</v>
      </c>
      <c r="G452" s="46">
        <v>0</v>
      </c>
      <c r="H452" s="47">
        <f t="shared" si="913"/>
        <v>312</v>
      </c>
      <c r="I452" s="47">
        <f t="shared" si="922"/>
        <v>2300</v>
      </c>
      <c r="J452" s="56">
        <f t="shared" si="895"/>
        <v>3934.3187466192926</v>
      </c>
      <c r="K452" s="56">
        <f t="shared" si="870"/>
        <v>-4.539740308700857E-3</v>
      </c>
      <c r="L452" s="47">
        <f t="shared" si="918"/>
        <v>1683.59375</v>
      </c>
      <c r="M452" s="47">
        <f t="shared" si="961"/>
        <v>832.59375</v>
      </c>
      <c r="N452" s="47"/>
      <c r="O452" s="47"/>
      <c r="P452" s="47">
        <f t="shared" si="919"/>
        <v>1050.7890678147839</v>
      </c>
      <c r="Q452" s="47">
        <f t="shared" si="967"/>
        <v>1458.1004766476142</v>
      </c>
      <c r="R452" s="47">
        <f t="shared" si="962"/>
        <v>1425.4337418972032</v>
      </c>
      <c r="S452" s="47"/>
      <c r="T452" s="47"/>
      <c r="U452" s="79">
        <v>2</v>
      </c>
      <c r="V452" s="62">
        <f t="shared" si="910"/>
        <v>1458.1004766476142</v>
      </c>
      <c r="W452" s="137">
        <f t="shared" si="883"/>
        <v>60.618831873326144</v>
      </c>
      <c r="X452" s="131">
        <v>60.5</v>
      </c>
      <c r="Y452" s="5">
        <f t="shared" si="888"/>
        <v>4.98041608592</v>
      </c>
      <c r="Z452" s="131">
        <v>60.3</v>
      </c>
      <c r="AA452" s="43">
        <f t="shared" ref="AA452" si="996">POWER(2*$V452/1000*Z452, 2)*$A$4</f>
        <v>4.9475421421631998</v>
      </c>
      <c r="AB452" s="117">
        <v>61.6</v>
      </c>
      <c r="AC452" s="43">
        <f t="shared" si="890"/>
        <v>5.1631685439487995</v>
      </c>
      <c r="AD452" s="131"/>
      <c r="AE452" s="43">
        <f t="shared" si="891"/>
        <v>0</v>
      </c>
      <c r="AF452" s="263">
        <v>59.79</v>
      </c>
      <c r="AG452" s="43">
        <f t="shared" si="885"/>
        <v>4.8642062865367679</v>
      </c>
      <c r="AH452" s="131"/>
      <c r="AI452" s="5">
        <f t="shared" si="888"/>
        <v>0</v>
      </c>
      <c r="AJ452" s="181"/>
      <c r="AK452" s="43">
        <f t="shared" ref="AK452" si="997">POWER(2*$V452/1000*AJ452, 2)*$A$4</f>
        <v>0</v>
      </c>
      <c r="AL452" s="47">
        <v>65.7</v>
      </c>
      <c r="AM452" s="43">
        <f t="shared" si="893"/>
        <v>5.8733464191552001</v>
      </c>
      <c r="AN452" s="181">
        <v>65.400000000000006</v>
      </c>
      <c r="AO452" s="43">
        <f t="shared" si="894"/>
        <v>5.8198310131968016</v>
      </c>
      <c r="AP452" s="261">
        <v>61.97</v>
      </c>
      <c r="AQ452" s="43">
        <f t="shared" si="887"/>
        <v>5.2253798972232328</v>
      </c>
      <c r="AR452" s="121"/>
    </row>
    <row r="453" spans="1:44" x14ac:dyDescent="0.25">
      <c r="A453" s="144">
        <f t="shared" si="865"/>
        <v>442</v>
      </c>
      <c r="B453" s="89" t="s">
        <v>133</v>
      </c>
      <c r="C453" s="150">
        <v>11</v>
      </c>
      <c r="D453" s="154" t="s">
        <v>122</v>
      </c>
      <c r="E453" s="155">
        <v>18</v>
      </c>
      <c r="F453" s="152">
        <f t="shared" si="868"/>
        <v>3512</v>
      </c>
      <c r="G453" s="46">
        <v>0</v>
      </c>
      <c r="H453" s="47">
        <f t="shared" si="913"/>
        <v>320</v>
      </c>
      <c r="I453" s="47">
        <f t="shared" si="922"/>
        <v>2300</v>
      </c>
      <c r="J453" s="56">
        <f t="shared" si="895"/>
        <v>3934.3187466192926</v>
      </c>
      <c r="K453" s="56">
        <f t="shared" si="870"/>
        <v>-4.6051524236645491E-3</v>
      </c>
      <c r="L453" s="47">
        <f t="shared" si="918"/>
        <v>1689.34375</v>
      </c>
      <c r="M453" s="47">
        <f t="shared" si="961"/>
        <v>838.34375</v>
      </c>
      <c r="N453" s="47"/>
      <c r="O453" s="47"/>
      <c r="P453" s="47">
        <f t="shared" si="919"/>
        <v>1040.9371045668718</v>
      </c>
      <c r="Q453" s="47">
        <f t="shared" si="967"/>
        <v>1458.1004766476142</v>
      </c>
      <c r="R453" s="47">
        <f t="shared" si="962"/>
        <v>1435.2857705572303</v>
      </c>
      <c r="S453" s="47"/>
      <c r="T453" s="47"/>
      <c r="U453" s="79">
        <v>2</v>
      </c>
      <c r="V453" s="62">
        <f t="shared" si="910"/>
        <v>1458.1004766476142</v>
      </c>
      <c r="W453" s="137">
        <f t="shared" si="883"/>
        <v>60.618831873326144</v>
      </c>
      <c r="X453" s="131">
        <v>59.8</v>
      </c>
      <c r="Y453" s="5">
        <f t="shared" si="888"/>
        <v>4.8658335195391995</v>
      </c>
      <c r="Z453" s="131">
        <v>59.7</v>
      </c>
      <c r="AA453" s="43">
        <f t="shared" ref="AA453" si="998">POWER(2*$V453/1000*Z453, 2)*$A$4</f>
        <v>4.849573435603201</v>
      </c>
      <c r="AB453" s="117">
        <v>61.2</v>
      </c>
      <c r="AC453" s="43">
        <f t="shared" si="890"/>
        <v>5.0963321152512009</v>
      </c>
      <c r="AD453" s="131"/>
      <c r="AE453" s="43">
        <f t="shared" si="891"/>
        <v>0</v>
      </c>
      <c r="AF453" s="263">
        <v>59.82</v>
      </c>
      <c r="AG453" s="43">
        <f t="shared" si="885"/>
        <v>4.8690888019499514</v>
      </c>
      <c r="AH453" s="131"/>
      <c r="AI453" s="5">
        <f t="shared" si="888"/>
        <v>0</v>
      </c>
      <c r="AJ453" s="181"/>
      <c r="AK453" s="43">
        <f t="shared" ref="AK453" si="999">POWER(2*$V453/1000*AJ453, 2)*$A$4</f>
        <v>0</v>
      </c>
      <c r="AL453" s="47">
        <v>64.8</v>
      </c>
      <c r="AM453" s="43">
        <f t="shared" si="893"/>
        <v>5.713534966579199</v>
      </c>
      <c r="AN453" s="181">
        <v>64.3</v>
      </c>
      <c r="AO453" s="43">
        <f t="shared" si="894"/>
        <v>5.625703299795199</v>
      </c>
      <c r="AP453" s="261">
        <v>62.4</v>
      </c>
      <c r="AQ453" s="43">
        <f t="shared" si="887"/>
        <v>5.2981476507647995</v>
      </c>
      <c r="AR453" s="121"/>
    </row>
    <row r="454" spans="1:44" x14ac:dyDescent="0.25">
      <c r="A454" s="144">
        <f t="shared" si="865"/>
        <v>443</v>
      </c>
      <c r="B454" s="89" t="s">
        <v>133</v>
      </c>
      <c r="C454" s="150">
        <v>12</v>
      </c>
      <c r="D454" s="154" t="s">
        <v>122</v>
      </c>
      <c r="E454" s="155">
        <v>19</v>
      </c>
      <c r="F454" s="152">
        <f t="shared" si="868"/>
        <v>3520</v>
      </c>
      <c r="G454" s="46">
        <v>0</v>
      </c>
      <c r="H454" s="47">
        <f t="shared" si="913"/>
        <v>328</v>
      </c>
      <c r="I454" s="47">
        <f t="shared" si="922"/>
        <v>2300</v>
      </c>
      <c r="J454" s="56">
        <f t="shared" si="895"/>
        <v>3934.3187466192926</v>
      </c>
      <c r="K454" s="56">
        <f t="shared" si="870"/>
        <v>-4.6718665466869425E-3</v>
      </c>
      <c r="L454" s="47">
        <f t="shared" si="918"/>
        <v>1695.09375</v>
      </c>
      <c r="M454" s="47">
        <f t="shared" si="961"/>
        <v>844.09375</v>
      </c>
      <c r="N454" s="47"/>
      <c r="O454" s="47"/>
      <c r="P454" s="47">
        <f t="shared" si="919"/>
        <v>1031.0851425993212</v>
      </c>
      <c r="Q454" s="47">
        <f t="shared" si="967"/>
        <v>1458.1004766476142</v>
      </c>
      <c r="R454" s="47">
        <f t="shared" si="962"/>
        <v>1445.1377992389039</v>
      </c>
      <c r="S454" s="47"/>
      <c r="T454" s="47"/>
      <c r="U454" s="79">
        <v>2</v>
      </c>
      <c r="V454" s="62">
        <f t="shared" si="910"/>
        <v>1458.1004766476142</v>
      </c>
      <c r="W454" s="137">
        <f t="shared" si="883"/>
        <v>60.618831873326144</v>
      </c>
      <c r="X454" s="131">
        <v>62.2</v>
      </c>
      <c r="Y454" s="5">
        <f t="shared" si="888"/>
        <v>5.2642395928832011</v>
      </c>
      <c r="Z454" s="131">
        <v>62.1</v>
      </c>
      <c r="AA454" s="43">
        <f t="shared" ref="AA454" si="1000">POWER(2*$V454/1000*Z454, 2)*$A$4</f>
        <v>5.2473263842367999</v>
      </c>
      <c r="AB454" s="117">
        <v>63.3</v>
      </c>
      <c r="AC454" s="43">
        <f t="shared" si="890"/>
        <v>5.4520809809471995</v>
      </c>
      <c r="AD454" s="131"/>
      <c r="AE454" s="43">
        <f t="shared" si="891"/>
        <v>0</v>
      </c>
      <c r="AF454" s="263">
        <v>59.91</v>
      </c>
      <c r="AG454" s="43">
        <f t="shared" si="885"/>
        <v>4.8837510434954874</v>
      </c>
      <c r="AH454" s="131"/>
      <c r="AI454" s="5">
        <f t="shared" si="888"/>
        <v>0</v>
      </c>
      <c r="AJ454" s="181"/>
      <c r="AK454" s="43">
        <f t="shared" ref="AK454" si="1001">POWER(2*$V454/1000*AJ454, 2)*$A$4</f>
        <v>0</v>
      </c>
      <c r="AL454" s="47">
        <v>64.8</v>
      </c>
      <c r="AM454" s="43">
        <f t="shared" si="893"/>
        <v>5.713534966579199</v>
      </c>
      <c r="AN454" s="181">
        <v>64.5</v>
      </c>
      <c r="AO454" s="43">
        <f t="shared" si="894"/>
        <v>5.6607543259200002</v>
      </c>
      <c r="AP454" s="261">
        <v>62.2</v>
      </c>
      <c r="AQ454" s="43">
        <f t="shared" si="887"/>
        <v>5.2642395928832011</v>
      </c>
      <c r="AR454" s="121"/>
    </row>
    <row r="455" spans="1:44" x14ac:dyDescent="0.25">
      <c r="A455" s="144">
        <f t="shared" si="865"/>
        <v>444</v>
      </c>
      <c r="B455" s="89" t="s">
        <v>133</v>
      </c>
      <c r="C455" s="150">
        <v>13</v>
      </c>
      <c r="D455" s="154" t="s">
        <v>122</v>
      </c>
      <c r="E455" s="155">
        <v>20</v>
      </c>
      <c r="F455" s="152">
        <f t="shared" si="868"/>
        <v>3528</v>
      </c>
      <c r="G455" s="46">
        <v>0</v>
      </c>
      <c r="H455" s="47">
        <f t="shared" si="913"/>
        <v>336</v>
      </c>
      <c r="I455" s="47">
        <f t="shared" si="922"/>
        <v>2300</v>
      </c>
      <c r="J455" s="56">
        <f t="shared" si="895"/>
        <v>3934.3187466192926</v>
      </c>
      <c r="K455" s="56">
        <f t="shared" si="870"/>
        <v>-4.7399192931152356E-3</v>
      </c>
      <c r="L455" s="47">
        <f t="shared" si="918"/>
        <v>1700.84375</v>
      </c>
      <c r="M455" s="47">
        <f t="shared" si="961"/>
        <v>849.84375</v>
      </c>
      <c r="N455" s="47"/>
      <c r="O455" s="47"/>
      <c r="P455" s="47">
        <f t="shared" si="919"/>
        <v>1021.2331819491876</v>
      </c>
      <c r="Q455" s="47">
        <f t="shared" si="967"/>
        <v>1458.1004766476142</v>
      </c>
      <c r="R455" s="47">
        <f t="shared" si="962"/>
        <v>1454.9898279417841</v>
      </c>
      <c r="S455" s="47"/>
      <c r="T455" s="47"/>
      <c r="U455" s="79">
        <v>2</v>
      </c>
      <c r="V455" s="62">
        <f t="shared" si="910"/>
        <v>1458.1004766476142</v>
      </c>
      <c r="W455" s="137">
        <f t="shared" si="883"/>
        <v>60.618831873326144</v>
      </c>
      <c r="X455" s="131">
        <v>60.8</v>
      </c>
      <c r="Y455" s="5">
        <f t="shared" si="888"/>
        <v>5.0299311030271996</v>
      </c>
      <c r="Z455" s="131">
        <v>60.6</v>
      </c>
      <c r="AA455" s="43">
        <f t="shared" ref="AA455" si="1002">POWER(2*$V455/1000*Z455, 2)*$A$4</f>
        <v>4.9968938780928003</v>
      </c>
      <c r="AB455" s="117">
        <v>61.9</v>
      </c>
      <c r="AC455" s="43">
        <f t="shared" si="890"/>
        <v>5.2135816075327988</v>
      </c>
      <c r="AD455" s="131"/>
      <c r="AE455" s="43">
        <f t="shared" si="891"/>
        <v>0</v>
      </c>
      <c r="AF455" s="263">
        <v>60.51</v>
      </c>
      <c r="AG455" s="43">
        <f t="shared" si="885"/>
        <v>4.982062640528448</v>
      </c>
      <c r="AH455" s="131"/>
      <c r="AI455" s="5">
        <f t="shared" si="888"/>
        <v>0</v>
      </c>
      <c r="AJ455" s="181"/>
      <c r="AK455" s="43">
        <f t="shared" ref="AK455" si="1003">POWER(2*$V455/1000*AJ455, 2)*$A$4</f>
        <v>0</v>
      </c>
      <c r="AL455" s="47">
        <v>64.900000000000006</v>
      </c>
      <c r="AM455" s="43">
        <f t="shared" si="893"/>
        <v>5.7311829405248007</v>
      </c>
      <c r="AN455" s="181">
        <v>64.599999999999994</v>
      </c>
      <c r="AO455" s="43">
        <f t="shared" si="894"/>
        <v>5.6783206592767996</v>
      </c>
      <c r="AP455" s="261">
        <v>62.5</v>
      </c>
      <c r="AQ455" s="43">
        <f t="shared" si="887"/>
        <v>5.3151424999999994</v>
      </c>
      <c r="AR455" s="121"/>
    </row>
    <row r="456" spans="1:44" x14ac:dyDescent="0.25">
      <c r="A456" s="144">
        <f t="shared" si="865"/>
        <v>445</v>
      </c>
      <c r="B456" s="89" t="s">
        <v>133</v>
      </c>
      <c r="C456" s="150">
        <v>14</v>
      </c>
      <c r="D456" s="154" t="s">
        <v>122</v>
      </c>
      <c r="E456" s="155">
        <v>21</v>
      </c>
      <c r="F456" s="152">
        <f t="shared" si="868"/>
        <v>3536</v>
      </c>
      <c r="G456" s="46">
        <v>0</v>
      </c>
      <c r="H456" s="47">
        <f t="shared" si="913"/>
        <v>344</v>
      </c>
      <c r="I456" s="47">
        <f t="shared" si="922"/>
        <v>2300</v>
      </c>
      <c r="J456" s="56">
        <f t="shared" si="895"/>
        <v>3934.3187466192926</v>
      </c>
      <c r="K456" s="56">
        <f t="shared" si="870"/>
        <v>-5.3314386082092824E-2</v>
      </c>
      <c r="L456" s="47">
        <f t="shared" si="918"/>
        <v>1706.59375</v>
      </c>
      <c r="M456" s="47">
        <f t="shared" si="961"/>
        <v>855.59375</v>
      </c>
      <c r="N456" s="47">
        <f t="shared" ref="N456:N519" si="1004">SLOPE*N$6 + (1+$I$7*($A456-3))</f>
        <v>4.59375</v>
      </c>
      <c r="O456" s="47"/>
      <c r="P456" s="47">
        <f t="shared" si="919"/>
        <v>1011.3812226549702</v>
      </c>
      <c r="Q456" s="47">
        <f t="shared" si="967"/>
        <v>1458.1004766476142</v>
      </c>
      <c r="R456" s="47">
        <f>SQRT(POWER(N$6-M$6,2)+POWER(N456-M456,2))</f>
        <v>1458.1004766476142</v>
      </c>
      <c r="S456" s="47">
        <f t="shared" ref="S456:S519" si="1005">SQRT(POWER(F456-N$6,2)+POWER(N456-G456,2))</f>
        <v>6.7898850551758239</v>
      </c>
      <c r="T456" s="47"/>
      <c r="U456" s="79">
        <v>2</v>
      </c>
      <c r="V456" s="62">
        <f t="shared" si="910"/>
        <v>1458.1004766476142</v>
      </c>
      <c r="W456" s="137">
        <f t="shared" si="883"/>
        <v>60.618831873326144</v>
      </c>
      <c r="X456" s="131">
        <v>59.1</v>
      </c>
      <c r="Y456" s="5">
        <f t="shared" si="888"/>
        <v>4.7525844161088004</v>
      </c>
      <c r="Z456" s="131">
        <v>58.7</v>
      </c>
      <c r="AA456" s="43">
        <f t="shared" ref="AA456" si="1006">POWER(2*$V456/1000*Z456, 2)*$A$4</f>
        <v>4.688469340371201</v>
      </c>
      <c r="AB456" s="117">
        <v>60</v>
      </c>
      <c r="AC456" s="43">
        <f t="shared" si="890"/>
        <v>4.8984353279999988</v>
      </c>
      <c r="AD456" s="131"/>
      <c r="AE456" s="43">
        <f t="shared" si="891"/>
        <v>0</v>
      </c>
      <c r="AF456" s="263">
        <v>60.84</v>
      </c>
      <c r="AG456" s="43">
        <f t="shared" si="885"/>
        <v>5.0365516105082877</v>
      </c>
      <c r="AH456" s="131"/>
      <c r="AI456" s="5">
        <f t="shared" si="888"/>
        <v>0</v>
      </c>
      <c r="AJ456" s="181"/>
      <c r="AK456" s="43">
        <f t="shared" ref="AK456" si="1007">POWER(2*$V456/1000*AJ456, 2)*$A$4</f>
        <v>0</v>
      </c>
      <c r="AL456" s="47">
        <v>66.3</v>
      </c>
      <c r="AM456" s="43">
        <f t="shared" si="893"/>
        <v>5.9811119963711992</v>
      </c>
      <c r="AN456" s="181">
        <v>66</v>
      </c>
      <c r="AO456" s="43">
        <f t="shared" si="894"/>
        <v>5.9271067468800007</v>
      </c>
      <c r="AP456" s="261">
        <v>62.9</v>
      </c>
      <c r="AQ456" s="43">
        <f t="shared" si="887"/>
        <v>5.383394032236799</v>
      </c>
      <c r="AR456" s="121" t="s">
        <v>114</v>
      </c>
    </row>
    <row r="457" spans="1:44" x14ac:dyDescent="0.25">
      <c r="A457" s="144">
        <f t="shared" si="865"/>
        <v>446</v>
      </c>
      <c r="B457" s="89" t="s">
        <v>133</v>
      </c>
      <c r="C457" s="150">
        <v>15</v>
      </c>
      <c r="D457" s="154" t="s">
        <v>122</v>
      </c>
      <c r="E457" s="155">
        <v>22</v>
      </c>
      <c r="F457" s="152">
        <f t="shared" si="868"/>
        <v>3544</v>
      </c>
      <c r="G457" s="46">
        <v>0</v>
      </c>
      <c r="H457" s="47">
        <f t="shared" si="913"/>
        <v>352</v>
      </c>
      <c r="I457" s="47">
        <f t="shared" si="922"/>
        <v>2300</v>
      </c>
      <c r="J457" s="56">
        <f t="shared" si="895"/>
        <v>3934.3187466192926</v>
      </c>
      <c r="K457" s="56">
        <f t="shared" si="870"/>
        <v>-2.4513419639333733E-2</v>
      </c>
      <c r="L457" s="47">
        <f t="shared" si="918"/>
        <v>1712.34375</v>
      </c>
      <c r="M457" s="47">
        <f t="shared" si="961"/>
        <v>861.34375</v>
      </c>
      <c r="N457" s="47">
        <f t="shared" si="1004"/>
        <v>10.34375</v>
      </c>
      <c r="O457" s="47"/>
      <c r="P457" s="47">
        <f t="shared" si="919"/>
        <v>1001.5292647566832</v>
      </c>
      <c r="Q457" s="47">
        <f t="shared" si="967"/>
        <v>1458.1004766476142</v>
      </c>
      <c r="R457" s="47">
        <f t="shared" si="967"/>
        <v>1458.1004766476142</v>
      </c>
      <c r="S457" s="47">
        <f t="shared" si="1005"/>
        <v>16.613041987020317</v>
      </c>
      <c r="T457" s="47"/>
      <c r="U457" s="79">
        <v>2</v>
      </c>
      <c r="V457" s="62">
        <f t="shared" si="910"/>
        <v>1458.1004766476142</v>
      </c>
      <c r="W457" s="137">
        <f t="shared" si="883"/>
        <v>60.618831873326144</v>
      </c>
      <c r="X457" s="131">
        <v>62.1</v>
      </c>
      <c r="Y457" s="5">
        <f t="shared" si="888"/>
        <v>5.2473263842367999</v>
      </c>
      <c r="Z457" s="131">
        <v>61.9</v>
      </c>
      <c r="AA457" s="43">
        <f t="shared" ref="AA457" si="1008">POWER(2*$V457/1000*Z457, 2)*$A$4</f>
        <v>5.2135816075327988</v>
      </c>
      <c r="AB457" s="117">
        <v>63.1</v>
      </c>
      <c r="AC457" s="43">
        <f t="shared" si="890"/>
        <v>5.417683079532801</v>
      </c>
      <c r="AD457" s="131"/>
      <c r="AE457" s="43">
        <f t="shared" si="891"/>
        <v>0</v>
      </c>
      <c r="AF457" s="263">
        <v>61.45</v>
      </c>
      <c r="AG457" s="43">
        <f t="shared" si="885"/>
        <v>5.1380538578191999</v>
      </c>
      <c r="AH457" s="131"/>
      <c r="AI457" s="5">
        <f t="shared" si="888"/>
        <v>0</v>
      </c>
      <c r="AJ457" s="181"/>
      <c r="AK457" s="43">
        <f t="shared" ref="AK457" si="1009">POWER(2*$V457/1000*AJ457, 2)*$A$4</f>
        <v>0</v>
      </c>
      <c r="AL457" s="47">
        <v>65.900000000000006</v>
      </c>
      <c r="AM457" s="43">
        <f t="shared" si="893"/>
        <v>5.9091594241088012</v>
      </c>
      <c r="AN457" s="181">
        <v>65.5</v>
      </c>
      <c r="AO457" s="43">
        <f t="shared" si="894"/>
        <v>5.8376422683199998</v>
      </c>
      <c r="AP457" s="261">
        <v>63.1</v>
      </c>
      <c r="AQ457" s="43">
        <f t="shared" si="887"/>
        <v>5.417683079532801</v>
      </c>
      <c r="AR457" s="121"/>
    </row>
    <row r="458" spans="1:44" x14ac:dyDescent="0.25">
      <c r="A458" s="144">
        <f t="shared" si="865"/>
        <v>447</v>
      </c>
      <c r="B458" s="89" t="s">
        <v>133</v>
      </c>
      <c r="C458" s="150">
        <v>16</v>
      </c>
      <c r="D458" s="154" t="s">
        <v>122</v>
      </c>
      <c r="E458" s="155">
        <v>23</v>
      </c>
      <c r="F458" s="152">
        <f t="shared" si="868"/>
        <v>3552</v>
      </c>
      <c r="G458" s="46">
        <v>0</v>
      </c>
      <c r="H458" s="47">
        <f t="shared" si="913"/>
        <v>360</v>
      </c>
      <c r="I458" s="47">
        <f t="shared" si="922"/>
        <v>2300</v>
      </c>
      <c r="J458" s="56">
        <f t="shared" si="895"/>
        <v>3934.3187466192926</v>
      </c>
      <c r="K458" s="56">
        <f t="shared" si="870"/>
        <v>-1.7194179660236841E-2</v>
      </c>
      <c r="L458" s="47">
        <f t="shared" si="918"/>
        <v>1718.09375</v>
      </c>
      <c r="M458" s="47">
        <f t="shared" si="961"/>
        <v>867.09375</v>
      </c>
      <c r="N458" s="47">
        <f t="shared" si="1004"/>
        <v>16.09375</v>
      </c>
      <c r="O458" s="47"/>
      <c r="P458" s="47">
        <f t="shared" si="919"/>
        <v>991.67730829593074</v>
      </c>
      <c r="Q458" s="47">
        <f t="shared" si="967"/>
        <v>1458.1004766476142</v>
      </c>
      <c r="R458" s="47">
        <f t="shared" si="967"/>
        <v>1458.1004766476142</v>
      </c>
      <c r="S458" s="47">
        <f t="shared" si="1005"/>
        <v>26.45767920779334</v>
      </c>
      <c r="T458" s="47"/>
      <c r="U458" s="79">
        <v>2</v>
      </c>
      <c r="V458" s="62">
        <f t="shared" si="910"/>
        <v>1458.1004766476142</v>
      </c>
      <c r="W458" s="137">
        <f t="shared" si="883"/>
        <v>60.618831873326144</v>
      </c>
      <c r="X458" s="131">
        <v>58.7</v>
      </c>
      <c r="Y458" s="5">
        <f t="shared" si="888"/>
        <v>4.688469340371201</v>
      </c>
      <c r="Z458" s="131">
        <v>58.5</v>
      </c>
      <c r="AA458" s="43">
        <f t="shared" ref="AA458" si="1010">POWER(2*$V458/1000*Z458, 2)*$A$4</f>
        <v>4.6565750836800008</v>
      </c>
      <c r="AB458" s="117">
        <v>60</v>
      </c>
      <c r="AC458" s="43">
        <f t="shared" si="890"/>
        <v>4.8984353279999988</v>
      </c>
      <c r="AD458" s="131"/>
      <c r="AE458" s="43">
        <f t="shared" si="891"/>
        <v>0</v>
      </c>
      <c r="AF458" s="263">
        <v>59.97</v>
      </c>
      <c r="AG458" s="43">
        <f t="shared" si="885"/>
        <v>4.8935381172808317</v>
      </c>
      <c r="AH458" s="131"/>
      <c r="AI458" s="5">
        <f t="shared" si="888"/>
        <v>0</v>
      </c>
      <c r="AJ458" s="181"/>
      <c r="AK458" s="43">
        <f t="shared" ref="AK458" si="1011">POWER(2*$V458/1000*AJ458, 2)*$A$4</f>
        <v>0</v>
      </c>
      <c r="AL458" s="47">
        <v>64.8</v>
      </c>
      <c r="AM458" s="43">
        <f t="shared" si="893"/>
        <v>5.713534966579199</v>
      </c>
      <c r="AN458" s="181">
        <v>64.5</v>
      </c>
      <c r="AO458" s="43">
        <f t="shared" si="894"/>
        <v>5.6607543259200002</v>
      </c>
      <c r="AP458" s="261">
        <v>62.88</v>
      </c>
      <c r="AQ458" s="43">
        <f t="shared" si="887"/>
        <v>5.3799711144837126</v>
      </c>
      <c r="AR458" s="121"/>
    </row>
    <row r="459" spans="1:44" x14ac:dyDescent="0.25">
      <c r="A459" s="144">
        <f t="shared" si="865"/>
        <v>448</v>
      </c>
      <c r="B459" s="89" t="s">
        <v>133</v>
      </c>
      <c r="C459" s="150">
        <v>17</v>
      </c>
      <c r="D459" s="154" t="s">
        <v>122</v>
      </c>
      <c r="E459" s="155">
        <v>24</v>
      </c>
      <c r="F459" s="152">
        <f t="shared" si="868"/>
        <v>3560</v>
      </c>
      <c r="G459" s="46">
        <v>0</v>
      </c>
      <c r="H459" s="47">
        <f t="shared" si="913"/>
        <v>368</v>
      </c>
      <c r="I459" s="47">
        <f t="shared" si="922"/>
        <v>2300</v>
      </c>
      <c r="J459" s="56">
        <f t="shared" si="895"/>
        <v>3934.3187466192926</v>
      </c>
      <c r="K459" s="56">
        <f t="shared" si="870"/>
        <v>-1.388745784151979E-2</v>
      </c>
      <c r="L459" s="47">
        <f t="shared" si="918"/>
        <v>1723.84375</v>
      </c>
      <c r="M459" s="47">
        <f t="shared" si="961"/>
        <v>872.84375</v>
      </c>
      <c r="N459" s="47">
        <f t="shared" si="1004"/>
        <v>21.84375</v>
      </c>
      <c r="O459" s="47"/>
      <c r="P459" s="47">
        <f t="shared" si="919"/>
        <v>981.82535331598694</v>
      </c>
      <c r="Q459" s="47">
        <f t="shared" si="967"/>
        <v>1458.1004766476142</v>
      </c>
      <c r="R459" s="47">
        <f t="shared" si="967"/>
        <v>1458.1004766476142</v>
      </c>
      <c r="S459" s="47">
        <f t="shared" si="1005"/>
        <v>36.306327465918386</v>
      </c>
      <c r="T459" s="47"/>
      <c r="U459" s="79">
        <v>2</v>
      </c>
      <c r="V459" s="62">
        <f t="shared" si="910"/>
        <v>1458.1004766476142</v>
      </c>
      <c r="W459" s="137">
        <f t="shared" si="883"/>
        <v>60.618831873326144</v>
      </c>
      <c r="X459" s="131">
        <v>59.8</v>
      </c>
      <c r="Y459" s="5">
        <f t="shared" si="888"/>
        <v>4.8658335195391995</v>
      </c>
      <c r="Z459" s="131">
        <v>59.6</v>
      </c>
      <c r="AA459" s="43">
        <f t="shared" ref="AA459" si="1012">POWER(2*$V459/1000*Z459, 2)*$A$4</f>
        <v>4.8333405651968002</v>
      </c>
      <c r="AB459" s="117">
        <v>61</v>
      </c>
      <c r="AC459" s="43">
        <f t="shared" si="890"/>
        <v>5.0630771820799989</v>
      </c>
      <c r="AD459" s="131"/>
      <c r="AE459" s="43">
        <f t="shared" si="891"/>
        <v>0</v>
      </c>
      <c r="AF459" s="263">
        <v>60.66</v>
      </c>
      <c r="AG459" s="43">
        <f t="shared" si="885"/>
        <v>5.0067936158906869</v>
      </c>
      <c r="AH459" s="131"/>
      <c r="AI459" s="5">
        <f t="shared" si="888"/>
        <v>0</v>
      </c>
      <c r="AJ459" s="181"/>
      <c r="AK459" s="43">
        <f t="shared" ref="AK459" si="1013">POWER(2*$V459/1000*AJ459, 2)*$A$4</f>
        <v>0</v>
      </c>
      <c r="AL459" s="47">
        <v>65.3</v>
      </c>
      <c r="AM459" s="43">
        <f t="shared" si="893"/>
        <v>5.8020469716031986</v>
      </c>
      <c r="AN459" s="181">
        <v>64.8</v>
      </c>
      <c r="AO459" s="43">
        <f t="shared" si="894"/>
        <v>5.713534966579199</v>
      </c>
      <c r="AP459" s="261">
        <v>62.17</v>
      </c>
      <c r="AQ459" s="43">
        <f t="shared" si="887"/>
        <v>5.2591627728686721</v>
      </c>
      <c r="AR459" s="121"/>
    </row>
    <row r="460" spans="1:44" x14ac:dyDescent="0.25">
      <c r="A460" s="144">
        <f t="shared" si="865"/>
        <v>449</v>
      </c>
      <c r="B460" s="89" t="s">
        <v>133</v>
      </c>
      <c r="C460" s="150">
        <v>18</v>
      </c>
      <c r="D460" s="154" t="s">
        <v>122</v>
      </c>
      <c r="E460" s="155">
        <v>25</v>
      </c>
      <c r="F460" s="152">
        <f t="shared" si="868"/>
        <v>3568</v>
      </c>
      <c r="G460" s="46">
        <v>0</v>
      </c>
      <c r="H460" s="47">
        <f t="shared" si="913"/>
        <v>376</v>
      </c>
      <c r="I460" s="47">
        <f t="shared" si="922"/>
        <v>2300</v>
      </c>
      <c r="J460" s="56">
        <f t="shared" si="895"/>
        <v>3934.3187466192926</v>
      </c>
      <c r="K460" s="56">
        <f t="shared" si="870"/>
        <v>-1.2025799523144087E-2</v>
      </c>
      <c r="L460" s="47">
        <f t="shared" si="918"/>
        <v>1729.59375</v>
      </c>
      <c r="M460" s="47">
        <f t="shared" si="961"/>
        <v>878.59375</v>
      </c>
      <c r="N460" s="47">
        <f t="shared" si="1004"/>
        <v>27.59375</v>
      </c>
      <c r="O460" s="47"/>
      <c r="P460" s="47">
        <f t="shared" si="919"/>
        <v>971.97339986188024</v>
      </c>
      <c r="Q460" s="47">
        <f t="shared" si="967"/>
        <v>1458.1004766476142</v>
      </c>
      <c r="R460" s="47">
        <f t="shared" si="967"/>
        <v>1458.1004766476142</v>
      </c>
      <c r="S460" s="47">
        <f t="shared" si="1005"/>
        <v>46.156419261707249</v>
      </c>
      <c r="T460" s="47"/>
      <c r="U460" s="79">
        <v>2</v>
      </c>
      <c r="V460" s="62">
        <f t="shared" si="910"/>
        <v>1458.1004766476142</v>
      </c>
      <c r="W460" s="137">
        <f t="shared" si="883"/>
        <v>60.618831873326144</v>
      </c>
      <c r="X460" s="131">
        <v>60.3</v>
      </c>
      <c r="Y460" s="5">
        <f t="shared" si="888"/>
        <v>4.9475421421631998</v>
      </c>
      <c r="Z460" s="131">
        <v>60.1</v>
      </c>
      <c r="AA460" s="43">
        <f t="shared" ref="AA460" si="1014">POWER(2*$V460/1000*Z460, 2)*$A$4</f>
        <v>4.9147770525247996</v>
      </c>
      <c r="AB460" s="117">
        <v>61.3</v>
      </c>
      <c r="AC460" s="43">
        <f t="shared" si="890"/>
        <v>5.1130004021311999</v>
      </c>
      <c r="AD460" s="131"/>
      <c r="AE460" s="43">
        <f t="shared" si="891"/>
        <v>0</v>
      </c>
      <c r="AF460" s="263">
        <v>61</v>
      </c>
      <c r="AG460" s="43">
        <f t="shared" si="885"/>
        <v>5.0630771820799989</v>
      </c>
      <c r="AH460" s="131"/>
      <c r="AI460" s="5">
        <f t="shared" si="888"/>
        <v>0</v>
      </c>
      <c r="AJ460" s="181"/>
      <c r="AK460" s="43">
        <f t="shared" ref="AK460" si="1015">POWER(2*$V460/1000*AJ460, 2)*$A$4</f>
        <v>0</v>
      </c>
      <c r="AL460" s="47">
        <v>64.400000000000006</v>
      </c>
      <c r="AM460" s="43">
        <f t="shared" si="893"/>
        <v>5.6432152060928011</v>
      </c>
      <c r="AN460" s="181">
        <v>63.7</v>
      </c>
      <c r="AO460" s="43">
        <f t="shared" si="894"/>
        <v>5.5212033461312009</v>
      </c>
      <c r="AP460" s="261">
        <v>62.09</v>
      </c>
      <c r="AQ460" s="43">
        <f t="shared" si="887"/>
        <v>5.2456365601162886</v>
      </c>
      <c r="AR460" s="121"/>
    </row>
    <row r="461" spans="1:44" x14ac:dyDescent="0.25">
      <c r="A461" s="144">
        <f t="shared" si="865"/>
        <v>450</v>
      </c>
      <c r="B461" s="89" t="s">
        <v>133</v>
      </c>
      <c r="C461" s="150">
        <v>19</v>
      </c>
      <c r="D461" s="154" t="s">
        <v>122</v>
      </c>
      <c r="E461" s="155">
        <v>26</v>
      </c>
      <c r="F461" s="152">
        <f t="shared" si="868"/>
        <v>3576</v>
      </c>
      <c r="G461" s="46">
        <v>0</v>
      </c>
      <c r="H461" s="47">
        <f t="shared" si="913"/>
        <v>384</v>
      </c>
      <c r="I461" s="47">
        <f t="shared" si="922"/>
        <v>2300</v>
      </c>
      <c r="J461" s="56">
        <f t="shared" si="895"/>
        <v>3934.3187466192926</v>
      </c>
      <c r="K461" s="56">
        <f t="shared" si="870"/>
        <v>-1.0847623595509504E-2</v>
      </c>
      <c r="L461" s="47">
        <f t="shared" si="918"/>
        <v>1735.34375</v>
      </c>
      <c r="M461" s="47">
        <f t="shared" si="961"/>
        <v>884.34375</v>
      </c>
      <c r="N461" s="47">
        <f t="shared" si="1004"/>
        <v>33.34375</v>
      </c>
      <c r="O461" s="47"/>
      <c r="P461" s="47">
        <f t="shared" si="919"/>
        <v>962.12144798048359</v>
      </c>
      <c r="Q461" s="47">
        <f t="shared" si="967"/>
        <v>1458.1004766476142</v>
      </c>
      <c r="R461" s="47">
        <f t="shared" si="967"/>
        <v>1458.1004766476142</v>
      </c>
      <c r="S461" s="47">
        <f t="shared" si="1005"/>
        <v>56.007192967176103</v>
      </c>
      <c r="T461" s="47"/>
      <c r="U461" s="79">
        <v>2</v>
      </c>
      <c r="V461" s="62">
        <f t="shared" si="910"/>
        <v>1458.1004766476142</v>
      </c>
      <c r="W461" s="137">
        <f t="shared" si="883"/>
        <v>60.618831873326144</v>
      </c>
      <c r="X461" s="131">
        <v>59.6</v>
      </c>
      <c r="Y461" s="5">
        <f t="shared" si="888"/>
        <v>4.8333405651968002</v>
      </c>
      <c r="Z461" s="131">
        <v>59.5</v>
      </c>
      <c r="AA461" s="43">
        <f t="shared" ref="AA461" si="1016">POWER(2*$V461/1000*Z461, 2)*$A$4</f>
        <v>4.817134908319999</v>
      </c>
      <c r="AB461" s="117">
        <v>60.9</v>
      </c>
      <c r="AC461" s="43">
        <f t="shared" si="890"/>
        <v>5.0464905357888004</v>
      </c>
      <c r="AD461" s="131"/>
      <c r="AE461" s="43">
        <f t="shared" si="891"/>
        <v>0</v>
      </c>
      <c r="AF461" s="263">
        <v>61.65</v>
      </c>
      <c r="AG461" s="43">
        <f t="shared" si="885"/>
        <v>5.1715537127567996</v>
      </c>
      <c r="AH461" s="131"/>
      <c r="AI461" s="5">
        <f t="shared" si="888"/>
        <v>0</v>
      </c>
      <c r="AJ461" s="181"/>
      <c r="AK461" s="43">
        <f t="shared" ref="AK461" si="1017">POWER(2*$V461/1000*AJ461, 2)*$A$4</f>
        <v>0</v>
      </c>
      <c r="AL461" s="47">
        <v>65</v>
      </c>
      <c r="AM461" s="43">
        <f t="shared" si="893"/>
        <v>5.7488581280000002</v>
      </c>
      <c r="AN461" s="181">
        <v>64.599999999999994</v>
      </c>
      <c r="AO461" s="43">
        <f t="shared" si="894"/>
        <v>5.6783206592767996</v>
      </c>
      <c r="AP461" s="261">
        <v>61.5</v>
      </c>
      <c r="AQ461" s="43">
        <f t="shared" si="887"/>
        <v>5.1464186164799992</v>
      </c>
      <c r="AR461" s="121"/>
    </row>
    <row r="462" spans="1:44" x14ac:dyDescent="0.25">
      <c r="A462" s="144">
        <f t="shared" ref="A462:A525" si="1018">A461+1</f>
        <v>451</v>
      </c>
      <c r="B462" s="89" t="s">
        <v>133</v>
      </c>
      <c r="C462" s="150">
        <v>20</v>
      </c>
      <c r="D462" s="154" t="s">
        <v>122</v>
      </c>
      <c r="E462" s="155">
        <v>27</v>
      </c>
      <c r="F462" s="152">
        <f t="shared" si="868"/>
        <v>3584</v>
      </c>
      <c r="G462" s="46">
        <v>0</v>
      </c>
      <c r="H462" s="47">
        <f t="shared" si="913"/>
        <v>392</v>
      </c>
      <c r="I462" s="47">
        <f t="shared" si="922"/>
        <v>2300</v>
      </c>
      <c r="J462" s="56">
        <f t="shared" si="895"/>
        <v>3934.3187466192926</v>
      </c>
      <c r="K462" s="56">
        <f t="shared" si="870"/>
        <v>-1.0046989284091978E-2</v>
      </c>
      <c r="L462" s="47">
        <f t="shared" si="918"/>
        <v>1741.09375</v>
      </c>
      <c r="M462" s="47">
        <f t="shared" si="961"/>
        <v>890.09375</v>
      </c>
      <c r="N462" s="47">
        <f t="shared" si="1004"/>
        <v>39.09375</v>
      </c>
      <c r="O462" s="47"/>
      <c r="P462" s="47">
        <f t="shared" si="919"/>
        <v>952.26949772060982</v>
      </c>
      <c r="Q462" s="47">
        <f t="shared" si="967"/>
        <v>1458.1004766476142</v>
      </c>
      <c r="R462" s="47">
        <f t="shared" si="967"/>
        <v>1458.1004766476142</v>
      </c>
      <c r="S462" s="47">
        <f t="shared" si="1005"/>
        <v>65.858342592738396</v>
      </c>
      <c r="T462" s="47"/>
      <c r="U462" s="79">
        <v>2</v>
      </c>
      <c r="V462" s="62">
        <f t="shared" si="910"/>
        <v>1458.1004766476142</v>
      </c>
      <c r="W462" s="137">
        <f t="shared" si="883"/>
        <v>60.618831873326144</v>
      </c>
      <c r="X462" s="131">
        <v>61.1</v>
      </c>
      <c r="Y462" s="5">
        <f t="shared" si="888"/>
        <v>5.0796910419007997</v>
      </c>
      <c r="Z462" s="131">
        <v>60.9</v>
      </c>
      <c r="AA462" s="43">
        <f t="shared" ref="AA462" si="1019">POWER(2*$V462/1000*Z462, 2)*$A$4</f>
        <v>5.0464905357888004</v>
      </c>
      <c r="AB462" s="117">
        <v>62.3</v>
      </c>
      <c r="AC462" s="43">
        <f t="shared" si="890"/>
        <v>5.2811800150592001</v>
      </c>
      <c r="AD462" s="131"/>
      <c r="AE462" s="43">
        <f t="shared" si="891"/>
        <v>0</v>
      </c>
      <c r="AF462" s="263">
        <v>61.5</v>
      </c>
      <c r="AG462" s="43">
        <f t="shared" si="885"/>
        <v>5.1464186164799992</v>
      </c>
      <c r="AH462" s="131"/>
      <c r="AI462" s="5">
        <f t="shared" si="888"/>
        <v>0</v>
      </c>
      <c r="AJ462" s="181"/>
      <c r="AK462" s="43">
        <f t="shared" ref="AK462" si="1020">POWER(2*$V462/1000*AJ462, 2)*$A$4</f>
        <v>0</v>
      </c>
      <c r="AL462" s="47">
        <v>65.7</v>
      </c>
      <c r="AM462" s="43">
        <f t="shared" si="893"/>
        <v>5.8733464191552001</v>
      </c>
      <c r="AN462" s="181">
        <v>65.400000000000006</v>
      </c>
      <c r="AO462" s="43">
        <f t="shared" si="894"/>
        <v>5.8198310131968016</v>
      </c>
      <c r="AP462" s="261">
        <v>62.973999999999997</v>
      </c>
      <c r="AQ462" s="43">
        <f t="shared" si="887"/>
        <v>5.3960682927888204</v>
      </c>
      <c r="AR462" s="121"/>
    </row>
    <row r="463" spans="1:44" x14ac:dyDescent="0.25">
      <c r="A463" s="144">
        <f t="shared" si="1018"/>
        <v>452</v>
      </c>
      <c r="B463" s="89" t="s">
        <v>133</v>
      </c>
      <c r="C463" s="150">
        <v>21</v>
      </c>
      <c r="D463" s="154" t="s">
        <v>122</v>
      </c>
      <c r="E463" s="155">
        <v>28</v>
      </c>
      <c r="F463" s="152">
        <f t="shared" ref="F463:F526" si="1021">F462+G$7</f>
        <v>3592</v>
      </c>
      <c r="G463" s="46">
        <v>0</v>
      </c>
      <c r="H463" s="47">
        <f t="shared" si="913"/>
        <v>400</v>
      </c>
      <c r="I463" s="47">
        <f t="shared" si="922"/>
        <v>2300</v>
      </c>
      <c r="J463" s="56">
        <f t="shared" si="895"/>
        <v>3934.3187466192926</v>
      </c>
      <c r="K463" s="56">
        <f t="shared" ref="K463:K526" si="1022">J463-SUM(P463:T463)</f>
        <v>-9.4772063866912504E-3</v>
      </c>
      <c r="L463" s="47">
        <f t="shared" si="918"/>
        <v>1746.84375</v>
      </c>
      <c r="M463" s="47">
        <f t="shared" si="961"/>
        <v>895.84375</v>
      </c>
      <c r="N463" s="47">
        <f t="shared" si="1004"/>
        <v>44.84375</v>
      </c>
      <c r="O463" s="47"/>
      <c r="P463" s="47">
        <f t="shared" si="919"/>
        <v>942.41754913311252</v>
      </c>
      <c r="Q463" s="47">
        <f t="shared" si="967"/>
        <v>1458.1004766476142</v>
      </c>
      <c r="R463" s="47">
        <f t="shared" si="967"/>
        <v>1458.1004766476142</v>
      </c>
      <c r="S463" s="47">
        <f t="shared" si="1005"/>
        <v>75.709721397337745</v>
      </c>
      <c r="T463" s="47"/>
      <c r="U463" s="79">
        <v>2</v>
      </c>
      <c r="V463" s="62">
        <f t="shared" si="910"/>
        <v>1458.1004766476142</v>
      </c>
      <c r="W463" s="137">
        <f t="shared" si="883"/>
        <v>60.618831873326144</v>
      </c>
      <c r="X463" s="131">
        <v>60.9</v>
      </c>
      <c r="Y463" s="5">
        <f t="shared" si="888"/>
        <v>5.0464905357888004</v>
      </c>
      <c r="Z463" s="131">
        <v>60.7</v>
      </c>
      <c r="AA463" s="43">
        <f t="shared" ref="AA463" si="1023">POWER(2*$V463/1000*Z463, 2)*$A$4</f>
        <v>5.013398883795201</v>
      </c>
      <c r="AB463" s="117">
        <v>62.1</v>
      </c>
      <c r="AC463" s="43">
        <f t="shared" si="890"/>
        <v>5.2473263842367999</v>
      </c>
      <c r="AD463" s="131"/>
      <c r="AE463" s="43">
        <f t="shared" si="891"/>
        <v>0</v>
      </c>
      <c r="AF463" s="263">
        <v>60.21</v>
      </c>
      <c r="AG463" s="43">
        <f t="shared" si="885"/>
        <v>4.9327843811287675</v>
      </c>
      <c r="AH463" s="131"/>
      <c r="AI463" s="5">
        <f t="shared" si="888"/>
        <v>0</v>
      </c>
      <c r="AJ463" s="181"/>
      <c r="AK463" s="43">
        <f t="shared" ref="AK463" si="1024">POWER(2*$V463/1000*AJ463, 2)*$A$4</f>
        <v>0</v>
      </c>
      <c r="AL463" s="47">
        <v>64.900000000000006</v>
      </c>
      <c r="AM463" s="43">
        <f t="shared" si="893"/>
        <v>5.7311829405248007</v>
      </c>
      <c r="AN463" s="181">
        <v>64.599999999999994</v>
      </c>
      <c r="AO463" s="43">
        <f t="shared" si="894"/>
        <v>5.6783206592767996</v>
      </c>
      <c r="AP463" s="261">
        <v>66.790000000000006</v>
      </c>
      <c r="AQ463" s="43">
        <f t="shared" si="887"/>
        <v>6.0698472884055699</v>
      </c>
      <c r="AR463" s="121"/>
    </row>
    <row r="464" spans="1:44" x14ac:dyDescent="0.25">
      <c r="A464" s="144">
        <f t="shared" si="1018"/>
        <v>453</v>
      </c>
      <c r="B464" s="89" t="s">
        <v>133</v>
      </c>
      <c r="C464" s="150">
        <v>22</v>
      </c>
      <c r="D464" s="154" t="s">
        <v>122</v>
      </c>
      <c r="E464" s="155">
        <v>29</v>
      </c>
      <c r="F464" s="152">
        <f t="shared" si="1021"/>
        <v>3600</v>
      </c>
      <c r="G464" s="46">
        <v>0</v>
      </c>
      <c r="H464" s="47">
        <f t="shared" si="913"/>
        <v>408</v>
      </c>
      <c r="I464" s="47">
        <f t="shared" si="922"/>
        <v>2300</v>
      </c>
      <c r="J464" s="56">
        <f t="shared" si="895"/>
        <v>3934.3187466192926</v>
      </c>
      <c r="K464" s="56">
        <f t="shared" si="1022"/>
        <v>-9.0591660709833377E-3</v>
      </c>
      <c r="L464" s="47">
        <f t="shared" si="918"/>
        <v>1752.59375</v>
      </c>
      <c r="M464" s="47">
        <f t="shared" si="961"/>
        <v>901.59375</v>
      </c>
      <c r="N464" s="47">
        <f t="shared" si="1004"/>
        <v>50.59375</v>
      </c>
      <c r="O464" s="47"/>
      <c r="P464" s="47">
        <f t="shared" si="919"/>
        <v>932.56560227099442</v>
      </c>
      <c r="Q464" s="47">
        <f t="shared" si="967"/>
        <v>1458.1004766476142</v>
      </c>
      <c r="R464" s="47">
        <f t="shared" si="967"/>
        <v>1458.1004766476142</v>
      </c>
      <c r="S464" s="47">
        <f t="shared" si="1005"/>
        <v>85.561250219141257</v>
      </c>
      <c r="T464" s="47"/>
      <c r="U464" s="79">
        <v>2</v>
      </c>
      <c r="V464" s="62">
        <f t="shared" si="910"/>
        <v>1458.1004766476142</v>
      </c>
      <c r="W464" s="137">
        <f t="shared" si="883"/>
        <v>60.618831873326144</v>
      </c>
      <c r="X464" s="131">
        <v>61.6</v>
      </c>
      <c r="Y464" s="5">
        <f t="shared" si="888"/>
        <v>5.1631685439487995</v>
      </c>
      <c r="Z464" s="131">
        <v>61.4</v>
      </c>
      <c r="AA464" s="43">
        <f t="shared" ref="AA464" si="1025">POWER(2*$V464/1000*Z464, 2)*$A$4</f>
        <v>5.1296959025407984</v>
      </c>
      <c r="AB464" s="117">
        <v>62.7</v>
      </c>
      <c r="AC464" s="43">
        <f t="shared" si="890"/>
        <v>5.3492138390592014</v>
      </c>
      <c r="AD464" s="131"/>
      <c r="AE464" s="43">
        <f t="shared" si="891"/>
        <v>0</v>
      </c>
      <c r="AF464" s="263">
        <v>59.08</v>
      </c>
      <c r="AG464" s="43">
        <f t="shared" si="885"/>
        <v>4.7493683211806719</v>
      </c>
      <c r="AH464" s="131"/>
      <c r="AI464" s="5">
        <f t="shared" si="888"/>
        <v>0</v>
      </c>
      <c r="AJ464" s="181"/>
      <c r="AK464" s="43">
        <f t="shared" ref="AK464" si="1026">POWER(2*$V464/1000*AJ464, 2)*$A$4</f>
        <v>0</v>
      </c>
      <c r="AL464" s="47">
        <v>64.7</v>
      </c>
      <c r="AM464" s="43">
        <f t="shared" si="893"/>
        <v>5.6959142061631995</v>
      </c>
      <c r="AN464" s="181">
        <v>64.3</v>
      </c>
      <c r="AO464" s="43">
        <f t="shared" si="894"/>
        <v>5.625703299795199</v>
      </c>
      <c r="AP464" s="261">
        <v>65.23</v>
      </c>
      <c r="AQ464" s="43">
        <f t="shared" si="887"/>
        <v>5.7896143345377924</v>
      </c>
      <c r="AR464" s="121"/>
    </row>
    <row r="465" spans="1:44" x14ac:dyDescent="0.25">
      <c r="A465" s="144">
        <f t="shared" si="1018"/>
        <v>454</v>
      </c>
      <c r="B465" s="89" t="s">
        <v>133</v>
      </c>
      <c r="C465" s="150">
        <v>23</v>
      </c>
      <c r="D465" s="154" t="s">
        <v>122</v>
      </c>
      <c r="E465" s="155">
        <v>30</v>
      </c>
      <c r="F465" s="152">
        <f t="shared" si="1021"/>
        <v>3608</v>
      </c>
      <c r="G465" s="46">
        <v>0</v>
      </c>
      <c r="H465" s="47">
        <f t="shared" si="913"/>
        <v>416</v>
      </c>
      <c r="I465" s="47">
        <f t="shared" si="922"/>
        <v>2300</v>
      </c>
      <c r="J465" s="56">
        <f t="shared" si="895"/>
        <v>3934.3187466192926</v>
      </c>
      <c r="K465" s="56">
        <f t="shared" si="1022"/>
        <v>-8.7464550879303715E-3</v>
      </c>
      <c r="L465" s="47">
        <f t="shared" si="918"/>
        <v>1758.34375</v>
      </c>
      <c r="M465" s="47">
        <f t="shared" si="961"/>
        <v>907.34375</v>
      </c>
      <c r="N465" s="47">
        <f t="shared" si="1004"/>
        <v>56.34375</v>
      </c>
      <c r="O465" s="47"/>
      <c r="P465" s="47">
        <f t="shared" si="919"/>
        <v>922.71365718952188</v>
      </c>
      <c r="Q465" s="47">
        <f t="shared" si="967"/>
        <v>1458.1004766476142</v>
      </c>
      <c r="R465" s="47">
        <f t="shared" si="967"/>
        <v>1458.1004766476142</v>
      </c>
      <c r="S465" s="47">
        <f t="shared" si="1005"/>
        <v>95.412882589629902</v>
      </c>
      <c r="T465" s="47"/>
      <c r="U465" s="79">
        <v>2</v>
      </c>
      <c r="V465" s="62">
        <f t="shared" si="910"/>
        <v>1458.1004766476142</v>
      </c>
      <c r="W465" s="137">
        <f t="shared" si="883"/>
        <v>60.618831873326144</v>
      </c>
      <c r="X465" s="131">
        <v>59.5</v>
      </c>
      <c r="Y465" s="5">
        <f t="shared" si="888"/>
        <v>4.817134908319999</v>
      </c>
      <c r="Z465" s="131">
        <v>59.3</v>
      </c>
      <c r="AA465" s="43">
        <f t="shared" ref="AA465" si="1027">POWER(2*$V465/1000*Z465, 2)*$A$4</f>
        <v>4.7848052351551997</v>
      </c>
      <c r="AB465" s="117">
        <v>60.7</v>
      </c>
      <c r="AC465" s="43">
        <f t="shared" si="890"/>
        <v>5.013398883795201</v>
      </c>
      <c r="AD465" s="131"/>
      <c r="AE465" s="43">
        <f t="shared" si="891"/>
        <v>0</v>
      </c>
      <c r="AF465" s="263">
        <v>60.64</v>
      </c>
      <c r="AG465" s="43">
        <f t="shared" si="885"/>
        <v>5.0034926147502086</v>
      </c>
      <c r="AH465" s="131"/>
      <c r="AI465" s="5">
        <f t="shared" si="888"/>
        <v>0</v>
      </c>
      <c r="AJ465" s="181"/>
      <c r="AK465" s="43">
        <f t="shared" ref="AK465" si="1028">POWER(2*$V465/1000*AJ465, 2)*$A$4</f>
        <v>0</v>
      </c>
      <c r="AL465" s="47">
        <v>65.400000000000006</v>
      </c>
      <c r="AM465" s="43">
        <f t="shared" si="893"/>
        <v>5.8198310131968016</v>
      </c>
      <c r="AN465" s="181">
        <v>65</v>
      </c>
      <c r="AO465" s="43">
        <f t="shared" si="894"/>
        <v>5.7488581280000002</v>
      </c>
      <c r="AP465" s="261">
        <v>65.849999999999994</v>
      </c>
      <c r="AQ465" s="43">
        <f t="shared" si="887"/>
        <v>5.9001959677967983</v>
      </c>
      <c r="AR465" s="121"/>
    </row>
    <row r="466" spans="1:44" x14ac:dyDescent="0.25">
      <c r="A466" s="144">
        <f t="shared" si="1018"/>
        <v>455</v>
      </c>
      <c r="B466" s="89" t="s">
        <v>133</v>
      </c>
      <c r="C466" s="150">
        <v>24</v>
      </c>
      <c r="D466" s="154" t="s">
        <v>122</v>
      </c>
      <c r="E466" s="155">
        <v>31</v>
      </c>
      <c r="F466" s="152">
        <f t="shared" si="1021"/>
        <v>3616</v>
      </c>
      <c r="G466" s="46">
        <v>0</v>
      </c>
      <c r="H466" s="47">
        <f t="shared" si="913"/>
        <v>424</v>
      </c>
      <c r="I466" s="47">
        <f t="shared" si="922"/>
        <v>2300</v>
      </c>
      <c r="J466" s="56">
        <f t="shared" si="895"/>
        <v>3934.3187466192926</v>
      </c>
      <c r="K466" s="56">
        <f t="shared" si="1022"/>
        <v>-8.510057964031148E-3</v>
      </c>
      <c r="L466" s="47">
        <f t="shared" si="918"/>
        <v>1764.09375</v>
      </c>
      <c r="M466" s="47">
        <f t="shared" si="961"/>
        <v>913.09375</v>
      </c>
      <c r="N466" s="47">
        <f t="shared" si="1004"/>
        <v>62.09375</v>
      </c>
      <c r="O466" s="47"/>
      <c r="P466" s="47">
        <f t="shared" si="919"/>
        <v>912.86171394634709</v>
      </c>
      <c r="Q466" s="47">
        <f t="shared" si="967"/>
        <v>1458.1004766476142</v>
      </c>
      <c r="R466" s="47">
        <f t="shared" si="967"/>
        <v>1458.1004766476142</v>
      </c>
      <c r="S466" s="47">
        <f t="shared" si="1005"/>
        <v>105.26458943568107</v>
      </c>
      <c r="T466" s="47"/>
      <c r="U466" s="79">
        <v>2</v>
      </c>
      <c r="V466" s="62">
        <f t="shared" si="910"/>
        <v>1458.1004766476142</v>
      </c>
      <c r="W466" s="137">
        <f t="shared" si="883"/>
        <v>60.618831873326144</v>
      </c>
      <c r="X466" s="131">
        <v>60.7</v>
      </c>
      <c r="Y466" s="5">
        <f t="shared" si="888"/>
        <v>5.013398883795201</v>
      </c>
      <c r="Z466" s="131">
        <v>60.6</v>
      </c>
      <c r="AA466" s="43">
        <f t="shared" ref="AA466" si="1029">POWER(2*$V466/1000*Z466, 2)*$A$4</f>
        <v>4.9968938780928003</v>
      </c>
      <c r="AB466" s="117">
        <v>62</v>
      </c>
      <c r="AC466" s="43">
        <f t="shared" si="890"/>
        <v>5.2304403891199991</v>
      </c>
      <c r="AD466" s="131"/>
      <c r="AE466" s="43">
        <f t="shared" si="891"/>
        <v>0</v>
      </c>
      <c r="AF466" s="263">
        <v>60.57</v>
      </c>
      <c r="AG466" s="43">
        <f t="shared" si="885"/>
        <v>4.9919476830203529</v>
      </c>
      <c r="AH466" s="131"/>
      <c r="AI466" s="5">
        <f t="shared" si="888"/>
        <v>0</v>
      </c>
      <c r="AJ466" s="181"/>
      <c r="AK466" s="43">
        <f t="shared" ref="AK466" si="1030">POWER(2*$V466/1000*AJ466, 2)*$A$4</f>
        <v>0</v>
      </c>
      <c r="AL466" s="47">
        <v>65.599999999999994</v>
      </c>
      <c r="AM466" s="43">
        <f t="shared" si="893"/>
        <v>5.8554807369727992</v>
      </c>
      <c r="AN466" s="181">
        <v>65.2</v>
      </c>
      <c r="AO466" s="43">
        <f t="shared" si="894"/>
        <v>5.7842901435391996</v>
      </c>
      <c r="AP466" s="261">
        <v>65.650000000000006</v>
      </c>
      <c r="AQ466" s="43">
        <f t="shared" si="887"/>
        <v>5.8644101763727994</v>
      </c>
      <c r="AR466" s="121"/>
    </row>
    <row r="467" spans="1:44" x14ac:dyDescent="0.25">
      <c r="A467" s="144">
        <f t="shared" si="1018"/>
        <v>456</v>
      </c>
      <c r="B467" s="89" t="s">
        <v>133</v>
      </c>
      <c r="C467" s="150">
        <v>25</v>
      </c>
      <c r="D467" s="154" t="s">
        <v>122</v>
      </c>
      <c r="E467" s="155">
        <v>32</v>
      </c>
      <c r="F467" s="152">
        <f t="shared" si="1021"/>
        <v>3624</v>
      </c>
      <c r="G467" s="46">
        <v>0</v>
      </c>
      <c r="H467" s="47">
        <f t="shared" si="913"/>
        <v>432</v>
      </c>
      <c r="I467" s="47">
        <f t="shared" si="922"/>
        <v>2300</v>
      </c>
      <c r="J467" s="56">
        <f t="shared" si="895"/>
        <v>3934.3187466192926</v>
      </c>
      <c r="K467" s="56">
        <f t="shared" si="1022"/>
        <v>-8.3309139181437786E-3</v>
      </c>
      <c r="L467" s="47">
        <f t="shared" si="918"/>
        <v>1769.84375</v>
      </c>
      <c r="M467" s="47">
        <f t="shared" si="961"/>
        <v>918.84375</v>
      </c>
      <c r="N467" s="47">
        <f t="shared" si="1004"/>
        <v>67.84375</v>
      </c>
      <c r="O467" s="47"/>
      <c r="P467" s="47">
        <f t="shared" si="919"/>
        <v>903.00977260163825</v>
      </c>
      <c r="Q467" s="47">
        <f t="shared" si="967"/>
        <v>1458.1004766476142</v>
      </c>
      <c r="R467" s="47">
        <f t="shared" si="967"/>
        <v>1458.1004766476142</v>
      </c>
      <c r="S467" s="47">
        <f t="shared" si="1005"/>
        <v>115.11635163634443</v>
      </c>
      <c r="T467" s="47"/>
      <c r="U467" s="79">
        <v>2</v>
      </c>
      <c r="V467" s="62">
        <f t="shared" si="910"/>
        <v>1458.1004766476142</v>
      </c>
      <c r="W467" s="137">
        <f t="shared" si="883"/>
        <v>60.618831873326144</v>
      </c>
      <c r="X467" s="131">
        <v>61.5</v>
      </c>
      <c r="Y467" s="5">
        <f t="shared" si="888"/>
        <v>5.1464186164799992</v>
      </c>
      <c r="Z467" s="131">
        <v>61.2</v>
      </c>
      <c r="AA467" s="43">
        <f t="shared" ref="AA467" si="1031">POWER(2*$V467/1000*Z467, 2)*$A$4</f>
        <v>5.0963321152512009</v>
      </c>
      <c r="AB467" s="117">
        <v>62.6</v>
      </c>
      <c r="AC467" s="43">
        <f t="shared" si="890"/>
        <v>5.3321645627648007</v>
      </c>
      <c r="AD467" s="131"/>
      <c r="AE467" s="43">
        <f t="shared" si="891"/>
        <v>0</v>
      </c>
      <c r="AF467" s="263">
        <v>60.96</v>
      </c>
      <c r="AG467" s="43">
        <f t="shared" si="885"/>
        <v>5.0564392579399691</v>
      </c>
      <c r="AH467" s="131"/>
      <c r="AI467" s="5">
        <f t="shared" si="888"/>
        <v>0</v>
      </c>
      <c r="AJ467" s="181"/>
      <c r="AK467" s="43">
        <f t="shared" ref="AK467" si="1032">POWER(2*$V467/1000*AJ467, 2)*$A$4</f>
        <v>0</v>
      </c>
      <c r="AL467" s="47">
        <v>64.8</v>
      </c>
      <c r="AM467" s="43">
        <f t="shared" si="893"/>
        <v>5.713534966579199</v>
      </c>
      <c r="AN467" s="181">
        <v>64.599999999999994</v>
      </c>
      <c r="AO467" s="43">
        <f t="shared" si="894"/>
        <v>5.6783206592767996</v>
      </c>
      <c r="AP467" s="261">
        <v>64.84</v>
      </c>
      <c r="AQ467" s="43">
        <f t="shared" si="887"/>
        <v>5.7205908905338889</v>
      </c>
      <c r="AR467" s="121"/>
    </row>
    <row r="468" spans="1:44" x14ac:dyDescent="0.25">
      <c r="A468" s="144">
        <f t="shared" si="1018"/>
        <v>457</v>
      </c>
      <c r="B468" s="89" t="s">
        <v>133</v>
      </c>
      <c r="C468" s="150">
        <v>26</v>
      </c>
      <c r="D468" s="154" t="s">
        <v>122</v>
      </c>
      <c r="E468" s="155">
        <v>33</v>
      </c>
      <c r="F468" s="152">
        <f t="shared" si="1021"/>
        <v>3632</v>
      </c>
      <c r="G468" s="46">
        <v>0</v>
      </c>
      <c r="H468" s="47">
        <f t="shared" si="913"/>
        <v>440</v>
      </c>
      <c r="I468" s="47">
        <f t="shared" si="922"/>
        <v>2300</v>
      </c>
      <c r="J468" s="56">
        <f t="shared" si="895"/>
        <v>3934.3187466192926</v>
      </c>
      <c r="K468" s="56">
        <f t="shared" si="1022"/>
        <v>-8.1959942685898568E-3</v>
      </c>
      <c r="L468" s="47">
        <f t="shared" si="918"/>
        <v>1775.59375</v>
      </c>
      <c r="M468" s="47">
        <f t="shared" si="961"/>
        <v>924.59375</v>
      </c>
      <c r="N468" s="47">
        <f t="shared" si="1004"/>
        <v>73.59375</v>
      </c>
      <c r="O468" s="47"/>
      <c r="P468" s="47">
        <f t="shared" si="919"/>
        <v>893.15783321821823</v>
      </c>
      <c r="Q468" s="47">
        <f t="shared" si="967"/>
        <v>1458.1004766476142</v>
      </c>
      <c r="R468" s="47">
        <f t="shared" si="967"/>
        <v>1458.1004766476142</v>
      </c>
      <c r="S468" s="47">
        <f t="shared" si="1005"/>
        <v>124.96815610011416</v>
      </c>
      <c r="T468" s="47"/>
      <c r="U468" s="79">
        <v>2</v>
      </c>
      <c r="V468" s="62">
        <f t="shared" si="910"/>
        <v>1458.1004766476142</v>
      </c>
      <c r="W468" s="137">
        <f t="shared" ref="W468:W531" si="1033">Com_Num/V468</f>
        <v>60.618831873326144</v>
      </c>
      <c r="X468" s="131">
        <v>60.3</v>
      </c>
      <c r="Y468" s="5">
        <f t="shared" si="888"/>
        <v>4.9475421421631998</v>
      </c>
      <c r="Z468" s="131">
        <v>60.2</v>
      </c>
      <c r="AA468" s="43">
        <f t="shared" ref="AA468" si="1034">POWER(2*$V468/1000*Z468, 2)*$A$4</f>
        <v>4.9311459905792008</v>
      </c>
      <c r="AB468" s="117">
        <v>61.6</v>
      </c>
      <c r="AC468" s="43">
        <f t="shared" si="890"/>
        <v>5.1631685439487995</v>
      </c>
      <c r="AD468" s="131"/>
      <c r="AE468" s="43">
        <f t="shared" si="891"/>
        <v>0</v>
      </c>
      <c r="AF468" s="263">
        <v>60.54</v>
      </c>
      <c r="AG468" s="43">
        <f t="shared" ref="AG468:AG489" si="1035">POWER(2*$V468/1000*AF468, 2)*$A$4</f>
        <v>4.9870039371655679</v>
      </c>
      <c r="AH468" s="131"/>
      <c r="AI468" s="5">
        <f t="shared" si="888"/>
        <v>0</v>
      </c>
      <c r="AJ468" s="181"/>
      <c r="AK468" s="43">
        <f t="shared" ref="AK468" si="1036">POWER(2*$V468/1000*AJ468, 2)*$A$4</f>
        <v>0</v>
      </c>
      <c r="AL468" s="47">
        <v>64.7</v>
      </c>
      <c r="AM468" s="43">
        <f t="shared" si="893"/>
        <v>5.6959142061631995</v>
      </c>
      <c r="AN468" s="181">
        <v>64.3</v>
      </c>
      <c r="AO468" s="43">
        <f t="shared" si="894"/>
        <v>5.625703299795199</v>
      </c>
      <c r="AP468" s="261">
        <v>65.87</v>
      </c>
      <c r="AQ468" s="43">
        <f t="shared" ref="AQ468:AQ489" si="1037">POWER(2*$V468/1000*AP468, 2)*$A$4</f>
        <v>5.9037805339157119</v>
      </c>
      <c r="AR468" s="121"/>
    </row>
    <row r="469" spans="1:44" x14ac:dyDescent="0.25">
      <c r="A469" s="144">
        <f t="shared" si="1018"/>
        <v>458</v>
      </c>
      <c r="B469" s="89" t="s">
        <v>133</v>
      </c>
      <c r="C469" s="150">
        <v>27</v>
      </c>
      <c r="D469" s="154" t="s">
        <v>122</v>
      </c>
      <c r="E469" s="155">
        <v>34</v>
      </c>
      <c r="F469" s="152">
        <f t="shared" si="1021"/>
        <v>3640</v>
      </c>
      <c r="G469" s="46">
        <v>0</v>
      </c>
      <c r="H469" s="47">
        <f t="shared" si="913"/>
        <v>448</v>
      </c>
      <c r="I469" s="47">
        <f t="shared" si="922"/>
        <v>2300</v>
      </c>
      <c r="J469" s="56">
        <f t="shared" si="895"/>
        <v>3934.3187466192926</v>
      </c>
      <c r="K469" s="56">
        <f t="shared" si="1022"/>
        <v>-8.0960996660905948E-3</v>
      </c>
      <c r="L469" s="47">
        <f t="shared" si="918"/>
        <v>1781.34375</v>
      </c>
      <c r="M469" s="47">
        <f t="shared" si="961"/>
        <v>930.34375</v>
      </c>
      <c r="N469" s="47">
        <f t="shared" si="1004"/>
        <v>79.34375</v>
      </c>
      <c r="O469" s="47"/>
      <c r="P469" s="47">
        <f t="shared" si="919"/>
        <v>883.30589586171254</v>
      </c>
      <c r="Q469" s="47">
        <f t="shared" si="967"/>
        <v>1458.1004766476142</v>
      </c>
      <c r="R469" s="47">
        <f t="shared" si="967"/>
        <v>1458.1004766476142</v>
      </c>
      <c r="S469" s="47">
        <f t="shared" si="1005"/>
        <v>134.81999356201771</v>
      </c>
      <c r="T469" s="47"/>
      <c r="U469" s="79">
        <v>2</v>
      </c>
      <c r="V469" s="62">
        <f t="shared" si="910"/>
        <v>1458.1004766476142</v>
      </c>
      <c r="W469" s="137">
        <f t="shared" si="1033"/>
        <v>60.618831873326144</v>
      </c>
      <c r="X469" s="131">
        <v>61.3</v>
      </c>
      <c r="Y469" s="5">
        <f t="shared" ref="Y469:AI532" si="1038">POWER(2*$V469/1000*X469, 2)*$A$4</f>
        <v>5.1130004021311999</v>
      </c>
      <c r="Z469" s="131">
        <v>60.9</v>
      </c>
      <c r="AA469" s="43">
        <f t="shared" ref="AA469" si="1039">POWER(2*$V469/1000*Z469, 2)*$A$4</f>
        <v>5.0464905357888004</v>
      </c>
      <c r="AB469" s="117">
        <v>62.2</v>
      </c>
      <c r="AC469" s="43">
        <f t="shared" ref="AC469:AC532" si="1040">POWER(2*$V469/1000*AB469, 2)*$A$4</f>
        <v>5.2642395928832011</v>
      </c>
      <c r="AD469" s="131"/>
      <c r="AE469" s="43">
        <f t="shared" ref="AE469:AE532" si="1041">POWER(2*$V469/1000*AD469, 2)*$A$4</f>
        <v>0</v>
      </c>
      <c r="AF469" s="263">
        <v>61.59</v>
      </c>
      <c r="AG469" s="43">
        <f t="shared" si="1035"/>
        <v>5.1614923265930885</v>
      </c>
      <c r="AH469" s="131"/>
      <c r="AI469" s="5">
        <f t="shared" si="1038"/>
        <v>0</v>
      </c>
      <c r="AJ469" s="181"/>
      <c r="AK469" s="43">
        <f t="shared" ref="AK469" si="1042">POWER(2*$V469/1000*AJ469, 2)*$A$4</f>
        <v>0</v>
      </c>
      <c r="AL469" s="47">
        <v>64.400000000000006</v>
      </c>
      <c r="AM469" s="43">
        <f t="shared" ref="AM469:AM532" si="1043">POWER(2*$V469/1000*AL469, 2)*$A$4</f>
        <v>5.6432152060928011</v>
      </c>
      <c r="AN469" s="181">
        <v>63.6</v>
      </c>
      <c r="AO469" s="43">
        <f t="shared" ref="AO469:AO532" si="1044">POWER(2*$V469/1000*AN469, 2)*$A$4</f>
        <v>5.503881934540801</v>
      </c>
      <c r="AP469" s="261">
        <v>66.03</v>
      </c>
      <c r="AQ469" s="43">
        <f t="shared" si="1037"/>
        <v>5.9324962503496321</v>
      </c>
      <c r="AR469" s="121"/>
    </row>
    <row r="470" spans="1:44" x14ac:dyDescent="0.25">
      <c r="A470" s="144">
        <f t="shared" si="1018"/>
        <v>459</v>
      </c>
      <c r="B470" s="89" t="s">
        <v>133</v>
      </c>
      <c r="C470" s="150">
        <v>28</v>
      </c>
      <c r="D470" s="154" t="s">
        <v>122</v>
      </c>
      <c r="E470" s="155">
        <v>35</v>
      </c>
      <c r="F470" s="152">
        <f t="shared" si="1021"/>
        <v>3648</v>
      </c>
      <c r="G470" s="46">
        <v>0</v>
      </c>
      <c r="H470" s="47">
        <f t="shared" si="913"/>
        <v>456</v>
      </c>
      <c r="I470" s="47">
        <f t="shared" si="922"/>
        <v>2300</v>
      </c>
      <c r="J470" s="56">
        <f t="shared" ref="J470:J533" si="1045">SQRT(POWER(F470-H470,2)+POWER(G470-I470,2))</f>
        <v>3934.3187466192926</v>
      </c>
      <c r="K470" s="56">
        <f t="shared" si="1022"/>
        <v>-8.0245573963111383E-3</v>
      </c>
      <c r="L470" s="47">
        <f t="shared" si="918"/>
        <v>1787.09375</v>
      </c>
      <c r="M470" s="47">
        <f t="shared" si="961"/>
        <v>936.09375</v>
      </c>
      <c r="N470" s="47">
        <f t="shared" si="1004"/>
        <v>85.09375</v>
      </c>
      <c r="O470" s="47"/>
      <c r="P470" s="47">
        <f t="shared" si="919"/>
        <v>873.45396060070766</v>
      </c>
      <c r="Q470" s="47">
        <f t="shared" si="967"/>
        <v>1458.1004766476142</v>
      </c>
      <c r="R470" s="47">
        <f t="shared" si="967"/>
        <v>1458.1004766476142</v>
      </c>
      <c r="S470" s="47">
        <f t="shared" si="1005"/>
        <v>144.67185728075279</v>
      </c>
      <c r="T470" s="47"/>
      <c r="U470" s="79">
        <v>2</v>
      </c>
      <c r="V470" s="62">
        <f t="shared" si="910"/>
        <v>1458.1004766476142</v>
      </c>
      <c r="W470" s="137">
        <f t="shared" si="1033"/>
        <v>60.618831873326144</v>
      </c>
      <c r="X470" s="131">
        <v>61.1</v>
      </c>
      <c r="Y470" s="5">
        <f t="shared" si="1038"/>
        <v>5.0796910419007997</v>
      </c>
      <c r="Z470" s="131">
        <v>60.8</v>
      </c>
      <c r="AA470" s="43">
        <f t="shared" ref="AA470" si="1046">POWER(2*$V470/1000*Z470, 2)*$A$4</f>
        <v>5.0299311030271996</v>
      </c>
      <c r="AB470" s="117">
        <v>62.1</v>
      </c>
      <c r="AC470" s="43">
        <f t="shared" si="1040"/>
        <v>5.2473263842367999</v>
      </c>
      <c r="AD470" s="131"/>
      <c r="AE470" s="43">
        <f t="shared" si="1041"/>
        <v>0</v>
      </c>
      <c r="AF470" s="263">
        <v>60.49</v>
      </c>
      <c r="AG470" s="43">
        <f t="shared" si="1035"/>
        <v>4.9787698034468484</v>
      </c>
      <c r="AH470" s="131"/>
      <c r="AI470" s="5">
        <f t="shared" si="1038"/>
        <v>0</v>
      </c>
      <c r="AJ470" s="181"/>
      <c r="AK470" s="43">
        <f t="shared" ref="AK470" si="1047">POWER(2*$V470/1000*AJ470, 2)*$A$4</f>
        <v>0</v>
      </c>
      <c r="AL470" s="47">
        <v>65.7</v>
      </c>
      <c r="AM470" s="43">
        <f t="shared" si="1043"/>
        <v>5.8733464191552001</v>
      </c>
      <c r="AN470" s="181">
        <v>65.3</v>
      </c>
      <c r="AO470" s="43">
        <f t="shared" si="1044"/>
        <v>5.8020469716031986</v>
      </c>
      <c r="AP470" s="261">
        <v>66.7</v>
      </c>
      <c r="AQ470" s="43">
        <f t="shared" si="1037"/>
        <v>6.0534999851072007</v>
      </c>
      <c r="AR470" s="121"/>
    </row>
    <row r="471" spans="1:44" x14ac:dyDescent="0.25">
      <c r="A471" s="144">
        <f t="shared" si="1018"/>
        <v>460</v>
      </c>
      <c r="B471" s="89" t="s">
        <v>133</v>
      </c>
      <c r="C471" s="150">
        <v>29</v>
      </c>
      <c r="D471" s="154" t="s">
        <v>122</v>
      </c>
      <c r="E471" s="155">
        <v>36</v>
      </c>
      <c r="F471" s="152">
        <f t="shared" si="1021"/>
        <v>3656</v>
      </c>
      <c r="G471" s="46">
        <v>0</v>
      </c>
      <c r="H471" s="47">
        <f t="shared" si="913"/>
        <v>464</v>
      </c>
      <c r="I471" s="47">
        <f t="shared" si="922"/>
        <v>2300</v>
      </c>
      <c r="J471" s="56">
        <f t="shared" si="1045"/>
        <v>3934.3187466192926</v>
      </c>
      <c r="K471" s="56">
        <f t="shared" si="1022"/>
        <v>-7.9764170591261063E-3</v>
      </c>
      <c r="L471" s="47">
        <f t="shared" si="918"/>
        <v>1792.84375</v>
      </c>
      <c r="M471" s="47">
        <f t="shared" si="961"/>
        <v>941.84375</v>
      </c>
      <c r="N471" s="47">
        <f t="shared" si="1004"/>
        <v>90.84375</v>
      </c>
      <c r="O471" s="47"/>
      <c r="P471" s="47">
        <f t="shared" si="919"/>
        <v>863.60202750691974</v>
      </c>
      <c r="Q471" s="47">
        <f t="shared" si="967"/>
        <v>1458.1004766476142</v>
      </c>
      <c r="R471" s="47">
        <f t="shared" si="967"/>
        <v>1458.1004766476142</v>
      </c>
      <c r="S471" s="47">
        <f t="shared" si="1005"/>
        <v>154.5237422342033</v>
      </c>
      <c r="T471" s="47"/>
      <c r="U471" s="79">
        <v>2</v>
      </c>
      <c r="V471" s="62">
        <f t="shared" si="910"/>
        <v>1458.1004766476142</v>
      </c>
      <c r="W471" s="137">
        <f t="shared" si="1033"/>
        <v>60.618831873326144</v>
      </c>
      <c r="X471" s="131">
        <v>60.7</v>
      </c>
      <c r="Y471" s="5">
        <f t="shared" si="1038"/>
        <v>5.013398883795201</v>
      </c>
      <c r="Z471" s="131">
        <v>60.4</v>
      </c>
      <c r="AA471" s="43">
        <f t="shared" ref="AA471" si="1048">POWER(2*$V471/1000*Z471, 2)*$A$4</f>
        <v>4.9639655072768001</v>
      </c>
      <c r="AB471" s="117">
        <v>61.7</v>
      </c>
      <c r="AC471" s="43">
        <f t="shared" si="1040"/>
        <v>5.1799456849472012</v>
      </c>
      <c r="AD471" s="131"/>
      <c r="AE471" s="43">
        <f t="shared" si="1041"/>
        <v>0</v>
      </c>
      <c r="AF471" s="263">
        <v>59.95</v>
      </c>
      <c r="AG471" s="43">
        <f t="shared" si="1035"/>
        <v>4.8902746708112002</v>
      </c>
      <c r="AH471" s="131"/>
      <c r="AI471" s="5">
        <f t="shared" si="1038"/>
        <v>0</v>
      </c>
      <c r="AJ471" s="181"/>
      <c r="AK471" s="43">
        <f t="shared" ref="AK471" si="1049">POWER(2*$V471/1000*AJ471, 2)*$A$4</f>
        <v>0</v>
      </c>
      <c r="AL471" s="47">
        <v>64.900000000000006</v>
      </c>
      <c r="AM471" s="43">
        <f t="shared" si="1043"/>
        <v>5.7311829405248007</v>
      </c>
      <c r="AN471" s="181">
        <v>64.8</v>
      </c>
      <c r="AO471" s="43">
        <f t="shared" si="1044"/>
        <v>5.713534966579199</v>
      </c>
      <c r="AP471" s="261">
        <v>66.8</v>
      </c>
      <c r="AQ471" s="43">
        <f t="shared" si="1037"/>
        <v>6.0716650161151993</v>
      </c>
      <c r="AR471" s="121"/>
    </row>
    <row r="472" spans="1:44" x14ac:dyDescent="0.25">
      <c r="A472" s="144">
        <f t="shared" si="1018"/>
        <v>461</v>
      </c>
      <c r="B472" s="89" t="s">
        <v>133</v>
      </c>
      <c r="C472" s="150">
        <v>30</v>
      </c>
      <c r="D472" s="154" t="s">
        <v>122</v>
      </c>
      <c r="E472" s="155">
        <v>37</v>
      </c>
      <c r="F472" s="152">
        <f t="shared" si="1021"/>
        <v>3664</v>
      </c>
      <c r="G472" s="46">
        <v>0</v>
      </c>
      <c r="H472" s="47">
        <f t="shared" si="913"/>
        <v>472</v>
      </c>
      <c r="I472" s="47">
        <f t="shared" si="922"/>
        <v>2300</v>
      </c>
      <c r="J472" s="56">
        <f t="shared" si="1045"/>
        <v>3934.3187466192926</v>
      </c>
      <c r="K472" s="56">
        <f t="shared" si="1022"/>
        <v>-7.9479355599687551E-3</v>
      </c>
      <c r="L472" s="47">
        <f t="shared" si="918"/>
        <v>1798.59375</v>
      </c>
      <c r="M472" s="47">
        <f t="shared" si="961"/>
        <v>947.59375</v>
      </c>
      <c r="N472" s="47">
        <f t="shared" si="1004"/>
        <v>96.59375</v>
      </c>
      <c r="O472" s="47"/>
      <c r="P472" s="47">
        <f t="shared" si="919"/>
        <v>853.75009665537516</v>
      </c>
      <c r="Q472" s="47">
        <f t="shared" si="967"/>
        <v>1458.1004766476142</v>
      </c>
      <c r="R472" s="47">
        <f t="shared" si="967"/>
        <v>1458.1004766476142</v>
      </c>
      <c r="S472" s="47">
        <f t="shared" si="1005"/>
        <v>164.37564460424937</v>
      </c>
      <c r="T472" s="47"/>
      <c r="U472" s="79">
        <v>2</v>
      </c>
      <c r="V472" s="62">
        <f t="shared" si="910"/>
        <v>1458.1004766476142</v>
      </c>
      <c r="W472" s="137">
        <f t="shared" si="1033"/>
        <v>60.618831873326144</v>
      </c>
      <c r="X472" s="131">
        <v>56.1</v>
      </c>
      <c r="Y472" s="5">
        <f t="shared" si="1038"/>
        <v>4.2823346246207992</v>
      </c>
      <c r="Z472" s="131">
        <v>55.9</v>
      </c>
      <c r="AA472" s="43">
        <f t="shared" ref="AA472" si="1050">POWER(2*$V472/1000*Z472, 2)*$A$4</f>
        <v>4.2518554714687999</v>
      </c>
      <c r="AB472" s="117">
        <v>57.4</v>
      </c>
      <c r="AC472" s="43">
        <f t="shared" si="1040"/>
        <v>4.4831024392447993</v>
      </c>
      <c r="AD472" s="131"/>
      <c r="AE472" s="43">
        <f t="shared" si="1041"/>
        <v>0</v>
      </c>
      <c r="AF472" s="263">
        <v>60.49</v>
      </c>
      <c r="AG472" s="43">
        <f t="shared" si="1035"/>
        <v>4.9787698034468484</v>
      </c>
      <c r="AH472" s="131"/>
      <c r="AI472" s="5">
        <f t="shared" si="1038"/>
        <v>0</v>
      </c>
      <c r="AJ472" s="181"/>
      <c r="AK472" s="43">
        <f t="shared" ref="AK472" si="1051">POWER(2*$V472/1000*AJ472, 2)*$A$4</f>
        <v>0</v>
      </c>
      <c r="AL472" s="47">
        <v>65.7</v>
      </c>
      <c r="AM472" s="43">
        <f t="shared" si="1043"/>
        <v>5.8733464191552001</v>
      </c>
      <c r="AN472" s="181">
        <v>65.400000000000006</v>
      </c>
      <c r="AO472" s="43">
        <f t="shared" si="1044"/>
        <v>5.8198310131968016</v>
      </c>
      <c r="AP472" s="261">
        <v>65.760000000000005</v>
      </c>
      <c r="AQ472" s="43">
        <f t="shared" si="1037"/>
        <v>5.8840788909588477</v>
      </c>
      <c r="AR472" s="121"/>
    </row>
    <row r="473" spans="1:44" x14ac:dyDescent="0.25">
      <c r="A473" s="144">
        <f t="shared" si="1018"/>
        <v>462</v>
      </c>
      <c r="B473" s="89" t="s">
        <v>133</v>
      </c>
      <c r="C473" s="150">
        <v>31</v>
      </c>
      <c r="D473" s="154" t="s">
        <v>123</v>
      </c>
      <c r="E473" s="155">
        <v>1</v>
      </c>
      <c r="F473" s="152">
        <f t="shared" si="1021"/>
        <v>3672</v>
      </c>
      <c r="G473" s="46">
        <v>0</v>
      </c>
      <c r="H473" s="47">
        <f t="shared" si="913"/>
        <v>480</v>
      </c>
      <c r="I473" s="47">
        <f t="shared" si="922"/>
        <v>2300</v>
      </c>
      <c r="J473" s="56">
        <f t="shared" si="1045"/>
        <v>3934.3187466192926</v>
      </c>
      <c r="K473" s="56">
        <f t="shared" si="1022"/>
        <v>-7.93623690469758E-3</v>
      </c>
      <c r="L473" s="47">
        <f t="shared" si="918"/>
        <v>1804.34375</v>
      </c>
      <c r="M473" s="47">
        <f t="shared" si="961"/>
        <v>953.34375</v>
      </c>
      <c r="N473" s="47">
        <f t="shared" si="1004"/>
        <v>102.34375</v>
      </c>
      <c r="O473" s="47"/>
      <c r="P473" s="47">
        <f t="shared" si="919"/>
        <v>843.89816812460401</v>
      </c>
      <c r="Q473" s="47">
        <f t="shared" si="967"/>
        <v>1458.1004766476142</v>
      </c>
      <c r="R473" s="47">
        <f t="shared" si="967"/>
        <v>1458.1004766476142</v>
      </c>
      <c r="S473" s="47">
        <f t="shared" si="1005"/>
        <v>174.22756143636545</v>
      </c>
      <c r="T473" s="47"/>
      <c r="U473" s="79">
        <v>2</v>
      </c>
      <c r="V473" s="62">
        <f t="shared" si="910"/>
        <v>1458.1004766476142</v>
      </c>
      <c r="W473" s="137">
        <f t="shared" si="1033"/>
        <v>60.618831873326144</v>
      </c>
      <c r="X473" s="131">
        <v>61.7</v>
      </c>
      <c r="Y473" s="5">
        <f t="shared" si="1038"/>
        <v>5.1799456849472012</v>
      </c>
      <c r="Z473" s="131">
        <v>61.5</v>
      </c>
      <c r="AA473" s="43">
        <f t="shared" ref="AA473" si="1052">POWER(2*$V473/1000*Z473, 2)*$A$4</f>
        <v>5.1464186164799992</v>
      </c>
      <c r="AB473" s="117">
        <v>62.6</v>
      </c>
      <c r="AC473" s="43">
        <f t="shared" si="1040"/>
        <v>5.3321645627648007</v>
      </c>
      <c r="AD473" s="131"/>
      <c r="AE473" s="43">
        <f t="shared" si="1041"/>
        <v>0</v>
      </c>
      <c r="AF473" s="263">
        <v>62.21</v>
      </c>
      <c r="AG473" s="43">
        <f t="shared" si="1035"/>
        <v>5.2659324104919687</v>
      </c>
      <c r="AH473" s="131"/>
      <c r="AI473" s="5">
        <f t="shared" si="1038"/>
        <v>0</v>
      </c>
      <c r="AJ473" s="181"/>
      <c r="AK473" s="43">
        <f t="shared" ref="AK473" si="1053">POWER(2*$V473/1000*AJ473, 2)*$A$4</f>
        <v>0</v>
      </c>
      <c r="AL473" s="47">
        <v>64.2</v>
      </c>
      <c r="AM473" s="43">
        <f t="shared" si="1043"/>
        <v>5.6082186070271991</v>
      </c>
      <c r="AN473" s="181">
        <v>63.7</v>
      </c>
      <c r="AO473" s="43">
        <f t="shared" si="1044"/>
        <v>5.5212033461312009</v>
      </c>
      <c r="AP473" s="261">
        <v>65.8</v>
      </c>
      <c r="AQ473" s="43">
        <f t="shared" si="1037"/>
        <v>5.8912393148671995</v>
      </c>
      <c r="AR473" s="121"/>
    </row>
    <row r="474" spans="1:44" x14ac:dyDescent="0.25">
      <c r="A474" s="144">
        <f t="shared" si="1018"/>
        <v>463</v>
      </c>
      <c r="B474" s="89" t="s">
        <v>133</v>
      </c>
      <c r="C474" s="150">
        <v>32</v>
      </c>
      <c r="D474" s="154" t="s">
        <v>123</v>
      </c>
      <c r="E474" s="155">
        <v>2</v>
      </c>
      <c r="F474" s="152">
        <f t="shared" si="1021"/>
        <v>3680</v>
      </c>
      <c r="G474" s="46">
        <v>0</v>
      </c>
      <c r="H474" s="47">
        <f t="shared" si="913"/>
        <v>488</v>
      </c>
      <c r="I474" s="47">
        <f t="shared" si="922"/>
        <v>2300</v>
      </c>
      <c r="J474" s="56">
        <f t="shared" si="1045"/>
        <v>3934.3187466192926</v>
      </c>
      <c r="K474" s="56">
        <f t="shared" si="1022"/>
        <v>-7.9390813079953659E-3</v>
      </c>
      <c r="L474" s="47">
        <f t="shared" si="918"/>
        <v>1810.09375</v>
      </c>
      <c r="M474" s="47">
        <f t="shared" si="961"/>
        <v>959.09375</v>
      </c>
      <c r="N474" s="47">
        <f t="shared" si="1004"/>
        <v>108.09375</v>
      </c>
      <c r="O474" s="47"/>
      <c r="P474" s="47">
        <f t="shared" si="919"/>
        <v>834.04624199684667</v>
      </c>
      <c r="Q474" s="47">
        <f t="shared" si="967"/>
        <v>1458.1004766476142</v>
      </c>
      <c r="R474" s="47">
        <f t="shared" si="967"/>
        <v>1458.1004766476142</v>
      </c>
      <c r="S474" s="47">
        <f t="shared" si="1005"/>
        <v>184.07949040852569</v>
      </c>
      <c r="T474" s="47"/>
      <c r="U474" s="79">
        <v>2</v>
      </c>
      <c r="V474" s="62">
        <f t="shared" si="910"/>
        <v>1458.1004766476142</v>
      </c>
      <c r="W474" s="137">
        <f t="shared" si="1033"/>
        <v>60.618831873326144</v>
      </c>
      <c r="X474" s="131">
        <v>58.4</v>
      </c>
      <c r="Y474" s="5">
        <f t="shared" si="1038"/>
        <v>4.6406687756288001</v>
      </c>
      <c r="Z474" s="131">
        <v>58.1</v>
      </c>
      <c r="AA474" s="43">
        <f t="shared" ref="AA474" si="1054">POWER(2*$V474/1000*Z474, 2)*$A$4</f>
        <v>4.5931131326527996</v>
      </c>
      <c r="AB474" s="117">
        <v>59.4</v>
      </c>
      <c r="AC474" s="43">
        <f t="shared" si="1040"/>
        <v>4.8009564649728</v>
      </c>
      <c r="AD474" s="131"/>
      <c r="AE474" s="43">
        <f t="shared" si="1041"/>
        <v>0</v>
      </c>
      <c r="AF474" s="263">
        <v>62.12</v>
      </c>
      <c r="AG474" s="43">
        <f t="shared" si="1035"/>
        <v>5.250706848883711</v>
      </c>
      <c r="AH474" s="131"/>
      <c r="AI474" s="5">
        <f t="shared" si="1038"/>
        <v>0</v>
      </c>
      <c r="AJ474" s="181"/>
      <c r="AK474" s="43">
        <f t="shared" ref="AK474" si="1055">POWER(2*$V474/1000*AJ474, 2)*$A$4</f>
        <v>0</v>
      </c>
      <c r="AL474" s="47">
        <v>64.8</v>
      </c>
      <c r="AM474" s="43">
        <f t="shared" si="1043"/>
        <v>5.713534966579199</v>
      </c>
      <c r="AN474" s="181">
        <v>64.2</v>
      </c>
      <c r="AO474" s="43">
        <f t="shared" si="1044"/>
        <v>5.6082186070271991</v>
      </c>
      <c r="AP474" s="261">
        <v>64.900000000000006</v>
      </c>
      <c r="AQ474" s="43">
        <f t="shared" si="1037"/>
        <v>5.7311829405248007</v>
      </c>
      <c r="AR474" s="121"/>
    </row>
    <row r="475" spans="1:44" x14ac:dyDescent="0.25">
      <c r="A475" s="144">
        <f t="shared" si="1018"/>
        <v>464</v>
      </c>
      <c r="B475" s="89" t="s">
        <v>133</v>
      </c>
      <c r="C475" s="150">
        <v>33</v>
      </c>
      <c r="D475" s="154" t="s">
        <v>123</v>
      </c>
      <c r="E475" s="155">
        <v>3</v>
      </c>
      <c r="F475" s="152">
        <f t="shared" si="1021"/>
        <v>3688</v>
      </c>
      <c r="G475" s="46">
        <v>0</v>
      </c>
      <c r="H475" s="47">
        <f t="shared" si="913"/>
        <v>496</v>
      </c>
      <c r="I475" s="47">
        <f t="shared" si="922"/>
        <v>2300</v>
      </c>
      <c r="J475" s="56">
        <f t="shared" si="1045"/>
        <v>3934.3187466192926</v>
      </c>
      <c r="K475" s="56">
        <f t="shared" si="1022"/>
        <v>-7.9547047589585418E-3</v>
      </c>
      <c r="L475" s="47">
        <f t="shared" si="918"/>
        <v>1815.84375</v>
      </c>
      <c r="M475" s="47">
        <f t="shared" si="961"/>
        <v>964.84375</v>
      </c>
      <c r="N475" s="47">
        <f t="shared" si="1004"/>
        <v>113.84375</v>
      </c>
      <c r="O475" s="47"/>
      <c r="P475" s="47">
        <f t="shared" si="919"/>
        <v>824.19431835827561</v>
      </c>
      <c r="Q475" s="47">
        <f t="shared" si="967"/>
        <v>1458.1004766476142</v>
      </c>
      <c r="R475" s="47">
        <f t="shared" si="967"/>
        <v>1458.1004766476142</v>
      </c>
      <c r="S475" s="47">
        <f t="shared" si="1005"/>
        <v>193.93142967054746</v>
      </c>
      <c r="T475" s="47"/>
      <c r="U475" s="79">
        <v>2</v>
      </c>
      <c r="V475" s="62">
        <f t="shared" si="910"/>
        <v>1458.1004766476142</v>
      </c>
      <c r="W475" s="137">
        <f t="shared" si="1033"/>
        <v>60.618831873326144</v>
      </c>
      <c r="X475" s="131">
        <v>61.7</v>
      </c>
      <c r="Y475" s="5">
        <f t="shared" si="1038"/>
        <v>5.1799456849472012</v>
      </c>
      <c r="Z475" s="131">
        <v>61.5</v>
      </c>
      <c r="AA475" s="43">
        <f t="shared" ref="AA475" si="1056">POWER(2*$V475/1000*Z475, 2)*$A$4</f>
        <v>5.1464186164799992</v>
      </c>
      <c r="AB475" s="117">
        <v>62.6</v>
      </c>
      <c r="AC475" s="43">
        <f t="shared" si="1040"/>
        <v>5.3321645627648007</v>
      </c>
      <c r="AD475" s="131"/>
      <c r="AE475" s="43">
        <f t="shared" si="1041"/>
        <v>0</v>
      </c>
      <c r="AF475" s="263">
        <v>60.77</v>
      </c>
      <c r="AG475" s="43">
        <f t="shared" si="1035"/>
        <v>5.0249685798369921</v>
      </c>
      <c r="AH475" s="131"/>
      <c r="AI475" s="5">
        <f t="shared" si="1038"/>
        <v>0</v>
      </c>
      <c r="AJ475" s="181"/>
      <c r="AK475" s="43">
        <f t="shared" ref="AK475" si="1057">POWER(2*$V475/1000*AJ475, 2)*$A$4</f>
        <v>0</v>
      </c>
      <c r="AL475" s="47">
        <v>64.5</v>
      </c>
      <c r="AM475" s="43">
        <f t="shared" si="1043"/>
        <v>5.6607543259200002</v>
      </c>
      <c r="AN475" s="181">
        <v>64.2</v>
      </c>
      <c r="AO475" s="43">
        <f t="shared" si="1044"/>
        <v>5.6082186070271991</v>
      </c>
      <c r="AP475" s="261">
        <v>65.599999999999994</v>
      </c>
      <c r="AQ475" s="43">
        <f t="shared" si="1037"/>
        <v>5.8554807369727992</v>
      </c>
      <c r="AR475" s="121"/>
    </row>
    <row r="476" spans="1:44" x14ac:dyDescent="0.25">
      <c r="A476" s="144">
        <f t="shared" si="1018"/>
        <v>465</v>
      </c>
      <c r="B476" s="89" t="s">
        <v>133</v>
      </c>
      <c r="C476" s="150">
        <v>34</v>
      </c>
      <c r="D476" s="154" t="s">
        <v>123</v>
      </c>
      <c r="E476" s="155">
        <v>4</v>
      </c>
      <c r="F476" s="152">
        <f t="shared" si="1021"/>
        <v>3696</v>
      </c>
      <c r="G476" s="46">
        <v>0</v>
      </c>
      <c r="H476" s="47">
        <f t="shared" si="913"/>
        <v>504</v>
      </c>
      <c r="I476" s="47">
        <f t="shared" si="922"/>
        <v>2300</v>
      </c>
      <c r="J476" s="56">
        <f t="shared" si="1045"/>
        <v>3934.3187466192926</v>
      </c>
      <c r="K476" s="56">
        <f t="shared" si="1022"/>
        <v>-7.9817052051112114E-3</v>
      </c>
      <c r="L476" s="47">
        <f t="shared" si="918"/>
        <v>1821.59375</v>
      </c>
      <c r="M476" s="47">
        <f t="shared" si="961"/>
        <v>970.59375</v>
      </c>
      <c r="N476" s="47">
        <f t="shared" si="1004"/>
        <v>119.59375</v>
      </c>
      <c r="O476" s="47"/>
      <c r="P476" s="47">
        <f t="shared" si="919"/>
        <v>814.34239729923343</v>
      </c>
      <c r="Q476" s="47">
        <f t="shared" si="967"/>
        <v>1458.1004766476142</v>
      </c>
      <c r="R476" s="47">
        <f t="shared" si="967"/>
        <v>1458.1004766476142</v>
      </c>
      <c r="S476" s="47">
        <f t="shared" si="1005"/>
        <v>203.78337773003591</v>
      </c>
      <c r="T476" s="47"/>
      <c r="U476" s="79">
        <v>2</v>
      </c>
      <c r="V476" s="62">
        <f t="shared" si="910"/>
        <v>1458.1004766476142</v>
      </c>
      <c r="W476" s="137">
        <f t="shared" si="1033"/>
        <v>60.618831873326144</v>
      </c>
      <c r="X476" s="131">
        <v>59.5</v>
      </c>
      <c r="Y476" s="5">
        <f t="shared" si="1038"/>
        <v>4.817134908319999</v>
      </c>
      <c r="Z476" s="131">
        <v>59.4</v>
      </c>
      <c r="AA476" s="43">
        <f t="shared" ref="AA476" si="1058">POWER(2*$V476/1000*Z476, 2)*$A$4</f>
        <v>4.8009564649728</v>
      </c>
      <c r="AB476" s="117">
        <v>60.4</v>
      </c>
      <c r="AC476" s="43">
        <f t="shared" si="1040"/>
        <v>4.9639655072768001</v>
      </c>
      <c r="AD476" s="131"/>
      <c r="AE476" s="43">
        <f t="shared" si="1041"/>
        <v>0</v>
      </c>
      <c r="AF476" s="263">
        <v>60.9</v>
      </c>
      <c r="AG476" s="43">
        <f t="shared" si="1035"/>
        <v>5.0464905357888004</v>
      </c>
      <c r="AH476" s="131"/>
      <c r="AI476" s="5">
        <f t="shared" si="1038"/>
        <v>0</v>
      </c>
      <c r="AJ476" s="181"/>
      <c r="AK476" s="43">
        <f t="shared" ref="AK476" si="1059">POWER(2*$V476/1000*AJ476, 2)*$A$4</f>
        <v>0</v>
      </c>
      <c r="AL476" s="47">
        <v>65.22</v>
      </c>
      <c r="AM476" s="43">
        <f t="shared" si="1043"/>
        <v>5.7878393320696313</v>
      </c>
      <c r="AN476" s="181">
        <v>64.7</v>
      </c>
      <c r="AO476" s="43">
        <f t="shared" si="1044"/>
        <v>5.6959142061631995</v>
      </c>
      <c r="AP476" s="261">
        <v>65.400000000000006</v>
      </c>
      <c r="AQ476" s="43">
        <f t="shared" si="1037"/>
        <v>5.8198310131968016</v>
      </c>
      <c r="AR476" s="121"/>
    </row>
    <row r="477" spans="1:44" x14ac:dyDescent="0.25">
      <c r="A477" s="144">
        <f t="shared" si="1018"/>
        <v>466</v>
      </c>
      <c r="B477" s="89" t="s">
        <v>133</v>
      </c>
      <c r="C477" s="150">
        <v>35</v>
      </c>
      <c r="D477" s="154" t="s">
        <v>123</v>
      </c>
      <c r="E477" s="155">
        <v>5</v>
      </c>
      <c r="F477" s="152">
        <f t="shared" si="1021"/>
        <v>3704</v>
      </c>
      <c r="G477" s="46">
        <v>0</v>
      </c>
      <c r="H477" s="47">
        <f t="shared" si="913"/>
        <v>512</v>
      </c>
      <c r="I477" s="47">
        <f t="shared" si="922"/>
        <v>2300</v>
      </c>
      <c r="J477" s="56">
        <f t="shared" si="1045"/>
        <v>3934.3187466192926</v>
      </c>
      <c r="K477" s="56">
        <f t="shared" si="1022"/>
        <v>-8.0189603099825035E-3</v>
      </c>
      <c r="L477" s="47">
        <f t="shared" si="918"/>
        <v>1827.34375</v>
      </c>
      <c r="M477" s="47">
        <f t="shared" si="961"/>
        <v>976.34375</v>
      </c>
      <c r="N477" s="47">
        <f t="shared" si="1004"/>
        <v>125.34375</v>
      </c>
      <c r="O477" s="47"/>
      <c r="P477" s="47">
        <f t="shared" si="919"/>
        <v>804.49047891448811</v>
      </c>
      <c r="Q477" s="47">
        <f t="shared" si="967"/>
        <v>1458.1004766476142</v>
      </c>
      <c r="R477" s="47">
        <f t="shared" si="967"/>
        <v>1458.1004766476142</v>
      </c>
      <c r="S477" s="47">
        <f t="shared" si="1005"/>
        <v>213.63533336988641</v>
      </c>
      <c r="T477" s="47"/>
      <c r="U477" s="79">
        <v>2</v>
      </c>
      <c r="V477" s="62">
        <f t="shared" ref="V477:V540" si="1060">Q477</f>
        <v>1458.1004766476142</v>
      </c>
      <c r="W477" s="137">
        <f t="shared" si="1033"/>
        <v>60.618831873326144</v>
      </c>
      <c r="X477" s="131">
        <v>60.7</v>
      </c>
      <c r="Y477" s="5">
        <f t="shared" si="1038"/>
        <v>5.013398883795201</v>
      </c>
      <c r="Z477" s="131">
        <v>60.5</v>
      </c>
      <c r="AA477" s="43">
        <f t="shared" ref="AA477" si="1061">POWER(2*$V477/1000*Z477, 2)*$A$4</f>
        <v>4.98041608592</v>
      </c>
      <c r="AB477" s="117">
        <v>61.7</v>
      </c>
      <c r="AC477" s="43">
        <f t="shared" si="1040"/>
        <v>5.1799456849472012</v>
      </c>
      <c r="AD477" s="131"/>
      <c r="AE477" s="43">
        <f t="shared" si="1041"/>
        <v>0</v>
      </c>
      <c r="AF477" s="263">
        <v>61.86</v>
      </c>
      <c r="AG477" s="43">
        <f t="shared" si="1035"/>
        <v>5.2068457146862084</v>
      </c>
      <c r="AH477" s="131"/>
      <c r="AI477" s="5">
        <f t="shared" si="1038"/>
        <v>0</v>
      </c>
      <c r="AJ477" s="181"/>
      <c r="AK477" s="43">
        <f t="shared" ref="AK477" si="1062">POWER(2*$V477/1000*AJ477, 2)*$A$4</f>
        <v>0</v>
      </c>
      <c r="AL477" s="47">
        <v>65</v>
      </c>
      <c r="AM477" s="43">
        <f t="shared" si="1043"/>
        <v>5.7488581280000002</v>
      </c>
      <c r="AN477" s="181">
        <v>64.5</v>
      </c>
      <c r="AO477" s="43">
        <f t="shared" si="1044"/>
        <v>5.6607543259200002</v>
      </c>
      <c r="AP477" s="261">
        <v>65.7</v>
      </c>
      <c r="AQ477" s="43">
        <f t="shared" si="1037"/>
        <v>5.8733464191552001</v>
      </c>
      <c r="AR477" s="121"/>
    </row>
    <row r="478" spans="1:44" x14ac:dyDescent="0.25">
      <c r="A478" s="144">
        <f t="shared" si="1018"/>
        <v>467</v>
      </c>
      <c r="B478" s="89" t="s">
        <v>133</v>
      </c>
      <c r="C478" s="150">
        <v>36</v>
      </c>
      <c r="D478" s="154" t="s">
        <v>123</v>
      </c>
      <c r="E478" s="155">
        <v>6</v>
      </c>
      <c r="F478" s="152">
        <f t="shared" si="1021"/>
        <v>3712</v>
      </c>
      <c r="G478" s="46">
        <v>0</v>
      </c>
      <c r="H478" s="47">
        <f t="shared" ref="H478:H541" si="1063">H477+G$7</f>
        <v>520</v>
      </c>
      <c r="I478" s="47">
        <f t="shared" si="922"/>
        <v>2300</v>
      </c>
      <c r="J478" s="56">
        <f t="shared" si="1045"/>
        <v>3934.3187466192926</v>
      </c>
      <c r="K478" s="56">
        <f t="shared" si="1022"/>
        <v>-8.0655670503801957E-3</v>
      </c>
      <c r="L478" s="47">
        <f t="shared" si="918"/>
        <v>1833.09375</v>
      </c>
      <c r="M478" s="47">
        <f t="shared" si="961"/>
        <v>982.09375</v>
      </c>
      <c r="N478" s="47">
        <f t="shared" si="1004"/>
        <v>131.09375</v>
      </c>
      <c r="O478" s="47"/>
      <c r="P478" s="47">
        <f t="shared" si="919"/>
        <v>794.63856330350745</v>
      </c>
      <c r="Q478" s="47">
        <f t="shared" si="967"/>
        <v>1458.1004766476142</v>
      </c>
      <c r="R478" s="47">
        <f t="shared" si="967"/>
        <v>1458.1004766476142</v>
      </c>
      <c r="S478" s="47">
        <f t="shared" si="1005"/>
        <v>223.48729558760718</v>
      </c>
      <c r="T478" s="47"/>
      <c r="U478" s="79">
        <v>2</v>
      </c>
      <c r="V478" s="62">
        <f t="shared" si="1060"/>
        <v>1458.1004766476142</v>
      </c>
      <c r="W478" s="137">
        <f t="shared" si="1033"/>
        <v>60.618831873326144</v>
      </c>
      <c r="X478" s="131">
        <v>49.7</v>
      </c>
      <c r="Y478" s="5">
        <f t="shared" si="1038"/>
        <v>3.3609933664832004</v>
      </c>
      <c r="Z478" s="131">
        <v>60.8</v>
      </c>
      <c r="AA478" s="43">
        <f t="shared" ref="AA478" si="1064">POWER(2*$V478/1000*Z478, 2)*$A$4</f>
        <v>5.0299311030271996</v>
      </c>
      <c r="AB478" s="117">
        <v>61.8</v>
      </c>
      <c r="AC478" s="43">
        <f t="shared" si="1040"/>
        <v>5.1967500394751998</v>
      </c>
      <c r="AD478" s="131"/>
      <c r="AE478" s="43">
        <f t="shared" si="1041"/>
        <v>0</v>
      </c>
      <c r="AF478" s="263">
        <v>62.52</v>
      </c>
      <c r="AG478" s="43">
        <f t="shared" si="1035"/>
        <v>5.3185447354705913</v>
      </c>
      <c r="AH478" s="131"/>
      <c r="AI478" s="5">
        <f t="shared" si="1038"/>
        <v>0</v>
      </c>
      <c r="AJ478" s="181"/>
      <c r="AK478" s="43">
        <f t="shared" ref="AK478" si="1065">POWER(2*$V478/1000*AJ478, 2)*$A$4</f>
        <v>0</v>
      </c>
      <c r="AL478" s="47">
        <v>65.099999999999994</v>
      </c>
      <c r="AM478" s="43">
        <f t="shared" si="1043"/>
        <v>5.7665605290047992</v>
      </c>
      <c r="AN478" s="181">
        <v>65.099999999999994</v>
      </c>
      <c r="AO478" s="43">
        <f t="shared" si="1044"/>
        <v>5.7665605290047992</v>
      </c>
      <c r="AP478" s="261">
        <v>65.5</v>
      </c>
      <c r="AQ478" s="43">
        <f t="shared" si="1037"/>
        <v>5.8376422683199998</v>
      </c>
      <c r="AR478" s="121"/>
    </row>
    <row r="479" spans="1:44" x14ac:dyDescent="0.25">
      <c r="A479" s="144">
        <f t="shared" si="1018"/>
        <v>468</v>
      </c>
      <c r="B479" s="89" t="s">
        <v>133</v>
      </c>
      <c r="C479" s="150">
        <v>37</v>
      </c>
      <c r="D479" s="154" t="s">
        <v>123</v>
      </c>
      <c r="E479" s="155">
        <v>7</v>
      </c>
      <c r="F479" s="152">
        <f t="shared" si="1021"/>
        <v>3720</v>
      </c>
      <c r="G479" s="46">
        <v>0</v>
      </c>
      <c r="H479" s="47">
        <f t="shared" si="1063"/>
        <v>528</v>
      </c>
      <c r="I479" s="47">
        <f t="shared" si="922"/>
        <v>2300</v>
      </c>
      <c r="J479" s="56">
        <f t="shared" si="1045"/>
        <v>3934.3187466192926</v>
      </c>
      <c r="K479" s="56">
        <f t="shared" si="1022"/>
        <v>-8.1207967027694394E-3</v>
      </c>
      <c r="L479" s="47">
        <f t="shared" si="918"/>
        <v>1838.84375</v>
      </c>
      <c r="M479" s="47">
        <f t="shared" si="961"/>
        <v>987.84375</v>
      </c>
      <c r="N479" s="47">
        <f t="shared" si="1004"/>
        <v>136.84375</v>
      </c>
      <c r="O479" s="47"/>
      <c r="P479" s="47">
        <f t="shared" si="919"/>
        <v>784.78665057075386</v>
      </c>
      <c r="Q479" s="47">
        <f t="shared" si="967"/>
        <v>1458.1004766476142</v>
      </c>
      <c r="R479" s="47">
        <f t="shared" si="967"/>
        <v>1458.1004766476142</v>
      </c>
      <c r="S479" s="47">
        <f t="shared" si="1005"/>
        <v>233.33926355001316</v>
      </c>
      <c r="T479" s="47"/>
      <c r="U479" s="79">
        <v>2</v>
      </c>
      <c r="V479" s="62">
        <f t="shared" si="1060"/>
        <v>1458.1004766476142</v>
      </c>
      <c r="W479" s="137">
        <f t="shared" si="1033"/>
        <v>60.618831873326144</v>
      </c>
      <c r="X479" s="131">
        <v>60.4</v>
      </c>
      <c r="Y479" s="5">
        <f t="shared" si="1038"/>
        <v>4.9639655072768001</v>
      </c>
      <c r="Z479" s="131">
        <v>60.2</v>
      </c>
      <c r="AA479" s="43">
        <f t="shared" ref="AA479" si="1066">POWER(2*$V479/1000*Z479, 2)*$A$4</f>
        <v>4.9311459905792008</v>
      </c>
      <c r="AB479" s="117">
        <v>61</v>
      </c>
      <c r="AC479" s="43">
        <f t="shared" si="1040"/>
        <v>5.0630771820799989</v>
      </c>
      <c r="AD479" s="131"/>
      <c r="AE479" s="43">
        <f t="shared" si="1041"/>
        <v>0</v>
      </c>
      <c r="AF479" s="263">
        <v>61.79</v>
      </c>
      <c r="AG479" s="43">
        <f t="shared" si="1035"/>
        <v>5.1950683794135672</v>
      </c>
      <c r="AH479" s="131"/>
      <c r="AI479" s="5">
        <f t="shared" si="1038"/>
        <v>0</v>
      </c>
      <c r="AJ479" s="181"/>
      <c r="AK479" s="43">
        <f t="shared" ref="AK479" si="1067">POWER(2*$V479/1000*AJ479, 2)*$A$4</f>
        <v>0</v>
      </c>
      <c r="AL479" s="47">
        <v>65.5</v>
      </c>
      <c r="AM479" s="43">
        <f t="shared" si="1043"/>
        <v>5.8376422683199998</v>
      </c>
      <c r="AN479" s="181">
        <v>65.3</v>
      </c>
      <c r="AO479" s="43">
        <f t="shared" si="1044"/>
        <v>5.8020469716031986</v>
      </c>
      <c r="AP479" s="261">
        <v>65.099999999999994</v>
      </c>
      <c r="AQ479" s="43">
        <f t="shared" si="1037"/>
        <v>5.7665605290047992</v>
      </c>
      <c r="AR479" s="121"/>
    </row>
    <row r="480" spans="1:44" x14ac:dyDescent="0.25">
      <c r="A480" s="144">
        <f t="shared" si="1018"/>
        <v>469</v>
      </c>
      <c r="B480" s="89" t="s">
        <v>134</v>
      </c>
      <c r="C480" s="150">
        <v>1</v>
      </c>
      <c r="D480" s="154" t="s">
        <v>123</v>
      </c>
      <c r="E480" s="155">
        <v>8</v>
      </c>
      <c r="F480" s="152">
        <f t="shared" si="1021"/>
        <v>3728</v>
      </c>
      <c r="G480" s="46">
        <v>0</v>
      </c>
      <c r="H480" s="47">
        <f t="shared" si="1063"/>
        <v>536</v>
      </c>
      <c r="I480" s="47">
        <f t="shared" si="922"/>
        <v>2300</v>
      </c>
      <c r="J480" s="56">
        <f t="shared" si="1045"/>
        <v>3934.3187466192926</v>
      </c>
      <c r="K480" s="56">
        <f t="shared" si="1022"/>
        <v>-8.1840608695529227E-3</v>
      </c>
      <c r="L480" s="47">
        <f t="shared" ref="L480:L543" si="1068">SLOPE*L$6 + (1+$I$7*($A480-3))</f>
        <v>1844.59375</v>
      </c>
      <c r="M480" s="47">
        <f t="shared" si="961"/>
        <v>993.59375</v>
      </c>
      <c r="N480" s="47">
        <f t="shared" si="1004"/>
        <v>142.59375</v>
      </c>
      <c r="O480" s="47"/>
      <c r="P480" s="47">
        <f t="shared" ref="P480:P543" si="1069">SQRT(POWER(H480-L$6,2)+POWER(I480-L480,2))</f>
        <v>774.93474082600176</v>
      </c>
      <c r="Q480" s="47">
        <f t="shared" si="967"/>
        <v>1458.1004766476142</v>
      </c>
      <c r="R480" s="47">
        <f t="shared" si="967"/>
        <v>1458.1004766476142</v>
      </c>
      <c r="S480" s="47">
        <f t="shared" si="1005"/>
        <v>243.19123655893216</v>
      </c>
      <c r="T480" s="47"/>
      <c r="U480" s="79">
        <v>2</v>
      </c>
      <c r="V480" s="62">
        <f t="shared" si="1060"/>
        <v>1458.1004766476142</v>
      </c>
      <c r="W480" s="137">
        <f t="shared" si="1033"/>
        <v>60.618831873326144</v>
      </c>
      <c r="X480" s="131">
        <v>61.1</v>
      </c>
      <c r="Y480" s="5">
        <f t="shared" si="1038"/>
        <v>5.0796910419007997</v>
      </c>
      <c r="Z480" s="131">
        <v>60.9</v>
      </c>
      <c r="AA480" s="43">
        <f t="shared" ref="AA480" si="1070">POWER(2*$V480/1000*Z480, 2)*$A$4</f>
        <v>5.0464905357888004</v>
      </c>
      <c r="AB480" s="117">
        <v>62</v>
      </c>
      <c r="AC480" s="43">
        <f t="shared" si="1040"/>
        <v>5.2304403891199991</v>
      </c>
      <c r="AD480" s="131"/>
      <c r="AE480" s="43">
        <f t="shared" si="1041"/>
        <v>0</v>
      </c>
      <c r="AF480" s="263">
        <v>62.27</v>
      </c>
      <c r="AG480" s="43">
        <f t="shared" si="1035"/>
        <v>5.2760950309857932</v>
      </c>
      <c r="AH480" s="131"/>
      <c r="AI480" s="5">
        <f t="shared" si="1038"/>
        <v>0</v>
      </c>
      <c r="AJ480" s="181"/>
      <c r="AK480" s="43">
        <f t="shared" ref="AK480" si="1071">POWER(2*$V480/1000*AJ480, 2)*$A$4</f>
        <v>0</v>
      </c>
      <c r="AL480" s="47">
        <v>65</v>
      </c>
      <c r="AM480" s="43">
        <f t="shared" si="1043"/>
        <v>5.7488581280000002</v>
      </c>
      <c r="AN480" s="181">
        <v>64.8</v>
      </c>
      <c r="AO480" s="43">
        <f t="shared" si="1044"/>
        <v>5.713534966579199</v>
      </c>
      <c r="AP480" s="261">
        <v>63.6</v>
      </c>
      <c r="AQ480" s="43">
        <f t="shared" si="1037"/>
        <v>5.503881934540801</v>
      </c>
      <c r="AR480" s="121"/>
    </row>
    <row r="481" spans="1:44" x14ac:dyDescent="0.25">
      <c r="A481" s="144">
        <f t="shared" si="1018"/>
        <v>470</v>
      </c>
      <c r="B481" s="89" t="s">
        <v>134</v>
      </c>
      <c r="C481" s="150">
        <v>2</v>
      </c>
      <c r="D481" s="154" t="s">
        <v>123</v>
      </c>
      <c r="E481" s="155">
        <v>9</v>
      </c>
      <c r="F481" s="152">
        <f t="shared" si="1021"/>
        <v>3736</v>
      </c>
      <c r="G481" s="46">
        <v>0</v>
      </c>
      <c r="H481" s="47">
        <f t="shared" si="1063"/>
        <v>544</v>
      </c>
      <c r="I481" s="47">
        <f t="shared" ref="I481:I544" si="1072">I480</f>
        <v>2300</v>
      </c>
      <c r="J481" s="56">
        <f t="shared" si="1045"/>
        <v>3934.3187466192926</v>
      </c>
      <c r="K481" s="56">
        <f t="shared" si="1022"/>
        <v>-8.254885538462986E-3</v>
      </c>
      <c r="L481" s="47">
        <f t="shared" si="1068"/>
        <v>1850.34375</v>
      </c>
      <c r="M481" s="47">
        <f t="shared" si="961"/>
        <v>999.34375</v>
      </c>
      <c r="N481" s="47">
        <f t="shared" si="1004"/>
        <v>148.34375</v>
      </c>
      <c r="O481" s="47"/>
      <c r="P481" s="47">
        <f t="shared" si="1069"/>
        <v>765.08283418468</v>
      </c>
      <c r="Q481" s="47">
        <f t="shared" si="967"/>
        <v>1458.1004766476142</v>
      </c>
      <c r="R481" s="47">
        <f t="shared" si="967"/>
        <v>1458.1004766476142</v>
      </c>
      <c r="S481" s="47">
        <f t="shared" si="1005"/>
        <v>253.04321402492204</v>
      </c>
      <c r="T481" s="47"/>
      <c r="U481" s="79">
        <v>2</v>
      </c>
      <c r="V481" s="62">
        <f t="shared" si="1060"/>
        <v>1458.1004766476142</v>
      </c>
      <c r="W481" s="137">
        <f t="shared" si="1033"/>
        <v>60.618831873326144</v>
      </c>
      <c r="X481" s="131">
        <v>58.4</v>
      </c>
      <c r="Y481" s="5">
        <f t="shared" si="1038"/>
        <v>4.6406687756288001</v>
      </c>
      <c r="Z481" s="131">
        <v>58.2</v>
      </c>
      <c r="AA481" s="43">
        <f t="shared" ref="AA481" si="1073">POWER(2*$V481/1000*Z481, 2)*$A$4</f>
        <v>4.6089378001151999</v>
      </c>
      <c r="AB481" s="117">
        <v>59.3</v>
      </c>
      <c r="AC481" s="43">
        <f t="shared" si="1040"/>
        <v>4.7848052351551997</v>
      </c>
      <c r="AD481" s="131"/>
      <c r="AE481" s="43">
        <f t="shared" si="1041"/>
        <v>0</v>
      </c>
      <c r="AF481" s="263">
        <v>63</v>
      </c>
      <c r="AG481" s="43">
        <f t="shared" si="1035"/>
        <v>5.4005249491199994</v>
      </c>
      <c r="AH481" s="131"/>
      <c r="AI481" s="5">
        <f t="shared" si="1038"/>
        <v>0</v>
      </c>
      <c r="AJ481" s="181"/>
      <c r="AK481" s="43">
        <f t="shared" ref="AK481" si="1074">POWER(2*$V481/1000*AJ481, 2)*$A$4</f>
        <v>0</v>
      </c>
      <c r="AL481" s="47">
        <v>65.900000000000006</v>
      </c>
      <c r="AM481" s="43">
        <f t="shared" si="1043"/>
        <v>5.9091594241088012</v>
      </c>
      <c r="AN481" s="181">
        <v>66.099999999999994</v>
      </c>
      <c r="AO481" s="43">
        <f t="shared" si="1044"/>
        <v>5.9450812831807989</v>
      </c>
      <c r="AP481" s="261">
        <v>64.3</v>
      </c>
      <c r="AQ481" s="43">
        <f t="shared" si="1037"/>
        <v>5.625703299795199</v>
      </c>
      <c r="AR481" s="121"/>
    </row>
    <row r="482" spans="1:44" x14ac:dyDescent="0.25">
      <c r="A482" s="144">
        <f t="shared" si="1018"/>
        <v>471</v>
      </c>
      <c r="B482" s="89" t="s">
        <v>134</v>
      </c>
      <c r="C482" s="150">
        <v>3</v>
      </c>
      <c r="D482" s="154" t="s">
        <v>123</v>
      </c>
      <c r="E482" s="155">
        <v>10</v>
      </c>
      <c r="F482" s="152">
        <f t="shared" si="1021"/>
        <v>3744</v>
      </c>
      <c r="G482" s="46">
        <v>0</v>
      </c>
      <c r="H482" s="47">
        <f t="shared" si="1063"/>
        <v>552</v>
      </c>
      <c r="I482" s="47">
        <f t="shared" si="1072"/>
        <v>2300</v>
      </c>
      <c r="J482" s="56">
        <f t="shared" si="1045"/>
        <v>3934.3187466192926</v>
      </c>
      <c r="K482" s="56">
        <f t="shared" si="1022"/>
        <v>-8.3328910736781836E-3</v>
      </c>
      <c r="L482" s="47">
        <f t="shared" si="1068"/>
        <v>1856.09375</v>
      </c>
      <c r="M482" s="47">
        <f t="shared" si="961"/>
        <v>1005.09375</v>
      </c>
      <c r="N482" s="47">
        <f t="shared" si="1004"/>
        <v>154.09375</v>
      </c>
      <c r="O482" s="47"/>
      <c r="P482" s="47">
        <f t="shared" si="1069"/>
        <v>755.23093076824023</v>
      </c>
      <c r="Q482" s="47">
        <f t="shared" si="967"/>
        <v>1458.1004766476142</v>
      </c>
      <c r="R482" s="47">
        <f t="shared" si="967"/>
        <v>1458.1004766476142</v>
      </c>
      <c r="S482" s="47">
        <f t="shared" si="1005"/>
        <v>262.89519544689762</v>
      </c>
      <c r="T482" s="47"/>
      <c r="U482" s="79">
        <v>2</v>
      </c>
      <c r="V482" s="62">
        <f t="shared" si="1060"/>
        <v>1458.1004766476142</v>
      </c>
      <c r="W482" s="137">
        <f t="shared" si="1033"/>
        <v>60.618831873326144</v>
      </c>
      <c r="X482" s="131">
        <v>60.3</v>
      </c>
      <c r="Y482" s="5">
        <f t="shared" si="1038"/>
        <v>4.9475421421631998</v>
      </c>
      <c r="Z482" s="131">
        <v>60</v>
      </c>
      <c r="AA482" s="43">
        <f t="shared" ref="AA482" si="1075">POWER(2*$V482/1000*Z482, 2)*$A$4</f>
        <v>4.8984353279999988</v>
      </c>
      <c r="AB482" s="117">
        <v>61.1</v>
      </c>
      <c r="AC482" s="43">
        <f t="shared" si="1040"/>
        <v>5.0796910419007997</v>
      </c>
      <c r="AD482" s="131"/>
      <c r="AE482" s="43">
        <f t="shared" si="1041"/>
        <v>0</v>
      </c>
      <c r="AF482" s="263">
        <v>62.55</v>
      </c>
      <c r="AG482" s="43">
        <f t="shared" si="1035"/>
        <v>5.3236501296911989</v>
      </c>
      <c r="AH482" s="131"/>
      <c r="AI482" s="5">
        <f t="shared" si="1038"/>
        <v>0</v>
      </c>
      <c r="AJ482" s="181"/>
      <c r="AK482" s="43">
        <f t="shared" ref="AK482" si="1076">POWER(2*$V482/1000*AJ482, 2)*$A$4</f>
        <v>0</v>
      </c>
      <c r="AL482" s="47">
        <v>64.099999999999994</v>
      </c>
      <c r="AM482" s="43">
        <f t="shared" si="1043"/>
        <v>5.5907611277887987</v>
      </c>
      <c r="AN482" s="181">
        <v>64.099999999999994</v>
      </c>
      <c r="AO482" s="43">
        <f t="shared" si="1044"/>
        <v>5.5907611277887987</v>
      </c>
      <c r="AP482" s="261">
        <v>63.5</v>
      </c>
      <c r="AQ482" s="43">
        <f t="shared" si="1037"/>
        <v>5.4865877364799998</v>
      </c>
      <c r="AR482" s="121"/>
    </row>
    <row r="483" spans="1:44" x14ac:dyDescent="0.25">
      <c r="A483" s="144">
        <f t="shared" si="1018"/>
        <v>472</v>
      </c>
      <c r="B483" s="89" t="s">
        <v>134</v>
      </c>
      <c r="C483" s="150">
        <v>4</v>
      </c>
      <c r="D483" s="154" t="s">
        <v>123</v>
      </c>
      <c r="E483" s="155">
        <v>11</v>
      </c>
      <c r="F483" s="152">
        <f t="shared" si="1021"/>
        <v>3752</v>
      </c>
      <c r="G483" s="46">
        <v>0</v>
      </c>
      <c r="H483" s="47">
        <f t="shared" si="1063"/>
        <v>560</v>
      </c>
      <c r="I483" s="47">
        <f t="shared" si="1072"/>
        <v>2300</v>
      </c>
      <c r="J483" s="56">
        <f t="shared" si="1045"/>
        <v>3934.3187466192926</v>
      </c>
      <c r="K483" s="56">
        <f t="shared" si="1022"/>
        <v>-8.4177766639186302E-3</v>
      </c>
      <c r="L483" s="47">
        <f t="shared" si="1068"/>
        <v>1861.84375</v>
      </c>
      <c r="M483" s="47">
        <f t="shared" si="961"/>
        <v>1010.84375</v>
      </c>
      <c r="N483" s="47">
        <f t="shared" si="1004"/>
        <v>159.84375</v>
      </c>
      <c r="O483" s="47"/>
      <c r="P483" s="47">
        <f t="shared" si="1069"/>
        <v>745.37903070455536</v>
      </c>
      <c r="Q483" s="47">
        <f t="shared" si="967"/>
        <v>1458.1004766476142</v>
      </c>
      <c r="R483" s="47">
        <f t="shared" si="967"/>
        <v>1458.1004766476142</v>
      </c>
      <c r="S483" s="47">
        <f t="shared" si="1005"/>
        <v>272.74718039617295</v>
      </c>
      <c r="T483" s="47"/>
      <c r="U483" s="79">
        <v>2</v>
      </c>
      <c r="V483" s="62">
        <f t="shared" si="1060"/>
        <v>1458.1004766476142</v>
      </c>
      <c r="W483" s="137">
        <f t="shared" si="1033"/>
        <v>60.618831873326144</v>
      </c>
      <c r="X483" s="131">
        <v>60.1</v>
      </c>
      <c r="Y483" s="5">
        <f t="shared" si="1038"/>
        <v>4.9147770525247996</v>
      </c>
      <c r="Z483" s="131">
        <v>60</v>
      </c>
      <c r="AA483" s="43">
        <f t="shared" ref="AA483" si="1077">POWER(2*$V483/1000*Z483, 2)*$A$4</f>
        <v>4.8984353279999988</v>
      </c>
      <c r="AB483" s="117">
        <v>61</v>
      </c>
      <c r="AC483" s="43">
        <f t="shared" si="1040"/>
        <v>5.0630771820799989</v>
      </c>
      <c r="AD483" s="131"/>
      <c r="AE483" s="43">
        <f t="shared" si="1041"/>
        <v>0</v>
      </c>
      <c r="AF483" s="263">
        <v>62.62</v>
      </c>
      <c r="AG483" s="43">
        <f t="shared" si="1035"/>
        <v>5.3355722409413104</v>
      </c>
      <c r="AH483" s="131"/>
      <c r="AI483" s="5">
        <f t="shared" si="1038"/>
        <v>0</v>
      </c>
      <c r="AJ483" s="181"/>
      <c r="AK483" s="43">
        <f t="shared" ref="AK483" si="1078">POWER(2*$V483/1000*AJ483, 2)*$A$4</f>
        <v>0</v>
      </c>
      <c r="AL483" s="47">
        <v>63.1</v>
      </c>
      <c r="AM483" s="43">
        <f t="shared" si="1043"/>
        <v>5.417683079532801</v>
      </c>
      <c r="AN483" s="181">
        <v>63.1</v>
      </c>
      <c r="AO483" s="43">
        <f t="shared" si="1044"/>
        <v>5.417683079532801</v>
      </c>
      <c r="AP483" s="261">
        <v>64.900000000000006</v>
      </c>
      <c r="AQ483" s="43">
        <f t="shared" si="1037"/>
        <v>5.7311829405248007</v>
      </c>
      <c r="AR483" s="121"/>
    </row>
    <row r="484" spans="1:44" x14ac:dyDescent="0.25">
      <c r="A484" s="144">
        <f t="shared" si="1018"/>
        <v>473</v>
      </c>
      <c r="B484" s="89" t="s">
        <v>134</v>
      </c>
      <c r="C484" s="150">
        <v>5</v>
      </c>
      <c r="D484" s="154" t="s">
        <v>123</v>
      </c>
      <c r="E484" s="155">
        <v>12</v>
      </c>
      <c r="F484" s="152">
        <f t="shared" si="1021"/>
        <v>3760</v>
      </c>
      <c r="G484" s="46">
        <v>0</v>
      </c>
      <c r="H484" s="47">
        <f t="shared" si="1063"/>
        <v>568</v>
      </c>
      <c r="I484" s="47">
        <f t="shared" si="1072"/>
        <v>2300</v>
      </c>
      <c r="J484" s="56">
        <f t="shared" si="1045"/>
        <v>3934.3187466192926</v>
      </c>
      <c r="K484" s="56">
        <f t="shared" si="1022"/>
        <v>-8.5093081261220505E-3</v>
      </c>
      <c r="L484" s="47">
        <f t="shared" si="1068"/>
        <v>1867.59375</v>
      </c>
      <c r="M484" s="47">
        <f t="shared" si="961"/>
        <v>1016.59375</v>
      </c>
      <c r="N484" s="47">
        <f t="shared" si="1004"/>
        <v>165.59375</v>
      </c>
      <c r="O484" s="47"/>
      <c r="P484" s="47">
        <f t="shared" si="1069"/>
        <v>735.52713412834919</v>
      </c>
      <c r="Q484" s="47">
        <f t="shared" si="967"/>
        <v>1458.1004766476142</v>
      </c>
      <c r="R484" s="47">
        <f t="shared" si="967"/>
        <v>1458.1004766476142</v>
      </c>
      <c r="S484" s="47">
        <f t="shared" si="1005"/>
        <v>282.59916850384133</v>
      </c>
      <c r="T484" s="47"/>
      <c r="U484" s="79">
        <v>2</v>
      </c>
      <c r="V484" s="62">
        <f t="shared" si="1060"/>
        <v>1458.1004766476142</v>
      </c>
      <c r="W484" s="137">
        <f t="shared" si="1033"/>
        <v>60.618831873326144</v>
      </c>
      <c r="X484" s="131">
        <v>60.5</v>
      </c>
      <c r="Y484" s="5">
        <f t="shared" si="1038"/>
        <v>4.98041608592</v>
      </c>
      <c r="Z484" s="131">
        <v>59.8</v>
      </c>
      <c r="AA484" s="43">
        <f t="shared" ref="AA484" si="1079">POWER(2*$V484/1000*Z484, 2)*$A$4</f>
        <v>4.8658335195391995</v>
      </c>
      <c r="AB484" s="117">
        <v>60.8</v>
      </c>
      <c r="AC484" s="43">
        <f t="shared" si="1040"/>
        <v>5.0299311030271996</v>
      </c>
      <c r="AD484" s="131"/>
      <c r="AE484" s="43">
        <f t="shared" si="1041"/>
        <v>0</v>
      </c>
      <c r="AF484" s="263">
        <v>62.96</v>
      </c>
      <c r="AG484" s="43">
        <f t="shared" si="1035"/>
        <v>5.3936693167431677</v>
      </c>
      <c r="AH484" s="131"/>
      <c r="AI484" s="5">
        <f t="shared" si="1038"/>
        <v>0</v>
      </c>
      <c r="AJ484" s="181"/>
      <c r="AK484" s="43">
        <f t="shared" ref="AK484" si="1080">POWER(2*$V484/1000*AJ484, 2)*$A$4</f>
        <v>0</v>
      </c>
      <c r="AL484" s="47">
        <v>63.2</v>
      </c>
      <c r="AM484" s="43">
        <f t="shared" si="1043"/>
        <v>5.4348684234752014</v>
      </c>
      <c r="AN484" s="181">
        <v>62.9</v>
      </c>
      <c r="AO484" s="43">
        <f t="shared" si="1044"/>
        <v>5.383394032236799</v>
      </c>
      <c r="AP484" s="261">
        <v>63.7</v>
      </c>
      <c r="AQ484" s="43">
        <f t="shared" si="1037"/>
        <v>5.5212033461312009</v>
      </c>
      <c r="AR484" s="121"/>
    </row>
    <row r="485" spans="1:44" x14ac:dyDescent="0.25">
      <c r="A485" s="144">
        <f t="shared" si="1018"/>
        <v>474</v>
      </c>
      <c r="B485" s="89" t="s">
        <v>134</v>
      </c>
      <c r="C485" s="150">
        <v>6</v>
      </c>
      <c r="D485" s="154" t="s">
        <v>123</v>
      </c>
      <c r="E485" s="155">
        <v>13</v>
      </c>
      <c r="F485" s="152">
        <f t="shared" si="1021"/>
        <v>3768</v>
      </c>
      <c r="G485" s="46">
        <v>0</v>
      </c>
      <c r="H485" s="47">
        <f t="shared" si="1063"/>
        <v>576</v>
      </c>
      <c r="I485" s="47">
        <f t="shared" si="1072"/>
        <v>2300</v>
      </c>
      <c r="J485" s="56">
        <f t="shared" si="1045"/>
        <v>3934.3187466192926</v>
      </c>
      <c r="K485" s="56">
        <f t="shared" si="1022"/>
        <v>-8.6073083043629595E-3</v>
      </c>
      <c r="L485" s="47">
        <f t="shared" si="1068"/>
        <v>1873.34375</v>
      </c>
      <c r="M485" s="47">
        <f t="shared" si="961"/>
        <v>1022.34375</v>
      </c>
      <c r="N485" s="47">
        <f t="shared" si="1004"/>
        <v>171.34375</v>
      </c>
      <c r="O485" s="47"/>
      <c r="P485" s="47">
        <f t="shared" si="1069"/>
        <v>725.67524118166148</v>
      </c>
      <c r="Q485" s="47">
        <f t="shared" si="967"/>
        <v>1458.1004766476142</v>
      </c>
      <c r="R485" s="47">
        <f t="shared" si="967"/>
        <v>1458.1004766476142</v>
      </c>
      <c r="S485" s="47">
        <f t="shared" si="1005"/>
        <v>292.45115945070643</v>
      </c>
      <c r="T485" s="47"/>
      <c r="U485" s="79">
        <v>2</v>
      </c>
      <c r="V485" s="62">
        <f t="shared" si="1060"/>
        <v>1458.1004766476142</v>
      </c>
      <c r="W485" s="137">
        <f t="shared" si="1033"/>
        <v>60.618831873326144</v>
      </c>
      <c r="X485" s="131">
        <v>61.1</v>
      </c>
      <c r="Y485" s="5">
        <f t="shared" si="1038"/>
        <v>5.0796910419007997</v>
      </c>
      <c r="Z485" s="131">
        <v>61</v>
      </c>
      <c r="AA485" s="43">
        <f t="shared" ref="AA485" si="1081">POWER(2*$V485/1000*Z485, 2)*$A$4</f>
        <v>5.0630771820799989</v>
      </c>
      <c r="AB485" s="117">
        <v>61.9</v>
      </c>
      <c r="AC485" s="43">
        <f t="shared" si="1040"/>
        <v>5.2135816075327988</v>
      </c>
      <c r="AD485" s="131"/>
      <c r="AE485" s="43">
        <f t="shared" si="1041"/>
        <v>0</v>
      </c>
      <c r="AF485" s="263">
        <v>62.87</v>
      </c>
      <c r="AG485" s="43">
        <f t="shared" si="1035"/>
        <v>5.3782600638101119</v>
      </c>
      <c r="AH485" s="131"/>
      <c r="AI485" s="5">
        <f t="shared" si="1038"/>
        <v>0</v>
      </c>
      <c r="AJ485" s="181"/>
      <c r="AK485" s="43">
        <f t="shared" ref="AK485" si="1082">POWER(2*$V485/1000*AJ485, 2)*$A$4</f>
        <v>0</v>
      </c>
      <c r="AL485" s="47">
        <v>64</v>
      </c>
      <c r="AM485" s="43">
        <f t="shared" si="1043"/>
        <v>5.5733308620799997</v>
      </c>
      <c r="AN485" s="181">
        <v>63.5</v>
      </c>
      <c r="AO485" s="43">
        <f t="shared" si="1044"/>
        <v>5.4865877364799998</v>
      </c>
      <c r="AP485" s="261">
        <v>64.099999999999994</v>
      </c>
      <c r="AQ485" s="43">
        <f t="shared" si="1037"/>
        <v>5.5907611277887987</v>
      </c>
      <c r="AR485" s="121"/>
    </row>
    <row r="486" spans="1:44" x14ac:dyDescent="0.25">
      <c r="A486" s="144">
        <f t="shared" si="1018"/>
        <v>475</v>
      </c>
      <c r="B486" s="89" t="s">
        <v>134</v>
      </c>
      <c r="C486" s="150">
        <v>7</v>
      </c>
      <c r="D486" s="154" t="s">
        <v>123</v>
      </c>
      <c r="E486" s="155">
        <v>14</v>
      </c>
      <c r="F486" s="152">
        <f t="shared" si="1021"/>
        <v>3776</v>
      </c>
      <c r="G486" s="46">
        <v>0</v>
      </c>
      <c r="H486" s="47">
        <f t="shared" si="1063"/>
        <v>584</v>
      </c>
      <c r="I486" s="47">
        <f t="shared" si="1072"/>
        <v>2300</v>
      </c>
      <c r="J486" s="56">
        <f t="shared" si="1045"/>
        <v>3934.3187466192926</v>
      </c>
      <c r="K486" s="56">
        <f t="shared" si="1022"/>
        <v>-8.7116494692054403E-3</v>
      </c>
      <c r="L486" s="47">
        <f t="shared" si="1068"/>
        <v>1879.09375</v>
      </c>
      <c r="M486" s="47">
        <f t="shared" si="961"/>
        <v>1028.09375</v>
      </c>
      <c r="N486" s="47">
        <f t="shared" si="1004"/>
        <v>177.09375</v>
      </c>
      <c r="O486" s="47"/>
      <c r="P486" s="47">
        <f t="shared" si="1069"/>
        <v>715.82335201435171</v>
      </c>
      <c r="Q486" s="47">
        <f t="shared" si="967"/>
        <v>1458.1004766476142</v>
      </c>
      <c r="R486" s="47">
        <f t="shared" si="967"/>
        <v>1458.1004766476142</v>
      </c>
      <c r="S486" s="47">
        <f t="shared" si="1005"/>
        <v>302.30315295918183</v>
      </c>
      <c r="T486" s="47"/>
      <c r="U486" s="79">
        <v>2</v>
      </c>
      <c r="V486" s="62">
        <f t="shared" si="1060"/>
        <v>1458.1004766476142</v>
      </c>
      <c r="W486" s="137">
        <f t="shared" si="1033"/>
        <v>60.618831873326144</v>
      </c>
      <c r="X486" s="131">
        <v>59.1</v>
      </c>
      <c r="Y486" s="5">
        <f t="shared" si="1038"/>
        <v>4.7525844161088004</v>
      </c>
      <c r="Z486" s="131">
        <v>58.9</v>
      </c>
      <c r="AA486" s="43">
        <f t="shared" ref="AA486" si="1083">POWER(2*$V486/1000*Z486, 2)*$A$4</f>
        <v>4.7204724511808003</v>
      </c>
      <c r="AB486" s="117">
        <v>60</v>
      </c>
      <c r="AC486" s="43">
        <f t="shared" si="1040"/>
        <v>4.8984353279999988</v>
      </c>
      <c r="AD486" s="131"/>
      <c r="AE486" s="43">
        <f t="shared" si="1041"/>
        <v>0</v>
      </c>
      <c r="AF486" s="263">
        <v>68.97</v>
      </c>
      <c r="AG486" s="43">
        <f t="shared" si="1035"/>
        <v>6.4725487452616317</v>
      </c>
      <c r="AH486" s="131"/>
      <c r="AI486" s="5">
        <f t="shared" si="1038"/>
        <v>0</v>
      </c>
      <c r="AJ486" s="181"/>
      <c r="AK486" s="43">
        <f t="shared" ref="AK486" si="1084">POWER(2*$V486/1000*AJ486, 2)*$A$4</f>
        <v>0</v>
      </c>
      <c r="AL486" s="47">
        <v>63.4</v>
      </c>
      <c r="AM486" s="43">
        <f t="shared" si="1043"/>
        <v>5.4693207519487999</v>
      </c>
      <c r="AN486" s="181">
        <v>62.9</v>
      </c>
      <c r="AO486" s="43">
        <f t="shared" si="1044"/>
        <v>5.383394032236799</v>
      </c>
      <c r="AP486" s="261">
        <v>64.2</v>
      </c>
      <c r="AQ486" s="43">
        <f t="shared" si="1037"/>
        <v>5.6082186070271991</v>
      </c>
      <c r="AR486" s="121"/>
    </row>
    <row r="487" spans="1:44" x14ac:dyDescent="0.25">
      <c r="A487" s="144">
        <f t="shared" si="1018"/>
        <v>476</v>
      </c>
      <c r="B487" s="89" t="s">
        <v>134</v>
      </c>
      <c r="C487" s="150">
        <v>8</v>
      </c>
      <c r="D487" s="154" t="s">
        <v>123</v>
      </c>
      <c r="E487" s="155">
        <v>15</v>
      </c>
      <c r="F487" s="152">
        <f t="shared" si="1021"/>
        <v>3784</v>
      </c>
      <c r="G487" s="46">
        <v>0</v>
      </c>
      <c r="H487" s="47">
        <f t="shared" si="1063"/>
        <v>592</v>
      </c>
      <c r="I487" s="47">
        <f t="shared" si="1072"/>
        <v>2300</v>
      </c>
      <c r="J487" s="56">
        <f t="shared" si="1045"/>
        <v>3934.3187466192926</v>
      </c>
      <c r="K487" s="56">
        <f t="shared" si="1022"/>
        <v>-8.8222473050336703E-3</v>
      </c>
      <c r="L487" s="47">
        <f t="shared" si="1068"/>
        <v>1884.84375</v>
      </c>
      <c r="M487" s="47">
        <f t="shared" si="961"/>
        <v>1033.84375</v>
      </c>
      <c r="N487" s="47">
        <f t="shared" si="1004"/>
        <v>182.84375</v>
      </c>
      <c r="O487" s="47"/>
      <c r="P487" s="47">
        <f t="shared" si="1069"/>
        <v>705.97146678464458</v>
      </c>
      <c r="Q487" s="47">
        <f t="shared" si="967"/>
        <v>1458.1004766476142</v>
      </c>
      <c r="R487" s="47">
        <f t="shared" si="967"/>
        <v>1458.1004766476142</v>
      </c>
      <c r="S487" s="47">
        <f t="shared" si="1005"/>
        <v>312.15514878672514</v>
      </c>
      <c r="T487" s="47"/>
      <c r="U487" s="79">
        <v>2</v>
      </c>
      <c r="V487" s="62">
        <f t="shared" si="1060"/>
        <v>1458.1004766476142</v>
      </c>
      <c r="W487" s="137">
        <f t="shared" si="1033"/>
        <v>60.618831873326144</v>
      </c>
      <c r="X487" s="131">
        <v>61.3</v>
      </c>
      <c r="Y487" s="5">
        <f t="shared" si="1038"/>
        <v>5.1130004021311999</v>
      </c>
      <c r="Z487" s="131">
        <v>61.1</v>
      </c>
      <c r="AA487" s="43">
        <f t="shared" ref="AA487" si="1085">POWER(2*$V487/1000*Z487, 2)*$A$4</f>
        <v>5.0796910419007997</v>
      </c>
      <c r="AB487" s="117">
        <v>62.1</v>
      </c>
      <c r="AC487" s="43">
        <f t="shared" si="1040"/>
        <v>5.2473263842367999</v>
      </c>
      <c r="AD487" s="131"/>
      <c r="AE487" s="43">
        <f t="shared" si="1041"/>
        <v>0</v>
      </c>
      <c r="AF487" s="263">
        <v>69.59</v>
      </c>
      <c r="AG487" s="43">
        <f t="shared" si="1035"/>
        <v>6.5894406517642885</v>
      </c>
      <c r="AH487" s="131"/>
      <c r="AI487" s="5">
        <f t="shared" si="1038"/>
        <v>0</v>
      </c>
      <c r="AJ487" s="181"/>
      <c r="AK487" s="43">
        <f t="shared" ref="AK487" si="1086">POWER(2*$V487/1000*AJ487, 2)*$A$4</f>
        <v>0</v>
      </c>
      <c r="AL487" s="47">
        <v>63.2</v>
      </c>
      <c r="AM487" s="43">
        <f t="shared" si="1043"/>
        <v>5.4348684234752014</v>
      </c>
      <c r="AN487" s="181">
        <v>62.8</v>
      </c>
      <c r="AO487" s="43">
        <f t="shared" si="1044"/>
        <v>5.3662903288832</v>
      </c>
      <c r="AP487" s="261">
        <v>64.900000000000006</v>
      </c>
      <c r="AQ487" s="43">
        <f t="shared" si="1037"/>
        <v>5.7311829405248007</v>
      </c>
      <c r="AR487" s="121"/>
    </row>
    <row r="488" spans="1:44" x14ac:dyDescent="0.25">
      <c r="A488" s="144">
        <f t="shared" si="1018"/>
        <v>477</v>
      </c>
      <c r="B488" s="89" t="s">
        <v>134</v>
      </c>
      <c r="C488" s="150">
        <v>9</v>
      </c>
      <c r="D488" s="154" t="s">
        <v>123</v>
      </c>
      <c r="E488" s="155">
        <v>16</v>
      </c>
      <c r="F488" s="152">
        <f t="shared" si="1021"/>
        <v>3792</v>
      </c>
      <c r="G488" s="46">
        <v>0</v>
      </c>
      <c r="H488" s="47">
        <f t="shared" si="1063"/>
        <v>600</v>
      </c>
      <c r="I488" s="47">
        <f t="shared" si="1072"/>
        <v>2300</v>
      </c>
      <c r="J488" s="56">
        <f t="shared" si="1045"/>
        <v>3934.3187466192926</v>
      </c>
      <c r="K488" s="56">
        <f t="shared" si="1022"/>
        <v>-8.9390561342952424E-3</v>
      </c>
      <c r="L488" s="47">
        <f t="shared" si="1068"/>
        <v>1890.59375</v>
      </c>
      <c r="M488" s="47">
        <f t="shared" si="961"/>
        <v>1039.59375</v>
      </c>
      <c r="N488" s="47">
        <f t="shared" si="1004"/>
        <v>188.59375</v>
      </c>
      <c r="O488" s="47"/>
      <c r="P488" s="47">
        <f t="shared" si="1069"/>
        <v>696.11958565972157</v>
      </c>
      <c r="Q488" s="47">
        <f t="shared" si="967"/>
        <v>1458.1004766476142</v>
      </c>
      <c r="R488" s="47">
        <f t="shared" si="967"/>
        <v>1458.1004766476142</v>
      </c>
      <c r="S488" s="47">
        <f t="shared" si="1005"/>
        <v>322.00714672047656</v>
      </c>
      <c r="T488" s="47"/>
      <c r="U488" s="79">
        <v>2</v>
      </c>
      <c r="V488" s="62">
        <f t="shared" si="1060"/>
        <v>1458.1004766476142</v>
      </c>
      <c r="W488" s="137">
        <f t="shared" si="1033"/>
        <v>60.618831873326144</v>
      </c>
      <c r="X488" s="131">
        <v>61</v>
      </c>
      <c r="Y488" s="5">
        <f t="shared" si="1038"/>
        <v>5.0630771820799989</v>
      </c>
      <c r="Z488" s="131">
        <v>60.9</v>
      </c>
      <c r="AA488" s="43">
        <f t="shared" ref="AA488" si="1087">POWER(2*$V488/1000*Z488, 2)*$A$4</f>
        <v>5.0464905357888004</v>
      </c>
      <c r="AB488" s="117">
        <v>61.6</v>
      </c>
      <c r="AC488" s="43">
        <f t="shared" si="1040"/>
        <v>5.1631685439487995</v>
      </c>
      <c r="AD488" s="131"/>
      <c r="AE488" s="43">
        <f t="shared" si="1041"/>
        <v>0</v>
      </c>
      <c r="AF488" s="263">
        <v>70.099999999999994</v>
      </c>
      <c r="AG488" s="43">
        <f t="shared" si="1035"/>
        <v>6.6863778294847984</v>
      </c>
      <c r="AH488" s="131"/>
      <c r="AI488" s="5">
        <f t="shared" si="1038"/>
        <v>0</v>
      </c>
      <c r="AJ488" s="181"/>
      <c r="AK488" s="43">
        <f t="shared" ref="AK488" si="1088">POWER(2*$V488/1000*AJ488, 2)*$A$4</f>
        <v>0</v>
      </c>
      <c r="AL488" s="47">
        <v>63.5</v>
      </c>
      <c r="AM488" s="43">
        <f t="shared" si="1043"/>
        <v>5.4865877364799998</v>
      </c>
      <c r="AN488" s="181">
        <v>63.3</v>
      </c>
      <c r="AO488" s="43">
        <f t="shared" si="1044"/>
        <v>5.4520809809471995</v>
      </c>
      <c r="AP488" s="261">
        <v>64.599999999999994</v>
      </c>
      <c r="AQ488" s="43">
        <f t="shared" si="1037"/>
        <v>5.6783206592767996</v>
      </c>
      <c r="AR488" s="121"/>
    </row>
    <row r="489" spans="1:44" x14ac:dyDescent="0.25">
      <c r="A489" s="144">
        <f t="shared" si="1018"/>
        <v>478</v>
      </c>
      <c r="B489" s="89" t="s">
        <v>134</v>
      </c>
      <c r="C489" s="150">
        <v>10</v>
      </c>
      <c r="D489" s="154" t="s">
        <v>123</v>
      </c>
      <c r="E489" s="155">
        <v>17</v>
      </c>
      <c r="F489" s="152">
        <f t="shared" si="1021"/>
        <v>3800</v>
      </c>
      <c r="G489" s="46">
        <v>0</v>
      </c>
      <c r="H489" s="47">
        <f t="shared" si="1063"/>
        <v>608</v>
      </c>
      <c r="I489" s="47">
        <f t="shared" si="1072"/>
        <v>2300</v>
      </c>
      <c r="J489" s="56">
        <f t="shared" si="1045"/>
        <v>3934.3187466192926</v>
      </c>
      <c r="K489" s="56">
        <f t="shared" si="1022"/>
        <v>-9.0620651540120889E-3</v>
      </c>
      <c r="L489" s="47">
        <f t="shared" si="1068"/>
        <v>1896.34375</v>
      </c>
      <c r="M489" s="47">
        <f t="shared" si="961"/>
        <v>1045.34375</v>
      </c>
      <c r="N489" s="47">
        <f t="shared" si="1004"/>
        <v>194.34375</v>
      </c>
      <c r="O489" s="47"/>
      <c r="P489" s="47">
        <f t="shared" si="1069"/>
        <v>686.26770881636457</v>
      </c>
      <c r="Q489" s="47">
        <f t="shared" si="967"/>
        <v>1458.1004766476142</v>
      </c>
      <c r="R489" s="47">
        <f t="shared" si="967"/>
        <v>1458.1004766476142</v>
      </c>
      <c r="S489" s="47">
        <f t="shared" si="1005"/>
        <v>331.85914657285326</v>
      </c>
      <c r="T489" s="47"/>
      <c r="U489" s="79">
        <v>2</v>
      </c>
      <c r="V489" s="62">
        <f t="shared" si="1060"/>
        <v>1458.1004766476142</v>
      </c>
      <c r="W489" s="137">
        <f t="shared" si="1033"/>
        <v>60.618831873326144</v>
      </c>
      <c r="X489" s="131">
        <v>60.7</v>
      </c>
      <c r="Y489" s="5">
        <f t="shared" si="1038"/>
        <v>5.013398883795201</v>
      </c>
      <c r="Z489" s="131">
        <v>60.3</v>
      </c>
      <c r="AA489" s="43">
        <f t="shared" ref="AA489" si="1089">POWER(2*$V489/1000*Z489, 2)*$A$4</f>
        <v>4.9475421421631998</v>
      </c>
      <c r="AB489" s="117">
        <v>61.1</v>
      </c>
      <c r="AC489" s="43">
        <f t="shared" si="1040"/>
        <v>5.0796910419007997</v>
      </c>
      <c r="AD489" s="131"/>
      <c r="AE489" s="43">
        <f t="shared" si="1041"/>
        <v>0</v>
      </c>
      <c r="AF489" s="263">
        <v>68.28</v>
      </c>
      <c r="AG489" s="43">
        <f t="shared" si="1035"/>
        <v>6.3436892809144334</v>
      </c>
      <c r="AH489" s="131"/>
      <c r="AI489" s="5">
        <f t="shared" si="1038"/>
        <v>0</v>
      </c>
      <c r="AJ489" s="181"/>
      <c r="AK489" s="43">
        <f t="shared" ref="AK489" si="1090">POWER(2*$V489/1000*AJ489, 2)*$A$4</f>
        <v>0</v>
      </c>
      <c r="AL489" s="47">
        <v>62.6</v>
      </c>
      <c r="AM489" s="43">
        <f t="shared" si="1043"/>
        <v>5.3321645627648007</v>
      </c>
      <c r="AN489" s="181">
        <v>62.2</v>
      </c>
      <c r="AO489" s="43">
        <f t="shared" si="1044"/>
        <v>5.2642395928832011</v>
      </c>
      <c r="AP489" s="261">
        <v>64.900000000000006</v>
      </c>
      <c r="AQ489" s="43">
        <f t="shared" si="1037"/>
        <v>5.7311829405248007</v>
      </c>
      <c r="AR489" s="121"/>
    </row>
    <row r="490" spans="1:44" x14ac:dyDescent="0.25">
      <c r="A490" s="144">
        <f t="shared" si="1018"/>
        <v>479</v>
      </c>
      <c r="B490" s="89" t="s">
        <v>134</v>
      </c>
      <c r="C490" s="150">
        <v>11</v>
      </c>
      <c r="D490" s="154" t="s">
        <v>123</v>
      </c>
      <c r="E490" s="155">
        <v>18</v>
      </c>
      <c r="F490" s="152">
        <f t="shared" si="1021"/>
        <v>3808</v>
      </c>
      <c r="G490" s="46">
        <v>0</v>
      </c>
      <c r="H490" s="47">
        <f t="shared" si="1063"/>
        <v>616</v>
      </c>
      <c r="I490" s="47">
        <f t="shared" si="1072"/>
        <v>2300</v>
      </c>
      <c r="J490" s="56">
        <f t="shared" si="1045"/>
        <v>3934.3187466192926</v>
      </c>
      <c r="K490" s="56">
        <f t="shared" si="1022"/>
        <v>-9.1912954953841108E-3</v>
      </c>
      <c r="L490" s="47">
        <f t="shared" si="1068"/>
        <v>1902.09375</v>
      </c>
      <c r="M490" s="47">
        <f t="shared" si="961"/>
        <v>1051.09375</v>
      </c>
      <c r="N490" s="47">
        <f t="shared" si="1004"/>
        <v>200.09375</v>
      </c>
      <c r="O490" s="47"/>
      <c r="P490" s="47">
        <f t="shared" si="1069"/>
        <v>676.41583644165405</v>
      </c>
      <c r="Q490" s="47">
        <f t="shared" si="967"/>
        <v>1458.1004766476142</v>
      </c>
      <c r="R490" s="47">
        <f t="shared" si="967"/>
        <v>1458.1004766476142</v>
      </c>
      <c r="S490" s="47">
        <f t="shared" si="1005"/>
        <v>341.7111481779055</v>
      </c>
      <c r="T490" s="47"/>
      <c r="U490" s="79">
        <v>2</v>
      </c>
      <c r="V490" s="62">
        <f t="shared" si="1060"/>
        <v>1458.1004766476142</v>
      </c>
      <c r="W490" s="137">
        <f t="shared" si="1033"/>
        <v>60.618831873326144</v>
      </c>
      <c r="X490" s="131">
        <v>62.5</v>
      </c>
      <c r="Y490" s="5">
        <f t="shared" si="1038"/>
        <v>5.3151424999999994</v>
      </c>
      <c r="Z490" s="131">
        <v>62.4</v>
      </c>
      <c r="AA490" s="43">
        <f t="shared" ref="AA490" si="1091">POWER(2*$V490/1000*Z490, 2)*$A$4</f>
        <v>5.2981476507647995</v>
      </c>
      <c r="AB490" s="117">
        <v>63.2</v>
      </c>
      <c r="AC490" s="43">
        <f t="shared" si="1040"/>
        <v>5.4348684234752014</v>
      </c>
      <c r="AD490" s="131"/>
      <c r="AE490" s="43">
        <f t="shared" si="1041"/>
        <v>0</v>
      </c>
      <c r="AF490" s="263">
        <v>69.180000000000007</v>
      </c>
      <c r="AG490" s="43">
        <f t="shared" ref="AG490:AG532" si="1092">POWER(2*$V490/1000*AF490, 2)*$A$4</f>
        <v>6.5120240109611514</v>
      </c>
      <c r="AH490" s="131"/>
      <c r="AI490" s="5">
        <f t="shared" si="1038"/>
        <v>0</v>
      </c>
      <c r="AJ490" s="181"/>
      <c r="AK490" s="43">
        <f t="shared" ref="AK490" si="1093">POWER(2*$V490/1000*AJ490, 2)*$A$4</f>
        <v>0</v>
      </c>
      <c r="AL490" s="47">
        <v>64</v>
      </c>
      <c r="AM490" s="43">
        <f t="shared" si="1043"/>
        <v>5.5733308620799997</v>
      </c>
      <c r="AN490" s="181">
        <v>63.7</v>
      </c>
      <c r="AO490" s="43">
        <f t="shared" si="1044"/>
        <v>5.5212033461312009</v>
      </c>
      <c r="AP490" s="261">
        <v>64.8</v>
      </c>
      <c r="AQ490" s="43">
        <f t="shared" ref="AQ490:AQ532" si="1094">POWER(2*$V490/1000*AP490, 2)*$A$4</f>
        <v>5.713534966579199</v>
      </c>
      <c r="AR490" s="121"/>
    </row>
    <row r="491" spans="1:44" x14ac:dyDescent="0.25">
      <c r="A491" s="144">
        <f t="shared" si="1018"/>
        <v>480</v>
      </c>
      <c r="B491" s="89" t="s">
        <v>134</v>
      </c>
      <c r="C491" s="150">
        <v>12</v>
      </c>
      <c r="D491" s="154" t="s">
        <v>123</v>
      </c>
      <c r="E491" s="155">
        <v>19</v>
      </c>
      <c r="F491" s="152">
        <f t="shared" si="1021"/>
        <v>3816</v>
      </c>
      <c r="G491" s="46">
        <v>0</v>
      </c>
      <c r="H491" s="47">
        <f t="shared" si="1063"/>
        <v>624</v>
      </c>
      <c r="I491" s="47">
        <f t="shared" si="1072"/>
        <v>2300</v>
      </c>
      <c r="J491" s="56">
        <f t="shared" si="1045"/>
        <v>3934.3187466192926</v>
      </c>
      <c r="K491" s="56">
        <f t="shared" si="1022"/>
        <v>-9.3267979523261602E-3</v>
      </c>
      <c r="L491" s="47">
        <f t="shared" si="1068"/>
        <v>1907.84375</v>
      </c>
      <c r="M491" s="47">
        <f t="shared" si="961"/>
        <v>1056.84375</v>
      </c>
      <c r="N491" s="47">
        <f t="shared" si="1004"/>
        <v>205.84375</v>
      </c>
      <c r="O491" s="47"/>
      <c r="P491" s="47">
        <f t="shared" si="1069"/>
        <v>666.56396873373114</v>
      </c>
      <c r="Q491" s="47">
        <f t="shared" si="967"/>
        <v>1458.1004766476142</v>
      </c>
      <c r="R491" s="47">
        <f t="shared" si="967"/>
        <v>1458.1004766476142</v>
      </c>
      <c r="S491" s="47">
        <f t="shared" si="1005"/>
        <v>351.56315138828541</v>
      </c>
      <c r="T491" s="47"/>
      <c r="U491" s="79">
        <v>2</v>
      </c>
      <c r="V491" s="62">
        <f t="shared" si="1060"/>
        <v>1458.1004766476142</v>
      </c>
      <c r="W491" s="137">
        <f t="shared" si="1033"/>
        <v>60.618831873326144</v>
      </c>
      <c r="X491" s="131">
        <v>60.5</v>
      </c>
      <c r="Y491" s="5">
        <f t="shared" si="1038"/>
        <v>4.98041608592</v>
      </c>
      <c r="Z491" s="131">
        <v>60.4</v>
      </c>
      <c r="AA491" s="43">
        <f t="shared" ref="AA491" si="1095">POWER(2*$V491/1000*Z491, 2)*$A$4</f>
        <v>4.9639655072768001</v>
      </c>
      <c r="AB491" s="117">
        <v>60.6</v>
      </c>
      <c r="AC491" s="43">
        <f t="shared" si="1040"/>
        <v>4.9968938780928003</v>
      </c>
      <c r="AD491" s="131"/>
      <c r="AE491" s="43">
        <f t="shared" si="1041"/>
        <v>0</v>
      </c>
      <c r="AF491" s="263">
        <v>70.56</v>
      </c>
      <c r="AG491" s="43">
        <f t="shared" si="1092"/>
        <v>6.7744184961761276</v>
      </c>
      <c r="AH491" s="131"/>
      <c r="AI491" s="5">
        <f t="shared" si="1038"/>
        <v>0</v>
      </c>
      <c r="AJ491" s="181"/>
      <c r="AK491" s="43">
        <f t="shared" ref="AK491" si="1096">POWER(2*$V491/1000*AJ491, 2)*$A$4</f>
        <v>0</v>
      </c>
      <c r="AL491" s="47">
        <v>63.3</v>
      </c>
      <c r="AM491" s="43">
        <f t="shared" si="1043"/>
        <v>5.4520809809471995</v>
      </c>
      <c r="AN491" s="181">
        <v>62.7</v>
      </c>
      <c r="AO491" s="43">
        <f t="shared" si="1044"/>
        <v>5.3492138390592014</v>
      </c>
      <c r="AP491" s="261">
        <v>65.400000000000006</v>
      </c>
      <c r="AQ491" s="43">
        <f t="shared" si="1094"/>
        <v>5.8198310131968016</v>
      </c>
      <c r="AR491" s="121"/>
    </row>
    <row r="492" spans="1:44" x14ac:dyDescent="0.25">
      <c r="A492" s="144">
        <f t="shared" si="1018"/>
        <v>481</v>
      </c>
      <c r="B492" s="89" t="s">
        <v>134</v>
      </c>
      <c r="C492" s="150">
        <v>13</v>
      </c>
      <c r="D492" s="154" t="s">
        <v>123</v>
      </c>
      <c r="E492" s="155">
        <v>20</v>
      </c>
      <c r="F492" s="152">
        <f t="shared" si="1021"/>
        <v>3824</v>
      </c>
      <c r="G492" s="46">
        <v>0</v>
      </c>
      <c r="H492" s="47">
        <f t="shared" si="1063"/>
        <v>632</v>
      </c>
      <c r="I492" s="47">
        <f t="shared" si="1072"/>
        <v>2300</v>
      </c>
      <c r="J492" s="56">
        <f t="shared" si="1045"/>
        <v>3934.3187466192926</v>
      </c>
      <c r="K492" s="56">
        <f t="shared" si="1022"/>
        <v>-9.4686512734369899E-3</v>
      </c>
      <c r="L492" s="47">
        <f t="shared" si="1068"/>
        <v>1913.59375</v>
      </c>
      <c r="M492" s="47">
        <f t="shared" si="961"/>
        <v>1062.59375</v>
      </c>
      <c r="N492" s="47">
        <f t="shared" si="1004"/>
        <v>211.59375</v>
      </c>
      <c r="O492" s="47"/>
      <c r="P492" s="47">
        <f t="shared" si="1069"/>
        <v>656.71210590262649</v>
      </c>
      <c r="Q492" s="47">
        <f t="shared" si="967"/>
        <v>1458.1004766476142</v>
      </c>
      <c r="R492" s="47">
        <f t="shared" si="967"/>
        <v>1458.1004766476142</v>
      </c>
      <c r="S492" s="47">
        <f t="shared" si="1005"/>
        <v>361.41515607271162</v>
      </c>
      <c r="T492" s="47"/>
      <c r="U492" s="79">
        <v>2</v>
      </c>
      <c r="V492" s="62">
        <f t="shared" si="1060"/>
        <v>1458.1004766476142</v>
      </c>
      <c r="W492" s="137">
        <f t="shared" si="1033"/>
        <v>60.618831873326144</v>
      </c>
      <c r="X492" s="131">
        <v>61.5</v>
      </c>
      <c r="Y492" s="5">
        <f t="shared" si="1038"/>
        <v>5.1464186164799992</v>
      </c>
      <c r="Z492" s="131">
        <v>61.3</v>
      </c>
      <c r="AA492" s="43">
        <f t="shared" ref="AA492" si="1097">POWER(2*$V492/1000*Z492, 2)*$A$4</f>
        <v>5.1130004021311999</v>
      </c>
      <c r="AB492" s="117">
        <v>62.1</v>
      </c>
      <c r="AC492" s="43">
        <f t="shared" si="1040"/>
        <v>5.2473263842367999</v>
      </c>
      <c r="AD492" s="131"/>
      <c r="AE492" s="43">
        <f t="shared" si="1041"/>
        <v>0</v>
      </c>
      <c r="AF492" s="263">
        <v>70.650000000000006</v>
      </c>
      <c r="AG492" s="43">
        <f t="shared" si="1092"/>
        <v>6.7917111974928011</v>
      </c>
      <c r="AH492" s="131"/>
      <c r="AI492" s="5">
        <f t="shared" si="1038"/>
        <v>0</v>
      </c>
      <c r="AJ492" s="181"/>
      <c r="AK492" s="43">
        <f t="shared" ref="AK492" si="1098">POWER(2*$V492/1000*AJ492, 2)*$A$4</f>
        <v>0</v>
      </c>
      <c r="AL492" s="47">
        <v>63.6</v>
      </c>
      <c r="AM492" s="43">
        <f t="shared" si="1043"/>
        <v>5.503881934540801</v>
      </c>
      <c r="AN492" s="181">
        <v>63.3</v>
      </c>
      <c r="AO492" s="43">
        <f t="shared" si="1044"/>
        <v>5.4520809809471995</v>
      </c>
      <c r="AP492" s="261">
        <v>64.8</v>
      </c>
      <c r="AQ492" s="43">
        <f t="shared" si="1094"/>
        <v>5.713534966579199</v>
      </c>
      <c r="AR492" s="121"/>
    </row>
    <row r="493" spans="1:44" x14ac:dyDescent="0.25">
      <c r="A493" s="144">
        <f t="shared" si="1018"/>
        <v>482</v>
      </c>
      <c r="B493" s="89" t="s">
        <v>134</v>
      </c>
      <c r="C493" s="150">
        <v>14</v>
      </c>
      <c r="D493" s="154" t="s">
        <v>123</v>
      </c>
      <c r="E493" s="155">
        <v>21</v>
      </c>
      <c r="F493" s="152">
        <f t="shared" si="1021"/>
        <v>3832</v>
      </c>
      <c r="G493" s="46">
        <v>0</v>
      </c>
      <c r="H493" s="47">
        <f t="shared" si="1063"/>
        <v>640</v>
      </c>
      <c r="I493" s="47">
        <f t="shared" si="1072"/>
        <v>2300</v>
      </c>
      <c r="J493" s="56">
        <f t="shared" si="1045"/>
        <v>3934.3187466192926</v>
      </c>
      <c r="K493" s="56">
        <f t="shared" si="1022"/>
        <v>-9.6169609396383748E-3</v>
      </c>
      <c r="L493" s="47">
        <f t="shared" si="1068"/>
        <v>1919.34375</v>
      </c>
      <c r="M493" s="47">
        <f t="shared" si="961"/>
        <v>1068.34375</v>
      </c>
      <c r="N493" s="47">
        <f t="shared" si="1004"/>
        <v>217.34375</v>
      </c>
      <c r="O493" s="47"/>
      <c r="P493" s="47">
        <f t="shared" si="1069"/>
        <v>646.86024817116606</v>
      </c>
      <c r="Q493" s="47">
        <f t="shared" si="967"/>
        <v>1458.1004766476142</v>
      </c>
      <c r="R493" s="47">
        <f t="shared" si="967"/>
        <v>1458.1004766476142</v>
      </c>
      <c r="S493" s="47">
        <f t="shared" si="1005"/>
        <v>371.26716211383751</v>
      </c>
      <c r="T493" s="47"/>
      <c r="U493" s="79">
        <v>2</v>
      </c>
      <c r="V493" s="62">
        <f t="shared" si="1060"/>
        <v>1458.1004766476142</v>
      </c>
      <c r="W493" s="137">
        <f t="shared" si="1033"/>
        <v>60.618831873326144</v>
      </c>
      <c r="X493" s="131">
        <v>59.8</v>
      </c>
      <c r="Y493" s="5">
        <f t="shared" si="1038"/>
        <v>4.8658335195391995</v>
      </c>
      <c r="Z493" s="131">
        <v>59.7</v>
      </c>
      <c r="AA493" s="43">
        <f t="shared" ref="AA493" si="1099">POWER(2*$V493/1000*Z493, 2)*$A$4</f>
        <v>4.849573435603201</v>
      </c>
      <c r="AB493" s="117">
        <v>60.1</v>
      </c>
      <c r="AC493" s="43">
        <f t="shared" si="1040"/>
        <v>4.9147770525247996</v>
      </c>
      <c r="AD493" s="131"/>
      <c r="AE493" s="43">
        <f t="shared" si="1041"/>
        <v>0</v>
      </c>
      <c r="AF493" s="263">
        <v>69.900000000000006</v>
      </c>
      <c r="AG493" s="43">
        <f t="shared" si="1092"/>
        <v>6.6482788880447998</v>
      </c>
      <c r="AH493" s="131"/>
      <c r="AI493" s="5">
        <f t="shared" si="1038"/>
        <v>0</v>
      </c>
      <c r="AJ493" s="181"/>
      <c r="AK493" s="43">
        <f t="shared" ref="AK493" si="1100">POWER(2*$V493/1000*AJ493, 2)*$A$4</f>
        <v>0</v>
      </c>
      <c r="AL493" s="47">
        <v>62.9</v>
      </c>
      <c r="AM493" s="43">
        <f t="shared" si="1043"/>
        <v>5.383394032236799</v>
      </c>
      <c r="AN493" s="181">
        <v>62.6</v>
      </c>
      <c r="AO493" s="43">
        <f t="shared" si="1044"/>
        <v>5.3321645627648007</v>
      </c>
      <c r="AP493" s="261">
        <v>65.2</v>
      </c>
      <c r="AQ493" s="43">
        <f t="shared" si="1094"/>
        <v>5.7842901435391996</v>
      </c>
      <c r="AR493" s="121"/>
    </row>
    <row r="494" spans="1:44" x14ac:dyDescent="0.25">
      <c r="A494" s="144">
        <f t="shared" si="1018"/>
        <v>483</v>
      </c>
      <c r="B494" s="89" t="s">
        <v>134</v>
      </c>
      <c r="C494" s="150">
        <v>15</v>
      </c>
      <c r="D494" s="154" t="s">
        <v>123</v>
      </c>
      <c r="E494" s="155">
        <v>22</v>
      </c>
      <c r="F494" s="152">
        <f t="shared" si="1021"/>
        <v>3840</v>
      </c>
      <c r="G494" s="46">
        <v>0</v>
      </c>
      <c r="H494" s="47">
        <f t="shared" si="1063"/>
        <v>648</v>
      </c>
      <c r="I494" s="47">
        <f t="shared" si="1072"/>
        <v>2300</v>
      </c>
      <c r="J494" s="56">
        <f t="shared" si="1045"/>
        <v>3934.3187466192926</v>
      </c>
      <c r="K494" s="56">
        <f t="shared" si="1022"/>
        <v>-9.7718583460846276E-3</v>
      </c>
      <c r="L494" s="47">
        <f t="shared" si="1068"/>
        <v>1925.09375</v>
      </c>
      <c r="M494" s="47">
        <f t="shared" si="961"/>
        <v>1074.09375</v>
      </c>
      <c r="N494" s="47">
        <f t="shared" si="1004"/>
        <v>223.09375</v>
      </c>
      <c r="O494" s="47"/>
      <c r="P494" s="47">
        <f t="shared" si="1069"/>
        <v>637.00839577596037</v>
      </c>
      <c r="Q494" s="47">
        <f t="shared" si="967"/>
        <v>1458.1004766476142</v>
      </c>
      <c r="R494" s="47">
        <f t="shared" si="967"/>
        <v>1458.1004766476142</v>
      </c>
      <c r="S494" s="47">
        <f t="shared" si="1005"/>
        <v>381.11916940645023</v>
      </c>
      <c r="T494" s="47"/>
      <c r="U494" s="79">
        <v>2</v>
      </c>
      <c r="V494" s="62">
        <f t="shared" si="1060"/>
        <v>1458.1004766476142</v>
      </c>
      <c r="W494" s="137">
        <f t="shared" si="1033"/>
        <v>60.618831873326144</v>
      </c>
      <c r="X494" s="131">
        <v>60.5</v>
      </c>
      <c r="Y494" s="5">
        <f t="shared" si="1038"/>
        <v>4.98041608592</v>
      </c>
      <c r="Z494" s="131">
        <v>60.4</v>
      </c>
      <c r="AA494" s="43">
        <f t="shared" ref="AA494" si="1101">POWER(2*$V494/1000*Z494, 2)*$A$4</f>
        <v>4.9639655072768001</v>
      </c>
      <c r="AB494" s="117">
        <v>61.2</v>
      </c>
      <c r="AC494" s="43">
        <f t="shared" si="1040"/>
        <v>5.0963321152512009</v>
      </c>
      <c r="AD494" s="131"/>
      <c r="AE494" s="43">
        <f t="shared" si="1041"/>
        <v>0</v>
      </c>
      <c r="AF494" s="263">
        <v>71.05</v>
      </c>
      <c r="AG494" s="43">
        <f t="shared" si="1092"/>
        <v>6.8688343403791992</v>
      </c>
      <c r="AH494" s="131"/>
      <c r="AI494" s="5">
        <f t="shared" si="1038"/>
        <v>0</v>
      </c>
      <c r="AJ494" s="181"/>
      <c r="AK494" s="43">
        <f t="shared" ref="AK494" si="1102">POWER(2*$V494/1000*AJ494, 2)*$A$4</f>
        <v>0</v>
      </c>
      <c r="AL494" s="47">
        <v>63.6</v>
      </c>
      <c r="AM494" s="43">
        <f t="shared" si="1043"/>
        <v>5.503881934540801</v>
      </c>
      <c r="AN494" s="181">
        <v>63.2</v>
      </c>
      <c r="AO494" s="43">
        <f t="shared" si="1044"/>
        <v>5.4348684234752014</v>
      </c>
      <c r="AP494" s="261">
        <v>65.7</v>
      </c>
      <c r="AQ494" s="43">
        <f t="shared" si="1094"/>
        <v>5.8733464191552001</v>
      </c>
      <c r="AR494" s="121"/>
    </row>
    <row r="495" spans="1:44" x14ac:dyDescent="0.25">
      <c r="A495" s="144">
        <f t="shared" si="1018"/>
        <v>484</v>
      </c>
      <c r="B495" s="89" t="s">
        <v>134</v>
      </c>
      <c r="C495" s="150">
        <v>16</v>
      </c>
      <c r="D495" s="154" t="s">
        <v>123</v>
      </c>
      <c r="E495" s="155">
        <v>23</v>
      </c>
      <c r="F495" s="152">
        <f t="shared" si="1021"/>
        <v>3848</v>
      </c>
      <c r="G495" s="46">
        <v>0</v>
      </c>
      <c r="H495" s="47">
        <f t="shared" si="1063"/>
        <v>656</v>
      </c>
      <c r="I495" s="47">
        <f t="shared" si="1072"/>
        <v>2300</v>
      </c>
      <c r="J495" s="56">
        <f t="shared" si="1045"/>
        <v>3934.3187466192926</v>
      </c>
      <c r="K495" s="56">
        <f t="shared" si="1022"/>
        <v>-9.9335003651503939E-3</v>
      </c>
      <c r="L495" s="47">
        <f t="shared" si="1068"/>
        <v>1930.84375</v>
      </c>
      <c r="M495" s="47">
        <f t="shared" si="961"/>
        <v>1079.84375</v>
      </c>
      <c r="N495" s="47">
        <f t="shared" si="1004"/>
        <v>228.84375</v>
      </c>
      <c r="O495" s="47"/>
      <c r="P495" s="47">
        <f t="shared" si="1069"/>
        <v>627.15654896848719</v>
      </c>
      <c r="Q495" s="47">
        <f t="shared" si="967"/>
        <v>1458.1004766476142</v>
      </c>
      <c r="R495" s="47">
        <f t="shared" si="967"/>
        <v>1458.1004766476142</v>
      </c>
      <c r="S495" s="47">
        <f t="shared" si="1005"/>
        <v>390.97117785594185</v>
      </c>
      <c r="T495" s="47"/>
      <c r="U495" s="79">
        <v>2</v>
      </c>
      <c r="V495" s="62">
        <f t="shared" si="1060"/>
        <v>1458.1004766476142</v>
      </c>
      <c r="W495" s="137">
        <f t="shared" si="1033"/>
        <v>60.618831873326144</v>
      </c>
      <c r="X495" s="131">
        <v>60.8</v>
      </c>
      <c r="Y495" s="5">
        <f t="shared" si="1038"/>
        <v>5.0299311030271996</v>
      </c>
      <c r="Z495" s="131">
        <v>60.6</v>
      </c>
      <c r="AA495" s="43">
        <f t="shared" ref="AA495" si="1103">POWER(2*$V495/1000*Z495, 2)*$A$4</f>
        <v>4.9968938780928003</v>
      </c>
      <c r="AB495" s="117">
        <v>61.3</v>
      </c>
      <c r="AC495" s="43">
        <f t="shared" si="1040"/>
        <v>5.1130004021311999</v>
      </c>
      <c r="AD495" s="131"/>
      <c r="AE495" s="43">
        <f t="shared" si="1041"/>
        <v>0</v>
      </c>
      <c r="AF495" s="263">
        <v>70.849999999999994</v>
      </c>
      <c r="AG495" s="43">
        <f t="shared" si="1092"/>
        <v>6.8302183418767983</v>
      </c>
      <c r="AH495" s="131"/>
      <c r="AI495" s="5">
        <f t="shared" si="1038"/>
        <v>0</v>
      </c>
      <c r="AJ495" s="181"/>
      <c r="AK495" s="43">
        <f t="shared" ref="AK495" si="1104">POWER(2*$V495/1000*AJ495, 2)*$A$4</f>
        <v>0</v>
      </c>
      <c r="AL495" s="47">
        <v>63.2</v>
      </c>
      <c r="AM495" s="43">
        <f t="shared" si="1043"/>
        <v>5.4348684234752014</v>
      </c>
      <c r="AN495" s="181">
        <v>62.7</v>
      </c>
      <c r="AO495" s="43">
        <f t="shared" si="1044"/>
        <v>5.3492138390592014</v>
      </c>
      <c r="AP495" s="261">
        <v>65.3</v>
      </c>
      <c r="AQ495" s="43">
        <f t="shared" si="1094"/>
        <v>5.8020469716031986</v>
      </c>
      <c r="AR495" s="121"/>
    </row>
    <row r="496" spans="1:44" x14ac:dyDescent="0.25">
      <c r="A496" s="144">
        <f t="shared" si="1018"/>
        <v>485</v>
      </c>
      <c r="B496" s="89" t="s">
        <v>134</v>
      </c>
      <c r="C496" s="150">
        <v>17</v>
      </c>
      <c r="D496" s="154" t="s">
        <v>123</v>
      </c>
      <c r="E496" s="155">
        <v>24</v>
      </c>
      <c r="F496" s="152">
        <f t="shared" si="1021"/>
        <v>3856</v>
      </c>
      <c r="G496" s="46">
        <v>0</v>
      </c>
      <c r="H496" s="47">
        <f t="shared" si="1063"/>
        <v>664</v>
      </c>
      <c r="I496" s="47">
        <f t="shared" si="1072"/>
        <v>2300</v>
      </c>
      <c r="J496" s="56">
        <f t="shared" si="1045"/>
        <v>3934.3187466192926</v>
      </c>
      <c r="K496" s="56">
        <f t="shared" si="1022"/>
        <v>-1.010206922001089E-2</v>
      </c>
      <c r="L496" s="47">
        <f t="shared" si="1068"/>
        <v>1936.59375</v>
      </c>
      <c r="M496" s="47">
        <f t="shared" si="961"/>
        <v>1085.59375</v>
      </c>
      <c r="N496" s="47">
        <f t="shared" si="1004"/>
        <v>234.59375</v>
      </c>
      <c r="O496" s="47"/>
      <c r="P496" s="47">
        <f t="shared" si="1069"/>
        <v>617.30470801627825</v>
      </c>
      <c r="Q496" s="47">
        <f t="shared" si="967"/>
        <v>1458.1004766476142</v>
      </c>
      <c r="R496" s="47">
        <f t="shared" si="967"/>
        <v>1458.1004766476142</v>
      </c>
      <c r="S496" s="47">
        <f t="shared" si="1005"/>
        <v>400.82318737700604</v>
      </c>
      <c r="T496" s="47"/>
      <c r="U496" s="79">
        <v>2</v>
      </c>
      <c r="V496" s="62">
        <f t="shared" si="1060"/>
        <v>1458.1004766476142</v>
      </c>
      <c r="W496" s="137">
        <f t="shared" si="1033"/>
        <v>60.618831873326144</v>
      </c>
      <c r="X496" s="131">
        <v>60.2</v>
      </c>
      <c r="Y496" s="5">
        <f t="shared" si="1038"/>
        <v>4.9311459905792008</v>
      </c>
      <c r="Z496" s="131">
        <v>60.1</v>
      </c>
      <c r="AA496" s="43">
        <f t="shared" ref="AA496" si="1105">POWER(2*$V496/1000*Z496, 2)*$A$4</f>
        <v>4.9147770525247996</v>
      </c>
      <c r="AB496" s="117">
        <v>60.6</v>
      </c>
      <c r="AC496" s="43">
        <f t="shared" si="1040"/>
        <v>4.9968938780928003</v>
      </c>
      <c r="AD496" s="131"/>
      <c r="AE496" s="43">
        <f t="shared" si="1041"/>
        <v>0</v>
      </c>
      <c r="AF496" s="263">
        <v>71.760000000000005</v>
      </c>
      <c r="AG496" s="43">
        <f t="shared" si="1092"/>
        <v>7.0068002681364501</v>
      </c>
      <c r="AH496" s="131"/>
      <c r="AI496" s="5">
        <f t="shared" si="1038"/>
        <v>0</v>
      </c>
      <c r="AJ496" s="181"/>
      <c r="AK496" s="43">
        <f t="shared" ref="AK496" si="1106">POWER(2*$V496/1000*AJ496, 2)*$A$4</f>
        <v>0</v>
      </c>
      <c r="AL496" s="47">
        <v>63.3</v>
      </c>
      <c r="AM496" s="43">
        <f t="shared" si="1043"/>
        <v>5.4520809809471995</v>
      </c>
      <c r="AN496" s="181">
        <v>63.1</v>
      </c>
      <c r="AO496" s="43">
        <f t="shared" si="1044"/>
        <v>5.417683079532801</v>
      </c>
      <c r="AP496" s="261">
        <v>64.5</v>
      </c>
      <c r="AQ496" s="43">
        <f t="shared" si="1094"/>
        <v>5.6607543259200002</v>
      </c>
      <c r="AR496" s="121"/>
    </row>
    <row r="497" spans="1:44" x14ac:dyDescent="0.25">
      <c r="A497" s="144">
        <f t="shared" si="1018"/>
        <v>486</v>
      </c>
      <c r="B497" s="89" t="s">
        <v>134</v>
      </c>
      <c r="C497" s="150">
        <v>18</v>
      </c>
      <c r="D497" s="154" t="s">
        <v>123</v>
      </c>
      <c r="E497" s="155">
        <v>25</v>
      </c>
      <c r="F497" s="152">
        <f t="shared" si="1021"/>
        <v>3864</v>
      </c>
      <c r="G497" s="46">
        <v>0</v>
      </c>
      <c r="H497" s="47">
        <f t="shared" si="1063"/>
        <v>672</v>
      </c>
      <c r="I497" s="47">
        <f t="shared" si="1072"/>
        <v>2300</v>
      </c>
      <c r="J497" s="56">
        <f t="shared" si="1045"/>
        <v>3934.3187466192926</v>
      </c>
      <c r="K497" s="56">
        <f t="shared" si="1022"/>
        <v>-1.0277772678819019E-2</v>
      </c>
      <c r="L497" s="47">
        <f t="shared" si="1068"/>
        <v>1942.34375</v>
      </c>
      <c r="M497" s="47">
        <f t="shared" si="961"/>
        <v>1091.34375</v>
      </c>
      <c r="N497" s="47">
        <f t="shared" si="1004"/>
        <v>240.34375</v>
      </c>
      <c r="O497" s="47"/>
      <c r="P497" s="47">
        <f t="shared" si="1069"/>
        <v>607.45287320422028</v>
      </c>
      <c r="Q497" s="47">
        <f t="shared" si="967"/>
        <v>1458.1004766476142</v>
      </c>
      <c r="R497" s="47">
        <f t="shared" si="967"/>
        <v>1458.1004766476142</v>
      </c>
      <c r="S497" s="47">
        <f t="shared" si="1005"/>
        <v>410.67519789252248</v>
      </c>
      <c r="T497" s="47"/>
      <c r="U497" s="79">
        <v>2</v>
      </c>
      <c r="V497" s="62">
        <f t="shared" si="1060"/>
        <v>1458.1004766476142</v>
      </c>
      <c r="W497" s="137">
        <f t="shared" si="1033"/>
        <v>60.618831873326144</v>
      </c>
      <c r="X497" s="131">
        <v>61.5</v>
      </c>
      <c r="Y497" s="5">
        <f t="shared" si="1038"/>
        <v>5.1464186164799992</v>
      </c>
      <c r="Z497" s="131">
        <v>61.3</v>
      </c>
      <c r="AA497" s="43">
        <f t="shared" ref="AA497" si="1107">POWER(2*$V497/1000*Z497, 2)*$A$4</f>
        <v>5.1130004021311999</v>
      </c>
      <c r="AB497" s="117">
        <v>62.1</v>
      </c>
      <c r="AC497" s="43">
        <f t="shared" si="1040"/>
        <v>5.2473263842367999</v>
      </c>
      <c r="AD497" s="131"/>
      <c r="AE497" s="43">
        <f t="shared" si="1041"/>
        <v>0</v>
      </c>
      <c r="AF497" s="263">
        <v>70.95</v>
      </c>
      <c r="AG497" s="43">
        <f t="shared" si="1092"/>
        <v>6.8495127343631994</v>
      </c>
      <c r="AH497" s="131"/>
      <c r="AI497" s="5">
        <f t="shared" si="1038"/>
        <v>0</v>
      </c>
      <c r="AJ497" s="181"/>
      <c r="AK497" s="43">
        <f t="shared" ref="AK497" si="1108">POWER(2*$V497/1000*AJ497, 2)*$A$4</f>
        <v>0</v>
      </c>
      <c r="AL497" s="47">
        <v>63.3</v>
      </c>
      <c r="AM497" s="43">
        <f t="shared" si="1043"/>
        <v>5.4520809809471995</v>
      </c>
      <c r="AN497" s="181">
        <v>63.2</v>
      </c>
      <c r="AO497" s="43">
        <f t="shared" si="1044"/>
        <v>5.4348684234752014</v>
      </c>
      <c r="AP497" s="261">
        <v>65.900000000000006</v>
      </c>
      <c r="AQ497" s="43">
        <f t="shared" si="1094"/>
        <v>5.9091594241088012</v>
      </c>
      <c r="AR497" s="121"/>
    </row>
    <row r="498" spans="1:44" x14ac:dyDescent="0.25">
      <c r="A498" s="144">
        <f t="shared" si="1018"/>
        <v>487</v>
      </c>
      <c r="B498" s="89" t="s">
        <v>134</v>
      </c>
      <c r="C498" s="150">
        <v>19</v>
      </c>
      <c r="D498" s="154" t="s">
        <v>123</v>
      </c>
      <c r="E498" s="155">
        <v>26</v>
      </c>
      <c r="F498" s="152">
        <f t="shared" si="1021"/>
        <v>3872</v>
      </c>
      <c r="G498" s="46">
        <v>0</v>
      </c>
      <c r="H498" s="47">
        <f t="shared" si="1063"/>
        <v>680</v>
      </c>
      <c r="I498" s="47">
        <f t="shared" si="1072"/>
        <v>2300</v>
      </c>
      <c r="J498" s="56">
        <f t="shared" si="1045"/>
        <v>3934.3187466192926</v>
      </c>
      <c r="K498" s="56">
        <f t="shared" si="1022"/>
        <v>-1.0460844519457169E-2</v>
      </c>
      <c r="L498" s="47">
        <f t="shared" si="1068"/>
        <v>1948.09375</v>
      </c>
      <c r="M498" s="47">
        <f t="shared" si="961"/>
        <v>1097.09375</v>
      </c>
      <c r="N498" s="47">
        <f t="shared" si="1004"/>
        <v>246.09375</v>
      </c>
      <c r="O498" s="47"/>
      <c r="P498" s="47">
        <f t="shared" si="1069"/>
        <v>597.60104483598627</v>
      </c>
      <c r="Q498" s="47">
        <f t="shared" si="967"/>
        <v>1458.1004766476142</v>
      </c>
      <c r="R498" s="47">
        <f t="shared" si="967"/>
        <v>1458.1004766476142</v>
      </c>
      <c r="S498" s="47">
        <f t="shared" si="1005"/>
        <v>420.52720933259775</v>
      </c>
      <c r="T498" s="47"/>
      <c r="U498" s="79">
        <v>2</v>
      </c>
      <c r="V498" s="62">
        <f t="shared" si="1060"/>
        <v>1458.1004766476142</v>
      </c>
      <c r="W498" s="137">
        <f t="shared" si="1033"/>
        <v>60.618831873326144</v>
      </c>
      <c r="X498" s="131">
        <v>59.8</v>
      </c>
      <c r="Y498" s="5">
        <f t="shared" si="1038"/>
        <v>4.8658335195391995</v>
      </c>
      <c r="Z498" s="131">
        <v>59.7</v>
      </c>
      <c r="AA498" s="43">
        <f t="shared" ref="AA498" si="1109">POWER(2*$V498/1000*Z498, 2)*$A$4</f>
        <v>4.849573435603201</v>
      </c>
      <c r="AB498" s="117">
        <v>60.5</v>
      </c>
      <c r="AC498" s="43">
        <f t="shared" si="1040"/>
        <v>4.98041608592</v>
      </c>
      <c r="AD498" s="131"/>
      <c r="AE498" s="43">
        <f t="shared" si="1041"/>
        <v>0</v>
      </c>
      <c r="AF498" s="263">
        <v>70.34</v>
      </c>
      <c r="AG498" s="43">
        <f t="shared" si="1092"/>
        <v>6.7322402466490878</v>
      </c>
      <c r="AH498" s="131"/>
      <c r="AI498" s="5">
        <f t="shared" si="1038"/>
        <v>0</v>
      </c>
      <c r="AJ498" s="181"/>
      <c r="AK498" s="43">
        <f t="shared" ref="AK498" si="1110">POWER(2*$V498/1000*AJ498, 2)*$A$4</f>
        <v>0</v>
      </c>
      <c r="AL498" s="47">
        <v>62.3</v>
      </c>
      <c r="AM498" s="43">
        <f t="shared" si="1043"/>
        <v>5.2811800150592001</v>
      </c>
      <c r="AN498" s="181">
        <v>62.1</v>
      </c>
      <c r="AO498" s="43">
        <f t="shared" si="1044"/>
        <v>5.2473263842367999</v>
      </c>
      <c r="AP498" s="261">
        <v>64.5</v>
      </c>
      <c r="AQ498" s="43">
        <f t="shared" si="1094"/>
        <v>5.6607543259200002</v>
      </c>
      <c r="AR498" s="121"/>
    </row>
    <row r="499" spans="1:44" x14ac:dyDescent="0.25">
      <c r="A499" s="144">
        <f t="shared" si="1018"/>
        <v>488</v>
      </c>
      <c r="B499" s="89" t="s">
        <v>134</v>
      </c>
      <c r="C499" s="150">
        <v>20</v>
      </c>
      <c r="D499" s="154" t="s">
        <v>123</v>
      </c>
      <c r="E499" s="155">
        <v>27</v>
      </c>
      <c r="F499" s="152">
        <f t="shared" si="1021"/>
        <v>3880</v>
      </c>
      <c r="G499" s="46">
        <v>0</v>
      </c>
      <c r="H499" s="47">
        <f t="shared" si="1063"/>
        <v>688</v>
      </c>
      <c r="I499" s="47">
        <f t="shared" si="1072"/>
        <v>2300</v>
      </c>
      <c r="J499" s="56">
        <f t="shared" si="1045"/>
        <v>3934.3187466192926</v>
      </c>
      <c r="K499" s="56">
        <f t="shared" si="1022"/>
        <v>-1.0651545283508312E-2</v>
      </c>
      <c r="L499" s="47">
        <f t="shared" si="1068"/>
        <v>1953.84375</v>
      </c>
      <c r="M499" s="47">
        <f t="shared" si="961"/>
        <v>1102.84375</v>
      </c>
      <c r="N499" s="47">
        <f t="shared" si="1004"/>
        <v>251.84375</v>
      </c>
      <c r="O499" s="47"/>
      <c r="P499" s="47">
        <f t="shared" si="1069"/>
        <v>587.74922323560963</v>
      </c>
      <c r="Q499" s="47">
        <f t="shared" si="967"/>
        <v>1458.1004766476142</v>
      </c>
      <c r="R499" s="47">
        <f t="shared" si="967"/>
        <v>1458.1004766476142</v>
      </c>
      <c r="S499" s="47">
        <f t="shared" si="1005"/>
        <v>430.37922163373838</v>
      </c>
      <c r="T499" s="47"/>
      <c r="U499" s="79">
        <v>2</v>
      </c>
      <c r="V499" s="62">
        <f t="shared" si="1060"/>
        <v>1458.1004766476142</v>
      </c>
      <c r="W499" s="137">
        <f t="shared" si="1033"/>
        <v>60.618831873326144</v>
      </c>
      <c r="X499" s="131">
        <v>60.3</v>
      </c>
      <c r="Y499" s="5">
        <f t="shared" si="1038"/>
        <v>4.9475421421631998</v>
      </c>
      <c r="Z499" s="131">
        <v>60.1</v>
      </c>
      <c r="AA499" s="43">
        <f t="shared" ref="AA499" si="1111">POWER(2*$V499/1000*Z499, 2)*$A$4</f>
        <v>4.9147770525247996</v>
      </c>
      <c r="AB499" s="117">
        <v>60.9</v>
      </c>
      <c r="AC499" s="43">
        <f t="shared" si="1040"/>
        <v>5.0464905357888004</v>
      </c>
      <c r="AD499" s="131"/>
      <c r="AE499" s="43">
        <f t="shared" si="1041"/>
        <v>0</v>
      </c>
      <c r="AF499" s="263">
        <v>70.39</v>
      </c>
      <c r="AG499" s="43">
        <f t="shared" si="1092"/>
        <v>6.7418146467006075</v>
      </c>
      <c r="AH499" s="131"/>
      <c r="AI499" s="5">
        <f t="shared" si="1038"/>
        <v>0</v>
      </c>
      <c r="AJ499" s="181"/>
      <c r="AK499" s="43">
        <f t="shared" ref="AK499" si="1112">POWER(2*$V499/1000*AJ499, 2)*$A$4</f>
        <v>0</v>
      </c>
      <c r="AL499" s="47">
        <v>63.4</v>
      </c>
      <c r="AM499" s="43">
        <f t="shared" si="1043"/>
        <v>5.4693207519487999</v>
      </c>
      <c r="AN499" s="181">
        <v>63</v>
      </c>
      <c r="AO499" s="43">
        <f t="shared" si="1044"/>
        <v>5.4005249491199994</v>
      </c>
      <c r="AP499" s="261">
        <v>65</v>
      </c>
      <c r="AQ499" s="43">
        <f t="shared" si="1094"/>
        <v>5.7488581280000002</v>
      </c>
      <c r="AR499" s="121"/>
    </row>
    <row r="500" spans="1:44" x14ac:dyDescent="0.25">
      <c r="A500" s="144">
        <f t="shared" si="1018"/>
        <v>489</v>
      </c>
      <c r="B500" s="89" t="s">
        <v>134</v>
      </c>
      <c r="C500" s="150">
        <v>21</v>
      </c>
      <c r="D500" s="154" t="s">
        <v>123</v>
      </c>
      <c r="E500" s="155">
        <v>28</v>
      </c>
      <c r="F500" s="152">
        <f t="shared" si="1021"/>
        <v>3888</v>
      </c>
      <c r="G500" s="46">
        <v>0</v>
      </c>
      <c r="H500" s="47">
        <f t="shared" si="1063"/>
        <v>696</v>
      </c>
      <c r="I500" s="47">
        <f t="shared" si="1072"/>
        <v>2300</v>
      </c>
      <c r="J500" s="56">
        <f t="shared" si="1045"/>
        <v>3934.3187466192926</v>
      </c>
      <c r="K500" s="56">
        <f t="shared" si="1022"/>
        <v>-1.0850163289433112E-2</v>
      </c>
      <c r="L500" s="47">
        <f t="shared" si="1068"/>
        <v>1959.59375</v>
      </c>
      <c r="M500" s="47">
        <f t="shared" ref="M500:M563" si="1113">SLOPE*M$6 + (1+$I$7*($A500-3))</f>
        <v>1108.59375</v>
      </c>
      <c r="N500" s="47">
        <f t="shared" si="1004"/>
        <v>257.59375</v>
      </c>
      <c r="O500" s="47"/>
      <c r="P500" s="47">
        <f t="shared" si="1069"/>
        <v>577.89740874921949</v>
      </c>
      <c r="Q500" s="47">
        <f t="shared" si="967"/>
        <v>1458.1004766476142</v>
      </c>
      <c r="R500" s="47">
        <f t="shared" si="967"/>
        <v>1458.1004766476142</v>
      </c>
      <c r="S500" s="47">
        <f t="shared" si="1005"/>
        <v>440.2312347381345</v>
      </c>
      <c r="T500" s="47"/>
      <c r="U500" s="79">
        <v>2</v>
      </c>
      <c r="V500" s="62">
        <f t="shared" si="1060"/>
        <v>1458.1004766476142</v>
      </c>
      <c r="W500" s="137">
        <f t="shared" si="1033"/>
        <v>60.618831873326144</v>
      </c>
      <c r="X500" s="131">
        <v>60.3</v>
      </c>
      <c r="Y500" s="5">
        <f t="shared" si="1038"/>
        <v>4.9475421421631998</v>
      </c>
      <c r="Z500" s="131">
        <v>60.3</v>
      </c>
      <c r="AA500" s="43">
        <f t="shared" ref="AA500" si="1114">POWER(2*$V500/1000*Z500, 2)*$A$4</f>
        <v>4.9475421421631998</v>
      </c>
      <c r="AB500" s="117">
        <v>61</v>
      </c>
      <c r="AC500" s="43">
        <f t="shared" si="1040"/>
        <v>5.0630771820799989</v>
      </c>
      <c r="AD500" s="131"/>
      <c r="AE500" s="43">
        <f t="shared" si="1041"/>
        <v>0</v>
      </c>
      <c r="AF500" s="263">
        <v>70.7</v>
      </c>
      <c r="AG500" s="43">
        <f t="shared" si="1092"/>
        <v>6.8013277785152004</v>
      </c>
      <c r="AH500" s="131"/>
      <c r="AI500" s="5">
        <f t="shared" si="1038"/>
        <v>0</v>
      </c>
      <c r="AJ500" s="181"/>
      <c r="AK500" s="43">
        <f t="shared" ref="AK500" si="1115">POWER(2*$V500/1000*AJ500, 2)*$A$4</f>
        <v>0</v>
      </c>
      <c r="AL500" s="47">
        <v>63.4</v>
      </c>
      <c r="AM500" s="43">
        <f t="shared" si="1043"/>
        <v>5.4693207519487999</v>
      </c>
      <c r="AN500" s="181">
        <v>63.1</v>
      </c>
      <c r="AO500" s="43">
        <f t="shared" si="1044"/>
        <v>5.417683079532801</v>
      </c>
      <c r="AP500" s="261">
        <v>62</v>
      </c>
      <c r="AQ500" s="43">
        <f t="shared" si="1094"/>
        <v>5.2304403891199991</v>
      </c>
      <c r="AR500" s="121"/>
    </row>
    <row r="501" spans="1:44" x14ac:dyDescent="0.25">
      <c r="A501" s="144">
        <f t="shared" si="1018"/>
        <v>490</v>
      </c>
      <c r="B501" s="89" t="s">
        <v>134</v>
      </c>
      <c r="C501" s="150">
        <v>22</v>
      </c>
      <c r="D501" s="154" t="s">
        <v>123</v>
      </c>
      <c r="E501" s="155">
        <v>29</v>
      </c>
      <c r="F501" s="152">
        <f t="shared" si="1021"/>
        <v>3896</v>
      </c>
      <c r="G501" s="46">
        <v>0</v>
      </c>
      <c r="H501" s="47">
        <f t="shared" si="1063"/>
        <v>704</v>
      </c>
      <c r="I501" s="47">
        <f t="shared" si="1072"/>
        <v>2300</v>
      </c>
      <c r="J501" s="56">
        <f t="shared" si="1045"/>
        <v>3934.3187466192926</v>
      </c>
      <c r="K501" s="56">
        <f t="shared" si="1022"/>
        <v>-1.1057015931328351E-2</v>
      </c>
      <c r="L501" s="47">
        <f t="shared" si="1068"/>
        <v>1965.34375</v>
      </c>
      <c r="M501" s="47">
        <f t="shared" si="1113"/>
        <v>1114.34375</v>
      </c>
      <c r="N501" s="47">
        <f t="shared" si="1004"/>
        <v>263.34375</v>
      </c>
      <c r="O501" s="47"/>
      <c r="P501" s="47">
        <f t="shared" si="1069"/>
        <v>568.045601746957</v>
      </c>
      <c r="Q501" s="47">
        <f t="shared" si="967"/>
        <v>1458.1004766476142</v>
      </c>
      <c r="R501" s="47">
        <f t="shared" si="967"/>
        <v>1458.1004766476142</v>
      </c>
      <c r="S501" s="47">
        <f t="shared" si="1005"/>
        <v>450.08324859303804</v>
      </c>
      <c r="T501" s="47"/>
      <c r="U501" s="79">
        <v>2</v>
      </c>
      <c r="V501" s="62">
        <f t="shared" si="1060"/>
        <v>1458.1004766476142</v>
      </c>
      <c r="W501" s="137">
        <f t="shared" si="1033"/>
        <v>60.618831873326144</v>
      </c>
      <c r="X501" s="131">
        <v>60.4</v>
      </c>
      <c r="Y501" s="5">
        <f t="shared" si="1038"/>
        <v>4.9639655072768001</v>
      </c>
      <c r="Z501" s="131">
        <v>60.3</v>
      </c>
      <c r="AA501" s="43">
        <f t="shared" ref="AA501" si="1116">POWER(2*$V501/1000*Z501, 2)*$A$4</f>
        <v>4.9475421421631998</v>
      </c>
      <c r="AB501" s="117">
        <v>61.1</v>
      </c>
      <c r="AC501" s="43">
        <f t="shared" si="1040"/>
        <v>5.0796910419007997</v>
      </c>
      <c r="AD501" s="131"/>
      <c r="AE501" s="43">
        <f t="shared" si="1041"/>
        <v>0</v>
      </c>
      <c r="AF501" s="263">
        <v>69.78</v>
      </c>
      <c r="AG501" s="43">
        <f t="shared" si="1092"/>
        <v>6.6254717731576314</v>
      </c>
      <c r="AH501" s="131"/>
      <c r="AI501" s="5">
        <f t="shared" si="1038"/>
        <v>0</v>
      </c>
      <c r="AJ501" s="181"/>
      <c r="AK501" s="43">
        <f t="shared" ref="AK501" si="1117">POWER(2*$V501/1000*AJ501, 2)*$A$4</f>
        <v>0</v>
      </c>
      <c r="AL501" s="47">
        <v>64.2</v>
      </c>
      <c r="AM501" s="43">
        <f t="shared" si="1043"/>
        <v>5.6082186070271991</v>
      </c>
      <c r="AN501" s="181">
        <v>63.9</v>
      </c>
      <c r="AO501" s="43">
        <f t="shared" si="1044"/>
        <v>5.5559278099007994</v>
      </c>
      <c r="AP501" s="261">
        <v>60.9</v>
      </c>
      <c r="AQ501" s="43">
        <f t="shared" si="1094"/>
        <v>5.0464905357888004</v>
      </c>
      <c r="AR501" s="121"/>
    </row>
    <row r="502" spans="1:44" x14ac:dyDescent="0.25">
      <c r="A502" s="144">
        <f t="shared" si="1018"/>
        <v>491</v>
      </c>
      <c r="B502" s="89" t="s">
        <v>134</v>
      </c>
      <c r="C502" s="150">
        <v>23</v>
      </c>
      <c r="D502" s="154" t="s">
        <v>123</v>
      </c>
      <c r="E502" s="155">
        <v>30</v>
      </c>
      <c r="F502" s="152">
        <f t="shared" si="1021"/>
        <v>3904</v>
      </c>
      <c r="G502" s="46">
        <v>0</v>
      </c>
      <c r="H502" s="47">
        <f t="shared" si="1063"/>
        <v>712</v>
      </c>
      <c r="I502" s="47">
        <f t="shared" si="1072"/>
        <v>2300</v>
      </c>
      <c r="J502" s="56">
        <f t="shared" si="1045"/>
        <v>3934.3187466192926</v>
      </c>
      <c r="K502" s="56">
        <f t="shared" si="1022"/>
        <v>-1.1272451250533777E-2</v>
      </c>
      <c r="L502" s="47">
        <f t="shared" si="1068"/>
        <v>1971.09375</v>
      </c>
      <c r="M502" s="47">
        <f t="shared" si="1113"/>
        <v>1120.09375</v>
      </c>
      <c r="N502" s="47">
        <f t="shared" si="1004"/>
        <v>269.09375</v>
      </c>
      <c r="O502" s="47"/>
      <c r="P502" s="47">
        <f t="shared" si="1069"/>
        <v>558.19380262509412</v>
      </c>
      <c r="Q502" s="47">
        <f t="shared" ref="Q502:R558" si="1118">SQRT(POWER(M$6-L$6,2)+POWER(M502-L502,2))</f>
        <v>1458.1004766476142</v>
      </c>
      <c r="R502" s="47">
        <f t="shared" si="1118"/>
        <v>1458.1004766476142</v>
      </c>
      <c r="S502" s="47">
        <f t="shared" si="1005"/>
        <v>459.93526315022041</v>
      </c>
      <c r="T502" s="47"/>
      <c r="U502" s="79">
        <v>2</v>
      </c>
      <c r="V502" s="62">
        <f t="shared" si="1060"/>
        <v>1458.1004766476142</v>
      </c>
      <c r="W502" s="137">
        <f t="shared" si="1033"/>
        <v>60.618831873326144</v>
      </c>
      <c r="X502" s="131">
        <v>60.7</v>
      </c>
      <c r="Y502" s="5">
        <f t="shared" si="1038"/>
        <v>5.013398883795201</v>
      </c>
      <c r="Z502" s="131">
        <v>60.5</v>
      </c>
      <c r="AA502" s="43">
        <f t="shared" ref="AA502" si="1119">POWER(2*$V502/1000*Z502, 2)*$A$4</f>
        <v>4.98041608592</v>
      </c>
      <c r="AB502" s="117">
        <v>61.3</v>
      </c>
      <c r="AC502" s="43">
        <f t="shared" si="1040"/>
        <v>5.1130004021311999</v>
      </c>
      <c r="AD502" s="131"/>
      <c r="AE502" s="43">
        <f t="shared" si="1041"/>
        <v>0</v>
      </c>
      <c r="AF502" s="263">
        <v>69.05</v>
      </c>
      <c r="AG502" s="43">
        <f t="shared" si="1092"/>
        <v>6.4875727906831999</v>
      </c>
      <c r="AH502" s="131"/>
      <c r="AI502" s="5">
        <f t="shared" si="1038"/>
        <v>0</v>
      </c>
      <c r="AJ502" s="181"/>
      <c r="AK502" s="43">
        <f t="shared" ref="AK502" si="1120">POWER(2*$V502/1000*AJ502, 2)*$A$4</f>
        <v>0</v>
      </c>
      <c r="AL502" s="47">
        <v>63.4</v>
      </c>
      <c r="AM502" s="43">
        <f t="shared" si="1043"/>
        <v>5.4693207519487999</v>
      </c>
      <c r="AN502" s="181">
        <v>63.5</v>
      </c>
      <c r="AO502" s="43">
        <f t="shared" si="1044"/>
        <v>5.4865877364799998</v>
      </c>
      <c r="AP502" s="261">
        <v>60.9</v>
      </c>
      <c r="AQ502" s="43">
        <f t="shared" si="1094"/>
        <v>5.0464905357888004</v>
      </c>
      <c r="AR502" s="121"/>
    </row>
    <row r="503" spans="1:44" x14ac:dyDescent="0.25">
      <c r="A503" s="144">
        <f t="shared" si="1018"/>
        <v>492</v>
      </c>
      <c r="B503" s="89" t="s">
        <v>134</v>
      </c>
      <c r="C503" s="150">
        <v>24</v>
      </c>
      <c r="D503" s="154" t="s">
        <v>123</v>
      </c>
      <c r="E503" s="155">
        <v>31</v>
      </c>
      <c r="F503" s="152">
        <f t="shared" si="1021"/>
        <v>3912</v>
      </c>
      <c r="G503" s="46">
        <v>0</v>
      </c>
      <c r="H503" s="47">
        <f t="shared" si="1063"/>
        <v>720</v>
      </c>
      <c r="I503" s="47">
        <f t="shared" si="1072"/>
        <v>2300</v>
      </c>
      <c r="J503" s="56">
        <f t="shared" si="1045"/>
        <v>3934.3187466192926</v>
      </c>
      <c r="K503" s="56">
        <f t="shared" si="1022"/>
        <v>-1.1496849815102905E-2</v>
      </c>
      <c r="L503" s="47">
        <f t="shared" si="1068"/>
        <v>1976.84375</v>
      </c>
      <c r="M503" s="47">
        <f t="shared" si="1113"/>
        <v>1125.84375</v>
      </c>
      <c r="N503" s="47">
        <f t="shared" si="1004"/>
        <v>274.84375</v>
      </c>
      <c r="O503" s="47"/>
      <c r="P503" s="47">
        <f t="shared" si="1069"/>
        <v>548.3420118083809</v>
      </c>
      <c r="Q503" s="47">
        <f t="shared" si="1118"/>
        <v>1458.1004766476142</v>
      </c>
      <c r="R503" s="47">
        <f t="shared" si="1118"/>
        <v>1458.1004766476142</v>
      </c>
      <c r="S503" s="47">
        <f t="shared" si="1005"/>
        <v>469.78727836549865</v>
      </c>
      <c r="T503" s="47"/>
      <c r="U503" s="79">
        <v>2</v>
      </c>
      <c r="V503" s="62">
        <f t="shared" si="1060"/>
        <v>1458.1004766476142</v>
      </c>
      <c r="W503" s="137">
        <f t="shared" si="1033"/>
        <v>60.618831873326144</v>
      </c>
      <c r="X503" s="131">
        <v>60.8</v>
      </c>
      <c r="Y503" s="5">
        <f t="shared" si="1038"/>
        <v>5.0299311030271996</v>
      </c>
      <c r="Z503" s="131">
        <v>60.6</v>
      </c>
      <c r="AA503" s="43">
        <f t="shared" ref="AA503" si="1121">POWER(2*$V503/1000*Z503, 2)*$A$4</f>
        <v>4.9968938780928003</v>
      </c>
      <c r="AB503" s="117">
        <v>61.4</v>
      </c>
      <c r="AC503" s="43">
        <f t="shared" si="1040"/>
        <v>5.1296959025407984</v>
      </c>
      <c r="AD503" s="131"/>
      <c r="AE503" s="43">
        <f t="shared" si="1041"/>
        <v>0</v>
      </c>
      <c r="AF503" s="263">
        <v>68.900000000000006</v>
      </c>
      <c r="AG503" s="43">
        <f t="shared" si="1092"/>
        <v>6.4594169926208016</v>
      </c>
      <c r="AH503" s="131"/>
      <c r="AI503" s="5">
        <f t="shared" si="1038"/>
        <v>0</v>
      </c>
      <c r="AJ503" s="181"/>
      <c r="AK503" s="43">
        <f t="shared" ref="AK503" si="1122">POWER(2*$V503/1000*AJ503, 2)*$A$4</f>
        <v>0</v>
      </c>
      <c r="AL503" s="47">
        <v>63.8</v>
      </c>
      <c r="AM503" s="43">
        <f t="shared" si="1043"/>
        <v>5.5385519712512004</v>
      </c>
      <c r="AN503" s="181">
        <v>63.74</v>
      </c>
      <c r="AO503" s="43">
        <f t="shared" si="1044"/>
        <v>5.5281395305556487</v>
      </c>
      <c r="AP503" s="261">
        <v>61.5</v>
      </c>
      <c r="AQ503" s="43">
        <f t="shared" si="1094"/>
        <v>5.1464186164799992</v>
      </c>
      <c r="AR503" s="121"/>
    </row>
    <row r="504" spans="1:44" x14ac:dyDescent="0.25">
      <c r="A504" s="144">
        <f t="shared" si="1018"/>
        <v>493</v>
      </c>
      <c r="B504" s="89" t="s">
        <v>134</v>
      </c>
      <c r="C504" s="150">
        <v>25</v>
      </c>
      <c r="D504" s="154" t="s">
        <v>123</v>
      </c>
      <c r="E504" s="155">
        <v>32</v>
      </c>
      <c r="F504" s="152">
        <f t="shared" si="1021"/>
        <v>3920</v>
      </c>
      <c r="G504" s="46">
        <v>0</v>
      </c>
      <c r="H504" s="47">
        <f t="shared" si="1063"/>
        <v>728</v>
      </c>
      <c r="I504" s="47">
        <f t="shared" si="1072"/>
        <v>2300</v>
      </c>
      <c r="J504" s="56">
        <f t="shared" si="1045"/>
        <v>3934.3187466192926</v>
      </c>
      <c r="K504" s="56">
        <f t="shared" si="1022"/>
        <v>-1.1730626906683028E-2</v>
      </c>
      <c r="L504" s="47">
        <f t="shared" si="1068"/>
        <v>1982.59375</v>
      </c>
      <c r="M504" s="47">
        <f t="shared" si="1113"/>
        <v>1131.59375</v>
      </c>
      <c r="N504" s="47">
        <f t="shared" si="1004"/>
        <v>280.59375</v>
      </c>
      <c r="O504" s="47"/>
      <c r="P504" s="47">
        <f t="shared" si="1069"/>
        <v>538.49022975265063</v>
      </c>
      <c r="Q504" s="47">
        <f t="shared" si="1118"/>
        <v>1458.1004766476142</v>
      </c>
      <c r="R504" s="47">
        <f t="shared" si="1118"/>
        <v>1458.1004766476142</v>
      </c>
      <c r="S504" s="47">
        <f t="shared" si="1005"/>
        <v>479.63929419831993</v>
      </c>
      <c r="T504" s="47"/>
      <c r="U504" s="79">
        <v>2</v>
      </c>
      <c r="V504" s="62">
        <f t="shared" si="1060"/>
        <v>1458.1004766476142</v>
      </c>
      <c r="W504" s="137">
        <f t="shared" si="1033"/>
        <v>60.618831873326144</v>
      </c>
      <c r="X504" s="131">
        <v>60.5</v>
      </c>
      <c r="Y504" s="5">
        <f t="shared" si="1038"/>
        <v>4.98041608592</v>
      </c>
      <c r="Z504" s="131">
        <v>60.3</v>
      </c>
      <c r="AA504" s="43">
        <f t="shared" ref="AA504" si="1123">POWER(2*$V504/1000*Z504, 2)*$A$4</f>
        <v>4.9475421421631998</v>
      </c>
      <c r="AB504" s="117">
        <v>61.2</v>
      </c>
      <c r="AC504" s="43">
        <f t="shared" si="1040"/>
        <v>5.0963321152512009</v>
      </c>
      <c r="AD504" s="131"/>
      <c r="AE504" s="43">
        <f t="shared" si="1041"/>
        <v>0</v>
      </c>
      <c r="AF504" s="263">
        <v>69.430000000000007</v>
      </c>
      <c r="AG504" s="43">
        <f t="shared" si="1092"/>
        <v>6.559174852684353</v>
      </c>
      <c r="AH504" s="131"/>
      <c r="AI504" s="5">
        <f t="shared" si="1038"/>
        <v>0</v>
      </c>
      <c r="AJ504" s="181"/>
      <c r="AK504" s="43">
        <f t="shared" ref="AK504" si="1124">POWER(2*$V504/1000*AJ504, 2)*$A$4</f>
        <v>0</v>
      </c>
      <c r="AL504" s="47">
        <v>63.4</v>
      </c>
      <c r="AM504" s="43">
        <f t="shared" si="1043"/>
        <v>5.4693207519487999</v>
      </c>
      <c r="AN504" s="181">
        <v>63.2</v>
      </c>
      <c r="AO504" s="43">
        <f t="shared" si="1044"/>
        <v>5.4348684234752014</v>
      </c>
      <c r="AP504" s="261">
        <v>60.7</v>
      </c>
      <c r="AQ504" s="43">
        <f t="shared" si="1094"/>
        <v>5.013398883795201</v>
      </c>
      <c r="AR504" s="121"/>
    </row>
    <row r="505" spans="1:44" x14ac:dyDescent="0.25">
      <c r="A505" s="144">
        <f t="shared" si="1018"/>
        <v>494</v>
      </c>
      <c r="B505" s="89" t="s">
        <v>134</v>
      </c>
      <c r="C505" s="150">
        <v>26</v>
      </c>
      <c r="D505" s="154" t="s">
        <v>123</v>
      </c>
      <c r="E505" s="155">
        <v>33</v>
      </c>
      <c r="F505" s="152">
        <f t="shared" si="1021"/>
        <v>3928</v>
      </c>
      <c r="G505" s="46">
        <v>0</v>
      </c>
      <c r="H505" s="47">
        <f t="shared" si="1063"/>
        <v>736</v>
      </c>
      <c r="I505" s="47">
        <f t="shared" si="1072"/>
        <v>2300</v>
      </c>
      <c r="J505" s="56">
        <f t="shared" si="1045"/>
        <v>3934.3187466192926</v>
      </c>
      <c r="K505" s="56">
        <f t="shared" si="1022"/>
        <v>-1.1974235048455739E-2</v>
      </c>
      <c r="L505" s="47">
        <f t="shared" si="1068"/>
        <v>1988.34375</v>
      </c>
      <c r="M505" s="47">
        <f t="shared" si="1113"/>
        <v>1137.34375</v>
      </c>
      <c r="N505" s="47">
        <f t="shared" si="1004"/>
        <v>286.34375</v>
      </c>
      <c r="O505" s="47"/>
      <c r="P505" s="47">
        <f t="shared" si="1069"/>
        <v>528.63845694771635</v>
      </c>
      <c r="Q505" s="47">
        <f t="shared" si="1118"/>
        <v>1458.1004766476142</v>
      </c>
      <c r="R505" s="47">
        <f t="shared" si="1118"/>
        <v>1458.1004766476142</v>
      </c>
      <c r="S505" s="47">
        <f t="shared" si="1005"/>
        <v>489.49131061139633</v>
      </c>
      <c r="T505" s="47"/>
      <c r="U505" s="79">
        <v>2</v>
      </c>
      <c r="V505" s="62">
        <f t="shared" si="1060"/>
        <v>1458.1004766476142</v>
      </c>
      <c r="W505" s="137">
        <f t="shared" si="1033"/>
        <v>60.618831873326144</v>
      </c>
      <c r="X505" s="131">
        <v>60.9</v>
      </c>
      <c r="Y505" s="5">
        <f t="shared" si="1038"/>
        <v>5.0464905357888004</v>
      </c>
      <c r="Z505" s="131">
        <v>60.7</v>
      </c>
      <c r="AA505" s="43">
        <f t="shared" ref="AA505" si="1125">POWER(2*$V505/1000*Z505, 2)*$A$4</f>
        <v>5.013398883795201</v>
      </c>
      <c r="AB505" s="117">
        <v>61.5</v>
      </c>
      <c r="AC505" s="43">
        <f t="shared" si="1040"/>
        <v>5.1464186164799992</v>
      </c>
      <c r="AD505" s="131"/>
      <c r="AE505" s="43">
        <f t="shared" si="1041"/>
        <v>0</v>
      </c>
      <c r="AF505" s="263">
        <v>68.7</v>
      </c>
      <c r="AG505" s="43">
        <f t="shared" si="1092"/>
        <v>6.4219711758911995</v>
      </c>
      <c r="AH505" s="131"/>
      <c r="AI505" s="5">
        <f t="shared" si="1038"/>
        <v>0</v>
      </c>
      <c r="AJ505" s="181"/>
      <c r="AK505" s="43">
        <f t="shared" ref="AK505" si="1126">POWER(2*$V505/1000*AJ505, 2)*$A$4</f>
        <v>0</v>
      </c>
      <c r="AL505" s="47">
        <v>64.5</v>
      </c>
      <c r="AM505" s="43">
        <f t="shared" si="1043"/>
        <v>5.6607543259200002</v>
      </c>
      <c r="AN505" s="181">
        <v>64.3</v>
      </c>
      <c r="AO505" s="43">
        <f t="shared" si="1044"/>
        <v>5.625703299795199</v>
      </c>
      <c r="AP505" s="261">
        <v>61</v>
      </c>
      <c r="AQ505" s="43">
        <f t="shared" si="1094"/>
        <v>5.0630771820799989</v>
      </c>
      <c r="AR505" s="121"/>
    </row>
    <row r="506" spans="1:44" x14ac:dyDescent="0.25">
      <c r="A506" s="144">
        <f t="shared" si="1018"/>
        <v>495</v>
      </c>
      <c r="B506" s="89" t="s">
        <v>134</v>
      </c>
      <c r="C506" s="150">
        <v>27</v>
      </c>
      <c r="D506" s="154" t="s">
        <v>123</v>
      </c>
      <c r="E506" s="155">
        <v>34</v>
      </c>
      <c r="F506" s="152">
        <f t="shared" si="1021"/>
        <v>3936</v>
      </c>
      <c r="G506" s="46">
        <v>0</v>
      </c>
      <c r="H506" s="47">
        <f t="shared" si="1063"/>
        <v>744</v>
      </c>
      <c r="I506" s="47">
        <f t="shared" si="1072"/>
        <v>2300</v>
      </c>
      <c r="J506" s="56">
        <f t="shared" si="1045"/>
        <v>3934.3187466192926</v>
      </c>
      <c r="K506" s="56">
        <f t="shared" si="1022"/>
        <v>-1.2228166915065231E-2</v>
      </c>
      <c r="L506" s="47">
        <f t="shared" si="1068"/>
        <v>1994.09375</v>
      </c>
      <c r="M506" s="47">
        <f t="shared" si="1113"/>
        <v>1143.09375</v>
      </c>
      <c r="N506" s="47">
        <f t="shared" si="1004"/>
        <v>292.09375</v>
      </c>
      <c r="O506" s="47"/>
      <c r="P506" s="47">
        <f t="shared" si="1069"/>
        <v>518.78669392059635</v>
      </c>
      <c r="Q506" s="47">
        <f t="shared" si="1118"/>
        <v>1458.1004766476142</v>
      </c>
      <c r="R506" s="47">
        <f t="shared" si="1118"/>
        <v>1458.1004766476142</v>
      </c>
      <c r="S506" s="47">
        <f t="shared" si="1005"/>
        <v>499.34332757038266</v>
      </c>
      <c r="T506" s="47"/>
      <c r="U506" s="79">
        <v>2</v>
      </c>
      <c r="V506" s="62">
        <f t="shared" si="1060"/>
        <v>1458.1004766476142</v>
      </c>
      <c r="W506" s="137">
        <f t="shared" si="1033"/>
        <v>60.618831873326144</v>
      </c>
      <c r="X506" s="131">
        <v>59.3</v>
      </c>
      <c r="Y506" s="5">
        <f t="shared" si="1038"/>
        <v>4.7848052351551997</v>
      </c>
      <c r="Z506" s="131">
        <v>59.1</v>
      </c>
      <c r="AA506" s="43">
        <f t="shared" ref="AA506" si="1127">POWER(2*$V506/1000*Z506, 2)*$A$4</f>
        <v>4.7525844161088004</v>
      </c>
      <c r="AB506" s="117">
        <v>60</v>
      </c>
      <c r="AC506" s="43">
        <f t="shared" si="1040"/>
        <v>4.8984353279999988</v>
      </c>
      <c r="AD506" s="131"/>
      <c r="AE506" s="43">
        <f t="shared" si="1041"/>
        <v>0</v>
      </c>
      <c r="AF506" s="263">
        <v>68.03</v>
      </c>
      <c r="AG506" s="43">
        <f t="shared" si="1092"/>
        <v>6.2973208281672317</v>
      </c>
      <c r="AH506" s="131"/>
      <c r="AI506" s="5">
        <f t="shared" si="1038"/>
        <v>0</v>
      </c>
      <c r="AJ506" s="181"/>
      <c r="AK506" s="43">
        <f t="shared" ref="AK506" si="1128">POWER(2*$V506/1000*AJ506, 2)*$A$4</f>
        <v>0</v>
      </c>
      <c r="AL506" s="47">
        <v>63.3</v>
      </c>
      <c r="AM506" s="43">
        <f t="shared" si="1043"/>
        <v>5.4520809809471995</v>
      </c>
      <c r="AN506" s="181">
        <v>62.9</v>
      </c>
      <c r="AO506" s="43">
        <f t="shared" si="1044"/>
        <v>5.383394032236799</v>
      </c>
      <c r="AP506" s="261">
        <v>59.9</v>
      </c>
      <c r="AQ506" s="43">
        <f t="shared" si="1094"/>
        <v>4.8821208170048003</v>
      </c>
      <c r="AR506" s="121"/>
    </row>
    <row r="507" spans="1:44" x14ac:dyDescent="0.25">
      <c r="A507" s="144">
        <f t="shared" si="1018"/>
        <v>496</v>
      </c>
      <c r="B507" s="89" t="s">
        <v>134</v>
      </c>
      <c r="C507" s="150">
        <v>28</v>
      </c>
      <c r="D507" s="154" t="s">
        <v>123</v>
      </c>
      <c r="E507" s="155">
        <v>35</v>
      </c>
      <c r="F507" s="152">
        <f t="shared" si="1021"/>
        <v>3944</v>
      </c>
      <c r="G507" s="46">
        <v>0</v>
      </c>
      <c r="H507" s="47">
        <f t="shared" si="1063"/>
        <v>752</v>
      </c>
      <c r="I507" s="47">
        <f t="shared" si="1072"/>
        <v>2300</v>
      </c>
      <c r="J507" s="56">
        <f t="shared" si="1045"/>
        <v>3934.3187466192926</v>
      </c>
      <c r="K507" s="56">
        <f t="shared" si="1022"/>
        <v>-1.2492958643633756E-2</v>
      </c>
      <c r="L507" s="47">
        <f t="shared" si="1068"/>
        <v>1999.84375</v>
      </c>
      <c r="M507" s="47">
        <f t="shared" si="1113"/>
        <v>1148.84375</v>
      </c>
      <c r="N507" s="47">
        <f t="shared" si="1004"/>
        <v>297.84375</v>
      </c>
      <c r="O507" s="47"/>
      <c r="P507" s="47">
        <f t="shared" si="1069"/>
        <v>508.93494123911603</v>
      </c>
      <c r="Q507" s="47">
        <f t="shared" si="1118"/>
        <v>1458.1004766476142</v>
      </c>
      <c r="R507" s="47">
        <f t="shared" si="1118"/>
        <v>1458.1004766476142</v>
      </c>
      <c r="S507" s="47">
        <f t="shared" si="1005"/>
        <v>509.19534504359177</v>
      </c>
      <c r="T507" s="47"/>
      <c r="U507" s="79">
        <v>2</v>
      </c>
      <c r="V507" s="62">
        <f t="shared" si="1060"/>
        <v>1458.1004766476142</v>
      </c>
      <c r="W507" s="137">
        <f t="shared" si="1033"/>
        <v>60.618831873326144</v>
      </c>
      <c r="X507" s="131">
        <v>61.5</v>
      </c>
      <c r="Y507" s="5">
        <f t="shared" si="1038"/>
        <v>5.1464186164799992</v>
      </c>
      <c r="Z507" s="131">
        <v>61.4</v>
      </c>
      <c r="AA507" s="43">
        <f t="shared" ref="AA507" si="1129">POWER(2*$V507/1000*Z507, 2)*$A$4</f>
        <v>5.1296959025407984</v>
      </c>
      <c r="AB507" s="117">
        <v>62.2</v>
      </c>
      <c r="AC507" s="43">
        <f t="shared" si="1040"/>
        <v>5.2642395928832011</v>
      </c>
      <c r="AD507" s="131"/>
      <c r="AE507" s="43">
        <f t="shared" si="1041"/>
        <v>0</v>
      </c>
      <c r="AF507" s="263">
        <v>68.81</v>
      </c>
      <c r="AG507" s="43">
        <f t="shared" si="1092"/>
        <v>6.4425529043953276</v>
      </c>
      <c r="AH507" s="131"/>
      <c r="AI507" s="5">
        <f t="shared" si="1038"/>
        <v>0</v>
      </c>
      <c r="AJ507" s="181"/>
      <c r="AK507" s="43">
        <f t="shared" ref="AK507" si="1130">POWER(2*$V507/1000*AJ507, 2)*$A$4</f>
        <v>0</v>
      </c>
      <c r="AL507" s="47">
        <v>63.6</v>
      </c>
      <c r="AM507" s="43">
        <f t="shared" si="1043"/>
        <v>5.503881934540801</v>
      </c>
      <c r="AN507" s="181">
        <v>63.6</v>
      </c>
      <c r="AO507" s="43">
        <f t="shared" si="1044"/>
        <v>5.503881934540801</v>
      </c>
      <c r="AP507" s="261">
        <v>60.6</v>
      </c>
      <c r="AQ507" s="43">
        <f t="shared" si="1094"/>
        <v>4.9968938780928003</v>
      </c>
      <c r="AR507" s="121"/>
    </row>
    <row r="508" spans="1:44" x14ac:dyDescent="0.25">
      <c r="A508" s="144">
        <f t="shared" si="1018"/>
        <v>497</v>
      </c>
      <c r="B508" s="89" t="s">
        <v>134</v>
      </c>
      <c r="C508" s="150">
        <v>29</v>
      </c>
      <c r="D508" s="154" t="s">
        <v>123</v>
      </c>
      <c r="E508" s="155">
        <v>36</v>
      </c>
      <c r="F508" s="152">
        <f t="shared" si="1021"/>
        <v>3952</v>
      </c>
      <c r="G508" s="46">
        <v>0</v>
      </c>
      <c r="H508" s="47">
        <f t="shared" si="1063"/>
        <v>760</v>
      </c>
      <c r="I508" s="47">
        <f t="shared" si="1072"/>
        <v>2300</v>
      </c>
      <c r="J508" s="56">
        <f t="shared" si="1045"/>
        <v>3934.3187466192926</v>
      </c>
      <c r="K508" s="56">
        <f t="shared" si="1022"/>
        <v>-1.2769193612712115E-2</v>
      </c>
      <c r="L508" s="47">
        <f t="shared" si="1068"/>
        <v>2005.59375</v>
      </c>
      <c r="M508" s="47">
        <f t="shared" si="1113"/>
        <v>1154.59375</v>
      </c>
      <c r="N508" s="47">
        <f t="shared" si="1004"/>
        <v>303.59375</v>
      </c>
      <c r="O508" s="47"/>
      <c r="P508" s="47">
        <f t="shared" si="1069"/>
        <v>499.08319951593489</v>
      </c>
      <c r="Q508" s="47">
        <f t="shared" si="1118"/>
        <v>1458.1004766476142</v>
      </c>
      <c r="R508" s="47">
        <f t="shared" si="1118"/>
        <v>1458.1004766476142</v>
      </c>
      <c r="S508" s="47">
        <f t="shared" si="1005"/>
        <v>519.04736300174238</v>
      </c>
      <c r="T508" s="47"/>
      <c r="U508" s="79">
        <v>2</v>
      </c>
      <c r="V508" s="62">
        <f t="shared" si="1060"/>
        <v>1458.1004766476142</v>
      </c>
      <c r="W508" s="137">
        <f t="shared" si="1033"/>
        <v>60.618831873326144</v>
      </c>
      <c r="X508" s="131">
        <v>58.1</v>
      </c>
      <c r="Y508" s="5">
        <f t="shared" si="1038"/>
        <v>4.5931131326527996</v>
      </c>
      <c r="Z508" s="131">
        <v>58.1</v>
      </c>
      <c r="AA508" s="43">
        <f t="shared" ref="AA508" si="1131">POWER(2*$V508/1000*Z508, 2)*$A$4</f>
        <v>4.5931131326527996</v>
      </c>
      <c r="AB508" s="117">
        <v>59</v>
      </c>
      <c r="AC508" s="43">
        <f t="shared" si="1040"/>
        <v>4.7365148268799997</v>
      </c>
      <c r="AD508" s="131"/>
      <c r="AE508" s="43">
        <f t="shared" si="1041"/>
        <v>0</v>
      </c>
      <c r="AF508" s="263">
        <v>70.47</v>
      </c>
      <c r="AG508" s="43">
        <f t="shared" si="1092"/>
        <v>6.7571478378184322</v>
      </c>
      <c r="AH508" s="131"/>
      <c r="AI508" s="5">
        <f t="shared" si="1038"/>
        <v>0</v>
      </c>
      <c r="AJ508" s="181"/>
      <c r="AK508" s="43">
        <f t="shared" ref="AK508" si="1132">POWER(2*$V508/1000*AJ508, 2)*$A$4</f>
        <v>0</v>
      </c>
      <c r="AL508" s="47">
        <v>63.5</v>
      </c>
      <c r="AM508" s="43">
        <f t="shared" si="1043"/>
        <v>5.4865877364799998</v>
      </c>
      <c r="AN508" s="181">
        <v>63.4</v>
      </c>
      <c r="AO508" s="43">
        <f t="shared" si="1044"/>
        <v>5.4693207519487999</v>
      </c>
      <c r="AP508" s="261">
        <v>60.5</v>
      </c>
      <c r="AQ508" s="43">
        <f t="shared" si="1094"/>
        <v>4.98041608592</v>
      </c>
      <c r="AR508" s="121"/>
    </row>
    <row r="509" spans="1:44" x14ac:dyDescent="0.25">
      <c r="A509" s="144">
        <f t="shared" si="1018"/>
        <v>498</v>
      </c>
      <c r="B509" s="89" t="s">
        <v>134</v>
      </c>
      <c r="C509" s="150">
        <v>30</v>
      </c>
      <c r="D509" s="154" t="s">
        <v>123</v>
      </c>
      <c r="E509" s="155">
        <v>37</v>
      </c>
      <c r="F509" s="152">
        <f t="shared" si="1021"/>
        <v>3960</v>
      </c>
      <c r="G509" s="46">
        <v>0</v>
      </c>
      <c r="H509" s="47">
        <f t="shared" si="1063"/>
        <v>768</v>
      </c>
      <c r="I509" s="47">
        <f t="shared" si="1072"/>
        <v>2300</v>
      </c>
      <c r="J509" s="56">
        <f t="shared" si="1045"/>
        <v>3934.3187466192926</v>
      </c>
      <c r="K509" s="56">
        <f t="shared" si="1022"/>
        <v>-1.3057506731001922E-2</v>
      </c>
      <c r="L509" s="47">
        <f t="shared" si="1068"/>
        <v>2011.34375</v>
      </c>
      <c r="M509" s="47">
        <f t="shared" si="1113"/>
        <v>1160.34375</v>
      </c>
      <c r="N509" s="47">
        <f t="shared" si="1004"/>
        <v>309.34375</v>
      </c>
      <c r="O509" s="47"/>
      <c r="P509" s="47">
        <f t="shared" si="1069"/>
        <v>489.23146941306067</v>
      </c>
      <c r="Q509" s="47">
        <f t="shared" si="1118"/>
        <v>1458.1004766476142</v>
      </c>
      <c r="R509" s="47">
        <f t="shared" si="1118"/>
        <v>1458.1004766476142</v>
      </c>
      <c r="S509" s="47">
        <f t="shared" si="1005"/>
        <v>528.89938141773473</v>
      </c>
      <c r="T509" s="47"/>
      <c r="U509" s="79">
        <v>2</v>
      </c>
      <c r="V509" s="62">
        <f t="shared" si="1060"/>
        <v>1458.1004766476142</v>
      </c>
      <c r="W509" s="137">
        <f t="shared" si="1033"/>
        <v>60.618831873326144</v>
      </c>
      <c r="X509" s="131">
        <v>60.6</v>
      </c>
      <c r="Y509" s="5">
        <f t="shared" si="1038"/>
        <v>4.9968938780928003</v>
      </c>
      <c r="Z509" s="131">
        <v>60.5</v>
      </c>
      <c r="AA509" s="43">
        <f t="shared" ref="AA509" si="1133">POWER(2*$V509/1000*Z509, 2)*$A$4</f>
        <v>4.98041608592</v>
      </c>
      <c r="AB509" s="117">
        <v>61.3</v>
      </c>
      <c r="AC509" s="43">
        <f t="shared" si="1040"/>
        <v>5.1130004021311999</v>
      </c>
      <c r="AD509" s="131"/>
      <c r="AE509" s="43">
        <f t="shared" si="1041"/>
        <v>0</v>
      </c>
      <c r="AF509" s="263">
        <v>69.349999999999994</v>
      </c>
      <c r="AG509" s="43">
        <f t="shared" si="1092"/>
        <v>6.5440680781327982</v>
      </c>
      <c r="AH509" s="131"/>
      <c r="AI509" s="5">
        <f t="shared" si="1038"/>
        <v>0</v>
      </c>
      <c r="AJ509" s="181"/>
      <c r="AK509" s="43">
        <f t="shared" ref="AK509" si="1134">POWER(2*$V509/1000*AJ509, 2)*$A$4</f>
        <v>0</v>
      </c>
      <c r="AL509" s="47">
        <v>63.7</v>
      </c>
      <c r="AM509" s="43">
        <f t="shared" si="1043"/>
        <v>5.5212033461312009</v>
      </c>
      <c r="AN509" s="181">
        <v>63.6</v>
      </c>
      <c r="AO509" s="43">
        <f t="shared" si="1044"/>
        <v>5.503881934540801</v>
      </c>
      <c r="AP509" s="261">
        <v>60.6</v>
      </c>
      <c r="AQ509" s="43">
        <f t="shared" si="1094"/>
        <v>4.9968938780928003</v>
      </c>
      <c r="AR509" s="121"/>
    </row>
    <row r="510" spans="1:44" x14ac:dyDescent="0.25">
      <c r="A510" s="144">
        <f t="shared" si="1018"/>
        <v>499</v>
      </c>
      <c r="B510" s="89" t="s">
        <v>134</v>
      </c>
      <c r="C510" s="150">
        <v>31</v>
      </c>
      <c r="D510" s="154" t="s">
        <v>124</v>
      </c>
      <c r="E510" s="155">
        <v>1</v>
      </c>
      <c r="F510" s="152">
        <f t="shared" si="1021"/>
        <v>3968</v>
      </c>
      <c r="G510" s="46">
        <v>0</v>
      </c>
      <c r="H510" s="47">
        <f t="shared" si="1063"/>
        <v>776</v>
      </c>
      <c r="I510" s="47">
        <f t="shared" si="1072"/>
        <v>2300</v>
      </c>
      <c r="J510" s="56">
        <f t="shared" si="1045"/>
        <v>3934.3187466192926</v>
      </c>
      <c r="K510" s="56">
        <f t="shared" si="1022"/>
        <v>-1.3358589307244984E-2</v>
      </c>
      <c r="L510" s="47">
        <f t="shared" si="1068"/>
        <v>2017.09375</v>
      </c>
      <c r="M510" s="47">
        <f t="shared" si="1113"/>
        <v>1166.09375</v>
      </c>
      <c r="N510" s="47">
        <f t="shared" si="1004"/>
        <v>315.09375</v>
      </c>
      <c r="O510" s="47"/>
      <c r="P510" s="47">
        <f t="shared" si="1069"/>
        <v>479.37975164691977</v>
      </c>
      <c r="Q510" s="47">
        <f t="shared" si="1118"/>
        <v>1458.1004766476142</v>
      </c>
      <c r="R510" s="47">
        <f t="shared" si="1118"/>
        <v>1458.1004766476142</v>
      </c>
      <c r="S510" s="47">
        <f t="shared" si="1005"/>
        <v>538.7514002664517</v>
      </c>
      <c r="T510" s="47"/>
      <c r="U510" s="79">
        <v>2</v>
      </c>
      <c r="V510" s="62">
        <f t="shared" si="1060"/>
        <v>1458.1004766476142</v>
      </c>
      <c r="W510" s="137">
        <f t="shared" si="1033"/>
        <v>60.618831873326144</v>
      </c>
      <c r="X510" s="131">
        <v>54.9</v>
      </c>
      <c r="Y510" s="5">
        <f t="shared" si="1038"/>
        <v>4.1010925174847994</v>
      </c>
      <c r="Z510" s="131">
        <v>54.8</v>
      </c>
      <c r="AA510" s="43">
        <f t="shared" ref="AA510" si="1135">POWER(2*$V510/1000*Z510, 2)*$A$4</f>
        <v>4.0861658964991996</v>
      </c>
      <c r="AB510" s="117">
        <v>55.6</v>
      </c>
      <c r="AC510" s="43">
        <f t="shared" si="1040"/>
        <v>4.2063408432128009</v>
      </c>
      <c r="AD510" s="131"/>
      <c r="AE510" s="43">
        <f t="shared" si="1041"/>
        <v>0</v>
      </c>
      <c r="AF510" s="263">
        <v>70.62</v>
      </c>
      <c r="AG510" s="43">
        <f t="shared" si="1092"/>
        <v>6.7859445145029111</v>
      </c>
      <c r="AH510" s="131"/>
      <c r="AI510" s="5">
        <f t="shared" si="1038"/>
        <v>0</v>
      </c>
      <c r="AJ510" s="181"/>
      <c r="AK510" s="43">
        <f t="shared" ref="AK510" si="1136">POWER(2*$V510/1000*AJ510, 2)*$A$4</f>
        <v>0</v>
      </c>
      <c r="AL510" s="47">
        <v>62.6</v>
      </c>
      <c r="AM510" s="43">
        <f t="shared" si="1043"/>
        <v>5.3321645627648007</v>
      </c>
      <c r="AN510" s="181">
        <v>62.1</v>
      </c>
      <c r="AO510" s="43">
        <f t="shared" si="1044"/>
        <v>5.2473263842367999</v>
      </c>
      <c r="AP510" s="261">
        <v>60</v>
      </c>
      <c r="AQ510" s="43">
        <f t="shared" si="1094"/>
        <v>4.8984353279999988</v>
      </c>
      <c r="AR510" s="121"/>
    </row>
    <row r="511" spans="1:44" x14ac:dyDescent="0.25">
      <c r="A511" s="144">
        <f t="shared" si="1018"/>
        <v>500</v>
      </c>
      <c r="B511" s="89" t="s">
        <v>134</v>
      </c>
      <c r="C511" s="150">
        <v>32</v>
      </c>
      <c r="D511" s="154" t="s">
        <v>124</v>
      </c>
      <c r="E511" s="155">
        <v>2</v>
      </c>
      <c r="F511" s="152">
        <f t="shared" si="1021"/>
        <v>3976</v>
      </c>
      <c r="G511" s="46">
        <v>0</v>
      </c>
      <c r="H511" s="47">
        <f t="shared" si="1063"/>
        <v>784</v>
      </c>
      <c r="I511" s="47">
        <f t="shared" si="1072"/>
        <v>2300</v>
      </c>
      <c r="J511" s="56">
        <f t="shared" si="1045"/>
        <v>3934.3187466192926</v>
      </c>
      <c r="K511" s="56">
        <f t="shared" si="1022"/>
        <v>-1.3673194582679571E-2</v>
      </c>
      <c r="L511" s="47">
        <f t="shared" si="1068"/>
        <v>2022.84375</v>
      </c>
      <c r="M511" s="47">
        <f t="shared" si="1113"/>
        <v>1171.84375</v>
      </c>
      <c r="N511" s="47">
        <f t="shared" si="1004"/>
        <v>320.84375</v>
      </c>
      <c r="O511" s="47"/>
      <c r="P511" s="47">
        <f t="shared" si="1069"/>
        <v>469.5280469940667</v>
      </c>
      <c r="Q511" s="47">
        <f t="shared" si="1118"/>
        <v>1458.1004766476142</v>
      </c>
      <c r="R511" s="47">
        <f t="shared" si="1118"/>
        <v>1458.1004766476142</v>
      </c>
      <c r="S511" s="47">
        <f t="shared" si="1005"/>
        <v>548.6034195245802</v>
      </c>
      <c r="T511" s="47"/>
      <c r="U511" s="79">
        <v>2</v>
      </c>
      <c r="V511" s="62">
        <f t="shared" si="1060"/>
        <v>1458.1004766476142</v>
      </c>
      <c r="W511" s="137">
        <f t="shared" si="1033"/>
        <v>60.618831873326144</v>
      </c>
      <c r="X511" s="131">
        <v>59.3</v>
      </c>
      <c r="Y511" s="5">
        <f t="shared" si="1038"/>
        <v>4.7848052351551997</v>
      </c>
      <c r="Z511" s="131">
        <v>59.2</v>
      </c>
      <c r="AA511" s="43">
        <f t="shared" ref="AA511" si="1137">POWER(2*$V511/1000*Z511, 2)*$A$4</f>
        <v>4.7686812188672008</v>
      </c>
      <c r="AB511" s="117">
        <v>59.9</v>
      </c>
      <c r="AC511" s="43">
        <f t="shared" si="1040"/>
        <v>4.8821208170048003</v>
      </c>
      <c r="AD511" s="131"/>
      <c r="AE511" s="43">
        <f t="shared" si="1041"/>
        <v>0</v>
      </c>
      <c r="AF511" s="263">
        <v>69.8</v>
      </c>
      <c r="AG511" s="43">
        <f t="shared" si="1092"/>
        <v>6.6292702376191999</v>
      </c>
      <c r="AH511" s="131"/>
      <c r="AI511" s="5">
        <f t="shared" si="1038"/>
        <v>0</v>
      </c>
      <c r="AJ511" s="181"/>
      <c r="AK511" s="43">
        <f t="shared" ref="AK511" si="1138">POWER(2*$V511/1000*AJ511, 2)*$A$4</f>
        <v>0</v>
      </c>
      <c r="AL511" s="47">
        <v>64.099999999999994</v>
      </c>
      <c r="AM511" s="43">
        <f t="shared" si="1043"/>
        <v>5.5907611277887987</v>
      </c>
      <c r="AN511" s="181">
        <v>63.5</v>
      </c>
      <c r="AO511" s="43">
        <f t="shared" si="1044"/>
        <v>5.4865877364799998</v>
      </c>
      <c r="AP511" s="261">
        <v>60.2</v>
      </c>
      <c r="AQ511" s="43">
        <f t="shared" si="1094"/>
        <v>4.9311459905792008</v>
      </c>
      <c r="AR511" s="121"/>
    </row>
    <row r="512" spans="1:44" x14ac:dyDescent="0.25">
      <c r="A512" s="144">
        <f t="shared" si="1018"/>
        <v>501</v>
      </c>
      <c r="B512" s="89" t="s">
        <v>134</v>
      </c>
      <c r="C512" s="150">
        <v>33</v>
      </c>
      <c r="D512" s="154" t="s">
        <v>124</v>
      </c>
      <c r="E512" s="155">
        <v>3</v>
      </c>
      <c r="F512" s="152">
        <f t="shared" si="1021"/>
        <v>3984</v>
      </c>
      <c r="G512" s="46">
        <v>0</v>
      </c>
      <c r="H512" s="47">
        <f t="shared" si="1063"/>
        <v>792</v>
      </c>
      <c r="I512" s="47">
        <f t="shared" si="1072"/>
        <v>2300</v>
      </c>
      <c r="J512" s="56">
        <f t="shared" si="1045"/>
        <v>3934.3187466192926</v>
      </c>
      <c r="K512" s="56">
        <f t="shared" si="1022"/>
        <v>-1.4002144014284568E-2</v>
      </c>
      <c r="L512" s="47">
        <f t="shared" si="1068"/>
        <v>2028.59375</v>
      </c>
      <c r="M512" s="47">
        <f t="shared" si="1113"/>
        <v>1177.59375</v>
      </c>
      <c r="N512" s="47">
        <f t="shared" si="1004"/>
        <v>326.59375</v>
      </c>
      <c r="O512" s="47"/>
      <c r="P512" s="47">
        <f t="shared" si="1069"/>
        <v>459.67635629762651</v>
      </c>
      <c r="Q512" s="47">
        <f t="shared" si="1118"/>
        <v>1458.1004766476142</v>
      </c>
      <c r="R512" s="47">
        <f t="shared" si="1118"/>
        <v>1458.1004766476142</v>
      </c>
      <c r="S512" s="47">
        <f t="shared" si="1005"/>
        <v>558.45543917045211</v>
      </c>
      <c r="T512" s="47"/>
      <c r="U512" s="79">
        <v>2</v>
      </c>
      <c r="V512" s="62">
        <f t="shared" si="1060"/>
        <v>1458.1004766476142</v>
      </c>
      <c r="W512" s="137">
        <f t="shared" si="1033"/>
        <v>60.618831873326144</v>
      </c>
      <c r="X512" s="131">
        <v>61.7</v>
      </c>
      <c r="Y512" s="5">
        <f t="shared" si="1038"/>
        <v>5.1799456849472012</v>
      </c>
      <c r="Z512" s="131">
        <v>61.7</v>
      </c>
      <c r="AA512" s="43">
        <f t="shared" ref="AA512" si="1139">POWER(2*$V512/1000*Z512, 2)*$A$4</f>
        <v>5.1799456849472012</v>
      </c>
      <c r="AB512" s="117">
        <v>62.3</v>
      </c>
      <c r="AC512" s="43">
        <f t="shared" si="1040"/>
        <v>5.2811800150592001</v>
      </c>
      <c r="AD512" s="131"/>
      <c r="AE512" s="43">
        <f t="shared" si="1041"/>
        <v>0</v>
      </c>
      <c r="AF512" s="263">
        <v>70.88</v>
      </c>
      <c r="AG512" s="43">
        <f t="shared" si="1092"/>
        <v>6.8360038022021108</v>
      </c>
      <c r="AH512" s="131"/>
      <c r="AI512" s="5">
        <f t="shared" si="1038"/>
        <v>0</v>
      </c>
      <c r="AJ512" s="181"/>
      <c r="AK512" s="43">
        <f t="shared" ref="AK512" si="1140">POWER(2*$V512/1000*AJ512, 2)*$A$4</f>
        <v>0</v>
      </c>
      <c r="AL512" s="47">
        <v>63</v>
      </c>
      <c r="AM512" s="43">
        <f t="shared" si="1043"/>
        <v>5.4005249491199994</v>
      </c>
      <c r="AN512" s="181">
        <v>62.5</v>
      </c>
      <c r="AO512" s="43">
        <f t="shared" si="1044"/>
        <v>5.3151424999999994</v>
      </c>
      <c r="AP512" s="261">
        <v>60</v>
      </c>
      <c r="AQ512" s="43">
        <f t="shared" si="1094"/>
        <v>4.8984353279999988</v>
      </c>
      <c r="AR512" s="121"/>
    </row>
    <row r="513" spans="1:44" x14ac:dyDescent="0.25">
      <c r="A513" s="144">
        <f t="shared" si="1018"/>
        <v>502</v>
      </c>
      <c r="B513" s="89" t="s">
        <v>134</v>
      </c>
      <c r="C513" s="150">
        <v>34</v>
      </c>
      <c r="D513" s="154" t="s">
        <v>124</v>
      </c>
      <c r="E513" s="155">
        <v>4</v>
      </c>
      <c r="F513" s="152">
        <f t="shared" si="1021"/>
        <v>3992</v>
      </c>
      <c r="G513" s="46">
        <v>0</v>
      </c>
      <c r="H513" s="47">
        <f t="shared" si="1063"/>
        <v>800</v>
      </c>
      <c r="I513" s="47">
        <f t="shared" si="1072"/>
        <v>2300</v>
      </c>
      <c r="J513" s="56">
        <f t="shared" si="1045"/>
        <v>3934.3187466192926</v>
      </c>
      <c r="K513" s="56">
        <f t="shared" si="1022"/>
        <v>-1.4346334422953078E-2</v>
      </c>
      <c r="L513" s="47">
        <f t="shared" si="1068"/>
        <v>2034.34375</v>
      </c>
      <c r="M513" s="47">
        <f t="shared" si="1113"/>
        <v>1183.34375</v>
      </c>
      <c r="N513" s="47">
        <f t="shared" si="1004"/>
        <v>332.34375</v>
      </c>
      <c r="O513" s="47"/>
      <c r="P513" s="47">
        <f t="shared" si="1069"/>
        <v>449.82468047458502</v>
      </c>
      <c r="Q513" s="47">
        <f t="shared" si="1118"/>
        <v>1458.1004766476142</v>
      </c>
      <c r="R513" s="47">
        <f t="shared" si="1118"/>
        <v>1458.1004766476142</v>
      </c>
      <c r="S513" s="47">
        <f t="shared" si="1005"/>
        <v>568.3074591839021</v>
      </c>
      <c r="T513" s="47"/>
      <c r="U513" s="79">
        <v>2</v>
      </c>
      <c r="V513" s="62">
        <f t="shared" si="1060"/>
        <v>1458.1004766476142</v>
      </c>
      <c r="W513" s="137">
        <f t="shared" si="1033"/>
        <v>60.618831873326144</v>
      </c>
      <c r="X513" s="131">
        <v>58.4</v>
      </c>
      <c r="Y513" s="5">
        <f t="shared" si="1038"/>
        <v>4.6406687756288001</v>
      </c>
      <c r="Z513" s="131">
        <v>58.3</v>
      </c>
      <c r="AA513" s="43">
        <f t="shared" ref="AA513" si="1141">POWER(2*$V513/1000*Z513, 2)*$A$4</f>
        <v>4.6247896811071998</v>
      </c>
      <c r="AB513" s="117">
        <v>59</v>
      </c>
      <c r="AC513" s="43">
        <f t="shared" si="1040"/>
        <v>4.7365148268799997</v>
      </c>
      <c r="AD513" s="131"/>
      <c r="AE513" s="43">
        <f t="shared" si="1041"/>
        <v>0</v>
      </c>
      <c r="AF513" s="263">
        <v>71.03</v>
      </c>
      <c r="AG513" s="43">
        <f t="shared" si="1092"/>
        <v>6.8649678420936322</v>
      </c>
      <c r="AH513" s="131"/>
      <c r="AI513" s="5">
        <f t="shared" si="1038"/>
        <v>0</v>
      </c>
      <c r="AJ513" s="181"/>
      <c r="AK513" s="43">
        <f t="shared" ref="AK513" si="1142">POWER(2*$V513/1000*AJ513, 2)*$A$4</f>
        <v>0</v>
      </c>
      <c r="AL513" s="47">
        <v>63.4</v>
      </c>
      <c r="AM513" s="43">
        <f t="shared" si="1043"/>
        <v>5.4693207519487999</v>
      </c>
      <c r="AN513" s="181">
        <v>63.2</v>
      </c>
      <c r="AO513" s="43">
        <f t="shared" si="1044"/>
        <v>5.4348684234752014</v>
      </c>
      <c r="AP513" s="261">
        <v>60.6</v>
      </c>
      <c r="AQ513" s="43">
        <f t="shared" si="1094"/>
        <v>4.9968938780928003</v>
      </c>
      <c r="AR513" s="121"/>
    </row>
    <row r="514" spans="1:44" x14ac:dyDescent="0.25">
      <c r="A514" s="144">
        <f t="shared" si="1018"/>
        <v>503</v>
      </c>
      <c r="B514" s="89" t="s">
        <v>134</v>
      </c>
      <c r="C514" s="150">
        <v>35</v>
      </c>
      <c r="D514" s="154" t="s">
        <v>124</v>
      </c>
      <c r="E514" s="155">
        <v>5</v>
      </c>
      <c r="F514" s="152">
        <f t="shared" si="1021"/>
        <v>4000</v>
      </c>
      <c r="G514" s="46">
        <v>0</v>
      </c>
      <c r="H514" s="47">
        <f t="shared" si="1063"/>
        <v>808</v>
      </c>
      <c r="I514" s="47">
        <f t="shared" si="1072"/>
        <v>2300</v>
      </c>
      <c r="J514" s="56">
        <f t="shared" si="1045"/>
        <v>3934.3187466192926</v>
      </c>
      <c r="K514" s="56">
        <f t="shared" si="1022"/>
        <v>-1.4706746132105764E-2</v>
      </c>
      <c r="L514" s="47">
        <f t="shared" si="1068"/>
        <v>2040.09375</v>
      </c>
      <c r="M514" s="47">
        <f t="shared" si="1113"/>
        <v>1189.09375</v>
      </c>
      <c r="N514" s="47">
        <f t="shared" si="1004"/>
        <v>338.09375</v>
      </c>
      <c r="O514" s="47"/>
      <c r="P514" s="47">
        <f t="shared" si="1069"/>
        <v>439.97302052405723</v>
      </c>
      <c r="Q514" s="47">
        <f t="shared" si="1118"/>
        <v>1458.1004766476142</v>
      </c>
      <c r="R514" s="47">
        <f t="shared" si="1118"/>
        <v>1458.1004766476142</v>
      </c>
      <c r="S514" s="47">
        <f t="shared" si="1005"/>
        <v>578.15947954613921</v>
      </c>
      <c r="T514" s="47"/>
      <c r="U514" s="79">
        <v>2</v>
      </c>
      <c r="V514" s="62">
        <f t="shared" si="1060"/>
        <v>1458.1004766476142</v>
      </c>
      <c r="W514" s="137">
        <f t="shared" si="1033"/>
        <v>60.618831873326144</v>
      </c>
      <c r="X514" s="131">
        <v>60.6</v>
      </c>
      <c r="Y514" s="5">
        <f t="shared" si="1038"/>
        <v>4.9968938780928003</v>
      </c>
      <c r="Z514" s="131">
        <v>60.4</v>
      </c>
      <c r="AA514" s="43">
        <f t="shared" ref="AA514" si="1143">POWER(2*$V514/1000*Z514, 2)*$A$4</f>
        <v>4.9639655072768001</v>
      </c>
      <c r="AB514" s="117">
        <v>60.8</v>
      </c>
      <c r="AC514" s="43">
        <f t="shared" si="1040"/>
        <v>5.0299311030271996</v>
      </c>
      <c r="AD514" s="131"/>
      <c r="AE514" s="43">
        <f t="shared" si="1041"/>
        <v>0</v>
      </c>
      <c r="AF514" s="263">
        <v>70.89</v>
      </c>
      <c r="AG514" s="43">
        <f t="shared" si="1092"/>
        <v>6.8379328332478071</v>
      </c>
      <c r="AH514" s="131"/>
      <c r="AI514" s="5">
        <f t="shared" si="1038"/>
        <v>0</v>
      </c>
      <c r="AJ514" s="181"/>
      <c r="AK514" s="43">
        <f t="shared" ref="AK514" si="1144">POWER(2*$V514/1000*AJ514, 2)*$A$4</f>
        <v>0</v>
      </c>
      <c r="AL514" s="47">
        <v>62.2</v>
      </c>
      <c r="AM514" s="43">
        <f t="shared" si="1043"/>
        <v>5.2642395928832011</v>
      </c>
      <c r="AN514" s="181">
        <v>61.9</v>
      </c>
      <c r="AO514" s="43">
        <f t="shared" si="1044"/>
        <v>5.2135816075327988</v>
      </c>
      <c r="AP514" s="261">
        <v>60.2</v>
      </c>
      <c r="AQ514" s="43">
        <f t="shared" si="1094"/>
        <v>4.9311459905792008</v>
      </c>
      <c r="AR514" s="121"/>
    </row>
    <row r="515" spans="1:44" x14ac:dyDescent="0.25">
      <c r="A515" s="144">
        <f t="shared" si="1018"/>
        <v>504</v>
      </c>
      <c r="B515" s="89" t="s">
        <v>134</v>
      </c>
      <c r="C515" s="150">
        <v>36</v>
      </c>
      <c r="D515" s="154" t="s">
        <v>124</v>
      </c>
      <c r="E515" s="155">
        <v>6</v>
      </c>
      <c r="F515" s="152">
        <f t="shared" si="1021"/>
        <v>4008</v>
      </c>
      <c r="G515" s="46">
        <v>0</v>
      </c>
      <c r="H515" s="47">
        <f t="shared" si="1063"/>
        <v>816</v>
      </c>
      <c r="I515" s="47">
        <f t="shared" si="1072"/>
        <v>2300</v>
      </c>
      <c r="J515" s="56">
        <f t="shared" si="1045"/>
        <v>3934.3187466192926</v>
      </c>
      <c r="K515" s="56">
        <f t="shared" si="1022"/>
        <v>-1.5084452260452963E-2</v>
      </c>
      <c r="L515" s="47">
        <f t="shared" si="1068"/>
        <v>2045.84375</v>
      </c>
      <c r="M515" s="47">
        <f t="shared" si="1113"/>
        <v>1194.84375</v>
      </c>
      <c r="N515" s="47">
        <f t="shared" si="1004"/>
        <v>343.84375</v>
      </c>
      <c r="O515" s="47"/>
      <c r="P515" s="47">
        <f t="shared" si="1069"/>
        <v>430.1213775366931</v>
      </c>
      <c r="Q515" s="47">
        <f t="shared" si="1118"/>
        <v>1458.1004766476142</v>
      </c>
      <c r="R515" s="47">
        <f t="shared" si="1118"/>
        <v>1458.1004766476142</v>
      </c>
      <c r="S515" s="47">
        <f t="shared" si="1005"/>
        <v>588.0115002396318</v>
      </c>
      <c r="T515" s="47"/>
      <c r="U515" s="79">
        <v>2</v>
      </c>
      <c r="V515" s="62">
        <f t="shared" si="1060"/>
        <v>1458.1004766476142</v>
      </c>
      <c r="W515" s="137">
        <f t="shared" si="1033"/>
        <v>60.618831873326144</v>
      </c>
      <c r="X515" s="131">
        <v>61</v>
      </c>
      <c r="Y515" s="5">
        <f t="shared" si="1038"/>
        <v>5.0630771820799989</v>
      </c>
      <c r="Z515" s="131">
        <v>60.8</v>
      </c>
      <c r="AA515" s="43">
        <f t="shared" ref="AA515" si="1145">POWER(2*$V515/1000*Z515, 2)*$A$4</f>
        <v>5.0299311030271996</v>
      </c>
      <c r="AB515" s="117">
        <v>61.3</v>
      </c>
      <c r="AC515" s="43">
        <f t="shared" si="1040"/>
        <v>5.1130004021311999</v>
      </c>
      <c r="AD515" s="131"/>
      <c r="AE515" s="43">
        <f t="shared" si="1041"/>
        <v>0</v>
      </c>
      <c r="AF515" s="263">
        <v>70.150000000000006</v>
      </c>
      <c r="AG515" s="43">
        <f t="shared" si="1092"/>
        <v>6.6959195733008015</v>
      </c>
      <c r="AH515" s="131"/>
      <c r="AI515" s="5">
        <f t="shared" si="1038"/>
        <v>0</v>
      </c>
      <c r="AJ515" s="181"/>
      <c r="AK515" s="43">
        <f t="shared" ref="AK515" si="1146">POWER(2*$V515/1000*AJ515, 2)*$A$4</f>
        <v>0</v>
      </c>
      <c r="AL515" s="47">
        <v>61.6</v>
      </c>
      <c r="AM515" s="43">
        <f t="shared" si="1043"/>
        <v>5.1631685439487995</v>
      </c>
      <c r="AN515" s="181">
        <v>61.5</v>
      </c>
      <c r="AO515" s="43">
        <f t="shared" si="1044"/>
        <v>5.1464186164799992</v>
      </c>
      <c r="AP515" s="261">
        <v>59.3</v>
      </c>
      <c r="AQ515" s="43">
        <f t="shared" si="1094"/>
        <v>4.7848052351551997</v>
      </c>
      <c r="AR515" s="121"/>
    </row>
    <row r="516" spans="1:44" x14ac:dyDescent="0.25">
      <c r="A516" s="144">
        <f t="shared" si="1018"/>
        <v>505</v>
      </c>
      <c r="B516" s="89" t="s">
        <v>134</v>
      </c>
      <c r="C516" s="150">
        <v>37</v>
      </c>
      <c r="D516" s="154" t="s">
        <v>124</v>
      </c>
      <c r="E516" s="155">
        <v>7</v>
      </c>
      <c r="F516" s="152">
        <f t="shared" si="1021"/>
        <v>4016</v>
      </c>
      <c r="G516" s="46">
        <v>0</v>
      </c>
      <c r="H516" s="47">
        <f t="shared" si="1063"/>
        <v>824</v>
      </c>
      <c r="I516" s="47">
        <f t="shared" si="1072"/>
        <v>2300</v>
      </c>
      <c r="J516" s="56">
        <f t="shared" si="1045"/>
        <v>3934.3187466192926</v>
      </c>
      <c r="K516" s="56">
        <f t="shared" si="1022"/>
        <v>-1.5480629345347552E-2</v>
      </c>
      <c r="L516" s="47">
        <f t="shared" si="1068"/>
        <v>2051.59375</v>
      </c>
      <c r="M516" s="47">
        <f t="shared" si="1113"/>
        <v>1200.59375</v>
      </c>
      <c r="N516" s="47">
        <f t="shared" si="1004"/>
        <v>349.59375</v>
      </c>
      <c r="O516" s="47"/>
      <c r="P516" s="47">
        <f t="shared" si="1069"/>
        <v>420.26975270540527</v>
      </c>
      <c r="Q516" s="47">
        <f t="shared" si="1118"/>
        <v>1458.1004766476142</v>
      </c>
      <c r="R516" s="47">
        <f t="shared" si="1118"/>
        <v>1458.1004766476142</v>
      </c>
      <c r="S516" s="47">
        <f t="shared" si="1005"/>
        <v>597.86352124800396</v>
      </c>
      <c r="T516" s="47"/>
      <c r="U516" s="79">
        <v>2</v>
      </c>
      <c r="V516" s="62">
        <f t="shared" si="1060"/>
        <v>1458.1004766476142</v>
      </c>
      <c r="W516" s="137">
        <f t="shared" si="1033"/>
        <v>60.618831873326144</v>
      </c>
      <c r="X516" s="131">
        <v>59.9</v>
      </c>
      <c r="Y516" s="5">
        <f t="shared" si="1038"/>
        <v>4.8821208170048003</v>
      </c>
      <c r="Z516" s="131">
        <v>59.8</v>
      </c>
      <c r="AA516" s="43">
        <f t="shared" ref="AA516" si="1147">POWER(2*$V516/1000*Z516, 2)*$A$4</f>
        <v>4.8658335195391995</v>
      </c>
      <c r="AB516" s="117">
        <v>60.3</v>
      </c>
      <c r="AC516" s="43">
        <f t="shared" si="1040"/>
        <v>4.9475421421631998</v>
      </c>
      <c r="AD516" s="131"/>
      <c r="AE516" s="43">
        <f t="shared" si="1041"/>
        <v>0</v>
      </c>
      <c r="AF516" s="263">
        <v>70.48</v>
      </c>
      <c r="AG516" s="43">
        <f t="shared" si="1092"/>
        <v>6.7590657113169934</v>
      </c>
      <c r="AH516" s="131"/>
      <c r="AI516" s="5">
        <f t="shared" si="1038"/>
        <v>0</v>
      </c>
      <c r="AJ516" s="181"/>
      <c r="AK516" s="43">
        <f t="shared" ref="AK516" si="1148">POWER(2*$V516/1000*AJ516, 2)*$A$4</f>
        <v>0</v>
      </c>
      <c r="AL516" s="47">
        <v>63.1</v>
      </c>
      <c r="AM516" s="43">
        <f t="shared" si="1043"/>
        <v>5.417683079532801</v>
      </c>
      <c r="AN516" s="181">
        <v>63.3</v>
      </c>
      <c r="AO516" s="43">
        <f t="shared" si="1044"/>
        <v>5.4520809809471995</v>
      </c>
      <c r="AP516" s="261">
        <v>58.6</v>
      </c>
      <c r="AQ516" s="43">
        <f t="shared" si="1094"/>
        <v>4.6725086052608003</v>
      </c>
      <c r="AR516" s="121"/>
    </row>
    <row r="517" spans="1:44" x14ac:dyDescent="0.25">
      <c r="A517" s="144">
        <f t="shared" si="1018"/>
        <v>506</v>
      </c>
      <c r="B517" s="89" t="s">
        <v>135</v>
      </c>
      <c r="C517" s="150">
        <v>1</v>
      </c>
      <c r="D517" s="154" t="s">
        <v>124</v>
      </c>
      <c r="E517" s="155">
        <v>8</v>
      </c>
      <c r="F517" s="152">
        <f t="shared" si="1021"/>
        <v>4024</v>
      </c>
      <c r="G517" s="46">
        <v>0</v>
      </c>
      <c r="H517" s="47">
        <f t="shared" si="1063"/>
        <v>832</v>
      </c>
      <c r="I517" s="47">
        <f t="shared" si="1072"/>
        <v>2300</v>
      </c>
      <c r="J517" s="56">
        <f t="shared" si="1045"/>
        <v>3934.3187466192926</v>
      </c>
      <c r="K517" s="56">
        <f t="shared" si="1022"/>
        <v>-1.589656951955476E-2</v>
      </c>
      <c r="L517" s="47">
        <f t="shared" si="1068"/>
        <v>2057.34375</v>
      </c>
      <c r="M517" s="47">
        <f t="shared" si="1113"/>
        <v>1206.34375</v>
      </c>
      <c r="N517" s="47">
        <f t="shared" si="1004"/>
        <v>355.34375</v>
      </c>
      <c r="O517" s="47"/>
      <c r="P517" s="47">
        <f t="shared" si="1069"/>
        <v>410.4181473376421</v>
      </c>
      <c r="Q517" s="47">
        <f t="shared" si="1118"/>
        <v>1458.1004766476142</v>
      </c>
      <c r="R517" s="47">
        <f t="shared" si="1118"/>
        <v>1458.1004766476142</v>
      </c>
      <c r="S517" s="47">
        <f t="shared" si="1005"/>
        <v>607.71554255594162</v>
      </c>
      <c r="T517" s="47"/>
      <c r="U517" s="79">
        <v>2</v>
      </c>
      <c r="V517" s="62">
        <f t="shared" si="1060"/>
        <v>1458.1004766476142</v>
      </c>
      <c r="W517" s="137">
        <f t="shared" si="1033"/>
        <v>60.618831873326144</v>
      </c>
      <c r="X517" s="131">
        <v>60.3</v>
      </c>
      <c r="Y517" s="5">
        <f t="shared" si="1038"/>
        <v>4.9475421421631998</v>
      </c>
      <c r="Z517" s="131">
        <v>60.2</v>
      </c>
      <c r="AA517" s="43">
        <f t="shared" ref="AA517" si="1149">POWER(2*$V517/1000*Z517, 2)*$A$4</f>
        <v>4.9311459905792008</v>
      </c>
      <c r="AB517" s="117">
        <v>60.5</v>
      </c>
      <c r="AC517" s="43">
        <f t="shared" si="1040"/>
        <v>4.98041608592</v>
      </c>
      <c r="AD517" s="131"/>
      <c r="AE517" s="43">
        <f t="shared" si="1041"/>
        <v>0</v>
      </c>
      <c r="AF517" s="263">
        <v>70.510000000000005</v>
      </c>
      <c r="AG517" s="43">
        <f t="shared" si="1092"/>
        <v>6.7648209646244482</v>
      </c>
      <c r="AH517" s="131"/>
      <c r="AI517" s="5">
        <f t="shared" si="1038"/>
        <v>0</v>
      </c>
      <c r="AJ517" s="181"/>
      <c r="AK517" s="43">
        <f t="shared" ref="AK517" si="1150">POWER(2*$V517/1000*AJ517, 2)*$A$4</f>
        <v>0</v>
      </c>
      <c r="AL517" s="47">
        <v>62.4</v>
      </c>
      <c r="AM517" s="43">
        <f t="shared" si="1043"/>
        <v>5.2981476507647995</v>
      </c>
      <c r="AN517" s="181">
        <v>62</v>
      </c>
      <c r="AO517" s="43">
        <f t="shared" si="1044"/>
        <v>5.2304403891199991</v>
      </c>
      <c r="AP517" s="261">
        <v>60</v>
      </c>
      <c r="AQ517" s="43">
        <f t="shared" si="1094"/>
        <v>4.8984353279999988</v>
      </c>
      <c r="AR517" s="121"/>
    </row>
    <row r="518" spans="1:44" x14ac:dyDescent="0.25">
      <c r="A518" s="144">
        <f t="shared" si="1018"/>
        <v>507</v>
      </c>
      <c r="B518" s="89" t="s">
        <v>135</v>
      </c>
      <c r="C518" s="150">
        <v>2</v>
      </c>
      <c r="D518" s="154" t="s">
        <v>124</v>
      </c>
      <c r="E518" s="155">
        <v>9</v>
      </c>
      <c r="F518" s="152">
        <f t="shared" si="1021"/>
        <v>4032</v>
      </c>
      <c r="G518" s="46">
        <v>0</v>
      </c>
      <c r="H518" s="47">
        <f t="shared" si="1063"/>
        <v>840</v>
      </c>
      <c r="I518" s="47">
        <f t="shared" si="1072"/>
        <v>2300</v>
      </c>
      <c r="J518" s="56">
        <f t="shared" si="1045"/>
        <v>3934.3187466192926</v>
      </c>
      <c r="K518" s="56">
        <f t="shared" si="1022"/>
        <v>-1.6333694515651587E-2</v>
      </c>
      <c r="L518" s="47">
        <f t="shared" si="1068"/>
        <v>2063.09375</v>
      </c>
      <c r="M518" s="47">
        <f t="shared" si="1113"/>
        <v>1212.09375</v>
      </c>
      <c r="N518" s="47">
        <f t="shared" si="1004"/>
        <v>361.09375</v>
      </c>
      <c r="O518" s="47"/>
      <c r="P518" s="47">
        <f t="shared" si="1069"/>
        <v>400.5665628694718</v>
      </c>
      <c r="Q518" s="47">
        <f t="shared" si="1118"/>
        <v>1458.1004766476142</v>
      </c>
      <c r="R518" s="47">
        <f t="shared" si="1118"/>
        <v>1458.1004766476142</v>
      </c>
      <c r="S518" s="47">
        <f t="shared" si="1005"/>
        <v>617.56756414910785</v>
      </c>
      <c r="T518" s="47"/>
      <c r="U518" s="79">
        <v>2</v>
      </c>
      <c r="V518" s="62">
        <f t="shared" si="1060"/>
        <v>1458.1004766476142</v>
      </c>
      <c r="W518" s="137">
        <f t="shared" si="1033"/>
        <v>60.618831873326144</v>
      </c>
      <c r="X518" s="131">
        <v>60.2</v>
      </c>
      <c r="Y518" s="5">
        <f t="shared" si="1038"/>
        <v>4.9311459905792008</v>
      </c>
      <c r="Z518" s="131">
        <v>60</v>
      </c>
      <c r="AA518" s="43">
        <f t="shared" ref="AA518" si="1151">POWER(2*$V518/1000*Z518, 2)*$A$4</f>
        <v>4.8984353279999988</v>
      </c>
      <c r="AB518" s="117">
        <v>60.2</v>
      </c>
      <c r="AC518" s="43">
        <f t="shared" si="1040"/>
        <v>4.9311459905792008</v>
      </c>
      <c r="AD518" s="131"/>
      <c r="AE518" s="43">
        <f t="shared" si="1041"/>
        <v>0</v>
      </c>
      <c r="AF518" s="263">
        <v>69.63</v>
      </c>
      <c r="AG518" s="43">
        <f t="shared" si="1092"/>
        <v>6.5970179869461107</v>
      </c>
      <c r="AH518" s="131"/>
      <c r="AI518" s="5">
        <f t="shared" si="1038"/>
        <v>0</v>
      </c>
      <c r="AJ518" s="181"/>
      <c r="AK518" s="43">
        <f t="shared" ref="AK518" si="1152">POWER(2*$V518/1000*AJ518, 2)*$A$4</f>
        <v>0</v>
      </c>
      <c r="AL518" s="47">
        <v>62.8</v>
      </c>
      <c r="AM518" s="43">
        <f t="shared" si="1043"/>
        <v>5.3662903288832</v>
      </c>
      <c r="AN518" s="181">
        <v>62.6</v>
      </c>
      <c r="AO518" s="43">
        <f t="shared" si="1044"/>
        <v>5.3321645627648007</v>
      </c>
      <c r="AP518" s="261">
        <v>59.2</v>
      </c>
      <c r="AQ518" s="43">
        <f t="shared" si="1094"/>
        <v>4.7686812188672008</v>
      </c>
      <c r="AR518" s="121"/>
    </row>
    <row r="519" spans="1:44" x14ac:dyDescent="0.25">
      <c r="A519" s="144">
        <f t="shared" si="1018"/>
        <v>508</v>
      </c>
      <c r="B519" s="89" t="s">
        <v>135</v>
      </c>
      <c r="C519" s="150">
        <v>3</v>
      </c>
      <c r="D519" s="154" t="s">
        <v>124</v>
      </c>
      <c r="E519" s="155">
        <v>10</v>
      </c>
      <c r="F519" s="152">
        <f t="shared" si="1021"/>
        <v>4040</v>
      </c>
      <c r="G519" s="46">
        <v>0</v>
      </c>
      <c r="H519" s="47">
        <f t="shared" si="1063"/>
        <v>848</v>
      </c>
      <c r="I519" s="47">
        <f t="shared" si="1072"/>
        <v>2300</v>
      </c>
      <c r="J519" s="56">
        <f t="shared" si="1045"/>
        <v>3934.3187466192926</v>
      </c>
      <c r="K519" s="56">
        <f t="shared" si="1022"/>
        <v>-1.6793571798643825E-2</v>
      </c>
      <c r="L519" s="47">
        <f t="shared" si="1068"/>
        <v>2068.84375</v>
      </c>
      <c r="M519" s="47">
        <f t="shared" si="1113"/>
        <v>1217.84375</v>
      </c>
      <c r="N519" s="47">
        <f t="shared" si="1004"/>
        <v>366.84375</v>
      </c>
      <c r="O519" s="47"/>
      <c r="P519" s="47">
        <f t="shared" si="1069"/>
        <v>390.71500088179681</v>
      </c>
      <c r="Q519" s="47">
        <f t="shared" si="1118"/>
        <v>1458.1004766476142</v>
      </c>
      <c r="R519" s="47">
        <f t="shared" si="1118"/>
        <v>1458.1004766476142</v>
      </c>
      <c r="S519" s="47">
        <f t="shared" si="1005"/>
        <v>627.41958601406645</v>
      </c>
      <c r="T519" s="47"/>
      <c r="U519" s="79">
        <v>2</v>
      </c>
      <c r="V519" s="62">
        <f t="shared" si="1060"/>
        <v>1458.1004766476142</v>
      </c>
      <c r="W519" s="137">
        <f t="shared" si="1033"/>
        <v>60.618831873326144</v>
      </c>
      <c r="X519" s="131">
        <v>60.9</v>
      </c>
      <c r="Y519" s="5">
        <f t="shared" si="1038"/>
        <v>5.0464905357888004</v>
      </c>
      <c r="Z519" s="131">
        <v>60.7</v>
      </c>
      <c r="AA519" s="43">
        <f t="shared" ref="AA519" si="1153">POWER(2*$V519/1000*Z519, 2)*$A$4</f>
        <v>5.013398883795201</v>
      </c>
      <c r="AB519" s="117">
        <v>61</v>
      </c>
      <c r="AC519" s="43">
        <f t="shared" si="1040"/>
        <v>5.0630771820799989</v>
      </c>
      <c r="AD519" s="131"/>
      <c r="AE519" s="43">
        <f t="shared" si="1041"/>
        <v>0</v>
      </c>
      <c r="AF519" s="263">
        <v>69.989999999999995</v>
      </c>
      <c r="AG519" s="43">
        <f t="shared" si="1092"/>
        <v>6.6654099409956453</v>
      </c>
      <c r="AH519" s="131"/>
      <c r="AI519" s="5">
        <f t="shared" si="1038"/>
        <v>0</v>
      </c>
      <c r="AJ519" s="181"/>
      <c r="AK519" s="43">
        <f t="shared" ref="AK519" si="1154">POWER(2*$V519/1000*AJ519, 2)*$A$4</f>
        <v>0</v>
      </c>
      <c r="AL519" s="47">
        <v>62.1</v>
      </c>
      <c r="AM519" s="43">
        <f t="shared" si="1043"/>
        <v>5.2473263842367999</v>
      </c>
      <c r="AN519" s="181">
        <v>61.6</v>
      </c>
      <c r="AO519" s="43">
        <f t="shared" si="1044"/>
        <v>5.1631685439487995</v>
      </c>
      <c r="AP519" s="261">
        <v>60.5</v>
      </c>
      <c r="AQ519" s="43">
        <f t="shared" si="1094"/>
        <v>4.98041608592</v>
      </c>
      <c r="AR519" s="121"/>
    </row>
    <row r="520" spans="1:44" x14ac:dyDescent="0.25">
      <c r="A520" s="144">
        <f t="shared" si="1018"/>
        <v>509</v>
      </c>
      <c r="B520" s="89" t="s">
        <v>135</v>
      </c>
      <c r="C520" s="150">
        <v>4</v>
      </c>
      <c r="D520" s="154" t="s">
        <v>124</v>
      </c>
      <c r="E520" s="155">
        <v>11</v>
      </c>
      <c r="F520" s="152">
        <f t="shared" si="1021"/>
        <v>4048</v>
      </c>
      <c r="G520" s="46">
        <v>0</v>
      </c>
      <c r="H520" s="47">
        <f t="shared" si="1063"/>
        <v>856</v>
      </c>
      <c r="I520" s="47">
        <f t="shared" si="1072"/>
        <v>2300</v>
      </c>
      <c r="J520" s="56">
        <f t="shared" si="1045"/>
        <v>3934.3187466192926</v>
      </c>
      <c r="K520" s="56">
        <f t="shared" si="1022"/>
        <v>-1.7277933232435316E-2</v>
      </c>
      <c r="L520" s="47">
        <f t="shared" si="1068"/>
        <v>2074.59375</v>
      </c>
      <c r="M520" s="47">
        <f t="shared" si="1113"/>
        <v>1223.59375</v>
      </c>
      <c r="N520" s="47">
        <f t="shared" ref="N520:N583" si="1155">SLOPE*N$6 + (1+$I$7*($A520-3))</f>
        <v>372.59375</v>
      </c>
      <c r="O520" s="47"/>
      <c r="P520" s="47">
        <f t="shared" si="1069"/>
        <v>380.86346311908483</v>
      </c>
      <c r="Q520" s="47">
        <f t="shared" si="1118"/>
        <v>1458.1004766476142</v>
      </c>
      <c r="R520" s="47">
        <f t="shared" si="1118"/>
        <v>1458.1004766476142</v>
      </c>
      <c r="S520" s="47">
        <f t="shared" ref="S520:S583" si="1156">SQRT(POWER(F520-N$6,2)+POWER(N520-G520,2))</f>
        <v>637.27160813821172</v>
      </c>
      <c r="T520" s="47"/>
      <c r="U520" s="79">
        <v>2</v>
      </c>
      <c r="V520" s="62">
        <f t="shared" si="1060"/>
        <v>1458.1004766476142</v>
      </c>
      <c r="W520" s="137">
        <f t="shared" si="1033"/>
        <v>60.618831873326144</v>
      </c>
      <c r="X520" s="131">
        <v>59.8</v>
      </c>
      <c r="Y520" s="5">
        <f t="shared" si="1038"/>
        <v>4.8658335195391995</v>
      </c>
      <c r="Z520" s="131">
        <v>59.6</v>
      </c>
      <c r="AA520" s="43">
        <f t="shared" ref="AA520" si="1157">POWER(2*$V520/1000*Z520, 2)*$A$4</f>
        <v>4.8333405651968002</v>
      </c>
      <c r="AB520" s="117">
        <v>59.8</v>
      </c>
      <c r="AC520" s="43">
        <f t="shared" si="1040"/>
        <v>4.8658335195391995</v>
      </c>
      <c r="AD520" s="131"/>
      <c r="AE520" s="43">
        <f t="shared" si="1041"/>
        <v>0</v>
      </c>
      <c r="AF520" s="263">
        <v>70.680000000000007</v>
      </c>
      <c r="AG520" s="43">
        <f t="shared" si="1092"/>
        <v>6.7974803297003525</v>
      </c>
      <c r="AH520" s="131"/>
      <c r="AI520" s="5">
        <f t="shared" si="1038"/>
        <v>0</v>
      </c>
      <c r="AJ520" s="181"/>
      <c r="AK520" s="43">
        <f t="shared" ref="AK520" si="1158">POWER(2*$V520/1000*AJ520, 2)*$A$4</f>
        <v>0</v>
      </c>
      <c r="AL520" s="47">
        <v>63</v>
      </c>
      <c r="AM520" s="43">
        <f t="shared" si="1043"/>
        <v>5.4005249491199994</v>
      </c>
      <c r="AN520" s="181">
        <v>62.8</v>
      </c>
      <c r="AO520" s="43">
        <f t="shared" si="1044"/>
        <v>5.3662903288832</v>
      </c>
      <c r="AP520" s="261">
        <v>60.7</v>
      </c>
      <c r="AQ520" s="43">
        <f t="shared" si="1094"/>
        <v>5.013398883795201</v>
      </c>
      <c r="AR520" s="121"/>
    </row>
    <row r="521" spans="1:44" x14ac:dyDescent="0.25">
      <c r="A521" s="144">
        <f t="shared" si="1018"/>
        <v>510</v>
      </c>
      <c r="B521" s="89" t="s">
        <v>135</v>
      </c>
      <c r="C521" s="150">
        <v>5</v>
      </c>
      <c r="D521" s="154" t="s">
        <v>124</v>
      </c>
      <c r="E521" s="155">
        <v>12</v>
      </c>
      <c r="F521" s="152">
        <f t="shared" si="1021"/>
        <v>4056</v>
      </c>
      <c r="G521" s="46">
        <v>0</v>
      </c>
      <c r="H521" s="47">
        <f t="shared" si="1063"/>
        <v>864</v>
      </c>
      <c r="I521" s="47">
        <f t="shared" si="1072"/>
        <v>2300</v>
      </c>
      <c r="J521" s="56">
        <f t="shared" si="1045"/>
        <v>3934.3187466192926</v>
      </c>
      <c r="K521" s="56">
        <f t="shared" si="1022"/>
        <v>-1.7788696724892361E-2</v>
      </c>
      <c r="L521" s="47">
        <f t="shared" si="1068"/>
        <v>2080.34375</v>
      </c>
      <c r="M521" s="47">
        <f t="shared" si="1113"/>
        <v>1229.34375</v>
      </c>
      <c r="N521" s="47">
        <f t="shared" si="1155"/>
        <v>378.34375</v>
      </c>
      <c r="O521" s="47"/>
      <c r="P521" s="47">
        <f t="shared" si="1069"/>
        <v>371.0119515110834</v>
      </c>
      <c r="Q521" s="47">
        <f t="shared" si="1118"/>
        <v>1458.1004766476142</v>
      </c>
      <c r="R521" s="47">
        <f t="shared" si="1118"/>
        <v>1458.1004766476142</v>
      </c>
      <c r="S521" s="47">
        <f t="shared" si="1156"/>
        <v>647.123630509706</v>
      </c>
      <c r="T521" s="47"/>
      <c r="U521" s="79">
        <v>2</v>
      </c>
      <c r="V521" s="62">
        <f t="shared" si="1060"/>
        <v>1458.1004766476142</v>
      </c>
      <c r="W521" s="137">
        <f t="shared" si="1033"/>
        <v>60.618831873326144</v>
      </c>
      <c r="X521" s="131">
        <v>60.5</v>
      </c>
      <c r="Y521" s="5">
        <f t="shared" si="1038"/>
        <v>4.98041608592</v>
      </c>
      <c r="Z521" s="131">
        <v>60.3</v>
      </c>
      <c r="AA521" s="43">
        <f t="shared" ref="AA521" si="1159">POWER(2*$V521/1000*Z521, 2)*$A$4</f>
        <v>4.9475421421631998</v>
      </c>
      <c r="AB521" s="117">
        <v>60.6</v>
      </c>
      <c r="AC521" s="43">
        <f t="shared" si="1040"/>
        <v>4.9968938780928003</v>
      </c>
      <c r="AD521" s="131"/>
      <c r="AE521" s="43">
        <f t="shared" si="1041"/>
        <v>0</v>
      </c>
      <c r="AF521" s="263">
        <v>69.92</v>
      </c>
      <c r="AG521" s="43">
        <f t="shared" si="1092"/>
        <v>6.6520838837534715</v>
      </c>
      <c r="AH521" s="131"/>
      <c r="AI521" s="5">
        <f t="shared" si="1038"/>
        <v>0</v>
      </c>
      <c r="AJ521" s="181"/>
      <c r="AK521" s="43">
        <f t="shared" ref="AK521" si="1160">POWER(2*$V521/1000*AJ521, 2)*$A$4</f>
        <v>0</v>
      </c>
      <c r="AL521" s="47">
        <v>62.8</v>
      </c>
      <c r="AM521" s="43">
        <f t="shared" si="1043"/>
        <v>5.3662903288832</v>
      </c>
      <c r="AN521" s="181">
        <v>62.4</v>
      </c>
      <c r="AO521" s="43">
        <f t="shared" si="1044"/>
        <v>5.2981476507647995</v>
      </c>
      <c r="AP521" s="261">
        <v>61.2</v>
      </c>
      <c r="AQ521" s="43">
        <f t="shared" si="1094"/>
        <v>5.0963321152512009</v>
      </c>
      <c r="AR521" s="121"/>
    </row>
    <row r="522" spans="1:44" x14ac:dyDescent="0.25">
      <c r="A522" s="144">
        <f t="shared" si="1018"/>
        <v>511</v>
      </c>
      <c r="B522" s="89" t="s">
        <v>135</v>
      </c>
      <c r="C522" s="150">
        <v>6</v>
      </c>
      <c r="D522" s="154" t="s">
        <v>124</v>
      </c>
      <c r="E522" s="155">
        <v>13</v>
      </c>
      <c r="F522" s="152">
        <f t="shared" si="1021"/>
        <v>4064</v>
      </c>
      <c r="G522" s="46">
        <v>0</v>
      </c>
      <c r="H522" s="47">
        <f t="shared" si="1063"/>
        <v>872</v>
      </c>
      <c r="I522" s="47">
        <f t="shared" si="1072"/>
        <v>2300</v>
      </c>
      <c r="J522" s="56">
        <f t="shared" si="1045"/>
        <v>3934.3187466192926</v>
      </c>
      <c r="K522" s="56">
        <f t="shared" si="1022"/>
        <v>-1.8327991445858061E-2</v>
      </c>
      <c r="L522" s="47">
        <f t="shared" si="1068"/>
        <v>2086.09375</v>
      </c>
      <c r="M522" s="47">
        <f t="shared" si="1113"/>
        <v>1235.09375</v>
      </c>
      <c r="N522" s="47">
        <f t="shared" si="1155"/>
        <v>384.09375</v>
      </c>
      <c r="O522" s="47"/>
      <c r="P522" s="47">
        <f t="shared" si="1069"/>
        <v>361.16046819808849</v>
      </c>
      <c r="Q522" s="47">
        <f t="shared" si="1118"/>
        <v>1458.1004766476142</v>
      </c>
      <c r="R522" s="47">
        <f t="shared" si="1118"/>
        <v>1458.1004766476142</v>
      </c>
      <c r="S522" s="47">
        <f t="shared" si="1156"/>
        <v>656.97565311742142</v>
      </c>
      <c r="T522" s="47"/>
      <c r="U522" s="79">
        <v>2</v>
      </c>
      <c r="V522" s="62">
        <f t="shared" si="1060"/>
        <v>1458.1004766476142</v>
      </c>
      <c r="W522" s="137">
        <f t="shared" si="1033"/>
        <v>60.618831873326144</v>
      </c>
      <c r="X522" s="131">
        <v>60.1</v>
      </c>
      <c r="Y522" s="5">
        <f t="shared" si="1038"/>
        <v>4.9147770525247996</v>
      </c>
      <c r="Z522" s="131">
        <v>60</v>
      </c>
      <c r="AA522" s="43">
        <f t="shared" ref="AA522" si="1161">POWER(2*$V522/1000*Z522, 2)*$A$4</f>
        <v>4.8984353279999988</v>
      </c>
      <c r="AB522" s="117">
        <v>60.3</v>
      </c>
      <c r="AC522" s="43">
        <f t="shared" si="1040"/>
        <v>4.9475421421631998</v>
      </c>
      <c r="AD522" s="131"/>
      <c r="AE522" s="43">
        <f t="shared" si="1041"/>
        <v>0</v>
      </c>
      <c r="AF522" s="263">
        <v>70.61</v>
      </c>
      <c r="AG522" s="43">
        <f t="shared" si="1092"/>
        <v>6.7840228311102075</v>
      </c>
      <c r="AH522" s="131"/>
      <c r="AI522" s="5">
        <f t="shared" si="1038"/>
        <v>0</v>
      </c>
      <c r="AJ522" s="181"/>
      <c r="AK522" s="43">
        <f t="shared" ref="AK522" si="1162">POWER(2*$V522/1000*AJ522, 2)*$A$4</f>
        <v>0</v>
      </c>
      <c r="AL522" s="47">
        <v>62.8</v>
      </c>
      <c r="AM522" s="43">
        <f t="shared" si="1043"/>
        <v>5.3662903288832</v>
      </c>
      <c r="AN522" s="181">
        <v>62.5</v>
      </c>
      <c r="AO522" s="43">
        <f t="shared" si="1044"/>
        <v>5.3151424999999994</v>
      </c>
      <c r="AP522" s="261">
        <v>61.9</v>
      </c>
      <c r="AQ522" s="43">
        <f t="shared" si="1094"/>
        <v>5.2135816075327988</v>
      </c>
      <c r="AR522" s="121"/>
    </row>
    <row r="523" spans="1:44" x14ac:dyDescent="0.25">
      <c r="A523" s="144">
        <f t="shared" si="1018"/>
        <v>512</v>
      </c>
      <c r="B523" s="89" t="s">
        <v>135</v>
      </c>
      <c r="C523" s="150">
        <v>7</v>
      </c>
      <c r="D523" s="154" t="s">
        <v>124</v>
      </c>
      <c r="E523" s="155">
        <v>14</v>
      </c>
      <c r="F523" s="152">
        <f t="shared" si="1021"/>
        <v>4072</v>
      </c>
      <c r="G523" s="46">
        <v>0</v>
      </c>
      <c r="H523" s="47">
        <f t="shared" si="1063"/>
        <v>880</v>
      </c>
      <c r="I523" s="47">
        <f t="shared" si="1072"/>
        <v>2300</v>
      </c>
      <c r="J523" s="56">
        <f t="shared" si="1045"/>
        <v>3934.3187466192926</v>
      </c>
      <c r="K523" s="56">
        <f t="shared" si="1022"/>
        <v>-1.8898187288414192E-2</v>
      </c>
      <c r="L523" s="47">
        <f t="shared" si="1068"/>
        <v>2091.84375</v>
      </c>
      <c r="M523" s="47">
        <f t="shared" si="1113"/>
        <v>1240.84375</v>
      </c>
      <c r="N523" s="47">
        <f t="shared" si="1155"/>
        <v>389.84375</v>
      </c>
      <c r="O523" s="47"/>
      <c r="P523" s="47">
        <f t="shared" si="1069"/>
        <v>351.30901556046422</v>
      </c>
      <c r="Q523" s="47">
        <f t="shared" si="1118"/>
        <v>1458.1004766476142</v>
      </c>
      <c r="R523" s="47">
        <f t="shared" si="1118"/>
        <v>1458.1004766476142</v>
      </c>
      <c r="S523" s="47">
        <f t="shared" si="1156"/>
        <v>666.82767595088796</v>
      </c>
      <c r="T523" s="47"/>
      <c r="U523" s="79">
        <v>2</v>
      </c>
      <c r="V523" s="62">
        <f t="shared" si="1060"/>
        <v>1458.1004766476142</v>
      </c>
      <c r="W523" s="137">
        <f t="shared" si="1033"/>
        <v>60.618831873326144</v>
      </c>
      <c r="X523" s="131">
        <v>59.7</v>
      </c>
      <c r="Y523" s="5">
        <f t="shared" si="1038"/>
        <v>4.849573435603201</v>
      </c>
      <c r="Z523" s="131">
        <v>59.6</v>
      </c>
      <c r="AA523" s="43">
        <f t="shared" ref="AA523" si="1163">POWER(2*$V523/1000*Z523, 2)*$A$4</f>
        <v>4.8333405651968002</v>
      </c>
      <c r="AB523" s="117">
        <v>59.8</v>
      </c>
      <c r="AC523" s="43">
        <f t="shared" si="1040"/>
        <v>4.8658335195391995</v>
      </c>
      <c r="AD523" s="131"/>
      <c r="AE523" s="43">
        <f t="shared" si="1041"/>
        <v>0</v>
      </c>
      <c r="AF523" s="263">
        <v>69.92</v>
      </c>
      <c r="AG523" s="43">
        <f t="shared" si="1092"/>
        <v>6.6520838837534715</v>
      </c>
      <c r="AH523" s="131"/>
      <c r="AI523" s="5">
        <f t="shared" si="1038"/>
        <v>0</v>
      </c>
      <c r="AJ523" s="181"/>
      <c r="AK523" s="43">
        <f t="shared" ref="AK523" si="1164">POWER(2*$V523/1000*AJ523, 2)*$A$4</f>
        <v>0</v>
      </c>
      <c r="AL523" s="47">
        <v>62.9</v>
      </c>
      <c r="AM523" s="43">
        <f t="shared" si="1043"/>
        <v>5.383394032236799</v>
      </c>
      <c r="AN523" s="181">
        <v>62.4</v>
      </c>
      <c r="AO523" s="43">
        <f t="shared" si="1044"/>
        <v>5.2981476507647995</v>
      </c>
      <c r="AP523" s="261">
        <v>61.6</v>
      </c>
      <c r="AQ523" s="43">
        <f t="shared" si="1094"/>
        <v>5.1631685439487995</v>
      </c>
      <c r="AR523" s="121"/>
    </row>
    <row r="524" spans="1:44" x14ac:dyDescent="0.25">
      <c r="A524" s="144">
        <f t="shared" si="1018"/>
        <v>513</v>
      </c>
      <c r="B524" s="89" t="s">
        <v>135</v>
      </c>
      <c r="C524" s="150">
        <v>8</v>
      </c>
      <c r="D524" s="154" t="s">
        <v>124</v>
      </c>
      <c r="E524" s="155">
        <v>15</v>
      </c>
      <c r="F524" s="152">
        <f t="shared" si="1021"/>
        <v>4080</v>
      </c>
      <c r="G524" s="46">
        <v>0</v>
      </c>
      <c r="H524" s="47">
        <f t="shared" si="1063"/>
        <v>888</v>
      </c>
      <c r="I524" s="47">
        <f t="shared" si="1072"/>
        <v>2300</v>
      </c>
      <c r="J524" s="56">
        <f t="shared" si="1045"/>
        <v>3934.3187466192926</v>
      </c>
      <c r="K524" s="56">
        <f t="shared" si="1022"/>
        <v>-1.9501929453326738E-2</v>
      </c>
      <c r="L524" s="47">
        <f t="shared" si="1068"/>
        <v>2097.59375</v>
      </c>
      <c r="M524" s="47">
        <f t="shared" si="1113"/>
        <v>1246.59375</v>
      </c>
      <c r="N524" s="47">
        <f t="shared" si="1155"/>
        <v>395.59375</v>
      </c>
      <c r="O524" s="47"/>
      <c r="P524" s="47">
        <f t="shared" si="1069"/>
        <v>341.45759625327196</v>
      </c>
      <c r="Q524" s="47">
        <f t="shared" si="1118"/>
        <v>1458.1004766476142</v>
      </c>
      <c r="R524" s="47">
        <f t="shared" si="1118"/>
        <v>1458.1004766476142</v>
      </c>
      <c r="S524" s="47">
        <f t="shared" si="1156"/>
        <v>676.67969900024525</v>
      </c>
      <c r="T524" s="47"/>
      <c r="U524" s="79">
        <v>2</v>
      </c>
      <c r="V524" s="62">
        <f t="shared" si="1060"/>
        <v>1458.1004766476142</v>
      </c>
      <c r="W524" s="137">
        <f t="shared" si="1033"/>
        <v>60.618831873326144</v>
      </c>
      <c r="X524" s="131">
        <v>59.4</v>
      </c>
      <c r="Y524" s="5">
        <f t="shared" si="1038"/>
        <v>4.8009564649728</v>
      </c>
      <c r="Z524" s="131">
        <v>59.2</v>
      </c>
      <c r="AA524" s="43">
        <f t="shared" ref="AA524" si="1165">POWER(2*$V524/1000*Z524, 2)*$A$4</f>
        <v>4.7686812188672008</v>
      </c>
      <c r="AB524" s="117">
        <v>59.4</v>
      </c>
      <c r="AC524" s="43">
        <f t="shared" si="1040"/>
        <v>4.8009564649728</v>
      </c>
      <c r="AD524" s="131"/>
      <c r="AE524" s="43">
        <f t="shared" si="1041"/>
        <v>0</v>
      </c>
      <c r="AF524" s="263">
        <v>69.540000000000006</v>
      </c>
      <c r="AG524" s="43">
        <f t="shared" si="1092"/>
        <v>6.5799751058311697</v>
      </c>
      <c r="AH524" s="131"/>
      <c r="AI524" s="5">
        <f t="shared" si="1038"/>
        <v>0</v>
      </c>
      <c r="AJ524" s="181"/>
      <c r="AK524" s="43">
        <f t="shared" ref="AK524" si="1166">POWER(2*$V524/1000*AJ524, 2)*$A$4</f>
        <v>0</v>
      </c>
      <c r="AL524" s="47">
        <v>62.4</v>
      </c>
      <c r="AM524" s="43">
        <f t="shared" si="1043"/>
        <v>5.2981476507647995</v>
      </c>
      <c r="AN524" s="181">
        <v>62.1</v>
      </c>
      <c r="AO524" s="43">
        <f t="shared" si="1044"/>
        <v>5.2473263842367999</v>
      </c>
      <c r="AP524" s="261">
        <v>64.3</v>
      </c>
      <c r="AQ524" s="43">
        <f t="shared" si="1094"/>
        <v>5.625703299795199</v>
      </c>
      <c r="AR524" s="121"/>
    </row>
    <row r="525" spans="1:44" x14ac:dyDescent="0.25">
      <c r="A525" s="144">
        <f t="shared" si="1018"/>
        <v>514</v>
      </c>
      <c r="B525" s="89" t="s">
        <v>135</v>
      </c>
      <c r="C525" s="150">
        <v>9</v>
      </c>
      <c r="D525" s="154" t="s">
        <v>124</v>
      </c>
      <c r="E525" s="155">
        <v>16</v>
      </c>
      <c r="F525" s="152">
        <f t="shared" si="1021"/>
        <v>4088</v>
      </c>
      <c r="G525" s="46">
        <v>0</v>
      </c>
      <c r="H525" s="47">
        <f t="shared" si="1063"/>
        <v>896</v>
      </c>
      <c r="I525" s="47">
        <f t="shared" si="1072"/>
        <v>2300</v>
      </c>
      <c r="J525" s="56">
        <f t="shared" si="1045"/>
        <v>3934.3187466192926</v>
      </c>
      <c r="K525" s="56">
        <f t="shared" si="1022"/>
        <v>-2.0142179206686706E-2</v>
      </c>
      <c r="L525" s="47">
        <f t="shared" si="1068"/>
        <v>2103.34375</v>
      </c>
      <c r="M525" s="47">
        <f t="shared" si="1113"/>
        <v>1252.34375</v>
      </c>
      <c r="N525" s="47">
        <f t="shared" si="1155"/>
        <v>401.34375</v>
      </c>
      <c r="O525" s="47"/>
      <c r="P525" s="47">
        <f t="shared" si="1069"/>
        <v>331.60621324707188</v>
      </c>
      <c r="Q525" s="47">
        <f t="shared" si="1118"/>
        <v>1458.1004766476142</v>
      </c>
      <c r="R525" s="47">
        <f t="shared" si="1118"/>
        <v>1458.1004766476142</v>
      </c>
      <c r="S525" s="47">
        <f t="shared" si="1156"/>
        <v>686.5317222561988</v>
      </c>
      <c r="T525" s="47"/>
      <c r="U525" s="79">
        <v>2</v>
      </c>
      <c r="V525" s="62">
        <f t="shared" si="1060"/>
        <v>1458.1004766476142</v>
      </c>
      <c r="W525" s="137">
        <f t="shared" si="1033"/>
        <v>60.618831873326144</v>
      </c>
      <c r="X525" s="131">
        <v>58.5</v>
      </c>
      <c r="Y525" s="5">
        <f t="shared" si="1038"/>
        <v>4.6565750836800008</v>
      </c>
      <c r="Z525" s="131">
        <v>58.4</v>
      </c>
      <c r="AA525" s="43">
        <f t="shared" ref="AA525" si="1167">POWER(2*$V525/1000*Z525, 2)*$A$4</f>
        <v>4.6406687756288001</v>
      </c>
      <c r="AB525" s="117">
        <v>58.6</v>
      </c>
      <c r="AC525" s="43">
        <f t="shared" si="1040"/>
        <v>4.6725086052608003</v>
      </c>
      <c r="AD525" s="131"/>
      <c r="AE525" s="43">
        <f t="shared" si="1041"/>
        <v>0</v>
      </c>
      <c r="AF525" s="263">
        <v>63.1</v>
      </c>
      <c r="AG525" s="43">
        <f t="shared" si="1092"/>
        <v>5.417683079532801</v>
      </c>
      <c r="AH525" s="131"/>
      <c r="AI525" s="5">
        <f t="shared" si="1038"/>
        <v>0</v>
      </c>
      <c r="AJ525" s="181"/>
      <c r="AK525" s="43">
        <f t="shared" ref="AK525" si="1168">POWER(2*$V525/1000*AJ525, 2)*$A$4</f>
        <v>0</v>
      </c>
      <c r="AL525" s="47">
        <v>62.7</v>
      </c>
      <c r="AM525" s="43">
        <f t="shared" si="1043"/>
        <v>5.3492138390592014</v>
      </c>
      <c r="AN525" s="181">
        <v>62.5</v>
      </c>
      <c r="AO525" s="43">
        <f t="shared" si="1044"/>
        <v>5.3151424999999994</v>
      </c>
      <c r="AP525" s="261">
        <v>64.400000000000006</v>
      </c>
      <c r="AQ525" s="43">
        <f t="shared" si="1094"/>
        <v>5.6432152060928011</v>
      </c>
      <c r="AR525" s="121"/>
    </row>
    <row r="526" spans="1:44" x14ac:dyDescent="0.25">
      <c r="A526" s="144">
        <f t="shared" ref="A526:A589" si="1169">A525+1</f>
        <v>515</v>
      </c>
      <c r="B526" s="89" t="s">
        <v>135</v>
      </c>
      <c r="C526" s="150">
        <v>10</v>
      </c>
      <c r="D526" s="154" t="s">
        <v>124</v>
      </c>
      <c r="E526" s="155">
        <v>17</v>
      </c>
      <c r="F526" s="152">
        <f t="shared" si="1021"/>
        <v>4096</v>
      </c>
      <c r="G526" s="46">
        <v>0</v>
      </c>
      <c r="H526" s="47">
        <f t="shared" si="1063"/>
        <v>904</v>
      </c>
      <c r="I526" s="47">
        <f t="shared" si="1072"/>
        <v>2300</v>
      </c>
      <c r="J526" s="56">
        <f t="shared" si="1045"/>
        <v>3934.3187466192926</v>
      </c>
      <c r="K526" s="56">
        <f t="shared" si="1022"/>
        <v>-2.0822262134970515E-2</v>
      </c>
      <c r="L526" s="47">
        <f t="shared" si="1068"/>
        <v>2109.09375</v>
      </c>
      <c r="M526" s="47">
        <f t="shared" si="1113"/>
        <v>1258.09375</v>
      </c>
      <c r="N526" s="47">
        <f t="shared" si="1155"/>
        <v>407.09375</v>
      </c>
      <c r="O526" s="47"/>
      <c r="P526" s="47">
        <f t="shared" si="1069"/>
        <v>321.75486987621883</v>
      </c>
      <c r="Q526" s="47">
        <f t="shared" si="1118"/>
        <v>1458.1004766476142</v>
      </c>
      <c r="R526" s="47">
        <f t="shared" si="1118"/>
        <v>1458.1004766476142</v>
      </c>
      <c r="S526" s="47">
        <f t="shared" si="1156"/>
        <v>696.3837457099803</v>
      </c>
      <c r="T526" s="47"/>
      <c r="U526" s="79">
        <v>2</v>
      </c>
      <c r="V526" s="62">
        <f t="shared" si="1060"/>
        <v>1458.1004766476142</v>
      </c>
      <c r="W526" s="137">
        <f t="shared" si="1033"/>
        <v>60.618831873326144</v>
      </c>
      <c r="X526" s="131">
        <v>58.7</v>
      </c>
      <c r="Y526" s="5">
        <f t="shared" si="1038"/>
        <v>4.688469340371201</v>
      </c>
      <c r="Z526" s="131">
        <v>58.5</v>
      </c>
      <c r="AA526" s="43">
        <f t="shared" ref="AA526" si="1170">POWER(2*$V526/1000*Z526, 2)*$A$4</f>
        <v>4.6565750836800008</v>
      </c>
      <c r="AB526" s="117">
        <v>58.6</v>
      </c>
      <c r="AC526" s="43">
        <f t="shared" si="1040"/>
        <v>4.6725086052608003</v>
      </c>
      <c r="AD526" s="131"/>
      <c r="AE526" s="43">
        <f t="shared" si="1041"/>
        <v>0</v>
      </c>
      <c r="AF526" s="263">
        <v>64.06</v>
      </c>
      <c r="AG526" s="43">
        <f t="shared" si="1092"/>
        <v>5.5837857558817285</v>
      </c>
      <c r="AH526" s="131"/>
      <c r="AI526" s="5">
        <f t="shared" si="1038"/>
        <v>0</v>
      </c>
      <c r="AJ526" s="181"/>
      <c r="AK526" s="43">
        <f t="shared" ref="AK526" si="1171">POWER(2*$V526/1000*AJ526, 2)*$A$4</f>
        <v>0</v>
      </c>
      <c r="AL526" s="47">
        <v>62.4</v>
      </c>
      <c r="AM526" s="43">
        <f t="shared" si="1043"/>
        <v>5.2981476507647995</v>
      </c>
      <c r="AN526" s="181">
        <v>62.4</v>
      </c>
      <c r="AO526" s="43">
        <f t="shared" si="1044"/>
        <v>5.2981476507647995</v>
      </c>
      <c r="AP526" s="261">
        <v>64.599999999999994</v>
      </c>
      <c r="AQ526" s="43">
        <f t="shared" si="1094"/>
        <v>5.6783206592767996</v>
      </c>
      <c r="AR526" s="121"/>
    </row>
    <row r="527" spans="1:44" x14ac:dyDescent="0.25">
      <c r="A527" s="144">
        <f t="shared" si="1169"/>
        <v>516</v>
      </c>
      <c r="B527" s="89" t="s">
        <v>135</v>
      </c>
      <c r="C527" s="150">
        <v>11</v>
      </c>
      <c r="D527" s="154" t="s">
        <v>124</v>
      </c>
      <c r="E527" s="155">
        <v>18</v>
      </c>
      <c r="F527" s="152">
        <f t="shared" ref="F527:F590" si="1172">F526+G$7</f>
        <v>4104</v>
      </c>
      <c r="G527" s="46">
        <v>0</v>
      </c>
      <c r="H527" s="47">
        <f t="shared" si="1063"/>
        <v>912</v>
      </c>
      <c r="I527" s="47">
        <f t="shared" si="1072"/>
        <v>2300</v>
      </c>
      <c r="J527" s="56">
        <f t="shared" si="1045"/>
        <v>3934.3187466192926</v>
      </c>
      <c r="K527" s="56">
        <f t="shared" ref="K527:K590" si="1173">J527-SUM(P527:T527)</f>
        <v>-2.1545925556438306E-2</v>
      </c>
      <c r="L527" s="47">
        <f t="shared" si="1068"/>
        <v>2114.84375</v>
      </c>
      <c r="M527" s="47">
        <f t="shared" si="1113"/>
        <v>1263.84375</v>
      </c>
      <c r="N527" s="47">
        <f t="shared" si="1155"/>
        <v>412.84375</v>
      </c>
      <c r="O527" s="47"/>
      <c r="P527" s="47">
        <f t="shared" si="1069"/>
        <v>311.90356989631027</v>
      </c>
      <c r="Q527" s="47">
        <f t="shared" si="1118"/>
        <v>1458.1004766476142</v>
      </c>
      <c r="R527" s="47">
        <f t="shared" si="1118"/>
        <v>1458.1004766476142</v>
      </c>
      <c r="S527" s="47">
        <f t="shared" si="1156"/>
        <v>706.23576935331062</v>
      </c>
      <c r="T527" s="47"/>
      <c r="U527" s="79">
        <v>2</v>
      </c>
      <c r="V527" s="62">
        <f t="shared" si="1060"/>
        <v>1458.1004766476142</v>
      </c>
      <c r="W527" s="137">
        <f t="shared" si="1033"/>
        <v>60.618831873326144</v>
      </c>
      <c r="X527" s="131">
        <v>59.9</v>
      </c>
      <c r="Y527" s="5">
        <f t="shared" si="1038"/>
        <v>4.8821208170048003</v>
      </c>
      <c r="Z527" s="131">
        <v>59.7</v>
      </c>
      <c r="AA527" s="43">
        <f t="shared" ref="AA527" si="1174">POWER(2*$V527/1000*Z527, 2)*$A$4</f>
        <v>4.849573435603201</v>
      </c>
      <c r="AB527" s="117">
        <v>59.8</v>
      </c>
      <c r="AC527" s="43">
        <f t="shared" si="1040"/>
        <v>4.8658335195391995</v>
      </c>
      <c r="AD527" s="131"/>
      <c r="AE527" s="43">
        <f t="shared" si="1041"/>
        <v>0</v>
      </c>
      <c r="AF527" s="263">
        <v>63.62</v>
      </c>
      <c r="AG527" s="43">
        <f t="shared" si="1092"/>
        <v>5.5073440397765108</v>
      </c>
      <c r="AH527" s="131"/>
      <c r="AI527" s="5">
        <f t="shared" si="1038"/>
        <v>0</v>
      </c>
      <c r="AJ527" s="181"/>
      <c r="AK527" s="43">
        <f t="shared" ref="AK527" si="1175">POWER(2*$V527/1000*AJ527, 2)*$A$4</f>
        <v>0</v>
      </c>
      <c r="AL527" s="47">
        <v>62.6</v>
      </c>
      <c r="AM527" s="43">
        <f t="shared" si="1043"/>
        <v>5.3321645627648007</v>
      </c>
      <c r="AN527" s="181">
        <v>62.5</v>
      </c>
      <c r="AO527" s="43">
        <f t="shared" si="1044"/>
        <v>5.3151424999999994</v>
      </c>
      <c r="AP527" s="261">
        <v>64.8</v>
      </c>
      <c r="AQ527" s="43">
        <f t="shared" si="1094"/>
        <v>5.713534966579199</v>
      </c>
      <c r="AR527" s="121"/>
    </row>
    <row r="528" spans="1:44" x14ac:dyDescent="0.25">
      <c r="A528" s="144">
        <f t="shared" si="1169"/>
        <v>517</v>
      </c>
      <c r="B528" s="89" t="s">
        <v>135</v>
      </c>
      <c r="C528" s="150">
        <v>12</v>
      </c>
      <c r="D528" s="154" t="s">
        <v>124</v>
      </c>
      <c r="E528" s="155">
        <v>19</v>
      </c>
      <c r="F528" s="152">
        <f t="shared" si="1172"/>
        <v>4112</v>
      </c>
      <c r="G528" s="46">
        <v>0</v>
      </c>
      <c r="H528" s="47">
        <f t="shared" si="1063"/>
        <v>920</v>
      </c>
      <c r="I528" s="47">
        <f t="shared" si="1072"/>
        <v>2300</v>
      </c>
      <c r="J528" s="56">
        <f t="shared" si="1045"/>
        <v>3934.3187466192926</v>
      </c>
      <c r="K528" s="56">
        <f t="shared" si="1173"/>
        <v>-2.2317407176615234E-2</v>
      </c>
      <c r="L528" s="47">
        <f t="shared" si="1068"/>
        <v>2120.59375</v>
      </c>
      <c r="M528" s="47">
        <f t="shared" si="1113"/>
        <v>1269.59375</v>
      </c>
      <c r="N528" s="47">
        <f t="shared" si="1155"/>
        <v>418.59375</v>
      </c>
      <c r="O528" s="47"/>
      <c r="P528" s="47">
        <f t="shared" si="1069"/>
        <v>302.05231755287446</v>
      </c>
      <c r="Q528" s="47">
        <f t="shared" si="1118"/>
        <v>1458.1004766476142</v>
      </c>
      <c r="R528" s="47">
        <f t="shared" si="1118"/>
        <v>1458.1004766476142</v>
      </c>
      <c r="S528" s="47">
        <f t="shared" si="1156"/>
        <v>716.08779317836616</v>
      </c>
      <c r="T528" s="47"/>
      <c r="U528" s="79">
        <v>2</v>
      </c>
      <c r="V528" s="62">
        <f t="shared" si="1060"/>
        <v>1458.1004766476142</v>
      </c>
      <c r="W528" s="137">
        <f t="shared" si="1033"/>
        <v>60.618831873326144</v>
      </c>
      <c r="X528" s="131">
        <v>59</v>
      </c>
      <c r="Y528" s="5">
        <f t="shared" si="1038"/>
        <v>4.7365148268799997</v>
      </c>
      <c r="Z528" s="131">
        <v>58.9</v>
      </c>
      <c r="AA528" s="43">
        <f t="shared" ref="AA528" si="1176">POWER(2*$V528/1000*Z528, 2)*$A$4</f>
        <v>4.7204724511808003</v>
      </c>
      <c r="AB528" s="117">
        <v>59.1</v>
      </c>
      <c r="AC528" s="43">
        <f t="shared" si="1040"/>
        <v>4.7525844161088004</v>
      </c>
      <c r="AD528" s="131"/>
      <c r="AE528" s="43">
        <f t="shared" si="1041"/>
        <v>0</v>
      </c>
      <c r="AF528" s="263">
        <v>63.74</v>
      </c>
      <c r="AG528" s="43">
        <f t="shared" si="1092"/>
        <v>5.5281395305556487</v>
      </c>
      <c r="AH528" s="131"/>
      <c r="AI528" s="5">
        <f t="shared" si="1038"/>
        <v>0</v>
      </c>
      <c r="AJ528" s="181"/>
      <c r="AK528" s="43">
        <f t="shared" ref="AK528" si="1177">POWER(2*$V528/1000*AJ528, 2)*$A$4</f>
        <v>0</v>
      </c>
      <c r="AL528" s="47">
        <v>62</v>
      </c>
      <c r="AM528" s="43">
        <f t="shared" si="1043"/>
        <v>5.2304403891199991</v>
      </c>
      <c r="AN528" s="181">
        <v>61.7</v>
      </c>
      <c r="AO528" s="43">
        <f t="shared" si="1044"/>
        <v>5.1799456849472012</v>
      </c>
      <c r="AP528" s="261">
        <v>63.6</v>
      </c>
      <c r="AQ528" s="43">
        <f t="shared" si="1094"/>
        <v>5.503881934540801</v>
      </c>
      <c r="AR528" s="121"/>
    </row>
    <row r="529" spans="1:44" x14ac:dyDescent="0.25">
      <c r="A529" s="144">
        <f t="shared" si="1169"/>
        <v>518</v>
      </c>
      <c r="B529" s="89" t="s">
        <v>135</v>
      </c>
      <c r="C529" s="150">
        <v>13</v>
      </c>
      <c r="D529" s="154" t="s">
        <v>124</v>
      </c>
      <c r="E529" s="155">
        <v>20</v>
      </c>
      <c r="F529" s="152">
        <f t="shared" si="1172"/>
        <v>4120</v>
      </c>
      <c r="G529" s="46">
        <v>0</v>
      </c>
      <c r="H529" s="47">
        <f t="shared" si="1063"/>
        <v>928</v>
      </c>
      <c r="I529" s="47">
        <f t="shared" si="1072"/>
        <v>2300</v>
      </c>
      <c r="J529" s="56">
        <f t="shared" si="1045"/>
        <v>3934.3187466192926</v>
      </c>
      <c r="K529" s="56">
        <f t="shared" si="1173"/>
        <v>-2.3141517635394848E-2</v>
      </c>
      <c r="L529" s="47">
        <f t="shared" si="1068"/>
        <v>2126.34375</v>
      </c>
      <c r="M529" s="47">
        <f t="shared" si="1113"/>
        <v>1275.34375</v>
      </c>
      <c r="N529" s="47">
        <f t="shared" si="1155"/>
        <v>424.34375</v>
      </c>
      <c r="O529" s="47"/>
      <c r="P529" s="47">
        <f t="shared" si="1069"/>
        <v>292.20111766395161</v>
      </c>
      <c r="Q529" s="47">
        <f t="shared" si="1118"/>
        <v>1458.1004766476142</v>
      </c>
      <c r="R529" s="47">
        <f t="shared" si="1118"/>
        <v>1458.1004766476142</v>
      </c>
      <c r="S529" s="47">
        <f t="shared" si="1156"/>
        <v>725.93981717774818</v>
      </c>
      <c r="T529" s="47"/>
      <c r="U529" s="79">
        <v>2</v>
      </c>
      <c r="V529" s="62">
        <f t="shared" si="1060"/>
        <v>1458.1004766476142</v>
      </c>
      <c r="W529" s="137">
        <f t="shared" si="1033"/>
        <v>60.618831873326144</v>
      </c>
      <c r="X529" s="131">
        <v>60.7</v>
      </c>
      <c r="Y529" s="5">
        <f t="shared" si="1038"/>
        <v>5.013398883795201</v>
      </c>
      <c r="Z529" s="131">
        <v>60.3</v>
      </c>
      <c r="AA529" s="43">
        <f t="shared" ref="AA529" si="1178">POWER(2*$V529/1000*Z529, 2)*$A$4</f>
        <v>4.9475421421631998</v>
      </c>
      <c r="AB529" s="117">
        <v>60.4</v>
      </c>
      <c r="AC529" s="43">
        <f t="shared" si="1040"/>
        <v>4.9639655072768001</v>
      </c>
      <c r="AD529" s="131"/>
      <c r="AE529" s="43">
        <f t="shared" si="1041"/>
        <v>0</v>
      </c>
      <c r="AF529" s="263">
        <v>64.3</v>
      </c>
      <c r="AG529" s="43">
        <f t="shared" si="1092"/>
        <v>5.625703299795199</v>
      </c>
      <c r="AH529" s="131"/>
      <c r="AI529" s="5">
        <f t="shared" si="1038"/>
        <v>0</v>
      </c>
      <c r="AJ529" s="181"/>
      <c r="AK529" s="43">
        <f t="shared" ref="AK529" si="1179">POWER(2*$V529/1000*AJ529, 2)*$A$4</f>
        <v>0</v>
      </c>
      <c r="AL529" s="47">
        <v>62.2</v>
      </c>
      <c r="AM529" s="43">
        <f t="shared" si="1043"/>
        <v>5.2642395928832011</v>
      </c>
      <c r="AN529" s="181">
        <v>62</v>
      </c>
      <c r="AO529" s="43">
        <f t="shared" si="1044"/>
        <v>5.2304403891199991</v>
      </c>
      <c r="AP529" s="261">
        <v>63.2</v>
      </c>
      <c r="AQ529" s="43">
        <f t="shared" si="1094"/>
        <v>5.4348684234752014</v>
      </c>
      <c r="AR529" s="121"/>
    </row>
    <row r="530" spans="1:44" x14ac:dyDescent="0.25">
      <c r="A530" s="144">
        <f t="shared" si="1169"/>
        <v>519</v>
      </c>
      <c r="B530" s="89" t="s">
        <v>135</v>
      </c>
      <c r="C530" s="150">
        <v>14</v>
      </c>
      <c r="D530" s="154" t="s">
        <v>124</v>
      </c>
      <c r="E530" s="155">
        <v>21</v>
      </c>
      <c r="F530" s="152">
        <f t="shared" si="1172"/>
        <v>4128</v>
      </c>
      <c r="G530" s="46">
        <v>0</v>
      </c>
      <c r="H530" s="47">
        <f t="shared" si="1063"/>
        <v>936</v>
      </c>
      <c r="I530" s="47">
        <f t="shared" si="1072"/>
        <v>2300</v>
      </c>
      <c r="J530" s="56">
        <f t="shared" si="1045"/>
        <v>3934.3187466192926</v>
      </c>
      <c r="K530" s="56">
        <f t="shared" si="1173"/>
        <v>-2.4023740350912703E-2</v>
      </c>
      <c r="L530" s="47">
        <f t="shared" si="1068"/>
        <v>2132.09375</v>
      </c>
      <c r="M530" s="47">
        <f t="shared" si="1113"/>
        <v>1281.09375</v>
      </c>
      <c r="N530" s="47">
        <f t="shared" si="1155"/>
        <v>430.09375</v>
      </c>
      <c r="O530" s="47"/>
      <c r="P530" s="47">
        <f t="shared" si="1069"/>
        <v>282.34997571996087</v>
      </c>
      <c r="Q530" s="47">
        <f t="shared" si="1118"/>
        <v>1458.1004766476142</v>
      </c>
      <c r="R530" s="47">
        <f t="shared" si="1118"/>
        <v>1458.1004766476142</v>
      </c>
      <c r="S530" s="47">
        <f t="shared" si="1156"/>
        <v>735.79184134445427</v>
      </c>
      <c r="T530" s="47"/>
      <c r="U530" s="79">
        <v>2</v>
      </c>
      <c r="V530" s="62">
        <f t="shared" si="1060"/>
        <v>1458.1004766476142</v>
      </c>
      <c r="W530" s="137">
        <f t="shared" si="1033"/>
        <v>60.618831873326144</v>
      </c>
      <c r="X530" s="131">
        <v>58.1</v>
      </c>
      <c r="Y530" s="5">
        <f t="shared" si="1038"/>
        <v>4.5931131326527996</v>
      </c>
      <c r="Z530" s="131">
        <v>58</v>
      </c>
      <c r="AA530" s="43">
        <f t="shared" ref="AA530" si="1180">POWER(2*$V530/1000*Z530, 2)*$A$4</f>
        <v>4.5773156787200007</v>
      </c>
      <c r="AB530" s="117">
        <v>58</v>
      </c>
      <c r="AC530" s="43">
        <f t="shared" si="1040"/>
        <v>4.5773156787200007</v>
      </c>
      <c r="AD530" s="131"/>
      <c r="AE530" s="43">
        <f t="shared" si="1041"/>
        <v>0</v>
      </c>
      <c r="AF530" s="263">
        <v>64.489999999999995</v>
      </c>
      <c r="AG530" s="43">
        <f t="shared" si="1092"/>
        <v>5.6589991893284468</v>
      </c>
      <c r="AH530" s="131"/>
      <c r="AI530" s="5">
        <f t="shared" si="1038"/>
        <v>0</v>
      </c>
      <c r="AJ530" s="181"/>
      <c r="AK530" s="43">
        <f t="shared" ref="AK530" si="1181">POWER(2*$V530/1000*AJ530, 2)*$A$4</f>
        <v>0</v>
      </c>
      <c r="AL530" s="47">
        <v>62.7</v>
      </c>
      <c r="AM530" s="43">
        <f t="shared" si="1043"/>
        <v>5.3492138390592014</v>
      </c>
      <c r="AN530" s="181">
        <v>62.5</v>
      </c>
      <c r="AO530" s="43">
        <f t="shared" si="1044"/>
        <v>5.3151424999999994</v>
      </c>
      <c r="AP530" s="261">
        <v>64.599999999999994</v>
      </c>
      <c r="AQ530" s="43">
        <f t="shared" si="1094"/>
        <v>5.6783206592767996</v>
      </c>
      <c r="AR530" s="121"/>
    </row>
    <row r="531" spans="1:44" x14ac:dyDescent="0.25">
      <c r="A531" s="144">
        <f t="shared" si="1169"/>
        <v>520</v>
      </c>
      <c r="B531" s="89" t="s">
        <v>135</v>
      </c>
      <c r="C531" s="150">
        <v>15</v>
      </c>
      <c r="D531" s="154" t="s">
        <v>124</v>
      </c>
      <c r="E531" s="155">
        <v>22</v>
      </c>
      <c r="F531" s="152">
        <f t="shared" si="1172"/>
        <v>4136</v>
      </c>
      <c r="G531" s="46">
        <v>0</v>
      </c>
      <c r="H531" s="47">
        <f t="shared" si="1063"/>
        <v>944</v>
      </c>
      <c r="I531" s="47">
        <f t="shared" si="1072"/>
        <v>2300</v>
      </c>
      <c r="J531" s="56">
        <f t="shared" si="1045"/>
        <v>3934.3187466192926</v>
      </c>
      <c r="K531" s="56">
        <f t="shared" si="1173"/>
        <v>-2.4970353013941349E-2</v>
      </c>
      <c r="L531" s="47">
        <f t="shared" si="1068"/>
        <v>2137.84375</v>
      </c>
      <c r="M531" s="47">
        <f t="shared" si="1113"/>
        <v>1286.84375</v>
      </c>
      <c r="N531" s="47">
        <f t="shared" si="1155"/>
        <v>435.84375</v>
      </c>
      <c r="O531" s="47"/>
      <c r="P531" s="47">
        <f t="shared" si="1069"/>
        <v>272.4988980052259</v>
      </c>
      <c r="Q531" s="47">
        <f t="shared" si="1118"/>
        <v>1458.1004766476142</v>
      </c>
      <c r="R531" s="47">
        <f t="shared" si="1118"/>
        <v>1458.1004766476142</v>
      </c>
      <c r="S531" s="47">
        <f t="shared" si="1156"/>
        <v>745.6438656718517</v>
      </c>
      <c r="T531" s="47"/>
      <c r="U531" s="79">
        <v>2</v>
      </c>
      <c r="V531" s="62">
        <f t="shared" si="1060"/>
        <v>1458.1004766476142</v>
      </c>
      <c r="W531" s="137">
        <f t="shared" si="1033"/>
        <v>60.618831873326144</v>
      </c>
      <c r="X531" s="131">
        <v>60.1</v>
      </c>
      <c r="Y531" s="5">
        <f t="shared" si="1038"/>
        <v>4.9147770525247996</v>
      </c>
      <c r="Z531" s="131">
        <v>60</v>
      </c>
      <c r="AA531" s="43">
        <f t="shared" ref="AA531" si="1182">POWER(2*$V531/1000*Z531, 2)*$A$4</f>
        <v>4.8984353279999988</v>
      </c>
      <c r="AB531" s="117">
        <v>60</v>
      </c>
      <c r="AC531" s="43">
        <f t="shared" si="1040"/>
        <v>4.8984353279999988</v>
      </c>
      <c r="AD531" s="131"/>
      <c r="AE531" s="43">
        <f t="shared" si="1041"/>
        <v>0</v>
      </c>
      <c r="AF531" s="263">
        <v>64.84</v>
      </c>
      <c r="AG531" s="43">
        <f t="shared" si="1092"/>
        <v>5.7205908905338889</v>
      </c>
      <c r="AH531" s="131"/>
      <c r="AI531" s="5">
        <f t="shared" si="1038"/>
        <v>0</v>
      </c>
      <c r="AJ531" s="181"/>
      <c r="AK531" s="43">
        <f t="shared" ref="AK531" si="1183">POWER(2*$V531/1000*AJ531, 2)*$A$4</f>
        <v>0</v>
      </c>
      <c r="AL531" s="47">
        <v>61.8</v>
      </c>
      <c r="AM531" s="43">
        <f t="shared" si="1043"/>
        <v>5.1967500394751998</v>
      </c>
      <c r="AN531" s="181">
        <v>61.7</v>
      </c>
      <c r="AO531" s="43">
        <f t="shared" si="1044"/>
        <v>5.1799456849472012</v>
      </c>
      <c r="AP531" s="261">
        <v>63.6</v>
      </c>
      <c r="AQ531" s="43">
        <f t="shared" si="1094"/>
        <v>5.503881934540801</v>
      </c>
      <c r="AR531" s="121"/>
    </row>
    <row r="532" spans="1:44" x14ac:dyDescent="0.25">
      <c r="A532" s="144">
        <f t="shared" si="1169"/>
        <v>521</v>
      </c>
      <c r="B532" s="89" t="s">
        <v>135</v>
      </c>
      <c r="C532" s="150">
        <v>16</v>
      </c>
      <c r="D532" s="154" t="s">
        <v>124</v>
      </c>
      <c r="E532" s="155">
        <v>23</v>
      </c>
      <c r="F532" s="152">
        <f t="shared" si="1172"/>
        <v>4144</v>
      </c>
      <c r="G532" s="46">
        <v>0</v>
      </c>
      <c r="H532" s="47">
        <f t="shared" si="1063"/>
        <v>952</v>
      </c>
      <c r="I532" s="47">
        <f t="shared" si="1072"/>
        <v>2300</v>
      </c>
      <c r="J532" s="56">
        <f t="shared" si="1045"/>
        <v>3934.3187466192926</v>
      </c>
      <c r="K532" s="56">
        <f t="shared" si="1173"/>
        <v>-2.5988576435338473E-2</v>
      </c>
      <c r="L532" s="47">
        <f t="shared" si="1068"/>
        <v>2143.59375</v>
      </c>
      <c r="M532" s="47">
        <f t="shared" si="1113"/>
        <v>1292.59375</v>
      </c>
      <c r="N532" s="47">
        <f t="shared" si="1155"/>
        <v>441.59375</v>
      </c>
      <c r="O532" s="47"/>
      <c r="P532" s="47">
        <f t="shared" si="1069"/>
        <v>262.64789174684518</v>
      </c>
      <c r="Q532" s="47">
        <f t="shared" si="1118"/>
        <v>1458.1004766476142</v>
      </c>
      <c r="R532" s="47">
        <f t="shared" si="1118"/>
        <v>1458.1004766476142</v>
      </c>
      <c r="S532" s="47">
        <f t="shared" si="1156"/>
        <v>755.49589015365427</v>
      </c>
      <c r="T532" s="47"/>
      <c r="U532" s="79">
        <v>2</v>
      </c>
      <c r="V532" s="62">
        <f t="shared" si="1060"/>
        <v>1458.1004766476142</v>
      </c>
      <c r="W532" s="137">
        <f t="shared" ref="W532:W595" si="1184">Com_Num/V532</f>
        <v>60.618831873326144</v>
      </c>
      <c r="X532" s="131">
        <v>58.6</v>
      </c>
      <c r="Y532" s="5">
        <f t="shared" si="1038"/>
        <v>4.6725086052608003</v>
      </c>
      <c r="Z532" s="131">
        <v>58.6</v>
      </c>
      <c r="AA532" s="43">
        <f t="shared" ref="AA532" si="1185">POWER(2*$V532/1000*Z532, 2)*$A$4</f>
        <v>4.6725086052608003</v>
      </c>
      <c r="AB532" s="117">
        <v>58.6</v>
      </c>
      <c r="AC532" s="43">
        <f t="shared" si="1040"/>
        <v>4.6725086052608003</v>
      </c>
      <c r="AD532" s="131"/>
      <c r="AE532" s="43">
        <f t="shared" si="1041"/>
        <v>0</v>
      </c>
      <c r="AF532" s="263">
        <v>63.48</v>
      </c>
      <c r="AG532" s="43">
        <f t="shared" si="1092"/>
        <v>5.4831321624913922</v>
      </c>
      <c r="AH532" s="131"/>
      <c r="AI532" s="5">
        <f t="shared" si="1038"/>
        <v>0</v>
      </c>
      <c r="AJ532" s="181"/>
      <c r="AK532" s="43">
        <f t="shared" ref="AK532" si="1186">POWER(2*$V532/1000*AJ532, 2)*$A$4</f>
        <v>0</v>
      </c>
      <c r="AL532" s="47">
        <v>63</v>
      </c>
      <c r="AM532" s="43">
        <f t="shared" si="1043"/>
        <v>5.4005249491199994</v>
      </c>
      <c r="AN532" s="181">
        <v>62.6</v>
      </c>
      <c r="AO532" s="43">
        <f t="shared" si="1044"/>
        <v>5.3321645627648007</v>
      </c>
      <c r="AP532" s="261">
        <v>67.8</v>
      </c>
      <c r="AQ532" s="43">
        <f t="shared" si="1094"/>
        <v>6.2548120703231991</v>
      </c>
      <c r="AR532" s="121"/>
    </row>
    <row r="533" spans="1:44" x14ac:dyDescent="0.25">
      <c r="A533" s="144">
        <f t="shared" si="1169"/>
        <v>522</v>
      </c>
      <c r="B533" s="89" t="s">
        <v>135</v>
      </c>
      <c r="C533" s="150">
        <v>17</v>
      </c>
      <c r="D533" s="154" t="s">
        <v>124</v>
      </c>
      <c r="E533" s="155">
        <v>24</v>
      </c>
      <c r="F533" s="152">
        <f t="shared" si="1172"/>
        <v>4152</v>
      </c>
      <c r="G533" s="46">
        <v>0</v>
      </c>
      <c r="H533" s="47">
        <f t="shared" si="1063"/>
        <v>960</v>
      </c>
      <c r="I533" s="47">
        <f t="shared" si="1072"/>
        <v>2300</v>
      </c>
      <c r="J533" s="56">
        <f t="shared" si="1045"/>
        <v>3934.3187466192926</v>
      </c>
      <c r="K533" s="56">
        <f t="shared" si="1173"/>
        <v>-2.7086758198947791E-2</v>
      </c>
      <c r="L533" s="47">
        <f t="shared" si="1068"/>
        <v>2149.34375</v>
      </c>
      <c r="M533" s="47">
        <f t="shared" si="1113"/>
        <v>1298.34375</v>
      </c>
      <c r="N533" s="47">
        <f t="shared" si="1155"/>
        <v>447.34375</v>
      </c>
      <c r="O533" s="47"/>
      <c r="P533" s="47">
        <f t="shared" si="1069"/>
        <v>252.79696529836448</v>
      </c>
      <c r="Q533" s="47">
        <f t="shared" si="1118"/>
        <v>1458.1004766476142</v>
      </c>
      <c r="R533" s="47">
        <f t="shared" si="1118"/>
        <v>1458.1004766476142</v>
      </c>
      <c r="S533" s="47">
        <f t="shared" si="1156"/>
        <v>765.34791478389911</v>
      </c>
      <c r="T533" s="47"/>
      <c r="U533" s="79">
        <v>2</v>
      </c>
      <c r="V533" s="62">
        <f t="shared" si="1060"/>
        <v>1458.1004766476142</v>
      </c>
      <c r="W533" s="137">
        <f t="shared" si="1184"/>
        <v>60.618831873326144</v>
      </c>
      <c r="X533" s="131">
        <v>58.4</v>
      </c>
      <c r="Y533" s="5">
        <f t="shared" ref="Y533:AI596" si="1187">POWER(2*$V533/1000*X533, 2)*$A$4</f>
        <v>4.6406687756288001</v>
      </c>
      <c r="Z533" s="131">
        <v>58.2</v>
      </c>
      <c r="AA533" s="43">
        <f t="shared" ref="AA533" si="1188">POWER(2*$V533/1000*Z533, 2)*$A$4</f>
        <v>4.6089378001151999</v>
      </c>
      <c r="AB533" s="117">
        <v>58.2</v>
      </c>
      <c r="AC533" s="43">
        <f t="shared" ref="AC533:AC596" si="1189">POWER(2*$V533/1000*AB533, 2)*$A$4</f>
        <v>4.6089378001151999</v>
      </c>
      <c r="AD533" s="131"/>
      <c r="AE533" s="43">
        <f t="shared" ref="AE533:AE596" si="1190">POWER(2*$V533/1000*AD533, 2)*$A$4</f>
        <v>0</v>
      </c>
      <c r="AF533" s="263">
        <v>65.02</v>
      </c>
      <c r="AG533" s="43">
        <f t="shared" ref="AG533:AG548" si="1191">POWER(2*$V533/1000*AF533, 2)*$A$4</f>
        <v>5.7523964311185907</v>
      </c>
      <c r="AH533" s="131"/>
      <c r="AI533" s="5">
        <f t="shared" si="1187"/>
        <v>0</v>
      </c>
      <c r="AJ533" s="181"/>
      <c r="AK533" s="43">
        <f t="shared" ref="AK533" si="1192">POWER(2*$V533/1000*AJ533, 2)*$A$4</f>
        <v>0</v>
      </c>
      <c r="AL533" s="47">
        <v>62.9</v>
      </c>
      <c r="AM533" s="43">
        <f t="shared" ref="AM533:AM596" si="1193">POWER(2*$V533/1000*AL533, 2)*$A$4</f>
        <v>5.383394032236799</v>
      </c>
      <c r="AN533" s="181">
        <v>62.7</v>
      </c>
      <c r="AO533" s="43">
        <f t="shared" ref="AO533:AO596" si="1194">POWER(2*$V533/1000*AN533, 2)*$A$4</f>
        <v>5.3492138390592014</v>
      </c>
      <c r="AP533" s="261">
        <v>65</v>
      </c>
      <c r="AQ533" s="43">
        <f t="shared" ref="AQ533:AQ596" si="1195">POWER(2*$V533/1000*AP533, 2)*$A$4</f>
        <v>5.7488581280000002</v>
      </c>
      <c r="AR533" s="121"/>
    </row>
    <row r="534" spans="1:44" x14ac:dyDescent="0.25">
      <c r="A534" s="144">
        <f t="shared" si="1169"/>
        <v>523</v>
      </c>
      <c r="B534" s="89" t="s">
        <v>135</v>
      </c>
      <c r="C534" s="150">
        <v>18</v>
      </c>
      <c r="D534" s="154" t="s">
        <v>124</v>
      </c>
      <c r="E534" s="155">
        <v>25</v>
      </c>
      <c r="F534" s="152">
        <f t="shared" si="1172"/>
        <v>4160</v>
      </c>
      <c r="G534" s="46">
        <v>0</v>
      </c>
      <c r="H534" s="47">
        <f t="shared" si="1063"/>
        <v>968</v>
      </c>
      <c r="I534" s="47">
        <f t="shared" si="1072"/>
        <v>2300</v>
      </c>
      <c r="J534" s="56">
        <f t="shared" ref="J534:J597" si="1196">SQRT(POWER(F534-H534,2)+POWER(G534-I534,2))</f>
        <v>3934.3187466192926</v>
      </c>
      <c r="K534" s="56">
        <f t="shared" si="1173"/>
        <v>-2.8274600989334431E-2</v>
      </c>
      <c r="L534" s="47">
        <f t="shared" si="1068"/>
        <v>2155.09375</v>
      </c>
      <c r="M534" s="47">
        <f t="shared" si="1113"/>
        <v>1304.09375</v>
      </c>
      <c r="N534" s="47">
        <f t="shared" si="1155"/>
        <v>453.09375</v>
      </c>
      <c r="O534" s="47"/>
      <c r="P534" s="47">
        <f t="shared" si="1069"/>
        <v>242.94612836812712</v>
      </c>
      <c r="Q534" s="47">
        <f t="shared" si="1118"/>
        <v>1458.1004766476142</v>
      </c>
      <c r="R534" s="47">
        <f t="shared" si="1118"/>
        <v>1458.1004766476142</v>
      </c>
      <c r="S534" s="47">
        <f t="shared" si="1156"/>
        <v>775.19993955692655</v>
      </c>
      <c r="T534" s="47"/>
      <c r="U534" s="79">
        <v>2</v>
      </c>
      <c r="V534" s="62">
        <f t="shared" si="1060"/>
        <v>1458.1004766476142</v>
      </c>
      <c r="W534" s="137">
        <f t="shared" si="1184"/>
        <v>60.618831873326144</v>
      </c>
      <c r="X534" s="131">
        <v>59.3</v>
      </c>
      <c r="Y534" s="5">
        <f t="shared" si="1187"/>
        <v>4.7848052351551997</v>
      </c>
      <c r="Z534" s="131">
        <v>59.1</v>
      </c>
      <c r="AA534" s="43">
        <f t="shared" ref="AA534" si="1197">POWER(2*$V534/1000*Z534, 2)*$A$4</f>
        <v>4.7525844161088004</v>
      </c>
      <c r="AB534" s="117">
        <v>58.8</v>
      </c>
      <c r="AC534" s="43">
        <f t="shared" si="1189"/>
        <v>4.7044572890111995</v>
      </c>
      <c r="AD534" s="131"/>
      <c r="AE534" s="43">
        <f t="shared" si="1190"/>
        <v>0</v>
      </c>
      <c r="AF534" s="263">
        <v>64.5</v>
      </c>
      <c r="AG534" s="43">
        <f t="shared" si="1191"/>
        <v>5.6607543259200002</v>
      </c>
      <c r="AH534" s="131"/>
      <c r="AI534" s="5">
        <f t="shared" si="1187"/>
        <v>0</v>
      </c>
      <c r="AJ534" s="181"/>
      <c r="AK534" s="43">
        <f t="shared" ref="AK534" si="1198">POWER(2*$V534/1000*AJ534, 2)*$A$4</f>
        <v>0</v>
      </c>
      <c r="AL534" s="47">
        <v>61.7</v>
      </c>
      <c r="AM534" s="43">
        <f t="shared" si="1193"/>
        <v>5.1799456849472012</v>
      </c>
      <c r="AN534" s="181">
        <v>61.6</v>
      </c>
      <c r="AO534" s="43">
        <f t="shared" si="1194"/>
        <v>5.1631685439487995</v>
      </c>
      <c r="AP534" s="261">
        <v>67</v>
      </c>
      <c r="AQ534" s="43">
        <f t="shared" si="1195"/>
        <v>6.1080767187200005</v>
      </c>
      <c r="AR534" s="121"/>
    </row>
    <row r="535" spans="1:44" x14ac:dyDescent="0.25">
      <c r="A535" s="144">
        <f t="shared" si="1169"/>
        <v>524</v>
      </c>
      <c r="B535" s="89" t="s">
        <v>135</v>
      </c>
      <c r="C535" s="150">
        <v>19</v>
      </c>
      <c r="D535" s="154" t="s">
        <v>124</v>
      </c>
      <c r="E535" s="155">
        <v>26</v>
      </c>
      <c r="F535" s="152">
        <f t="shared" si="1172"/>
        <v>4168</v>
      </c>
      <c r="G535" s="46">
        <v>0</v>
      </c>
      <c r="H535" s="47">
        <f t="shared" si="1063"/>
        <v>976</v>
      </c>
      <c r="I535" s="47">
        <f t="shared" si="1072"/>
        <v>2300</v>
      </c>
      <c r="J535" s="56">
        <f t="shared" si="1196"/>
        <v>3934.3187466192926</v>
      </c>
      <c r="K535" s="56">
        <f t="shared" si="1173"/>
        <v>-2.956344881295081E-2</v>
      </c>
      <c r="L535" s="47">
        <f t="shared" si="1068"/>
        <v>2160.84375</v>
      </c>
      <c r="M535" s="47">
        <f t="shared" si="1113"/>
        <v>1309.84375</v>
      </c>
      <c r="N535" s="47">
        <f t="shared" si="1155"/>
        <v>458.84375</v>
      </c>
      <c r="O535" s="47"/>
      <c r="P535" s="47">
        <f t="shared" si="1069"/>
        <v>233.09539230551619</v>
      </c>
      <c r="Q535" s="47">
        <f t="shared" si="1118"/>
        <v>1458.1004766476142</v>
      </c>
      <c r="R535" s="47">
        <f t="shared" si="1118"/>
        <v>1458.1004766476142</v>
      </c>
      <c r="S535" s="47">
        <f t="shared" si="1156"/>
        <v>785.0519644673609</v>
      </c>
      <c r="T535" s="47"/>
      <c r="U535" s="79">
        <v>2</v>
      </c>
      <c r="V535" s="62">
        <f t="shared" si="1060"/>
        <v>1458.1004766476142</v>
      </c>
      <c r="W535" s="137">
        <f t="shared" si="1184"/>
        <v>60.618831873326144</v>
      </c>
      <c r="X535" s="131">
        <v>58.5</v>
      </c>
      <c r="Y535" s="5">
        <f t="shared" si="1187"/>
        <v>4.6565750836800008</v>
      </c>
      <c r="Z535" s="131">
        <v>58.3</v>
      </c>
      <c r="AA535" s="43">
        <f t="shared" ref="AA535" si="1199">POWER(2*$V535/1000*Z535, 2)*$A$4</f>
        <v>4.6247896811071998</v>
      </c>
      <c r="AB535" s="117">
        <v>58.4</v>
      </c>
      <c r="AC535" s="43">
        <f t="shared" si="1189"/>
        <v>4.6406687756288001</v>
      </c>
      <c r="AD535" s="131"/>
      <c r="AE535" s="43">
        <f t="shared" si="1190"/>
        <v>0</v>
      </c>
      <c r="AF535" s="263">
        <v>64.2</v>
      </c>
      <c r="AG535" s="43">
        <f t="shared" si="1191"/>
        <v>5.6082186070271991</v>
      </c>
      <c r="AH535" s="131"/>
      <c r="AI535" s="5">
        <f t="shared" si="1187"/>
        <v>0</v>
      </c>
      <c r="AJ535" s="181"/>
      <c r="AK535" s="43">
        <f t="shared" ref="AK535" si="1200">POWER(2*$V535/1000*AJ535, 2)*$A$4</f>
        <v>0</v>
      </c>
      <c r="AL535" s="47">
        <v>61.9</v>
      </c>
      <c r="AM535" s="43">
        <f t="shared" si="1193"/>
        <v>5.2135816075327988</v>
      </c>
      <c r="AN535" s="181">
        <v>62</v>
      </c>
      <c r="AO535" s="43">
        <f t="shared" si="1194"/>
        <v>5.2304403891199991</v>
      </c>
      <c r="AP535" s="261">
        <v>66.599999999999994</v>
      </c>
      <c r="AQ535" s="43">
        <f t="shared" si="1195"/>
        <v>6.035362167628799</v>
      </c>
      <c r="AR535" s="121"/>
    </row>
    <row r="536" spans="1:44" x14ac:dyDescent="0.25">
      <c r="A536" s="144">
        <f t="shared" si="1169"/>
        <v>525</v>
      </c>
      <c r="B536" s="89" t="s">
        <v>135</v>
      </c>
      <c r="C536" s="150">
        <v>20</v>
      </c>
      <c r="D536" s="154" t="s">
        <v>124</v>
      </c>
      <c r="E536" s="155">
        <v>27</v>
      </c>
      <c r="F536" s="152">
        <f t="shared" si="1172"/>
        <v>4176</v>
      </c>
      <c r="G536" s="46">
        <v>0</v>
      </c>
      <c r="H536" s="47">
        <f t="shared" si="1063"/>
        <v>984</v>
      </c>
      <c r="I536" s="47">
        <f t="shared" si="1072"/>
        <v>2300</v>
      </c>
      <c r="J536" s="56">
        <f t="shared" si="1196"/>
        <v>3934.3187466192926</v>
      </c>
      <c r="K536" s="56">
        <f t="shared" si="1173"/>
        <v>-3.0966648995217838E-2</v>
      </c>
      <c r="L536" s="47">
        <f t="shared" si="1068"/>
        <v>2166.59375</v>
      </c>
      <c r="M536" s="47">
        <f t="shared" si="1113"/>
        <v>1315.59375</v>
      </c>
      <c r="N536" s="47">
        <f t="shared" si="1155"/>
        <v>464.59375</v>
      </c>
      <c r="O536" s="47"/>
      <c r="P536" s="47">
        <f t="shared" si="1069"/>
        <v>223.24477046296627</v>
      </c>
      <c r="Q536" s="47">
        <f t="shared" si="1118"/>
        <v>1458.1004766476142</v>
      </c>
      <c r="R536" s="47">
        <f t="shared" si="1118"/>
        <v>1458.1004766476142</v>
      </c>
      <c r="S536" s="47">
        <f t="shared" si="1156"/>
        <v>794.90398951009331</v>
      </c>
      <c r="T536" s="47"/>
      <c r="U536" s="79">
        <v>2</v>
      </c>
      <c r="V536" s="62">
        <f t="shared" si="1060"/>
        <v>1458.1004766476142</v>
      </c>
      <c r="W536" s="137">
        <f t="shared" si="1184"/>
        <v>60.618831873326144</v>
      </c>
      <c r="X536" s="131">
        <v>58.3</v>
      </c>
      <c r="Y536" s="5">
        <f t="shared" si="1187"/>
        <v>4.6247896811071998</v>
      </c>
      <c r="Z536" s="131">
        <v>58.1</v>
      </c>
      <c r="AA536" s="43">
        <f t="shared" ref="AA536" si="1201">POWER(2*$V536/1000*Z536, 2)*$A$4</f>
        <v>4.5931131326527996</v>
      </c>
      <c r="AB536" s="117">
        <v>58.1</v>
      </c>
      <c r="AC536" s="43">
        <f t="shared" si="1189"/>
        <v>4.5931131326527996</v>
      </c>
      <c r="AD536" s="131"/>
      <c r="AE536" s="43">
        <f t="shared" si="1190"/>
        <v>0</v>
      </c>
      <c r="AF536" s="263">
        <v>63.2</v>
      </c>
      <c r="AG536" s="43">
        <f t="shared" si="1191"/>
        <v>5.4348684234752014</v>
      </c>
      <c r="AH536" s="131"/>
      <c r="AI536" s="5">
        <f t="shared" si="1187"/>
        <v>0</v>
      </c>
      <c r="AJ536" s="181"/>
      <c r="AK536" s="43">
        <f t="shared" ref="AK536" si="1202">POWER(2*$V536/1000*AJ536, 2)*$A$4</f>
        <v>0</v>
      </c>
      <c r="AL536" s="47">
        <v>61.6</v>
      </c>
      <c r="AM536" s="43">
        <f t="shared" si="1193"/>
        <v>5.1631685439487995</v>
      </c>
      <c r="AN536" s="181">
        <v>61.4</v>
      </c>
      <c r="AO536" s="43">
        <f t="shared" si="1194"/>
        <v>5.1296959025407984</v>
      </c>
      <c r="AP536" s="261">
        <v>66.900000000000006</v>
      </c>
      <c r="AQ536" s="43">
        <f t="shared" si="1195"/>
        <v>6.0898572606528019</v>
      </c>
      <c r="AR536" s="121"/>
    </row>
    <row r="537" spans="1:44" x14ac:dyDescent="0.25">
      <c r="A537" s="144">
        <f t="shared" si="1169"/>
        <v>526</v>
      </c>
      <c r="B537" s="89" t="s">
        <v>135</v>
      </c>
      <c r="C537" s="150">
        <v>21</v>
      </c>
      <c r="D537" s="154" t="s">
        <v>124</v>
      </c>
      <c r="E537" s="155">
        <v>28</v>
      </c>
      <c r="F537" s="152">
        <f t="shared" si="1172"/>
        <v>4184</v>
      </c>
      <c r="G537" s="46">
        <v>0</v>
      </c>
      <c r="H537" s="47">
        <f t="shared" si="1063"/>
        <v>992</v>
      </c>
      <c r="I537" s="47">
        <f t="shared" si="1072"/>
        <v>2300</v>
      </c>
      <c r="J537" s="56">
        <f t="shared" si="1196"/>
        <v>3934.3187466192926</v>
      </c>
      <c r="K537" s="56">
        <f t="shared" si="1173"/>
        <v>-3.2500014421657397E-2</v>
      </c>
      <c r="L537" s="47">
        <f t="shared" si="1068"/>
        <v>2172.34375</v>
      </c>
      <c r="M537" s="47">
        <f t="shared" si="1113"/>
        <v>1321.34375</v>
      </c>
      <c r="N537" s="47">
        <f t="shared" si="1155"/>
        <v>470.34375</v>
      </c>
      <c r="O537" s="47"/>
      <c r="P537" s="47">
        <f t="shared" si="1069"/>
        <v>213.39427865822105</v>
      </c>
      <c r="Q537" s="47">
        <f t="shared" si="1118"/>
        <v>1458.1004766476142</v>
      </c>
      <c r="R537" s="47">
        <f t="shared" si="1118"/>
        <v>1458.1004766476142</v>
      </c>
      <c r="S537" s="47">
        <f t="shared" si="1156"/>
        <v>804.7560146802648</v>
      </c>
      <c r="T537" s="47"/>
      <c r="U537" s="79">
        <v>2</v>
      </c>
      <c r="V537" s="62">
        <f t="shared" si="1060"/>
        <v>1458.1004766476142</v>
      </c>
      <c r="W537" s="137">
        <f t="shared" si="1184"/>
        <v>60.618831873326144</v>
      </c>
      <c r="X537" s="131">
        <v>57.4</v>
      </c>
      <c r="Y537" s="5">
        <f t="shared" si="1187"/>
        <v>4.4831024392447993</v>
      </c>
      <c r="Z537" s="131">
        <v>57.2</v>
      </c>
      <c r="AA537" s="43">
        <f t="shared" ref="AA537" si="1203">POWER(2*$V537/1000*Z537, 2)*$A$4</f>
        <v>4.4519157343232001</v>
      </c>
      <c r="AB537" s="117">
        <v>57.1</v>
      </c>
      <c r="AC537" s="43">
        <f t="shared" si="1189"/>
        <v>4.4363632021567998</v>
      </c>
      <c r="AD537" s="131"/>
      <c r="AE537" s="43">
        <f t="shared" si="1190"/>
        <v>0</v>
      </c>
      <c r="AF537" s="263">
        <v>62.9</v>
      </c>
      <c r="AG537" s="43">
        <f t="shared" si="1191"/>
        <v>5.383394032236799</v>
      </c>
      <c r="AH537" s="131"/>
      <c r="AI537" s="5">
        <f t="shared" si="1187"/>
        <v>0</v>
      </c>
      <c r="AJ537" s="181"/>
      <c r="AK537" s="43">
        <f t="shared" ref="AK537" si="1204">POWER(2*$V537/1000*AJ537, 2)*$A$4</f>
        <v>0</v>
      </c>
      <c r="AL537" s="47">
        <v>62.5</v>
      </c>
      <c r="AM537" s="43">
        <f t="shared" si="1193"/>
        <v>5.3151424999999994</v>
      </c>
      <c r="AN537" s="181">
        <v>62.6</v>
      </c>
      <c r="AO537" s="43">
        <f t="shared" si="1194"/>
        <v>5.3321645627648007</v>
      </c>
      <c r="AP537" s="261">
        <v>67.400000000000006</v>
      </c>
      <c r="AQ537" s="43">
        <f t="shared" si="1195"/>
        <v>6.1812266862848011</v>
      </c>
      <c r="AR537" s="121"/>
    </row>
    <row r="538" spans="1:44" x14ac:dyDescent="0.25">
      <c r="A538" s="144">
        <f t="shared" si="1169"/>
        <v>527</v>
      </c>
      <c r="B538" s="89" t="s">
        <v>135</v>
      </c>
      <c r="C538" s="150">
        <v>22</v>
      </c>
      <c r="D538" s="154" t="s">
        <v>124</v>
      </c>
      <c r="E538" s="155">
        <v>29</v>
      </c>
      <c r="F538" s="152">
        <f t="shared" si="1172"/>
        <v>4192</v>
      </c>
      <c r="G538" s="46">
        <v>0</v>
      </c>
      <c r="H538" s="47">
        <f t="shared" si="1063"/>
        <v>1000</v>
      </c>
      <c r="I538" s="47">
        <f t="shared" si="1072"/>
        <v>2300</v>
      </c>
      <c r="J538" s="56">
        <f t="shared" si="1196"/>
        <v>3934.3187466192926</v>
      </c>
      <c r="K538" s="56">
        <f t="shared" si="1173"/>
        <v>-3.418241997496807E-2</v>
      </c>
      <c r="L538" s="47">
        <f t="shared" si="1068"/>
        <v>2178.09375</v>
      </c>
      <c r="M538" s="47">
        <f t="shared" si="1113"/>
        <v>1327.09375</v>
      </c>
      <c r="N538" s="47">
        <f t="shared" si="1155"/>
        <v>476.09375</v>
      </c>
      <c r="O538" s="47"/>
      <c r="P538" s="47">
        <f t="shared" si="1069"/>
        <v>203.54393577078758</v>
      </c>
      <c r="Q538" s="47">
        <f t="shared" si="1118"/>
        <v>1458.1004766476142</v>
      </c>
      <c r="R538" s="47">
        <f t="shared" si="1118"/>
        <v>1458.1004766476142</v>
      </c>
      <c r="S538" s="47">
        <f t="shared" si="1156"/>
        <v>814.60803997325149</v>
      </c>
      <c r="T538" s="47"/>
      <c r="U538" s="79">
        <v>2</v>
      </c>
      <c r="V538" s="62">
        <f t="shared" si="1060"/>
        <v>1458.1004766476142</v>
      </c>
      <c r="W538" s="137">
        <f t="shared" si="1184"/>
        <v>60.618831873326144</v>
      </c>
      <c r="X538" s="131">
        <v>57.8</v>
      </c>
      <c r="Y538" s="5">
        <f t="shared" si="1187"/>
        <v>4.5458024114431987</v>
      </c>
      <c r="Z538" s="131">
        <v>57.6</v>
      </c>
      <c r="AA538" s="43">
        <f t="shared" ref="AA538" si="1205">POWER(2*$V538/1000*Z538, 2)*$A$4</f>
        <v>4.5143979982847995</v>
      </c>
      <c r="AB538" s="117">
        <v>57.6</v>
      </c>
      <c r="AC538" s="43">
        <f t="shared" si="1189"/>
        <v>4.5143979982847995</v>
      </c>
      <c r="AD538" s="131"/>
      <c r="AE538" s="43">
        <f t="shared" si="1190"/>
        <v>0</v>
      </c>
      <c r="AF538" s="263">
        <v>62.6</v>
      </c>
      <c r="AG538" s="43">
        <f t="shared" si="1191"/>
        <v>5.3321645627648007</v>
      </c>
      <c r="AH538" s="131"/>
      <c r="AI538" s="5">
        <f t="shared" si="1187"/>
        <v>0</v>
      </c>
      <c r="AJ538" s="181"/>
      <c r="AK538" s="43">
        <f t="shared" ref="AK538" si="1206">POWER(2*$V538/1000*AJ538, 2)*$A$4</f>
        <v>0</v>
      </c>
      <c r="AL538" s="47">
        <v>61.7</v>
      </c>
      <c r="AM538" s="43">
        <f t="shared" si="1193"/>
        <v>5.1799456849472012</v>
      </c>
      <c r="AN538" s="181">
        <v>61.7</v>
      </c>
      <c r="AO538" s="43">
        <f t="shared" si="1194"/>
        <v>5.1799456849472012</v>
      </c>
      <c r="AP538" s="261">
        <v>67.599999999999994</v>
      </c>
      <c r="AQ538" s="43">
        <f t="shared" si="1195"/>
        <v>6.2179649512447996</v>
      </c>
      <c r="AR538" s="121"/>
    </row>
    <row r="539" spans="1:44" x14ac:dyDescent="0.25">
      <c r="A539" s="144">
        <f t="shared" si="1169"/>
        <v>528</v>
      </c>
      <c r="B539" s="89" t="s">
        <v>135</v>
      </c>
      <c r="C539" s="150">
        <v>23</v>
      </c>
      <c r="D539" s="154" t="s">
        <v>124</v>
      </c>
      <c r="E539" s="155">
        <v>30</v>
      </c>
      <c r="F539" s="152">
        <f t="shared" si="1172"/>
        <v>4200</v>
      </c>
      <c r="G539" s="46">
        <v>0</v>
      </c>
      <c r="H539" s="47">
        <f t="shared" si="1063"/>
        <v>1008</v>
      </c>
      <c r="I539" s="47">
        <f t="shared" si="1072"/>
        <v>2300</v>
      </c>
      <c r="J539" s="56">
        <f t="shared" si="1196"/>
        <v>3934.3187466192926</v>
      </c>
      <c r="K539" s="56">
        <f t="shared" si="1173"/>
        <v>-3.6036580930158379E-2</v>
      </c>
      <c r="L539" s="47">
        <f t="shared" si="1068"/>
        <v>2183.84375</v>
      </c>
      <c r="M539" s="47">
        <f t="shared" si="1113"/>
        <v>1332.84375</v>
      </c>
      <c r="N539" s="47">
        <f t="shared" si="1155"/>
        <v>481.84375</v>
      </c>
      <c r="O539" s="47"/>
      <c r="P539" s="47">
        <f t="shared" si="1069"/>
        <v>193.69376452034408</v>
      </c>
      <c r="Q539" s="47">
        <f t="shared" si="1118"/>
        <v>1458.1004766476142</v>
      </c>
      <c r="R539" s="47">
        <f t="shared" si="1118"/>
        <v>1458.1004766476142</v>
      </c>
      <c r="S539" s="47">
        <f t="shared" si="1156"/>
        <v>824.46006538465065</v>
      </c>
      <c r="T539" s="47"/>
      <c r="U539" s="79">
        <v>2</v>
      </c>
      <c r="V539" s="62">
        <f t="shared" si="1060"/>
        <v>1458.1004766476142</v>
      </c>
      <c r="W539" s="137">
        <f t="shared" si="1184"/>
        <v>60.618831873326144</v>
      </c>
      <c r="X539" s="131">
        <v>58.3</v>
      </c>
      <c r="Y539" s="5">
        <f t="shared" si="1187"/>
        <v>4.6247896811071998</v>
      </c>
      <c r="Z539" s="131">
        <v>58.2</v>
      </c>
      <c r="AA539" s="43">
        <f t="shared" ref="AA539" si="1207">POWER(2*$V539/1000*Z539, 2)*$A$4</f>
        <v>4.6089378001151999</v>
      </c>
      <c r="AB539" s="117">
        <v>58</v>
      </c>
      <c r="AC539" s="43">
        <f t="shared" si="1189"/>
        <v>4.5773156787200007</v>
      </c>
      <c r="AD539" s="131"/>
      <c r="AE539" s="43">
        <f t="shared" si="1190"/>
        <v>0</v>
      </c>
      <c r="AF539" s="263">
        <v>63.8</v>
      </c>
      <c r="AG539" s="43">
        <f t="shared" si="1191"/>
        <v>5.5385519712512004</v>
      </c>
      <c r="AH539" s="131"/>
      <c r="AI539" s="5">
        <f t="shared" si="1187"/>
        <v>0</v>
      </c>
      <c r="AJ539" s="181"/>
      <c r="AK539" s="43">
        <f t="shared" ref="AK539" si="1208">POWER(2*$V539/1000*AJ539, 2)*$A$4</f>
        <v>0</v>
      </c>
      <c r="AL539" s="47">
        <v>62.1</v>
      </c>
      <c r="AM539" s="43">
        <f t="shared" si="1193"/>
        <v>5.2473263842367999</v>
      </c>
      <c r="AN539" s="181">
        <v>62.3</v>
      </c>
      <c r="AO539" s="43">
        <f t="shared" si="1194"/>
        <v>5.2811800150592001</v>
      </c>
      <c r="AP539" s="261">
        <v>66.900000000000006</v>
      </c>
      <c r="AQ539" s="43">
        <f t="shared" si="1195"/>
        <v>6.0898572606528019</v>
      </c>
      <c r="AR539" s="121"/>
    </row>
    <row r="540" spans="1:44" x14ac:dyDescent="0.25">
      <c r="A540" s="144">
        <f t="shared" si="1169"/>
        <v>529</v>
      </c>
      <c r="B540" s="89" t="s">
        <v>135</v>
      </c>
      <c r="C540" s="150">
        <v>24</v>
      </c>
      <c r="D540" s="154" t="s">
        <v>124</v>
      </c>
      <c r="E540" s="155">
        <v>31</v>
      </c>
      <c r="F540" s="152">
        <f t="shared" si="1172"/>
        <v>4208</v>
      </c>
      <c r="G540" s="46">
        <v>0</v>
      </c>
      <c r="H540" s="47">
        <f t="shared" si="1063"/>
        <v>1016</v>
      </c>
      <c r="I540" s="47">
        <f t="shared" si="1072"/>
        <v>2300</v>
      </c>
      <c r="J540" s="56">
        <f t="shared" si="1196"/>
        <v>3934.3187466192926</v>
      </c>
      <c r="K540" s="56">
        <f t="shared" si="1173"/>
        <v>-3.8090081524387642E-2</v>
      </c>
      <c r="L540" s="47">
        <f t="shared" si="1068"/>
        <v>2189.59375</v>
      </c>
      <c r="M540" s="47">
        <f t="shared" si="1113"/>
        <v>1338.59375</v>
      </c>
      <c r="N540" s="47">
        <f t="shared" si="1155"/>
        <v>487.59375</v>
      </c>
      <c r="O540" s="47"/>
      <c r="P540" s="47">
        <f t="shared" si="1069"/>
        <v>183.8437924953206</v>
      </c>
      <c r="Q540" s="47">
        <f t="shared" si="1118"/>
        <v>1458.1004766476142</v>
      </c>
      <c r="R540" s="47">
        <f t="shared" si="1118"/>
        <v>1458.1004766476142</v>
      </c>
      <c r="S540" s="47">
        <f t="shared" si="1156"/>
        <v>834.31209091026756</v>
      </c>
      <c r="T540" s="47"/>
      <c r="U540" s="79">
        <v>2</v>
      </c>
      <c r="V540" s="62">
        <f t="shared" si="1060"/>
        <v>1458.1004766476142</v>
      </c>
      <c r="W540" s="137">
        <f t="shared" si="1184"/>
        <v>60.618831873326144</v>
      </c>
      <c r="X540" s="131">
        <v>58.6</v>
      </c>
      <c r="Y540" s="5">
        <f t="shared" si="1187"/>
        <v>4.6725086052608003</v>
      </c>
      <c r="Z540" s="131">
        <v>58.5</v>
      </c>
      <c r="AA540" s="43">
        <f t="shared" ref="AA540" si="1209">POWER(2*$V540/1000*Z540, 2)*$A$4</f>
        <v>4.6565750836800008</v>
      </c>
      <c r="AB540" s="117">
        <v>58.4</v>
      </c>
      <c r="AC540" s="43">
        <f t="shared" si="1189"/>
        <v>4.6406687756288001</v>
      </c>
      <c r="AD540" s="131"/>
      <c r="AE540" s="43">
        <f t="shared" si="1190"/>
        <v>0</v>
      </c>
      <c r="AF540" s="263">
        <v>63.6</v>
      </c>
      <c r="AG540" s="43">
        <f t="shared" si="1191"/>
        <v>5.503881934540801</v>
      </c>
      <c r="AH540" s="131"/>
      <c r="AI540" s="5">
        <f t="shared" si="1187"/>
        <v>0</v>
      </c>
      <c r="AJ540" s="181"/>
      <c r="AK540" s="43">
        <f t="shared" ref="AK540" si="1210">POWER(2*$V540/1000*AJ540, 2)*$A$4</f>
        <v>0</v>
      </c>
      <c r="AL540" s="47">
        <v>62</v>
      </c>
      <c r="AM540" s="43">
        <f t="shared" si="1193"/>
        <v>5.2304403891199991</v>
      </c>
      <c r="AN540" s="181">
        <v>61.8</v>
      </c>
      <c r="AO540" s="43">
        <f t="shared" si="1194"/>
        <v>5.1967500394751998</v>
      </c>
      <c r="AP540" s="261">
        <v>67.099999999999994</v>
      </c>
      <c r="AQ540" s="43">
        <f t="shared" si="1195"/>
        <v>6.1263233903167995</v>
      </c>
      <c r="AR540" s="121"/>
    </row>
    <row r="541" spans="1:44" x14ac:dyDescent="0.25">
      <c r="A541" s="144">
        <f t="shared" si="1169"/>
        <v>530</v>
      </c>
      <c r="B541" s="89" t="s">
        <v>135</v>
      </c>
      <c r="C541" s="150">
        <v>25</v>
      </c>
      <c r="D541" s="154" t="s">
        <v>124</v>
      </c>
      <c r="E541" s="155">
        <v>32</v>
      </c>
      <c r="F541" s="152">
        <f t="shared" si="1172"/>
        <v>4216</v>
      </c>
      <c r="G541" s="46">
        <v>0</v>
      </c>
      <c r="H541" s="47">
        <f t="shared" si="1063"/>
        <v>1024</v>
      </c>
      <c r="I541" s="47">
        <f t="shared" si="1072"/>
        <v>2300</v>
      </c>
      <c r="J541" s="56">
        <f t="shared" si="1196"/>
        <v>3934.3187466192926</v>
      </c>
      <c r="K541" s="56">
        <f t="shared" si="1173"/>
        <v>-4.0376752791416948E-2</v>
      </c>
      <c r="L541" s="47">
        <f t="shared" si="1068"/>
        <v>2195.34375</v>
      </c>
      <c r="M541" s="47">
        <f t="shared" si="1113"/>
        <v>1344.34375</v>
      </c>
      <c r="N541" s="47">
        <f t="shared" si="1155"/>
        <v>493.34375</v>
      </c>
      <c r="O541" s="47"/>
      <c r="P541" s="47">
        <f t="shared" si="1069"/>
        <v>173.99405353075289</v>
      </c>
      <c r="Q541" s="47">
        <f t="shared" si="1118"/>
        <v>1458.1004766476142</v>
      </c>
      <c r="R541" s="47">
        <f t="shared" si="1118"/>
        <v>1458.1004766476142</v>
      </c>
      <c r="S541" s="47">
        <f t="shared" si="1156"/>
        <v>844.16411654610295</v>
      </c>
      <c r="T541" s="47"/>
      <c r="U541" s="79">
        <v>2</v>
      </c>
      <c r="V541" s="62">
        <f t="shared" ref="V541:V562" si="1211">Q541</f>
        <v>1458.1004766476142</v>
      </c>
      <c r="W541" s="137">
        <f t="shared" si="1184"/>
        <v>60.618831873326144</v>
      </c>
      <c r="X541" s="131">
        <v>59.1</v>
      </c>
      <c r="Y541" s="5">
        <f t="shared" si="1187"/>
        <v>4.7525844161088004</v>
      </c>
      <c r="Z541" s="131">
        <v>58.9</v>
      </c>
      <c r="AA541" s="43">
        <f t="shared" ref="AA541" si="1212">POWER(2*$V541/1000*Z541, 2)*$A$4</f>
        <v>4.7204724511808003</v>
      </c>
      <c r="AB541" s="117">
        <v>58.8</v>
      </c>
      <c r="AC541" s="43">
        <f t="shared" si="1189"/>
        <v>4.7044572890111995</v>
      </c>
      <c r="AD541" s="131"/>
      <c r="AE541" s="43">
        <f t="shared" si="1190"/>
        <v>0</v>
      </c>
      <c r="AF541" s="263">
        <v>62.8</v>
      </c>
      <c r="AG541" s="43">
        <f t="shared" si="1191"/>
        <v>5.3662903288832</v>
      </c>
      <c r="AH541" s="131"/>
      <c r="AI541" s="5">
        <f t="shared" si="1187"/>
        <v>0</v>
      </c>
      <c r="AJ541" s="181"/>
      <c r="AK541" s="43">
        <f t="shared" ref="AK541" si="1213">POWER(2*$V541/1000*AJ541, 2)*$A$4</f>
        <v>0</v>
      </c>
      <c r="AL541" s="47">
        <v>61.2</v>
      </c>
      <c r="AM541" s="43">
        <f t="shared" si="1193"/>
        <v>5.0963321152512009</v>
      </c>
      <c r="AN541" s="181">
        <v>61.1</v>
      </c>
      <c r="AO541" s="43">
        <f t="shared" si="1194"/>
        <v>5.0796910419007997</v>
      </c>
      <c r="AP541" s="261">
        <v>64.400000000000006</v>
      </c>
      <c r="AQ541" s="43">
        <f t="shared" si="1195"/>
        <v>5.6432152060928011</v>
      </c>
      <c r="AR541" s="121"/>
    </row>
    <row r="542" spans="1:44" x14ac:dyDescent="0.25">
      <c r="A542" s="144">
        <f t="shared" si="1169"/>
        <v>531</v>
      </c>
      <c r="B542" s="89" t="s">
        <v>135</v>
      </c>
      <c r="C542" s="150">
        <v>26</v>
      </c>
      <c r="D542" s="154" t="s">
        <v>124</v>
      </c>
      <c r="E542" s="155">
        <v>33</v>
      </c>
      <c r="F542" s="152">
        <f t="shared" si="1172"/>
        <v>4224</v>
      </c>
      <c r="G542" s="46">
        <v>0</v>
      </c>
      <c r="H542" s="47">
        <f t="shared" ref="H542:H605" si="1214">H541+G$7</f>
        <v>1032</v>
      </c>
      <c r="I542" s="47">
        <f t="shared" si="1072"/>
        <v>2300</v>
      </c>
      <c r="J542" s="56">
        <f t="shared" si="1196"/>
        <v>3934.3187466192926</v>
      </c>
      <c r="K542" s="56">
        <f t="shared" si="1173"/>
        <v>-4.2938546336699801E-2</v>
      </c>
      <c r="L542" s="47">
        <f t="shared" si="1068"/>
        <v>2201.09375</v>
      </c>
      <c r="M542" s="47">
        <f t="shared" si="1113"/>
        <v>1350.09375</v>
      </c>
      <c r="N542" s="47">
        <f t="shared" si="1155"/>
        <v>499.09375</v>
      </c>
      <c r="O542" s="47"/>
      <c r="P542" s="47">
        <f t="shared" si="1069"/>
        <v>164.14458958205873</v>
      </c>
      <c r="Q542" s="47">
        <f t="shared" si="1118"/>
        <v>1458.1004766476142</v>
      </c>
      <c r="R542" s="47">
        <f t="shared" si="1118"/>
        <v>1458.1004766476142</v>
      </c>
      <c r="S542" s="47">
        <f t="shared" si="1156"/>
        <v>854.01614228834251</v>
      </c>
      <c r="T542" s="47"/>
      <c r="U542" s="79">
        <v>2</v>
      </c>
      <c r="V542" s="62">
        <f t="shared" si="1211"/>
        <v>1458.1004766476142</v>
      </c>
      <c r="W542" s="137">
        <f t="shared" si="1184"/>
        <v>60.618831873326144</v>
      </c>
      <c r="X542" s="131">
        <v>58.3</v>
      </c>
      <c r="Y542" s="5">
        <f t="shared" si="1187"/>
        <v>4.6247896811071998</v>
      </c>
      <c r="Z542" s="131">
        <v>58.1</v>
      </c>
      <c r="AA542" s="43">
        <f t="shared" ref="AA542" si="1215">POWER(2*$V542/1000*Z542, 2)*$A$4</f>
        <v>4.5931131326527996</v>
      </c>
      <c r="AB542" s="117">
        <v>58.1</v>
      </c>
      <c r="AC542" s="43">
        <f t="shared" si="1189"/>
        <v>4.5931131326527996</v>
      </c>
      <c r="AD542" s="131"/>
      <c r="AE542" s="43">
        <f t="shared" si="1190"/>
        <v>0</v>
      </c>
      <c r="AF542" s="263">
        <v>62.7</v>
      </c>
      <c r="AG542" s="43">
        <f t="shared" si="1191"/>
        <v>5.3492138390592014</v>
      </c>
      <c r="AH542" s="131"/>
      <c r="AI542" s="5">
        <f t="shared" si="1187"/>
        <v>0</v>
      </c>
      <c r="AJ542" s="181"/>
      <c r="AK542" s="43">
        <f t="shared" ref="AK542" si="1216">POWER(2*$V542/1000*AJ542, 2)*$A$4</f>
        <v>0</v>
      </c>
      <c r="AL542" s="47">
        <v>62.3</v>
      </c>
      <c r="AM542" s="43">
        <f t="shared" si="1193"/>
        <v>5.2811800150592001</v>
      </c>
      <c r="AN542" s="181">
        <v>62.1</v>
      </c>
      <c r="AO542" s="43">
        <f t="shared" si="1194"/>
        <v>5.2473263842367999</v>
      </c>
      <c r="AP542" s="261">
        <v>67</v>
      </c>
      <c r="AQ542" s="43">
        <f t="shared" si="1195"/>
        <v>6.1080767187200005</v>
      </c>
      <c r="AR542" s="121"/>
    </row>
    <row r="543" spans="1:44" x14ac:dyDescent="0.25">
      <c r="A543" s="144">
        <f t="shared" si="1169"/>
        <v>532</v>
      </c>
      <c r="B543" s="89" t="s">
        <v>135</v>
      </c>
      <c r="C543" s="150">
        <v>27</v>
      </c>
      <c r="D543" s="154" t="s">
        <v>124</v>
      </c>
      <c r="E543" s="155">
        <v>34</v>
      </c>
      <c r="F543" s="152">
        <f t="shared" si="1172"/>
        <v>4232</v>
      </c>
      <c r="G543" s="46">
        <v>0</v>
      </c>
      <c r="H543" s="47">
        <f t="shared" si="1214"/>
        <v>1040</v>
      </c>
      <c r="I543" s="47">
        <f t="shared" si="1072"/>
        <v>2300</v>
      </c>
      <c r="J543" s="56">
        <f t="shared" si="1196"/>
        <v>3934.3187466192926</v>
      </c>
      <c r="K543" s="56">
        <f t="shared" si="1173"/>
        <v>-4.5828125516436558E-2</v>
      </c>
      <c r="L543" s="47">
        <f t="shared" si="1068"/>
        <v>2206.84375</v>
      </c>
      <c r="M543" s="47">
        <f t="shared" si="1113"/>
        <v>1355.84375</v>
      </c>
      <c r="N543" s="47">
        <f t="shared" si="1155"/>
        <v>504.84375</v>
      </c>
      <c r="O543" s="47"/>
      <c r="P543" s="47">
        <f t="shared" si="1069"/>
        <v>154.29545331623515</v>
      </c>
      <c r="Q543" s="47">
        <f t="shared" si="1118"/>
        <v>1458.1004766476142</v>
      </c>
      <c r="R543" s="47">
        <f t="shared" si="1118"/>
        <v>1458.1004766476142</v>
      </c>
      <c r="S543" s="47">
        <f t="shared" si="1156"/>
        <v>863.86816813334576</v>
      </c>
      <c r="T543" s="47"/>
      <c r="U543" s="79">
        <v>2</v>
      </c>
      <c r="V543" s="62">
        <f t="shared" si="1211"/>
        <v>1458.1004766476142</v>
      </c>
      <c r="W543" s="137">
        <f t="shared" si="1184"/>
        <v>60.618831873326144</v>
      </c>
      <c r="X543" s="131">
        <v>58.9</v>
      </c>
      <c r="Y543" s="5">
        <f t="shared" si="1187"/>
        <v>4.7204724511808003</v>
      </c>
      <c r="Z543" s="131">
        <v>58.7</v>
      </c>
      <c r="AA543" s="43">
        <f t="shared" ref="AA543" si="1217">POWER(2*$V543/1000*Z543, 2)*$A$4</f>
        <v>4.688469340371201</v>
      </c>
      <c r="AB543" s="117">
        <v>58.5</v>
      </c>
      <c r="AC543" s="43">
        <f t="shared" si="1189"/>
        <v>4.6565750836800008</v>
      </c>
      <c r="AD543" s="131"/>
      <c r="AE543" s="43">
        <f t="shared" si="1190"/>
        <v>0</v>
      </c>
      <c r="AF543" s="263">
        <v>62.6</v>
      </c>
      <c r="AG543" s="43">
        <f t="shared" si="1191"/>
        <v>5.3321645627648007</v>
      </c>
      <c r="AH543" s="131"/>
      <c r="AI543" s="5">
        <f t="shared" si="1187"/>
        <v>0</v>
      </c>
      <c r="AJ543" s="181"/>
      <c r="AK543" s="43">
        <f t="shared" ref="AK543" si="1218">POWER(2*$V543/1000*AJ543, 2)*$A$4</f>
        <v>0</v>
      </c>
      <c r="AL543" s="47">
        <v>61.2</v>
      </c>
      <c r="AM543" s="43">
        <f t="shared" si="1193"/>
        <v>5.0963321152512009</v>
      </c>
      <c r="AN543" s="181">
        <v>61</v>
      </c>
      <c r="AO543" s="43">
        <f t="shared" si="1194"/>
        <v>5.0630771820799989</v>
      </c>
      <c r="AP543" s="261">
        <v>66.599999999999994</v>
      </c>
      <c r="AQ543" s="43">
        <f t="shared" si="1195"/>
        <v>6.035362167628799</v>
      </c>
      <c r="AR543" s="121"/>
    </row>
    <row r="544" spans="1:44" x14ac:dyDescent="0.25">
      <c r="A544" s="144">
        <f t="shared" si="1169"/>
        <v>533</v>
      </c>
      <c r="B544" s="89" t="s">
        <v>135</v>
      </c>
      <c r="C544" s="150">
        <v>28</v>
      </c>
      <c r="D544" s="154" t="s">
        <v>124</v>
      </c>
      <c r="E544" s="155">
        <v>35</v>
      </c>
      <c r="F544" s="152">
        <f t="shared" si="1172"/>
        <v>4240</v>
      </c>
      <c r="G544" s="46">
        <v>0</v>
      </c>
      <c r="H544" s="47">
        <f t="shared" si="1214"/>
        <v>1048</v>
      </c>
      <c r="I544" s="47">
        <f t="shared" si="1072"/>
        <v>2300</v>
      </c>
      <c r="J544" s="56">
        <f t="shared" si="1196"/>
        <v>3934.3187466192926</v>
      </c>
      <c r="K544" s="56">
        <f t="shared" si="1173"/>
        <v>-4.9112516292552755E-2</v>
      </c>
      <c r="L544" s="47">
        <f t="shared" ref="L544:L559" si="1219">SLOPE*L$6 + (1+$I$7*($A544-3))</f>
        <v>2212.59375</v>
      </c>
      <c r="M544" s="47">
        <f t="shared" si="1113"/>
        <v>1361.59375</v>
      </c>
      <c r="N544" s="47">
        <f t="shared" si="1155"/>
        <v>510.59375</v>
      </c>
      <c r="O544" s="47"/>
      <c r="P544" s="47">
        <f t="shared" ref="P544:P559" si="1220">SQRT(POWER(H544-L$6,2)+POWER(I544-L544,2))</f>
        <v>144.44671176272064</v>
      </c>
      <c r="Q544" s="47">
        <f t="shared" si="1118"/>
        <v>1458.1004766476142</v>
      </c>
      <c r="R544" s="47">
        <f t="shared" si="1118"/>
        <v>1458.1004766476142</v>
      </c>
      <c r="S544" s="47">
        <f t="shared" si="1156"/>
        <v>873.72019407763628</v>
      </c>
      <c r="T544" s="47"/>
      <c r="U544" s="79">
        <v>2</v>
      </c>
      <c r="V544" s="62">
        <f t="shared" si="1211"/>
        <v>1458.1004766476142</v>
      </c>
      <c r="W544" s="137">
        <f t="shared" si="1184"/>
        <v>60.618831873326144</v>
      </c>
      <c r="X544" s="131">
        <v>59.3</v>
      </c>
      <c r="Y544" s="5">
        <f t="shared" si="1187"/>
        <v>4.7848052351551997</v>
      </c>
      <c r="Z544" s="131">
        <v>59</v>
      </c>
      <c r="AA544" s="43">
        <f t="shared" ref="AA544" si="1221">POWER(2*$V544/1000*Z544, 2)*$A$4</f>
        <v>4.7365148268799997</v>
      </c>
      <c r="AB544" s="117">
        <v>58.9</v>
      </c>
      <c r="AC544" s="43">
        <f t="shared" si="1189"/>
        <v>4.7204724511808003</v>
      </c>
      <c r="AD544" s="131"/>
      <c r="AE544" s="43">
        <f t="shared" si="1190"/>
        <v>0</v>
      </c>
      <c r="AF544" s="263">
        <v>62.2</v>
      </c>
      <c r="AG544" s="43">
        <f t="shared" si="1191"/>
        <v>5.2642395928832011</v>
      </c>
      <c r="AH544" s="131"/>
      <c r="AI544" s="5">
        <f t="shared" si="1187"/>
        <v>0</v>
      </c>
      <c r="AJ544" s="181"/>
      <c r="AK544" s="43">
        <f t="shared" ref="AK544" si="1222">POWER(2*$V544/1000*AJ544, 2)*$A$4</f>
        <v>0</v>
      </c>
      <c r="AL544" s="47">
        <v>63.2</v>
      </c>
      <c r="AM544" s="43">
        <f t="shared" si="1193"/>
        <v>5.4348684234752014</v>
      </c>
      <c r="AN544" s="181">
        <v>63.2</v>
      </c>
      <c r="AO544" s="43">
        <f t="shared" si="1194"/>
        <v>5.4348684234752014</v>
      </c>
      <c r="AP544" s="261">
        <v>66.599999999999994</v>
      </c>
      <c r="AQ544" s="43">
        <f t="shared" si="1195"/>
        <v>6.035362167628799</v>
      </c>
      <c r="AR544" s="121"/>
    </row>
    <row r="545" spans="1:46" x14ac:dyDescent="0.25">
      <c r="A545" s="144">
        <f t="shared" si="1169"/>
        <v>534</v>
      </c>
      <c r="B545" s="89" t="s">
        <v>135</v>
      </c>
      <c r="C545" s="150">
        <v>29</v>
      </c>
      <c r="D545" s="154" t="s">
        <v>124</v>
      </c>
      <c r="E545" s="155">
        <v>36</v>
      </c>
      <c r="F545" s="152">
        <f t="shared" si="1172"/>
        <v>4248</v>
      </c>
      <c r="G545" s="46">
        <v>0</v>
      </c>
      <c r="H545" s="47">
        <f t="shared" si="1214"/>
        <v>1056</v>
      </c>
      <c r="I545" s="47">
        <f t="shared" ref="I545:I608" si="1223">I544</f>
        <v>2300</v>
      </c>
      <c r="J545" s="56">
        <f t="shared" si="1196"/>
        <v>3934.3187466192926</v>
      </c>
      <c r="K545" s="56">
        <f t="shared" si="1173"/>
        <v>-5.2878360191698448E-2</v>
      </c>
      <c r="L545" s="47">
        <f t="shared" si="1219"/>
        <v>2218.34375</v>
      </c>
      <c r="M545" s="47">
        <f t="shared" si="1113"/>
        <v>1367.34375</v>
      </c>
      <c r="N545" s="47">
        <f t="shared" si="1155"/>
        <v>516.34375</v>
      </c>
      <c r="O545" s="47"/>
      <c r="P545" s="47">
        <f t="shared" si="1220"/>
        <v>134.59845156636274</v>
      </c>
      <c r="Q545" s="47">
        <f t="shared" si="1118"/>
        <v>1458.1004766476142</v>
      </c>
      <c r="R545" s="47">
        <f t="shared" si="1118"/>
        <v>1458.1004766476142</v>
      </c>
      <c r="S545" s="47">
        <f t="shared" si="1156"/>
        <v>883.57222011789304</v>
      </c>
      <c r="T545" s="47"/>
      <c r="U545" s="79">
        <v>2</v>
      </c>
      <c r="V545" s="62">
        <f t="shared" si="1211"/>
        <v>1458.1004766476142</v>
      </c>
      <c r="W545" s="137">
        <f t="shared" si="1184"/>
        <v>60.618831873326144</v>
      </c>
      <c r="X545" s="131">
        <v>59.4</v>
      </c>
      <c r="Y545" s="5">
        <f t="shared" si="1187"/>
        <v>4.8009564649728</v>
      </c>
      <c r="Z545" s="131">
        <v>59.3</v>
      </c>
      <c r="AA545" s="43">
        <f t="shared" ref="AA545" si="1224">POWER(2*$V545/1000*Z545, 2)*$A$4</f>
        <v>4.7848052351551997</v>
      </c>
      <c r="AB545" s="117">
        <v>59</v>
      </c>
      <c r="AC545" s="43">
        <f t="shared" si="1189"/>
        <v>4.7365148268799997</v>
      </c>
      <c r="AD545" s="131"/>
      <c r="AE545" s="43">
        <f t="shared" si="1190"/>
        <v>0</v>
      </c>
      <c r="AF545" s="263">
        <v>62.6</v>
      </c>
      <c r="AG545" s="43">
        <f t="shared" si="1191"/>
        <v>5.3321645627648007</v>
      </c>
      <c r="AH545" s="131"/>
      <c r="AI545" s="5">
        <f t="shared" si="1187"/>
        <v>0</v>
      </c>
      <c r="AJ545" s="181"/>
      <c r="AK545" s="43">
        <f t="shared" ref="AK545" si="1225">POWER(2*$V545/1000*AJ545, 2)*$A$4</f>
        <v>0</v>
      </c>
      <c r="AL545" s="47">
        <v>61.4</v>
      </c>
      <c r="AM545" s="43">
        <f t="shared" si="1193"/>
        <v>5.1296959025407984</v>
      </c>
      <c r="AN545" s="181">
        <v>61.3</v>
      </c>
      <c r="AO545" s="43">
        <f t="shared" si="1194"/>
        <v>5.1130004021311999</v>
      </c>
      <c r="AP545" s="261">
        <v>67.7</v>
      </c>
      <c r="AQ545" s="43">
        <f t="shared" si="1195"/>
        <v>6.2363749040191996</v>
      </c>
      <c r="AR545" s="121"/>
    </row>
    <row r="546" spans="1:46" x14ac:dyDescent="0.25">
      <c r="A546" s="144">
        <f t="shared" si="1169"/>
        <v>535</v>
      </c>
      <c r="B546" s="89" t="s">
        <v>135</v>
      </c>
      <c r="C546" s="150">
        <v>30</v>
      </c>
      <c r="D546" s="154" t="s">
        <v>124</v>
      </c>
      <c r="E546" s="155">
        <v>37</v>
      </c>
      <c r="F546" s="152">
        <f t="shared" si="1172"/>
        <v>4256</v>
      </c>
      <c r="G546" s="46">
        <v>0</v>
      </c>
      <c r="H546" s="47">
        <f t="shared" si="1214"/>
        <v>1064</v>
      </c>
      <c r="I546" s="47">
        <f t="shared" si="1223"/>
        <v>2300</v>
      </c>
      <c r="J546" s="56">
        <f t="shared" si="1196"/>
        <v>3934.3187466192926</v>
      </c>
      <c r="K546" s="56">
        <f t="shared" si="1173"/>
        <v>-5.7239654105160298E-2</v>
      </c>
      <c r="L546" s="47">
        <f t="shared" si="1219"/>
        <v>2224.09375</v>
      </c>
      <c r="M546" s="47">
        <f t="shared" si="1113"/>
        <v>1373.09375</v>
      </c>
      <c r="N546" s="47">
        <f t="shared" si="1155"/>
        <v>522.09375</v>
      </c>
      <c r="O546" s="47"/>
      <c r="P546" s="47">
        <f t="shared" si="1220"/>
        <v>124.7507867272287</v>
      </c>
      <c r="Q546" s="47">
        <f t="shared" si="1118"/>
        <v>1458.1004766476142</v>
      </c>
      <c r="R546" s="47">
        <f t="shared" si="1118"/>
        <v>1458.1004766476142</v>
      </c>
      <c r="S546" s="47">
        <f t="shared" si="1156"/>
        <v>893.42424625094122</v>
      </c>
      <c r="T546" s="47"/>
      <c r="U546" s="79">
        <v>2</v>
      </c>
      <c r="V546" s="62">
        <f t="shared" si="1211"/>
        <v>1458.1004766476142</v>
      </c>
      <c r="W546" s="137">
        <f t="shared" si="1184"/>
        <v>60.618831873326144</v>
      </c>
      <c r="X546" s="131">
        <v>59.6</v>
      </c>
      <c r="Y546" s="5">
        <f t="shared" si="1187"/>
        <v>4.8333405651968002</v>
      </c>
      <c r="Z546" s="131">
        <v>59.4</v>
      </c>
      <c r="AA546" s="43">
        <f t="shared" ref="AA546" si="1226">POWER(2*$V546/1000*Z546, 2)*$A$4</f>
        <v>4.8009564649728</v>
      </c>
      <c r="AB546" s="117">
        <v>59.2</v>
      </c>
      <c r="AC546" s="43">
        <f t="shared" si="1189"/>
        <v>4.7686812188672008</v>
      </c>
      <c r="AD546" s="131"/>
      <c r="AE546" s="43">
        <f t="shared" si="1190"/>
        <v>0</v>
      </c>
      <c r="AF546" s="263">
        <v>62.3</v>
      </c>
      <c r="AG546" s="43">
        <f t="shared" si="1191"/>
        <v>5.2811800150592001</v>
      </c>
      <c r="AH546" s="131"/>
      <c r="AI546" s="5">
        <f t="shared" si="1187"/>
        <v>0</v>
      </c>
      <c r="AJ546" s="181"/>
      <c r="AK546" s="43">
        <f t="shared" ref="AK546" si="1227">POWER(2*$V546/1000*AJ546, 2)*$A$4</f>
        <v>0</v>
      </c>
      <c r="AL546" s="47">
        <v>62.3</v>
      </c>
      <c r="AM546" s="43">
        <f t="shared" si="1193"/>
        <v>5.2811800150592001</v>
      </c>
      <c r="AN546" s="181">
        <v>62.2</v>
      </c>
      <c r="AO546" s="43">
        <f t="shared" si="1194"/>
        <v>5.2642395928832011</v>
      </c>
      <c r="AP546" s="261">
        <v>66.8</v>
      </c>
      <c r="AQ546" s="43">
        <f t="shared" si="1195"/>
        <v>6.0716650161151993</v>
      </c>
      <c r="AR546" s="121"/>
    </row>
    <row r="547" spans="1:46" x14ac:dyDescent="0.25">
      <c r="A547" s="144">
        <f t="shared" si="1169"/>
        <v>536</v>
      </c>
      <c r="B547" s="89" t="s">
        <v>135</v>
      </c>
      <c r="C547" s="150">
        <v>31</v>
      </c>
      <c r="D547" s="154" t="s">
        <v>125</v>
      </c>
      <c r="E547" s="155">
        <v>1</v>
      </c>
      <c r="F547" s="152">
        <f t="shared" si="1172"/>
        <v>4264</v>
      </c>
      <c r="G547" s="46">
        <v>0</v>
      </c>
      <c r="H547" s="47">
        <f t="shared" si="1214"/>
        <v>1072</v>
      </c>
      <c r="I547" s="47">
        <f t="shared" si="1223"/>
        <v>2300</v>
      </c>
      <c r="J547" s="56">
        <f t="shared" si="1196"/>
        <v>3934.3187466192926</v>
      </c>
      <c r="K547" s="56">
        <f t="shared" si="1173"/>
        <v>-6.234946770928218E-2</v>
      </c>
      <c r="L547" s="47">
        <f t="shared" si="1219"/>
        <v>2229.84375</v>
      </c>
      <c r="M547" s="47">
        <f t="shared" si="1113"/>
        <v>1378.84375</v>
      </c>
      <c r="N547" s="47">
        <f t="shared" si="1155"/>
        <v>527.84375</v>
      </c>
      <c r="O547" s="47"/>
      <c r="P547" s="47">
        <f t="shared" si="1220"/>
        <v>114.90387031802932</v>
      </c>
      <c r="Q547" s="47">
        <f t="shared" si="1118"/>
        <v>1458.1004766476142</v>
      </c>
      <c r="R547" s="47">
        <f t="shared" si="1118"/>
        <v>1458.1004766476142</v>
      </c>
      <c r="S547" s="47">
        <f t="shared" si="1156"/>
        <v>903.2762724737446</v>
      </c>
      <c r="T547" s="47"/>
      <c r="U547" s="79">
        <v>2</v>
      </c>
      <c r="V547" s="62">
        <f t="shared" si="1211"/>
        <v>1458.1004766476142</v>
      </c>
      <c r="W547" s="137">
        <f t="shared" si="1184"/>
        <v>60.618831873326144</v>
      </c>
      <c r="X547" s="131">
        <v>59.1</v>
      </c>
      <c r="Y547" s="5">
        <f t="shared" si="1187"/>
        <v>4.7525844161088004</v>
      </c>
      <c r="Z547" s="131">
        <v>58.9</v>
      </c>
      <c r="AA547" s="43">
        <f t="shared" ref="AA547" si="1228">POWER(2*$V547/1000*Z547, 2)*$A$4</f>
        <v>4.7204724511808003</v>
      </c>
      <c r="AB547" s="117">
        <v>58.7</v>
      </c>
      <c r="AC547" s="43">
        <f t="shared" si="1189"/>
        <v>4.688469340371201</v>
      </c>
      <c r="AD547" s="131"/>
      <c r="AE547" s="43">
        <f t="shared" si="1190"/>
        <v>0</v>
      </c>
      <c r="AF547" s="263">
        <v>62.8</v>
      </c>
      <c r="AG547" s="43">
        <f t="shared" si="1191"/>
        <v>5.3662903288832</v>
      </c>
      <c r="AH547" s="131"/>
      <c r="AI547" s="5">
        <f t="shared" si="1187"/>
        <v>0</v>
      </c>
      <c r="AJ547" s="181"/>
      <c r="AK547" s="43">
        <f t="shared" ref="AK547" si="1229">POWER(2*$V547/1000*AJ547, 2)*$A$4</f>
        <v>0</v>
      </c>
      <c r="AL547" s="47">
        <v>61.5</v>
      </c>
      <c r="AM547" s="43">
        <f t="shared" si="1193"/>
        <v>5.1464186164799992</v>
      </c>
      <c r="AN547" s="181">
        <v>61.5</v>
      </c>
      <c r="AO547" s="43">
        <f t="shared" si="1194"/>
        <v>5.1464186164799992</v>
      </c>
      <c r="AP547" s="261">
        <v>65</v>
      </c>
      <c r="AQ547" s="43">
        <f t="shared" si="1195"/>
        <v>5.7488581280000002</v>
      </c>
      <c r="AR547" s="121"/>
    </row>
    <row r="548" spans="1:46" x14ac:dyDescent="0.25">
      <c r="A548" s="144">
        <f t="shared" si="1169"/>
        <v>537</v>
      </c>
      <c r="B548" s="89" t="s">
        <v>135</v>
      </c>
      <c r="C548" s="150">
        <v>32</v>
      </c>
      <c r="D548" s="154" t="s">
        <v>125</v>
      </c>
      <c r="E548" s="155">
        <v>2</v>
      </c>
      <c r="F548" s="152">
        <f t="shared" si="1172"/>
        <v>4272</v>
      </c>
      <c r="G548" s="46">
        <v>0</v>
      </c>
      <c r="H548" s="47">
        <f t="shared" si="1214"/>
        <v>1080</v>
      </c>
      <c r="I548" s="47">
        <f t="shared" si="1223"/>
        <v>2300</v>
      </c>
      <c r="J548" s="56">
        <f t="shared" si="1196"/>
        <v>3934.3187466192926</v>
      </c>
      <c r="K548" s="56">
        <f t="shared" si="1173"/>
        <v>-6.8418245865359495E-2</v>
      </c>
      <c r="L548" s="47">
        <f t="shared" si="1219"/>
        <v>2235.59375</v>
      </c>
      <c r="M548" s="47">
        <f t="shared" si="1113"/>
        <v>1384.59375</v>
      </c>
      <c r="N548" s="47">
        <f t="shared" si="1155"/>
        <v>533.59375</v>
      </c>
      <c r="O548" s="47"/>
      <c r="P548" s="47">
        <f t="shared" si="1220"/>
        <v>105.0579127865317</v>
      </c>
      <c r="Q548" s="47">
        <f t="shared" si="1118"/>
        <v>1458.1004766476142</v>
      </c>
      <c r="R548" s="47">
        <f t="shared" si="1118"/>
        <v>1458.1004766476142</v>
      </c>
      <c r="S548" s="47">
        <f t="shared" si="1156"/>
        <v>913.12829878339801</v>
      </c>
      <c r="T548" s="47"/>
      <c r="U548" s="79">
        <v>2</v>
      </c>
      <c r="V548" s="62">
        <f t="shared" si="1211"/>
        <v>1458.1004766476142</v>
      </c>
      <c r="W548" s="137">
        <f t="shared" si="1184"/>
        <v>60.618831873326144</v>
      </c>
      <c r="X548" s="131">
        <v>59.1</v>
      </c>
      <c r="Y548" s="5">
        <f t="shared" si="1187"/>
        <v>4.7525844161088004</v>
      </c>
      <c r="Z548" s="131">
        <v>59</v>
      </c>
      <c r="AA548" s="43">
        <f t="shared" ref="AA548" si="1230">POWER(2*$V548/1000*Z548, 2)*$A$4</f>
        <v>4.7365148268799997</v>
      </c>
      <c r="AB548" s="117">
        <v>58.1</v>
      </c>
      <c r="AC548" s="43">
        <f t="shared" si="1189"/>
        <v>4.5931131326527996</v>
      </c>
      <c r="AD548" s="131"/>
      <c r="AE548" s="43">
        <f t="shared" si="1190"/>
        <v>0</v>
      </c>
      <c r="AF548" s="263">
        <v>63.6</v>
      </c>
      <c r="AG548" s="43">
        <f t="shared" si="1191"/>
        <v>5.503881934540801</v>
      </c>
      <c r="AH548" s="131"/>
      <c r="AI548" s="5">
        <f t="shared" si="1187"/>
        <v>0</v>
      </c>
      <c r="AJ548" s="181"/>
      <c r="AK548" s="43">
        <f t="shared" ref="AK548" si="1231">POWER(2*$V548/1000*AJ548, 2)*$A$4</f>
        <v>0</v>
      </c>
      <c r="AL548" s="47">
        <v>61.4</v>
      </c>
      <c r="AM548" s="43">
        <f t="shared" si="1193"/>
        <v>5.1296959025407984</v>
      </c>
      <c r="AN548" s="181">
        <v>60.4</v>
      </c>
      <c r="AO548" s="43">
        <f t="shared" si="1194"/>
        <v>4.9639655072768001</v>
      </c>
      <c r="AP548" s="261">
        <v>64.7</v>
      </c>
      <c r="AQ548" s="43">
        <f t="shared" si="1195"/>
        <v>5.6959142061631995</v>
      </c>
      <c r="AR548" s="121"/>
    </row>
    <row r="549" spans="1:46" x14ac:dyDescent="0.25">
      <c r="A549" s="144">
        <f t="shared" si="1169"/>
        <v>538</v>
      </c>
      <c r="B549" s="89" t="s">
        <v>135</v>
      </c>
      <c r="C549" s="150">
        <v>33</v>
      </c>
      <c r="D549" s="154" t="s">
        <v>125</v>
      </c>
      <c r="E549" s="155">
        <v>3</v>
      </c>
      <c r="F549" s="152">
        <f t="shared" si="1172"/>
        <v>4280</v>
      </c>
      <c r="G549" s="46">
        <v>0</v>
      </c>
      <c r="H549" s="47">
        <f t="shared" si="1214"/>
        <v>1088</v>
      </c>
      <c r="I549" s="47">
        <f t="shared" si="1223"/>
        <v>2300</v>
      </c>
      <c r="J549" s="56">
        <f t="shared" si="1196"/>
        <v>3934.3187466192926</v>
      </c>
      <c r="K549" s="56">
        <f t="shared" si="1173"/>
        <v>-7.574345765669932E-2</v>
      </c>
      <c r="L549" s="47">
        <f t="shared" si="1219"/>
        <v>2241.34375</v>
      </c>
      <c r="M549" s="47">
        <f t="shared" si="1113"/>
        <v>1390.34375</v>
      </c>
      <c r="N549" s="47">
        <f t="shared" si="1155"/>
        <v>539.34375</v>
      </c>
      <c r="O549" s="47"/>
      <c r="P549" s="47">
        <f t="shared" si="1220"/>
        <v>95.213211604600858</v>
      </c>
      <c r="Q549" s="47">
        <f t="shared" si="1118"/>
        <v>1458.1004766476142</v>
      </c>
      <c r="R549" s="47">
        <f t="shared" si="1118"/>
        <v>1458.1004766476142</v>
      </c>
      <c r="S549" s="47">
        <f t="shared" si="1156"/>
        <v>922.98032517712022</v>
      </c>
      <c r="T549" s="47"/>
      <c r="U549" s="79">
        <v>2</v>
      </c>
      <c r="V549" s="62">
        <f t="shared" si="1211"/>
        <v>1458.1004766476142</v>
      </c>
      <c r="W549" s="137">
        <f t="shared" si="1184"/>
        <v>60.618831873326144</v>
      </c>
      <c r="X549" s="131">
        <v>59.1</v>
      </c>
      <c r="Y549" s="5">
        <f t="shared" si="1187"/>
        <v>4.7525844161088004</v>
      </c>
      <c r="Z549" s="131">
        <v>59.1</v>
      </c>
      <c r="AA549" s="43">
        <f t="shared" ref="AA549" si="1232">POWER(2*$V549/1000*Z549, 2)*$A$4</f>
        <v>4.7525844161088004</v>
      </c>
      <c r="AB549" s="117">
        <v>58.5</v>
      </c>
      <c r="AC549" s="43">
        <f t="shared" si="1189"/>
        <v>4.6565750836800008</v>
      </c>
      <c r="AD549" s="131"/>
      <c r="AE549" s="43">
        <f t="shared" si="1190"/>
        <v>0</v>
      </c>
      <c r="AF549" s="263">
        <v>63.3</v>
      </c>
      <c r="AG549" s="43">
        <f t="shared" ref="AG549:AG596" si="1233">POWER(2*$V549/1000*AF549, 2)*$A$4</f>
        <v>5.4520809809471995</v>
      </c>
      <c r="AH549" s="131"/>
      <c r="AI549" s="5">
        <f t="shared" si="1187"/>
        <v>0</v>
      </c>
      <c r="AJ549" s="181"/>
      <c r="AK549" s="43">
        <f t="shared" ref="AK549" si="1234">POWER(2*$V549/1000*AJ549, 2)*$A$4</f>
        <v>0</v>
      </c>
      <c r="AL549" s="47">
        <v>62.6</v>
      </c>
      <c r="AM549" s="43">
        <f t="shared" si="1193"/>
        <v>5.3321645627648007</v>
      </c>
      <c r="AN549" s="181">
        <v>62.7</v>
      </c>
      <c r="AO549" s="43">
        <f t="shared" si="1194"/>
        <v>5.3492138390592014</v>
      </c>
      <c r="AP549" s="261">
        <v>66.599999999999994</v>
      </c>
      <c r="AQ549" s="43">
        <f t="shared" si="1195"/>
        <v>6.035362167628799</v>
      </c>
      <c r="AR549" s="121"/>
    </row>
    <row r="550" spans="1:46" x14ac:dyDescent="0.25">
      <c r="A550" s="144">
        <f t="shared" si="1169"/>
        <v>539</v>
      </c>
      <c r="B550" s="89" t="s">
        <v>135</v>
      </c>
      <c r="C550" s="150">
        <v>34</v>
      </c>
      <c r="D550" s="154" t="s">
        <v>125</v>
      </c>
      <c r="E550" s="155">
        <v>4</v>
      </c>
      <c r="F550" s="152">
        <f t="shared" si="1172"/>
        <v>4288</v>
      </c>
      <c r="G550" s="46">
        <v>0</v>
      </c>
      <c r="H550" s="47">
        <f t="shared" si="1214"/>
        <v>1096</v>
      </c>
      <c r="I550" s="47">
        <f t="shared" si="1223"/>
        <v>2300</v>
      </c>
      <c r="J550" s="56">
        <f t="shared" si="1196"/>
        <v>3934.3187466192926</v>
      </c>
      <c r="K550" s="56">
        <f t="shared" si="1173"/>
        <v>-8.4759739814671775E-2</v>
      </c>
      <c r="L550" s="47">
        <f t="shared" si="1219"/>
        <v>2247.09375</v>
      </c>
      <c r="M550" s="47">
        <f t="shared" si="1113"/>
        <v>1396.09375</v>
      </c>
      <c r="N550" s="47">
        <f t="shared" si="1155"/>
        <v>545.09375</v>
      </c>
      <c r="O550" s="47"/>
      <c r="P550" s="47">
        <f t="shared" si="1220"/>
        <v>85.370201411631328</v>
      </c>
      <c r="Q550" s="47">
        <f t="shared" si="1118"/>
        <v>1458.1004766476142</v>
      </c>
      <c r="R550" s="47">
        <f t="shared" si="1118"/>
        <v>1458.1004766476142</v>
      </c>
      <c r="S550" s="47">
        <f t="shared" si="1156"/>
        <v>932.83235165224755</v>
      </c>
      <c r="T550" s="47"/>
      <c r="U550" s="79">
        <v>2</v>
      </c>
      <c r="V550" s="62">
        <f t="shared" si="1211"/>
        <v>1458.1004766476142</v>
      </c>
      <c r="W550" s="137">
        <f t="shared" si="1184"/>
        <v>60.618831873326144</v>
      </c>
      <c r="X550" s="131">
        <v>59.6</v>
      </c>
      <c r="Y550" s="5">
        <f t="shared" si="1187"/>
        <v>4.8333405651968002</v>
      </c>
      <c r="Z550" s="131">
        <v>59.5</v>
      </c>
      <c r="AA550" s="43">
        <f t="shared" ref="AA550" si="1235">POWER(2*$V550/1000*Z550, 2)*$A$4</f>
        <v>4.817134908319999</v>
      </c>
      <c r="AB550" s="117">
        <v>59</v>
      </c>
      <c r="AC550" s="43">
        <f t="shared" si="1189"/>
        <v>4.7365148268799997</v>
      </c>
      <c r="AD550" s="131"/>
      <c r="AE550" s="43">
        <f t="shared" si="1190"/>
        <v>0</v>
      </c>
      <c r="AF550" s="263">
        <v>63.2</v>
      </c>
      <c r="AG550" s="43">
        <f t="shared" si="1233"/>
        <v>5.4348684234752014</v>
      </c>
      <c r="AH550" s="131"/>
      <c r="AI550" s="5">
        <f t="shared" si="1187"/>
        <v>0</v>
      </c>
      <c r="AJ550" s="181"/>
      <c r="AK550" s="43">
        <f t="shared" ref="AK550" si="1236">POWER(2*$V550/1000*AJ550, 2)*$A$4</f>
        <v>0</v>
      </c>
      <c r="AL550" s="47">
        <v>61.2</v>
      </c>
      <c r="AM550" s="43">
        <f t="shared" si="1193"/>
        <v>5.0963321152512009</v>
      </c>
      <c r="AN550" s="181">
        <v>61.3</v>
      </c>
      <c r="AO550" s="43">
        <f t="shared" si="1194"/>
        <v>5.1130004021311999</v>
      </c>
      <c r="AP550" s="261">
        <v>66.2</v>
      </c>
      <c r="AQ550" s="43">
        <f t="shared" si="1195"/>
        <v>5.9630830330112001</v>
      </c>
      <c r="AR550" s="121"/>
    </row>
    <row r="551" spans="1:46" x14ac:dyDescent="0.25">
      <c r="A551" s="144">
        <f t="shared" si="1169"/>
        <v>540</v>
      </c>
      <c r="B551" s="89" t="s">
        <v>135</v>
      </c>
      <c r="C551" s="150">
        <v>35</v>
      </c>
      <c r="D551" s="154" t="s">
        <v>125</v>
      </c>
      <c r="E551" s="155">
        <v>5</v>
      </c>
      <c r="F551" s="152">
        <f t="shared" si="1172"/>
        <v>4296</v>
      </c>
      <c r="G551" s="46">
        <v>0</v>
      </c>
      <c r="H551" s="47">
        <f t="shared" si="1214"/>
        <v>1104</v>
      </c>
      <c r="I551" s="47">
        <f t="shared" si="1223"/>
        <v>2300</v>
      </c>
      <c r="J551" s="56">
        <f t="shared" si="1196"/>
        <v>3934.3187466192926</v>
      </c>
      <c r="K551" s="56">
        <f t="shared" si="1173"/>
        <v>-9.6128201731971785E-2</v>
      </c>
      <c r="L551" s="47">
        <f t="shared" si="1219"/>
        <v>2252.84375</v>
      </c>
      <c r="M551" s="47">
        <f t="shared" si="1113"/>
        <v>1401.84375</v>
      </c>
      <c r="N551" s="47">
        <f t="shared" si="1155"/>
        <v>550.84375</v>
      </c>
      <c r="O551" s="47"/>
      <c r="P551" s="47">
        <f t="shared" si="1220"/>
        <v>75.529543319568006</v>
      </c>
      <c r="Q551" s="47">
        <f t="shared" si="1118"/>
        <v>1458.1004766476142</v>
      </c>
      <c r="R551" s="47">
        <f t="shared" si="1118"/>
        <v>1458.1004766476142</v>
      </c>
      <c r="S551" s="47">
        <f t="shared" si="1156"/>
        <v>942.68437820622785</v>
      </c>
      <c r="T551" s="47"/>
      <c r="U551" s="79">
        <v>2</v>
      </c>
      <c r="V551" s="62">
        <f t="shared" si="1211"/>
        <v>1458.1004766476142</v>
      </c>
      <c r="W551" s="137">
        <f t="shared" si="1184"/>
        <v>60.618831873326144</v>
      </c>
      <c r="X551" s="131">
        <v>60</v>
      </c>
      <c r="Y551" s="5">
        <f t="shared" si="1187"/>
        <v>4.8984353279999988</v>
      </c>
      <c r="Z551" s="131">
        <v>59.9</v>
      </c>
      <c r="AA551" s="43">
        <f t="shared" ref="AA551" si="1237">POWER(2*$V551/1000*Z551, 2)*$A$4</f>
        <v>4.8821208170048003</v>
      </c>
      <c r="AB551" s="117">
        <v>59.3</v>
      </c>
      <c r="AC551" s="43">
        <f t="shared" si="1189"/>
        <v>4.7848052351551997</v>
      </c>
      <c r="AD551" s="131"/>
      <c r="AE551" s="43">
        <f t="shared" si="1190"/>
        <v>0</v>
      </c>
      <c r="AF551" s="263">
        <v>63.5</v>
      </c>
      <c r="AG551" s="43">
        <f t="shared" si="1233"/>
        <v>5.4865877364799998</v>
      </c>
      <c r="AH551" s="131"/>
      <c r="AI551" s="5">
        <f t="shared" si="1187"/>
        <v>0</v>
      </c>
      <c r="AJ551" s="181"/>
      <c r="AK551" s="43">
        <f t="shared" ref="AK551" si="1238">POWER(2*$V551/1000*AJ551, 2)*$A$4</f>
        <v>0</v>
      </c>
      <c r="AL551" s="47">
        <v>61.4</v>
      </c>
      <c r="AM551" s="43">
        <f t="shared" si="1193"/>
        <v>5.1296959025407984</v>
      </c>
      <c r="AN551" s="181">
        <v>61.3</v>
      </c>
      <c r="AO551" s="43">
        <f t="shared" si="1194"/>
        <v>5.1130004021311999</v>
      </c>
      <c r="AP551" s="261">
        <v>62.1</v>
      </c>
      <c r="AQ551" s="43">
        <f t="shared" si="1195"/>
        <v>5.2473263842367999</v>
      </c>
      <c r="AR551" s="121"/>
    </row>
    <row r="552" spans="1:46" x14ac:dyDescent="0.25">
      <c r="A552" s="144">
        <f t="shared" si="1169"/>
        <v>541</v>
      </c>
      <c r="B552" s="89" t="s">
        <v>135</v>
      </c>
      <c r="C552" s="150">
        <v>36</v>
      </c>
      <c r="D552" s="154" t="s">
        <v>125</v>
      </c>
      <c r="E552" s="155">
        <v>6</v>
      </c>
      <c r="F552" s="152">
        <f t="shared" si="1172"/>
        <v>4304</v>
      </c>
      <c r="G552" s="46">
        <v>0</v>
      </c>
      <c r="H552" s="47">
        <f t="shared" si="1214"/>
        <v>1112</v>
      </c>
      <c r="I552" s="47">
        <f t="shared" si="1223"/>
        <v>2300</v>
      </c>
      <c r="J552" s="56">
        <f t="shared" si="1196"/>
        <v>3934.3187466192926</v>
      </c>
      <c r="K552" s="56">
        <f t="shared" si="1173"/>
        <v>-0.11090587849912481</v>
      </c>
      <c r="L552" s="47">
        <f t="shared" si="1219"/>
        <v>2258.59375</v>
      </c>
      <c r="M552" s="47">
        <f t="shared" si="1113"/>
        <v>1407.59375</v>
      </c>
      <c r="N552" s="47">
        <f t="shared" si="1155"/>
        <v>556.59375</v>
      </c>
      <c r="O552" s="47"/>
      <c r="P552" s="47">
        <f t="shared" si="1220"/>
        <v>65.692294365949039</v>
      </c>
      <c r="Q552" s="47">
        <f t="shared" si="1118"/>
        <v>1458.1004766476142</v>
      </c>
      <c r="R552" s="47">
        <f t="shared" si="1118"/>
        <v>1458.1004766476142</v>
      </c>
      <c r="S552" s="47">
        <f t="shared" si="1156"/>
        <v>952.53640483661434</v>
      </c>
      <c r="T552" s="47"/>
      <c r="U552" s="79">
        <v>2</v>
      </c>
      <c r="V552" s="62">
        <f t="shared" si="1211"/>
        <v>1458.1004766476142</v>
      </c>
      <c r="W552" s="137">
        <f t="shared" si="1184"/>
        <v>60.618831873326144</v>
      </c>
      <c r="X552" s="131">
        <v>59.3</v>
      </c>
      <c r="Y552" s="5">
        <f t="shared" si="1187"/>
        <v>4.7848052351551997</v>
      </c>
      <c r="Z552" s="131">
        <v>59.2</v>
      </c>
      <c r="AA552" s="43">
        <f t="shared" ref="AA552" si="1239">POWER(2*$V552/1000*Z552, 2)*$A$4</f>
        <v>4.7686812188672008</v>
      </c>
      <c r="AB552" s="117">
        <v>58.6</v>
      </c>
      <c r="AC552" s="43">
        <f t="shared" si="1189"/>
        <v>4.6725086052608003</v>
      </c>
      <c r="AD552" s="131"/>
      <c r="AE552" s="43">
        <f t="shared" si="1190"/>
        <v>0</v>
      </c>
      <c r="AF552" s="263">
        <v>62.4</v>
      </c>
      <c r="AG552" s="43">
        <f t="shared" si="1233"/>
        <v>5.2981476507647995</v>
      </c>
      <c r="AH552" s="131"/>
      <c r="AI552" s="5">
        <f t="shared" si="1187"/>
        <v>0</v>
      </c>
      <c r="AJ552" s="181"/>
      <c r="AK552" s="43">
        <f t="shared" ref="AK552" si="1240">POWER(2*$V552/1000*AJ552, 2)*$A$4</f>
        <v>0</v>
      </c>
      <c r="AL552" s="47">
        <v>61.6</v>
      </c>
      <c r="AM552" s="43">
        <f t="shared" si="1193"/>
        <v>5.1631685439487995</v>
      </c>
      <c r="AN552" s="181">
        <v>61.7</v>
      </c>
      <c r="AO552" s="43">
        <f t="shared" si="1194"/>
        <v>5.1799456849472012</v>
      </c>
      <c r="AP552" s="261">
        <v>62.7</v>
      </c>
      <c r="AQ552" s="43">
        <f t="shared" si="1195"/>
        <v>5.3492138390592014</v>
      </c>
      <c r="AR552" s="121"/>
    </row>
    <row r="553" spans="1:46" x14ac:dyDescent="0.25">
      <c r="A553" s="144">
        <f t="shared" si="1169"/>
        <v>542</v>
      </c>
      <c r="B553" s="89" t="s">
        <v>135</v>
      </c>
      <c r="C553" s="150">
        <v>37</v>
      </c>
      <c r="D553" s="154" t="s">
        <v>125</v>
      </c>
      <c r="E553" s="155">
        <v>7</v>
      </c>
      <c r="F553" s="152">
        <f t="shared" si="1172"/>
        <v>4312</v>
      </c>
      <c r="G553" s="46">
        <v>0</v>
      </c>
      <c r="H553" s="47">
        <f t="shared" si="1214"/>
        <v>1120</v>
      </c>
      <c r="I553" s="47">
        <f t="shared" si="1223"/>
        <v>2300</v>
      </c>
      <c r="J553" s="56">
        <f t="shared" si="1196"/>
        <v>3934.3187466192926</v>
      </c>
      <c r="K553" s="56">
        <f t="shared" si="1173"/>
        <v>-0.13089389187234701</v>
      </c>
      <c r="L553" s="47">
        <f t="shared" si="1219"/>
        <v>2264.34375</v>
      </c>
      <c r="M553" s="47">
        <f t="shared" si="1113"/>
        <v>1413.34375</v>
      </c>
      <c r="N553" s="47">
        <f t="shared" si="1155"/>
        <v>562.34375</v>
      </c>
      <c r="O553" s="47"/>
      <c r="P553" s="47">
        <f t="shared" si="1220"/>
        <v>55.860255674875852</v>
      </c>
      <c r="Q553" s="47">
        <f t="shared" si="1118"/>
        <v>1458.1004766476142</v>
      </c>
      <c r="R553" s="47">
        <f t="shared" si="1118"/>
        <v>1458.1004766476142</v>
      </c>
      <c r="S553" s="47">
        <f t="shared" si="1156"/>
        <v>962.38843154106053</v>
      </c>
      <c r="T553" s="47"/>
      <c r="U553" s="79">
        <v>2</v>
      </c>
      <c r="V553" s="62">
        <f t="shared" si="1211"/>
        <v>1458.1004766476142</v>
      </c>
      <c r="W553" s="137">
        <f t="shared" si="1184"/>
        <v>60.618831873326144</v>
      </c>
      <c r="X553" s="131">
        <v>51.6</v>
      </c>
      <c r="Y553" s="5">
        <f t="shared" si="1187"/>
        <v>3.6228827685888003</v>
      </c>
      <c r="Z553" s="131">
        <v>59.5</v>
      </c>
      <c r="AA553" s="43">
        <f t="shared" ref="AA553" si="1241">POWER(2*$V553/1000*Z553, 2)*$A$4</f>
        <v>4.817134908319999</v>
      </c>
      <c r="AB553" s="117">
        <v>58.8</v>
      </c>
      <c r="AC553" s="43">
        <f t="shared" si="1189"/>
        <v>4.7044572890111995</v>
      </c>
      <c r="AD553" s="131"/>
      <c r="AE553" s="43">
        <f t="shared" si="1190"/>
        <v>0</v>
      </c>
      <c r="AF553" s="263">
        <v>63.7</v>
      </c>
      <c r="AG553" s="43">
        <f t="shared" si="1233"/>
        <v>5.5212033461312009</v>
      </c>
      <c r="AH553" s="131"/>
      <c r="AI553" s="5">
        <f t="shared" si="1187"/>
        <v>0</v>
      </c>
      <c r="AJ553" s="181"/>
      <c r="AK553" s="43">
        <f t="shared" ref="AK553" si="1242">POWER(2*$V553/1000*AJ553, 2)*$A$4</f>
        <v>0</v>
      </c>
      <c r="AL553" s="47">
        <v>62.8</v>
      </c>
      <c r="AM553" s="43">
        <f t="shared" si="1193"/>
        <v>5.3662903288832</v>
      </c>
      <c r="AN553" s="181">
        <v>63</v>
      </c>
      <c r="AO553" s="43">
        <f t="shared" si="1194"/>
        <v>5.4005249491199994</v>
      </c>
      <c r="AP553" s="261">
        <v>63.5</v>
      </c>
      <c r="AQ553" s="43">
        <f t="shared" si="1195"/>
        <v>5.4865877364799998</v>
      </c>
      <c r="AR553" s="121"/>
    </row>
    <row r="554" spans="1:46" x14ac:dyDescent="0.25">
      <c r="A554" s="144">
        <f t="shared" si="1169"/>
        <v>543</v>
      </c>
      <c r="B554" s="89" t="s">
        <v>136</v>
      </c>
      <c r="C554" s="150">
        <v>1</v>
      </c>
      <c r="D554" s="154" t="s">
        <v>125</v>
      </c>
      <c r="E554" s="155">
        <v>8</v>
      </c>
      <c r="F554" s="152">
        <f t="shared" si="1172"/>
        <v>4320</v>
      </c>
      <c r="G554" s="46">
        <v>0</v>
      </c>
      <c r="H554" s="47">
        <f t="shared" si="1214"/>
        <v>1128</v>
      </c>
      <c r="I554" s="47">
        <f t="shared" si="1223"/>
        <v>2300</v>
      </c>
      <c r="J554" s="56">
        <f t="shared" si="1196"/>
        <v>3934.3187466192926</v>
      </c>
      <c r="K554" s="56">
        <f t="shared" si="1173"/>
        <v>-0.15943061663574554</v>
      </c>
      <c r="L554" s="47">
        <f t="shared" si="1219"/>
        <v>2270.09375</v>
      </c>
      <c r="M554" s="47">
        <f t="shared" si="1113"/>
        <v>1419.09375</v>
      </c>
      <c r="N554" s="47">
        <f t="shared" si="1155"/>
        <v>568.09375</v>
      </c>
      <c r="O554" s="47"/>
      <c r="P554" s="47">
        <f t="shared" si="1220"/>
        <v>46.036765623385186</v>
      </c>
      <c r="Q554" s="47">
        <f t="shared" si="1118"/>
        <v>1458.1004766476142</v>
      </c>
      <c r="R554" s="47">
        <f t="shared" si="1118"/>
        <v>1458.1004766476142</v>
      </c>
      <c r="S554" s="47">
        <f t="shared" si="1156"/>
        <v>972.24045831731485</v>
      </c>
      <c r="T554" s="47"/>
      <c r="U554" s="79">
        <v>2</v>
      </c>
      <c r="V554" s="62">
        <f t="shared" si="1211"/>
        <v>1458.1004766476142</v>
      </c>
      <c r="W554" s="137">
        <f t="shared" si="1184"/>
        <v>60.618831873326144</v>
      </c>
      <c r="X554" s="131">
        <v>58.6</v>
      </c>
      <c r="Y554" s="5">
        <f t="shared" si="1187"/>
        <v>4.6725086052608003</v>
      </c>
      <c r="Z554" s="131">
        <v>58.5</v>
      </c>
      <c r="AA554" s="43">
        <f t="shared" ref="AA554" si="1243">POWER(2*$V554/1000*Z554, 2)*$A$4</f>
        <v>4.6565750836800008</v>
      </c>
      <c r="AB554" s="117">
        <v>57.7</v>
      </c>
      <c r="AC554" s="43">
        <f t="shared" si="1189"/>
        <v>4.5300865980992002</v>
      </c>
      <c r="AD554" s="131"/>
      <c r="AE554" s="43">
        <f t="shared" si="1190"/>
        <v>0</v>
      </c>
      <c r="AF554" s="263">
        <v>62.6</v>
      </c>
      <c r="AG554" s="43">
        <f t="shared" si="1233"/>
        <v>5.3321645627648007</v>
      </c>
      <c r="AH554" s="131"/>
      <c r="AI554" s="5">
        <f t="shared" si="1187"/>
        <v>0</v>
      </c>
      <c r="AJ554" s="181"/>
      <c r="AK554" s="43">
        <f t="shared" ref="AK554" si="1244">POWER(2*$V554/1000*AJ554, 2)*$A$4</f>
        <v>0</v>
      </c>
      <c r="AL554" s="47">
        <v>61.8</v>
      </c>
      <c r="AM554" s="43">
        <f t="shared" si="1193"/>
        <v>5.1967500394751998</v>
      </c>
      <c r="AN554" s="181">
        <v>62.3</v>
      </c>
      <c r="AO554" s="43">
        <f t="shared" si="1194"/>
        <v>5.2811800150592001</v>
      </c>
      <c r="AP554" s="261">
        <v>62.6</v>
      </c>
      <c r="AQ554" s="43">
        <f t="shared" si="1195"/>
        <v>5.3321645627648007</v>
      </c>
      <c r="AR554" s="121"/>
    </row>
    <row r="555" spans="1:46" x14ac:dyDescent="0.25">
      <c r="A555" s="144">
        <f t="shared" si="1169"/>
        <v>544</v>
      </c>
      <c r="B555" s="89" t="s">
        <v>136</v>
      </c>
      <c r="C555" s="150">
        <v>2</v>
      </c>
      <c r="D555" s="154" t="s">
        <v>125</v>
      </c>
      <c r="E555" s="155">
        <v>9</v>
      </c>
      <c r="F555" s="152">
        <f t="shared" si="1172"/>
        <v>4328</v>
      </c>
      <c r="G555" s="46">
        <v>0</v>
      </c>
      <c r="H555" s="47">
        <f t="shared" si="1214"/>
        <v>1136</v>
      </c>
      <c r="I555" s="47">
        <f t="shared" si="1223"/>
        <v>2300</v>
      </c>
      <c r="J555" s="56">
        <f t="shared" si="1196"/>
        <v>3934.3187466192926</v>
      </c>
      <c r="K555" s="56">
        <f t="shared" si="1173"/>
        <v>-0.20347064913266877</v>
      </c>
      <c r="L555" s="47">
        <f t="shared" si="1219"/>
        <v>2275.84375</v>
      </c>
      <c r="M555" s="47">
        <f t="shared" si="1113"/>
        <v>1424.84375</v>
      </c>
      <c r="N555" s="47">
        <f t="shared" si="1155"/>
        <v>573.84375</v>
      </c>
      <c r="O555" s="47"/>
      <c r="P555" s="47">
        <f t="shared" si="1220"/>
        <v>36.228778809980611</v>
      </c>
      <c r="Q555" s="47">
        <f t="shared" si="1118"/>
        <v>1458.1004766476142</v>
      </c>
      <c r="R555" s="47">
        <f t="shared" si="1118"/>
        <v>1458.1004766476142</v>
      </c>
      <c r="S555" s="47">
        <f t="shared" si="1156"/>
        <v>982.09248516321645</v>
      </c>
      <c r="T555" s="47"/>
      <c r="U555" s="79">
        <v>2</v>
      </c>
      <c r="V555" s="62">
        <f t="shared" si="1211"/>
        <v>1458.1004766476142</v>
      </c>
      <c r="W555" s="137">
        <f t="shared" si="1184"/>
        <v>60.618831873326144</v>
      </c>
      <c r="X555" s="131">
        <v>58.3</v>
      </c>
      <c r="Y555" s="5">
        <f t="shared" si="1187"/>
        <v>4.6247896811071998</v>
      </c>
      <c r="Z555" s="131">
        <v>58.2</v>
      </c>
      <c r="AA555" s="43">
        <f t="shared" ref="AA555" si="1245">POWER(2*$V555/1000*Z555, 2)*$A$4</f>
        <v>4.6089378001151999</v>
      </c>
      <c r="AB555" s="117">
        <v>57.5</v>
      </c>
      <c r="AC555" s="43">
        <f t="shared" si="1189"/>
        <v>4.498736612000001</v>
      </c>
      <c r="AD555" s="131"/>
      <c r="AE555" s="43">
        <f t="shared" si="1190"/>
        <v>0</v>
      </c>
      <c r="AF555" s="263">
        <v>62.7</v>
      </c>
      <c r="AG555" s="43">
        <f t="shared" si="1233"/>
        <v>5.3492138390592014</v>
      </c>
      <c r="AH555" s="131"/>
      <c r="AI555" s="5">
        <f t="shared" si="1187"/>
        <v>0</v>
      </c>
      <c r="AJ555" s="181"/>
      <c r="AK555" s="43">
        <f t="shared" ref="AK555" si="1246">POWER(2*$V555/1000*AJ555, 2)*$A$4</f>
        <v>0</v>
      </c>
      <c r="AL555" s="47">
        <v>62.6</v>
      </c>
      <c r="AM555" s="43">
        <f t="shared" si="1193"/>
        <v>5.3321645627648007</v>
      </c>
      <c r="AN555" s="181">
        <v>62.7</v>
      </c>
      <c r="AO555" s="43">
        <f t="shared" si="1194"/>
        <v>5.3492138390592014</v>
      </c>
      <c r="AP555" s="261">
        <v>63.8</v>
      </c>
      <c r="AQ555" s="43">
        <f t="shared" si="1195"/>
        <v>5.5385519712512004</v>
      </c>
      <c r="AR555" s="121"/>
    </row>
    <row r="556" spans="1:46" x14ac:dyDescent="0.25">
      <c r="A556" s="144">
        <f t="shared" si="1169"/>
        <v>545</v>
      </c>
      <c r="B556" s="89" t="s">
        <v>136</v>
      </c>
      <c r="C556" s="150">
        <v>3</v>
      </c>
      <c r="D556" s="154" t="s">
        <v>125</v>
      </c>
      <c r="E556" s="155">
        <v>10</v>
      </c>
      <c r="F556" s="152">
        <f t="shared" si="1172"/>
        <v>4336</v>
      </c>
      <c r="G556" s="46">
        <v>0</v>
      </c>
      <c r="H556" s="47">
        <f t="shared" si="1214"/>
        <v>1144</v>
      </c>
      <c r="I556" s="47">
        <f t="shared" si="1223"/>
        <v>2300</v>
      </c>
      <c r="J556" s="56">
        <f t="shared" si="1196"/>
        <v>3934.3187466192926</v>
      </c>
      <c r="K556" s="56">
        <f t="shared" si="1173"/>
        <v>-0.28026367693610155</v>
      </c>
      <c r="L556" s="47">
        <f t="shared" si="1219"/>
        <v>2281.59375</v>
      </c>
      <c r="M556" s="47">
        <f t="shared" si="1113"/>
        <v>1430.59375</v>
      </c>
      <c r="N556" s="47">
        <f t="shared" si="1155"/>
        <v>579.59375</v>
      </c>
      <c r="O556" s="47"/>
      <c r="P556" s="47">
        <f t="shared" si="1220"/>
        <v>26.45354492431024</v>
      </c>
      <c r="Q556" s="47">
        <f t="shared" si="1118"/>
        <v>1458.1004766476142</v>
      </c>
      <c r="R556" s="47">
        <f t="shared" si="1118"/>
        <v>1458.1004766476142</v>
      </c>
      <c r="S556" s="47">
        <f t="shared" si="1156"/>
        <v>991.94451207668999</v>
      </c>
      <c r="T556" s="47"/>
      <c r="U556" s="79">
        <v>2</v>
      </c>
      <c r="V556" s="62">
        <f t="shared" si="1211"/>
        <v>1458.1004766476142</v>
      </c>
      <c r="W556" s="137">
        <f t="shared" si="1184"/>
        <v>60.618831873326144</v>
      </c>
      <c r="X556" s="131">
        <v>59.1</v>
      </c>
      <c r="Y556" s="5">
        <f t="shared" si="1187"/>
        <v>4.7525844161088004</v>
      </c>
      <c r="Z556" s="131">
        <v>59</v>
      </c>
      <c r="AA556" s="43">
        <f t="shared" ref="AA556" si="1247">POWER(2*$V556/1000*Z556, 2)*$A$4</f>
        <v>4.7365148268799997</v>
      </c>
      <c r="AB556" s="117">
        <v>58.2</v>
      </c>
      <c r="AC556" s="43">
        <f t="shared" si="1189"/>
        <v>4.6089378001151999</v>
      </c>
      <c r="AD556" s="131"/>
      <c r="AE556" s="43">
        <f t="shared" si="1190"/>
        <v>0</v>
      </c>
      <c r="AF556" s="263">
        <v>62.1</v>
      </c>
      <c r="AG556" s="43">
        <f t="shared" si="1233"/>
        <v>5.2473263842367999</v>
      </c>
      <c r="AH556" s="131"/>
      <c r="AI556" s="5">
        <f t="shared" si="1187"/>
        <v>0</v>
      </c>
      <c r="AJ556" s="181"/>
      <c r="AK556" s="43">
        <f t="shared" ref="AK556" si="1248">POWER(2*$V556/1000*AJ556, 2)*$A$4</f>
        <v>0</v>
      </c>
      <c r="AL556" s="47">
        <v>61.4</v>
      </c>
      <c r="AM556" s="43">
        <f t="shared" si="1193"/>
        <v>5.1296959025407984</v>
      </c>
      <c r="AN556" s="181">
        <v>61.7</v>
      </c>
      <c r="AO556" s="43">
        <f t="shared" si="1194"/>
        <v>5.1799456849472012</v>
      </c>
      <c r="AP556" s="261">
        <v>62.5</v>
      </c>
      <c r="AQ556" s="43">
        <f t="shared" si="1195"/>
        <v>5.3151424999999994</v>
      </c>
      <c r="AR556" s="121"/>
    </row>
    <row r="557" spans="1:46" x14ac:dyDescent="0.25">
      <c r="A557" s="144">
        <f t="shared" si="1169"/>
        <v>546</v>
      </c>
      <c r="B557" s="89" t="s">
        <v>136</v>
      </c>
      <c r="C557" s="150">
        <v>4</v>
      </c>
      <c r="D557" s="154" t="s">
        <v>125</v>
      </c>
      <c r="E557" s="155">
        <v>11</v>
      </c>
      <c r="F557" s="152">
        <f t="shared" si="1172"/>
        <v>4344</v>
      </c>
      <c r="G557" s="46">
        <v>0</v>
      </c>
      <c r="H557" s="47">
        <f t="shared" si="1214"/>
        <v>1152</v>
      </c>
      <c r="I557" s="47">
        <f t="shared" si="1223"/>
        <v>2300</v>
      </c>
      <c r="J557" s="56">
        <f t="shared" si="1196"/>
        <v>3934.3187466192926</v>
      </c>
      <c r="K557" s="56">
        <f t="shared" si="1173"/>
        <v>-0.44718823724451795</v>
      </c>
      <c r="L557" s="47">
        <f t="shared" si="1219"/>
        <v>2287.34375</v>
      </c>
      <c r="M557" s="47">
        <f t="shared" si="1113"/>
        <v>1436.34375</v>
      </c>
      <c r="N557" s="47">
        <f t="shared" si="1155"/>
        <v>585.34375</v>
      </c>
      <c r="O557" s="47"/>
      <c r="P557" s="47">
        <f t="shared" si="1220"/>
        <v>16.768442505566817</v>
      </c>
      <c r="Q557" s="47">
        <f t="shared" si="1118"/>
        <v>1458.1004766476142</v>
      </c>
      <c r="R557" s="47">
        <f t="shared" si="1118"/>
        <v>1458.1004766476142</v>
      </c>
      <c r="S557" s="47">
        <f t="shared" si="1156"/>
        <v>1001.7965390557418</v>
      </c>
      <c r="T557" s="47"/>
      <c r="U557" s="79">
        <v>2</v>
      </c>
      <c r="V557" s="62">
        <f t="shared" si="1211"/>
        <v>1458.1004766476142</v>
      </c>
      <c r="W557" s="137">
        <f t="shared" si="1184"/>
        <v>60.618831873326144</v>
      </c>
      <c r="X557" s="131">
        <v>55.7</v>
      </c>
      <c r="Y557" s="5">
        <f t="shared" si="1187"/>
        <v>4.2214851724351998</v>
      </c>
      <c r="Z557" s="131">
        <v>55.8</v>
      </c>
      <c r="AA557" s="43">
        <f t="shared" ref="AA557" si="1249">POWER(2*$V557/1000*Z557, 2)*$A$4</f>
        <v>4.2366567151871992</v>
      </c>
      <c r="AB557" s="117">
        <v>54.9</v>
      </c>
      <c r="AC557" s="43">
        <f t="shared" si="1189"/>
        <v>4.1010925174847994</v>
      </c>
      <c r="AD557" s="131"/>
      <c r="AE557" s="43">
        <f t="shared" si="1190"/>
        <v>0</v>
      </c>
      <c r="AF557" s="263">
        <v>62.7</v>
      </c>
      <c r="AG557" s="43">
        <f t="shared" si="1233"/>
        <v>5.3492138390592014</v>
      </c>
      <c r="AH557" s="131"/>
      <c r="AI557" s="5">
        <f t="shared" si="1187"/>
        <v>0</v>
      </c>
      <c r="AJ557" s="181"/>
      <c r="AK557" s="43">
        <f t="shared" ref="AK557" si="1250">POWER(2*$V557/1000*AJ557, 2)*$A$4</f>
        <v>0</v>
      </c>
      <c r="AL557" s="47">
        <v>61.9</v>
      </c>
      <c r="AM557" s="43">
        <f t="shared" si="1193"/>
        <v>5.2135816075327988</v>
      </c>
      <c r="AN557" s="181">
        <v>61.9</v>
      </c>
      <c r="AO557" s="43">
        <f t="shared" si="1194"/>
        <v>5.2135816075327988</v>
      </c>
      <c r="AP557" s="261">
        <v>63.6</v>
      </c>
      <c r="AQ557" s="43">
        <f t="shared" si="1195"/>
        <v>5.503881934540801</v>
      </c>
      <c r="AR557" s="121"/>
    </row>
    <row r="558" spans="1:46" x14ac:dyDescent="0.25">
      <c r="A558" s="144">
        <f t="shared" si="1169"/>
        <v>547</v>
      </c>
      <c r="B558" s="89" t="s">
        <v>136</v>
      </c>
      <c r="C558" s="150">
        <v>5</v>
      </c>
      <c r="D558" s="154" t="s">
        <v>125</v>
      </c>
      <c r="E558" s="155">
        <v>12</v>
      </c>
      <c r="F558" s="152">
        <f t="shared" si="1172"/>
        <v>4352</v>
      </c>
      <c r="G558" s="46">
        <v>0</v>
      </c>
      <c r="H558" s="47">
        <f t="shared" si="1214"/>
        <v>1160</v>
      </c>
      <c r="I558" s="47">
        <f t="shared" si="1223"/>
        <v>2300</v>
      </c>
      <c r="J558" s="56">
        <f t="shared" si="1196"/>
        <v>3934.3187466192926</v>
      </c>
      <c r="K558" s="56">
        <f t="shared" si="1173"/>
        <v>-1.0604665970186034</v>
      </c>
      <c r="L558" s="47">
        <f t="shared" si="1219"/>
        <v>2293.09375</v>
      </c>
      <c r="M558" s="47">
        <f t="shared" si="1113"/>
        <v>1442.09375</v>
      </c>
      <c r="N558" s="47">
        <f t="shared" si="1155"/>
        <v>591.09375</v>
      </c>
      <c r="O558" s="47"/>
      <c r="P558" s="47">
        <f t="shared" si="1220"/>
        <v>7.5296938226265215</v>
      </c>
      <c r="Q558" s="47">
        <f t="shared" si="1118"/>
        <v>1458.1004766476142</v>
      </c>
      <c r="R558" s="47">
        <f t="shared" si="1118"/>
        <v>1458.1004766476142</v>
      </c>
      <c r="S558" s="47">
        <f t="shared" si="1156"/>
        <v>1011.6485660984562</v>
      </c>
      <c r="T558" s="47"/>
      <c r="U558" s="79">
        <v>2</v>
      </c>
      <c r="V558" s="62">
        <f t="shared" si="1211"/>
        <v>1458.1004766476142</v>
      </c>
      <c r="W558" s="137">
        <f t="shared" si="1184"/>
        <v>60.618831873326144</v>
      </c>
      <c r="X558" s="131">
        <v>56.3</v>
      </c>
      <c r="Y558" s="5">
        <f t="shared" si="1187"/>
        <v>4.3129226318911993</v>
      </c>
      <c r="Z558" s="131">
        <v>56.3</v>
      </c>
      <c r="AA558" s="43">
        <f t="shared" ref="AA558" si="1251">POWER(2*$V558/1000*Z558, 2)*$A$4</f>
        <v>4.3129226318911993</v>
      </c>
      <c r="AB558" s="117">
        <v>55.8</v>
      </c>
      <c r="AC558" s="43">
        <f t="shared" si="1189"/>
        <v>4.2366567151871992</v>
      </c>
      <c r="AD558" s="131"/>
      <c r="AE558" s="43">
        <f t="shared" si="1190"/>
        <v>0</v>
      </c>
      <c r="AF558" s="263">
        <v>62.4</v>
      </c>
      <c r="AG558" s="43">
        <f t="shared" si="1233"/>
        <v>5.2981476507647995</v>
      </c>
      <c r="AH558" s="131"/>
      <c r="AI558" s="5">
        <f t="shared" si="1187"/>
        <v>0</v>
      </c>
      <c r="AJ558" s="181"/>
      <c r="AK558" s="43">
        <f t="shared" ref="AK558" si="1252">POWER(2*$V558/1000*AJ558, 2)*$A$4</f>
        <v>0</v>
      </c>
      <c r="AL558" s="47">
        <v>62.8</v>
      </c>
      <c r="AM558" s="43">
        <f t="shared" si="1193"/>
        <v>5.3662903288832</v>
      </c>
      <c r="AN558" s="181">
        <v>62.7</v>
      </c>
      <c r="AO558" s="43">
        <f t="shared" si="1194"/>
        <v>5.3492138390592014</v>
      </c>
      <c r="AP558" s="261">
        <v>63.7</v>
      </c>
      <c r="AQ558" s="43">
        <f t="shared" si="1195"/>
        <v>5.5212033461312009</v>
      </c>
      <c r="AR558" s="121"/>
    </row>
    <row r="559" spans="1:46" x14ac:dyDescent="0.25">
      <c r="A559" s="144">
        <f t="shared" si="1169"/>
        <v>548</v>
      </c>
      <c r="B559" s="89" t="s">
        <v>136</v>
      </c>
      <c r="C559" s="150">
        <v>6</v>
      </c>
      <c r="D559" s="154" t="s">
        <v>125</v>
      </c>
      <c r="E559" s="155">
        <v>13</v>
      </c>
      <c r="F559" s="152">
        <f t="shared" si="1172"/>
        <v>4360</v>
      </c>
      <c r="G559" s="46">
        <v>0</v>
      </c>
      <c r="H559" s="47">
        <f t="shared" si="1214"/>
        <v>1168</v>
      </c>
      <c r="I559" s="47">
        <f t="shared" si="1223"/>
        <v>2300</v>
      </c>
      <c r="J559" s="56">
        <f t="shared" si="1196"/>
        <v>3934.3187466192926</v>
      </c>
      <c r="K559" s="56">
        <f t="shared" si="1173"/>
        <v>-8.5147501965443553</v>
      </c>
      <c r="L559" s="47">
        <f t="shared" si="1219"/>
        <v>2298.84375</v>
      </c>
      <c r="M559" s="47">
        <f t="shared" si="1113"/>
        <v>1447.84375</v>
      </c>
      <c r="N559" s="47">
        <f t="shared" si="1155"/>
        <v>596.84375</v>
      </c>
      <c r="O559" s="47"/>
      <c r="P559" s="47">
        <f t="shared" si="1220"/>
        <v>5.1319503176180499</v>
      </c>
      <c r="Q559" s="47">
        <f>SQRT(POWER(M$6-L$6,2)+POWER(M559-L559,2))</f>
        <v>1458.1004766476142</v>
      </c>
      <c r="R559" s="47">
        <f t="shared" ref="R559:R622" si="1253">SQRT(POWER(N$6-M$6,2)+POWER(N559-M559,2))</f>
        <v>1458.1004766476142</v>
      </c>
      <c r="S559" s="47">
        <f t="shared" si="1156"/>
        <v>1021.500593202991</v>
      </c>
      <c r="T559" s="47"/>
      <c r="U559" s="79">
        <v>2</v>
      </c>
      <c r="V559" s="62">
        <f t="shared" si="1211"/>
        <v>1458.1004766476142</v>
      </c>
      <c r="W559" s="137">
        <f t="shared" si="1184"/>
        <v>60.618831873326144</v>
      </c>
      <c r="X559" s="131">
        <v>51.1</v>
      </c>
      <c r="Y559" s="5">
        <f t="shared" si="1187"/>
        <v>3.5530120313408</v>
      </c>
      <c r="Z559" s="131">
        <v>60.2</v>
      </c>
      <c r="AA559" s="43">
        <f t="shared" ref="AA559" si="1254">POWER(2*$V559/1000*Z559, 2)*$A$4</f>
        <v>4.9311459905792008</v>
      </c>
      <c r="AB559" s="117">
        <v>59.2</v>
      </c>
      <c r="AC559" s="43">
        <f t="shared" si="1189"/>
        <v>4.7686812188672008</v>
      </c>
      <c r="AD559" s="131"/>
      <c r="AE559" s="43">
        <f t="shared" si="1190"/>
        <v>0</v>
      </c>
      <c r="AF559" s="263">
        <v>61.9</v>
      </c>
      <c r="AG559" s="43">
        <f t="shared" si="1233"/>
        <v>5.2135816075327988</v>
      </c>
      <c r="AH559" s="131"/>
      <c r="AI559" s="5">
        <f t="shared" si="1187"/>
        <v>0</v>
      </c>
      <c r="AJ559" s="181"/>
      <c r="AK559" s="43">
        <f t="shared" ref="AK559" si="1255">POWER(2*$V559/1000*AJ559, 2)*$A$4</f>
        <v>0</v>
      </c>
      <c r="AL559" s="47">
        <v>61.2</v>
      </c>
      <c r="AM559" s="43">
        <f t="shared" si="1193"/>
        <v>5.0963321152512009</v>
      </c>
      <c r="AN559" s="181">
        <v>61.2</v>
      </c>
      <c r="AO559" s="43">
        <f t="shared" si="1194"/>
        <v>5.0963321152512009</v>
      </c>
      <c r="AP559" s="261">
        <v>64.2</v>
      </c>
      <c r="AQ559" s="43">
        <f t="shared" si="1195"/>
        <v>5.6082186070271991</v>
      </c>
      <c r="AR559" s="121"/>
    </row>
    <row r="560" spans="1:46" x14ac:dyDescent="0.25">
      <c r="A560" s="144">
        <f t="shared" si="1169"/>
        <v>549</v>
      </c>
      <c r="B560" s="89" t="s">
        <v>136</v>
      </c>
      <c r="C560" s="150">
        <v>7</v>
      </c>
      <c r="D560" s="154" t="s">
        <v>125</v>
      </c>
      <c r="E560" s="155">
        <v>14</v>
      </c>
      <c r="F560" s="152">
        <f t="shared" si="1172"/>
        <v>4368</v>
      </c>
      <c r="G560" s="46">
        <v>0</v>
      </c>
      <c r="H560" s="47">
        <f t="shared" si="1214"/>
        <v>1176</v>
      </c>
      <c r="I560" s="47">
        <f t="shared" si="1223"/>
        <v>2300</v>
      </c>
      <c r="J560" s="56">
        <f t="shared" si="1196"/>
        <v>3934.3187466192926</v>
      </c>
      <c r="K560" s="56">
        <f t="shared" si="1173"/>
        <v>-2.6973531762450875E-3</v>
      </c>
      <c r="L560" s="47"/>
      <c r="M560" s="47">
        <f t="shared" si="1113"/>
        <v>1453.59375</v>
      </c>
      <c r="N560" s="47">
        <f t="shared" si="1155"/>
        <v>602.59375</v>
      </c>
      <c r="O560" s="47"/>
      <c r="P560" s="47"/>
      <c r="Q560" s="47">
        <f t="shared" ref="Q560:Q591" si="1256">SQRT(POWER(M$6-H560,2)+POWER(M560-G$6,2))</f>
        <v>1444.86834695728</v>
      </c>
      <c r="R560" s="47">
        <f t="shared" si="1253"/>
        <v>1458.1004766476142</v>
      </c>
      <c r="S560" s="47">
        <f t="shared" si="1156"/>
        <v>1031.3526203675747</v>
      </c>
      <c r="T560" s="47"/>
      <c r="U560" s="79">
        <v>2</v>
      </c>
      <c r="V560" s="62">
        <f t="shared" si="1211"/>
        <v>1444.86834695728</v>
      </c>
      <c r="W560" s="137">
        <f t="shared" si="1184"/>
        <v>61.17398019996336</v>
      </c>
      <c r="X560" s="131">
        <v>50.4</v>
      </c>
      <c r="Y560" s="5">
        <f t="shared" si="1187"/>
        <v>3.3938887390884016</v>
      </c>
      <c r="Z560" s="131">
        <v>60.8</v>
      </c>
      <c r="AA560" s="43">
        <f t="shared" ref="AA560" si="1257">POWER(2*$V560/1000*Z560, 2)*$A$4</f>
        <v>4.939052999993601</v>
      </c>
      <c r="AB560" s="117">
        <v>59.8</v>
      </c>
      <c r="AC560" s="43">
        <f t="shared" si="1189"/>
        <v>4.7779202438152257</v>
      </c>
      <c r="AD560" s="131"/>
      <c r="AE560" s="43">
        <f t="shared" si="1190"/>
        <v>0</v>
      </c>
      <c r="AF560" s="263">
        <v>62.5</v>
      </c>
      <c r="AG560" s="43">
        <f t="shared" si="1233"/>
        <v>5.2191113500976574</v>
      </c>
      <c r="AH560" s="131"/>
      <c r="AI560" s="5">
        <f t="shared" si="1187"/>
        <v>0</v>
      </c>
      <c r="AJ560" s="181"/>
      <c r="AK560" s="43">
        <f t="shared" ref="AK560" si="1258">POWER(2*$V560/1000*AJ560, 2)*$A$4</f>
        <v>0</v>
      </c>
      <c r="AL560" s="47">
        <v>62.6</v>
      </c>
      <c r="AM560" s="43">
        <f t="shared" si="1193"/>
        <v>5.2358258673430278</v>
      </c>
      <c r="AN560" s="181">
        <v>62.7</v>
      </c>
      <c r="AO560" s="43">
        <f t="shared" si="1194"/>
        <v>5.2525671064385087</v>
      </c>
      <c r="AP560" s="261">
        <v>63.7</v>
      </c>
      <c r="AQ560" s="43">
        <f t="shared" si="1195"/>
        <v>5.4214491991495093</v>
      </c>
      <c r="AR560" s="121"/>
      <c r="AS560" s="44"/>
      <c r="AT560" s="44"/>
    </row>
    <row r="561" spans="1:46" x14ac:dyDescent="0.25">
      <c r="A561" s="144">
        <f t="shared" si="1169"/>
        <v>550</v>
      </c>
      <c r="B561" s="89" t="s">
        <v>136</v>
      </c>
      <c r="C561" s="150">
        <v>8</v>
      </c>
      <c r="D561" s="154" t="s">
        <v>125</v>
      </c>
      <c r="E561" s="155">
        <v>15</v>
      </c>
      <c r="F561" s="152">
        <f t="shared" si="1172"/>
        <v>4376</v>
      </c>
      <c r="G561" s="46">
        <v>0</v>
      </c>
      <c r="H561" s="47">
        <f t="shared" si="1214"/>
        <v>1184</v>
      </c>
      <c r="I561" s="47">
        <f t="shared" si="1223"/>
        <v>2300</v>
      </c>
      <c r="J561" s="56">
        <f t="shared" si="1196"/>
        <v>3934.3187466192926</v>
      </c>
      <c r="K561" s="56">
        <f t="shared" si="1173"/>
        <v>-2.729673413796263E-3</v>
      </c>
      <c r="L561" s="47"/>
      <c r="M561" s="47">
        <f t="shared" si="1113"/>
        <v>1459.34375</v>
      </c>
      <c r="N561" s="47">
        <f t="shared" si="1155"/>
        <v>608.34375</v>
      </c>
      <c r="O561" s="47"/>
      <c r="P561" s="47"/>
      <c r="Q561" s="47">
        <f t="shared" si="1256"/>
        <v>1435.0163520545898</v>
      </c>
      <c r="R561" s="47">
        <f t="shared" si="1253"/>
        <v>1458.1004766476142</v>
      </c>
      <c r="S561" s="47">
        <f t="shared" si="1156"/>
        <v>1041.2046475905024</v>
      </c>
      <c r="T561" s="47"/>
      <c r="U561" s="79">
        <v>2</v>
      </c>
      <c r="V561" s="62">
        <f t="shared" si="1211"/>
        <v>1435.0163520545898</v>
      </c>
      <c r="W561" s="137">
        <f t="shared" si="1184"/>
        <v>61.593965477653342</v>
      </c>
      <c r="X561" s="131">
        <v>50.9</v>
      </c>
      <c r="Y561" s="5">
        <f t="shared" si="1187"/>
        <v>3.414516678837606</v>
      </c>
      <c r="Z561" s="131">
        <v>61</v>
      </c>
      <c r="AA561" s="43">
        <f t="shared" ref="AA561" si="1259">POWER(2*$V561/1000*Z561, 2)*$A$4</f>
        <v>4.9040325465606251</v>
      </c>
      <c r="AB561" s="117">
        <v>59.8</v>
      </c>
      <c r="AC561" s="43">
        <f t="shared" si="1189"/>
        <v>4.7129848287564249</v>
      </c>
      <c r="AD561" s="131"/>
      <c r="AE561" s="43">
        <f t="shared" si="1190"/>
        <v>0</v>
      </c>
      <c r="AF561" s="263">
        <v>64.8</v>
      </c>
      <c r="AG561" s="43">
        <f t="shared" si="1233"/>
        <v>5.5340577329508003</v>
      </c>
      <c r="AH561" s="131"/>
      <c r="AI561" s="5">
        <f t="shared" si="1187"/>
        <v>0</v>
      </c>
      <c r="AJ561" s="181"/>
      <c r="AK561" s="43">
        <f t="shared" ref="AK561" si="1260">POWER(2*$V561/1000*AJ561, 2)*$A$4</f>
        <v>0</v>
      </c>
      <c r="AL561" s="47">
        <v>62.7</v>
      </c>
      <c r="AM561" s="43">
        <f t="shared" si="1193"/>
        <v>5.181180894912206</v>
      </c>
      <c r="AN561" s="181">
        <v>62.8</v>
      </c>
      <c r="AO561" s="43">
        <f t="shared" si="1194"/>
        <v>5.1977209670592996</v>
      </c>
      <c r="AP561" s="261">
        <v>63.4</v>
      </c>
      <c r="AQ561" s="43">
        <f t="shared" si="1195"/>
        <v>5.2975149322368242</v>
      </c>
      <c r="AR561" s="121"/>
      <c r="AS561" s="44"/>
      <c r="AT561" s="44"/>
    </row>
    <row r="562" spans="1:46" x14ac:dyDescent="0.25">
      <c r="A562" s="144">
        <f t="shared" si="1169"/>
        <v>551</v>
      </c>
      <c r="B562" s="89" t="s">
        <v>136</v>
      </c>
      <c r="C562" s="150">
        <v>9</v>
      </c>
      <c r="D562" s="154" t="s">
        <v>125</v>
      </c>
      <c r="E562" s="155">
        <v>16</v>
      </c>
      <c r="F562" s="152">
        <f t="shared" si="1172"/>
        <v>4384</v>
      </c>
      <c r="G562" s="46">
        <v>0</v>
      </c>
      <c r="H562" s="47">
        <f t="shared" si="1214"/>
        <v>1192</v>
      </c>
      <c r="I562" s="47">
        <f t="shared" si="1223"/>
        <v>2300</v>
      </c>
      <c r="J562" s="56">
        <f t="shared" si="1196"/>
        <v>3934.3187466192926</v>
      </c>
      <c r="K562" s="56">
        <f t="shared" si="1173"/>
        <v>-2.7625390271168726E-3</v>
      </c>
      <c r="L562" s="47"/>
      <c r="M562" s="47">
        <f t="shared" si="1113"/>
        <v>1465.09375</v>
      </c>
      <c r="N562" s="47">
        <f t="shared" si="1155"/>
        <v>614.09375</v>
      </c>
      <c r="O562" s="47"/>
      <c r="P562" s="47"/>
      <c r="Q562" s="47">
        <f t="shared" si="1256"/>
        <v>1425.1643576405713</v>
      </c>
      <c r="R562" s="47">
        <f t="shared" si="1253"/>
        <v>1458.1004766476142</v>
      </c>
      <c r="S562" s="47">
        <f t="shared" si="1156"/>
        <v>1051.056674870134</v>
      </c>
      <c r="T562" s="47"/>
      <c r="U562" s="79">
        <v>2</v>
      </c>
      <c r="V562" s="62">
        <f t="shared" si="1211"/>
        <v>1425.1643576405713</v>
      </c>
      <c r="W562" s="137">
        <f t="shared" si="1184"/>
        <v>62.019757352513103</v>
      </c>
      <c r="X562" s="131">
        <v>58.5</v>
      </c>
      <c r="Y562" s="5">
        <f t="shared" si="1187"/>
        <v>4.4485821098001557</v>
      </c>
      <c r="Z562" s="131">
        <v>58.5</v>
      </c>
      <c r="AA562" s="43">
        <f t="shared" ref="AA562" si="1261">POWER(2*$V562/1000*Z562, 2)*$A$4</f>
        <v>4.4485821098001557</v>
      </c>
      <c r="AB562" s="117">
        <v>57.2</v>
      </c>
      <c r="AC562" s="43">
        <f t="shared" si="1189"/>
        <v>4.2530641800361</v>
      </c>
      <c r="AD562" s="131"/>
      <c r="AE562" s="43">
        <f t="shared" si="1190"/>
        <v>0</v>
      </c>
      <c r="AF562" s="263">
        <v>60.7</v>
      </c>
      <c r="AG562" s="43">
        <f t="shared" si="1233"/>
        <v>4.7894678348272555</v>
      </c>
      <c r="AH562" s="131"/>
      <c r="AI562" s="5">
        <f t="shared" si="1187"/>
        <v>0</v>
      </c>
      <c r="AJ562" s="181"/>
      <c r="AK562" s="43">
        <f t="shared" ref="AK562" si="1262">POWER(2*$V562/1000*AJ562, 2)*$A$4</f>
        <v>0</v>
      </c>
      <c r="AL562" s="47">
        <v>63</v>
      </c>
      <c r="AM562" s="43">
        <f t="shared" si="1193"/>
        <v>5.1593023285256248</v>
      </c>
      <c r="AN562" s="181">
        <v>63.4</v>
      </c>
      <c r="AO562" s="43">
        <f t="shared" si="1194"/>
        <v>5.2250252626980238</v>
      </c>
      <c r="AP562" s="261">
        <v>65.5</v>
      </c>
      <c r="AQ562" s="43">
        <f t="shared" si="1195"/>
        <v>5.5768951410826553</v>
      </c>
      <c r="AR562" s="121" t="s">
        <v>271</v>
      </c>
    </row>
    <row r="563" spans="1:46" x14ac:dyDescent="0.25">
      <c r="A563" s="144">
        <f t="shared" si="1169"/>
        <v>552</v>
      </c>
      <c r="B563" s="89" t="s">
        <v>136</v>
      </c>
      <c r="C563" s="150">
        <v>10</v>
      </c>
      <c r="D563" s="154" t="s">
        <v>125</v>
      </c>
      <c r="E563" s="155">
        <v>17</v>
      </c>
      <c r="F563" s="152">
        <f t="shared" si="1172"/>
        <v>4392</v>
      </c>
      <c r="G563" s="46">
        <v>0</v>
      </c>
      <c r="H563" s="47">
        <f t="shared" si="1214"/>
        <v>1200</v>
      </c>
      <c r="I563" s="47">
        <f t="shared" si="1223"/>
        <v>2300</v>
      </c>
      <c r="J563" s="56">
        <f t="shared" si="1196"/>
        <v>3934.3187466192926</v>
      </c>
      <c r="K563" s="56">
        <f t="shared" si="1173"/>
        <v>-2.7959586404904258E-3</v>
      </c>
      <c r="L563" s="47"/>
      <c r="M563" s="47">
        <f t="shared" si="1113"/>
        <v>1470.84375</v>
      </c>
      <c r="N563" s="47">
        <f t="shared" si="1155"/>
        <v>619.84375</v>
      </c>
      <c r="O563" s="47"/>
      <c r="P563" s="47"/>
      <c r="Q563" s="47">
        <f t="shared" si="1256"/>
        <v>1415.3123637254296</v>
      </c>
      <c r="R563" s="47">
        <f t="shared" si="1253"/>
        <v>1458.1004766476142</v>
      </c>
      <c r="S563" s="47">
        <f t="shared" si="1156"/>
        <v>1060.9087022048893</v>
      </c>
      <c r="T563" s="47"/>
      <c r="U563" s="79">
        <v>4</v>
      </c>
      <c r="V563" s="62">
        <f t="shared" ref="V563:V626" si="1263">S563</f>
        <v>1060.9087022048893</v>
      </c>
      <c r="W563" s="137">
        <f t="shared" si="1184"/>
        <v>83.313811513300536</v>
      </c>
      <c r="X563" s="131"/>
      <c r="Y563" s="5">
        <f t="shared" si="1187"/>
        <v>0</v>
      </c>
      <c r="Z563" s="131"/>
      <c r="AA563" s="43">
        <f t="shared" ref="AA563" si="1264">POWER(2*$V563/1000*Z563, 2)*$A$4</f>
        <v>0</v>
      </c>
      <c r="AB563" s="116">
        <v>86.6</v>
      </c>
      <c r="AC563" s="43">
        <f t="shared" si="1189"/>
        <v>5.4022139687070254</v>
      </c>
      <c r="AD563" s="131">
        <v>86.1</v>
      </c>
      <c r="AE563" s="43">
        <f t="shared" si="1190"/>
        <v>5.3400128294138058</v>
      </c>
      <c r="AF563" s="261">
        <v>89.6</v>
      </c>
      <c r="AG563" s="43">
        <f t="shared" si="1233"/>
        <v>5.7829843477503999</v>
      </c>
      <c r="AH563" s="131">
        <v>81.099999999999994</v>
      </c>
      <c r="AI563" s="5">
        <f t="shared" si="1187"/>
        <v>4.737810716511305</v>
      </c>
      <c r="AJ563" s="181">
        <v>80.599999999999994</v>
      </c>
      <c r="AK563" s="43">
        <f t="shared" ref="AK563" si="1265">POWER(2*$V563/1000*AJ563, 2)*$A$4</f>
        <v>4.6795714332240257</v>
      </c>
      <c r="AL563" s="47">
        <v>80.599999999999994</v>
      </c>
      <c r="AM563" s="43">
        <f t="shared" si="1193"/>
        <v>4.6795714332240257</v>
      </c>
      <c r="AN563" s="181"/>
      <c r="AO563" s="43">
        <f t="shared" si="1194"/>
        <v>0</v>
      </c>
      <c r="AP563" s="262">
        <v>87.9</v>
      </c>
      <c r="AQ563" s="43">
        <f t="shared" si="1195"/>
        <v>5.5656225205155572</v>
      </c>
      <c r="AR563" s="121"/>
      <c r="AS563" s="44"/>
      <c r="AT563" s="44"/>
    </row>
    <row r="564" spans="1:46" x14ac:dyDescent="0.25">
      <c r="A564" s="144">
        <f t="shared" si="1169"/>
        <v>553</v>
      </c>
      <c r="B564" s="89" t="s">
        <v>136</v>
      </c>
      <c r="C564" s="150">
        <v>11</v>
      </c>
      <c r="D564" s="154" t="s">
        <v>125</v>
      </c>
      <c r="E564" s="155">
        <v>18</v>
      </c>
      <c r="F564" s="152">
        <f t="shared" si="1172"/>
        <v>4400</v>
      </c>
      <c r="G564" s="46">
        <v>0</v>
      </c>
      <c r="H564" s="47">
        <f t="shared" si="1214"/>
        <v>1208</v>
      </c>
      <c r="I564" s="47">
        <f t="shared" si="1223"/>
        <v>2300</v>
      </c>
      <c r="J564" s="56">
        <f t="shared" si="1196"/>
        <v>3934.3187466192926</v>
      </c>
      <c r="K564" s="56">
        <f t="shared" si="1173"/>
        <v>-2.8299412238084187E-3</v>
      </c>
      <c r="L564" s="47"/>
      <c r="M564" s="47">
        <f t="shared" ref="M564:M627" si="1266">SLOPE*M$6 + (1+$I$7*($A564-3))</f>
        <v>1476.59375</v>
      </c>
      <c r="N564" s="47">
        <f t="shared" si="1155"/>
        <v>625.59375</v>
      </c>
      <c r="O564" s="47"/>
      <c r="P564" s="47"/>
      <c r="Q564" s="47">
        <f t="shared" si="1256"/>
        <v>1405.4603703196553</v>
      </c>
      <c r="R564" s="47">
        <f t="shared" si="1253"/>
        <v>1458.1004766476142</v>
      </c>
      <c r="S564" s="47">
        <f t="shared" si="1156"/>
        <v>1070.7607295932469</v>
      </c>
      <c r="T564" s="47"/>
      <c r="U564" s="79">
        <v>4</v>
      </c>
      <c r="V564" s="62">
        <f t="shared" si="1263"/>
        <v>1070.7607295932469</v>
      </c>
      <c r="W564" s="137">
        <f t="shared" si="1184"/>
        <v>82.547244408089924</v>
      </c>
      <c r="X564" s="131"/>
      <c r="Y564" s="5">
        <f t="shared" si="1187"/>
        <v>0</v>
      </c>
      <c r="Z564" s="131"/>
      <c r="AA564" s="43">
        <f t="shared" ref="AA564" si="1267">POWER(2*$V564/1000*Z564, 2)*$A$4</f>
        <v>0</v>
      </c>
      <c r="AB564" s="116">
        <v>86.2</v>
      </c>
      <c r="AC564" s="43">
        <f t="shared" si="1189"/>
        <v>5.4522953760306239</v>
      </c>
      <c r="AD564" s="131">
        <v>85.4</v>
      </c>
      <c r="AE564" s="43">
        <f t="shared" si="1190"/>
        <v>5.3515622957256257</v>
      </c>
      <c r="AF564" s="261">
        <v>89.9</v>
      </c>
      <c r="AG564" s="43">
        <f t="shared" si="1233"/>
        <v>5.9304032805639064</v>
      </c>
      <c r="AH564" s="131">
        <v>82.2</v>
      </c>
      <c r="AI564" s="5">
        <f t="shared" si="1187"/>
        <v>4.9580223363056248</v>
      </c>
      <c r="AJ564" s="181">
        <v>81.3</v>
      </c>
      <c r="AK564" s="43">
        <f t="shared" ref="AK564" si="1268">POWER(2*$V564/1000*AJ564, 2)*$A$4</f>
        <v>4.8500468645189052</v>
      </c>
      <c r="AL564" s="47">
        <v>81.099999999999994</v>
      </c>
      <c r="AM564" s="43">
        <f t="shared" si="1193"/>
        <v>4.8262137464514057</v>
      </c>
      <c r="AN564" s="181"/>
      <c r="AO564" s="43">
        <f t="shared" si="1194"/>
        <v>0</v>
      </c>
      <c r="AP564" s="262">
        <v>89.8</v>
      </c>
      <c r="AQ564" s="43">
        <f t="shared" si="1195"/>
        <v>5.9172172851306248</v>
      </c>
      <c r="AR564" s="121"/>
    </row>
    <row r="565" spans="1:46" x14ac:dyDescent="0.25">
      <c r="A565" s="144">
        <f t="shared" si="1169"/>
        <v>554</v>
      </c>
      <c r="B565" s="89" t="s">
        <v>136</v>
      </c>
      <c r="C565" s="150">
        <v>12</v>
      </c>
      <c r="D565" s="154" t="s">
        <v>125</v>
      </c>
      <c r="E565" s="155">
        <v>19</v>
      </c>
      <c r="F565" s="152">
        <f t="shared" si="1172"/>
        <v>4408</v>
      </c>
      <c r="G565" s="46">
        <v>0</v>
      </c>
      <c r="H565" s="47">
        <f t="shared" si="1214"/>
        <v>1216</v>
      </c>
      <c r="I565" s="47">
        <f t="shared" si="1223"/>
        <v>2300</v>
      </c>
      <c r="J565" s="56">
        <f t="shared" si="1196"/>
        <v>3934.3187466192926</v>
      </c>
      <c r="K565" s="56">
        <f t="shared" si="1173"/>
        <v>-2.86449609848205E-3</v>
      </c>
      <c r="L565" s="47"/>
      <c r="M565" s="47">
        <f t="shared" si="1266"/>
        <v>1482.34375</v>
      </c>
      <c r="N565" s="47">
        <f t="shared" si="1155"/>
        <v>631.34375</v>
      </c>
      <c r="O565" s="47"/>
      <c r="P565" s="47"/>
      <c r="Q565" s="47">
        <f t="shared" si="1256"/>
        <v>1395.6083774340359</v>
      </c>
      <c r="R565" s="47">
        <f t="shared" si="1253"/>
        <v>1458.1004766476142</v>
      </c>
      <c r="S565" s="47">
        <f t="shared" si="1156"/>
        <v>1080.6127570337408</v>
      </c>
      <c r="T565" s="47"/>
      <c r="U565" s="79">
        <v>4</v>
      </c>
      <c r="V565" s="62">
        <f t="shared" si="1263"/>
        <v>1080.6127570337408</v>
      </c>
      <c r="W565" s="137">
        <f t="shared" si="1184"/>
        <v>81.794654998283178</v>
      </c>
      <c r="X565" s="131"/>
      <c r="Y565" s="5">
        <f t="shared" si="1187"/>
        <v>0</v>
      </c>
      <c r="Z565" s="131"/>
      <c r="AA565" s="43">
        <f t="shared" ref="AA565" si="1269">POWER(2*$V565/1000*Z565, 2)*$A$4</f>
        <v>0</v>
      </c>
      <c r="AB565" s="116">
        <v>84.8</v>
      </c>
      <c r="AC565" s="43">
        <f t="shared" si="1189"/>
        <v>5.3741756763919986</v>
      </c>
      <c r="AD565" s="131">
        <v>84.3</v>
      </c>
      <c r="AE565" s="43">
        <f t="shared" si="1190"/>
        <v>5.3109877990559058</v>
      </c>
      <c r="AF565" s="261">
        <v>88.9</v>
      </c>
      <c r="AG565" s="43">
        <f t="shared" si="1233"/>
        <v>5.906411165480657</v>
      </c>
      <c r="AH565" s="131">
        <v>82.3</v>
      </c>
      <c r="AI565" s="5">
        <f t="shared" si="1187"/>
        <v>5.061973006289656</v>
      </c>
      <c r="AJ565" s="181">
        <v>81.400000000000006</v>
      </c>
      <c r="AK565" s="43">
        <f t="shared" ref="AK565" si="1270">POWER(2*$V565/1000*AJ565, 2)*$A$4</f>
        <v>4.9518669155986261</v>
      </c>
      <c r="AL565" s="47">
        <v>81.400000000000006</v>
      </c>
      <c r="AM565" s="43">
        <f t="shared" si="1193"/>
        <v>4.9518669155986261</v>
      </c>
      <c r="AN565" s="181"/>
      <c r="AO565" s="43">
        <f t="shared" si="1194"/>
        <v>0</v>
      </c>
      <c r="AP565" s="262">
        <v>87.8</v>
      </c>
      <c r="AQ565" s="43">
        <f t="shared" si="1195"/>
        <v>5.7611500452226245</v>
      </c>
      <c r="AR565" s="121"/>
    </row>
    <row r="566" spans="1:46" x14ac:dyDescent="0.25">
      <c r="A566" s="144">
        <f t="shared" si="1169"/>
        <v>555</v>
      </c>
      <c r="B566" s="89" t="s">
        <v>136</v>
      </c>
      <c r="C566" s="150">
        <v>13</v>
      </c>
      <c r="D566" s="154" t="s">
        <v>125</v>
      </c>
      <c r="E566" s="155">
        <v>20</v>
      </c>
      <c r="F566" s="152">
        <f t="shared" si="1172"/>
        <v>4416</v>
      </c>
      <c r="G566" s="46">
        <v>0</v>
      </c>
      <c r="H566" s="47">
        <f t="shared" si="1214"/>
        <v>1224</v>
      </c>
      <c r="I566" s="47">
        <f t="shared" si="1223"/>
        <v>2300</v>
      </c>
      <c r="J566" s="56">
        <f t="shared" si="1196"/>
        <v>3934.3187466192926</v>
      </c>
      <c r="K566" s="56">
        <f t="shared" si="1173"/>
        <v>-2.8996329442634305E-3</v>
      </c>
      <c r="L566" s="47"/>
      <c r="M566" s="47">
        <f t="shared" si="1266"/>
        <v>1488.09375</v>
      </c>
      <c r="N566" s="47">
        <f t="shared" si="1155"/>
        <v>637.09375</v>
      </c>
      <c r="O566" s="47"/>
      <c r="P566" s="47"/>
      <c r="Q566" s="47">
        <f t="shared" si="1256"/>
        <v>1385.7563850796655</v>
      </c>
      <c r="R566" s="47">
        <f t="shared" si="1253"/>
        <v>1458.1004766476142</v>
      </c>
      <c r="S566" s="47">
        <f t="shared" si="1156"/>
        <v>1090.4647845249576</v>
      </c>
      <c r="T566" s="47"/>
      <c r="U566" s="79">
        <v>4</v>
      </c>
      <c r="V566" s="62">
        <f t="shared" si="1263"/>
        <v>1090.4647845249576</v>
      </c>
      <c r="W566" s="137">
        <f t="shared" si="1184"/>
        <v>81.055664431037371</v>
      </c>
      <c r="X566" s="131"/>
      <c r="Y566" s="5">
        <f t="shared" si="1187"/>
        <v>0</v>
      </c>
      <c r="Z566" s="131"/>
      <c r="AA566" s="43">
        <f t="shared" ref="AA566" si="1271">POWER(2*$V566/1000*Z566, 2)*$A$4</f>
        <v>0</v>
      </c>
      <c r="AB566" s="116">
        <v>83.8</v>
      </c>
      <c r="AC566" s="43">
        <f t="shared" si="1189"/>
        <v>5.3443058110452242</v>
      </c>
      <c r="AD566" s="131">
        <v>83.1</v>
      </c>
      <c r="AE566" s="43">
        <f t="shared" si="1190"/>
        <v>5.2553943717300546</v>
      </c>
      <c r="AF566" s="261">
        <v>87.9</v>
      </c>
      <c r="AG566" s="43">
        <f t="shared" si="1233"/>
        <v>5.8800499344270554</v>
      </c>
      <c r="AH566" s="131">
        <v>81.400000000000006</v>
      </c>
      <c r="AI566" s="5">
        <f t="shared" si="1187"/>
        <v>5.0425716035670254</v>
      </c>
      <c r="AJ566" s="181">
        <v>79.599999999999994</v>
      </c>
      <c r="AK566" s="43">
        <f t="shared" ref="AK566" si="1272">POWER(2*$V566/1000*AJ566, 2)*$A$4</f>
        <v>4.8220243544568984</v>
      </c>
      <c r="AL566" s="47">
        <v>79.8</v>
      </c>
      <c r="AM566" s="43">
        <f t="shared" si="1193"/>
        <v>4.8462860739242233</v>
      </c>
      <c r="AN566" s="181"/>
      <c r="AO566" s="43">
        <f t="shared" si="1194"/>
        <v>0</v>
      </c>
      <c r="AP566" s="262">
        <v>85.7</v>
      </c>
      <c r="AQ566" s="43">
        <f t="shared" si="1195"/>
        <v>5.589396361686755</v>
      </c>
      <c r="AR566" s="121"/>
    </row>
    <row r="567" spans="1:46" x14ac:dyDescent="0.25">
      <c r="A567" s="144">
        <f t="shared" si="1169"/>
        <v>556</v>
      </c>
      <c r="B567" s="89" t="s">
        <v>136</v>
      </c>
      <c r="C567" s="150">
        <v>14</v>
      </c>
      <c r="D567" s="154" t="s">
        <v>125</v>
      </c>
      <c r="E567" s="155">
        <v>21</v>
      </c>
      <c r="F567" s="152">
        <f t="shared" si="1172"/>
        <v>4424</v>
      </c>
      <c r="G567" s="46">
        <v>0</v>
      </c>
      <c r="H567" s="47">
        <f t="shared" si="1214"/>
        <v>1232</v>
      </c>
      <c r="I567" s="47">
        <f t="shared" si="1223"/>
        <v>2300</v>
      </c>
      <c r="J567" s="56">
        <f t="shared" si="1196"/>
        <v>3934.3187466192926</v>
      </c>
      <c r="K567" s="56">
        <f t="shared" si="1173"/>
        <v>-2.9353618133427517E-3</v>
      </c>
      <c r="L567" s="47"/>
      <c r="M567" s="47">
        <f t="shared" si="1266"/>
        <v>1493.84375</v>
      </c>
      <c r="N567" s="47">
        <f t="shared" si="1155"/>
        <v>642.84375</v>
      </c>
      <c r="O567" s="47"/>
      <c r="P567" s="47"/>
      <c r="Q567" s="47">
        <f t="shared" si="1256"/>
        <v>1375.904393267956</v>
      </c>
      <c r="R567" s="47">
        <f t="shared" si="1253"/>
        <v>1458.1004766476142</v>
      </c>
      <c r="S567" s="47">
        <f t="shared" si="1156"/>
        <v>1100.3168120655353</v>
      </c>
      <c r="T567" s="47"/>
      <c r="U567" s="79">
        <v>4</v>
      </c>
      <c r="V567" s="62">
        <f t="shared" si="1263"/>
        <v>1100.3168120655353</v>
      </c>
      <c r="W567" s="137">
        <f t="shared" si="1184"/>
        <v>80.329907422203405</v>
      </c>
      <c r="X567" s="131"/>
      <c r="Y567" s="5">
        <f t="shared" si="1187"/>
        <v>0</v>
      </c>
      <c r="Z567" s="131"/>
      <c r="AA567" s="43">
        <f t="shared" ref="AA567" si="1273">POWER(2*$V567/1000*Z567, 2)*$A$4</f>
        <v>0</v>
      </c>
      <c r="AB567" s="116">
        <v>83.4</v>
      </c>
      <c r="AC567" s="43">
        <f t="shared" si="1189"/>
        <v>5.389488787107827</v>
      </c>
      <c r="AD567" s="131">
        <v>82.5</v>
      </c>
      <c r="AE567" s="43">
        <f t="shared" si="1190"/>
        <v>5.2737965105976565</v>
      </c>
      <c r="AF567" s="261">
        <v>87.3</v>
      </c>
      <c r="AG567" s="43">
        <f t="shared" si="1233"/>
        <v>5.9053271049774567</v>
      </c>
      <c r="AH567" s="131">
        <v>80.2</v>
      </c>
      <c r="AI567" s="5">
        <f t="shared" si="1187"/>
        <v>4.9838413381854263</v>
      </c>
      <c r="AJ567" s="181">
        <v>79.8</v>
      </c>
      <c r="AK567" s="43">
        <f t="shared" ref="AK567" si="1274">POWER(2*$V567/1000*AJ567, 2)*$A$4</f>
        <v>4.9342511855054259</v>
      </c>
      <c r="AL567" s="47">
        <v>79.900000000000006</v>
      </c>
      <c r="AM567" s="43">
        <f t="shared" si="1193"/>
        <v>4.9466254782913568</v>
      </c>
      <c r="AN567" s="181"/>
      <c r="AO567" s="43">
        <f t="shared" si="1194"/>
        <v>0</v>
      </c>
      <c r="AP567" s="262">
        <v>86.1</v>
      </c>
      <c r="AQ567" s="43">
        <f t="shared" si="1195"/>
        <v>5.7440971210766065</v>
      </c>
      <c r="AR567" s="121"/>
    </row>
    <row r="568" spans="1:46" x14ac:dyDescent="0.25">
      <c r="A568" s="144">
        <f t="shared" si="1169"/>
        <v>557</v>
      </c>
      <c r="B568" s="89" t="s">
        <v>136</v>
      </c>
      <c r="C568" s="150">
        <v>15</v>
      </c>
      <c r="D568" s="154" t="s">
        <v>125</v>
      </c>
      <c r="E568" s="155">
        <v>22</v>
      </c>
      <c r="F568" s="152">
        <f t="shared" si="1172"/>
        <v>4432</v>
      </c>
      <c r="G568" s="46">
        <v>0</v>
      </c>
      <c r="H568" s="47">
        <f t="shared" si="1214"/>
        <v>1240</v>
      </c>
      <c r="I568" s="47">
        <f t="shared" si="1223"/>
        <v>2300</v>
      </c>
      <c r="J568" s="56">
        <f t="shared" si="1196"/>
        <v>3934.3187466192926</v>
      </c>
      <c r="K568" s="56">
        <f t="shared" si="1173"/>
        <v>-2.9716931298935378E-3</v>
      </c>
      <c r="L568" s="47"/>
      <c r="M568" s="47">
        <f t="shared" si="1266"/>
        <v>1499.59375</v>
      </c>
      <c r="N568" s="47">
        <f t="shared" si="1155"/>
        <v>648.59375</v>
      </c>
      <c r="O568" s="47"/>
      <c r="P568" s="47"/>
      <c r="Q568" s="47">
        <f t="shared" si="1256"/>
        <v>1366.0524020106486</v>
      </c>
      <c r="R568" s="47">
        <f t="shared" si="1253"/>
        <v>1458.1004766476142</v>
      </c>
      <c r="S568" s="47">
        <f t="shared" si="1156"/>
        <v>1110.1688396541592</v>
      </c>
      <c r="T568" s="47"/>
      <c r="U568" s="79">
        <v>4</v>
      </c>
      <c r="V568" s="62">
        <f t="shared" si="1263"/>
        <v>1110.1688396541592</v>
      </c>
      <c r="W568" s="137">
        <f t="shared" si="1184"/>
        <v>79.617031654260131</v>
      </c>
      <c r="X568" s="131"/>
      <c r="Y568" s="5">
        <f t="shared" si="1187"/>
        <v>0</v>
      </c>
      <c r="Z568" s="131"/>
      <c r="AA568" s="43">
        <f t="shared" ref="AA568" si="1275">POWER(2*$V568/1000*Z568, 2)*$A$4</f>
        <v>0</v>
      </c>
      <c r="AB568" s="116">
        <v>82.3</v>
      </c>
      <c r="AC568" s="43">
        <f t="shared" si="1189"/>
        <v>5.3426621401307548</v>
      </c>
      <c r="AD568" s="131">
        <v>81.900000000000006</v>
      </c>
      <c r="AE568" s="43">
        <f t="shared" si="1190"/>
        <v>5.2908548132093056</v>
      </c>
      <c r="AF568" s="261">
        <v>86.5</v>
      </c>
      <c r="AG568" s="43">
        <f t="shared" si="1233"/>
        <v>5.9018783778626549</v>
      </c>
      <c r="AH568" s="131">
        <v>79.400000000000006</v>
      </c>
      <c r="AI568" s="5">
        <f t="shared" si="1187"/>
        <v>4.9727777032660248</v>
      </c>
      <c r="AJ568" s="181">
        <v>78.900000000000006</v>
      </c>
      <c r="AK568" s="43">
        <f t="shared" ref="AK568" si="1276">POWER(2*$V568/1000*AJ568, 2)*$A$4</f>
        <v>4.9103454571358061</v>
      </c>
      <c r="AL568" s="47">
        <v>79.099999999999994</v>
      </c>
      <c r="AM568" s="43">
        <f t="shared" si="1193"/>
        <v>4.9352710285535535</v>
      </c>
      <c r="AN568" s="181"/>
      <c r="AO568" s="43">
        <f t="shared" si="1194"/>
        <v>0</v>
      </c>
      <c r="AP568" s="262">
        <v>83.2</v>
      </c>
      <c r="AQ568" s="43">
        <f t="shared" si="1195"/>
        <v>5.4601515028735985</v>
      </c>
      <c r="AR568" s="121"/>
    </row>
    <row r="569" spans="1:46" x14ac:dyDescent="0.25">
      <c r="A569" s="144">
        <f t="shared" si="1169"/>
        <v>558</v>
      </c>
      <c r="B569" s="89" t="s">
        <v>136</v>
      </c>
      <c r="C569" s="150">
        <v>16</v>
      </c>
      <c r="D569" s="154" t="s">
        <v>125</v>
      </c>
      <c r="E569" s="155">
        <v>23</v>
      </c>
      <c r="F569" s="152">
        <f t="shared" si="1172"/>
        <v>4440</v>
      </c>
      <c r="G569" s="46">
        <v>0</v>
      </c>
      <c r="H569" s="47">
        <f t="shared" si="1214"/>
        <v>1248</v>
      </c>
      <c r="I569" s="47">
        <f t="shared" si="1223"/>
        <v>2300</v>
      </c>
      <c r="J569" s="56">
        <f t="shared" si="1196"/>
        <v>3934.3187466192926</v>
      </c>
      <c r="K569" s="56">
        <f t="shared" si="1173"/>
        <v>-3.0086377082625404E-3</v>
      </c>
      <c r="L569" s="47"/>
      <c r="M569" s="47">
        <f t="shared" si="1266"/>
        <v>1505.34375</v>
      </c>
      <c r="N569" s="47">
        <f t="shared" si="1155"/>
        <v>654.34375</v>
      </c>
      <c r="O569" s="47"/>
      <c r="P569" s="47"/>
      <c r="Q569" s="47">
        <f t="shared" si="1256"/>
        <v>1356.200411319825</v>
      </c>
      <c r="R569" s="47">
        <f t="shared" si="1253"/>
        <v>1458.1004766476142</v>
      </c>
      <c r="S569" s="47">
        <f t="shared" si="1156"/>
        <v>1120.0208672895619</v>
      </c>
      <c r="T569" s="47"/>
      <c r="U569" s="79">
        <v>4</v>
      </c>
      <c r="V569" s="62">
        <f t="shared" si="1263"/>
        <v>1120.0208672895619</v>
      </c>
      <c r="W569" s="137">
        <f t="shared" si="1184"/>
        <v>78.916697206023727</v>
      </c>
      <c r="X569" s="131"/>
      <c r="Y569" s="5">
        <f t="shared" si="1187"/>
        <v>0</v>
      </c>
      <c r="Z569" s="131"/>
      <c r="AA569" s="43">
        <f t="shared" ref="AA569" si="1277">POWER(2*$V569/1000*Z569, 2)*$A$4</f>
        <v>0</v>
      </c>
      <c r="AB569" s="116">
        <v>82</v>
      </c>
      <c r="AC569" s="43">
        <f t="shared" si="1189"/>
        <v>5.3983359366625008</v>
      </c>
      <c r="AD569" s="131">
        <v>81.3</v>
      </c>
      <c r="AE569" s="43">
        <f t="shared" si="1190"/>
        <v>5.3065626200474059</v>
      </c>
      <c r="AF569" s="261">
        <v>86</v>
      </c>
      <c r="AG569" s="43">
        <f t="shared" si="1233"/>
        <v>5.9378483919625014</v>
      </c>
      <c r="AH569" s="131">
        <v>79.3</v>
      </c>
      <c r="AI569" s="5">
        <f t="shared" si="1187"/>
        <v>5.0486885119486562</v>
      </c>
      <c r="AJ569" s="181">
        <v>79.099999999999994</v>
      </c>
      <c r="AK569" s="43">
        <f t="shared" ref="AK569" si="1278">POWER(2*$V569/1000*AJ569, 2)*$A$4</f>
        <v>5.023254353341656</v>
      </c>
      <c r="AL569" s="47">
        <v>79.3</v>
      </c>
      <c r="AM569" s="43">
        <f t="shared" si="1193"/>
        <v>5.0486885119486562</v>
      </c>
      <c r="AN569" s="181"/>
      <c r="AO569" s="43">
        <f t="shared" si="1194"/>
        <v>0</v>
      </c>
      <c r="AP569" s="262">
        <v>84.5</v>
      </c>
      <c r="AQ569" s="43">
        <f t="shared" si="1195"/>
        <v>5.7325205490414071</v>
      </c>
      <c r="AR569" s="121"/>
    </row>
    <row r="570" spans="1:46" x14ac:dyDescent="0.25">
      <c r="A570" s="144">
        <f t="shared" si="1169"/>
        <v>559</v>
      </c>
      <c r="B570" s="89" t="s">
        <v>136</v>
      </c>
      <c r="C570" s="150">
        <v>17</v>
      </c>
      <c r="D570" s="154" t="s">
        <v>125</v>
      </c>
      <c r="E570" s="155">
        <v>24</v>
      </c>
      <c r="F570" s="152">
        <f t="shared" si="1172"/>
        <v>4448</v>
      </c>
      <c r="G570" s="46">
        <v>0</v>
      </c>
      <c r="H570" s="47">
        <f t="shared" si="1214"/>
        <v>1256</v>
      </c>
      <c r="I570" s="47">
        <f t="shared" si="1223"/>
        <v>2300</v>
      </c>
      <c r="J570" s="56">
        <f t="shared" si="1196"/>
        <v>3934.3187466192926</v>
      </c>
      <c r="K570" s="56">
        <f t="shared" si="1173"/>
        <v>-3.0462067620646849E-3</v>
      </c>
      <c r="L570" s="47"/>
      <c r="M570" s="47">
        <f t="shared" si="1266"/>
        <v>1511.09375</v>
      </c>
      <c r="N570" s="47">
        <f t="shared" si="1155"/>
        <v>660.09375</v>
      </c>
      <c r="O570" s="47"/>
      <c r="P570" s="47"/>
      <c r="Q570" s="47">
        <f t="shared" si="1256"/>
        <v>1346.3484212079213</v>
      </c>
      <c r="R570" s="47">
        <f t="shared" si="1253"/>
        <v>1458.1004766476142</v>
      </c>
      <c r="S570" s="47">
        <f t="shared" si="1156"/>
        <v>1129.8728949705194</v>
      </c>
      <c r="T570" s="47"/>
      <c r="U570" s="79">
        <v>4</v>
      </c>
      <c r="V570" s="62">
        <f t="shared" si="1263"/>
        <v>1129.8728949705194</v>
      </c>
      <c r="W570" s="137">
        <f t="shared" si="1184"/>
        <v>78.228576012193528</v>
      </c>
      <c r="X570" s="131"/>
      <c r="Y570" s="5">
        <f t="shared" si="1187"/>
        <v>0</v>
      </c>
      <c r="Z570" s="131"/>
      <c r="AA570" s="43">
        <f t="shared" ref="AA570" si="1279">POWER(2*$V570/1000*Z570, 2)*$A$4</f>
        <v>0</v>
      </c>
      <c r="AB570" s="116">
        <v>80.900000000000006</v>
      </c>
      <c r="AC570" s="43">
        <f t="shared" si="1189"/>
        <v>5.3473202879041581</v>
      </c>
      <c r="AD570" s="131">
        <v>80.599999999999994</v>
      </c>
      <c r="AE570" s="43">
        <f t="shared" si="1190"/>
        <v>5.3077350794796256</v>
      </c>
      <c r="AF570" s="261">
        <v>83.8</v>
      </c>
      <c r="AG570" s="43">
        <f t="shared" si="1233"/>
        <v>5.737559361171626</v>
      </c>
      <c r="AH570" s="131">
        <v>79.3</v>
      </c>
      <c r="AI570" s="5">
        <f t="shared" si="1187"/>
        <v>5.1378986032111564</v>
      </c>
      <c r="AJ570" s="181">
        <v>78.900000000000006</v>
      </c>
      <c r="AK570" s="43">
        <f t="shared" ref="AK570" si="1280">POWER(2*$V570/1000*AJ570, 2)*$A$4</f>
        <v>5.0861968077704072</v>
      </c>
      <c r="AL570" s="47">
        <v>79.5</v>
      </c>
      <c r="AM570" s="43">
        <f t="shared" si="1193"/>
        <v>5.1638475447914063</v>
      </c>
      <c r="AN570" s="181"/>
      <c r="AO570" s="43">
        <f t="shared" si="1194"/>
        <v>0</v>
      </c>
      <c r="AP570" s="262">
        <v>82.9</v>
      </c>
      <c r="AQ570" s="43">
        <f t="shared" si="1195"/>
        <v>5.6149800253629074</v>
      </c>
      <c r="AR570" s="121"/>
    </row>
    <row r="571" spans="1:46" x14ac:dyDescent="0.25">
      <c r="A571" s="144">
        <f t="shared" si="1169"/>
        <v>560</v>
      </c>
      <c r="B571" s="89" t="s">
        <v>136</v>
      </c>
      <c r="C571" s="150">
        <v>18</v>
      </c>
      <c r="D571" s="154" t="s">
        <v>125</v>
      </c>
      <c r="E571" s="155">
        <v>25</v>
      </c>
      <c r="F571" s="152">
        <f t="shared" si="1172"/>
        <v>4456</v>
      </c>
      <c r="G571" s="46">
        <v>0</v>
      </c>
      <c r="H571" s="47">
        <f t="shared" si="1214"/>
        <v>1264</v>
      </c>
      <c r="I571" s="47">
        <f t="shared" si="1223"/>
        <v>2300</v>
      </c>
      <c r="J571" s="56">
        <f t="shared" si="1196"/>
        <v>3934.3187466192926</v>
      </c>
      <c r="K571" s="56">
        <f t="shared" si="1173"/>
        <v>-3.0844119123685232E-3</v>
      </c>
      <c r="L571" s="47"/>
      <c r="M571" s="47">
        <f t="shared" si="1266"/>
        <v>1516.84375</v>
      </c>
      <c r="N571" s="47">
        <f t="shared" si="1155"/>
        <v>665.84375</v>
      </c>
      <c r="O571" s="47"/>
      <c r="P571" s="47"/>
      <c r="Q571" s="47">
        <f t="shared" si="1256"/>
        <v>1336.4964316877401</v>
      </c>
      <c r="R571" s="47">
        <f t="shared" si="1253"/>
        <v>1458.1004766476142</v>
      </c>
      <c r="S571" s="47">
        <f t="shared" si="1156"/>
        <v>1139.7249226958506</v>
      </c>
      <c r="T571" s="47"/>
      <c r="U571" s="79">
        <v>4</v>
      </c>
      <c r="V571" s="62">
        <f t="shared" si="1263"/>
        <v>1139.7249226958506</v>
      </c>
      <c r="W571" s="137">
        <f t="shared" si="1184"/>
        <v>77.552351350928504</v>
      </c>
      <c r="X571" s="131"/>
      <c r="Y571" s="5">
        <f t="shared" si="1187"/>
        <v>0</v>
      </c>
      <c r="Z571" s="131"/>
      <c r="AA571" s="43">
        <f t="shared" ref="AA571" si="1281">POWER(2*$V571/1000*Z571, 2)*$A$4</f>
        <v>0</v>
      </c>
      <c r="AB571" s="116">
        <v>80.099999999999994</v>
      </c>
      <c r="AC571" s="43">
        <f t="shared" si="1189"/>
        <v>5.3339027919165565</v>
      </c>
      <c r="AD571" s="131">
        <v>79.7</v>
      </c>
      <c r="AE571" s="43">
        <f t="shared" si="1190"/>
        <v>5.2807633693690077</v>
      </c>
      <c r="AF571" s="261">
        <v>86.1</v>
      </c>
      <c r="AG571" s="43">
        <f t="shared" si="1233"/>
        <v>6.1629176881058063</v>
      </c>
      <c r="AH571" s="131">
        <v>78.3</v>
      </c>
      <c r="AI571" s="5">
        <f t="shared" si="1187"/>
        <v>5.0968703739447561</v>
      </c>
      <c r="AJ571" s="181">
        <v>77.8</v>
      </c>
      <c r="AK571" s="43">
        <f t="shared" ref="AK571" si="1282">POWER(2*$V571/1000*AJ571, 2)*$A$4</f>
        <v>5.0319840796732258</v>
      </c>
      <c r="AL571" s="47">
        <v>78.400000000000006</v>
      </c>
      <c r="AM571" s="43">
        <f t="shared" si="1193"/>
        <v>5.1098975133584013</v>
      </c>
      <c r="AN571" s="181"/>
      <c r="AO571" s="43">
        <f t="shared" si="1194"/>
        <v>0</v>
      </c>
      <c r="AP571" s="262">
        <v>79.3</v>
      </c>
      <c r="AQ571" s="43">
        <f t="shared" si="1195"/>
        <v>5.2278899764712561</v>
      </c>
      <c r="AR571" s="121"/>
    </row>
    <row r="572" spans="1:46" x14ac:dyDescent="0.25">
      <c r="A572" s="144">
        <f t="shared" si="1169"/>
        <v>561</v>
      </c>
      <c r="B572" s="89" t="s">
        <v>136</v>
      </c>
      <c r="C572" s="150">
        <v>19</v>
      </c>
      <c r="D572" s="154" t="s">
        <v>125</v>
      </c>
      <c r="E572" s="155">
        <v>26</v>
      </c>
      <c r="F572" s="152">
        <f t="shared" si="1172"/>
        <v>4464</v>
      </c>
      <c r="G572" s="46">
        <v>0</v>
      </c>
      <c r="H572" s="47">
        <f t="shared" si="1214"/>
        <v>1272</v>
      </c>
      <c r="I572" s="47">
        <f t="shared" si="1223"/>
        <v>2300</v>
      </c>
      <c r="J572" s="56">
        <f t="shared" si="1196"/>
        <v>3934.3187466192926</v>
      </c>
      <c r="K572" s="56">
        <f t="shared" si="1173"/>
        <v>-3.1232652004291594E-3</v>
      </c>
      <c r="L572" s="47"/>
      <c r="M572" s="47">
        <f t="shared" si="1266"/>
        <v>1522.59375</v>
      </c>
      <c r="N572" s="47">
        <f t="shared" si="1155"/>
        <v>671.59375</v>
      </c>
      <c r="O572" s="47"/>
      <c r="P572" s="47"/>
      <c r="Q572" s="47">
        <f t="shared" si="1256"/>
        <v>1326.6444427724643</v>
      </c>
      <c r="R572" s="47">
        <f t="shared" si="1253"/>
        <v>1458.1004766476142</v>
      </c>
      <c r="S572" s="47">
        <f t="shared" si="1156"/>
        <v>1149.5769504644143</v>
      </c>
      <c r="T572" s="47"/>
      <c r="U572" s="79">
        <v>4</v>
      </c>
      <c r="V572" s="62">
        <f t="shared" si="1263"/>
        <v>1149.5769504644143</v>
      </c>
      <c r="W572" s="137">
        <f t="shared" si="1184"/>
        <v>76.887717357772942</v>
      </c>
      <c r="X572" s="131"/>
      <c r="Y572" s="5">
        <f t="shared" si="1187"/>
        <v>0</v>
      </c>
      <c r="Z572" s="131"/>
      <c r="AA572" s="43">
        <f t="shared" ref="AA572" si="1283">POWER(2*$V572/1000*Z572, 2)*$A$4</f>
        <v>0</v>
      </c>
      <c r="AB572" s="116">
        <v>79.7</v>
      </c>
      <c r="AC572" s="43">
        <f t="shared" si="1189"/>
        <v>5.3724540734547057</v>
      </c>
      <c r="AD572" s="131">
        <v>79.3</v>
      </c>
      <c r="AE572" s="43">
        <f t="shared" si="1190"/>
        <v>5.318662631728956</v>
      </c>
      <c r="AF572" s="261">
        <v>85.5</v>
      </c>
      <c r="AG572" s="43">
        <f t="shared" si="1233"/>
        <v>6.1828441332651565</v>
      </c>
      <c r="AH572" s="131">
        <v>77</v>
      </c>
      <c r="AI572" s="5">
        <f t="shared" si="1187"/>
        <v>5.0146141193706235</v>
      </c>
      <c r="AJ572" s="181">
        <v>76.7</v>
      </c>
      <c r="AK572" s="43">
        <f t="shared" ref="AK572" si="1284">POWER(2*$V572/1000*AJ572, 2)*$A$4</f>
        <v>4.975615324119457</v>
      </c>
      <c r="AL572" s="47">
        <v>77.2</v>
      </c>
      <c r="AM572" s="43">
        <f t="shared" si="1193"/>
        <v>5.0406978939432996</v>
      </c>
      <c r="AN572" s="181"/>
      <c r="AO572" s="43">
        <f t="shared" si="1194"/>
        <v>0</v>
      </c>
      <c r="AP572" s="262">
        <v>81.900000000000006</v>
      </c>
      <c r="AQ572" s="43">
        <f t="shared" si="1195"/>
        <v>5.6731448495921057</v>
      </c>
      <c r="AR572" s="121"/>
    </row>
    <row r="573" spans="1:46" x14ac:dyDescent="0.25">
      <c r="A573" s="144">
        <f t="shared" si="1169"/>
        <v>562</v>
      </c>
      <c r="B573" s="89" t="s">
        <v>136</v>
      </c>
      <c r="C573" s="150">
        <v>20</v>
      </c>
      <c r="D573" s="154" t="s">
        <v>125</v>
      </c>
      <c r="E573" s="155">
        <v>27</v>
      </c>
      <c r="F573" s="152">
        <f t="shared" si="1172"/>
        <v>4472</v>
      </c>
      <c r="G573" s="46">
        <v>0</v>
      </c>
      <c r="H573" s="47">
        <f t="shared" si="1214"/>
        <v>1280</v>
      </c>
      <c r="I573" s="47">
        <f t="shared" si="1223"/>
        <v>2300</v>
      </c>
      <c r="J573" s="56">
        <f t="shared" si="1196"/>
        <v>3934.3187466192926</v>
      </c>
      <c r="K573" s="56">
        <f t="shared" si="1173"/>
        <v>-3.1627791008759232E-3</v>
      </c>
      <c r="L573" s="47"/>
      <c r="M573" s="47">
        <f t="shared" si="1266"/>
        <v>1528.34375</v>
      </c>
      <c r="N573" s="47">
        <f t="shared" si="1155"/>
        <v>677.34375</v>
      </c>
      <c r="O573" s="47"/>
      <c r="P573" s="47"/>
      <c r="Q573" s="47">
        <f t="shared" si="1256"/>
        <v>1316.7924544756711</v>
      </c>
      <c r="R573" s="47">
        <f t="shared" si="1253"/>
        <v>1458.1004766476142</v>
      </c>
      <c r="S573" s="47">
        <f t="shared" si="1156"/>
        <v>1159.4289782751086</v>
      </c>
      <c r="T573" s="47"/>
      <c r="U573" s="79">
        <v>4</v>
      </c>
      <c r="V573" s="62">
        <f t="shared" si="1263"/>
        <v>1159.4289782751086</v>
      </c>
      <c r="W573" s="137">
        <f t="shared" si="1184"/>
        <v>76.234378564364036</v>
      </c>
      <c r="X573" s="131"/>
      <c r="Y573" s="5">
        <f t="shared" si="1187"/>
        <v>0</v>
      </c>
      <c r="Z573" s="131"/>
      <c r="AA573" s="43">
        <f t="shared" ref="AA573" si="1285">POWER(2*$V573/1000*Z573, 2)*$A$4</f>
        <v>0</v>
      </c>
      <c r="AB573" s="116">
        <v>77.5</v>
      </c>
      <c r="AC573" s="43">
        <f t="shared" si="1189"/>
        <v>5.1673952359726556</v>
      </c>
      <c r="AD573" s="131">
        <v>76.900000000000006</v>
      </c>
      <c r="AE573" s="43">
        <f t="shared" si="1190"/>
        <v>5.0876936759875555</v>
      </c>
      <c r="AF573" s="261">
        <v>84.7</v>
      </c>
      <c r="AG573" s="43">
        <f t="shared" si="1233"/>
        <v>6.172130445525756</v>
      </c>
      <c r="AH573" s="131">
        <v>75.400000000000006</v>
      </c>
      <c r="AI573" s="5">
        <f t="shared" si="1187"/>
        <v>4.8911498355450247</v>
      </c>
      <c r="AJ573" s="181">
        <v>75.2</v>
      </c>
      <c r="AK573" s="43">
        <f t="shared" ref="AK573" si="1286">POWER(2*$V573/1000*AJ573, 2)*$A$4</f>
        <v>4.8652365045136001</v>
      </c>
      <c r="AL573" s="47">
        <v>75.8</v>
      </c>
      <c r="AM573" s="43">
        <f t="shared" si="1193"/>
        <v>4.9431829783332244</v>
      </c>
      <c r="AN573" s="181"/>
      <c r="AO573" s="43">
        <f t="shared" si="1194"/>
        <v>0</v>
      </c>
      <c r="AP573" s="262">
        <v>81.5</v>
      </c>
      <c r="AQ573" s="43">
        <f t="shared" si="1195"/>
        <v>5.7145691581501561</v>
      </c>
      <c r="AR573" s="121"/>
    </row>
    <row r="574" spans="1:46" x14ac:dyDescent="0.25">
      <c r="A574" s="144">
        <f t="shared" si="1169"/>
        <v>563</v>
      </c>
      <c r="B574" s="89" t="s">
        <v>136</v>
      </c>
      <c r="C574" s="150">
        <v>21</v>
      </c>
      <c r="D574" s="154" t="s">
        <v>125</v>
      </c>
      <c r="E574" s="155">
        <v>28</v>
      </c>
      <c r="F574" s="152">
        <f t="shared" si="1172"/>
        <v>4480</v>
      </c>
      <c r="G574" s="46">
        <v>0</v>
      </c>
      <c r="H574" s="47">
        <f t="shared" si="1214"/>
        <v>1288</v>
      </c>
      <c r="I574" s="47">
        <f t="shared" si="1223"/>
        <v>2300</v>
      </c>
      <c r="J574" s="56">
        <f t="shared" si="1196"/>
        <v>3934.3187466192926</v>
      </c>
      <c r="K574" s="56">
        <f t="shared" si="1173"/>
        <v>-3.2029665376285266E-3</v>
      </c>
      <c r="L574" s="47"/>
      <c r="M574" s="47">
        <f t="shared" si="1266"/>
        <v>1534.09375</v>
      </c>
      <c r="N574" s="47">
        <f t="shared" si="1155"/>
        <v>683.09375</v>
      </c>
      <c r="O574" s="47"/>
      <c r="P574" s="47"/>
      <c r="Q574" s="47">
        <f t="shared" si="1256"/>
        <v>1306.9404668113473</v>
      </c>
      <c r="R574" s="47">
        <f t="shared" si="1253"/>
        <v>1458.1004766476142</v>
      </c>
      <c r="S574" s="47">
        <f t="shared" si="1156"/>
        <v>1169.2810061268688</v>
      </c>
      <c r="T574" s="47"/>
      <c r="U574" s="79">
        <v>4</v>
      </c>
      <c r="V574" s="62">
        <f t="shared" si="1263"/>
        <v>1169.2810061268688</v>
      </c>
      <c r="W574" s="137">
        <f t="shared" si="1184"/>
        <v>75.592049460459776</v>
      </c>
      <c r="X574" s="131"/>
      <c r="Y574" s="5">
        <f t="shared" si="1187"/>
        <v>0</v>
      </c>
      <c r="Z574" s="131"/>
      <c r="AA574" s="43">
        <f t="shared" ref="AA574" si="1287">POWER(2*$V574/1000*Z574, 2)*$A$4</f>
        <v>0</v>
      </c>
      <c r="AB574" s="116">
        <v>77.7</v>
      </c>
      <c r="AC574" s="43">
        <f t="shared" si="1189"/>
        <v>5.2827468733521581</v>
      </c>
      <c r="AD574" s="131">
        <v>77.3</v>
      </c>
      <c r="AE574" s="43">
        <f t="shared" si="1190"/>
        <v>5.2284956602834063</v>
      </c>
      <c r="AF574" s="261">
        <v>85.1</v>
      </c>
      <c r="AG574" s="43">
        <f t="shared" si="1233"/>
        <v>6.3369004444519064</v>
      </c>
      <c r="AH574" s="131">
        <v>76.099999999999994</v>
      </c>
      <c r="AI574" s="5">
        <f t="shared" si="1187"/>
        <v>5.0674220586431558</v>
      </c>
      <c r="AJ574" s="181">
        <v>75.900000000000006</v>
      </c>
      <c r="AK574" s="43">
        <f t="shared" ref="AK574" si="1288">POWER(2*$V574/1000*AJ574, 2)*$A$4</f>
        <v>5.0408214638481583</v>
      </c>
      <c r="AL574" s="47">
        <v>76.3</v>
      </c>
      <c r="AM574" s="43">
        <f t="shared" si="1193"/>
        <v>5.0940926550034069</v>
      </c>
      <c r="AN574" s="181"/>
      <c r="AO574" s="43">
        <f t="shared" si="1194"/>
        <v>0</v>
      </c>
      <c r="AP574" s="262">
        <v>80.7</v>
      </c>
      <c r="AQ574" s="43">
        <f t="shared" si="1195"/>
        <v>5.6985561709371577</v>
      </c>
      <c r="AR574" s="121"/>
    </row>
    <row r="575" spans="1:46" x14ac:dyDescent="0.25">
      <c r="A575" s="144">
        <f t="shared" si="1169"/>
        <v>564</v>
      </c>
      <c r="B575" s="89" t="s">
        <v>136</v>
      </c>
      <c r="C575" s="150">
        <v>22</v>
      </c>
      <c r="D575" s="154" t="s">
        <v>125</v>
      </c>
      <c r="E575" s="155">
        <v>29</v>
      </c>
      <c r="F575" s="152">
        <f t="shared" si="1172"/>
        <v>4488</v>
      </c>
      <c r="G575" s="46">
        <v>0</v>
      </c>
      <c r="H575" s="47">
        <f t="shared" si="1214"/>
        <v>1296</v>
      </c>
      <c r="I575" s="47">
        <f t="shared" si="1223"/>
        <v>2300</v>
      </c>
      <c r="J575" s="56">
        <f t="shared" si="1196"/>
        <v>3934.3187466192926</v>
      </c>
      <c r="K575" s="56">
        <f t="shared" si="1173"/>
        <v>-3.2438408911730221E-3</v>
      </c>
      <c r="L575" s="47"/>
      <c r="M575" s="47">
        <f t="shared" si="1266"/>
        <v>1539.84375</v>
      </c>
      <c r="N575" s="47">
        <f t="shared" si="1155"/>
        <v>688.84375</v>
      </c>
      <c r="O575" s="47"/>
      <c r="P575" s="47"/>
      <c r="Q575" s="47">
        <f t="shared" si="1256"/>
        <v>1297.0884797939045</v>
      </c>
      <c r="R575" s="47">
        <f t="shared" si="1253"/>
        <v>1458.1004766476142</v>
      </c>
      <c r="S575" s="47">
        <f t="shared" si="1156"/>
        <v>1179.1330340186651</v>
      </c>
      <c r="T575" s="47"/>
      <c r="U575" s="79">
        <v>4</v>
      </c>
      <c r="V575" s="62">
        <f t="shared" si="1263"/>
        <v>1179.1330340186651</v>
      </c>
      <c r="W575" s="137">
        <f t="shared" si="1184"/>
        <v>74.960454077923231</v>
      </c>
      <c r="X575" s="131"/>
      <c r="Y575" s="5">
        <f t="shared" si="1187"/>
        <v>0</v>
      </c>
      <c r="Z575" s="131"/>
      <c r="AA575" s="43">
        <f t="shared" ref="AA575" si="1289">POWER(2*$V575/1000*Z575, 2)*$A$4</f>
        <v>0</v>
      </c>
      <c r="AB575" s="116">
        <v>76.8</v>
      </c>
      <c r="AC575" s="43">
        <f t="shared" si="1189"/>
        <v>5.248413296639999</v>
      </c>
      <c r="AD575" s="131">
        <v>76.599999999999994</v>
      </c>
      <c r="AE575" s="43">
        <f t="shared" si="1190"/>
        <v>5.2211134038006231</v>
      </c>
      <c r="AF575" s="261">
        <v>83.6</v>
      </c>
      <c r="AG575" s="43">
        <f t="shared" si="1233"/>
        <v>6.2189654191224983</v>
      </c>
      <c r="AH575" s="131">
        <v>74.400000000000006</v>
      </c>
      <c r="AI575" s="5">
        <f t="shared" si="1187"/>
        <v>4.9255128692100012</v>
      </c>
      <c r="AJ575" s="181">
        <v>74.2</v>
      </c>
      <c r="AK575" s="43">
        <f t="shared" ref="AK575" si="1290">POWER(2*$V575/1000*AJ575, 2)*$A$4</f>
        <v>4.899067210305625</v>
      </c>
      <c r="AL575" s="47">
        <v>74.900000000000006</v>
      </c>
      <c r="AM575" s="43">
        <f t="shared" si="1193"/>
        <v>4.9919384559264071</v>
      </c>
      <c r="AN575" s="181"/>
      <c r="AO575" s="43">
        <f t="shared" si="1194"/>
        <v>0</v>
      </c>
      <c r="AP575" s="262">
        <v>80.8</v>
      </c>
      <c r="AQ575" s="43">
        <f t="shared" si="1195"/>
        <v>5.809360247289999</v>
      </c>
      <c r="AR575" s="121"/>
    </row>
    <row r="576" spans="1:46" x14ac:dyDescent="0.25">
      <c r="A576" s="144">
        <f t="shared" si="1169"/>
        <v>565</v>
      </c>
      <c r="B576" s="89" t="s">
        <v>136</v>
      </c>
      <c r="C576" s="150">
        <v>23</v>
      </c>
      <c r="D576" s="154" t="s">
        <v>125</v>
      </c>
      <c r="E576" s="155">
        <v>30</v>
      </c>
      <c r="F576" s="152">
        <f t="shared" si="1172"/>
        <v>4496</v>
      </c>
      <c r="G576" s="46">
        <v>0</v>
      </c>
      <c r="H576" s="47">
        <f t="shared" si="1214"/>
        <v>1304</v>
      </c>
      <c r="I576" s="47">
        <f t="shared" si="1223"/>
        <v>2300</v>
      </c>
      <c r="J576" s="56">
        <f t="shared" si="1196"/>
        <v>3934.3187466192926</v>
      </c>
      <c r="K576" s="56">
        <f t="shared" si="1173"/>
        <v>-3.2854160203896754E-3</v>
      </c>
      <c r="L576" s="47"/>
      <c r="M576" s="47">
        <f t="shared" si="1266"/>
        <v>1545.59375</v>
      </c>
      <c r="N576" s="47">
        <f t="shared" si="1155"/>
        <v>694.59375</v>
      </c>
      <c r="O576" s="47"/>
      <c r="P576" s="47"/>
      <c r="Q576" s="47">
        <f t="shared" si="1256"/>
        <v>1287.2364934381958</v>
      </c>
      <c r="R576" s="47">
        <f t="shared" si="1253"/>
        <v>1458.1004766476142</v>
      </c>
      <c r="S576" s="47">
        <f t="shared" si="1156"/>
        <v>1188.9850619495026</v>
      </c>
      <c r="T576" s="47"/>
      <c r="U576" s="79">
        <v>4</v>
      </c>
      <c r="V576" s="62">
        <f t="shared" si="1263"/>
        <v>1188.9850619495026</v>
      </c>
      <c r="W576" s="137">
        <f t="shared" si="1184"/>
        <v>74.339325595389511</v>
      </c>
      <c r="X576" s="131"/>
      <c r="Y576" s="5">
        <f t="shared" si="1187"/>
        <v>0</v>
      </c>
      <c r="Z576" s="131"/>
      <c r="AA576" s="43">
        <f t="shared" ref="AA576" si="1291">POWER(2*$V576/1000*Z576, 2)*$A$4</f>
        <v>0</v>
      </c>
      <c r="AB576" s="116">
        <v>76.900000000000006</v>
      </c>
      <c r="AC576" s="43">
        <f t="shared" si="1189"/>
        <v>5.3503901291710587</v>
      </c>
      <c r="AD576" s="131">
        <v>76.3</v>
      </c>
      <c r="AE576" s="43">
        <f t="shared" si="1190"/>
        <v>5.2672247089500068</v>
      </c>
      <c r="AF576" s="261">
        <v>82.5</v>
      </c>
      <c r="AG576" s="43">
        <f t="shared" si="1233"/>
        <v>6.1580139401601572</v>
      </c>
      <c r="AH576" s="131">
        <v>73.7</v>
      </c>
      <c r="AI576" s="5">
        <f t="shared" si="1187"/>
        <v>4.9143688137562576</v>
      </c>
      <c r="AJ576" s="181">
        <v>73.5</v>
      </c>
      <c r="AK576" s="43">
        <f t="shared" ref="AK576" si="1292">POWER(2*$V576/1000*AJ576, 2)*$A$4</f>
        <v>4.887732717462657</v>
      </c>
      <c r="AL576" s="47">
        <v>74.099999999999994</v>
      </c>
      <c r="AM576" s="43">
        <f t="shared" si="1193"/>
        <v>4.9678581484328062</v>
      </c>
      <c r="AN576" s="181"/>
      <c r="AO576" s="43">
        <f t="shared" si="1194"/>
        <v>0</v>
      </c>
      <c r="AP576" s="262">
        <v>79.599999999999994</v>
      </c>
      <c r="AQ576" s="43">
        <f t="shared" si="1195"/>
        <v>5.7326959202329002</v>
      </c>
      <c r="AR576" s="121"/>
    </row>
    <row r="577" spans="1:44" x14ac:dyDescent="0.25">
      <c r="A577" s="144">
        <f t="shared" si="1169"/>
        <v>566</v>
      </c>
      <c r="B577" s="89" t="s">
        <v>136</v>
      </c>
      <c r="C577" s="150">
        <v>24</v>
      </c>
      <c r="D577" s="154" t="s">
        <v>125</v>
      </c>
      <c r="E577" s="155">
        <v>31</v>
      </c>
      <c r="F577" s="152">
        <f t="shared" si="1172"/>
        <v>4504</v>
      </c>
      <c r="G577" s="46">
        <v>0</v>
      </c>
      <c r="H577" s="47">
        <f t="shared" si="1214"/>
        <v>1312</v>
      </c>
      <c r="I577" s="47">
        <f t="shared" si="1223"/>
        <v>2300</v>
      </c>
      <c r="J577" s="56">
        <f t="shared" si="1196"/>
        <v>3934.3187466192926</v>
      </c>
      <c r="K577" s="56">
        <f t="shared" si="1173"/>
        <v>-3.3277062725574069E-3</v>
      </c>
      <c r="L577" s="47"/>
      <c r="M577" s="47">
        <f t="shared" si="1266"/>
        <v>1551.34375</v>
      </c>
      <c r="N577" s="47">
        <f t="shared" si="1155"/>
        <v>700.34375</v>
      </c>
      <c r="O577" s="47"/>
      <c r="P577" s="47"/>
      <c r="Q577" s="47">
        <f t="shared" si="1256"/>
        <v>1277.3845077595322</v>
      </c>
      <c r="R577" s="47">
        <f t="shared" si="1253"/>
        <v>1458.1004766476142</v>
      </c>
      <c r="S577" s="47">
        <f t="shared" si="1156"/>
        <v>1198.8370899184185</v>
      </c>
      <c r="T577" s="47"/>
      <c r="U577" s="79">
        <v>4</v>
      </c>
      <c r="V577" s="62">
        <f t="shared" si="1263"/>
        <v>1198.8370899184185</v>
      </c>
      <c r="W577" s="137">
        <f t="shared" si="1184"/>
        <v>73.728405962425896</v>
      </c>
      <c r="X577" s="131"/>
      <c r="Y577" s="5">
        <f t="shared" si="1187"/>
        <v>0</v>
      </c>
      <c r="Z577" s="131"/>
      <c r="AA577" s="43">
        <f t="shared" ref="AA577" si="1293">POWER(2*$V577/1000*Z577, 2)*$A$4</f>
        <v>0</v>
      </c>
      <c r="AB577" s="116">
        <v>77.3</v>
      </c>
      <c r="AC577" s="43">
        <f t="shared" si="1189"/>
        <v>5.4961591941037069</v>
      </c>
      <c r="AD577" s="131">
        <v>76.7</v>
      </c>
      <c r="AE577" s="43">
        <f t="shared" si="1190"/>
        <v>5.4111683217719575</v>
      </c>
      <c r="AF577" s="261">
        <v>72.5</v>
      </c>
      <c r="AG577" s="43">
        <f t="shared" si="1233"/>
        <v>4.8347756785039069</v>
      </c>
      <c r="AH577" s="131">
        <v>73.400000000000006</v>
      </c>
      <c r="AI577" s="5">
        <f t="shared" si="1187"/>
        <v>4.9555565383078273</v>
      </c>
      <c r="AJ577" s="181">
        <v>73.099999999999994</v>
      </c>
      <c r="AK577" s="43">
        <f t="shared" ref="AK577" si="1294">POWER(2*$V577/1000*AJ577, 2)*$A$4</f>
        <v>4.9151306850721053</v>
      </c>
      <c r="AL577" s="47">
        <v>73.7</v>
      </c>
      <c r="AM577" s="43">
        <f t="shared" si="1193"/>
        <v>4.996147958177958</v>
      </c>
      <c r="AN577" s="181"/>
      <c r="AO577" s="43">
        <f t="shared" si="1194"/>
        <v>0</v>
      </c>
      <c r="AP577" s="262">
        <v>79.7</v>
      </c>
      <c r="AQ577" s="43">
        <f t="shared" si="1195"/>
        <v>5.842745348807207</v>
      </c>
      <c r="AR577" s="121"/>
    </row>
    <row r="578" spans="1:44" x14ac:dyDescent="0.25">
      <c r="A578" s="144">
        <f t="shared" si="1169"/>
        <v>567</v>
      </c>
      <c r="B578" s="89" t="s">
        <v>136</v>
      </c>
      <c r="C578" s="150">
        <v>25</v>
      </c>
      <c r="D578" s="154" t="s">
        <v>125</v>
      </c>
      <c r="E578" s="155">
        <v>32</v>
      </c>
      <c r="F578" s="152">
        <f t="shared" si="1172"/>
        <v>4512</v>
      </c>
      <c r="G578" s="46">
        <v>0</v>
      </c>
      <c r="H578" s="47">
        <f t="shared" si="1214"/>
        <v>1320</v>
      </c>
      <c r="I578" s="47">
        <f t="shared" si="1223"/>
        <v>2300</v>
      </c>
      <c r="J578" s="56">
        <f t="shared" si="1196"/>
        <v>3934.3187466192926</v>
      </c>
      <c r="K578" s="56">
        <f t="shared" si="1173"/>
        <v>-3.3707265047269175E-3</v>
      </c>
      <c r="L578" s="47"/>
      <c r="M578" s="47">
        <f t="shared" si="1266"/>
        <v>1557.09375</v>
      </c>
      <c r="N578" s="47">
        <f t="shared" si="1155"/>
        <v>706.09375</v>
      </c>
      <c r="O578" s="47"/>
      <c r="P578" s="47"/>
      <c r="Q578" s="47">
        <f t="shared" si="1256"/>
        <v>1267.532522773701</v>
      </c>
      <c r="R578" s="47">
        <f t="shared" si="1253"/>
        <v>1458.1004766476142</v>
      </c>
      <c r="S578" s="47">
        <f t="shared" si="1156"/>
        <v>1208.6891179244822</v>
      </c>
      <c r="T578" s="47"/>
      <c r="U578" s="79">
        <v>4</v>
      </c>
      <c r="V578" s="62">
        <f t="shared" si="1263"/>
        <v>1208.6891179244822</v>
      </c>
      <c r="W578" s="137">
        <f t="shared" si="1184"/>
        <v>73.127445542072678</v>
      </c>
      <c r="X578" s="131"/>
      <c r="Y578" s="5">
        <f t="shared" si="1187"/>
        <v>0</v>
      </c>
      <c r="Z578" s="131"/>
      <c r="AA578" s="43">
        <f t="shared" ref="AA578" si="1295">POWER(2*$V578/1000*Z578, 2)*$A$4</f>
        <v>0</v>
      </c>
      <c r="AB578" s="116">
        <v>74.099999999999994</v>
      </c>
      <c r="AC578" s="43">
        <f t="shared" si="1189"/>
        <v>5.1338788286738053</v>
      </c>
      <c r="AD578" s="131">
        <v>73.599999999999994</v>
      </c>
      <c r="AE578" s="43">
        <f t="shared" si="1190"/>
        <v>5.0648294622783991</v>
      </c>
      <c r="AF578" s="261">
        <v>61.1</v>
      </c>
      <c r="AG578" s="43">
        <f t="shared" si="1233"/>
        <v>3.4905319583073071</v>
      </c>
      <c r="AH578" s="131">
        <v>73.099999999999994</v>
      </c>
      <c r="AI578" s="5">
        <f t="shared" si="1187"/>
        <v>4.9962475932858066</v>
      </c>
      <c r="AJ578" s="181">
        <v>72.7</v>
      </c>
      <c r="AK578" s="43">
        <f t="shared" ref="AK578" si="1296">POWER(2*$V578/1000*AJ578, 2)*$A$4</f>
        <v>4.9417186962217565</v>
      </c>
      <c r="AL578" s="47">
        <v>73.2</v>
      </c>
      <c r="AM578" s="43">
        <f t="shared" si="1193"/>
        <v>5.0099265672921005</v>
      </c>
      <c r="AN578" s="181"/>
      <c r="AO578" s="43">
        <f t="shared" si="1194"/>
        <v>0</v>
      </c>
      <c r="AP578" s="262">
        <v>78.400000000000006</v>
      </c>
      <c r="AQ578" s="43">
        <f t="shared" si="1195"/>
        <v>5.7470016724624013</v>
      </c>
      <c r="AR578" s="121"/>
    </row>
    <row r="579" spans="1:44" x14ac:dyDescent="0.25">
      <c r="A579" s="144">
        <f t="shared" si="1169"/>
        <v>568</v>
      </c>
      <c r="B579" s="89" t="s">
        <v>136</v>
      </c>
      <c r="C579" s="150">
        <v>26</v>
      </c>
      <c r="D579" s="154" t="s">
        <v>125</v>
      </c>
      <c r="E579" s="155">
        <v>33</v>
      </c>
      <c r="F579" s="152">
        <f t="shared" si="1172"/>
        <v>4520</v>
      </c>
      <c r="G579" s="46">
        <v>0</v>
      </c>
      <c r="H579" s="47">
        <f t="shared" si="1214"/>
        <v>1328</v>
      </c>
      <c r="I579" s="47">
        <f t="shared" si="1223"/>
        <v>2300</v>
      </c>
      <c r="J579" s="56">
        <f t="shared" si="1196"/>
        <v>3934.3187466192926</v>
      </c>
      <c r="K579" s="56">
        <f t="shared" si="1173"/>
        <v>-3.4144920969083614E-3</v>
      </c>
      <c r="L579" s="47"/>
      <c r="M579" s="47">
        <f t="shared" si="1266"/>
        <v>1562.84375</v>
      </c>
      <c r="N579" s="47">
        <f t="shared" si="1155"/>
        <v>711.84375</v>
      </c>
      <c r="O579" s="47"/>
      <c r="P579" s="47"/>
      <c r="Q579" s="47">
        <f t="shared" si="1256"/>
        <v>1257.6805384969834</v>
      </c>
      <c r="R579" s="47">
        <f t="shared" si="1253"/>
        <v>1458.1004766476142</v>
      </c>
      <c r="S579" s="47">
        <f t="shared" si="1156"/>
        <v>1218.5411459667919</v>
      </c>
      <c r="T579" s="47"/>
      <c r="U579" s="79">
        <v>4</v>
      </c>
      <c r="V579" s="62">
        <f t="shared" si="1263"/>
        <v>1218.5411459667919</v>
      </c>
      <c r="W579" s="137">
        <f t="shared" si="1184"/>
        <v>72.536202770724685</v>
      </c>
      <c r="X579" s="131"/>
      <c r="Y579" s="5">
        <f t="shared" si="1187"/>
        <v>0</v>
      </c>
      <c r="Z579" s="131"/>
      <c r="AA579" s="43">
        <f t="shared" ref="AA579" si="1297">POWER(2*$V579/1000*Z579, 2)*$A$4</f>
        <v>0</v>
      </c>
      <c r="AB579" s="116">
        <v>75.7</v>
      </c>
      <c r="AC579" s="43">
        <f t="shared" si="1189"/>
        <v>5.445680152146906</v>
      </c>
      <c r="AD579" s="131">
        <v>75.3</v>
      </c>
      <c r="AE579" s="43">
        <f t="shared" si="1190"/>
        <v>5.3882820795231563</v>
      </c>
      <c r="AF579" s="261">
        <v>78.099999999999994</v>
      </c>
      <c r="AG579" s="43">
        <f t="shared" si="1233"/>
        <v>5.7964545986184053</v>
      </c>
      <c r="AH579" s="131">
        <v>73.2</v>
      </c>
      <c r="AI579" s="5">
        <f t="shared" si="1187"/>
        <v>5.0919312691305008</v>
      </c>
      <c r="AJ579" s="181">
        <v>72.900000000000006</v>
      </c>
      <c r="AK579" s="43">
        <f t="shared" ref="AK579" si="1298">POWER(2*$V579/1000*AJ579, 2)*$A$4</f>
        <v>5.0502796545096569</v>
      </c>
      <c r="AL579" s="47">
        <v>73.400000000000006</v>
      </c>
      <c r="AM579" s="43">
        <f t="shared" si="1193"/>
        <v>5.1197940421326269</v>
      </c>
      <c r="AN579" s="181"/>
      <c r="AO579" s="43">
        <f t="shared" si="1194"/>
        <v>0</v>
      </c>
      <c r="AP579" s="262">
        <v>77.5</v>
      </c>
      <c r="AQ579" s="43">
        <f t="shared" si="1195"/>
        <v>5.7077346638476554</v>
      </c>
      <c r="AR579" s="121"/>
    </row>
    <row r="580" spans="1:44" x14ac:dyDescent="0.25">
      <c r="A580" s="144">
        <f t="shared" si="1169"/>
        <v>569</v>
      </c>
      <c r="B580" s="89" t="s">
        <v>136</v>
      </c>
      <c r="C580" s="150">
        <v>27</v>
      </c>
      <c r="D580" s="154" t="s">
        <v>125</v>
      </c>
      <c r="E580" s="155">
        <v>34</v>
      </c>
      <c r="F580" s="152">
        <f t="shared" si="1172"/>
        <v>4528</v>
      </c>
      <c r="G580" s="46">
        <v>0</v>
      </c>
      <c r="H580" s="47">
        <f t="shared" si="1214"/>
        <v>1336</v>
      </c>
      <c r="I580" s="47">
        <f t="shared" si="1223"/>
        <v>2300</v>
      </c>
      <c r="J580" s="56">
        <f t="shared" si="1196"/>
        <v>3934.3187466192926</v>
      </c>
      <c r="K580" s="56">
        <f t="shared" si="1173"/>
        <v>-3.4590189738992194E-3</v>
      </c>
      <c r="L580" s="47"/>
      <c r="M580" s="47">
        <f t="shared" si="1266"/>
        <v>1568.59375</v>
      </c>
      <c r="N580" s="47">
        <f t="shared" si="1155"/>
        <v>717.59375</v>
      </c>
      <c r="O580" s="47"/>
      <c r="P580" s="47"/>
      <c r="Q580" s="47">
        <f t="shared" si="1256"/>
        <v>1247.8285549461764</v>
      </c>
      <c r="R580" s="47">
        <f t="shared" si="1253"/>
        <v>1458.1004766476142</v>
      </c>
      <c r="S580" s="47">
        <f t="shared" si="1156"/>
        <v>1228.3931740444762</v>
      </c>
      <c r="T580" s="47"/>
      <c r="U580" s="79">
        <v>4</v>
      </c>
      <c r="V580" s="62">
        <f t="shared" si="1263"/>
        <v>1228.3931740444762</v>
      </c>
      <c r="W580" s="137">
        <f t="shared" si="1184"/>
        <v>71.954443834379518</v>
      </c>
      <c r="X580" s="131"/>
      <c r="Y580" s="5">
        <f t="shared" si="1187"/>
        <v>0</v>
      </c>
      <c r="Z580" s="131"/>
      <c r="AA580" s="43">
        <f t="shared" ref="AA580" si="1299">POWER(2*$V580/1000*Z580, 2)*$A$4</f>
        <v>0</v>
      </c>
      <c r="AB580" s="116">
        <v>74.400000000000006</v>
      </c>
      <c r="AC580" s="43">
        <f t="shared" si="1189"/>
        <v>5.3456513982660034</v>
      </c>
      <c r="AD580" s="131">
        <v>74</v>
      </c>
      <c r="AE580" s="43">
        <f t="shared" si="1190"/>
        <v>5.2883257921625013</v>
      </c>
      <c r="AF580" s="261">
        <v>83.9</v>
      </c>
      <c r="AG580" s="43">
        <f t="shared" si="1233"/>
        <v>6.7979612489861596</v>
      </c>
      <c r="AH580" s="131">
        <v>71.5</v>
      </c>
      <c r="AI580" s="5">
        <f t="shared" si="1187"/>
        <v>4.9370422810414079</v>
      </c>
      <c r="AJ580" s="181">
        <v>71.3</v>
      </c>
      <c r="AK580" s="43">
        <f t="shared" ref="AK580" si="1300">POWER(2*$V580/1000*AJ580, 2)*$A$4</f>
        <v>4.9094610931991571</v>
      </c>
      <c r="AL580" s="47">
        <v>71.900000000000006</v>
      </c>
      <c r="AM580" s="43">
        <f t="shared" si="1193"/>
        <v>4.9924364314136591</v>
      </c>
      <c r="AN580" s="181"/>
      <c r="AO580" s="43">
        <f t="shared" si="1194"/>
        <v>0</v>
      </c>
      <c r="AP580" s="262">
        <v>77.599999999999994</v>
      </c>
      <c r="AQ580" s="43">
        <f t="shared" si="1195"/>
        <v>5.815381432106002</v>
      </c>
      <c r="AR580" s="121"/>
    </row>
    <row r="581" spans="1:44" x14ac:dyDescent="0.25">
      <c r="A581" s="144">
        <f t="shared" si="1169"/>
        <v>570</v>
      </c>
      <c r="B581" s="89" t="s">
        <v>136</v>
      </c>
      <c r="C581" s="150">
        <v>28</v>
      </c>
      <c r="D581" s="154" t="s">
        <v>125</v>
      </c>
      <c r="E581" s="155">
        <v>35</v>
      </c>
      <c r="F581" s="152">
        <f t="shared" si="1172"/>
        <v>4536</v>
      </c>
      <c r="G581" s="46">
        <v>0</v>
      </c>
      <c r="H581" s="47">
        <f t="shared" si="1214"/>
        <v>1344</v>
      </c>
      <c r="I581" s="47">
        <f t="shared" si="1223"/>
        <v>2300</v>
      </c>
      <c r="J581" s="56">
        <f t="shared" si="1196"/>
        <v>3934.3187466192926</v>
      </c>
      <c r="K581" s="56">
        <f t="shared" si="1173"/>
        <v>-3.5043236212004558E-3</v>
      </c>
      <c r="L581" s="47"/>
      <c r="M581" s="47">
        <f t="shared" si="1266"/>
        <v>1574.34375</v>
      </c>
      <c r="N581" s="47">
        <f t="shared" si="1155"/>
        <v>723.34375</v>
      </c>
      <c r="O581" s="47"/>
      <c r="P581" s="47"/>
      <c r="Q581" s="47">
        <f t="shared" si="1256"/>
        <v>1237.9765721386098</v>
      </c>
      <c r="R581" s="47">
        <f t="shared" si="1253"/>
        <v>1458.1004766476142</v>
      </c>
      <c r="S581" s="47">
        <f t="shared" si="1156"/>
        <v>1238.2452021566901</v>
      </c>
      <c r="T581" s="47"/>
      <c r="U581" s="79">
        <v>4</v>
      </c>
      <c r="V581" s="62">
        <f t="shared" si="1263"/>
        <v>1238.2452021566901</v>
      </c>
      <c r="W581" s="137">
        <f t="shared" si="1184"/>
        <v>71.38194236034164</v>
      </c>
      <c r="X581" s="131"/>
      <c r="Y581" s="5">
        <f t="shared" si="1187"/>
        <v>0</v>
      </c>
      <c r="Z581" s="131"/>
      <c r="AA581" s="43">
        <f t="shared" ref="AA581" si="1301">POWER(2*$V581/1000*Z581, 2)*$A$4</f>
        <v>0</v>
      </c>
      <c r="AB581" s="116">
        <v>73.5</v>
      </c>
      <c r="AC581" s="43">
        <f t="shared" si="1189"/>
        <v>5.3011239620751569</v>
      </c>
      <c r="AD581" s="131">
        <v>73</v>
      </c>
      <c r="AE581" s="43">
        <f t="shared" si="1190"/>
        <v>5.2292451467256251</v>
      </c>
      <c r="AF581" s="261">
        <v>81.2</v>
      </c>
      <c r="AG581" s="43">
        <f t="shared" si="1233"/>
        <v>6.4700157853681004</v>
      </c>
      <c r="AH581" s="131">
        <v>70.900000000000006</v>
      </c>
      <c r="AI581" s="5">
        <f t="shared" si="1187"/>
        <v>4.9327119151833072</v>
      </c>
      <c r="AJ581" s="181">
        <v>70.599999999999994</v>
      </c>
      <c r="AK581" s="43">
        <f t="shared" ref="AK581" si="1302">POWER(2*$V581/1000*AJ581, 2)*$A$4</f>
        <v>4.8910565471070244</v>
      </c>
      <c r="AL581" s="47">
        <v>71.2</v>
      </c>
      <c r="AM581" s="43">
        <f t="shared" si="1193"/>
        <v>4.9745439137956007</v>
      </c>
      <c r="AN581" s="181"/>
      <c r="AO581" s="43">
        <f t="shared" si="1194"/>
        <v>0</v>
      </c>
      <c r="AP581" s="262">
        <v>76.8</v>
      </c>
      <c r="AQ581" s="43">
        <f t="shared" si="1195"/>
        <v>5.7878294040576002</v>
      </c>
      <c r="AR581" s="121"/>
    </row>
    <row r="582" spans="1:44" x14ac:dyDescent="0.25">
      <c r="A582" s="144">
        <f t="shared" si="1169"/>
        <v>571</v>
      </c>
      <c r="B582" s="89" t="s">
        <v>136</v>
      </c>
      <c r="C582" s="150">
        <v>29</v>
      </c>
      <c r="D582" s="154" t="s">
        <v>125</v>
      </c>
      <c r="E582" s="155">
        <v>36</v>
      </c>
      <c r="F582" s="152">
        <f t="shared" si="1172"/>
        <v>4544</v>
      </c>
      <c r="G582" s="46">
        <v>0</v>
      </c>
      <c r="H582" s="47">
        <f t="shared" si="1214"/>
        <v>1352</v>
      </c>
      <c r="I582" s="47">
        <f t="shared" si="1223"/>
        <v>2300</v>
      </c>
      <c r="J582" s="56">
        <f t="shared" si="1196"/>
        <v>3934.3187466192926</v>
      </c>
      <c r="K582" s="56">
        <f t="shared" si="1173"/>
        <v>-3.5504231086633808E-3</v>
      </c>
      <c r="L582" s="47"/>
      <c r="M582" s="47">
        <f t="shared" si="1266"/>
        <v>1580.09375</v>
      </c>
      <c r="N582" s="47">
        <f t="shared" si="1155"/>
        <v>729.09375</v>
      </c>
      <c r="O582" s="47"/>
      <c r="P582" s="47"/>
      <c r="Q582" s="47">
        <f t="shared" si="1256"/>
        <v>1228.1245900921708</v>
      </c>
      <c r="R582" s="47">
        <f t="shared" si="1253"/>
        <v>1458.1004766476142</v>
      </c>
      <c r="S582" s="47">
        <f t="shared" si="1156"/>
        <v>1248.0972303026165</v>
      </c>
      <c r="T582" s="47"/>
      <c r="U582" s="79">
        <v>4</v>
      </c>
      <c r="V582" s="62">
        <f t="shared" si="1263"/>
        <v>1248.0972303026165</v>
      </c>
      <c r="W582" s="137">
        <f t="shared" si="1184"/>
        <v>70.818479123527581</v>
      </c>
      <c r="X582" s="131"/>
      <c r="Y582" s="5">
        <f t="shared" si="1187"/>
        <v>0</v>
      </c>
      <c r="Z582" s="131"/>
      <c r="AA582" s="43">
        <f t="shared" ref="AA582" si="1303">POWER(2*$V582/1000*Z582, 2)*$A$4</f>
        <v>0</v>
      </c>
      <c r="AB582" s="116">
        <v>72.8</v>
      </c>
      <c r="AC582" s="43">
        <f t="shared" si="1189"/>
        <v>5.2837172805508006</v>
      </c>
      <c r="AD582" s="131">
        <v>72.2</v>
      </c>
      <c r="AE582" s="43">
        <f t="shared" si="1190"/>
        <v>5.1969819445014265</v>
      </c>
      <c r="AF582" s="261">
        <v>81.5</v>
      </c>
      <c r="AG582" s="43">
        <f t="shared" si="1233"/>
        <v>6.622043515792658</v>
      </c>
      <c r="AH582" s="131">
        <v>70.099999999999994</v>
      </c>
      <c r="AI582" s="5">
        <f t="shared" si="1187"/>
        <v>4.8990610195401061</v>
      </c>
      <c r="AJ582" s="181">
        <v>69.8</v>
      </c>
      <c r="AK582" s="43">
        <f t="shared" ref="AK582" si="1304">POWER(2*$V582/1000*AJ582, 2)*$A$4</f>
        <v>4.857218697080425</v>
      </c>
      <c r="AL582" s="47">
        <v>70.3</v>
      </c>
      <c r="AM582" s="43">
        <f t="shared" si="1193"/>
        <v>4.9270555969684562</v>
      </c>
      <c r="AN582" s="181"/>
      <c r="AO582" s="43">
        <f t="shared" si="1194"/>
        <v>0</v>
      </c>
      <c r="AP582" s="262">
        <v>76.900000000000006</v>
      </c>
      <c r="AQ582" s="43">
        <f t="shared" si="1195"/>
        <v>5.8956201220108575</v>
      </c>
      <c r="AR582" s="121"/>
    </row>
    <row r="583" spans="1:44" x14ac:dyDescent="0.25">
      <c r="A583" s="144">
        <f t="shared" si="1169"/>
        <v>572</v>
      </c>
      <c r="B583" s="89" t="s">
        <v>136</v>
      </c>
      <c r="C583" s="150">
        <v>30</v>
      </c>
      <c r="D583" s="154" t="s">
        <v>125</v>
      </c>
      <c r="E583" s="155">
        <v>37</v>
      </c>
      <c r="F583" s="152">
        <f t="shared" si="1172"/>
        <v>4552</v>
      </c>
      <c r="G583" s="46">
        <v>0</v>
      </c>
      <c r="H583" s="47">
        <f t="shared" si="1214"/>
        <v>1360</v>
      </c>
      <c r="I583" s="47">
        <f t="shared" si="1223"/>
        <v>2300</v>
      </c>
      <c r="J583" s="56">
        <f t="shared" si="1196"/>
        <v>3934.3187466192926</v>
      </c>
      <c r="K583" s="56">
        <f t="shared" si="1173"/>
        <v>-3.597335109134292E-3</v>
      </c>
      <c r="L583" s="47"/>
      <c r="M583" s="47">
        <f t="shared" si="1266"/>
        <v>1585.84375</v>
      </c>
      <c r="N583" s="47">
        <f t="shared" si="1155"/>
        <v>734.84375</v>
      </c>
      <c r="O583" s="47"/>
      <c r="P583" s="47"/>
      <c r="Q583" s="47">
        <f t="shared" si="1256"/>
        <v>1218.2726088253246</v>
      </c>
      <c r="R583" s="47">
        <f t="shared" si="1253"/>
        <v>1458.1004766476142</v>
      </c>
      <c r="S583" s="47">
        <f t="shared" si="1156"/>
        <v>1257.9492584814629</v>
      </c>
      <c r="T583" s="47"/>
      <c r="U583" s="79">
        <v>4</v>
      </c>
      <c r="V583" s="62">
        <f t="shared" si="1263"/>
        <v>1257.9492584814629</v>
      </c>
      <c r="W583" s="137">
        <f t="shared" si="1184"/>
        <v>70.26384176657227</v>
      </c>
      <c r="X583" s="131"/>
      <c r="Y583" s="5">
        <f t="shared" si="1187"/>
        <v>0</v>
      </c>
      <c r="Z583" s="131"/>
      <c r="AA583" s="43">
        <f t="shared" ref="AA583" si="1305">POWER(2*$V583/1000*Z583, 2)*$A$4</f>
        <v>0</v>
      </c>
      <c r="AB583" s="116">
        <v>71.599999999999994</v>
      </c>
      <c r="AC583" s="43">
        <f t="shared" si="1189"/>
        <v>5.1919710895168985</v>
      </c>
      <c r="AD583" s="131">
        <v>71.2</v>
      </c>
      <c r="AE583" s="43">
        <f t="shared" si="1190"/>
        <v>5.1341222808355997</v>
      </c>
      <c r="AF583" s="261">
        <v>80.7</v>
      </c>
      <c r="AG583" s="43">
        <f t="shared" si="1233"/>
        <v>6.5955845246652567</v>
      </c>
      <c r="AH583" s="131">
        <v>69.599999999999994</v>
      </c>
      <c r="AI583" s="5">
        <f t="shared" si="1187"/>
        <v>4.9059678757283995</v>
      </c>
      <c r="AJ583" s="181">
        <v>69.3</v>
      </c>
      <c r="AK583" s="43">
        <f t="shared" ref="AK583" si="1306">POWER(2*$V583/1000*AJ583, 2)*$A$4</f>
        <v>4.8637661975465054</v>
      </c>
      <c r="AL583" s="47">
        <v>69.8</v>
      </c>
      <c r="AM583" s="43">
        <f t="shared" si="1193"/>
        <v>4.9342036037752246</v>
      </c>
      <c r="AN583" s="181"/>
      <c r="AO583" s="43">
        <f t="shared" si="1194"/>
        <v>0</v>
      </c>
      <c r="AP583" s="262">
        <v>74.7</v>
      </c>
      <c r="AQ583" s="43">
        <f t="shared" si="1195"/>
        <v>5.6512877947205062</v>
      </c>
      <c r="AR583" s="121"/>
    </row>
    <row r="584" spans="1:44" x14ac:dyDescent="0.25">
      <c r="A584" s="144">
        <f t="shared" si="1169"/>
        <v>573</v>
      </c>
      <c r="B584" s="89" t="s">
        <v>136</v>
      </c>
      <c r="C584" s="150">
        <v>31</v>
      </c>
      <c r="D584" s="154" t="s">
        <v>126</v>
      </c>
      <c r="E584" s="155">
        <v>1</v>
      </c>
      <c r="F584" s="152">
        <f t="shared" si="1172"/>
        <v>4560</v>
      </c>
      <c r="G584" s="46">
        <v>0</v>
      </c>
      <c r="H584" s="47">
        <f t="shared" si="1214"/>
        <v>1368</v>
      </c>
      <c r="I584" s="47">
        <f t="shared" si="1223"/>
        <v>2300</v>
      </c>
      <c r="J584" s="56">
        <f t="shared" si="1196"/>
        <v>3934.3187466192926</v>
      </c>
      <c r="K584" s="56">
        <f t="shared" si="1173"/>
        <v>-3.6450779221013363E-3</v>
      </c>
      <c r="L584" s="47"/>
      <c r="M584" s="47">
        <f t="shared" si="1266"/>
        <v>1591.59375</v>
      </c>
      <c r="N584" s="47">
        <f t="shared" ref="N584:N647" si="1307">SLOPE*N$6 + (1+$I$7*($A584-3))</f>
        <v>740.59375</v>
      </c>
      <c r="O584" s="47"/>
      <c r="P584" s="47"/>
      <c r="Q584" s="47">
        <f t="shared" si="1256"/>
        <v>1208.4206283571389</v>
      </c>
      <c r="R584" s="47">
        <f t="shared" si="1253"/>
        <v>1458.1004766476142</v>
      </c>
      <c r="S584" s="47">
        <f t="shared" ref="S584:S603" si="1308">SQRT(POWER(F584-N$6,2)+POWER(N584-G584,2))</f>
        <v>1267.8012866924621</v>
      </c>
      <c r="T584" s="47"/>
      <c r="U584" s="79">
        <v>4</v>
      </c>
      <c r="V584" s="62">
        <f t="shared" si="1263"/>
        <v>1267.8012866924621</v>
      </c>
      <c r="W584" s="137">
        <f t="shared" si="1184"/>
        <v>69.717824532985588</v>
      </c>
      <c r="X584" s="131"/>
      <c r="Y584" s="5">
        <f t="shared" si="1187"/>
        <v>0</v>
      </c>
      <c r="Z584" s="131"/>
      <c r="AA584" s="43">
        <f t="shared" ref="AA584" si="1309">POWER(2*$V584/1000*Z584, 2)*$A$4</f>
        <v>0</v>
      </c>
      <c r="AB584" s="116">
        <v>72</v>
      </c>
      <c r="AC584" s="43">
        <f t="shared" si="1189"/>
        <v>5.3327023434000012</v>
      </c>
      <c r="AD584" s="131">
        <v>71.599999999999994</v>
      </c>
      <c r="AE584" s="43">
        <f t="shared" si="1190"/>
        <v>5.2736146847184999</v>
      </c>
      <c r="AF584" s="261">
        <v>79.7</v>
      </c>
      <c r="AG584" s="43">
        <f t="shared" si="1233"/>
        <v>6.5342988480879081</v>
      </c>
      <c r="AH584" s="131">
        <v>67.5</v>
      </c>
      <c r="AI584" s="5">
        <f t="shared" si="1187"/>
        <v>4.6869454190039077</v>
      </c>
      <c r="AJ584" s="181">
        <v>67.3</v>
      </c>
      <c r="AK584" s="43">
        <f t="shared" ref="AK584" si="1310">POWER(2*$V584/1000*AJ584, 2)*$A$4</f>
        <v>4.659212075026657</v>
      </c>
      <c r="AL584" s="47">
        <v>67.8</v>
      </c>
      <c r="AM584" s="43">
        <f t="shared" si="1193"/>
        <v>4.7286997376996256</v>
      </c>
      <c r="AN584" s="181"/>
      <c r="AO584" s="43">
        <f t="shared" si="1194"/>
        <v>0</v>
      </c>
      <c r="AP584" s="262">
        <v>75.5</v>
      </c>
      <c r="AQ584" s="43">
        <f t="shared" si="1195"/>
        <v>5.8637609052789079</v>
      </c>
      <c r="AR584" s="121"/>
    </row>
    <row r="585" spans="1:44" x14ac:dyDescent="0.25">
      <c r="A585" s="144">
        <f t="shared" si="1169"/>
        <v>574</v>
      </c>
      <c r="B585" s="89" t="s">
        <v>136</v>
      </c>
      <c r="C585" s="150">
        <v>32</v>
      </c>
      <c r="D585" s="154" t="s">
        <v>126</v>
      </c>
      <c r="E585" s="155">
        <v>2</v>
      </c>
      <c r="F585" s="152">
        <f t="shared" si="1172"/>
        <v>4568</v>
      </c>
      <c r="G585" s="46">
        <v>0</v>
      </c>
      <c r="H585" s="47">
        <f t="shared" si="1214"/>
        <v>1376</v>
      </c>
      <c r="I585" s="47">
        <f t="shared" si="1223"/>
        <v>2300</v>
      </c>
      <c r="J585" s="56">
        <f t="shared" si="1196"/>
        <v>3934.3187466192926</v>
      </c>
      <c r="K585" s="56">
        <f t="shared" si="1173"/>
        <v>-3.6936705000698566E-3</v>
      </c>
      <c r="L585" s="47"/>
      <c r="M585" s="47">
        <f t="shared" si="1266"/>
        <v>1597.34375</v>
      </c>
      <c r="N585" s="47">
        <f t="shared" si="1307"/>
        <v>746.34375</v>
      </c>
      <c r="O585" s="47"/>
      <c r="P585" s="47"/>
      <c r="Q585" s="47">
        <f t="shared" si="1256"/>
        <v>1198.5686487073081</v>
      </c>
      <c r="R585" s="47">
        <f t="shared" si="1253"/>
        <v>1458.1004766476142</v>
      </c>
      <c r="S585" s="47">
        <f t="shared" si="1308"/>
        <v>1277.6533149348702</v>
      </c>
      <c r="T585" s="47"/>
      <c r="U585" s="79">
        <v>4</v>
      </c>
      <c r="V585" s="62">
        <f t="shared" si="1263"/>
        <v>1277.6533149348702</v>
      </c>
      <c r="W585" s="137">
        <f t="shared" si="1184"/>
        <v>69.180228012654695</v>
      </c>
      <c r="X585" s="131"/>
      <c r="Y585" s="5">
        <f t="shared" si="1187"/>
        <v>0</v>
      </c>
      <c r="Z585" s="131"/>
      <c r="AA585" s="43">
        <f t="shared" ref="AA585" si="1311">POWER(2*$V585/1000*Z585, 2)*$A$4</f>
        <v>0</v>
      </c>
      <c r="AB585" s="116">
        <v>69.900000000000006</v>
      </c>
      <c r="AC585" s="43">
        <f t="shared" si="1189"/>
        <v>5.1045842678909068</v>
      </c>
      <c r="AD585" s="131">
        <v>69.5</v>
      </c>
      <c r="AE585" s="43">
        <f t="shared" si="1190"/>
        <v>5.0463298601476554</v>
      </c>
      <c r="AF585" s="261">
        <v>79.2</v>
      </c>
      <c r="AG585" s="43">
        <f t="shared" si="1233"/>
        <v>6.5532447666179996</v>
      </c>
      <c r="AH585" s="131">
        <v>68.400000000000006</v>
      </c>
      <c r="AI585" s="5">
        <f t="shared" si="1187"/>
        <v>4.887854051134501</v>
      </c>
      <c r="AJ585" s="181">
        <v>67.900000000000006</v>
      </c>
      <c r="AK585" s="43">
        <f t="shared" ref="AK585" si="1312">POWER(2*$V585/1000*AJ585, 2)*$A$4</f>
        <v>4.816655380264657</v>
      </c>
      <c r="AL585" s="47">
        <v>68.5</v>
      </c>
      <c r="AM585" s="43">
        <f t="shared" si="1193"/>
        <v>4.9021564693914064</v>
      </c>
      <c r="AN585" s="181"/>
      <c r="AO585" s="43">
        <f t="shared" si="1194"/>
        <v>0</v>
      </c>
      <c r="AP585" s="262">
        <v>75.2</v>
      </c>
      <c r="AQ585" s="43">
        <f t="shared" si="1195"/>
        <v>5.9080166062479993</v>
      </c>
      <c r="AR585" s="121"/>
    </row>
    <row r="586" spans="1:44" x14ac:dyDescent="0.25">
      <c r="A586" s="144">
        <f t="shared" si="1169"/>
        <v>575</v>
      </c>
      <c r="B586" s="89" t="s">
        <v>136</v>
      </c>
      <c r="C586" s="150">
        <v>33</v>
      </c>
      <c r="D586" s="154" t="s">
        <v>126</v>
      </c>
      <c r="E586" s="155">
        <v>3</v>
      </c>
      <c r="F586" s="152">
        <f t="shared" si="1172"/>
        <v>4576</v>
      </c>
      <c r="G586" s="46">
        <v>0</v>
      </c>
      <c r="H586" s="47">
        <f t="shared" si="1214"/>
        <v>1384</v>
      </c>
      <c r="I586" s="47">
        <f t="shared" si="1223"/>
        <v>2300</v>
      </c>
      <c r="J586" s="56">
        <f t="shared" si="1196"/>
        <v>3934.3187466192926</v>
      </c>
      <c r="K586" s="56">
        <f t="shared" si="1173"/>
        <v>-3.7431324667522858E-3</v>
      </c>
      <c r="L586" s="47"/>
      <c r="M586" s="47">
        <f t="shared" si="1266"/>
        <v>1603.09375</v>
      </c>
      <c r="N586" s="47">
        <f t="shared" si="1307"/>
        <v>752.09375</v>
      </c>
      <c r="O586" s="47"/>
      <c r="P586" s="47"/>
      <c r="Q586" s="47">
        <f t="shared" si="1256"/>
        <v>1188.7166698961794</v>
      </c>
      <c r="R586" s="47">
        <f t="shared" si="1253"/>
        <v>1458.1004766476142</v>
      </c>
      <c r="S586" s="47">
        <f t="shared" si="1308"/>
        <v>1287.505343207966</v>
      </c>
      <c r="T586" s="47"/>
      <c r="U586" s="79">
        <v>4</v>
      </c>
      <c r="V586" s="62">
        <f t="shared" si="1263"/>
        <v>1287.505343207966</v>
      </c>
      <c r="W586" s="137">
        <f t="shared" si="1184"/>
        <v>68.650858899030908</v>
      </c>
      <c r="X586" s="131"/>
      <c r="Y586" s="5">
        <f t="shared" si="1187"/>
        <v>0</v>
      </c>
      <c r="Z586" s="131"/>
      <c r="AA586" s="43">
        <f t="shared" ref="AA586" si="1313">POWER(2*$V586/1000*Z586, 2)*$A$4</f>
        <v>0</v>
      </c>
      <c r="AB586" s="116">
        <v>70.400000000000006</v>
      </c>
      <c r="AC586" s="43">
        <f t="shared" si="1189"/>
        <v>5.2580337860863997</v>
      </c>
      <c r="AD586" s="131">
        <v>69.7</v>
      </c>
      <c r="AE586" s="43">
        <f t="shared" si="1190"/>
        <v>5.1539904595187558</v>
      </c>
      <c r="AF586" s="261">
        <v>78.959999999999994</v>
      </c>
      <c r="AG586" s="43">
        <f t="shared" si="1233"/>
        <v>6.6144286097081615</v>
      </c>
      <c r="AH586" s="131">
        <v>66.5</v>
      </c>
      <c r="AI586" s="5">
        <f t="shared" si="1187"/>
        <v>4.6916039656751556</v>
      </c>
      <c r="AJ586" s="181">
        <v>66</v>
      </c>
      <c r="AK586" s="43">
        <f t="shared" ref="AK586" si="1314">POWER(2*$V586/1000*AJ586, 2)*$A$4</f>
        <v>4.6213187573025003</v>
      </c>
      <c r="AL586" s="47">
        <v>66.7</v>
      </c>
      <c r="AM586" s="43">
        <f t="shared" si="1193"/>
        <v>4.7198665762570071</v>
      </c>
      <c r="AN586" s="181"/>
      <c r="AO586" s="43">
        <f t="shared" si="1194"/>
        <v>0</v>
      </c>
      <c r="AP586" s="262">
        <v>75</v>
      </c>
      <c r="AQ586" s="43">
        <f t="shared" si="1195"/>
        <v>5.9676120316406243</v>
      </c>
      <c r="AR586" s="121"/>
    </row>
    <row r="587" spans="1:44" x14ac:dyDescent="0.25">
      <c r="A587" s="144">
        <f t="shared" si="1169"/>
        <v>576</v>
      </c>
      <c r="B587" s="89" t="s">
        <v>136</v>
      </c>
      <c r="C587" s="150">
        <v>34</v>
      </c>
      <c r="D587" s="154" t="s">
        <v>126</v>
      </c>
      <c r="E587" s="155">
        <v>4</v>
      </c>
      <c r="F587" s="152">
        <f t="shared" si="1172"/>
        <v>4584</v>
      </c>
      <c r="G587" s="46">
        <v>0</v>
      </c>
      <c r="H587" s="47">
        <f t="shared" si="1214"/>
        <v>1392</v>
      </c>
      <c r="I587" s="47">
        <f t="shared" si="1223"/>
        <v>2300</v>
      </c>
      <c r="J587" s="56">
        <f t="shared" si="1196"/>
        <v>3934.3187466192926</v>
      </c>
      <c r="K587" s="56">
        <f t="shared" si="1173"/>
        <v>-3.79348415253844E-3</v>
      </c>
      <c r="L587" s="47"/>
      <c r="M587" s="47">
        <f t="shared" si="1266"/>
        <v>1608.84375</v>
      </c>
      <c r="N587" s="47">
        <f t="shared" si="1307"/>
        <v>757.84375</v>
      </c>
      <c r="O587" s="47"/>
      <c r="P587" s="47"/>
      <c r="Q587" s="47">
        <f t="shared" si="1256"/>
        <v>1178.8646919447806</v>
      </c>
      <c r="R587" s="47">
        <f t="shared" si="1253"/>
        <v>1458.1004766476142</v>
      </c>
      <c r="S587" s="47">
        <f t="shared" si="1308"/>
        <v>1297.3573715110508</v>
      </c>
      <c r="T587" s="47"/>
      <c r="U587" s="79">
        <v>4</v>
      </c>
      <c r="V587" s="62">
        <f t="shared" si="1263"/>
        <v>1297.3573715110508</v>
      </c>
      <c r="W587" s="137">
        <f t="shared" si="1184"/>
        <v>68.129529757379999</v>
      </c>
      <c r="X587" s="131"/>
      <c r="Y587" s="5">
        <f t="shared" si="1187"/>
        <v>0</v>
      </c>
      <c r="Z587" s="131"/>
      <c r="AA587" s="43">
        <f t="shared" ref="AA587" si="1315">POWER(2*$V587/1000*Z587, 2)*$A$4</f>
        <v>0</v>
      </c>
      <c r="AB587" s="116">
        <v>69.2</v>
      </c>
      <c r="AC587" s="43">
        <f t="shared" si="1189"/>
        <v>5.1583571779393012</v>
      </c>
      <c r="AD587" s="131">
        <v>68.8</v>
      </c>
      <c r="AE587" s="43">
        <f t="shared" si="1190"/>
        <v>5.098895344052802</v>
      </c>
      <c r="AF587" s="261">
        <v>78.7</v>
      </c>
      <c r="AG587" s="43">
        <f t="shared" si="1233"/>
        <v>6.6718870638492094</v>
      </c>
      <c r="AH587" s="131">
        <v>67.7</v>
      </c>
      <c r="AI587" s="5">
        <f t="shared" si="1187"/>
        <v>4.9371526926387084</v>
      </c>
      <c r="AJ587" s="181">
        <v>66.599999999999994</v>
      </c>
      <c r="AK587" s="43">
        <f t="shared" ref="AK587" si="1316">POWER(2*$V587/1000*AJ587, 2)*$A$4</f>
        <v>4.7780168824928264</v>
      </c>
      <c r="AL587" s="47">
        <v>67.2</v>
      </c>
      <c r="AM587" s="43">
        <f t="shared" si="1193"/>
        <v>4.8644950713408024</v>
      </c>
      <c r="AN587" s="181"/>
      <c r="AO587" s="43">
        <f t="shared" si="1194"/>
        <v>0</v>
      </c>
      <c r="AP587" s="262">
        <v>74.7</v>
      </c>
      <c r="AQ587" s="43">
        <f t="shared" si="1195"/>
        <v>6.0109127654297083</v>
      </c>
      <c r="AR587" s="121"/>
    </row>
    <row r="588" spans="1:44" x14ac:dyDescent="0.25">
      <c r="A588" s="144">
        <f t="shared" si="1169"/>
        <v>577</v>
      </c>
      <c r="B588" s="89" t="s">
        <v>136</v>
      </c>
      <c r="C588" s="150">
        <v>35</v>
      </c>
      <c r="D588" s="154" t="s">
        <v>126</v>
      </c>
      <c r="E588" s="155">
        <v>5</v>
      </c>
      <c r="F588" s="152">
        <f t="shared" si="1172"/>
        <v>4592</v>
      </c>
      <c r="G588" s="46">
        <v>0</v>
      </c>
      <c r="H588" s="47">
        <f t="shared" si="1214"/>
        <v>1400</v>
      </c>
      <c r="I588" s="47">
        <f t="shared" si="1223"/>
        <v>2300</v>
      </c>
      <c r="J588" s="56">
        <f t="shared" si="1196"/>
        <v>3934.3187466192926</v>
      </c>
      <c r="K588" s="56">
        <f t="shared" si="1173"/>
        <v>-3.8447466158686439E-3</v>
      </c>
      <c r="L588" s="47"/>
      <c r="M588" s="47">
        <f t="shared" si="1266"/>
        <v>1614.59375</v>
      </c>
      <c r="N588" s="47">
        <f t="shared" si="1307"/>
        <v>763.59375</v>
      </c>
      <c r="O588" s="47"/>
      <c r="P588" s="47"/>
      <c r="Q588" s="47">
        <f t="shared" si="1256"/>
        <v>1169.0127148748479</v>
      </c>
      <c r="R588" s="47">
        <f t="shared" si="1253"/>
        <v>1458.1004766476142</v>
      </c>
      <c r="S588" s="47">
        <f t="shared" si="1308"/>
        <v>1307.2093998434461</v>
      </c>
      <c r="T588" s="47"/>
      <c r="U588" s="79">
        <v>4</v>
      </c>
      <c r="V588" s="62">
        <f t="shared" si="1263"/>
        <v>1307.2093998434461</v>
      </c>
      <c r="W588" s="137">
        <f t="shared" si="1184"/>
        <v>67.616058803512274</v>
      </c>
      <c r="X588" s="131"/>
      <c r="Y588" s="5">
        <f t="shared" si="1187"/>
        <v>0</v>
      </c>
      <c r="Z588" s="131"/>
      <c r="AA588" s="43">
        <f t="shared" ref="AA588" si="1317">POWER(2*$V588/1000*Z588, 2)*$A$4</f>
        <v>0</v>
      </c>
      <c r="AB588" s="116">
        <v>69.900000000000006</v>
      </c>
      <c r="AC588" s="43">
        <f t="shared" si="1189"/>
        <v>5.3434856779808078</v>
      </c>
      <c r="AD588" s="131">
        <v>69.5</v>
      </c>
      <c r="AE588" s="43">
        <f t="shared" si="1190"/>
        <v>5.2825048855951575</v>
      </c>
      <c r="AF588" s="261">
        <v>78.5</v>
      </c>
      <c r="AG588" s="43">
        <f t="shared" si="1233"/>
        <v>6.7392196534876589</v>
      </c>
      <c r="AH588" s="131">
        <v>66</v>
      </c>
      <c r="AI588" s="5">
        <f t="shared" si="1187"/>
        <v>4.7638509977025008</v>
      </c>
      <c r="AJ588" s="181">
        <v>65.400000000000006</v>
      </c>
      <c r="AK588" s="43">
        <f t="shared" ref="AK588" si="1318">POWER(2*$V588/1000*AJ588, 2)*$A$4</f>
        <v>4.6776292317110268</v>
      </c>
      <c r="AL588" s="47">
        <v>66.2</v>
      </c>
      <c r="AM588" s="43">
        <f t="shared" si="1193"/>
        <v>4.7927665671192274</v>
      </c>
      <c r="AN588" s="181"/>
      <c r="AO588" s="43">
        <f t="shared" si="1194"/>
        <v>0</v>
      </c>
      <c r="AP588" s="262">
        <v>74.2</v>
      </c>
      <c r="AQ588" s="43">
        <f t="shared" si="1195"/>
        <v>6.0211314524772268</v>
      </c>
      <c r="AR588" s="121"/>
    </row>
    <row r="589" spans="1:44" x14ac:dyDescent="0.25">
      <c r="A589" s="144">
        <f t="shared" si="1169"/>
        <v>578</v>
      </c>
      <c r="B589" s="89" t="s">
        <v>136</v>
      </c>
      <c r="C589" s="150">
        <v>36</v>
      </c>
      <c r="D589" s="154" t="s">
        <v>126</v>
      </c>
      <c r="E589" s="155">
        <v>6</v>
      </c>
      <c r="F589" s="152">
        <f t="shared" si="1172"/>
        <v>4600</v>
      </c>
      <c r="G589" s="46">
        <v>0</v>
      </c>
      <c r="H589" s="47">
        <f t="shared" si="1214"/>
        <v>1408</v>
      </c>
      <c r="I589" s="47">
        <f t="shared" si="1223"/>
        <v>2300</v>
      </c>
      <c r="J589" s="56">
        <f t="shared" si="1196"/>
        <v>3934.3187466192926</v>
      </c>
      <c r="K589" s="56">
        <f t="shared" si="1173"/>
        <v>-3.896941672792309E-3</v>
      </c>
      <c r="L589" s="47"/>
      <c r="M589" s="47">
        <f t="shared" si="1266"/>
        <v>1620.34375</v>
      </c>
      <c r="N589" s="47">
        <f t="shared" si="1307"/>
        <v>769.34375</v>
      </c>
      <c r="O589" s="47"/>
      <c r="P589" s="47"/>
      <c r="Q589" s="47">
        <f t="shared" si="1256"/>
        <v>1159.1607387088568</v>
      </c>
      <c r="R589" s="47">
        <f t="shared" si="1253"/>
        <v>1458.1004766476142</v>
      </c>
      <c r="S589" s="47">
        <f t="shared" si="1308"/>
        <v>1317.0614282044944</v>
      </c>
      <c r="T589" s="47"/>
      <c r="U589" s="79">
        <v>4</v>
      </c>
      <c r="V589" s="62">
        <f t="shared" si="1263"/>
        <v>1317.0614282044944</v>
      </c>
      <c r="W589" s="137">
        <f t="shared" si="1184"/>
        <v>67.110269692443509</v>
      </c>
      <c r="X589" s="131"/>
      <c r="Y589" s="5">
        <f t="shared" si="1187"/>
        <v>0</v>
      </c>
      <c r="Z589" s="131"/>
      <c r="AA589" s="43">
        <f t="shared" ref="AA589" si="1319">POWER(2*$V589/1000*Z589, 2)*$A$4</f>
        <v>0</v>
      </c>
      <c r="AB589" s="116">
        <v>69</v>
      </c>
      <c r="AC589" s="43">
        <f t="shared" si="1189"/>
        <v>5.2855503908906254</v>
      </c>
      <c r="AD589" s="131">
        <v>68.3</v>
      </c>
      <c r="AE589" s="43">
        <f t="shared" si="1190"/>
        <v>5.1788513259739055</v>
      </c>
      <c r="AF589" s="261">
        <v>77.900000000000006</v>
      </c>
      <c r="AG589" s="43">
        <f t="shared" si="1233"/>
        <v>6.7370062691839072</v>
      </c>
      <c r="AH589" s="131">
        <v>65.8</v>
      </c>
      <c r="AI589" s="5">
        <f t="shared" si="1187"/>
        <v>4.8066646491106244</v>
      </c>
      <c r="AJ589" s="181">
        <v>65.5</v>
      </c>
      <c r="AK589" s="43">
        <f t="shared" ref="AK589" si="1320">POWER(2*$V589/1000*AJ589, 2)*$A$4</f>
        <v>4.762934796160156</v>
      </c>
      <c r="AL589" s="47">
        <v>66.3</v>
      </c>
      <c r="AM589" s="43">
        <f t="shared" si="1193"/>
        <v>4.8799918079676567</v>
      </c>
      <c r="AN589" s="181"/>
      <c r="AO589" s="43">
        <f t="shared" si="1194"/>
        <v>0</v>
      </c>
      <c r="AP589" s="262">
        <v>73.900000000000006</v>
      </c>
      <c r="AQ589" s="43">
        <f t="shared" si="1195"/>
        <v>6.0629070888964076</v>
      </c>
      <c r="AR589" s="121"/>
    </row>
    <row r="590" spans="1:44" x14ac:dyDescent="0.25">
      <c r="A590" s="144">
        <f t="shared" ref="A590:A653" si="1321">A589+1</f>
        <v>579</v>
      </c>
      <c r="B590" s="89" t="s">
        <v>136</v>
      </c>
      <c r="C590" s="150">
        <v>37</v>
      </c>
      <c r="D590" s="154" t="s">
        <v>126</v>
      </c>
      <c r="E590" s="155">
        <v>7</v>
      </c>
      <c r="F590" s="152">
        <f t="shared" si="1172"/>
        <v>4608</v>
      </c>
      <c r="G590" s="46">
        <v>0</v>
      </c>
      <c r="H590" s="47">
        <f t="shared" si="1214"/>
        <v>1416</v>
      </c>
      <c r="I590" s="47">
        <f t="shared" si="1223"/>
        <v>2300</v>
      </c>
      <c r="J590" s="56">
        <f t="shared" si="1196"/>
        <v>3934.3187466192926</v>
      </c>
      <c r="K590" s="56">
        <f t="shared" si="1173"/>
        <v>-3.9500919319834793E-3</v>
      </c>
      <c r="L590" s="47"/>
      <c r="M590" s="47">
        <f t="shared" si="1266"/>
        <v>1626.09375</v>
      </c>
      <c r="N590" s="47">
        <f t="shared" si="1307"/>
        <v>775.09375</v>
      </c>
      <c r="O590" s="47"/>
      <c r="P590" s="47"/>
      <c r="Q590" s="47">
        <f t="shared" si="1256"/>
        <v>1149.308763470053</v>
      </c>
      <c r="R590" s="47">
        <f t="shared" si="1253"/>
        <v>1458.1004766476142</v>
      </c>
      <c r="S590" s="47">
        <f t="shared" si="1308"/>
        <v>1326.9134565935574</v>
      </c>
      <c r="T590" s="47"/>
      <c r="U590" s="79">
        <v>4</v>
      </c>
      <c r="V590" s="62">
        <f t="shared" si="1263"/>
        <v>1326.9134565935574</v>
      </c>
      <c r="W590" s="137">
        <f t="shared" si="1184"/>
        <v>66.611991316470906</v>
      </c>
      <c r="X590" s="131"/>
      <c r="Y590" s="5">
        <f t="shared" si="1187"/>
        <v>0</v>
      </c>
      <c r="Z590" s="131"/>
      <c r="AA590" s="43">
        <f t="shared" ref="AA590" si="1322">POWER(2*$V590/1000*Z590, 2)*$A$4</f>
        <v>0</v>
      </c>
      <c r="AB590" s="116">
        <v>68</v>
      </c>
      <c r="AC590" s="43">
        <f t="shared" si="1189"/>
        <v>5.2105431434500016</v>
      </c>
      <c r="AD590" s="131">
        <v>67.400000000000006</v>
      </c>
      <c r="AE590" s="43">
        <f t="shared" si="1190"/>
        <v>5.1189980472186267</v>
      </c>
      <c r="AF590" s="261">
        <v>75.900000000000006</v>
      </c>
      <c r="AG590" s="43">
        <f t="shared" si="1233"/>
        <v>6.4915547245281582</v>
      </c>
      <c r="AH590" s="131">
        <v>65.599999999999994</v>
      </c>
      <c r="AI590" s="5">
        <f t="shared" si="1187"/>
        <v>4.849230740008001</v>
      </c>
      <c r="AJ590" s="181">
        <v>65</v>
      </c>
      <c r="AK590" s="43">
        <f t="shared" ref="AK590" si="1323">POWER(2*$V590/1000*AJ590, 2)*$A$4</f>
        <v>4.7609309647656257</v>
      </c>
      <c r="AL590" s="47">
        <v>65.7</v>
      </c>
      <c r="AM590" s="43">
        <f t="shared" si="1193"/>
        <v>4.8640262485446577</v>
      </c>
      <c r="AN590" s="181"/>
      <c r="AO590" s="43">
        <f t="shared" si="1194"/>
        <v>0</v>
      </c>
      <c r="AP590" s="262">
        <v>73.7</v>
      </c>
      <c r="AQ590" s="43">
        <f t="shared" si="1195"/>
        <v>6.120686653729658</v>
      </c>
      <c r="AR590" s="121"/>
    </row>
    <row r="591" spans="1:44" x14ac:dyDescent="0.25">
      <c r="A591" s="144">
        <f t="shared" si="1321"/>
        <v>580</v>
      </c>
      <c r="B591" s="89" t="s">
        <v>137</v>
      </c>
      <c r="C591" s="150">
        <v>1</v>
      </c>
      <c r="D591" s="154" t="s">
        <v>126</v>
      </c>
      <c r="E591" s="155">
        <v>8</v>
      </c>
      <c r="F591" s="152">
        <f t="shared" ref="F591:F654" si="1324">F590+G$7</f>
        <v>4616</v>
      </c>
      <c r="G591" s="46">
        <v>0</v>
      </c>
      <c r="H591" s="47">
        <f t="shared" si="1214"/>
        <v>1424</v>
      </c>
      <c r="I591" s="47">
        <f t="shared" si="1223"/>
        <v>2300</v>
      </c>
      <c r="J591" s="56">
        <f t="shared" si="1196"/>
        <v>3934.3187466192926</v>
      </c>
      <c r="K591" s="56">
        <f t="shared" ref="K591:K654" si="1325">J591-SUM(P591:T591)</f>
        <v>-4.0042208242994093E-3</v>
      </c>
      <c r="L591" s="47"/>
      <c r="M591" s="47">
        <f t="shared" si="1266"/>
        <v>1631.84375</v>
      </c>
      <c r="N591" s="47">
        <f t="shared" si="1307"/>
        <v>780.84375</v>
      </c>
      <c r="O591" s="47"/>
      <c r="P591" s="47"/>
      <c r="Q591" s="47">
        <f t="shared" si="1256"/>
        <v>1139.456789182487</v>
      </c>
      <c r="R591" s="47">
        <f t="shared" si="1253"/>
        <v>1458.1004766476142</v>
      </c>
      <c r="S591" s="47">
        <f t="shared" si="1308"/>
        <v>1336.7654850100157</v>
      </c>
      <c r="T591" s="47"/>
      <c r="U591" s="79">
        <v>4</v>
      </c>
      <c r="V591" s="62">
        <f t="shared" si="1263"/>
        <v>1336.7654850100157</v>
      </c>
      <c r="W591" s="137">
        <f t="shared" si="1184"/>
        <v>66.121057612178092</v>
      </c>
      <c r="X591" s="131"/>
      <c r="Y591" s="5">
        <f t="shared" si="1187"/>
        <v>0</v>
      </c>
      <c r="Z591" s="131"/>
      <c r="AA591" s="43">
        <f t="shared" ref="AA591" si="1326">POWER(2*$V591/1000*Z591, 2)*$A$4</f>
        <v>0</v>
      </c>
      <c r="AB591" s="116">
        <v>67.8</v>
      </c>
      <c r="AC591" s="43">
        <f t="shared" si="1189"/>
        <v>5.2571432244512257</v>
      </c>
      <c r="AD591" s="131">
        <v>66.599999999999994</v>
      </c>
      <c r="AE591" s="43">
        <f t="shared" si="1190"/>
        <v>5.0726965046960233</v>
      </c>
      <c r="AF591" s="261">
        <v>77.2</v>
      </c>
      <c r="AG591" s="43">
        <f t="shared" si="1233"/>
        <v>6.8159284366681012</v>
      </c>
      <c r="AH591" s="131">
        <v>65</v>
      </c>
      <c r="AI591" s="5">
        <f t="shared" si="1187"/>
        <v>4.8318910650156255</v>
      </c>
      <c r="AJ591" s="181">
        <v>64.599999999999994</v>
      </c>
      <c r="AK591" s="43">
        <f t="shared" ref="AK591" si="1327">POWER(2*$V591/1000*AJ591, 2)*$A$4</f>
        <v>4.7726046193800249</v>
      </c>
      <c r="AL591" s="47">
        <v>65.3</v>
      </c>
      <c r="AM591" s="43">
        <f t="shared" si="1193"/>
        <v>4.8765960642420065</v>
      </c>
      <c r="AN591" s="181"/>
      <c r="AO591" s="43">
        <f t="shared" si="1194"/>
        <v>0</v>
      </c>
      <c r="AP591" s="262">
        <v>72.900000000000006</v>
      </c>
      <c r="AQ591" s="43">
        <f t="shared" si="1195"/>
        <v>6.0777870283620574</v>
      </c>
      <c r="AR591" s="121"/>
    </row>
    <row r="592" spans="1:44" x14ac:dyDescent="0.25">
      <c r="A592" s="144">
        <f t="shared" si="1321"/>
        <v>581</v>
      </c>
      <c r="B592" s="89" t="s">
        <v>137</v>
      </c>
      <c r="C592" s="150">
        <v>2</v>
      </c>
      <c r="D592" s="154" t="s">
        <v>126</v>
      </c>
      <c r="E592" s="155">
        <v>9</v>
      </c>
      <c r="F592" s="152">
        <f t="shared" si="1324"/>
        <v>4624</v>
      </c>
      <c r="G592" s="46">
        <v>0</v>
      </c>
      <c r="H592" s="47">
        <f t="shared" si="1214"/>
        <v>1432</v>
      </c>
      <c r="I592" s="47">
        <f t="shared" si="1223"/>
        <v>2300</v>
      </c>
      <c r="J592" s="56">
        <f t="shared" si="1196"/>
        <v>3934.3187466192926</v>
      </c>
      <c r="K592" s="56">
        <f t="shared" si="1325"/>
        <v>-4.0593526368866151E-3</v>
      </c>
      <c r="L592" s="47"/>
      <c r="M592" s="47">
        <f t="shared" si="1266"/>
        <v>1637.59375</v>
      </c>
      <c r="N592" s="47">
        <f t="shared" si="1307"/>
        <v>786.59375</v>
      </c>
      <c r="O592" s="47"/>
      <c r="P592" s="47"/>
      <c r="Q592" s="47">
        <f t="shared" ref="Q592:Q623" si="1328">SQRT(POWER(M$6-H592,2)+POWER(M592-G$6,2))</f>
        <v>1129.6048158710473</v>
      </c>
      <c r="R592" s="47">
        <f t="shared" si="1253"/>
        <v>1458.1004766476142</v>
      </c>
      <c r="S592" s="47">
        <f t="shared" si="1308"/>
        <v>1346.617513453268</v>
      </c>
      <c r="T592" s="47"/>
      <c r="U592" s="79">
        <v>4</v>
      </c>
      <c r="V592" s="62">
        <f t="shared" si="1263"/>
        <v>1346.617513453268</v>
      </c>
      <c r="W592" s="137">
        <f t="shared" si="1184"/>
        <v>65.637307375911973</v>
      </c>
      <c r="X592" s="131"/>
      <c r="Y592" s="5">
        <f t="shared" si="1187"/>
        <v>0</v>
      </c>
      <c r="Z592" s="131"/>
      <c r="AA592" s="43">
        <f t="shared" ref="AA592" si="1329">POWER(2*$V592/1000*Z592, 2)*$A$4</f>
        <v>0</v>
      </c>
      <c r="AB592" s="116">
        <v>67.400000000000006</v>
      </c>
      <c r="AC592" s="43">
        <f t="shared" si="1189"/>
        <v>5.2721563829218274</v>
      </c>
      <c r="AD592" s="131">
        <v>66.900000000000006</v>
      </c>
      <c r="AE592" s="43">
        <f t="shared" si="1190"/>
        <v>5.1942246187271079</v>
      </c>
      <c r="AF592" s="261">
        <v>75.099999999999994</v>
      </c>
      <c r="AG592" s="43">
        <f t="shared" si="1233"/>
        <v>6.5455834605488556</v>
      </c>
      <c r="AH592" s="131">
        <v>64.599999999999994</v>
      </c>
      <c r="AI592" s="5">
        <f t="shared" si="1187"/>
        <v>4.8432125251948248</v>
      </c>
      <c r="AJ592" s="181">
        <v>64.099999999999994</v>
      </c>
      <c r="AK592" s="43">
        <f t="shared" ref="AK592" si="1330">POWER(2*$V592/1000*AJ592, 2)*$A$4</f>
        <v>4.7685303356798565</v>
      </c>
      <c r="AL592" s="47">
        <v>64.900000000000006</v>
      </c>
      <c r="AM592" s="43">
        <f t="shared" si="1193"/>
        <v>4.8883003738763575</v>
      </c>
      <c r="AN592" s="181"/>
      <c r="AO592" s="43">
        <f t="shared" si="1194"/>
        <v>0</v>
      </c>
      <c r="AP592" s="262">
        <v>73</v>
      </c>
      <c r="AQ592" s="43">
        <f t="shared" si="1195"/>
        <v>6.1846369529956258</v>
      </c>
      <c r="AR592" s="121"/>
    </row>
    <row r="593" spans="1:44" x14ac:dyDescent="0.25">
      <c r="A593" s="144">
        <f t="shared" si="1321"/>
        <v>582</v>
      </c>
      <c r="B593" s="89" t="s">
        <v>137</v>
      </c>
      <c r="C593" s="150">
        <v>3</v>
      </c>
      <c r="D593" s="154" t="s">
        <v>126</v>
      </c>
      <c r="E593" s="155">
        <v>10</v>
      </c>
      <c r="F593" s="152">
        <f t="shared" si="1324"/>
        <v>4632</v>
      </c>
      <c r="G593" s="46">
        <v>0</v>
      </c>
      <c r="H593" s="47">
        <f t="shared" si="1214"/>
        <v>1440</v>
      </c>
      <c r="I593" s="47">
        <f t="shared" si="1223"/>
        <v>2300</v>
      </c>
      <c r="J593" s="56">
        <f t="shared" si="1196"/>
        <v>3934.3187466192926</v>
      </c>
      <c r="K593" s="56">
        <f t="shared" si="1325"/>
        <v>-4.1155125509249046E-3</v>
      </c>
      <c r="L593" s="47"/>
      <c r="M593" s="47">
        <f t="shared" si="1266"/>
        <v>1643.34375</v>
      </c>
      <c r="N593" s="47">
        <f t="shared" si="1307"/>
        <v>792.34375</v>
      </c>
      <c r="O593" s="47"/>
      <c r="P593" s="47"/>
      <c r="Q593" s="47">
        <f t="shared" si="1328"/>
        <v>1119.7528435614988</v>
      </c>
      <c r="R593" s="47">
        <f t="shared" si="1253"/>
        <v>1458.1004766476142</v>
      </c>
      <c r="S593" s="47">
        <f t="shared" si="1308"/>
        <v>1356.4695419227305</v>
      </c>
      <c r="T593" s="47"/>
      <c r="U593" s="79">
        <v>4</v>
      </c>
      <c r="V593" s="62">
        <f t="shared" si="1263"/>
        <v>1356.4695419227305</v>
      </c>
      <c r="W593" s="137">
        <f t="shared" si="1184"/>
        <v>65.160584087300762</v>
      </c>
      <c r="X593" s="131"/>
      <c r="Y593" s="5">
        <f t="shared" si="1187"/>
        <v>0</v>
      </c>
      <c r="Z593" s="131"/>
      <c r="AA593" s="43">
        <f t="shared" ref="AA593" si="1331">POWER(2*$V593/1000*Z593, 2)*$A$4</f>
        <v>0</v>
      </c>
      <c r="AB593" s="116">
        <v>67.400000000000006</v>
      </c>
      <c r="AC593" s="43">
        <f t="shared" si="1189"/>
        <v>5.3495821395270262</v>
      </c>
      <c r="AD593" s="131">
        <v>66.3</v>
      </c>
      <c r="AE593" s="43">
        <f t="shared" si="1190"/>
        <v>5.1763916022192564</v>
      </c>
      <c r="AF593" s="261">
        <v>74.7</v>
      </c>
      <c r="AG593" s="43">
        <f t="shared" si="1233"/>
        <v>6.5711483329415081</v>
      </c>
      <c r="AH593" s="131">
        <v>64</v>
      </c>
      <c r="AI593" s="5">
        <f t="shared" si="1187"/>
        <v>4.8234748134400007</v>
      </c>
      <c r="AJ593" s="181">
        <v>63.5</v>
      </c>
      <c r="AK593" s="43">
        <f t="shared" ref="AK593" si="1332">POWER(2*$V593/1000*AJ593, 2)*$A$4</f>
        <v>4.7484024210189064</v>
      </c>
      <c r="AL593" s="47">
        <v>64.400000000000006</v>
      </c>
      <c r="AM593" s="43">
        <f t="shared" si="1193"/>
        <v>4.8839566655929021</v>
      </c>
      <c r="AN593" s="181"/>
      <c r="AO593" s="43">
        <f t="shared" si="1194"/>
        <v>0</v>
      </c>
      <c r="AP593" s="262">
        <v>72.099999999999994</v>
      </c>
      <c r="AQ593" s="43">
        <f t="shared" si="1195"/>
        <v>6.1216796154625559</v>
      </c>
      <c r="AR593" s="121"/>
    </row>
    <row r="594" spans="1:44" x14ac:dyDescent="0.25">
      <c r="A594" s="144">
        <f t="shared" si="1321"/>
        <v>583</v>
      </c>
      <c r="B594" s="89" t="s">
        <v>137</v>
      </c>
      <c r="C594" s="150">
        <v>4</v>
      </c>
      <c r="D594" s="154" t="s">
        <v>126</v>
      </c>
      <c r="E594" s="155">
        <v>11</v>
      </c>
      <c r="F594" s="152">
        <f t="shared" si="1324"/>
        <v>4640</v>
      </c>
      <c r="G594" s="46">
        <v>0</v>
      </c>
      <c r="H594" s="47">
        <f t="shared" si="1214"/>
        <v>1448</v>
      </c>
      <c r="I594" s="47">
        <f t="shared" si="1223"/>
        <v>2300</v>
      </c>
      <c r="J594" s="56">
        <f t="shared" si="1196"/>
        <v>3934.3187466192926</v>
      </c>
      <c r="K594" s="56">
        <f t="shared" si="1325"/>
        <v>-4.172726679371408E-3</v>
      </c>
      <c r="L594" s="47"/>
      <c r="M594" s="47">
        <f t="shared" si="1266"/>
        <v>1649.09375</v>
      </c>
      <c r="N594" s="47">
        <f t="shared" si="1307"/>
        <v>798.09375</v>
      </c>
      <c r="O594" s="47"/>
      <c r="P594" s="47"/>
      <c r="Q594" s="47">
        <f t="shared" si="1328"/>
        <v>1109.9008722805215</v>
      </c>
      <c r="R594" s="47">
        <f t="shared" si="1253"/>
        <v>1458.1004766476142</v>
      </c>
      <c r="S594" s="47">
        <f t="shared" si="1308"/>
        <v>1366.3215704178363</v>
      </c>
      <c r="T594" s="47"/>
      <c r="U594" s="79">
        <v>4</v>
      </c>
      <c r="V594" s="62">
        <f t="shared" si="1263"/>
        <v>1366.3215704178363</v>
      </c>
      <c r="W594" s="137">
        <f t="shared" si="1184"/>
        <v>64.69073574040722</v>
      </c>
      <c r="X594" s="131"/>
      <c r="Y594" s="5">
        <f t="shared" si="1187"/>
        <v>0</v>
      </c>
      <c r="Z594" s="131"/>
      <c r="AA594" s="43">
        <f t="shared" ref="AA594" si="1333">POWER(2*$V594/1000*Z594, 2)*$A$4</f>
        <v>0</v>
      </c>
      <c r="AB594" s="116">
        <v>65.8</v>
      </c>
      <c r="AC594" s="43">
        <f t="shared" si="1189"/>
        <v>5.1729420184566237</v>
      </c>
      <c r="AD594" s="131">
        <v>65.2</v>
      </c>
      <c r="AE594" s="43">
        <f t="shared" si="1190"/>
        <v>5.0790327690384993</v>
      </c>
      <c r="AF594" s="261">
        <v>73.599999999999994</v>
      </c>
      <c r="AG594" s="43">
        <f t="shared" si="1233"/>
        <v>6.4720438642239984</v>
      </c>
      <c r="AH594" s="131">
        <v>63.5</v>
      </c>
      <c r="AI594" s="5">
        <f t="shared" si="1187"/>
        <v>4.8176281293414069</v>
      </c>
      <c r="AJ594" s="181">
        <v>63</v>
      </c>
      <c r="AK594" s="43">
        <f t="shared" ref="AK594" si="1334">POWER(2*$V594/1000*AJ594, 2)*$A$4</f>
        <v>4.7420586633656239</v>
      </c>
      <c r="AL594" s="47">
        <v>64</v>
      </c>
      <c r="AM594" s="43">
        <f t="shared" si="1193"/>
        <v>4.8937949823999993</v>
      </c>
      <c r="AN594" s="181"/>
      <c r="AO594" s="43">
        <f t="shared" si="1194"/>
        <v>0</v>
      </c>
      <c r="AP594" s="262">
        <v>71.900000000000006</v>
      </c>
      <c r="AQ594" s="43">
        <f t="shared" si="1195"/>
        <v>6.1765164743566574</v>
      </c>
      <c r="AR594" s="121"/>
    </row>
    <row r="595" spans="1:44" x14ac:dyDescent="0.25">
      <c r="A595" s="144">
        <f t="shared" si="1321"/>
        <v>584</v>
      </c>
      <c r="B595" s="89" t="s">
        <v>137</v>
      </c>
      <c r="C595" s="150">
        <v>5</v>
      </c>
      <c r="D595" s="154" t="s">
        <v>126</v>
      </c>
      <c r="E595" s="155">
        <v>12</v>
      </c>
      <c r="F595" s="152">
        <f t="shared" si="1324"/>
        <v>4648</v>
      </c>
      <c r="G595" s="46">
        <v>0</v>
      </c>
      <c r="H595" s="47">
        <f t="shared" si="1214"/>
        <v>1456</v>
      </c>
      <c r="I595" s="47">
        <f t="shared" si="1223"/>
        <v>2300</v>
      </c>
      <c r="J595" s="56">
        <f t="shared" si="1196"/>
        <v>3934.3187466192926</v>
      </c>
      <c r="K595" s="56">
        <f t="shared" si="1325"/>
        <v>-4.2310221069783438E-3</v>
      </c>
      <c r="L595" s="47"/>
      <c r="M595" s="47">
        <f t="shared" si="1266"/>
        <v>1654.84375</v>
      </c>
      <c r="N595" s="47">
        <f t="shared" si="1307"/>
        <v>803.84375</v>
      </c>
      <c r="O595" s="47"/>
      <c r="P595" s="47"/>
      <c r="Q595" s="47">
        <f t="shared" si="1328"/>
        <v>1100.0489020557507</v>
      </c>
      <c r="R595" s="47">
        <f t="shared" si="1253"/>
        <v>1458.1004766476142</v>
      </c>
      <c r="S595" s="47">
        <f t="shared" si="1308"/>
        <v>1376.1735989380345</v>
      </c>
      <c r="T595" s="47"/>
      <c r="U595" s="79">
        <v>4</v>
      </c>
      <c r="V595" s="62">
        <f t="shared" si="1263"/>
        <v>1376.1735989380345</v>
      </c>
      <c r="W595" s="137">
        <f t="shared" si="1184"/>
        <v>64.227614682134544</v>
      </c>
      <c r="X595" s="131"/>
      <c r="Y595" s="5">
        <f t="shared" si="1187"/>
        <v>0</v>
      </c>
      <c r="Z595" s="131"/>
      <c r="AA595" s="43">
        <f t="shared" ref="AA595" si="1335">POWER(2*$V595/1000*Z595, 2)*$A$4</f>
        <v>0</v>
      </c>
      <c r="AB595" s="116">
        <v>65.900000000000006</v>
      </c>
      <c r="AC595" s="43">
        <f t="shared" si="1189"/>
        <v>5.2637741504404065</v>
      </c>
      <c r="AD595" s="131">
        <v>65.3</v>
      </c>
      <c r="AE595" s="43">
        <f t="shared" si="1190"/>
        <v>5.1683602822024062</v>
      </c>
      <c r="AF595" s="261">
        <v>72.7</v>
      </c>
      <c r="AG595" s="43">
        <f t="shared" si="1233"/>
        <v>6.4061225058386571</v>
      </c>
      <c r="AH595" s="131">
        <v>62.3</v>
      </c>
      <c r="AI595" s="5">
        <f t="shared" si="1187"/>
        <v>4.7043812583011562</v>
      </c>
      <c r="AJ595" s="181">
        <v>61.8</v>
      </c>
      <c r="AK595" s="43">
        <f t="shared" ref="AK595" si="1336">POWER(2*$V595/1000*AJ595, 2)*$A$4</f>
        <v>4.629172537211625</v>
      </c>
      <c r="AL595" s="47">
        <v>62.9</v>
      </c>
      <c r="AM595" s="43">
        <f t="shared" si="1193"/>
        <v>4.7954316874429068</v>
      </c>
      <c r="AN595" s="181"/>
      <c r="AO595" s="43">
        <f t="shared" si="1194"/>
        <v>0</v>
      </c>
      <c r="AP595" s="262">
        <v>71.900000000000006</v>
      </c>
      <c r="AQ595" s="43">
        <f t="shared" si="1195"/>
        <v>6.2659106628791577</v>
      </c>
      <c r="AR595" s="121"/>
    </row>
    <row r="596" spans="1:44" x14ac:dyDescent="0.25">
      <c r="A596" s="144">
        <f t="shared" si="1321"/>
        <v>585</v>
      </c>
      <c r="B596" s="89" t="s">
        <v>137</v>
      </c>
      <c r="C596" s="150">
        <v>6</v>
      </c>
      <c r="D596" s="154" t="s">
        <v>126</v>
      </c>
      <c r="E596" s="155">
        <v>13</v>
      </c>
      <c r="F596" s="152">
        <f t="shared" si="1324"/>
        <v>4656</v>
      </c>
      <c r="G596" s="46">
        <v>0</v>
      </c>
      <c r="H596" s="47">
        <f t="shared" si="1214"/>
        <v>1464</v>
      </c>
      <c r="I596" s="47">
        <f t="shared" si="1223"/>
        <v>2300</v>
      </c>
      <c r="J596" s="56">
        <f t="shared" si="1196"/>
        <v>3934.3187466192926</v>
      </c>
      <c r="K596" s="56">
        <f t="shared" si="1325"/>
        <v>-4.2904269325845235E-3</v>
      </c>
      <c r="L596" s="47"/>
      <c r="M596" s="47">
        <f t="shared" si="1266"/>
        <v>1660.59375</v>
      </c>
      <c r="N596" s="47">
        <f t="shared" si="1307"/>
        <v>809.59375</v>
      </c>
      <c r="O596" s="47"/>
      <c r="P596" s="47"/>
      <c r="Q596" s="47">
        <f t="shared" si="1328"/>
        <v>1090.1969329158208</v>
      </c>
      <c r="R596" s="47">
        <f t="shared" si="1253"/>
        <v>1458.1004766476142</v>
      </c>
      <c r="S596" s="47">
        <f t="shared" si="1308"/>
        <v>1386.0256274827902</v>
      </c>
      <c r="T596" s="47"/>
      <c r="U596" s="79">
        <v>4</v>
      </c>
      <c r="V596" s="62">
        <f t="shared" si="1263"/>
        <v>1386.0256274827902</v>
      </c>
      <c r="W596" s="137">
        <f t="shared" ref="W596:W659" si="1337">Com_Num/V596</f>
        <v>63.771077457524079</v>
      </c>
      <c r="X596" s="131"/>
      <c r="Y596" s="5">
        <f t="shared" si="1187"/>
        <v>0</v>
      </c>
      <c r="Z596" s="131"/>
      <c r="AA596" s="43">
        <f t="shared" ref="AA596" si="1338">POWER(2*$V596/1000*Z596, 2)*$A$4</f>
        <v>0</v>
      </c>
      <c r="AB596" s="116">
        <v>65.900000000000006</v>
      </c>
      <c r="AC596" s="43">
        <f t="shared" si="1189"/>
        <v>5.3394106573773072</v>
      </c>
      <c r="AD596" s="131">
        <v>65.5</v>
      </c>
      <c r="AE596" s="43">
        <f t="shared" si="1190"/>
        <v>5.2747890358576566</v>
      </c>
      <c r="AF596" s="261">
        <v>72.599999999999994</v>
      </c>
      <c r="AG596" s="43">
        <f t="shared" si="1233"/>
        <v>6.4803093196520249</v>
      </c>
      <c r="AH596" s="131">
        <v>62.6</v>
      </c>
      <c r="AI596" s="5">
        <f t="shared" si="1187"/>
        <v>4.8180484312470249</v>
      </c>
      <c r="AJ596" s="181">
        <v>62.1</v>
      </c>
      <c r="AK596" s="43">
        <f t="shared" ref="AK596" si="1339">POWER(2*$V596/1000*AJ596, 2)*$A$4</f>
        <v>4.7413901720813065</v>
      </c>
      <c r="AL596" s="47">
        <v>63.1</v>
      </c>
      <c r="AM596" s="43">
        <f t="shared" si="1193"/>
        <v>4.8953214318655567</v>
      </c>
      <c r="AN596" s="181"/>
      <c r="AO596" s="43">
        <f t="shared" si="1194"/>
        <v>0</v>
      </c>
      <c r="AP596" s="262">
        <v>71.599999999999994</v>
      </c>
      <c r="AQ596" s="43">
        <f t="shared" si="1195"/>
        <v>6.3030178846608989</v>
      </c>
      <c r="AR596" s="121"/>
    </row>
    <row r="597" spans="1:44" x14ac:dyDescent="0.25">
      <c r="A597" s="144">
        <f t="shared" si="1321"/>
        <v>586</v>
      </c>
      <c r="B597" s="89" t="s">
        <v>137</v>
      </c>
      <c r="C597" s="150">
        <v>7</v>
      </c>
      <c r="D597" s="154" t="s">
        <v>126</v>
      </c>
      <c r="E597" s="155">
        <v>14</v>
      </c>
      <c r="F597" s="152">
        <f t="shared" si="1324"/>
        <v>4664</v>
      </c>
      <c r="G597" s="46">
        <v>0</v>
      </c>
      <c r="H597" s="47">
        <f t="shared" si="1214"/>
        <v>1472</v>
      </c>
      <c r="I597" s="47">
        <f t="shared" si="1223"/>
        <v>2300</v>
      </c>
      <c r="J597" s="56">
        <f t="shared" si="1196"/>
        <v>3934.3187466192926</v>
      </c>
      <c r="K597" s="56">
        <f t="shared" si="1325"/>
        <v>-4.3509703159543278E-3</v>
      </c>
      <c r="L597" s="47"/>
      <c r="M597" s="47">
        <f t="shared" si="1266"/>
        <v>1666.34375</v>
      </c>
      <c r="N597" s="47">
        <f t="shared" si="1307"/>
        <v>815.34375</v>
      </c>
      <c r="O597" s="47"/>
      <c r="P597" s="47"/>
      <c r="Q597" s="47">
        <f t="shared" si="1328"/>
        <v>1080.3449648904107</v>
      </c>
      <c r="R597" s="47">
        <f t="shared" si="1253"/>
        <v>1458.1004766476142</v>
      </c>
      <c r="S597" s="47">
        <f t="shared" si="1308"/>
        <v>1395.8776560515835</v>
      </c>
      <c r="T597" s="47"/>
      <c r="U597" s="79">
        <v>4</v>
      </c>
      <c r="V597" s="62">
        <f t="shared" si="1263"/>
        <v>1395.8776560515835</v>
      </c>
      <c r="W597" s="137">
        <f t="shared" si="1337"/>
        <v>63.320984661604271</v>
      </c>
      <c r="X597" s="131"/>
      <c r="Y597" s="5">
        <f t="shared" ref="Y597:AI660" si="1340">POWER(2*$V597/1000*X597, 2)*$A$4</f>
        <v>0</v>
      </c>
      <c r="Z597" s="131"/>
      <c r="AA597" s="43">
        <f t="shared" ref="AA597" si="1341">POWER(2*$V597/1000*Z597, 2)*$A$4</f>
        <v>0</v>
      </c>
      <c r="AB597" s="116">
        <v>64.7</v>
      </c>
      <c r="AC597" s="43">
        <f t="shared" ref="AC597:AC660" si="1342">POWER(2*$V597/1000*AB597, 2)*$A$4</f>
        <v>5.2201531708534583</v>
      </c>
      <c r="AD597" s="131">
        <v>64.3</v>
      </c>
      <c r="AE597" s="43">
        <f t="shared" ref="AE597:AE660" si="1343">POWER(2*$V597/1000*AD597, 2)*$A$4</f>
        <v>5.1558067512552075</v>
      </c>
      <c r="AF597" s="261">
        <v>71.900000000000006</v>
      </c>
      <c r="AG597" s="43">
        <f t="shared" ref="AG597:AG660" si="1344">POWER(2*$V597/1000*AF597, 2)*$A$4</f>
        <v>6.4466258569633608</v>
      </c>
      <c r="AH597" s="131">
        <v>60.9</v>
      </c>
      <c r="AI597" s="5">
        <f t="shared" si="1340"/>
        <v>4.624973730042357</v>
      </c>
      <c r="AJ597" s="181">
        <v>60.4</v>
      </c>
      <c r="AK597" s="43">
        <f t="shared" ref="AK597" si="1345">POWER(2*$V597/1000*AJ597, 2)*$A$4</f>
        <v>4.5493417465417014</v>
      </c>
      <c r="AL597" s="47">
        <v>61.6</v>
      </c>
      <c r="AM597" s="43">
        <f t="shared" ref="AM597:AM660" si="1346">POWER(2*$V597/1000*AL597, 2)*$A$4</f>
        <v>4.7319060067972005</v>
      </c>
      <c r="AN597" s="181"/>
      <c r="AO597" s="43">
        <f t="shared" ref="AO597:AO660" si="1347">POWER(2*$V597/1000*AN597, 2)*$A$4</f>
        <v>0</v>
      </c>
      <c r="AP597" s="262">
        <v>69.7</v>
      </c>
      <c r="AQ597" s="43">
        <f t="shared" ref="AQ597:AQ660" si="1348">POWER(2*$V597/1000*AP597, 2)*$A$4</f>
        <v>6.0581530539934585</v>
      </c>
      <c r="AR597" s="121"/>
    </row>
    <row r="598" spans="1:44" x14ac:dyDescent="0.25">
      <c r="A598" s="144">
        <f t="shared" si="1321"/>
        <v>587</v>
      </c>
      <c r="B598" s="89" t="s">
        <v>137</v>
      </c>
      <c r="C598" s="150">
        <v>8</v>
      </c>
      <c r="D598" s="154" t="s">
        <v>126</v>
      </c>
      <c r="E598" s="155">
        <v>15</v>
      </c>
      <c r="F598" s="152">
        <f t="shared" si="1324"/>
        <v>4672</v>
      </c>
      <c r="G598" s="46">
        <v>0</v>
      </c>
      <c r="H598" s="47">
        <f t="shared" si="1214"/>
        <v>1480</v>
      </c>
      <c r="I598" s="47">
        <f t="shared" si="1223"/>
        <v>2300</v>
      </c>
      <c r="J598" s="56">
        <f t="shared" ref="J598:J661" si="1349">SQRT(POWER(F598-H598,2)+POWER(G598-I598,2))</f>
        <v>3934.3187466192926</v>
      </c>
      <c r="K598" s="56">
        <f t="shared" si="1325"/>
        <v>-4.4126825218882004E-3</v>
      </c>
      <c r="L598" s="47"/>
      <c r="M598" s="47">
        <f t="shared" si="1266"/>
        <v>1672.09375</v>
      </c>
      <c r="N598" s="47">
        <f t="shared" si="1307"/>
        <v>821.09375</v>
      </c>
      <c r="O598" s="47"/>
      <c r="P598" s="47"/>
      <c r="Q598" s="47">
        <f t="shared" si="1328"/>
        <v>1070.4929980102918</v>
      </c>
      <c r="R598" s="47">
        <f t="shared" si="1253"/>
        <v>1458.1004766476142</v>
      </c>
      <c r="S598" s="47">
        <f t="shared" si="1308"/>
        <v>1405.7296846439085</v>
      </c>
      <c r="T598" s="47"/>
      <c r="U598" s="79">
        <v>4</v>
      </c>
      <c r="V598" s="62">
        <f t="shared" si="1263"/>
        <v>1405.7296846439085</v>
      </c>
      <c r="W598" s="137">
        <f t="shared" si="1337"/>
        <v>62.877200797469442</v>
      </c>
      <c r="X598" s="131"/>
      <c r="Y598" s="5">
        <f t="shared" si="1340"/>
        <v>0</v>
      </c>
      <c r="Z598" s="131"/>
      <c r="AA598" s="43">
        <f t="shared" ref="AA598" si="1350">POWER(2*$V598/1000*Z598, 2)*$A$4</f>
        <v>0</v>
      </c>
      <c r="AB598" s="116">
        <v>64.900000000000006</v>
      </c>
      <c r="AC598" s="43">
        <f t="shared" si="1342"/>
        <v>5.326881053778556</v>
      </c>
      <c r="AD598" s="131">
        <v>64.400000000000006</v>
      </c>
      <c r="AE598" s="43">
        <f t="shared" si="1343"/>
        <v>5.2451189354249017</v>
      </c>
      <c r="AF598" s="261">
        <v>71.099999999999994</v>
      </c>
      <c r="AG598" s="43">
        <f t="shared" si="1344"/>
        <v>6.3932664860415542</v>
      </c>
      <c r="AH598" s="131">
        <v>61.8</v>
      </c>
      <c r="AI598" s="5">
        <f t="shared" si="1340"/>
        <v>4.8301493101472248</v>
      </c>
      <c r="AJ598" s="181">
        <v>61.2</v>
      </c>
      <c r="AK598" s="43">
        <f t="shared" ref="AK598" si="1351">POWER(2*$V598/1000*AJ598, 2)*$A$4</f>
        <v>4.7368152910521006</v>
      </c>
      <c r="AL598" s="47">
        <v>62.3</v>
      </c>
      <c r="AM598" s="43">
        <f t="shared" si="1346"/>
        <v>4.9086232381262551</v>
      </c>
      <c r="AN598" s="181"/>
      <c r="AO598" s="43">
        <f t="shared" si="1347"/>
        <v>0</v>
      </c>
      <c r="AP598" s="262">
        <v>69.2</v>
      </c>
      <c r="AQ598" s="43">
        <f t="shared" si="1348"/>
        <v>6.0561384444401014</v>
      </c>
      <c r="AR598" s="121"/>
    </row>
    <row r="599" spans="1:44" x14ac:dyDescent="0.25">
      <c r="A599" s="144">
        <f t="shared" si="1321"/>
        <v>588</v>
      </c>
      <c r="B599" s="89" t="s">
        <v>137</v>
      </c>
      <c r="C599" s="150">
        <v>9</v>
      </c>
      <c r="D599" s="154" t="s">
        <v>126</v>
      </c>
      <c r="E599" s="155">
        <v>16</v>
      </c>
      <c r="F599" s="152">
        <f t="shared" si="1324"/>
        <v>4680</v>
      </c>
      <c r="G599" s="46">
        <v>0</v>
      </c>
      <c r="H599" s="47">
        <f t="shared" si="1214"/>
        <v>1488</v>
      </c>
      <c r="I599" s="47">
        <f t="shared" si="1223"/>
        <v>2300</v>
      </c>
      <c r="J599" s="56">
        <f t="shared" si="1349"/>
        <v>3934.3187466192926</v>
      </c>
      <c r="K599" s="56">
        <f t="shared" si="1325"/>
        <v>-4.4755949752470769E-3</v>
      </c>
      <c r="L599" s="47"/>
      <c r="M599" s="47">
        <f t="shared" si="1266"/>
        <v>1677.84375</v>
      </c>
      <c r="N599" s="47">
        <f t="shared" si="1307"/>
        <v>826.84375</v>
      </c>
      <c r="O599" s="47"/>
      <c r="P599" s="47"/>
      <c r="Q599" s="47">
        <f t="shared" si="1328"/>
        <v>1060.641032307379</v>
      </c>
      <c r="R599" s="47">
        <f t="shared" si="1253"/>
        <v>1458.1004766476142</v>
      </c>
      <c r="S599" s="47">
        <f t="shared" si="1308"/>
        <v>1415.5817132592745</v>
      </c>
      <c r="T599" s="47"/>
      <c r="U599" s="79">
        <v>4</v>
      </c>
      <c r="V599" s="62">
        <f t="shared" si="1263"/>
        <v>1415.5817132592745</v>
      </c>
      <c r="W599" s="137">
        <f t="shared" si="1337"/>
        <v>62.439594140285031</v>
      </c>
      <c r="X599" s="131"/>
      <c r="Y599" s="5">
        <f t="shared" si="1340"/>
        <v>0</v>
      </c>
      <c r="Z599" s="131"/>
      <c r="AA599" s="43">
        <f t="shared" ref="AA599" si="1352">POWER(2*$V599/1000*Z599, 2)*$A$4</f>
        <v>0</v>
      </c>
      <c r="AB599" s="116">
        <v>63.8</v>
      </c>
      <c r="AC599" s="43">
        <f t="shared" si="1342"/>
        <v>5.2202489998326254</v>
      </c>
      <c r="AD599" s="131">
        <v>63.2</v>
      </c>
      <c r="AE599" s="43">
        <f t="shared" si="1343"/>
        <v>5.1225241902820011</v>
      </c>
      <c r="AF599" s="261">
        <v>71.599999999999994</v>
      </c>
      <c r="AG599" s="43">
        <f t="shared" si="1344"/>
        <v>6.5746994704705015</v>
      </c>
      <c r="AH599" s="131">
        <v>62.1</v>
      </c>
      <c r="AI599" s="5">
        <f t="shared" si="1340"/>
        <v>4.9457602729544083</v>
      </c>
      <c r="AJ599" s="181">
        <v>61.5</v>
      </c>
      <c r="AK599" s="43">
        <f t="shared" ref="AK599" si="1353">POWER(2*$V599/1000*AJ599, 2)*$A$4</f>
        <v>4.8506517181476578</v>
      </c>
      <c r="AL599" s="47">
        <v>62.6</v>
      </c>
      <c r="AM599" s="43">
        <f t="shared" si="1346"/>
        <v>5.0257227647586262</v>
      </c>
      <c r="AN599" s="181"/>
      <c r="AO599" s="43">
        <f t="shared" si="1347"/>
        <v>0</v>
      </c>
      <c r="AP599" s="262">
        <v>68.3</v>
      </c>
      <c r="AQ599" s="43">
        <f t="shared" si="1348"/>
        <v>5.9826179373309083</v>
      </c>
      <c r="AR599" s="121"/>
    </row>
    <row r="600" spans="1:44" x14ac:dyDescent="0.25">
      <c r="A600" s="144">
        <f t="shared" si="1321"/>
        <v>589</v>
      </c>
      <c r="B600" s="89" t="s">
        <v>137</v>
      </c>
      <c r="C600" s="150">
        <v>10</v>
      </c>
      <c r="D600" s="154" t="s">
        <v>126</v>
      </c>
      <c r="E600" s="155">
        <v>17</v>
      </c>
      <c r="F600" s="152">
        <f t="shared" si="1324"/>
        <v>4688</v>
      </c>
      <c r="G600" s="46">
        <v>0</v>
      </c>
      <c r="H600" s="47">
        <f t="shared" si="1214"/>
        <v>1496</v>
      </c>
      <c r="I600" s="47">
        <f t="shared" si="1223"/>
        <v>2300</v>
      </c>
      <c r="J600" s="56">
        <f t="shared" si="1349"/>
        <v>3934.3187466192926</v>
      </c>
      <c r="K600" s="56">
        <f t="shared" si="1325"/>
        <v>-4.539740308700857E-3</v>
      </c>
      <c r="L600" s="47"/>
      <c r="M600" s="47">
        <f t="shared" si="1266"/>
        <v>1683.59375</v>
      </c>
      <c r="N600" s="47">
        <f t="shared" si="1307"/>
        <v>832.59375</v>
      </c>
      <c r="O600" s="47"/>
      <c r="P600" s="47"/>
      <c r="Q600" s="47">
        <f t="shared" si="1328"/>
        <v>1050.7890678147839</v>
      </c>
      <c r="R600" s="47">
        <f t="shared" si="1253"/>
        <v>1458.1004766476142</v>
      </c>
      <c r="S600" s="47">
        <f t="shared" si="1308"/>
        <v>1425.4337418972032</v>
      </c>
      <c r="T600" s="47"/>
      <c r="U600" s="79">
        <v>4</v>
      </c>
      <c r="V600" s="62">
        <f t="shared" si="1263"/>
        <v>1425.4337418972032</v>
      </c>
      <c r="W600" s="137">
        <f t="shared" si="1337"/>
        <v>62.008036606932421</v>
      </c>
      <c r="X600" s="131"/>
      <c r="Y600" s="5">
        <f t="shared" si="1340"/>
        <v>0</v>
      </c>
      <c r="Z600" s="131"/>
      <c r="AA600" s="43">
        <f t="shared" ref="AA600" si="1354">POWER(2*$V600/1000*Z600, 2)*$A$4</f>
        <v>0</v>
      </c>
      <c r="AB600" s="116">
        <v>63.8</v>
      </c>
      <c r="AC600" s="43">
        <f t="shared" si="1342"/>
        <v>5.2931646232506253</v>
      </c>
      <c r="AD600" s="131">
        <v>63.1</v>
      </c>
      <c r="AE600" s="43">
        <f t="shared" si="1343"/>
        <v>5.1776508671251564</v>
      </c>
      <c r="AF600" s="261">
        <v>70.5</v>
      </c>
      <c r="AG600" s="43">
        <f t="shared" si="1344"/>
        <v>6.4632696879726561</v>
      </c>
      <c r="AH600" s="131">
        <v>60.4</v>
      </c>
      <c r="AI600" s="5">
        <f t="shared" si="1340"/>
        <v>4.7440353996024998</v>
      </c>
      <c r="AJ600" s="181">
        <v>59.7</v>
      </c>
      <c r="AK600" s="43">
        <f t="shared" ref="AK600" si="1355">POWER(2*$V600/1000*AJ600, 2)*$A$4</f>
        <v>4.6347115059014063</v>
      </c>
      <c r="AL600" s="47">
        <v>61</v>
      </c>
      <c r="AM600" s="43">
        <f t="shared" si="1346"/>
        <v>4.838755899390625</v>
      </c>
      <c r="AN600" s="181"/>
      <c r="AO600" s="43">
        <f t="shared" si="1347"/>
        <v>0</v>
      </c>
      <c r="AP600" s="262">
        <v>67.900000000000006</v>
      </c>
      <c r="AQ600" s="43">
        <f t="shared" si="1348"/>
        <v>5.9953368949501584</v>
      </c>
      <c r="AR600" s="121"/>
    </row>
    <row r="601" spans="1:44" x14ac:dyDescent="0.25">
      <c r="A601" s="144">
        <f t="shared" si="1321"/>
        <v>590</v>
      </c>
      <c r="B601" s="89" t="s">
        <v>137</v>
      </c>
      <c r="C601" s="150">
        <v>11</v>
      </c>
      <c r="D601" s="154" t="s">
        <v>126</v>
      </c>
      <c r="E601" s="155">
        <v>18</v>
      </c>
      <c r="F601" s="152">
        <f t="shared" si="1324"/>
        <v>4696</v>
      </c>
      <c r="G601" s="46">
        <v>0</v>
      </c>
      <c r="H601" s="47">
        <f t="shared" si="1214"/>
        <v>1504</v>
      </c>
      <c r="I601" s="47">
        <f t="shared" si="1223"/>
        <v>2300</v>
      </c>
      <c r="J601" s="56">
        <f t="shared" si="1349"/>
        <v>3934.3187466192926</v>
      </c>
      <c r="K601" s="56">
        <f t="shared" si="1325"/>
        <v>-4.6051524236645491E-3</v>
      </c>
      <c r="L601" s="47"/>
      <c r="M601" s="47">
        <f t="shared" si="1266"/>
        <v>1689.34375</v>
      </c>
      <c r="N601" s="47">
        <f t="shared" si="1307"/>
        <v>838.34375</v>
      </c>
      <c r="O601" s="47"/>
      <c r="P601" s="47"/>
      <c r="Q601" s="47">
        <f t="shared" si="1328"/>
        <v>1040.9371045668718</v>
      </c>
      <c r="R601" s="47">
        <f t="shared" si="1253"/>
        <v>1458.1004766476142</v>
      </c>
      <c r="S601" s="47">
        <f t="shared" si="1308"/>
        <v>1435.2857705572303</v>
      </c>
      <c r="T601" s="47"/>
      <c r="U601" s="79">
        <v>4</v>
      </c>
      <c r="V601" s="62">
        <f t="shared" si="1263"/>
        <v>1435.2857705572303</v>
      </c>
      <c r="W601" s="137">
        <f t="shared" si="1337"/>
        <v>61.582403631022451</v>
      </c>
      <c r="X601" s="131"/>
      <c r="Y601" s="5">
        <f t="shared" si="1340"/>
        <v>0</v>
      </c>
      <c r="Z601" s="131"/>
      <c r="AA601" s="43">
        <f t="shared" ref="AA601" si="1356">POWER(2*$V601/1000*Z601, 2)*$A$4</f>
        <v>0</v>
      </c>
      <c r="AB601" s="116">
        <v>63.1</v>
      </c>
      <c r="AC601" s="43">
        <f t="shared" si="1342"/>
        <v>5.249469914006057</v>
      </c>
      <c r="AD601" s="131">
        <v>62.5</v>
      </c>
      <c r="AE601" s="43">
        <f t="shared" si="1343"/>
        <v>5.1501131079101565</v>
      </c>
      <c r="AF601" s="261">
        <v>69.7</v>
      </c>
      <c r="AG601" s="43">
        <f t="shared" si="1344"/>
        <v>6.4050465250322581</v>
      </c>
      <c r="AH601" s="131">
        <v>61.3</v>
      </c>
      <c r="AI601" s="5">
        <f t="shared" si="1340"/>
        <v>4.9542473022625062</v>
      </c>
      <c r="AJ601" s="181">
        <v>60.6</v>
      </c>
      <c r="AK601" s="43">
        <f t="shared" ref="AK601" si="1357">POWER(2*$V601/1000*AJ601, 2)*$A$4</f>
        <v>4.8417457594790267</v>
      </c>
      <c r="AL601" s="47">
        <v>61.7</v>
      </c>
      <c r="AM601" s="43">
        <f t="shared" si="1346"/>
        <v>5.0191140068792572</v>
      </c>
      <c r="AN601" s="181"/>
      <c r="AO601" s="43">
        <f t="shared" si="1347"/>
        <v>0</v>
      </c>
      <c r="AP601" s="262">
        <v>74.5</v>
      </c>
      <c r="AQ601" s="43">
        <f t="shared" si="1348"/>
        <v>7.3176103109576562</v>
      </c>
      <c r="AR601" s="121"/>
    </row>
    <row r="602" spans="1:44" x14ac:dyDescent="0.25">
      <c r="A602" s="144">
        <f t="shared" si="1321"/>
        <v>591</v>
      </c>
      <c r="B602" s="89" t="s">
        <v>137</v>
      </c>
      <c r="C602" s="150">
        <v>12</v>
      </c>
      <c r="D602" s="154" t="s">
        <v>126</v>
      </c>
      <c r="E602" s="155">
        <v>19</v>
      </c>
      <c r="F602" s="152">
        <f t="shared" si="1324"/>
        <v>4704</v>
      </c>
      <c r="G602" s="46">
        <v>0</v>
      </c>
      <c r="H602" s="47">
        <f t="shared" si="1214"/>
        <v>1512</v>
      </c>
      <c r="I602" s="47">
        <f t="shared" si="1223"/>
        <v>2300</v>
      </c>
      <c r="J602" s="56">
        <f t="shared" si="1349"/>
        <v>3934.3187466192926</v>
      </c>
      <c r="K602" s="56">
        <f t="shared" si="1325"/>
        <v>-4.6718665466869425E-3</v>
      </c>
      <c r="L602" s="47"/>
      <c r="M602" s="47">
        <f t="shared" si="1266"/>
        <v>1695.09375</v>
      </c>
      <c r="N602" s="47">
        <f t="shared" si="1307"/>
        <v>844.09375</v>
      </c>
      <c r="O602" s="47"/>
      <c r="P602" s="47"/>
      <c r="Q602" s="47">
        <f t="shared" si="1328"/>
        <v>1031.0851425993212</v>
      </c>
      <c r="R602" s="47">
        <f t="shared" si="1253"/>
        <v>1458.1004766476142</v>
      </c>
      <c r="S602" s="47">
        <f t="shared" si="1308"/>
        <v>1445.1377992389039</v>
      </c>
      <c r="T602" s="47"/>
      <c r="U602" s="79">
        <v>4</v>
      </c>
      <c r="V602" s="62">
        <f t="shared" si="1263"/>
        <v>1445.1377992389039</v>
      </c>
      <c r="W602" s="137">
        <f t="shared" si="1337"/>
        <v>61.162574043021387</v>
      </c>
      <c r="X602" s="131"/>
      <c r="Y602" s="5">
        <f t="shared" si="1340"/>
        <v>0</v>
      </c>
      <c r="Z602" s="131"/>
      <c r="AA602" s="43">
        <f t="shared" ref="AA602" si="1358">POWER(2*$V602/1000*Z602, 2)*$A$4</f>
        <v>0</v>
      </c>
      <c r="AB602" s="116">
        <v>62.6</v>
      </c>
      <c r="AC602" s="43">
        <f t="shared" si="1342"/>
        <v>5.2377788989518246</v>
      </c>
      <c r="AD602" s="131">
        <v>61.5</v>
      </c>
      <c r="AE602" s="43">
        <f t="shared" si="1343"/>
        <v>5.0553208771551565</v>
      </c>
      <c r="AF602" s="261">
        <v>67.2</v>
      </c>
      <c r="AG602" s="43">
        <f t="shared" si="1344"/>
        <v>6.0358305849408014</v>
      </c>
      <c r="AH602" s="131">
        <v>60.7</v>
      </c>
      <c r="AI602" s="5">
        <f t="shared" si="1340"/>
        <v>4.9246557521764576</v>
      </c>
      <c r="AJ602" s="181">
        <v>60.1</v>
      </c>
      <c r="AK602" s="43">
        <f t="shared" ref="AK602" si="1359">POWER(2*$V602/1000*AJ602, 2)*$A$4</f>
        <v>4.8277796447863555</v>
      </c>
      <c r="AL602" s="47">
        <v>61.4</v>
      </c>
      <c r="AM602" s="43">
        <f t="shared" si="1346"/>
        <v>5.0388941751708236</v>
      </c>
      <c r="AN602" s="181"/>
      <c r="AO602" s="43">
        <f t="shared" si="1347"/>
        <v>0</v>
      </c>
      <c r="AP602" s="262">
        <v>73.400000000000006</v>
      </c>
      <c r="AQ602" s="43">
        <f t="shared" si="1348"/>
        <v>7.2009635917578274</v>
      </c>
      <c r="AR602" s="121"/>
    </row>
    <row r="603" spans="1:44" x14ac:dyDescent="0.25">
      <c r="A603" s="144">
        <f t="shared" si="1321"/>
        <v>592</v>
      </c>
      <c r="B603" s="89" t="s">
        <v>137</v>
      </c>
      <c r="C603" s="150">
        <v>13</v>
      </c>
      <c r="D603" s="154" t="s">
        <v>126</v>
      </c>
      <c r="E603" s="155">
        <v>20</v>
      </c>
      <c r="F603" s="152">
        <f t="shared" si="1324"/>
        <v>4712</v>
      </c>
      <c r="G603" s="46">
        <v>0</v>
      </c>
      <c r="H603" s="47">
        <f t="shared" si="1214"/>
        <v>1520</v>
      </c>
      <c r="I603" s="47">
        <f t="shared" si="1223"/>
        <v>2300</v>
      </c>
      <c r="J603" s="56">
        <f t="shared" si="1349"/>
        <v>3934.3187466192926</v>
      </c>
      <c r="K603" s="56">
        <f t="shared" si="1325"/>
        <v>-4.7399192931152356E-3</v>
      </c>
      <c r="L603" s="47"/>
      <c r="M603" s="47">
        <f t="shared" si="1266"/>
        <v>1700.84375</v>
      </c>
      <c r="N603" s="47">
        <f t="shared" si="1307"/>
        <v>849.84375</v>
      </c>
      <c r="O603" s="47"/>
      <c r="P603" s="47"/>
      <c r="Q603" s="47">
        <f t="shared" si="1328"/>
        <v>1021.2331819491876</v>
      </c>
      <c r="R603" s="47">
        <f t="shared" si="1253"/>
        <v>1458.1004766476142</v>
      </c>
      <c r="S603" s="47">
        <f t="shared" si="1308"/>
        <v>1454.9898279417841</v>
      </c>
      <c r="T603" s="47"/>
      <c r="U603" s="79">
        <v>4</v>
      </c>
      <c r="V603" s="62">
        <f t="shared" si="1263"/>
        <v>1454.9898279417841</v>
      </c>
      <c r="W603" s="137">
        <f t="shared" si="1337"/>
        <v>60.748429955247055</v>
      </c>
      <c r="X603" s="131"/>
      <c r="Y603" s="5">
        <f t="shared" si="1340"/>
        <v>0</v>
      </c>
      <c r="Z603" s="131"/>
      <c r="AA603" s="43">
        <f t="shared" ref="AA603" si="1360">POWER(2*$V603/1000*Z603, 2)*$A$4</f>
        <v>0</v>
      </c>
      <c r="AB603" s="116">
        <v>62.6</v>
      </c>
      <c r="AC603" s="43">
        <f t="shared" si="1342"/>
        <v>5.3094380105010259</v>
      </c>
      <c r="AD603" s="131">
        <v>62.1</v>
      </c>
      <c r="AE603" s="43">
        <f t="shared" si="1343"/>
        <v>5.2249614260828059</v>
      </c>
      <c r="AF603" s="261">
        <v>65.900000000000006</v>
      </c>
      <c r="AG603" s="43">
        <f t="shared" si="1344"/>
        <v>5.8839736259388076</v>
      </c>
      <c r="AH603" s="131">
        <v>46.2</v>
      </c>
      <c r="AI603" s="5">
        <f t="shared" si="1340"/>
        <v>2.8919037826082254</v>
      </c>
      <c r="AJ603" s="181">
        <v>60</v>
      </c>
      <c r="AK603" s="43">
        <f t="shared" ref="AK603" si="1361">POWER(2*$V603/1000*AJ603, 2)*$A$4</f>
        <v>4.8775574002500006</v>
      </c>
      <c r="AL603" s="47">
        <v>61.2</v>
      </c>
      <c r="AM603" s="43">
        <f t="shared" si="1346"/>
        <v>5.0746107192201011</v>
      </c>
      <c r="AN603" s="181"/>
      <c r="AO603" s="43">
        <f t="shared" si="1347"/>
        <v>0</v>
      </c>
      <c r="AP603" s="262">
        <v>73.2</v>
      </c>
      <c r="AQ603" s="43">
        <f t="shared" si="1348"/>
        <v>7.2597564345321022</v>
      </c>
      <c r="AR603" s="121"/>
    </row>
    <row r="604" spans="1:44" x14ac:dyDescent="0.25">
      <c r="A604" s="144">
        <f t="shared" si="1321"/>
        <v>593</v>
      </c>
      <c r="B604" s="89" t="s">
        <v>137</v>
      </c>
      <c r="C604" s="150">
        <v>14</v>
      </c>
      <c r="D604" s="154" t="s">
        <v>126</v>
      </c>
      <c r="E604" s="155">
        <v>21</v>
      </c>
      <c r="F604" s="152">
        <f t="shared" si="1324"/>
        <v>4720</v>
      </c>
      <c r="G604" s="46">
        <v>0</v>
      </c>
      <c r="H604" s="47">
        <f t="shared" si="1214"/>
        <v>1528</v>
      </c>
      <c r="I604" s="47">
        <f t="shared" si="1223"/>
        <v>2300</v>
      </c>
      <c r="J604" s="56">
        <f t="shared" si="1349"/>
        <v>3934.3187466192926</v>
      </c>
      <c r="K604" s="56">
        <f t="shared" si="1325"/>
        <v>-5.3314386082092824E-2</v>
      </c>
      <c r="L604" s="47"/>
      <c r="M604" s="47">
        <f t="shared" si="1266"/>
        <v>1706.59375</v>
      </c>
      <c r="N604" s="47">
        <f t="shared" si="1307"/>
        <v>855.59375</v>
      </c>
      <c r="O604" s="47">
        <f t="shared" ref="O604:O667" si="1362">SLOPE*O$6 + (1+$I$7*($A604-3))</f>
        <v>4.59375</v>
      </c>
      <c r="P604" s="47"/>
      <c r="Q604" s="47">
        <f t="shared" si="1328"/>
        <v>1011.3812226549702</v>
      </c>
      <c r="R604" s="47">
        <f t="shared" si="1253"/>
        <v>1458.1004766476142</v>
      </c>
      <c r="S604" s="47">
        <f>SQRT(POWER(O$6-N$6,2)+POWER(N604-O604,2))</f>
        <v>1458.1004766476142</v>
      </c>
      <c r="T604" s="47">
        <f t="shared" ref="T604:T667" si="1363">SQRT(POWER(F604-O$6,2)+POWER(O604-G604,2))</f>
        <v>6.7898850551758239</v>
      </c>
      <c r="U604" s="79">
        <v>4</v>
      </c>
      <c r="V604" s="62">
        <f t="shared" si="1263"/>
        <v>1458.1004766476142</v>
      </c>
      <c r="W604" s="137">
        <f t="shared" si="1337"/>
        <v>60.618831873326144</v>
      </c>
      <c r="X604" s="131"/>
      <c r="Y604" s="5">
        <f t="shared" si="1340"/>
        <v>0</v>
      </c>
      <c r="Z604" s="131"/>
      <c r="AA604" s="43">
        <f t="shared" ref="AA604" si="1364">POWER(2*$V604/1000*Z604, 2)*$A$4</f>
        <v>0</v>
      </c>
      <c r="AB604" s="116">
        <v>61.9</v>
      </c>
      <c r="AC604" s="43">
        <f t="shared" si="1342"/>
        <v>5.2135816075327988</v>
      </c>
      <c r="AD604" s="131">
        <v>61.3</v>
      </c>
      <c r="AE604" s="43">
        <f t="shared" si="1343"/>
        <v>5.1130004021311999</v>
      </c>
      <c r="AF604" s="261">
        <v>66.7</v>
      </c>
      <c r="AG604" s="43">
        <f t="shared" si="1344"/>
        <v>6.0534999851072007</v>
      </c>
      <c r="AH604" s="131">
        <v>57.8</v>
      </c>
      <c r="AI604" s="5">
        <f t="shared" si="1340"/>
        <v>4.5458024114431987</v>
      </c>
      <c r="AJ604" s="181">
        <v>57.7</v>
      </c>
      <c r="AK604" s="43">
        <f t="shared" ref="AK604" si="1365">POWER(2*$V604/1000*AJ604, 2)*$A$4</f>
        <v>4.5300865980992002</v>
      </c>
      <c r="AL604" s="47">
        <v>59</v>
      </c>
      <c r="AM604" s="43">
        <f t="shared" si="1346"/>
        <v>4.7365148268799997</v>
      </c>
      <c r="AN604" s="181"/>
      <c r="AO604" s="43">
        <f t="shared" si="1347"/>
        <v>0</v>
      </c>
      <c r="AP604" s="262">
        <v>73.2</v>
      </c>
      <c r="AQ604" s="43">
        <f t="shared" si="1348"/>
        <v>7.2908311421952003</v>
      </c>
      <c r="AR604" s="121" t="s">
        <v>115</v>
      </c>
    </row>
    <row r="605" spans="1:44" x14ac:dyDescent="0.25">
      <c r="A605" s="144">
        <f t="shared" si="1321"/>
        <v>594</v>
      </c>
      <c r="B605" s="89" t="s">
        <v>137</v>
      </c>
      <c r="C605" s="150">
        <v>15</v>
      </c>
      <c r="D605" s="154" t="s">
        <v>126</v>
      </c>
      <c r="E605" s="155">
        <v>22</v>
      </c>
      <c r="F605" s="152">
        <f t="shared" si="1324"/>
        <v>4728</v>
      </c>
      <c r="G605" s="46">
        <v>0</v>
      </c>
      <c r="H605" s="47">
        <f t="shared" si="1214"/>
        <v>1536</v>
      </c>
      <c r="I605" s="47">
        <f t="shared" si="1223"/>
        <v>2300</v>
      </c>
      <c r="J605" s="56">
        <f t="shared" si="1349"/>
        <v>3934.3187466192926</v>
      </c>
      <c r="K605" s="56">
        <f t="shared" si="1325"/>
        <v>-2.4513419639333733E-2</v>
      </c>
      <c r="L605" s="47"/>
      <c r="M605" s="47">
        <f t="shared" si="1266"/>
        <v>1712.34375</v>
      </c>
      <c r="N605" s="47">
        <f t="shared" si="1307"/>
        <v>861.34375</v>
      </c>
      <c r="O605" s="47">
        <f t="shared" si="1362"/>
        <v>10.34375</v>
      </c>
      <c r="P605" s="47"/>
      <c r="Q605" s="47">
        <f t="shared" si="1328"/>
        <v>1001.5292647566832</v>
      </c>
      <c r="R605" s="47">
        <f t="shared" si="1253"/>
        <v>1458.1004766476142</v>
      </c>
      <c r="S605" s="47">
        <f>SQRT(POWER(N$6-O$6,2)+POWER(N605-O605,2))</f>
        <v>1458.1004766476142</v>
      </c>
      <c r="T605" s="47">
        <f t="shared" si="1363"/>
        <v>16.613041987020317</v>
      </c>
      <c r="U605" s="79">
        <v>4</v>
      </c>
      <c r="V605" s="62">
        <f t="shared" si="1263"/>
        <v>1458.1004766476142</v>
      </c>
      <c r="W605" s="137">
        <f t="shared" si="1337"/>
        <v>60.618831873326144</v>
      </c>
      <c r="X605" s="131"/>
      <c r="Y605" s="5">
        <f t="shared" si="1340"/>
        <v>0</v>
      </c>
      <c r="Z605" s="131"/>
      <c r="AA605" s="43">
        <f t="shared" ref="AA605" si="1366">POWER(2*$V605/1000*Z605, 2)*$A$4</f>
        <v>0</v>
      </c>
      <c r="AB605" s="116">
        <v>63.4</v>
      </c>
      <c r="AC605" s="43">
        <f t="shared" si="1342"/>
        <v>5.4693207519487999</v>
      </c>
      <c r="AD605" s="131">
        <v>62.3</v>
      </c>
      <c r="AE605" s="43">
        <f t="shared" si="1343"/>
        <v>5.2811800150592001</v>
      </c>
      <c r="AF605" s="261">
        <v>65.599999999999994</v>
      </c>
      <c r="AG605" s="43">
        <f t="shared" si="1344"/>
        <v>5.8554807369727992</v>
      </c>
      <c r="AH605" s="131">
        <v>58.3</v>
      </c>
      <c r="AI605" s="5">
        <f t="shared" si="1340"/>
        <v>4.6247896811071998</v>
      </c>
      <c r="AJ605" s="181">
        <v>58.1</v>
      </c>
      <c r="AK605" s="43">
        <f t="shared" ref="AK605" si="1367">POWER(2*$V605/1000*AJ605, 2)*$A$4</f>
        <v>4.5931131326527996</v>
      </c>
      <c r="AL605" s="47">
        <v>59.4</v>
      </c>
      <c r="AM605" s="43">
        <f t="shared" si="1346"/>
        <v>4.8009564649728</v>
      </c>
      <c r="AN605" s="181"/>
      <c r="AO605" s="43">
        <f t="shared" si="1347"/>
        <v>0</v>
      </c>
      <c r="AP605" s="262">
        <v>72.900000000000006</v>
      </c>
      <c r="AQ605" s="43">
        <f t="shared" si="1348"/>
        <v>7.2311926920768004</v>
      </c>
      <c r="AR605" s="121"/>
    </row>
    <row r="606" spans="1:44" x14ac:dyDescent="0.25">
      <c r="A606" s="144">
        <f t="shared" si="1321"/>
        <v>595</v>
      </c>
      <c r="B606" s="89" t="s">
        <v>137</v>
      </c>
      <c r="C606" s="150">
        <v>16</v>
      </c>
      <c r="D606" s="154" t="s">
        <v>126</v>
      </c>
      <c r="E606" s="155">
        <v>23</v>
      </c>
      <c r="F606" s="152">
        <f t="shared" si="1324"/>
        <v>4736</v>
      </c>
      <c r="G606" s="46">
        <v>0</v>
      </c>
      <c r="H606" s="47">
        <f t="shared" ref="H606:H669" si="1368">H605+G$7</f>
        <v>1544</v>
      </c>
      <c r="I606" s="47">
        <f t="shared" si="1223"/>
        <v>2300</v>
      </c>
      <c r="J606" s="56">
        <f t="shared" si="1349"/>
        <v>3934.3187466192926</v>
      </c>
      <c r="K606" s="56">
        <f t="shared" si="1325"/>
        <v>-1.7194179660236841E-2</v>
      </c>
      <c r="L606" s="47"/>
      <c r="M606" s="47">
        <f t="shared" si="1266"/>
        <v>1718.09375</v>
      </c>
      <c r="N606" s="47">
        <f t="shared" si="1307"/>
        <v>867.09375</v>
      </c>
      <c r="O606" s="47">
        <f t="shared" si="1362"/>
        <v>16.09375</v>
      </c>
      <c r="P606" s="47"/>
      <c r="Q606" s="47">
        <f t="shared" si="1328"/>
        <v>991.67730829593074</v>
      </c>
      <c r="R606" s="47">
        <f t="shared" si="1253"/>
        <v>1458.1004766476142</v>
      </c>
      <c r="S606" s="47">
        <f t="shared" ref="S606:S669" si="1369">SQRT(POWER(N$6-O$6,2)+POWER(N606-O606,2))</f>
        <v>1458.1004766476142</v>
      </c>
      <c r="T606" s="47">
        <f t="shared" si="1363"/>
        <v>26.45767920779334</v>
      </c>
      <c r="U606" s="79">
        <v>4</v>
      </c>
      <c r="V606" s="62">
        <f t="shared" si="1263"/>
        <v>1458.1004766476142</v>
      </c>
      <c r="W606" s="137">
        <f t="shared" si="1337"/>
        <v>60.618831873326144</v>
      </c>
      <c r="X606" s="131"/>
      <c r="Y606" s="5">
        <f t="shared" si="1340"/>
        <v>0</v>
      </c>
      <c r="Z606" s="131"/>
      <c r="AA606" s="43">
        <f t="shared" ref="AA606" si="1370">POWER(2*$V606/1000*Z606, 2)*$A$4</f>
        <v>0</v>
      </c>
      <c r="AB606" s="116">
        <v>62.1</v>
      </c>
      <c r="AC606" s="43">
        <f t="shared" si="1342"/>
        <v>5.2473263842367999</v>
      </c>
      <c r="AD606" s="131">
        <v>61.2</v>
      </c>
      <c r="AE606" s="43">
        <f t="shared" si="1343"/>
        <v>5.0963321152512009</v>
      </c>
      <c r="AF606" s="261">
        <v>64.599999999999994</v>
      </c>
      <c r="AG606" s="43">
        <f t="shared" si="1344"/>
        <v>5.6783206592767996</v>
      </c>
      <c r="AH606" s="131">
        <v>58.9</v>
      </c>
      <c r="AI606" s="5">
        <f t="shared" si="1340"/>
        <v>4.7204724511808003</v>
      </c>
      <c r="AJ606" s="181">
        <v>58.7</v>
      </c>
      <c r="AK606" s="43">
        <f t="shared" ref="AK606" si="1371">POWER(2*$V606/1000*AJ606, 2)*$A$4</f>
        <v>4.688469340371201</v>
      </c>
      <c r="AL606" s="47">
        <v>60</v>
      </c>
      <c r="AM606" s="43">
        <f t="shared" si="1346"/>
        <v>4.8984353279999988</v>
      </c>
      <c r="AN606" s="181"/>
      <c r="AO606" s="43">
        <f t="shared" si="1347"/>
        <v>0</v>
      </c>
      <c r="AP606" s="262">
        <v>72.900000000000006</v>
      </c>
      <c r="AQ606" s="43">
        <f t="shared" si="1348"/>
        <v>7.2311926920768004</v>
      </c>
      <c r="AR606" s="121"/>
    </row>
    <row r="607" spans="1:44" x14ac:dyDescent="0.25">
      <c r="A607" s="144">
        <f t="shared" si="1321"/>
        <v>596</v>
      </c>
      <c r="B607" s="89" t="s">
        <v>137</v>
      </c>
      <c r="C607" s="150">
        <v>17</v>
      </c>
      <c r="D607" s="154" t="s">
        <v>126</v>
      </c>
      <c r="E607" s="155">
        <v>24</v>
      </c>
      <c r="F607" s="152">
        <f t="shared" si="1324"/>
        <v>4744</v>
      </c>
      <c r="G607" s="46">
        <v>0</v>
      </c>
      <c r="H607" s="47">
        <f t="shared" si="1368"/>
        <v>1552</v>
      </c>
      <c r="I607" s="47">
        <f t="shared" si="1223"/>
        <v>2300</v>
      </c>
      <c r="J607" s="56">
        <f t="shared" si="1349"/>
        <v>3934.3187466192926</v>
      </c>
      <c r="K607" s="56">
        <f t="shared" si="1325"/>
        <v>-1.388745784151979E-2</v>
      </c>
      <c r="L607" s="47"/>
      <c r="M607" s="47">
        <f t="shared" si="1266"/>
        <v>1723.84375</v>
      </c>
      <c r="N607" s="47">
        <f t="shared" si="1307"/>
        <v>872.84375</v>
      </c>
      <c r="O607" s="47">
        <f t="shared" si="1362"/>
        <v>21.84375</v>
      </c>
      <c r="P607" s="47"/>
      <c r="Q607" s="47">
        <f t="shared" si="1328"/>
        <v>981.82535331598694</v>
      </c>
      <c r="R607" s="47">
        <f t="shared" si="1253"/>
        <v>1458.1004766476142</v>
      </c>
      <c r="S607" s="47">
        <f t="shared" si="1369"/>
        <v>1458.1004766476142</v>
      </c>
      <c r="T607" s="47">
        <f t="shared" si="1363"/>
        <v>36.306327465918386</v>
      </c>
      <c r="U607" s="79">
        <v>4</v>
      </c>
      <c r="V607" s="62">
        <f t="shared" si="1263"/>
        <v>1458.1004766476142</v>
      </c>
      <c r="W607" s="137">
        <f t="shared" si="1337"/>
        <v>60.618831873326144</v>
      </c>
      <c r="X607" s="131"/>
      <c r="Y607" s="5">
        <f t="shared" si="1340"/>
        <v>0</v>
      </c>
      <c r="Z607" s="131"/>
      <c r="AA607" s="43">
        <f t="shared" ref="AA607" si="1372">POWER(2*$V607/1000*Z607, 2)*$A$4</f>
        <v>0</v>
      </c>
      <c r="AB607" s="116">
        <v>62.5</v>
      </c>
      <c r="AC607" s="43">
        <f t="shared" si="1342"/>
        <v>5.3151424999999994</v>
      </c>
      <c r="AD607" s="131">
        <v>61.9</v>
      </c>
      <c r="AE607" s="43">
        <f t="shared" si="1343"/>
        <v>5.2135816075327988</v>
      </c>
      <c r="AF607" s="261">
        <v>66.2</v>
      </c>
      <c r="AG607" s="43">
        <f t="shared" si="1344"/>
        <v>5.9630830330112001</v>
      </c>
      <c r="AH607" s="131">
        <v>58</v>
      </c>
      <c r="AI607" s="5">
        <f t="shared" si="1340"/>
        <v>4.5773156787200007</v>
      </c>
      <c r="AJ607" s="181">
        <v>57.9</v>
      </c>
      <c r="AK607" s="43">
        <f t="shared" ref="AK607" si="1373">POWER(2*$V607/1000*AJ607, 2)*$A$4</f>
        <v>4.5615454383168004</v>
      </c>
      <c r="AL607" s="47">
        <v>59.4</v>
      </c>
      <c r="AM607" s="43">
        <f t="shared" si="1346"/>
        <v>4.8009564649728</v>
      </c>
      <c r="AN607" s="181"/>
      <c r="AO607" s="43">
        <f t="shared" si="1347"/>
        <v>0</v>
      </c>
      <c r="AP607" s="262">
        <v>73.2</v>
      </c>
      <c r="AQ607" s="43">
        <f t="shared" si="1348"/>
        <v>7.2908311421952003</v>
      </c>
      <c r="AR607" s="121"/>
    </row>
    <row r="608" spans="1:44" x14ac:dyDescent="0.25">
      <c r="A608" s="144">
        <f t="shared" si="1321"/>
        <v>597</v>
      </c>
      <c r="B608" s="89" t="s">
        <v>137</v>
      </c>
      <c r="C608" s="150">
        <v>18</v>
      </c>
      <c r="D608" s="154" t="s">
        <v>126</v>
      </c>
      <c r="E608" s="155">
        <v>25</v>
      </c>
      <c r="F608" s="152">
        <f t="shared" si="1324"/>
        <v>4752</v>
      </c>
      <c r="G608" s="46">
        <v>0</v>
      </c>
      <c r="H608" s="47">
        <f t="shared" si="1368"/>
        <v>1560</v>
      </c>
      <c r="I608" s="47">
        <f t="shared" si="1223"/>
        <v>2300</v>
      </c>
      <c r="J608" s="56">
        <f t="shared" si="1349"/>
        <v>3934.3187466192926</v>
      </c>
      <c r="K608" s="56">
        <f t="shared" si="1325"/>
        <v>-1.2025799523144087E-2</v>
      </c>
      <c r="L608" s="47"/>
      <c r="M608" s="47">
        <f t="shared" si="1266"/>
        <v>1729.59375</v>
      </c>
      <c r="N608" s="47">
        <f t="shared" si="1307"/>
        <v>878.59375</v>
      </c>
      <c r="O608" s="47">
        <f t="shared" si="1362"/>
        <v>27.59375</v>
      </c>
      <c r="P608" s="47"/>
      <c r="Q608" s="47">
        <f t="shared" si="1328"/>
        <v>971.97339986188024</v>
      </c>
      <c r="R608" s="47">
        <f t="shared" si="1253"/>
        <v>1458.1004766476142</v>
      </c>
      <c r="S608" s="47">
        <f t="shared" si="1369"/>
        <v>1458.1004766476142</v>
      </c>
      <c r="T608" s="47">
        <f t="shared" si="1363"/>
        <v>46.156419261707249</v>
      </c>
      <c r="U608" s="79">
        <v>4</v>
      </c>
      <c r="V608" s="62">
        <f t="shared" si="1263"/>
        <v>1458.1004766476142</v>
      </c>
      <c r="W608" s="137">
        <f t="shared" si="1337"/>
        <v>60.618831873326144</v>
      </c>
      <c r="X608" s="131"/>
      <c r="Y608" s="5">
        <f t="shared" si="1340"/>
        <v>0</v>
      </c>
      <c r="Z608" s="131"/>
      <c r="AA608" s="43">
        <f t="shared" ref="AA608" si="1374">POWER(2*$V608/1000*Z608, 2)*$A$4</f>
        <v>0</v>
      </c>
      <c r="AB608" s="116">
        <v>62.3</v>
      </c>
      <c r="AC608" s="43">
        <f t="shared" si="1342"/>
        <v>5.2811800150592001</v>
      </c>
      <c r="AD608" s="131">
        <v>61.6</v>
      </c>
      <c r="AE608" s="43">
        <f t="shared" si="1343"/>
        <v>5.1631685439487995</v>
      </c>
      <c r="AF608" s="261">
        <v>65.900000000000006</v>
      </c>
      <c r="AG608" s="43">
        <f t="shared" si="1344"/>
        <v>5.9091594241088012</v>
      </c>
      <c r="AH608" s="131">
        <v>58.9</v>
      </c>
      <c r="AI608" s="5">
        <f t="shared" si="1340"/>
        <v>4.7204724511808003</v>
      </c>
      <c r="AJ608" s="181">
        <v>58.6</v>
      </c>
      <c r="AK608" s="43">
        <f t="shared" ref="AK608" si="1375">POWER(2*$V608/1000*AJ608, 2)*$A$4</f>
        <v>4.6725086052608003</v>
      </c>
      <c r="AL608" s="47">
        <v>59.9</v>
      </c>
      <c r="AM608" s="43">
        <f t="shared" si="1346"/>
        <v>4.8821208170048003</v>
      </c>
      <c r="AN608" s="181"/>
      <c r="AO608" s="43">
        <f t="shared" si="1347"/>
        <v>0</v>
      </c>
      <c r="AP608" s="262">
        <v>72.900000000000006</v>
      </c>
      <c r="AQ608" s="43">
        <f t="shared" si="1348"/>
        <v>7.2311926920768004</v>
      </c>
      <c r="AR608" s="121"/>
    </row>
    <row r="609" spans="1:44" x14ac:dyDescent="0.25">
      <c r="A609" s="144">
        <f t="shared" si="1321"/>
        <v>598</v>
      </c>
      <c r="B609" s="89" t="s">
        <v>137</v>
      </c>
      <c r="C609" s="150">
        <v>19</v>
      </c>
      <c r="D609" s="154" t="s">
        <v>126</v>
      </c>
      <c r="E609" s="155">
        <v>26</v>
      </c>
      <c r="F609" s="152">
        <f t="shared" si="1324"/>
        <v>4760</v>
      </c>
      <c r="G609" s="46">
        <v>0</v>
      </c>
      <c r="H609" s="47">
        <f t="shared" si="1368"/>
        <v>1568</v>
      </c>
      <c r="I609" s="47">
        <f t="shared" ref="I609:I672" si="1376">I608</f>
        <v>2300</v>
      </c>
      <c r="J609" s="56">
        <f t="shared" si="1349"/>
        <v>3934.3187466192926</v>
      </c>
      <c r="K609" s="56">
        <f t="shared" si="1325"/>
        <v>-1.0847623595509504E-2</v>
      </c>
      <c r="L609" s="47"/>
      <c r="M609" s="47">
        <f t="shared" si="1266"/>
        <v>1735.34375</v>
      </c>
      <c r="N609" s="47">
        <f t="shared" si="1307"/>
        <v>884.34375</v>
      </c>
      <c r="O609" s="47">
        <f t="shared" si="1362"/>
        <v>33.34375</v>
      </c>
      <c r="P609" s="47"/>
      <c r="Q609" s="47">
        <f t="shared" si="1328"/>
        <v>962.12144798048359</v>
      </c>
      <c r="R609" s="47">
        <f t="shared" si="1253"/>
        <v>1458.1004766476142</v>
      </c>
      <c r="S609" s="47">
        <f t="shared" si="1369"/>
        <v>1458.1004766476142</v>
      </c>
      <c r="T609" s="47">
        <f t="shared" si="1363"/>
        <v>56.007192967176103</v>
      </c>
      <c r="U609" s="79">
        <v>4</v>
      </c>
      <c r="V609" s="62">
        <f t="shared" si="1263"/>
        <v>1458.1004766476142</v>
      </c>
      <c r="W609" s="137">
        <f t="shared" si="1337"/>
        <v>60.618831873326144</v>
      </c>
      <c r="X609" s="131"/>
      <c r="Y609" s="5">
        <f t="shared" si="1340"/>
        <v>0</v>
      </c>
      <c r="Z609" s="131"/>
      <c r="AA609" s="43">
        <f t="shared" ref="AA609" si="1377">POWER(2*$V609/1000*Z609, 2)*$A$4</f>
        <v>0</v>
      </c>
      <c r="AB609" s="116">
        <v>61.8</v>
      </c>
      <c r="AC609" s="43">
        <f t="shared" si="1342"/>
        <v>5.1967500394751998</v>
      </c>
      <c r="AD609" s="131">
        <v>61.1</v>
      </c>
      <c r="AE609" s="43">
        <f t="shared" si="1343"/>
        <v>5.0796910419007997</v>
      </c>
      <c r="AF609" s="261">
        <v>65.7</v>
      </c>
      <c r="AG609" s="43">
        <f t="shared" si="1344"/>
        <v>5.8733464191552001</v>
      </c>
      <c r="AH609" s="131">
        <v>59.8</v>
      </c>
      <c r="AI609" s="5">
        <f t="shared" si="1340"/>
        <v>4.8658335195391995</v>
      </c>
      <c r="AJ609" s="181">
        <v>59.6</v>
      </c>
      <c r="AK609" s="43">
        <f t="shared" ref="AK609" si="1378">POWER(2*$V609/1000*AJ609, 2)*$A$4</f>
        <v>4.8333405651968002</v>
      </c>
      <c r="AL609" s="47">
        <v>60.9</v>
      </c>
      <c r="AM609" s="43">
        <f t="shared" si="1346"/>
        <v>5.0464905357888004</v>
      </c>
      <c r="AN609" s="181"/>
      <c r="AO609" s="43">
        <f t="shared" si="1347"/>
        <v>0</v>
      </c>
      <c r="AP609" s="262">
        <v>73.099999999999994</v>
      </c>
      <c r="AQ609" s="43">
        <f t="shared" si="1348"/>
        <v>7.270924445292799</v>
      </c>
      <c r="AR609" s="121"/>
    </row>
    <row r="610" spans="1:44" x14ac:dyDescent="0.25">
      <c r="A610" s="144">
        <f t="shared" si="1321"/>
        <v>599</v>
      </c>
      <c r="B610" s="89" t="s">
        <v>137</v>
      </c>
      <c r="C610" s="150">
        <v>20</v>
      </c>
      <c r="D610" s="154" t="s">
        <v>126</v>
      </c>
      <c r="E610" s="155">
        <v>27</v>
      </c>
      <c r="F610" s="152">
        <f t="shared" si="1324"/>
        <v>4768</v>
      </c>
      <c r="G610" s="46">
        <v>0</v>
      </c>
      <c r="H610" s="47">
        <f t="shared" si="1368"/>
        <v>1576</v>
      </c>
      <c r="I610" s="47">
        <f t="shared" si="1376"/>
        <v>2300</v>
      </c>
      <c r="J610" s="56">
        <f t="shared" si="1349"/>
        <v>3934.3187466192926</v>
      </c>
      <c r="K610" s="56">
        <f t="shared" si="1325"/>
        <v>-1.0046989284091978E-2</v>
      </c>
      <c r="L610" s="47"/>
      <c r="M610" s="47">
        <f t="shared" si="1266"/>
        <v>1741.09375</v>
      </c>
      <c r="N610" s="47">
        <f t="shared" si="1307"/>
        <v>890.09375</v>
      </c>
      <c r="O610" s="47">
        <f t="shared" si="1362"/>
        <v>39.09375</v>
      </c>
      <c r="P610" s="47"/>
      <c r="Q610" s="47">
        <f t="shared" si="1328"/>
        <v>952.26949772060982</v>
      </c>
      <c r="R610" s="47">
        <f t="shared" si="1253"/>
        <v>1458.1004766476142</v>
      </c>
      <c r="S610" s="47">
        <f t="shared" si="1369"/>
        <v>1458.1004766476142</v>
      </c>
      <c r="T610" s="47">
        <f t="shared" si="1363"/>
        <v>65.858342592738396</v>
      </c>
      <c r="U610" s="79">
        <v>4</v>
      </c>
      <c r="V610" s="62">
        <f t="shared" si="1263"/>
        <v>1458.1004766476142</v>
      </c>
      <c r="W610" s="137">
        <f t="shared" si="1337"/>
        <v>60.618831873326144</v>
      </c>
      <c r="X610" s="131"/>
      <c r="Y610" s="5">
        <f t="shared" si="1340"/>
        <v>0</v>
      </c>
      <c r="Z610" s="131"/>
      <c r="AA610" s="43">
        <f t="shared" ref="AA610" si="1379">POWER(2*$V610/1000*Z610, 2)*$A$4</f>
        <v>0</v>
      </c>
      <c r="AB610" s="116">
        <v>63</v>
      </c>
      <c r="AC610" s="43">
        <f t="shared" si="1342"/>
        <v>5.4005249491199994</v>
      </c>
      <c r="AD610" s="131">
        <v>62.2</v>
      </c>
      <c r="AE610" s="43">
        <f t="shared" si="1343"/>
        <v>5.2642395928832011</v>
      </c>
      <c r="AF610" s="261">
        <v>64.7</v>
      </c>
      <c r="AG610" s="43">
        <f t="shared" si="1344"/>
        <v>5.6959142061631995</v>
      </c>
      <c r="AH610" s="131">
        <v>57.2</v>
      </c>
      <c r="AI610" s="5">
        <f t="shared" si="1340"/>
        <v>4.4519157343232001</v>
      </c>
      <c r="AJ610" s="181">
        <v>57</v>
      </c>
      <c r="AK610" s="43">
        <f t="shared" ref="AK610" si="1380">POWER(2*$V610/1000*AJ610, 2)*$A$4</f>
        <v>4.42083788352</v>
      </c>
      <c r="AL610" s="47">
        <v>58.5</v>
      </c>
      <c r="AM610" s="43">
        <f t="shared" si="1346"/>
        <v>4.6565750836800008</v>
      </c>
      <c r="AN610" s="181"/>
      <c r="AO610" s="43">
        <f t="shared" si="1347"/>
        <v>0</v>
      </c>
      <c r="AP610" s="262">
        <v>73.599999999999994</v>
      </c>
      <c r="AQ610" s="43">
        <f t="shared" si="1348"/>
        <v>7.3707300651007994</v>
      </c>
      <c r="AR610" s="121"/>
    </row>
    <row r="611" spans="1:44" x14ac:dyDescent="0.25">
      <c r="A611" s="144">
        <f t="shared" si="1321"/>
        <v>600</v>
      </c>
      <c r="B611" s="89" t="s">
        <v>137</v>
      </c>
      <c r="C611" s="150">
        <v>21</v>
      </c>
      <c r="D611" s="154" t="s">
        <v>126</v>
      </c>
      <c r="E611" s="155">
        <v>28</v>
      </c>
      <c r="F611" s="152">
        <f t="shared" si="1324"/>
        <v>4776</v>
      </c>
      <c r="G611" s="46">
        <v>0</v>
      </c>
      <c r="H611" s="47">
        <f t="shared" si="1368"/>
        <v>1584</v>
      </c>
      <c r="I611" s="47">
        <f t="shared" si="1376"/>
        <v>2300</v>
      </c>
      <c r="J611" s="56">
        <f t="shared" si="1349"/>
        <v>3934.3187466192926</v>
      </c>
      <c r="K611" s="56">
        <f t="shared" si="1325"/>
        <v>-9.4772063866912504E-3</v>
      </c>
      <c r="L611" s="47"/>
      <c r="M611" s="47">
        <f t="shared" si="1266"/>
        <v>1746.84375</v>
      </c>
      <c r="N611" s="47">
        <f t="shared" si="1307"/>
        <v>895.84375</v>
      </c>
      <c r="O611" s="47">
        <f t="shared" si="1362"/>
        <v>44.84375</v>
      </c>
      <c r="P611" s="47"/>
      <c r="Q611" s="47">
        <f t="shared" si="1328"/>
        <v>942.41754913311252</v>
      </c>
      <c r="R611" s="47">
        <f t="shared" si="1253"/>
        <v>1458.1004766476142</v>
      </c>
      <c r="S611" s="47">
        <f t="shared" si="1369"/>
        <v>1458.1004766476142</v>
      </c>
      <c r="T611" s="47">
        <f t="shared" si="1363"/>
        <v>75.709721397337745</v>
      </c>
      <c r="U611" s="79">
        <v>4</v>
      </c>
      <c r="V611" s="62">
        <f t="shared" si="1263"/>
        <v>1458.1004766476142</v>
      </c>
      <c r="W611" s="137">
        <f t="shared" si="1337"/>
        <v>60.618831873326144</v>
      </c>
      <c r="X611" s="131"/>
      <c r="Y611" s="5">
        <f t="shared" si="1340"/>
        <v>0</v>
      </c>
      <c r="Z611" s="131"/>
      <c r="AA611" s="43">
        <f t="shared" ref="AA611" si="1381">POWER(2*$V611/1000*Z611, 2)*$A$4</f>
        <v>0</v>
      </c>
      <c r="AB611" s="116">
        <v>61.8</v>
      </c>
      <c r="AC611" s="43">
        <f t="shared" si="1342"/>
        <v>5.1967500394751998</v>
      </c>
      <c r="AD611" s="131">
        <v>61.3</v>
      </c>
      <c r="AE611" s="43">
        <f t="shared" si="1343"/>
        <v>5.1130004021311999</v>
      </c>
      <c r="AF611" s="261">
        <v>65.099999999999994</v>
      </c>
      <c r="AG611" s="43">
        <f t="shared" si="1344"/>
        <v>5.7665605290047992</v>
      </c>
      <c r="AH611" s="131">
        <v>60.6</v>
      </c>
      <c r="AI611" s="5">
        <f t="shared" si="1340"/>
        <v>4.9968938780928003</v>
      </c>
      <c r="AJ611" s="181">
        <v>60.3</v>
      </c>
      <c r="AK611" s="43">
        <f t="shared" ref="AK611" si="1382">POWER(2*$V611/1000*AJ611, 2)*$A$4</f>
        <v>4.9475421421631998</v>
      </c>
      <c r="AL611" s="47">
        <v>61.8</v>
      </c>
      <c r="AM611" s="43">
        <f t="shared" si="1346"/>
        <v>5.1967500394751998</v>
      </c>
      <c r="AN611" s="181"/>
      <c r="AO611" s="43">
        <f t="shared" si="1347"/>
        <v>0</v>
      </c>
      <c r="AP611" s="262">
        <v>72.3</v>
      </c>
      <c r="AQ611" s="43">
        <f t="shared" si="1348"/>
        <v>7.1126505571392</v>
      </c>
      <c r="AR611" s="121"/>
    </row>
    <row r="612" spans="1:44" x14ac:dyDescent="0.25">
      <c r="A612" s="144">
        <f t="shared" si="1321"/>
        <v>601</v>
      </c>
      <c r="B612" s="89" t="s">
        <v>137</v>
      </c>
      <c r="C612" s="150">
        <v>22</v>
      </c>
      <c r="D612" s="154" t="s">
        <v>126</v>
      </c>
      <c r="E612" s="155">
        <v>29</v>
      </c>
      <c r="F612" s="152">
        <f t="shared" si="1324"/>
        <v>4784</v>
      </c>
      <c r="G612" s="46">
        <v>0</v>
      </c>
      <c r="H612" s="47">
        <f t="shared" si="1368"/>
        <v>1592</v>
      </c>
      <c r="I612" s="47">
        <f t="shared" si="1376"/>
        <v>2300</v>
      </c>
      <c r="J612" s="56">
        <f t="shared" si="1349"/>
        <v>3934.3187466192926</v>
      </c>
      <c r="K612" s="56">
        <f t="shared" si="1325"/>
        <v>-9.0591660709833377E-3</v>
      </c>
      <c r="L612" s="47"/>
      <c r="M612" s="47">
        <f t="shared" si="1266"/>
        <v>1752.59375</v>
      </c>
      <c r="N612" s="47">
        <f t="shared" si="1307"/>
        <v>901.59375</v>
      </c>
      <c r="O612" s="47">
        <f t="shared" si="1362"/>
        <v>50.59375</v>
      </c>
      <c r="P612" s="47"/>
      <c r="Q612" s="47">
        <f t="shared" si="1328"/>
        <v>932.56560227099442</v>
      </c>
      <c r="R612" s="47">
        <f t="shared" si="1253"/>
        <v>1458.1004766476142</v>
      </c>
      <c r="S612" s="47">
        <f t="shared" si="1369"/>
        <v>1458.1004766476142</v>
      </c>
      <c r="T612" s="47">
        <f t="shared" si="1363"/>
        <v>85.561250219141257</v>
      </c>
      <c r="U612" s="79">
        <v>4</v>
      </c>
      <c r="V612" s="62">
        <f t="shared" si="1263"/>
        <v>1458.1004766476142</v>
      </c>
      <c r="W612" s="137">
        <f t="shared" si="1337"/>
        <v>60.618831873326144</v>
      </c>
      <c r="X612" s="131"/>
      <c r="Y612" s="5">
        <f t="shared" si="1340"/>
        <v>0</v>
      </c>
      <c r="Z612" s="131"/>
      <c r="AA612" s="43">
        <f t="shared" ref="AA612" si="1383">POWER(2*$V612/1000*Z612, 2)*$A$4</f>
        <v>0</v>
      </c>
      <c r="AB612" s="116">
        <v>62.9</v>
      </c>
      <c r="AC612" s="43">
        <f t="shared" si="1342"/>
        <v>5.383394032236799</v>
      </c>
      <c r="AD612" s="131">
        <v>62.1</v>
      </c>
      <c r="AE612" s="43">
        <f t="shared" si="1343"/>
        <v>5.2473263842367999</v>
      </c>
      <c r="AF612" s="261">
        <v>65.5</v>
      </c>
      <c r="AG612" s="43">
        <f t="shared" si="1344"/>
        <v>5.8376422683199998</v>
      </c>
      <c r="AH612" s="131">
        <v>60.3</v>
      </c>
      <c r="AI612" s="5">
        <f t="shared" si="1340"/>
        <v>4.9475421421631998</v>
      </c>
      <c r="AJ612" s="181">
        <v>60.1</v>
      </c>
      <c r="AK612" s="43">
        <f t="shared" ref="AK612" si="1384">POWER(2*$V612/1000*AJ612, 2)*$A$4</f>
        <v>4.9147770525247996</v>
      </c>
      <c r="AL612" s="47">
        <v>61.5</v>
      </c>
      <c r="AM612" s="43">
        <f t="shared" si="1346"/>
        <v>5.1464186164799992</v>
      </c>
      <c r="AN612" s="181"/>
      <c r="AO612" s="43">
        <f t="shared" si="1347"/>
        <v>0</v>
      </c>
      <c r="AP612" s="262">
        <v>73.2</v>
      </c>
      <c r="AQ612" s="43">
        <f t="shared" si="1348"/>
        <v>7.2908311421952003</v>
      </c>
      <c r="AR612" s="121"/>
    </row>
    <row r="613" spans="1:44" x14ac:dyDescent="0.25">
      <c r="A613" s="144">
        <f t="shared" si="1321"/>
        <v>602</v>
      </c>
      <c r="B613" s="89" t="s">
        <v>137</v>
      </c>
      <c r="C613" s="150">
        <v>23</v>
      </c>
      <c r="D613" s="154" t="s">
        <v>126</v>
      </c>
      <c r="E613" s="155">
        <v>30</v>
      </c>
      <c r="F613" s="152">
        <f t="shared" si="1324"/>
        <v>4792</v>
      </c>
      <c r="G613" s="46">
        <v>0</v>
      </c>
      <c r="H613" s="47">
        <f t="shared" si="1368"/>
        <v>1600</v>
      </c>
      <c r="I613" s="47">
        <f t="shared" si="1376"/>
        <v>2300</v>
      </c>
      <c r="J613" s="56">
        <f t="shared" si="1349"/>
        <v>3934.3187466192926</v>
      </c>
      <c r="K613" s="56">
        <f t="shared" si="1325"/>
        <v>-8.7464550879303715E-3</v>
      </c>
      <c r="L613" s="47"/>
      <c r="M613" s="47">
        <f t="shared" si="1266"/>
        <v>1758.34375</v>
      </c>
      <c r="N613" s="47">
        <f t="shared" si="1307"/>
        <v>907.34375</v>
      </c>
      <c r="O613" s="47">
        <f t="shared" si="1362"/>
        <v>56.34375</v>
      </c>
      <c r="P613" s="47"/>
      <c r="Q613" s="47">
        <f t="shared" si="1328"/>
        <v>922.71365718952188</v>
      </c>
      <c r="R613" s="47">
        <f t="shared" si="1253"/>
        <v>1458.1004766476142</v>
      </c>
      <c r="S613" s="47">
        <f t="shared" si="1369"/>
        <v>1458.1004766476142</v>
      </c>
      <c r="T613" s="47">
        <f t="shared" si="1363"/>
        <v>95.412882589629902</v>
      </c>
      <c r="U613" s="79">
        <v>4</v>
      </c>
      <c r="V613" s="62">
        <f t="shared" si="1263"/>
        <v>1458.1004766476142</v>
      </c>
      <c r="W613" s="137">
        <f t="shared" si="1337"/>
        <v>60.618831873326144</v>
      </c>
      <c r="X613" s="131"/>
      <c r="Y613" s="5">
        <f t="shared" si="1340"/>
        <v>0</v>
      </c>
      <c r="Z613" s="131"/>
      <c r="AA613" s="43">
        <f t="shared" ref="AA613" si="1385">POWER(2*$V613/1000*Z613, 2)*$A$4</f>
        <v>0</v>
      </c>
      <c r="AB613" s="116">
        <v>61.6</v>
      </c>
      <c r="AC613" s="43">
        <f t="shared" si="1342"/>
        <v>5.1631685439487995</v>
      </c>
      <c r="AD613" s="131">
        <v>60.9</v>
      </c>
      <c r="AE613" s="43">
        <f t="shared" si="1343"/>
        <v>5.0464905357888004</v>
      </c>
      <c r="AF613" s="261">
        <v>66.5</v>
      </c>
      <c r="AG613" s="43">
        <f t="shared" si="1344"/>
        <v>6.0172515636800004</v>
      </c>
      <c r="AH613" s="131">
        <v>60.1</v>
      </c>
      <c r="AI613" s="5">
        <f t="shared" si="1340"/>
        <v>4.9147770525247996</v>
      </c>
      <c r="AJ613" s="181">
        <v>59.8</v>
      </c>
      <c r="AK613" s="43">
        <f t="shared" ref="AK613" si="1386">POWER(2*$V613/1000*AJ613, 2)*$A$4</f>
        <v>4.8658335195391995</v>
      </c>
      <c r="AL613" s="47">
        <v>61.3</v>
      </c>
      <c r="AM613" s="43">
        <f t="shared" si="1346"/>
        <v>5.1130004021311999</v>
      </c>
      <c r="AN613" s="181"/>
      <c r="AO613" s="43">
        <f t="shared" si="1347"/>
        <v>0</v>
      </c>
      <c r="AP613" s="262">
        <v>73.400000000000006</v>
      </c>
      <c r="AQ613" s="43">
        <f t="shared" si="1348"/>
        <v>7.3307261765888017</v>
      </c>
      <c r="AR613" s="121"/>
    </row>
    <row r="614" spans="1:44" x14ac:dyDescent="0.25">
      <c r="A614" s="144">
        <f t="shared" si="1321"/>
        <v>603</v>
      </c>
      <c r="B614" s="89" t="s">
        <v>137</v>
      </c>
      <c r="C614" s="150">
        <v>24</v>
      </c>
      <c r="D614" s="154" t="s">
        <v>126</v>
      </c>
      <c r="E614" s="155">
        <v>31</v>
      </c>
      <c r="F614" s="152">
        <f t="shared" si="1324"/>
        <v>4800</v>
      </c>
      <c r="G614" s="46">
        <v>0</v>
      </c>
      <c r="H614" s="47">
        <f t="shared" si="1368"/>
        <v>1608</v>
      </c>
      <c r="I614" s="47">
        <f t="shared" si="1376"/>
        <v>2300</v>
      </c>
      <c r="J614" s="56">
        <f t="shared" si="1349"/>
        <v>3934.3187466192926</v>
      </c>
      <c r="K614" s="56">
        <f t="shared" si="1325"/>
        <v>-8.510057964031148E-3</v>
      </c>
      <c r="L614" s="47"/>
      <c r="M614" s="47">
        <f t="shared" si="1266"/>
        <v>1764.09375</v>
      </c>
      <c r="N614" s="47">
        <f t="shared" si="1307"/>
        <v>913.09375</v>
      </c>
      <c r="O614" s="47">
        <f t="shared" si="1362"/>
        <v>62.09375</v>
      </c>
      <c r="P614" s="47"/>
      <c r="Q614" s="47">
        <f t="shared" si="1328"/>
        <v>912.86171394634709</v>
      </c>
      <c r="R614" s="47">
        <f t="shared" si="1253"/>
        <v>1458.1004766476142</v>
      </c>
      <c r="S614" s="47">
        <f t="shared" si="1369"/>
        <v>1458.1004766476142</v>
      </c>
      <c r="T614" s="47">
        <f t="shared" si="1363"/>
        <v>105.26458943568107</v>
      </c>
      <c r="U614" s="79">
        <v>4</v>
      </c>
      <c r="V614" s="62">
        <f t="shared" si="1263"/>
        <v>1458.1004766476142</v>
      </c>
      <c r="W614" s="137">
        <f t="shared" si="1337"/>
        <v>60.618831873326144</v>
      </c>
      <c r="X614" s="131"/>
      <c r="Y614" s="5">
        <f t="shared" si="1340"/>
        <v>0</v>
      </c>
      <c r="Z614" s="131"/>
      <c r="AA614" s="43">
        <f t="shared" ref="AA614" si="1387">POWER(2*$V614/1000*Z614, 2)*$A$4</f>
        <v>0</v>
      </c>
      <c r="AB614" s="116">
        <v>62.7</v>
      </c>
      <c r="AC614" s="43">
        <f t="shared" si="1342"/>
        <v>5.3492138390592014</v>
      </c>
      <c r="AD614" s="131">
        <v>61.8</v>
      </c>
      <c r="AE614" s="43">
        <f t="shared" si="1343"/>
        <v>5.1967500394751998</v>
      </c>
      <c r="AF614" s="261">
        <v>65.8</v>
      </c>
      <c r="AG614" s="43">
        <f t="shared" si="1344"/>
        <v>5.8912393148671995</v>
      </c>
      <c r="AH614" s="131">
        <v>60.2</v>
      </c>
      <c r="AI614" s="5">
        <f t="shared" si="1340"/>
        <v>4.9311459905792008</v>
      </c>
      <c r="AJ614" s="181">
        <v>59.9</v>
      </c>
      <c r="AK614" s="43">
        <f t="shared" ref="AK614" si="1388">POWER(2*$V614/1000*AJ614, 2)*$A$4</f>
        <v>4.8821208170048003</v>
      </c>
      <c r="AL614" s="47">
        <v>61.5</v>
      </c>
      <c r="AM614" s="43">
        <f t="shared" si="1346"/>
        <v>5.1464186164799992</v>
      </c>
      <c r="AN614" s="181"/>
      <c r="AO614" s="43">
        <f t="shared" si="1347"/>
        <v>0</v>
      </c>
      <c r="AP614" s="262">
        <v>72.7</v>
      </c>
      <c r="AQ614" s="43">
        <f t="shared" si="1348"/>
        <v>7.1915697929792008</v>
      </c>
      <c r="AR614" s="121"/>
    </row>
    <row r="615" spans="1:44" x14ac:dyDescent="0.25">
      <c r="A615" s="144">
        <f t="shared" si="1321"/>
        <v>604</v>
      </c>
      <c r="B615" s="89" t="s">
        <v>137</v>
      </c>
      <c r="C615" s="150">
        <v>25</v>
      </c>
      <c r="D615" s="154" t="s">
        <v>126</v>
      </c>
      <c r="E615" s="155">
        <v>32</v>
      </c>
      <c r="F615" s="152">
        <f t="shared" si="1324"/>
        <v>4808</v>
      </c>
      <c r="G615" s="46">
        <v>0</v>
      </c>
      <c r="H615" s="47">
        <f t="shared" si="1368"/>
        <v>1616</v>
      </c>
      <c r="I615" s="47">
        <f t="shared" si="1376"/>
        <v>2300</v>
      </c>
      <c r="J615" s="56">
        <f t="shared" si="1349"/>
        <v>3934.3187466192926</v>
      </c>
      <c r="K615" s="56">
        <f t="shared" si="1325"/>
        <v>-8.3309139181437786E-3</v>
      </c>
      <c r="L615" s="47"/>
      <c r="M615" s="47">
        <f t="shared" si="1266"/>
        <v>1769.84375</v>
      </c>
      <c r="N615" s="47">
        <f t="shared" si="1307"/>
        <v>918.84375</v>
      </c>
      <c r="O615" s="47">
        <f t="shared" si="1362"/>
        <v>67.84375</v>
      </c>
      <c r="P615" s="47"/>
      <c r="Q615" s="47">
        <f t="shared" si="1328"/>
        <v>903.00977260163825</v>
      </c>
      <c r="R615" s="47">
        <f t="shared" si="1253"/>
        <v>1458.1004766476142</v>
      </c>
      <c r="S615" s="47">
        <f t="shared" si="1369"/>
        <v>1458.1004766476142</v>
      </c>
      <c r="T615" s="47">
        <f t="shared" si="1363"/>
        <v>115.11635163634443</v>
      </c>
      <c r="U615" s="79">
        <v>4</v>
      </c>
      <c r="V615" s="62">
        <f t="shared" si="1263"/>
        <v>1458.1004766476142</v>
      </c>
      <c r="W615" s="137">
        <f t="shared" si="1337"/>
        <v>60.618831873326144</v>
      </c>
      <c r="X615" s="131"/>
      <c r="Y615" s="5">
        <f t="shared" si="1340"/>
        <v>0</v>
      </c>
      <c r="Z615" s="131"/>
      <c r="AA615" s="43">
        <f t="shared" ref="AA615" si="1389">POWER(2*$V615/1000*Z615, 2)*$A$4</f>
        <v>0</v>
      </c>
      <c r="AB615" s="116">
        <v>62</v>
      </c>
      <c r="AC615" s="43">
        <f t="shared" si="1342"/>
        <v>5.2304403891199991</v>
      </c>
      <c r="AD615" s="131">
        <v>61.2</v>
      </c>
      <c r="AE615" s="43">
        <f t="shared" si="1343"/>
        <v>5.0963321152512009</v>
      </c>
      <c r="AF615" s="261">
        <v>65.8</v>
      </c>
      <c r="AG615" s="43">
        <f t="shared" si="1344"/>
        <v>5.8912393148671995</v>
      </c>
      <c r="AH615" s="131">
        <v>59.1</v>
      </c>
      <c r="AI615" s="5">
        <f t="shared" si="1340"/>
        <v>4.7525844161088004</v>
      </c>
      <c r="AJ615" s="181">
        <v>58.9</v>
      </c>
      <c r="AK615" s="43">
        <f t="shared" ref="AK615" si="1390">POWER(2*$V615/1000*AJ615, 2)*$A$4</f>
        <v>4.7204724511808003</v>
      </c>
      <c r="AL615" s="47">
        <v>60.4</v>
      </c>
      <c r="AM615" s="43">
        <f t="shared" si="1346"/>
        <v>4.9639655072768001</v>
      </c>
      <c r="AN615" s="181"/>
      <c r="AO615" s="43">
        <f t="shared" si="1347"/>
        <v>0</v>
      </c>
      <c r="AP615" s="262">
        <v>72.5</v>
      </c>
      <c r="AQ615" s="43">
        <f t="shared" si="1348"/>
        <v>7.1520557480000004</v>
      </c>
      <c r="AR615" s="121"/>
    </row>
    <row r="616" spans="1:44" x14ac:dyDescent="0.25">
      <c r="A616" s="144">
        <f t="shared" si="1321"/>
        <v>605</v>
      </c>
      <c r="B616" s="89" t="s">
        <v>137</v>
      </c>
      <c r="C616" s="150">
        <v>26</v>
      </c>
      <c r="D616" s="154" t="s">
        <v>126</v>
      </c>
      <c r="E616" s="155">
        <v>33</v>
      </c>
      <c r="F616" s="152">
        <f t="shared" si="1324"/>
        <v>4816</v>
      </c>
      <c r="G616" s="46">
        <v>0</v>
      </c>
      <c r="H616" s="47">
        <f t="shared" si="1368"/>
        <v>1624</v>
      </c>
      <c r="I616" s="47">
        <f t="shared" si="1376"/>
        <v>2300</v>
      </c>
      <c r="J616" s="56">
        <f t="shared" si="1349"/>
        <v>3934.3187466192926</v>
      </c>
      <c r="K616" s="56">
        <f t="shared" si="1325"/>
        <v>-8.1959942685898568E-3</v>
      </c>
      <c r="L616" s="47"/>
      <c r="M616" s="47">
        <f t="shared" si="1266"/>
        <v>1775.59375</v>
      </c>
      <c r="N616" s="47">
        <f t="shared" si="1307"/>
        <v>924.59375</v>
      </c>
      <c r="O616" s="47">
        <f t="shared" si="1362"/>
        <v>73.59375</v>
      </c>
      <c r="P616" s="47"/>
      <c r="Q616" s="47">
        <f t="shared" si="1328"/>
        <v>893.15783321821823</v>
      </c>
      <c r="R616" s="47">
        <f t="shared" si="1253"/>
        <v>1458.1004766476142</v>
      </c>
      <c r="S616" s="47">
        <f t="shared" si="1369"/>
        <v>1458.1004766476142</v>
      </c>
      <c r="T616" s="47">
        <f t="shared" si="1363"/>
        <v>124.96815610011416</v>
      </c>
      <c r="U616" s="79">
        <v>4</v>
      </c>
      <c r="V616" s="62">
        <f t="shared" si="1263"/>
        <v>1458.1004766476142</v>
      </c>
      <c r="W616" s="137">
        <f t="shared" si="1337"/>
        <v>60.618831873326144</v>
      </c>
      <c r="X616" s="131"/>
      <c r="Y616" s="5">
        <f t="shared" si="1340"/>
        <v>0</v>
      </c>
      <c r="Z616" s="131"/>
      <c r="AA616" s="43">
        <f t="shared" ref="AA616" si="1391">POWER(2*$V616/1000*Z616, 2)*$A$4</f>
        <v>0</v>
      </c>
      <c r="AB616" s="116">
        <v>63.8</v>
      </c>
      <c r="AC616" s="43">
        <f t="shared" si="1342"/>
        <v>5.5385519712512004</v>
      </c>
      <c r="AD616" s="131">
        <v>63.2</v>
      </c>
      <c r="AE616" s="43">
        <f t="shared" si="1343"/>
        <v>5.4348684234752014</v>
      </c>
      <c r="AF616" s="261">
        <v>65.2</v>
      </c>
      <c r="AG616" s="43">
        <f t="shared" si="1344"/>
        <v>5.7842901435391996</v>
      </c>
      <c r="AH616" s="131">
        <v>60.9</v>
      </c>
      <c r="AI616" s="5">
        <f t="shared" si="1340"/>
        <v>5.0464905357888004</v>
      </c>
      <c r="AJ616" s="181">
        <v>60.7</v>
      </c>
      <c r="AK616" s="43">
        <f t="shared" ref="AK616" si="1392">POWER(2*$V616/1000*AJ616, 2)*$A$4</f>
        <v>5.013398883795201</v>
      </c>
      <c r="AL616" s="47">
        <v>62.1</v>
      </c>
      <c r="AM616" s="43">
        <f t="shared" si="1346"/>
        <v>5.2473263842367999</v>
      </c>
      <c r="AN616" s="181"/>
      <c r="AO616" s="43">
        <f t="shared" si="1347"/>
        <v>0</v>
      </c>
      <c r="AP616" s="262">
        <v>73</v>
      </c>
      <c r="AQ616" s="43">
        <f t="shared" si="1348"/>
        <v>7.251044961919999</v>
      </c>
      <c r="AR616" s="121"/>
    </row>
    <row r="617" spans="1:44" x14ac:dyDescent="0.25">
      <c r="A617" s="144">
        <f t="shared" si="1321"/>
        <v>606</v>
      </c>
      <c r="B617" s="89" t="s">
        <v>137</v>
      </c>
      <c r="C617" s="150">
        <v>27</v>
      </c>
      <c r="D617" s="154" t="s">
        <v>126</v>
      </c>
      <c r="E617" s="155">
        <v>34</v>
      </c>
      <c r="F617" s="152">
        <f t="shared" si="1324"/>
        <v>4824</v>
      </c>
      <c r="G617" s="46">
        <v>0</v>
      </c>
      <c r="H617" s="47">
        <f t="shared" si="1368"/>
        <v>1632</v>
      </c>
      <c r="I617" s="47">
        <f t="shared" si="1376"/>
        <v>2300</v>
      </c>
      <c r="J617" s="56">
        <f t="shared" si="1349"/>
        <v>3934.3187466192926</v>
      </c>
      <c r="K617" s="56">
        <f t="shared" si="1325"/>
        <v>-8.0960996660905948E-3</v>
      </c>
      <c r="L617" s="47"/>
      <c r="M617" s="47">
        <f t="shared" si="1266"/>
        <v>1781.34375</v>
      </c>
      <c r="N617" s="47">
        <f t="shared" si="1307"/>
        <v>930.34375</v>
      </c>
      <c r="O617" s="47">
        <f t="shared" si="1362"/>
        <v>79.34375</v>
      </c>
      <c r="P617" s="47"/>
      <c r="Q617" s="47">
        <f t="shared" si="1328"/>
        <v>883.30589586171254</v>
      </c>
      <c r="R617" s="47">
        <f t="shared" si="1253"/>
        <v>1458.1004766476142</v>
      </c>
      <c r="S617" s="47">
        <f t="shared" si="1369"/>
        <v>1458.1004766476142</v>
      </c>
      <c r="T617" s="47">
        <f t="shared" si="1363"/>
        <v>134.81999356201771</v>
      </c>
      <c r="U617" s="79">
        <v>4</v>
      </c>
      <c r="V617" s="62">
        <f t="shared" si="1263"/>
        <v>1458.1004766476142</v>
      </c>
      <c r="W617" s="137">
        <f t="shared" si="1337"/>
        <v>60.618831873326144</v>
      </c>
      <c r="X617" s="131"/>
      <c r="Y617" s="5">
        <f t="shared" si="1340"/>
        <v>0</v>
      </c>
      <c r="Z617" s="131"/>
      <c r="AA617" s="43">
        <f t="shared" ref="AA617" si="1393">POWER(2*$V617/1000*Z617, 2)*$A$4</f>
        <v>0</v>
      </c>
      <c r="AB617" s="116">
        <v>61.4</v>
      </c>
      <c r="AC617" s="43">
        <f t="shared" si="1342"/>
        <v>5.1296959025407984</v>
      </c>
      <c r="AD617" s="131">
        <v>61.3</v>
      </c>
      <c r="AE617" s="43">
        <f t="shared" si="1343"/>
        <v>5.1130004021311999</v>
      </c>
      <c r="AF617" s="261">
        <v>65.8</v>
      </c>
      <c r="AG617" s="43">
        <f t="shared" si="1344"/>
        <v>5.8912393148671995</v>
      </c>
      <c r="AH617" s="131">
        <v>59.3</v>
      </c>
      <c r="AI617" s="5">
        <f t="shared" si="1340"/>
        <v>4.7848052351551997</v>
      </c>
      <c r="AJ617" s="181">
        <v>59.1</v>
      </c>
      <c r="AK617" s="43">
        <f t="shared" ref="AK617" si="1394">POWER(2*$V617/1000*AJ617, 2)*$A$4</f>
        <v>4.7525844161088004</v>
      </c>
      <c r="AL617" s="47">
        <v>60.8</v>
      </c>
      <c r="AM617" s="43">
        <f t="shared" si="1346"/>
        <v>5.0299311030271996</v>
      </c>
      <c r="AN617" s="181"/>
      <c r="AO617" s="43">
        <f t="shared" si="1347"/>
        <v>0</v>
      </c>
      <c r="AP617" s="262">
        <v>72.5</v>
      </c>
      <c r="AQ617" s="43">
        <f t="shared" si="1348"/>
        <v>7.1520557480000004</v>
      </c>
      <c r="AR617" s="121"/>
    </row>
    <row r="618" spans="1:44" x14ac:dyDescent="0.25">
      <c r="A618" s="144">
        <f t="shared" si="1321"/>
        <v>607</v>
      </c>
      <c r="B618" s="89" t="s">
        <v>137</v>
      </c>
      <c r="C618" s="150">
        <v>28</v>
      </c>
      <c r="D618" s="154" t="s">
        <v>126</v>
      </c>
      <c r="E618" s="155">
        <v>35</v>
      </c>
      <c r="F618" s="152">
        <f t="shared" si="1324"/>
        <v>4832</v>
      </c>
      <c r="G618" s="46">
        <v>0</v>
      </c>
      <c r="H618" s="47">
        <f t="shared" si="1368"/>
        <v>1640</v>
      </c>
      <c r="I618" s="47">
        <f t="shared" si="1376"/>
        <v>2300</v>
      </c>
      <c r="J618" s="56">
        <f t="shared" si="1349"/>
        <v>3934.3187466192926</v>
      </c>
      <c r="K618" s="56">
        <f t="shared" si="1325"/>
        <v>-8.0245573963111383E-3</v>
      </c>
      <c r="L618" s="47"/>
      <c r="M618" s="47">
        <f t="shared" si="1266"/>
        <v>1787.09375</v>
      </c>
      <c r="N618" s="47">
        <f t="shared" si="1307"/>
        <v>936.09375</v>
      </c>
      <c r="O618" s="47">
        <f t="shared" si="1362"/>
        <v>85.09375</v>
      </c>
      <c r="P618" s="47"/>
      <c r="Q618" s="47">
        <f t="shared" si="1328"/>
        <v>873.45396060070766</v>
      </c>
      <c r="R618" s="47">
        <f t="shared" si="1253"/>
        <v>1458.1004766476142</v>
      </c>
      <c r="S618" s="47">
        <f t="shared" si="1369"/>
        <v>1458.1004766476142</v>
      </c>
      <c r="T618" s="47">
        <f t="shared" si="1363"/>
        <v>144.67185728075279</v>
      </c>
      <c r="U618" s="79">
        <v>4</v>
      </c>
      <c r="V618" s="62">
        <f t="shared" si="1263"/>
        <v>1458.1004766476142</v>
      </c>
      <c r="W618" s="137">
        <f t="shared" si="1337"/>
        <v>60.618831873326144</v>
      </c>
      <c r="X618" s="131"/>
      <c r="Y618" s="5">
        <f t="shared" si="1340"/>
        <v>0</v>
      </c>
      <c r="Z618" s="131"/>
      <c r="AA618" s="43">
        <f t="shared" ref="AA618" si="1395">POWER(2*$V618/1000*Z618, 2)*$A$4</f>
        <v>0</v>
      </c>
      <c r="AB618" s="116">
        <v>62.6</v>
      </c>
      <c r="AC618" s="43">
        <f t="shared" si="1342"/>
        <v>5.3321645627648007</v>
      </c>
      <c r="AD618" s="131">
        <v>62.9</v>
      </c>
      <c r="AE618" s="43">
        <f t="shared" si="1343"/>
        <v>5.383394032236799</v>
      </c>
      <c r="AF618" s="261">
        <v>66.8</v>
      </c>
      <c r="AG618" s="43">
        <f t="shared" si="1344"/>
        <v>6.0716650161151993</v>
      </c>
      <c r="AH618" s="131">
        <v>59.8</v>
      </c>
      <c r="AI618" s="5">
        <f t="shared" si="1340"/>
        <v>4.8658335195391995</v>
      </c>
      <c r="AJ618" s="181">
        <v>59.5</v>
      </c>
      <c r="AK618" s="43">
        <f t="shared" ref="AK618" si="1396">POWER(2*$V618/1000*AJ618, 2)*$A$4</f>
        <v>4.817134908319999</v>
      </c>
      <c r="AL618" s="47">
        <v>61.2</v>
      </c>
      <c r="AM618" s="43">
        <f t="shared" si="1346"/>
        <v>5.0963321152512009</v>
      </c>
      <c r="AN618" s="181"/>
      <c r="AO618" s="43">
        <f t="shared" si="1347"/>
        <v>0</v>
      </c>
      <c r="AP618" s="262">
        <v>73.5</v>
      </c>
      <c r="AQ618" s="43">
        <f t="shared" si="1348"/>
        <v>7.350714514079999</v>
      </c>
      <c r="AR618" s="121"/>
    </row>
    <row r="619" spans="1:44" x14ac:dyDescent="0.25">
      <c r="A619" s="144">
        <f t="shared" si="1321"/>
        <v>608</v>
      </c>
      <c r="B619" s="89" t="s">
        <v>137</v>
      </c>
      <c r="C619" s="150">
        <v>29</v>
      </c>
      <c r="D619" s="154" t="s">
        <v>126</v>
      </c>
      <c r="E619" s="155">
        <v>36</v>
      </c>
      <c r="F619" s="152">
        <f t="shared" si="1324"/>
        <v>4840</v>
      </c>
      <c r="G619" s="46">
        <v>0</v>
      </c>
      <c r="H619" s="47">
        <f t="shared" si="1368"/>
        <v>1648</v>
      </c>
      <c r="I619" s="47">
        <f t="shared" si="1376"/>
        <v>2300</v>
      </c>
      <c r="J619" s="56">
        <f t="shared" si="1349"/>
        <v>3934.3187466192926</v>
      </c>
      <c r="K619" s="56">
        <f t="shared" si="1325"/>
        <v>-7.9764170591261063E-3</v>
      </c>
      <c r="L619" s="47"/>
      <c r="M619" s="47">
        <f t="shared" si="1266"/>
        <v>1792.84375</v>
      </c>
      <c r="N619" s="47">
        <f t="shared" si="1307"/>
        <v>941.84375</v>
      </c>
      <c r="O619" s="47">
        <f t="shared" si="1362"/>
        <v>90.84375</v>
      </c>
      <c r="P619" s="47"/>
      <c r="Q619" s="47">
        <f t="shared" si="1328"/>
        <v>863.60202750691974</v>
      </c>
      <c r="R619" s="47">
        <f t="shared" si="1253"/>
        <v>1458.1004766476142</v>
      </c>
      <c r="S619" s="47">
        <f t="shared" si="1369"/>
        <v>1458.1004766476142</v>
      </c>
      <c r="T619" s="47">
        <f t="shared" si="1363"/>
        <v>154.5237422342033</v>
      </c>
      <c r="U619" s="79">
        <v>4</v>
      </c>
      <c r="V619" s="62">
        <f t="shared" si="1263"/>
        <v>1458.1004766476142</v>
      </c>
      <c r="W619" s="137">
        <f t="shared" si="1337"/>
        <v>60.618831873326144</v>
      </c>
      <c r="X619" s="131"/>
      <c r="Y619" s="5">
        <f t="shared" si="1340"/>
        <v>0</v>
      </c>
      <c r="Z619" s="131"/>
      <c r="AA619" s="43">
        <f t="shared" ref="AA619" si="1397">POWER(2*$V619/1000*Z619, 2)*$A$4</f>
        <v>0</v>
      </c>
      <c r="AB619" s="116">
        <v>61.2</v>
      </c>
      <c r="AC619" s="43">
        <f t="shared" si="1342"/>
        <v>5.0963321152512009</v>
      </c>
      <c r="AD619" s="131">
        <v>61.6</v>
      </c>
      <c r="AE619" s="43">
        <f t="shared" si="1343"/>
        <v>5.1631685439487995</v>
      </c>
      <c r="AF619" s="261">
        <v>66</v>
      </c>
      <c r="AG619" s="43">
        <f t="shared" si="1344"/>
        <v>5.9271067468800007</v>
      </c>
      <c r="AH619" s="131">
        <v>60.2</v>
      </c>
      <c r="AI619" s="5">
        <f t="shared" si="1340"/>
        <v>4.9311459905792008</v>
      </c>
      <c r="AJ619" s="181">
        <v>59.9</v>
      </c>
      <c r="AK619" s="43">
        <f t="shared" ref="AK619" si="1398">POWER(2*$V619/1000*AJ619, 2)*$A$4</f>
        <v>4.8821208170048003</v>
      </c>
      <c r="AL619" s="47">
        <v>61.4</v>
      </c>
      <c r="AM619" s="43">
        <f t="shared" si="1346"/>
        <v>5.1296959025407984</v>
      </c>
      <c r="AN619" s="181"/>
      <c r="AO619" s="43">
        <f t="shared" si="1347"/>
        <v>0</v>
      </c>
      <c r="AP619" s="262">
        <v>72.7</v>
      </c>
      <c r="AQ619" s="43">
        <f t="shared" si="1348"/>
        <v>7.1915697929792008</v>
      </c>
      <c r="AR619" s="121"/>
    </row>
    <row r="620" spans="1:44" x14ac:dyDescent="0.25">
      <c r="A620" s="144">
        <f t="shared" si="1321"/>
        <v>609</v>
      </c>
      <c r="B620" s="89" t="s">
        <v>137</v>
      </c>
      <c r="C620" s="150">
        <v>30</v>
      </c>
      <c r="D620" s="154" t="s">
        <v>126</v>
      </c>
      <c r="E620" s="155">
        <v>37</v>
      </c>
      <c r="F620" s="152">
        <f t="shared" si="1324"/>
        <v>4848</v>
      </c>
      <c r="G620" s="46">
        <v>0</v>
      </c>
      <c r="H620" s="47">
        <f t="shared" si="1368"/>
        <v>1656</v>
      </c>
      <c r="I620" s="47">
        <f t="shared" si="1376"/>
        <v>2300</v>
      </c>
      <c r="J620" s="56">
        <f t="shared" si="1349"/>
        <v>3934.3187466192926</v>
      </c>
      <c r="K620" s="56">
        <f t="shared" si="1325"/>
        <v>-7.9479355599687551E-3</v>
      </c>
      <c r="L620" s="47"/>
      <c r="M620" s="47">
        <f t="shared" si="1266"/>
        <v>1798.59375</v>
      </c>
      <c r="N620" s="47">
        <f t="shared" si="1307"/>
        <v>947.59375</v>
      </c>
      <c r="O620" s="47">
        <f t="shared" si="1362"/>
        <v>96.59375</v>
      </c>
      <c r="P620" s="47"/>
      <c r="Q620" s="47">
        <f t="shared" si="1328"/>
        <v>853.75009665537516</v>
      </c>
      <c r="R620" s="47">
        <f t="shared" si="1253"/>
        <v>1458.1004766476142</v>
      </c>
      <c r="S620" s="47">
        <f t="shared" si="1369"/>
        <v>1458.1004766476142</v>
      </c>
      <c r="T620" s="47">
        <f t="shared" si="1363"/>
        <v>164.37564460424937</v>
      </c>
      <c r="U620" s="79">
        <v>4</v>
      </c>
      <c r="V620" s="62">
        <f t="shared" si="1263"/>
        <v>1458.1004766476142</v>
      </c>
      <c r="W620" s="137">
        <f t="shared" si="1337"/>
        <v>60.618831873326144</v>
      </c>
      <c r="X620" s="131"/>
      <c r="Y620" s="5">
        <f t="shared" si="1340"/>
        <v>0</v>
      </c>
      <c r="Z620" s="131"/>
      <c r="AA620" s="43">
        <f t="shared" ref="AA620" si="1399">POWER(2*$V620/1000*Z620, 2)*$A$4</f>
        <v>0</v>
      </c>
      <c r="AB620" s="116">
        <v>61.6</v>
      </c>
      <c r="AC620" s="43">
        <f t="shared" si="1342"/>
        <v>5.1631685439487995</v>
      </c>
      <c r="AD620" s="131">
        <v>61.5</v>
      </c>
      <c r="AE620" s="43">
        <f t="shared" si="1343"/>
        <v>5.1464186164799992</v>
      </c>
      <c r="AF620" s="261">
        <v>65.3</v>
      </c>
      <c r="AG620" s="43">
        <f t="shared" si="1344"/>
        <v>5.8020469716031986</v>
      </c>
      <c r="AH620" s="131">
        <v>58.8</v>
      </c>
      <c r="AI620" s="5">
        <f t="shared" si="1340"/>
        <v>4.7044572890111995</v>
      </c>
      <c r="AJ620" s="181">
        <v>58.4</v>
      </c>
      <c r="AK620" s="43">
        <f t="shared" ref="AK620" si="1400">POWER(2*$V620/1000*AJ620, 2)*$A$4</f>
        <v>4.6406687756288001</v>
      </c>
      <c r="AL620" s="47">
        <v>60.1</v>
      </c>
      <c r="AM620" s="43">
        <f t="shared" si="1346"/>
        <v>4.9147770525247996</v>
      </c>
      <c r="AN620" s="181"/>
      <c r="AO620" s="43">
        <f t="shared" si="1347"/>
        <v>0</v>
      </c>
      <c r="AP620" s="262">
        <v>72.900000000000006</v>
      </c>
      <c r="AQ620" s="43">
        <f t="shared" si="1348"/>
        <v>7.2311926920768004</v>
      </c>
      <c r="AR620" s="121"/>
    </row>
    <row r="621" spans="1:44" x14ac:dyDescent="0.25">
      <c r="A621" s="144">
        <f t="shared" si="1321"/>
        <v>610</v>
      </c>
      <c r="B621" s="89" t="s">
        <v>137</v>
      </c>
      <c r="C621" s="150">
        <v>31</v>
      </c>
      <c r="D621" s="154" t="s">
        <v>127</v>
      </c>
      <c r="E621" s="155">
        <v>1</v>
      </c>
      <c r="F621" s="152">
        <f t="shared" si="1324"/>
        <v>4856</v>
      </c>
      <c r="G621" s="46">
        <v>0</v>
      </c>
      <c r="H621" s="47">
        <f t="shared" si="1368"/>
        <v>1664</v>
      </c>
      <c r="I621" s="47">
        <f t="shared" si="1376"/>
        <v>2300</v>
      </c>
      <c r="J621" s="56">
        <f t="shared" si="1349"/>
        <v>3934.3187466192926</v>
      </c>
      <c r="K621" s="56">
        <f t="shared" si="1325"/>
        <v>-7.93623690469758E-3</v>
      </c>
      <c r="L621" s="47"/>
      <c r="M621" s="47">
        <f t="shared" si="1266"/>
        <v>1804.34375</v>
      </c>
      <c r="N621" s="47">
        <f t="shared" si="1307"/>
        <v>953.34375</v>
      </c>
      <c r="O621" s="47">
        <f t="shared" si="1362"/>
        <v>102.34375</v>
      </c>
      <c r="P621" s="47"/>
      <c r="Q621" s="47">
        <f t="shared" si="1328"/>
        <v>843.89816812460401</v>
      </c>
      <c r="R621" s="47">
        <f t="shared" si="1253"/>
        <v>1458.1004766476142</v>
      </c>
      <c r="S621" s="47">
        <f t="shared" si="1369"/>
        <v>1458.1004766476142</v>
      </c>
      <c r="T621" s="47">
        <f t="shared" si="1363"/>
        <v>174.22756143636545</v>
      </c>
      <c r="U621" s="79">
        <v>4</v>
      </c>
      <c r="V621" s="62">
        <f t="shared" si="1263"/>
        <v>1458.1004766476142</v>
      </c>
      <c r="W621" s="137">
        <f t="shared" si="1337"/>
        <v>60.618831873326144</v>
      </c>
      <c r="X621" s="131"/>
      <c r="Y621" s="5">
        <f t="shared" si="1340"/>
        <v>0</v>
      </c>
      <c r="Z621" s="131"/>
      <c r="AA621" s="43">
        <f t="shared" ref="AA621" si="1401">POWER(2*$V621/1000*Z621, 2)*$A$4</f>
        <v>0</v>
      </c>
      <c r="AB621" s="116">
        <v>61.9</v>
      </c>
      <c r="AC621" s="43">
        <f t="shared" si="1342"/>
        <v>5.2135816075327988</v>
      </c>
      <c r="AD621" s="131">
        <v>61.9</v>
      </c>
      <c r="AE621" s="43">
        <f t="shared" si="1343"/>
        <v>5.2135816075327988</v>
      </c>
      <c r="AF621" s="261">
        <v>66.599999999999994</v>
      </c>
      <c r="AG621" s="43">
        <f t="shared" si="1344"/>
        <v>6.035362167628799</v>
      </c>
      <c r="AH621" s="131">
        <v>60.2</v>
      </c>
      <c r="AI621" s="5">
        <f t="shared" si="1340"/>
        <v>4.9311459905792008</v>
      </c>
      <c r="AJ621" s="181">
        <v>60</v>
      </c>
      <c r="AK621" s="43">
        <f t="shared" ref="AK621" si="1402">POWER(2*$V621/1000*AJ621, 2)*$A$4</f>
        <v>4.8984353279999988</v>
      </c>
      <c r="AL621" s="47">
        <v>61.6</v>
      </c>
      <c r="AM621" s="43">
        <f t="shared" si="1346"/>
        <v>5.1631685439487995</v>
      </c>
      <c r="AN621" s="181"/>
      <c r="AO621" s="43">
        <f t="shared" si="1347"/>
        <v>0</v>
      </c>
      <c r="AP621" s="262">
        <v>72.900000000000006</v>
      </c>
      <c r="AQ621" s="43">
        <f t="shared" si="1348"/>
        <v>7.2311926920768004</v>
      </c>
      <c r="AR621" s="121"/>
    </row>
    <row r="622" spans="1:44" x14ac:dyDescent="0.25">
      <c r="A622" s="144">
        <f t="shared" si="1321"/>
        <v>611</v>
      </c>
      <c r="B622" s="89" t="s">
        <v>137</v>
      </c>
      <c r="C622" s="150">
        <v>32</v>
      </c>
      <c r="D622" s="154" t="s">
        <v>127</v>
      </c>
      <c r="E622" s="155">
        <v>2</v>
      </c>
      <c r="F622" s="152">
        <f t="shared" si="1324"/>
        <v>4864</v>
      </c>
      <c r="G622" s="46">
        <v>0</v>
      </c>
      <c r="H622" s="47">
        <f t="shared" si="1368"/>
        <v>1672</v>
      </c>
      <c r="I622" s="47">
        <f t="shared" si="1376"/>
        <v>2300</v>
      </c>
      <c r="J622" s="56">
        <f t="shared" si="1349"/>
        <v>3934.3187466192926</v>
      </c>
      <c r="K622" s="56">
        <f t="shared" si="1325"/>
        <v>-7.9390813079953659E-3</v>
      </c>
      <c r="L622" s="47"/>
      <c r="M622" s="47">
        <f t="shared" si="1266"/>
        <v>1810.09375</v>
      </c>
      <c r="N622" s="47">
        <f t="shared" si="1307"/>
        <v>959.09375</v>
      </c>
      <c r="O622" s="47">
        <f t="shared" si="1362"/>
        <v>108.09375</v>
      </c>
      <c r="P622" s="47"/>
      <c r="Q622" s="47">
        <f t="shared" si="1328"/>
        <v>834.04624199684667</v>
      </c>
      <c r="R622" s="47">
        <f t="shared" si="1253"/>
        <v>1458.1004766476142</v>
      </c>
      <c r="S622" s="47">
        <f t="shared" si="1369"/>
        <v>1458.1004766476142</v>
      </c>
      <c r="T622" s="47">
        <f t="shared" si="1363"/>
        <v>184.07949040852569</v>
      </c>
      <c r="U622" s="79">
        <v>4</v>
      </c>
      <c r="V622" s="62">
        <f t="shared" si="1263"/>
        <v>1458.1004766476142</v>
      </c>
      <c r="W622" s="137">
        <f t="shared" si="1337"/>
        <v>60.618831873326144</v>
      </c>
      <c r="X622" s="131"/>
      <c r="Y622" s="5">
        <f t="shared" si="1340"/>
        <v>0</v>
      </c>
      <c r="Z622" s="131"/>
      <c r="AA622" s="43">
        <f t="shared" ref="AA622" si="1403">POWER(2*$V622/1000*Z622, 2)*$A$4</f>
        <v>0</v>
      </c>
      <c r="AB622" s="116">
        <v>62.4</v>
      </c>
      <c r="AC622" s="43">
        <f t="shared" si="1342"/>
        <v>5.2981476507647995</v>
      </c>
      <c r="AD622" s="131">
        <v>62.1</v>
      </c>
      <c r="AE622" s="43">
        <f t="shared" si="1343"/>
        <v>5.2473263842367999</v>
      </c>
      <c r="AF622" s="261">
        <v>66.8</v>
      </c>
      <c r="AG622" s="43">
        <f t="shared" si="1344"/>
        <v>6.0716650161151993</v>
      </c>
      <c r="AH622" s="131">
        <v>59.1</v>
      </c>
      <c r="AI622" s="5">
        <f t="shared" si="1340"/>
        <v>4.7525844161088004</v>
      </c>
      <c r="AJ622" s="181">
        <v>58.9</v>
      </c>
      <c r="AK622" s="43">
        <f t="shared" ref="AK622" si="1404">POWER(2*$V622/1000*AJ622, 2)*$A$4</f>
        <v>4.7204724511808003</v>
      </c>
      <c r="AL622" s="47">
        <v>60.6</v>
      </c>
      <c r="AM622" s="43">
        <f t="shared" si="1346"/>
        <v>4.9968938780928003</v>
      </c>
      <c r="AN622" s="181"/>
      <c r="AO622" s="43">
        <f t="shared" si="1347"/>
        <v>0</v>
      </c>
      <c r="AP622" s="262">
        <v>73.099999999999994</v>
      </c>
      <c r="AQ622" s="43">
        <f t="shared" si="1348"/>
        <v>7.270924445292799</v>
      </c>
      <c r="AR622" s="121"/>
    </row>
    <row r="623" spans="1:44" x14ac:dyDescent="0.25">
      <c r="A623" s="144">
        <f t="shared" si="1321"/>
        <v>612</v>
      </c>
      <c r="B623" s="89" t="s">
        <v>137</v>
      </c>
      <c r="C623" s="150">
        <v>33</v>
      </c>
      <c r="D623" s="154" t="s">
        <v>127</v>
      </c>
      <c r="E623" s="155">
        <v>3</v>
      </c>
      <c r="F623" s="152">
        <f t="shared" si="1324"/>
        <v>4872</v>
      </c>
      <c r="G623" s="46">
        <v>0</v>
      </c>
      <c r="H623" s="47">
        <f t="shared" si="1368"/>
        <v>1680</v>
      </c>
      <c r="I623" s="47">
        <f t="shared" si="1376"/>
        <v>2300</v>
      </c>
      <c r="J623" s="56">
        <f t="shared" si="1349"/>
        <v>3934.3187466192926</v>
      </c>
      <c r="K623" s="56">
        <f t="shared" si="1325"/>
        <v>-7.9547047589585418E-3</v>
      </c>
      <c r="L623" s="47"/>
      <c r="M623" s="47">
        <f t="shared" si="1266"/>
        <v>1815.84375</v>
      </c>
      <c r="N623" s="47">
        <f t="shared" si="1307"/>
        <v>964.84375</v>
      </c>
      <c r="O623" s="47">
        <f t="shared" si="1362"/>
        <v>113.84375</v>
      </c>
      <c r="P623" s="47"/>
      <c r="Q623" s="47">
        <f t="shared" si="1328"/>
        <v>824.19431835827561</v>
      </c>
      <c r="R623" s="47">
        <f t="shared" ref="R623:R686" si="1405">SQRT(POWER(N$6-M$6,2)+POWER(N623-M623,2))</f>
        <v>1458.1004766476142</v>
      </c>
      <c r="S623" s="47">
        <f t="shared" si="1369"/>
        <v>1458.1004766476142</v>
      </c>
      <c r="T623" s="47">
        <f t="shared" si="1363"/>
        <v>193.93142967054746</v>
      </c>
      <c r="U623" s="79">
        <v>4</v>
      </c>
      <c r="V623" s="62">
        <f t="shared" si="1263"/>
        <v>1458.1004766476142</v>
      </c>
      <c r="W623" s="137">
        <f t="shared" si="1337"/>
        <v>60.618831873326144</v>
      </c>
      <c r="X623" s="131"/>
      <c r="Y623" s="5">
        <f t="shared" si="1340"/>
        <v>0</v>
      </c>
      <c r="Z623" s="131"/>
      <c r="AA623" s="43">
        <f t="shared" ref="AA623" si="1406">POWER(2*$V623/1000*Z623, 2)*$A$4</f>
        <v>0</v>
      </c>
      <c r="AB623" s="116">
        <v>62.7</v>
      </c>
      <c r="AC623" s="43">
        <f t="shared" si="1342"/>
        <v>5.3492138390592014</v>
      </c>
      <c r="AD623" s="131">
        <v>62.7</v>
      </c>
      <c r="AE623" s="43">
        <f t="shared" si="1343"/>
        <v>5.3492138390592014</v>
      </c>
      <c r="AF623" s="261">
        <v>66.599999999999994</v>
      </c>
      <c r="AG623" s="43">
        <f t="shared" si="1344"/>
        <v>6.035362167628799</v>
      </c>
      <c r="AH623" s="131">
        <v>59.5</v>
      </c>
      <c r="AI623" s="5">
        <f t="shared" si="1340"/>
        <v>4.817134908319999</v>
      </c>
      <c r="AJ623" s="181">
        <v>59.2</v>
      </c>
      <c r="AK623" s="43">
        <f t="shared" ref="AK623" si="1407">POWER(2*$V623/1000*AJ623, 2)*$A$4</f>
        <v>4.7686812188672008</v>
      </c>
      <c r="AL623" s="47">
        <v>60.9</v>
      </c>
      <c r="AM623" s="43">
        <f t="shared" si="1346"/>
        <v>5.0464905357888004</v>
      </c>
      <c r="AN623" s="181"/>
      <c r="AO623" s="43">
        <f t="shared" si="1347"/>
        <v>0</v>
      </c>
      <c r="AP623" s="262">
        <v>71.8</v>
      </c>
      <c r="AQ623" s="43">
        <f t="shared" si="1348"/>
        <v>7.0146138167551992</v>
      </c>
      <c r="AR623" s="121"/>
    </row>
    <row r="624" spans="1:44" x14ac:dyDescent="0.25">
      <c r="A624" s="144">
        <f t="shared" si="1321"/>
        <v>613</v>
      </c>
      <c r="B624" s="89" t="s">
        <v>137</v>
      </c>
      <c r="C624" s="150">
        <v>34</v>
      </c>
      <c r="D624" s="154" t="s">
        <v>127</v>
      </c>
      <c r="E624" s="155">
        <v>4</v>
      </c>
      <c r="F624" s="152">
        <f t="shared" si="1324"/>
        <v>4880</v>
      </c>
      <c r="G624" s="46">
        <v>0</v>
      </c>
      <c r="H624" s="47">
        <f t="shared" si="1368"/>
        <v>1688</v>
      </c>
      <c r="I624" s="47">
        <f t="shared" si="1376"/>
        <v>2300</v>
      </c>
      <c r="J624" s="56">
        <f t="shared" si="1349"/>
        <v>3934.3187466192926</v>
      </c>
      <c r="K624" s="56">
        <f t="shared" si="1325"/>
        <v>-7.9817052051112114E-3</v>
      </c>
      <c r="L624" s="47"/>
      <c r="M624" s="47">
        <f t="shared" si="1266"/>
        <v>1821.59375</v>
      </c>
      <c r="N624" s="47">
        <f t="shared" si="1307"/>
        <v>970.59375</v>
      </c>
      <c r="O624" s="47">
        <f t="shared" si="1362"/>
        <v>119.59375</v>
      </c>
      <c r="P624" s="47"/>
      <c r="Q624" s="47">
        <f t="shared" ref="Q624:Q655" si="1408">SQRT(POWER(M$6-H624,2)+POWER(M624-G$6,2))</f>
        <v>814.34239729923343</v>
      </c>
      <c r="R624" s="47">
        <f t="shared" si="1405"/>
        <v>1458.1004766476142</v>
      </c>
      <c r="S624" s="47">
        <f t="shared" si="1369"/>
        <v>1458.1004766476142</v>
      </c>
      <c r="T624" s="47">
        <f t="shared" si="1363"/>
        <v>203.78337773003591</v>
      </c>
      <c r="U624" s="79">
        <v>4</v>
      </c>
      <c r="V624" s="62">
        <f t="shared" si="1263"/>
        <v>1458.1004766476142</v>
      </c>
      <c r="W624" s="137">
        <f t="shared" si="1337"/>
        <v>60.618831873326144</v>
      </c>
      <c r="X624" s="131"/>
      <c r="Y624" s="5">
        <f t="shared" si="1340"/>
        <v>0</v>
      </c>
      <c r="Z624" s="131"/>
      <c r="AA624" s="43">
        <f t="shared" ref="AA624" si="1409">POWER(2*$V624/1000*Z624, 2)*$A$4</f>
        <v>0</v>
      </c>
      <c r="AB624" s="116">
        <v>61.9</v>
      </c>
      <c r="AC624" s="43">
        <f t="shared" si="1342"/>
        <v>5.2135816075327988</v>
      </c>
      <c r="AD624" s="131">
        <v>61.3</v>
      </c>
      <c r="AE624" s="43">
        <f t="shared" si="1343"/>
        <v>5.1130004021311999</v>
      </c>
      <c r="AF624" s="261">
        <v>67.2</v>
      </c>
      <c r="AG624" s="43">
        <f t="shared" si="1344"/>
        <v>6.1445972754431999</v>
      </c>
      <c r="AH624" s="131">
        <v>60.1</v>
      </c>
      <c r="AI624" s="5">
        <f t="shared" si="1340"/>
        <v>4.9147770525247996</v>
      </c>
      <c r="AJ624" s="181">
        <v>59.8</v>
      </c>
      <c r="AK624" s="43">
        <f t="shared" ref="AK624" si="1410">POWER(2*$V624/1000*AJ624, 2)*$A$4</f>
        <v>4.8658335195391995</v>
      </c>
      <c r="AL624" s="47">
        <v>61.3</v>
      </c>
      <c r="AM624" s="43">
        <f t="shared" si="1346"/>
        <v>5.1130004021311999</v>
      </c>
      <c r="AN624" s="181"/>
      <c r="AO624" s="43">
        <f t="shared" si="1347"/>
        <v>0</v>
      </c>
      <c r="AP624" s="262">
        <v>73.3</v>
      </c>
      <c r="AQ624" s="43">
        <f t="shared" si="1348"/>
        <v>7.3107650526272003</v>
      </c>
      <c r="AR624" s="121"/>
    </row>
    <row r="625" spans="1:44" x14ac:dyDescent="0.25">
      <c r="A625" s="144">
        <f t="shared" si="1321"/>
        <v>614</v>
      </c>
      <c r="B625" s="89" t="s">
        <v>137</v>
      </c>
      <c r="C625" s="150">
        <v>35</v>
      </c>
      <c r="D625" s="154" t="s">
        <v>127</v>
      </c>
      <c r="E625" s="155">
        <v>5</v>
      </c>
      <c r="F625" s="152">
        <f t="shared" si="1324"/>
        <v>4888</v>
      </c>
      <c r="G625" s="46">
        <v>0</v>
      </c>
      <c r="H625" s="47">
        <f t="shared" si="1368"/>
        <v>1696</v>
      </c>
      <c r="I625" s="47">
        <f t="shared" si="1376"/>
        <v>2300</v>
      </c>
      <c r="J625" s="56">
        <f t="shared" si="1349"/>
        <v>3934.3187466192926</v>
      </c>
      <c r="K625" s="56">
        <f t="shared" si="1325"/>
        <v>-8.0189603099825035E-3</v>
      </c>
      <c r="L625" s="47"/>
      <c r="M625" s="47">
        <f t="shared" si="1266"/>
        <v>1827.34375</v>
      </c>
      <c r="N625" s="47">
        <f t="shared" si="1307"/>
        <v>976.34375</v>
      </c>
      <c r="O625" s="47">
        <f t="shared" si="1362"/>
        <v>125.34375</v>
      </c>
      <c r="P625" s="47"/>
      <c r="Q625" s="47">
        <f t="shared" si="1408"/>
        <v>804.49047891448811</v>
      </c>
      <c r="R625" s="47">
        <f t="shared" si="1405"/>
        <v>1458.1004766476142</v>
      </c>
      <c r="S625" s="47">
        <f t="shared" si="1369"/>
        <v>1458.1004766476142</v>
      </c>
      <c r="T625" s="47">
        <f t="shared" si="1363"/>
        <v>213.63533336988641</v>
      </c>
      <c r="U625" s="79">
        <v>4</v>
      </c>
      <c r="V625" s="62">
        <f t="shared" si="1263"/>
        <v>1458.1004766476142</v>
      </c>
      <c r="W625" s="137">
        <f t="shared" si="1337"/>
        <v>60.618831873326144</v>
      </c>
      <c r="X625" s="131"/>
      <c r="Y625" s="5">
        <f t="shared" si="1340"/>
        <v>0</v>
      </c>
      <c r="Z625" s="131"/>
      <c r="AA625" s="43">
        <f t="shared" ref="AA625" si="1411">POWER(2*$V625/1000*Z625, 2)*$A$4</f>
        <v>0</v>
      </c>
      <c r="AB625" s="116">
        <v>62.6</v>
      </c>
      <c r="AC625" s="43">
        <f t="shared" si="1342"/>
        <v>5.3321645627648007</v>
      </c>
      <c r="AD625" s="131">
        <v>62.3</v>
      </c>
      <c r="AE625" s="43">
        <f t="shared" si="1343"/>
        <v>5.2811800150592001</v>
      </c>
      <c r="AF625" s="261">
        <v>66.3</v>
      </c>
      <c r="AG625" s="43">
        <f t="shared" si="1344"/>
        <v>5.9811119963711992</v>
      </c>
      <c r="AH625" s="131">
        <v>59.6</v>
      </c>
      <c r="AI625" s="5">
        <f t="shared" si="1340"/>
        <v>4.8333405651968002</v>
      </c>
      <c r="AJ625" s="181">
        <v>59.3</v>
      </c>
      <c r="AK625" s="43">
        <f t="shared" ref="AK625" si="1412">POWER(2*$V625/1000*AJ625, 2)*$A$4</f>
        <v>4.7848052351551997</v>
      </c>
      <c r="AL625" s="47">
        <v>61</v>
      </c>
      <c r="AM625" s="43">
        <f t="shared" si="1346"/>
        <v>5.0630771820799989</v>
      </c>
      <c r="AN625" s="181"/>
      <c r="AO625" s="43">
        <f t="shared" si="1347"/>
        <v>0</v>
      </c>
      <c r="AP625" s="262">
        <v>73.8</v>
      </c>
      <c r="AQ625" s="43">
        <f t="shared" si="1348"/>
        <v>7.4108428077312007</v>
      </c>
      <c r="AR625" s="121"/>
    </row>
    <row r="626" spans="1:44" x14ac:dyDescent="0.25">
      <c r="A626" s="144">
        <f t="shared" si="1321"/>
        <v>615</v>
      </c>
      <c r="B626" s="89" t="s">
        <v>137</v>
      </c>
      <c r="C626" s="150">
        <v>36</v>
      </c>
      <c r="D626" s="154" t="s">
        <v>127</v>
      </c>
      <c r="E626" s="155">
        <v>6</v>
      </c>
      <c r="F626" s="152">
        <f t="shared" si="1324"/>
        <v>4896</v>
      </c>
      <c r="G626" s="46">
        <v>0</v>
      </c>
      <c r="H626" s="47">
        <f t="shared" si="1368"/>
        <v>1704</v>
      </c>
      <c r="I626" s="47">
        <f t="shared" si="1376"/>
        <v>2300</v>
      </c>
      <c r="J626" s="56">
        <f t="shared" si="1349"/>
        <v>3934.3187466192926</v>
      </c>
      <c r="K626" s="56">
        <f t="shared" si="1325"/>
        <v>-8.0655670503801957E-3</v>
      </c>
      <c r="L626" s="47"/>
      <c r="M626" s="47">
        <f t="shared" si="1266"/>
        <v>1833.09375</v>
      </c>
      <c r="N626" s="47">
        <f t="shared" si="1307"/>
        <v>982.09375</v>
      </c>
      <c r="O626" s="47">
        <f t="shared" si="1362"/>
        <v>131.09375</v>
      </c>
      <c r="P626" s="47"/>
      <c r="Q626" s="47">
        <f t="shared" si="1408"/>
        <v>794.63856330350745</v>
      </c>
      <c r="R626" s="47">
        <f t="shared" si="1405"/>
        <v>1458.1004766476142</v>
      </c>
      <c r="S626" s="47">
        <f t="shared" si="1369"/>
        <v>1458.1004766476142</v>
      </c>
      <c r="T626" s="47">
        <f t="shared" si="1363"/>
        <v>223.48729558760718</v>
      </c>
      <c r="U626" s="79">
        <v>4</v>
      </c>
      <c r="V626" s="62">
        <f t="shared" si="1263"/>
        <v>1458.1004766476142</v>
      </c>
      <c r="W626" s="137">
        <f t="shared" si="1337"/>
        <v>60.618831873326144</v>
      </c>
      <c r="X626" s="131"/>
      <c r="Y626" s="5">
        <f t="shared" si="1340"/>
        <v>0</v>
      </c>
      <c r="Z626" s="131"/>
      <c r="AA626" s="43">
        <f t="shared" ref="AA626" si="1413">POWER(2*$V626/1000*Z626, 2)*$A$4</f>
        <v>0</v>
      </c>
      <c r="AB626" s="116">
        <v>62</v>
      </c>
      <c r="AC626" s="43">
        <f t="shared" si="1342"/>
        <v>5.2304403891199991</v>
      </c>
      <c r="AD626" s="131">
        <v>61.5</v>
      </c>
      <c r="AE626" s="43">
        <f t="shared" si="1343"/>
        <v>5.1464186164799992</v>
      </c>
      <c r="AF626" s="261">
        <v>71.099999999999994</v>
      </c>
      <c r="AG626" s="43">
        <f t="shared" si="1344"/>
        <v>6.8785053484607985</v>
      </c>
      <c r="AH626" s="131">
        <v>58.9</v>
      </c>
      <c r="AI626" s="5">
        <f t="shared" si="1340"/>
        <v>4.7204724511808003</v>
      </c>
      <c r="AJ626" s="181">
        <v>58.7</v>
      </c>
      <c r="AK626" s="43">
        <f t="shared" ref="AK626" si="1414">POWER(2*$V626/1000*AJ626, 2)*$A$4</f>
        <v>4.688469340371201</v>
      </c>
      <c r="AL626" s="47">
        <v>60.6</v>
      </c>
      <c r="AM626" s="43">
        <f t="shared" si="1346"/>
        <v>4.9968938780928003</v>
      </c>
      <c r="AN626" s="181"/>
      <c r="AO626" s="43">
        <f t="shared" si="1347"/>
        <v>0</v>
      </c>
      <c r="AP626" s="262">
        <v>72.8</v>
      </c>
      <c r="AQ626" s="43">
        <f t="shared" si="1348"/>
        <v>7.2113676357631995</v>
      </c>
      <c r="AR626" s="121"/>
    </row>
    <row r="627" spans="1:44" x14ac:dyDescent="0.25">
      <c r="A627" s="144">
        <f t="shared" si="1321"/>
        <v>616</v>
      </c>
      <c r="B627" s="89" t="s">
        <v>137</v>
      </c>
      <c r="C627" s="150">
        <v>37</v>
      </c>
      <c r="D627" s="154" t="s">
        <v>127</v>
      </c>
      <c r="E627" s="155">
        <v>7</v>
      </c>
      <c r="F627" s="152">
        <f t="shared" si="1324"/>
        <v>4904</v>
      </c>
      <c r="G627" s="46">
        <v>0</v>
      </c>
      <c r="H627" s="47">
        <f t="shared" si="1368"/>
        <v>1712</v>
      </c>
      <c r="I627" s="47">
        <f t="shared" si="1376"/>
        <v>2300</v>
      </c>
      <c r="J627" s="56">
        <f t="shared" si="1349"/>
        <v>3934.3187466192926</v>
      </c>
      <c r="K627" s="56">
        <f t="shared" si="1325"/>
        <v>-8.1207967027694394E-3</v>
      </c>
      <c r="L627" s="47"/>
      <c r="M627" s="47">
        <f t="shared" si="1266"/>
        <v>1838.84375</v>
      </c>
      <c r="N627" s="47">
        <f t="shared" si="1307"/>
        <v>987.84375</v>
      </c>
      <c r="O627" s="47">
        <f t="shared" si="1362"/>
        <v>136.84375</v>
      </c>
      <c r="P627" s="47"/>
      <c r="Q627" s="47">
        <f t="shared" si="1408"/>
        <v>784.78665057075386</v>
      </c>
      <c r="R627" s="47">
        <f t="shared" si="1405"/>
        <v>1458.1004766476142</v>
      </c>
      <c r="S627" s="47">
        <f t="shared" si="1369"/>
        <v>1458.1004766476142</v>
      </c>
      <c r="T627" s="47">
        <f t="shared" si="1363"/>
        <v>233.33926355001316</v>
      </c>
      <c r="U627" s="79">
        <v>4</v>
      </c>
      <c r="V627" s="62">
        <f t="shared" ref="V627:V690" si="1415">S627</f>
        <v>1458.1004766476142</v>
      </c>
      <c r="W627" s="137">
        <f t="shared" si="1337"/>
        <v>60.618831873326144</v>
      </c>
      <c r="X627" s="131"/>
      <c r="Y627" s="5">
        <f t="shared" si="1340"/>
        <v>0</v>
      </c>
      <c r="Z627" s="131"/>
      <c r="AA627" s="43">
        <f t="shared" ref="AA627" si="1416">POWER(2*$V627/1000*Z627, 2)*$A$4</f>
        <v>0</v>
      </c>
      <c r="AB627" s="116">
        <v>63.4</v>
      </c>
      <c r="AC627" s="43">
        <f t="shared" si="1342"/>
        <v>5.4693207519487999</v>
      </c>
      <c r="AD627" s="131">
        <v>63.1</v>
      </c>
      <c r="AE627" s="43">
        <f t="shared" si="1343"/>
        <v>5.417683079532801</v>
      </c>
      <c r="AF627" s="261">
        <v>70.099999999999994</v>
      </c>
      <c r="AG627" s="43">
        <f t="shared" si="1344"/>
        <v>6.6863778294847984</v>
      </c>
      <c r="AH627" s="131">
        <v>60.3</v>
      </c>
      <c r="AI627" s="5">
        <f t="shared" si="1340"/>
        <v>4.9475421421631998</v>
      </c>
      <c r="AJ627" s="181">
        <v>60.1</v>
      </c>
      <c r="AK627" s="43">
        <f t="shared" ref="AK627" si="1417">POWER(2*$V627/1000*AJ627, 2)*$A$4</f>
        <v>4.9147770525247996</v>
      </c>
      <c r="AL627" s="47">
        <v>61.9</v>
      </c>
      <c r="AM627" s="43">
        <f t="shared" si="1346"/>
        <v>5.2135816075327988</v>
      </c>
      <c r="AN627" s="181"/>
      <c r="AO627" s="43">
        <f t="shared" si="1347"/>
        <v>0</v>
      </c>
      <c r="AP627" s="262">
        <v>74.400000000000006</v>
      </c>
      <c r="AQ627" s="43">
        <f t="shared" si="1348"/>
        <v>7.5318341603328012</v>
      </c>
      <c r="AR627" s="121"/>
    </row>
    <row r="628" spans="1:44" x14ac:dyDescent="0.25">
      <c r="A628" s="144">
        <f t="shared" si="1321"/>
        <v>617</v>
      </c>
      <c r="B628" s="89" t="s">
        <v>138</v>
      </c>
      <c r="C628" s="150">
        <v>1</v>
      </c>
      <c r="D628" s="154" t="s">
        <v>127</v>
      </c>
      <c r="E628" s="155">
        <v>8</v>
      </c>
      <c r="F628" s="152">
        <f t="shared" si="1324"/>
        <v>4912</v>
      </c>
      <c r="G628" s="46">
        <v>0</v>
      </c>
      <c r="H628" s="47">
        <f t="shared" si="1368"/>
        <v>1720</v>
      </c>
      <c r="I628" s="47">
        <f t="shared" si="1376"/>
        <v>2300</v>
      </c>
      <c r="J628" s="56">
        <f t="shared" si="1349"/>
        <v>3934.3187466192926</v>
      </c>
      <c r="K628" s="56">
        <f t="shared" si="1325"/>
        <v>-8.1840608695529227E-3</v>
      </c>
      <c r="L628" s="47"/>
      <c r="M628" s="47">
        <f t="shared" ref="M628:M691" si="1418">SLOPE*M$6 + (1+$I$7*($A628-3))</f>
        <v>1844.59375</v>
      </c>
      <c r="N628" s="47">
        <f t="shared" si="1307"/>
        <v>993.59375</v>
      </c>
      <c r="O628" s="47">
        <f t="shared" si="1362"/>
        <v>142.59375</v>
      </c>
      <c r="P628" s="47"/>
      <c r="Q628" s="47">
        <f t="shared" si="1408"/>
        <v>774.93474082600176</v>
      </c>
      <c r="R628" s="47">
        <f t="shared" si="1405"/>
        <v>1458.1004766476142</v>
      </c>
      <c r="S628" s="47">
        <f t="shared" si="1369"/>
        <v>1458.1004766476142</v>
      </c>
      <c r="T628" s="47">
        <f t="shared" si="1363"/>
        <v>243.19123655893216</v>
      </c>
      <c r="U628" s="79">
        <v>4</v>
      </c>
      <c r="V628" s="62">
        <f t="shared" si="1415"/>
        <v>1458.1004766476142</v>
      </c>
      <c r="W628" s="137">
        <f t="shared" si="1337"/>
        <v>60.618831873326144</v>
      </c>
      <c r="X628" s="131"/>
      <c r="Y628" s="5">
        <f t="shared" si="1340"/>
        <v>0</v>
      </c>
      <c r="Z628" s="131"/>
      <c r="AA628" s="43">
        <f t="shared" ref="AA628" si="1419">POWER(2*$V628/1000*Z628, 2)*$A$4</f>
        <v>0</v>
      </c>
      <c r="AB628" s="116">
        <v>62.1</v>
      </c>
      <c r="AC628" s="43">
        <f t="shared" si="1342"/>
        <v>5.2473263842367999</v>
      </c>
      <c r="AD628" s="131">
        <v>61.4</v>
      </c>
      <c r="AE628" s="43">
        <f t="shared" si="1343"/>
        <v>5.1296959025407984</v>
      </c>
      <c r="AF628" s="261">
        <v>71</v>
      </c>
      <c r="AG628" s="43">
        <f t="shared" si="1344"/>
        <v>6.8591701356799986</v>
      </c>
      <c r="AH628" s="131">
        <v>59.1</v>
      </c>
      <c r="AI628" s="5">
        <f t="shared" si="1340"/>
        <v>4.7525844161088004</v>
      </c>
      <c r="AJ628" s="181">
        <v>58.7</v>
      </c>
      <c r="AK628" s="43">
        <f t="shared" ref="AK628" si="1420">POWER(2*$V628/1000*AJ628, 2)*$A$4</f>
        <v>4.688469340371201</v>
      </c>
      <c r="AL628" s="47">
        <v>60.7</v>
      </c>
      <c r="AM628" s="43">
        <f t="shared" si="1346"/>
        <v>5.013398883795201</v>
      </c>
      <c r="AN628" s="181"/>
      <c r="AO628" s="43">
        <f t="shared" si="1347"/>
        <v>0</v>
      </c>
      <c r="AP628" s="262">
        <v>73.900000000000006</v>
      </c>
      <c r="AQ628" s="43">
        <f t="shared" si="1348"/>
        <v>7.4309399993408007</v>
      </c>
      <c r="AR628" s="121"/>
    </row>
    <row r="629" spans="1:44" x14ac:dyDescent="0.25">
      <c r="A629" s="144">
        <f t="shared" si="1321"/>
        <v>618</v>
      </c>
      <c r="B629" s="89" t="s">
        <v>138</v>
      </c>
      <c r="C629" s="150">
        <v>2</v>
      </c>
      <c r="D629" s="154" t="s">
        <v>127</v>
      </c>
      <c r="E629" s="155">
        <v>9</v>
      </c>
      <c r="F629" s="152">
        <f t="shared" si="1324"/>
        <v>4920</v>
      </c>
      <c r="G629" s="46">
        <v>0</v>
      </c>
      <c r="H629" s="47">
        <f t="shared" si="1368"/>
        <v>1728</v>
      </c>
      <c r="I629" s="47">
        <f t="shared" si="1376"/>
        <v>2300</v>
      </c>
      <c r="J629" s="56">
        <f t="shared" si="1349"/>
        <v>3934.3187466192926</v>
      </c>
      <c r="K629" s="56">
        <f t="shared" si="1325"/>
        <v>-8.254885538462986E-3</v>
      </c>
      <c r="L629" s="47"/>
      <c r="M629" s="47">
        <f t="shared" si="1418"/>
        <v>1850.34375</v>
      </c>
      <c r="N629" s="47">
        <f t="shared" si="1307"/>
        <v>999.34375</v>
      </c>
      <c r="O629" s="47">
        <f t="shared" si="1362"/>
        <v>148.34375</v>
      </c>
      <c r="P629" s="47"/>
      <c r="Q629" s="47">
        <f t="shared" si="1408"/>
        <v>765.08283418468</v>
      </c>
      <c r="R629" s="47">
        <f t="shared" si="1405"/>
        <v>1458.1004766476142</v>
      </c>
      <c r="S629" s="47">
        <f t="shared" si="1369"/>
        <v>1458.1004766476142</v>
      </c>
      <c r="T629" s="47">
        <f t="shared" si="1363"/>
        <v>253.04321402492204</v>
      </c>
      <c r="U629" s="79">
        <v>4</v>
      </c>
      <c r="V629" s="62">
        <f t="shared" si="1415"/>
        <v>1458.1004766476142</v>
      </c>
      <c r="W629" s="137">
        <f t="shared" si="1337"/>
        <v>60.618831873326144</v>
      </c>
      <c r="X629" s="131"/>
      <c r="Y629" s="5">
        <f t="shared" si="1340"/>
        <v>0</v>
      </c>
      <c r="Z629" s="131"/>
      <c r="AA629" s="43">
        <f t="shared" ref="AA629" si="1421">POWER(2*$V629/1000*Z629, 2)*$A$4</f>
        <v>0</v>
      </c>
      <c r="AB629" s="116">
        <v>63</v>
      </c>
      <c r="AC629" s="43">
        <f t="shared" si="1342"/>
        <v>5.4005249491199994</v>
      </c>
      <c r="AD629" s="131">
        <v>62.5</v>
      </c>
      <c r="AE629" s="43">
        <f t="shared" si="1343"/>
        <v>5.3151424999999994</v>
      </c>
      <c r="AF629" s="261">
        <v>70.2</v>
      </c>
      <c r="AG629" s="43">
        <f t="shared" si="1344"/>
        <v>6.7054681204992006</v>
      </c>
      <c r="AH629" s="131">
        <v>59.8</v>
      </c>
      <c r="AI629" s="5">
        <f t="shared" si="1340"/>
        <v>4.8658335195391995</v>
      </c>
      <c r="AJ629" s="181">
        <v>59.4</v>
      </c>
      <c r="AK629" s="43">
        <f t="shared" ref="AK629" si="1422">POWER(2*$V629/1000*AJ629, 2)*$A$4</f>
        <v>4.8009564649728</v>
      </c>
      <c r="AL629" s="47">
        <v>61.4</v>
      </c>
      <c r="AM629" s="43">
        <f t="shared" si="1346"/>
        <v>5.1296959025407984</v>
      </c>
      <c r="AN629" s="181"/>
      <c r="AO629" s="43">
        <f t="shared" si="1347"/>
        <v>0</v>
      </c>
      <c r="AP629" s="262">
        <v>74.3</v>
      </c>
      <c r="AQ629" s="43">
        <f t="shared" si="1348"/>
        <v>7.5116009010752007</v>
      </c>
      <c r="AR629" s="121"/>
    </row>
    <row r="630" spans="1:44" x14ac:dyDescent="0.25">
      <c r="A630" s="144">
        <f t="shared" si="1321"/>
        <v>619</v>
      </c>
      <c r="B630" s="89" t="s">
        <v>138</v>
      </c>
      <c r="C630" s="150">
        <v>3</v>
      </c>
      <c r="D630" s="154" t="s">
        <v>127</v>
      </c>
      <c r="E630" s="155">
        <v>10</v>
      </c>
      <c r="F630" s="152">
        <f t="shared" si="1324"/>
        <v>4928</v>
      </c>
      <c r="G630" s="46">
        <v>0</v>
      </c>
      <c r="H630" s="47">
        <f t="shared" si="1368"/>
        <v>1736</v>
      </c>
      <c r="I630" s="47">
        <f t="shared" si="1376"/>
        <v>2300</v>
      </c>
      <c r="J630" s="56">
        <f t="shared" si="1349"/>
        <v>3934.3187466192926</v>
      </c>
      <c r="K630" s="56">
        <f t="shared" si="1325"/>
        <v>-8.3328910736781836E-3</v>
      </c>
      <c r="L630" s="47"/>
      <c r="M630" s="47">
        <f t="shared" si="1418"/>
        <v>1856.09375</v>
      </c>
      <c r="N630" s="47">
        <f t="shared" si="1307"/>
        <v>1005.09375</v>
      </c>
      <c r="O630" s="47">
        <f t="shared" si="1362"/>
        <v>154.09375</v>
      </c>
      <c r="P630" s="47"/>
      <c r="Q630" s="47">
        <f t="shared" si="1408"/>
        <v>755.23093076824023</v>
      </c>
      <c r="R630" s="47">
        <f t="shared" si="1405"/>
        <v>1458.1004766476142</v>
      </c>
      <c r="S630" s="47">
        <f t="shared" si="1369"/>
        <v>1458.1004766476142</v>
      </c>
      <c r="T630" s="47">
        <f t="shared" si="1363"/>
        <v>262.89519544689762</v>
      </c>
      <c r="U630" s="79">
        <v>4</v>
      </c>
      <c r="V630" s="62">
        <f t="shared" si="1415"/>
        <v>1458.1004766476142</v>
      </c>
      <c r="W630" s="137">
        <f t="shared" si="1337"/>
        <v>60.618831873326144</v>
      </c>
      <c r="X630" s="131"/>
      <c r="Y630" s="5">
        <f t="shared" si="1340"/>
        <v>0</v>
      </c>
      <c r="Z630" s="131"/>
      <c r="AA630" s="43">
        <f t="shared" ref="AA630" si="1423">POWER(2*$V630/1000*Z630, 2)*$A$4</f>
        <v>0</v>
      </c>
      <c r="AB630" s="116">
        <v>62.1</v>
      </c>
      <c r="AC630" s="43">
        <f t="shared" si="1342"/>
        <v>5.2473263842367999</v>
      </c>
      <c r="AD630" s="131">
        <v>62.4</v>
      </c>
      <c r="AE630" s="43">
        <f t="shared" si="1343"/>
        <v>5.2981476507647995</v>
      </c>
      <c r="AF630" s="261">
        <v>71.099999999999994</v>
      </c>
      <c r="AG630" s="43">
        <f t="shared" si="1344"/>
        <v>6.8785053484607985</v>
      </c>
      <c r="AH630" s="131">
        <v>59.5</v>
      </c>
      <c r="AI630" s="5">
        <f t="shared" si="1340"/>
        <v>4.817134908319999</v>
      </c>
      <c r="AJ630" s="181">
        <v>59.1</v>
      </c>
      <c r="AK630" s="43">
        <f t="shared" ref="AK630" si="1424">POWER(2*$V630/1000*AJ630, 2)*$A$4</f>
        <v>4.7525844161088004</v>
      </c>
      <c r="AL630" s="47">
        <v>61.4</v>
      </c>
      <c r="AM630" s="43">
        <f t="shared" si="1346"/>
        <v>5.1296959025407984</v>
      </c>
      <c r="AN630" s="181"/>
      <c r="AO630" s="43">
        <f t="shared" si="1347"/>
        <v>0</v>
      </c>
      <c r="AP630" s="262">
        <v>74</v>
      </c>
      <c r="AQ630" s="43">
        <f t="shared" si="1348"/>
        <v>7.4510644044799994</v>
      </c>
      <c r="AR630" s="121"/>
    </row>
    <row r="631" spans="1:44" x14ac:dyDescent="0.25">
      <c r="A631" s="144">
        <f t="shared" si="1321"/>
        <v>620</v>
      </c>
      <c r="B631" s="89" t="s">
        <v>138</v>
      </c>
      <c r="C631" s="150">
        <v>4</v>
      </c>
      <c r="D631" s="154" t="s">
        <v>127</v>
      </c>
      <c r="E631" s="155">
        <v>11</v>
      </c>
      <c r="F631" s="152">
        <f t="shared" si="1324"/>
        <v>4936</v>
      </c>
      <c r="G631" s="46">
        <v>0</v>
      </c>
      <c r="H631" s="47">
        <f t="shared" si="1368"/>
        <v>1744</v>
      </c>
      <c r="I631" s="47">
        <f t="shared" si="1376"/>
        <v>2300</v>
      </c>
      <c r="J631" s="56">
        <f t="shared" si="1349"/>
        <v>3934.3187466192926</v>
      </c>
      <c r="K631" s="56">
        <f t="shared" si="1325"/>
        <v>-8.4177766639186302E-3</v>
      </c>
      <c r="L631" s="47"/>
      <c r="M631" s="47">
        <f t="shared" si="1418"/>
        <v>1861.84375</v>
      </c>
      <c r="N631" s="47">
        <f t="shared" si="1307"/>
        <v>1010.84375</v>
      </c>
      <c r="O631" s="47">
        <f t="shared" si="1362"/>
        <v>159.84375</v>
      </c>
      <c r="P631" s="47"/>
      <c r="Q631" s="47">
        <f t="shared" si="1408"/>
        <v>745.37903070455536</v>
      </c>
      <c r="R631" s="47">
        <f t="shared" si="1405"/>
        <v>1458.1004766476142</v>
      </c>
      <c r="S631" s="47">
        <f t="shared" si="1369"/>
        <v>1458.1004766476142</v>
      </c>
      <c r="T631" s="47">
        <f t="shared" si="1363"/>
        <v>272.74718039617295</v>
      </c>
      <c r="U631" s="79">
        <v>4</v>
      </c>
      <c r="V631" s="62">
        <f t="shared" si="1415"/>
        <v>1458.1004766476142</v>
      </c>
      <c r="W631" s="137">
        <f t="shared" si="1337"/>
        <v>60.618831873326144</v>
      </c>
      <c r="X631" s="131"/>
      <c r="Y631" s="5">
        <f t="shared" si="1340"/>
        <v>0</v>
      </c>
      <c r="Z631" s="131"/>
      <c r="AA631" s="43">
        <f t="shared" ref="AA631" si="1425">POWER(2*$V631/1000*Z631, 2)*$A$4</f>
        <v>0</v>
      </c>
      <c r="AB631" s="116">
        <v>62.2</v>
      </c>
      <c r="AC631" s="43">
        <f t="shared" si="1342"/>
        <v>5.2642395928832011</v>
      </c>
      <c r="AD631" s="131">
        <v>62.3</v>
      </c>
      <c r="AE631" s="43">
        <f t="shared" si="1343"/>
        <v>5.2811800150592001</v>
      </c>
      <c r="AF631" s="261">
        <v>70.7</v>
      </c>
      <c r="AG631" s="43">
        <f t="shared" si="1344"/>
        <v>6.8013277785152004</v>
      </c>
      <c r="AH631" s="131">
        <v>60</v>
      </c>
      <c r="AI631" s="5">
        <f t="shared" si="1340"/>
        <v>4.8984353279999988</v>
      </c>
      <c r="AJ631" s="181">
        <v>59.5</v>
      </c>
      <c r="AK631" s="43">
        <f t="shared" ref="AK631" si="1426">POWER(2*$V631/1000*AJ631, 2)*$A$4</f>
        <v>4.817134908319999</v>
      </c>
      <c r="AL631" s="47">
        <v>61.6</v>
      </c>
      <c r="AM631" s="43">
        <f t="shared" si="1346"/>
        <v>5.1631685439487995</v>
      </c>
      <c r="AN631" s="181"/>
      <c r="AO631" s="43">
        <f t="shared" si="1347"/>
        <v>0</v>
      </c>
      <c r="AP631" s="262">
        <v>74.2</v>
      </c>
      <c r="AQ631" s="43">
        <f t="shared" si="1348"/>
        <v>7.4913948553472016</v>
      </c>
      <c r="AR631" s="121"/>
    </row>
    <row r="632" spans="1:44" x14ac:dyDescent="0.25">
      <c r="A632" s="144">
        <f t="shared" si="1321"/>
        <v>621</v>
      </c>
      <c r="B632" s="89" t="s">
        <v>138</v>
      </c>
      <c r="C632" s="150">
        <v>5</v>
      </c>
      <c r="D632" s="154" t="s">
        <v>127</v>
      </c>
      <c r="E632" s="155">
        <v>12</v>
      </c>
      <c r="F632" s="152">
        <f t="shared" si="1324"/>
        <v>4944</v>
      </c>
      <c r="G632" s="46">
        <v>0</v>
      </c>
      <c r="H632" s="47">
        <f t="shared" si="1368"/>
        <v>1752</v>
      </c>
      <c r="I632" s="47">
        <f t="shared" si="1376"/>
        <v>2300</v>
      </c>
      <c r="J632" s="56">
        <f t="shared" si="1349"/>
        <v>3934.3187466192926</v>
      </c>
      <c r="K632" s="56">
        <f t="shared" si="1325"/>
        <v>-8.5093081261220505E-3</v>
      </c>
      <c r="L632" s="47"/>
      <c r="M632" s="47">
        <f t="shared" si="1418"/>
        <v>1867.59375</v>
      </c>
      <c r="N632" s="47">
        <f t="shared" si="1307"/>
        <v>1016.59375</v>
      </c>
      <c r="O632" s="47">
        <f t="shared" si="1362"/>
        <v>165.59375</v>
      </c>
      <c r="P632" s="47"/>
      <c r="Q632" s="47">
        <f t="shared" si="1408"/>
        <v>735.52713412834919</v>
      </c>
      <c r="R632" s="47">
        <f t="shared" si="1405"/>
        <v>1458.1004766476142</v>
      </c>
      <c r="S632" s="47">
        <f t="shared" si="1369"/>
        <v>1458.1004766476142</v>
      </c>
      <c r="T632" s="47">
        <f t="shared" si="1363"/>
        <v>282.59916850384133</v>
      </c>
      <c r="U632" s="79">
        <v>4</v>
      </c>
      <c r="V632" s="62">
        <f t="shared" si="1415"/>
        <v>1458.1004766476142</v>
      </c>
      <c r="W632" s="137">
        <f t="shared" si="1337"/>
        <v>60.618831873326144</v>
      </c>
      <c r="X632" s="131"/>
      <c r="Y632" s="5">
        <f t="shared" si="1340"/>
        <v>0</v>
      </c>
      <c r="Z632" s="131"/>
      <c r="AA632" s="43">
        <f t="shared" ref="AA632" si="1427">POWER(2*$V632/1000*Z632, 2)*$A$4</f>
        <v>0</v>
      </c>
      <c r="AB632" s="116">
        <v>62.5</v>
      </c>
      <c r="AC632" s="43">
        <f t="shared" si="1342"/>
        <v>5.3151424999999994</v>
      </c>
      <c r="AD632" s="131">
        <v>62.5</v>
      </c>
      <c r="AE632" s="43">
        <f t="shared" si="1343"/>
        <v>5.3151424999999994</v>
      </c>
      <c r="AF632" s="261">
        <v>71.7</v>
      </c>
      <c r="AG632" s="43">
        <f t="shared" si="1344"/>
        <v>6.9950881092672006</v>
      </c>
      <c r="AH632" s="131">
        <v>59.4</v>
      </c>
      <c r="AI632" s="5">
        <f t="shared" si="1340"/>
        <v>4.8009564649728</v>
      </c>
      <c r="AJ632" s="181">
        <v>59.1</v>
      </c>
      <c r="AK632" s="43">
        <f t="shared" ref="AK632" si="1428">POWER(2*$V632/1000*AJ632, 2)*$A$4</f>
        <v>4.7525844161088004</v>
      </c>
      <c r="AL632" s="47">
        <v>61.2</v>
      </c>
      <c r="AM632" s="43">
        <f t="shared" si="1346"/>
        <v>5.0963321152512009</v>
      </c>
      <c r="AN632" s="181"/>
      <c r="AO632" s="43">
        <f t="shared" si="1347"/>
        <v>0</v>
      </c>
      <c r="AP632" s="262">
        <v>74.400000000000006</v>
      </c>
      <c r="AQ632" s="43">
        <f t="shared" si="1348"/>
        <v>7.5318341603328012</v>
      </c>
      <c r="AR632" s="121"/>
    </row>
    <row r="633" spans="1:44" x14ac:dyDescent="0.25">
      <c r="A633" s="144">
        <f t="shared" si="1321"/>
        <v>622</v>
      </c>
      <c r="B633" s="89" t="s">
        <v>138</v>
      </c>
      <c r="C633" s="150">
        <v>6</v>
      </c>
      <c r="D633" s="154" t="s">
        <v>127</v>
      </c>
      <c r="E633" s="155">
        <v>13</v>
      </c>
      <c r="F633" s="152">
        <f t="shared" si="1324"/>
        <v>4952</v>
      </c>
      <c r="G633" s="46">
        <v>0</v>
      </c>
      <c r="H633" s="47">
        <f t="shared" si="1368"/>
        <v>1760</v>
      </c>
      <c r="I633" s="47">
        <f t="shared" si="1376"/>
        <v>2300</v>
      </c>
      <c r="J633" s="56">
        <f t="shared" si="1349"/>
        <v>3934.3187466192926</v>
      </c>
      <c r="K633" s="56">
        <f t="shared" si="1325"/>
        <v>-8.6073083043629595E-3</v>
      </c>
      <c r="L633" s="47"/>
      <c r="M633" s="47">
        <f t="shared" si="1418"/>
        <v>1873.34375</v>
      </c>
      <c r="N633" s="47">
        <f t="shared" si="1307"/>
        <v>1022.34375</v>
      </c>
      <c r="O633" s="47">
        <f t="shared" si="1362"/>
        <v>171.34375</v>
      </c>
      <c r="P633" s="47"/>
      <c r="Q633" s="47">
        <f t="shared" si="1408"/>
        <v>725.67524118166148</v>
      </c>
      <c r="R633" s="47">
        <f t="shared" si="1405"/>
        <v>1458.1004766476142</v>
      </c>
      <c r="S633" s="47">
        <f t="shared" si="1369"/>
        <v>1458.1004766476142</v>
      </c>
      <c r="T633" s="47">
        <f t="shared" si="1363"/>
        <v>292.45115945070643</v>
      </c>
      <c r="U633" s="79">
        <v>4</v>
      </c>
      <c r="V633" s="62">
        <f t="shared" si="1415"/>
        <v>1458.1004766476142</v>
      </c>
      <c r="W633" s="137">
        <f t="shared" si="1337"/>
        <v>60.618831873326144</v>
      </c>
      <c r="X633" s="131"/>
      <c r="Y633" s="5">
        <f t="shared" si="1340"/>
        <v>0</v>
      </c>
      <c r="Z633" s="131"/>
      <c r="AA633" s="43">
        <f t="shared" ref="AA633" si="1429">POWER(2*$V633/1000*Z633, 2)*$A$4</f>
        <v>0</v>
      </c>
      <c r="AB633" s="116">
        <v>61.6</v>
      </c>
      <c r="AC633" s="43">
        <f t="shared" si="1342"/>
        <v>5.1631685439487995</v>
      </c>
      <c r="AD633" s="131">
        <v>61.1</v>
      </c>
      <c r="AE633" s="43">
        <f t="shared" si="1343"/>
        <v>5.0796910419007997</v>
      </c>
      <c r="AF633" s="261">
        <v>71.5</v>
      </c>
      <c r="AG633" s="43">
        <f t="shared" si="1344"/>
        <v>6.9561183348799993</v>
      </c>
      <c r="AH633" s="131">
        <v>59.6</v>
      </c>
      <c r="AI633" s="5">
        <f t="shared" si="1340"/>
        <v>4.8333405651968002</v>
      </c>
      <c r="AJ633" s="181">
        <v>59.3</v>
      </c>
      <c r="AK633" s="43">
        <f t="shared" ref="AK633" si="1430">POWER(2*$V633/1000*AJ633, 2)*$A$4</f>
        <v>4.7848052351551997</v>
      </c>
      <c r="AL633" s="47">
        <v>61.3</v>
      </c>
      <c r="AM633" s="43">
        <f t="shared" si="1346"/>
        <v>5.1130004021311999</v>
      </c>
      <c r="AN633" s="181"/>
      <c r="AO633" s="43">
        <f t="shared" si="1347"/>
        <v>0</v>
      </c>
      <c r="AP633" s="262">
        <v>75</v>
      </c>
      <c r="AQ633" s="43">
        <f t="shared" si="1348"/>
        <v>7.6538051999999999</v>
      </c>
      <c r="AR633" s="121"/>
    </row>
    <row r="634" spans="1:44" x14ac:dyDescent="0.25">
      <c r="A634" s="144">
        <f t="shared" si="1321"/>
        <v>623</v>
      </c>
      <c r="B634" s="89" t="s">
        <v>138</v>
      </c>
      <c r="C634" s="150">
        <v>7</v>
      </c>
      <c r="D634" s="154" t="s">
        <v>127</v>
      </c>
      <c r="E634" s="155">
        <v>14</v>
      </c>
      <c r="F634" s="152">
        <f t="shared" si="1324"/>
        <v>4960</v>
      </c>
      <c r="G634" s="46">
        <v>0</v>
      </c>
      <c r="H634" s="47">
        <f t="shared" si="1368"/>
        <v>1768</v>
      </c>
      <c r="I634" s="47">
        <f t="shared" si="1376"/>
        <v>2300</v>
      </c>
      <c r="J634" s="56">
        <f t="shared" si="1349"/>
        <v>3934.3187466192926</v>
      </c>
      <c r="K634" s="56">
        <f t="shared" si="1325"/>
        <v>-8.7116494692054403E-3</v>
      </c>
      <c r="L634" s="47"/>
      <c r="M634" s="47">
        <f t="shared" si="1418"/>
        <v>1879.09375</v>
      </c>
      <c r="N634" s="47">
        <f t="shared" si="1307"/>
        <v>1028.09375</v>
      </c>
      <c r="O634" s="47">
        <f t="shared" si="1362"/>
        <v>177.09375</v>
      </c>
      <c r="P634" s="47"/>
      <c r="Q634" s="47">
        <f t="shared" si="1408"/>
        <v>715.82335201435171</v>
      </c>
      <c r="R634" s="47">
        <f t="shared" si="1405"/>
        <v>1458.1004766476142</v>
      </c>
      <c r="S634" s="47">
        <f t="shared" si="1369"/>
        <v>1458.1004766476142</v>
      </c>
      <c r="T634" s="47">
        <f t="shared" si="1363"/>
        <v>302.30315295918183</v>
      </c>
      <c r="U634" s="79">
        <v>4</v>
      </c>
      <c r="V634" s="62">
        <f t="shared" si="1415"/>
        <v>1458.1004766476142</v>
      </c>
      <c r="W634" s="137">
        <f t="shared" si="1337"/>
        <v>60.618831873326144</v>
      </c>
      <c r="X634" s="131"/>
      <c r="Y634" s="5">
        <f t="shared" si="1340"/>
        <v>0</v>
      </c>
      <c r="Z634" s="131"/>
      <c r="AA634" s="43">
        <f t="shared" ref="AA634" si="1431">POWER(2*$V634/1000*Z634, 2)*$A$4</f>
        <v>0</v>
      </c>
      <c r="AB634" s="116">
        <v>62.7</v>
      </c>
      <c r="AC634" s="43">
        <f t="shared" si="1342"/>
        <v>5.3492138390592014</v>
      </c>
      <c r="AD634" s="131">
        <v>62.3</v>
      </c>
      <c r="AE634" s="43">
        <f t="shared" si="1343"/>
        <v>5.2811800150592001</v>
      </c>
      <c r="AF634" s="261">
        <v>71.5</v>
      </c>
      <c r="AG634" s="43">
        <f t="shared" si="1344"/>
        <v>6.9561183348799993</v>
      </c>
      <c r="AH634" s="131">
        <v>59.5</v>
      </c>
      <c r="AI634" s="5">
        <f t="shared" si="1340"/>
        <v>4.817134908319999</v>
      </c>
      <c r="AJ634" s="181">
        <v>59.2</v>
      </c>
      <c r="AK634" s="43">
        <f t="shared" ref="AK634" si="1432">POWER(2*$V634/1000*AJ634, 2)*$A$4</f>
        <v>4.7686812188672008</v>
      </c>
      <c r="AL634" s="47">
        <v>61.3</v>
      </c>
      <c r="AM634" s="43">
        <f t="shared" si="1346"/>
        <v>5.1130004021311999</v>
      </c>
      <c r="AN634" s="181"/>
      <c r="AO634" s="43">
        <f t="shared" si="1347"/>
        <v>0</v>
      </c>
      <c r="AP634" s="262">
        <v>74.900000000000006</v>
      </c>
      <c r="AQ634" s="43">
        <f t="shared" si="1348"/>
        <v>7.6334086595648012</v>
      </c>
      <c r="AR634" s="121"/>
    </row>
    <row r="635" spans="1:44" x14ac:dyDescent="0.25">
      <c r="A635" s="144">
        <f t="shared" si="1321"/>
        <v>624</v>
      </c>
      <c r="B635" s="89" t="s">
        <v>138</v>
      </c>
      <c r="C635" s="150">
        <v>8</v>
      </c>
      <c r="D635" s="154" t="s">
        <v>127</v>
      </c>
      <c r="E635" s="155">
        <v>15</v>
      </c>
      <c r="F635" s="152">
        <f t="shared" si="1324"/>
        <v>4968</v>
      </c>
      <c r="G635" s="46">
        <v>0</v>
      </c>
      <c r="H635" s="47">
        <f t="shared" si="1368"/>
        <v>1776</v>
      </c>
      <c r="I635" s="47">
        <f t="shared" si="1376"/>
        <v>2300</v>
      </c>
      <c r="J635" s="56">
        <f t="shared" si="1349"/>
        <v>3934.3187466192926</v>
      </c>
      <c r="K635" s="56">
        <f t="shared" si="1325"/>
        <v>-8.8222473050336703E-3</v>
      </c>
      <c r="L635" s="47"/>
      <c r="M635" s="47">
        <f t="shared" si="1418"/>
        <v>1884.84375</v>
      </c>
      <c r="N635" s="47">
        <f t="shared" si="1307"/>
        <v>1033.84375</v>
      </c>
      <c r="O635" s="47">
        <f t="shared" si="1362"/>
        <v>182.84375</v>
      </c>
      <c r="P635" s="47"/>
      <c r="Q635" s="47">
        <f t="shared" si="1408"/>
        <v>705.97146678464458</v>
      </c>
      <c r="R635" s="47">
        <f t="shared" si="1405"/>
        <v>1458.1004766476142</v>
      </c>
      <c r="S635" s="47">
        <f t="shared" si="1369"/>
        <v>1458.1004766476142</v>
      </c>
      <c r="T635" s="47">
        <f t="shared" si="1363"/>
        <v>312.15514878672514</v>
      </c>
      <c r="U635" s="79">
        <v>4</v>
      </c>
      <c r="V635" s="62">
        <f t="shared" si="1415"/>
        <v>1458.1004766476142</v>
      </c>
      <c r="W635" s="137">
        <f t="shared" si="1337"/>
        <v>60.618831873326144</v>
      </c>
      <c r="X635" s="131"/>
      <c r="Y635" s="5">
        <f t="shared" si="1340"/>
        <v>0</v>
      </c>
      <c r="Z635" s="131"/>
      <c r="AA635" s="43">
        <f t="shared" ref="AA635" si="1433">POWER(2*$V635/1000*Z635, 2)*$A$4</f>
        <v>0</v>
      </c>
      <c r="AB635" s="116">
        <v>61.9</v>
      </c>
      <c r="AC635" s="43">
        <f t="shared" si="1342"/>
        <v>5.2135816075327988</v>
      </c>
      <c r="AD635" s="131">
        <v>61.8</v>
      </c>
      <c r="AE635" s="43">
        <f t="shared" si="1343"/>
        <v>5.1967500394751998</v>
      </c>
      <c r="AF635" s="261">
        <v>71.599999999999994</v>
      </c>
      <c r="AG635" s="43">
        <f t="shared" si="1344"/>
        <v>6.975589615308798</v>
      </c>
      <c r="AH635" s="131">
        <v>58.6</v>
      </c>
      <c r="AI635" s="5">
        <f t="shared" si="1340"/>
        <v>4.6725086052608003</v>
      </c>
      <c r="AJ635" s="181">
        <v>58.2</v>
      </c>
      <c r="AK635" s="43">
        <f t="shared" ref="AK635" si="1434">POWER(2*$V635/1000*AJ635, 2)*$A$4</f>
        <v>4.6089378001151999</v>
      </c>
      <c r="AL635" s="47">
        <v>60.3</v>
      </c>
      <c r="AM635" s="43">
        <f t="shared" si="1346"/>
        <v>4.9475421421631998</v>
      </c>
      <c r="AN635" s="181"/>
      <c r="AO635" s="43">
        <f t="shared" si="1347"/>
        <v>0</v>
      </c>
      <c r="AP635" s="262">
        <v>75.099999999999994</v>
      </c>
      <c r="AQ635" s="43">
        <f t="shared" si="1348"/>
        <v>7.6742289539647981</v>
      </c>
      <c r="AR635" s="121"/>
    </row>
    <row r="636" spans="1:44" x14ac:dyDescent="0.25">
      <c r="A636" s="144">
        <f t="shared" si="1321"/>
        <v>625</v>
      </c>
      <c r="B636" s="89" t="s">
        <v>138</v>
      </c>
      <c r="C636" s="150">
        <v>9</v>
      </c>
      <c r="D636" s="154" t="s">
        <v>127</v>
      </c>
      <c r="E636" s="155">
        <v>16</v>
      </c>
      <c r="F636" s="152">
        <f t="shared" si="1324"/>
        <v>4976</v>
      </c>
      <c r="G636" s="46">
        <v>0</v>
      </c>
      <c r="H636" s="47">
        <f t="shared" si="1368"/>
        <v>1784</v>
      </c>
      <c r="I636" s="47">
        <f t="shared" si="1376"/>
        <v>2300</v>
      </c>
      <c r="J636" s="56">
        <f t="shared" si="1349"/>
        <v>3934.3187466192926</v>
      </c>
      <c r="K636" s="56">
        <f t="shared" si="1325"/>
        <v>-8.9390561342952424E-3</v>
      </c>
      <c r="L636" s="47"/>
      <c r="M636" s="47">
        <f t="shared" si="1418"/>
        <v>1890.59375</v>
      </c>
      <c r="N636" s="47">
        <f t="shared" si="1307"/>
        <v>1039.59375</v>
      </c>
      <c r="O636" s="47">
        <f t="shared" si="1362"/>
        <v>188.59375</v>
      </c>
      <c r="P636" s="47"/>
      <c r="Q636" s="47">
        <f t="shared" si="1408"/>
        <v>696.11958565972157</v>
      </c>
      <c r="R636" s="47">
        <f t="shared" si="1405"/>
        <v>1458.1004766476142</v>
      </c>
      <c r="S636" s="47">
        <f t="shared" si="1369"/>
        <v>1458.1004766476142</v>
      </c>
      <c r="T636" s="47">
        <f t="shared" si="1363"/>
        <v>322.00714672047656</v>
      </c>
      <c r="U636" s="79">
        <v>4</v>
      </c>
      <c r="V636" s="62">
        <f t="shared" si="1415"/>
        <v>1458.1004766476142</v>
      </c>
      <c r="W636" s="137">
        <f t="shared" si="1337"/>
        <v>60.618831873326144</v>
      </c>
      <c r="X636" s="131"/>
      <c r="Y636" s="5">
        <f t="shared" si="1340"/>
        <v>0</v>
      </c>
      <c r="Z636" s="131"/>
      <c r="AA636" s="43">
        <f t="shared" ref="AA636" si="1435">POWER(2*$V636/1000*Z636, 2)*$A$4</f>
        <v>0</v>
      </c>
      <c r="AB636" s="116">
        <v>61.6</v>
      </c>
      <c r="AC636" s="43">
        <f t="shared" si="1342"/>
        <v>5.1631685439487995</v>
      </c>
      <c r="AD636" s="131">
        <v>61.3</v>
      </c>
      <c r="AE636" s="43">
        <f t="shared" si="1343"/>
        <v>5.1130004021311999</v>
      </c>
      <c r="AF636" s="261">
        <v>71.8</v>
      </c>
      <c r="AG636" s="43">
        <f t="shared" si="1344"/>
        <v>7.0146138167551992</v>
      </c>
      <c r="AH636" s="131">
        <v>60</v>
      </c>
      <c r="AI636" s="5">
        <f t="shared" si="1340"/>
        <v>4.8984353279999988</v>
      </c>
      <c r="AJ636" s="181">
        <v>59.7</v>
      </c>
      <c r="AK636" s="43">
        <f t="shared" ref="AK636" si="1436">POWER(2*$V636/1000*AJ636, 2)*$A$4</f>
        <v>4.849573435603201</v>
      </c>
      <c r="AL636" s="47">
        <v>61.8</v>
      </c>
      <c r="AM636" s="43">
        <f t="shared" si="1346"/>
        <v>5.1967500394751998</v>
      </c>
      <c r="AN636" s="181"/>
      <c r="AO636" s="43">
        <f t="shared" si="1347"/>
        <v>0</v>
      </c>
      <c r="AP636" s="262">
        <v>73.7</v>
      </c>
      <c r="AQ636" s="43">
        <f t="shared" si="1348"/>
        <v>7.3907728296512012</v>
      </c>
      <c r="AR636" s="121"/>
    </row>
    <row r="637" spans="1:44" x14ac:dyDescent="0.25">
      <c r="A637" s="144">
        <f t="shared" si="1321"/>
        <v>626</v>
      </c>
      <c r="B637" s="89" t="s">
        <v>138</v>
      </c>
      <c r="C637" s="150">
        <v>10</v>
      </c>
      <c r="D637" s="154" t="s">
        <v>127</v>
      </c>
      <c r="E637" s="155">
        <v>17</v>
      </c>
      <c r="F637" s="152">
        <f t="shared" si="1324"/>
        <v>4984</v>
      </c>
      <c r="G637" s="46">
        <v>0</v>
      </c>
      <c r="H637" s="47">
        <f t="shared" si="1368"/>
        <v>1792</v>
      </c>
      <c r="I637" s="47">
        <f t="shared" si="1376"/>
        <v>2300</v>
      </c>
      <c r="J637" s="56">
        <f t="shared" si="1349"/>
        <v>3934.3187466192926</v>
      </c>
      <c r="K637" s="56">
        <f t="shared" si="1325"/>
        <v>-9.0620651540120889E-3</v>
      </c>
      <c r="L637" s="47"/>
      <c r="M637" s="47">
        <f t="shared" si="1418"/>
        <v>1896.34375</v>
      </c>
      <c r="N637" s="47">
        <f t="shared" si="1307"/>
        <v>1045.34375</v>
      </c>
      <c r="O637" s="47">
        <f t="shared" si="1362"/>
        <v>194.34375</v>
      </c>
      <c r="P637" s="47"/>
      <c r="Q637" s="47">
        <f t="shared" si="1408"/>
        <v>686.26770881636457</v>
      </c>
      <c r="R637" s="47">
        <f t="shared" si="1405"/>
        <v>1458.1004766476142</v>
      </c>
      <c r="S637" s="47">
        <f t="shared" si="1369"/>
        <v>1458.1004766476142</v>
      </c>
      <c r="T637" s="47">
        <f t="shared" si="1363"/>
        <v>331.85914657285326</v>
      </c>
      <c r="U637" s="79">
        <v>4</v>
      </c>
      <c r="V637" s="62">
        <f t="shared" si="1415"/>
        <v>1458.1004766476142</v>
      </c>
      <c r="W637" s="137">
        <f t="shared" si="1337"/>
        <v>60.618831873326144</v>
      </c>
      <c r="X637" s="131"/>
      <c r="Y637" s="5">
        <f t="shared" si="1340"/>
        <v>0</v>
      </c>
      <c r="Z637" s="131"/>
      <c r="AA637" s="43">
        <f t="shared" ref="AA637" si="1437">POWER(2*$V637/1000*Z637, 2)*$A$4</f>
        <v>0</v>
      </c>
      <c r="AB637" s="116">
        <v>61</v>
      </c>
      <c r="AC637" s="43">
        <f t="shared" si="1342"/>
        <v>5.0630771820799989</v>
      </c>
      <c r="AD637" s="131">
        <v>60.6</v>
      </c>
      <c r="AE637" s="43">
        <f t="shared" si="1343"/>
        <v>4.9968938780928003</v>
      </c>
      <c r="AF637" s="261">
        <v>70</v>
      </c>
      <c r="AG637" s="43">
        <f t="shared" si="1344"/>
        <v>6.6673147519999993</v>
      </c>
      <c r="AH637" s="131">
        <v>59.6</v>
      </c>
      <c r="AI637" s="5">
        <f t="shared" si="1340"/>
        <v>4.8333405651968002</v>
      </c>
      <c r="AJ637" s="181">
        <v>59.2</v>
      </c>
      <c r="AK637" s="43">
        <f t="shared" ref="AK637" si="1438">POWER(2*$V637/1000*AJ637, 2)*$A$4</f>
        <v>4.7686812188672008</v>
      </c>
      <c r="AL637" s="47">
        <v>61.3</v>
      </c>
      <c r="AM637" s="43">
        <f t="shared" si="1346"/>
        <v>5.1130004021311999</v>
      </c>
      <c r="AN637" s="181"/>
      <c r="AO637" s="43">
        <f t="shared" si="1347"/>
        <v>0</v>
      </c>
      <c r="AP637" s="262">
        <v>74.599999999999994</v>
      </c>
      <c r="AQ637" s="43">
        <f t="shared" si="1348"/>
        <v>7.572382319436799</v>
      </c>
      <c r="AR637" s="121"/>
    </row>
    <row r="638" spans="1:44" x14ac:dyDescent="0.25">
      <c r="A638" s="144">
        <f t="shared" si="1321"/>
        <v>627</v>
      </c>
      <c r="B638" s="89" t="s">
        <v>138</v>
      </c>
      <c r="C638" s="150">
        <v>11</v>
      </c>
      <c r="D638" s="154" t="s">
        <v>127</v>
      </c>
      <c r="E638" s="155">
        <v>18</v>
      </c>
      <c r="F638" s="152">
        <f t="shared" si="1324"/>
        <v>4992</v>
      </c>
      <c r="G638" s="46">
        <v>0</v>
      </c>
      <c r="H638" s="47">
        <f t="shared" si="1368"/>
        <v>1800</v>
      </c>
      <c r="I638" s="47">
        <f t="shared" si="1376"/>
        <v>2300</v>
      </c>
      <c r="J638" s="56">
        <f t="shared" si="1349"/>
        <v>3934.3187466192926</v>
      </c>
      <c r="K638" s="56">
        <f t="shared" si="1325"/>
        <v>-9.1912954953841108E-3</v>
      </c>
      <c r="L638" s="47"/>
      <c r="M638" s="47">
        <f t="shared" si="1418"/>
        <v>1902.09375</v>
      </c>
      <c r="N638" s="47">
        <f t="shared" si="1307"/>
        <v>1051.09375</v>
      </c>
      <c r="O638" s="47">
        <f t="shared" si="1362"/>
        <v>200.09375</v>
      </c>
      <c r="P638" s="47"/>
      <c r="Q638" s="47">
        <f t="shared" si="1408"/>
        <v>676.41583644165405</v>
      </c>
      <c r="R638" s="47">
        <f t="shared" si="1405"/>
        <v>1458.1004766476142</v>
      </c>
      <c r="S638" s="47">
        <f t="shared" si="1369"/>
        <v>1458.1004766476142</v>
      </c>
      <c r="T638" s="47">
        <f t="shared" si="1363"/>
        <v>341.7111481779055</v>
      </c>
      <c r="U638" s="79">
        <v>4</v>
      </c>
      <c r="V638" s="62">
        <f t="shared" si="1415"/>
        <v>1458.1004766476142</v>
      </c>
      <c r="W638" s="137">
        <f t="shared" si="1337"/>
        <v>60.618831873326144</v>
      </c>
      <c r="X638" s="131"/>
      <c r="Y638" s="5">
        <f t="shared" si="1340"/>
        <v>0</v>
      </c>
      <c r="Z638" s="131"/>
      <c r="AA638" s="43">
        <f t="shared" ref="AA638" si="1439">POWER(2*$V638/1000*Z638, 2)*$A$4</f>
        <v>0</v>
      </c>
      <c r="AB638" s="116">
        <v>62.3</v>
      </c>
      <c r="AC638" s="43">
        <f t="shared" si="1342"/>
        <v>5.2811800150592001</v>
      </c>
      <c r="AD638" s="131">
        <v>61.9</v>
      </c>
      <c r="AE638" s="43">
        <f t="shared" si="1343"/>
        <v>5.2135816075327988</v>
      </c>
      <c r="AF638" s="261">
        <v>72.099999999999994</v>
      </c>
      <c r="AG638" s="43">
        <f t="shared" si="1344"/>
        <v>7.0733542203967978</v>
      </c>
      <c r="AH638" s="131">
        <v>59.9</v>
      </c>
      <c r="AI638" s="5">
        <f t="shared" si="1340"/>
        <v>4.8821208170048003</v>
      </c>
      <c r="AJ638" s="181">
        <v>59.6</v>
      </c>
      <c r="AK638" s="43">
        <f t="shared" ref="AK638" si="1440">POWER(2*$V638/1000*AJ638, 2)*$A$4</f>
        <v>4.8333405651968002</v>
      </c>
      <c r="AL638" s="47">
        <v>61.7</v>
      </c>
      <c r="AM638" s="43">
        <f t="shared" si="1346"/>
        <v>5.1799456849472012</v>
      </c>
      <c r="AN638" s="181"/>
      <c r="AO638" s="43">
        <f t="shared" si="1347"/>
        <v>0</v>
      </c>
      <c r="AP638" s="262">
        <v>74.099999999999994</v>
      </c>
      <c r="AQ638" s="43">
        <f t="shared" si="1348"/>
        <v>7.4712160231487985</v>
      </c>
      <c r="AR638" s="121"/>
    </row>
    <row r="639" spans="1:44" x14ac:dyDescent="0.25">
      <c r="A639" s="144">
        <f t="shared" si="1321"/>
        <v>628</v>
      </c>
      <c r="B639" s="89" t="s">
        <v>138</v>
      </c>
      <c r="C639" s="150">
        <v>12</v>
      </c>
      <c r="D639" s="154" t="s">
        <v>127</v>
      </c>
      <c r="E639" s="155">
        <v>19</v>
      </c>
      <c r="F639" s="152">
        <f t="shared" si="1324"/>
        <v>5000</v>
      </c>
      <c r="G639" s="46">
        <v>0</v>
      </c>
      <c r="H639" s="47">
        <f t="shared" si="1368"/>
        <v>1808</v>
      </c>
      <c r="I639" s="47">
        <f t="shared" si="1376"/>
        <v>2300</v>
      </c>
      <c r="J639" s="56">
        <f t="shared" si="1349"/>
        <v>3934.3187466192926</v>
      </c>
      <c r="K639" s="56">
        <f t="shared" si="1325"/>
        <v>-9.3267979523261602E-3</v>
      </c>
      <c r="L639" s="47"/>
      <c r="M639" s="47">
        <f t="shared" si="1418"/>
        <v>1907.84375</v>
      </c>
      <c r="N639" s="47">
        <f t="shared" si="1307"/>
        <v>1056.84375</v>
      </c>
      <c r="O639" s="47">
        <f t="shared" si="1362"/>
        <v>205.84375</v>
      </c>
      <c r="P639" s="47"/>
      <c r="Q639" s="47">
        <f t="shared" si="1408"/>
        <v>666.56396873373114</v>
      </c>
      <c r="R639" s="47">
        <f t="shared" si="1405"/>
        <v>1458.1004766476142</v>
      </c>
      <c r="S639" s="47">
        <f t="shared" si="1369"/>
        <v>1458.1004766476142</v>
      </c>
      <c r="T639" s="47">
        <f t="shared" si="1363"/>
        <v>351.56315138828541</v>
      </c>
      <c r="U639" s="79">
        <v>4</v>
      </c>
      <c r="V639" s="62">
        <f t="shared" si="1415"/>
        <v>1458.1004766476142</v>
      </c>
      <c r="W639" s="137">
        <f t="shared" si="1337"/>
        <v>60.618831873326144</v>
      </c>
      <c r="X639" s="131"/>
      <c r="Y639" s="5">
        <f t="shared" si="1340"/>
        <v>0</v>
      </c>
      <c r="Z639" s="131"/>
      <c r="AA639" s="43">
        <f t="shared" ref="AA639" si="1441">POWER(2*$V639/1000*Z639, 2)*$A$4</f>
        <v>0</v>
      </c>
      <c r="AB639" s="116">
        <v>62</v>
      </c>
      <c r="AC639" s="43">
        <f t="shared" si="1342"/>
        <v>5.2304403891199991</v>
      </c>
      <c r="AD639" s="131">
        <v>61.5</v>
      </c>
      <c r="AE639" s="43">
        <f t="shared" si="1343"/>
        <v>5.1464186164799992</v>
      </c>
      <c r="AF639" s="261">
        <v>70.900000000000006</v>
      </c>
      <c r="AG639" s="43">
        <f t="shared" si="1344"/>
        <v>6.8398621364287999</v>
      </c>
      <c r="AH639" s="131">
        <v>59</v>
      </c>
      <c r="AI639" s="5">
        <f t="shared" si="1340"/>
        <v>4.7365148268799997</v>
      </c>
      <c r="AJ639" s="181">
        <v>58.7</v>
      </c>
      <c r="AK639" s="43">
        <f t="shared" ref="AK639" si="1442">POWER(2*$V639/1000*AJ639, 2)*$A$4</f>
        <v>4.688469340371201</v>
      </c>
      <c r="AL639" s="47">
        <v>60.8</v>
      </c>
      <c r="AM639" s="43">
        <f t="shared" si="1346"/>
        <v>5.0299311030271996</v>
      </c>
      <c r="AN639" s="181"/>
      <c r="AO639" s="43">
        <f t="shared" si="1347"/>
        <v>0</v>
      </c>
      <c r="AP639" s="262">
        <v>73.8</v>
      </c>
      <c r="AQ639" s="43">
        <f t="shared" si="1348"/>
        <v>7.4108428077312007</v>
      </c>
      <c r="AR639" s="121"/>
    </row>
    <row r="640" spans="1:44" x14ac:dyDescent="0.25">
      <c r="A640" s="144">
        <f t="shared" si="1321"/>
        <v>629</v>
      </c>
      <c r="B640" s="89" t="s">
        <v>138</v>
      </c>
      <c r="C640" s="150">
        <v>13</v>
      </c>
      <c r="D640" s="154" t="s">
        <v>127</v>
      </c>
      <c r="E640" s="155">
        <v>20</v>
      </c>
      <c r="F640" s="152">
        <f t="shared" si="1324"/>
        <v>5008</v>
      </c>
      <c r="G640" s="46">
        <v>0</v>
      </c>
      <c r="H640" s="47">
        <f t="shared" si="1368"/>
        <v>1816</v>
      </c>
      <c r="I640" s="47">
        <f t="shared" si="1376"/>
        <v>2300</v>
      </c>
      <c r="J640" s="56">
        <f t="shared" si="1349"/>
        <v>3934.3187466192926</v>
      </c>
      <c r="K640" s="56">
        <f t="shared" si="1325"/>
        <v>-9.4686512734369899E-3</v>
      </c>
      <c r="L640" s="47"/>
      <c r="M640" s="47">
        <f t="shared" si="1418"/>
        <v>1913.59375</v>
      </c>
      <c r="N640" s="47">
        <f t="shared" si="1307"/>
        <v>1062.59375</v>
      </c>
      <c r="O640" s="47">
        <f t="shared" si="1362"/>
        <v>211.59375</v>
      </c>
      <c r="P640" s="47"/>
      <c r="Q640" s="47">
        <f t="shared" si="1408"/>
        <v>656.71210590262649</v>
      </c>
      <c r="R640" s="47">
        <f t="shared" si="1405"/>
        <v>1458.1004766476142</v>
      </c>
      <c r="S640" s="47">
        <f t="shared" si="1369"/>
        <v>1458.1004766476142</v>
      </c>
      <c r="T640" s="47">
        <f t="shared" si="1363"/>
        <v>361.41515607271162</v>
      </c>
      <c r="U640" s="79">
        <v>4</v>
      </c>
      <c r="V640" s="62">
        <f t="shared" si="1415"/>
        <v>1458.1004766476142</v>
      </c>
      <c r="W640" s="137">
        <f t="shared" si="1337"/>
        <v>60.618831873326144</v>
      </c>
      <c r="X640" s="131"/>
      <c r="Y640" s="5">
        <f t="shared" si="1340"/>
        <v>0</v>
      </c>
      <c r="Z640" s="131"/>
      <c r="AA640" s="43">
        <f t="shared" ref="AA640" si="1443">POWER(2*$V640/1000*Z640, 2)*$A$4</f>
        <v>0</v>
      </c>
      <c r="AB640" s="116">
        <v>63.2</v>
      </c>
      <c r="AC640" s="43">
        <f t="shared" si="1342"/>
        <v>5.4348684234752014</v>
      </c>
      <c r="AD640" s="131">
        <v>62.7</v>
      </c>
      <c r="AE640" s="43">
        <f t="shared" si="1343"/>
        <v>5.3492138390592014</v>
      </c>
      <c r="AF640" s="261">
        <v>71.599999999999994</v>
      </c>
      <c r="AG640" s="43">
        <f t="shared" si="1344"/>
        <v>6.975589615308798</v>
      </c>
      <c r="AH640" s="131">
        <v>59.1</v>
      </c>
      <c r="AI640" s="5">
        <f t="shared" si="1340"/>
        <v>4.7525844161088004</v>
      </c>
      <c r="AJ640" s="181">
        <v>58.9</v>
      </c>
      <c r="AK640" s="43">
        <f t="shared" ref="AK640" si="1444">POWER(2*$V640/1000*AJ640, 2)*$A$4</f>
        <v>4.7204724511808003</v>
      </c>
      <c r="AL640" s="47">
        <v>61.1</v>
      </c>
      <c r="AM640" s="43">
        <f t="shared" si="1346"/>
        <v>5.0796910419007997</v>
      </c>
      <c r="AN640" s="181"/>
      <c r="AO640" s="43">
        <f t="shared" si="1347"/>
        <v>0</v>
      </c>
      <c r="AP640" s="262">
        <v>65.599999999999994</v>
      </c>
      <c r="AQ640" s="43">
        <f t="shared" si="1348"/>
        <v>5.8554807369727992</v>
      </c>
      <c r="AR640" s="121"/>
    </row>
    <row r="641" spans="1:44" x14ac:dyDescent="0.25">
      <c r="A641" s="144">
        <f t="shared" si="1321"/>
        <v>630</v>
      </c>
      <c r="B641" s="89" t="s">
        <v>138</v>
      </c>
      <c r="C641" s="150">
        <v>14</v>
      </c>
      <c r="D641" s="154" t="s">
        <v>127</v>
      </c>
      <c r="E641" s="155">
        <v>21</v>
      </c>
      <c r="F641" s="152">
        <f t="shared" si="1324"/>
        <v>5016</v>
      </c>
      <c r="G641" s="46">
        <v>0</v>
      </c>
      <c r="H641" s="47">
        <f t="shared" si="1368"/>
        <v>1824</v>
      </c>
      <c r="I641" s="47">
        <f t="shared" si="1376"/>
        <v>2300</v>
      </c>
      <c r="J641" s="56">
        <f t="shared" si="1349"/>
        <v>3934.3187466192926</v>
      </c>
      <c r="K641" s="56">
        <f t="shared" si="1325"/>
        <v>-9.6169609396383748E-3</v>
      </c>
      <c r="L641" s="47"/>
      <c r="M641" s="47">
        <f t="shared" si="1418"/>
        <v>1919.34375</v>
      </c>
      <c r="N641" s="47">
        <f t="shared" si="1307"/>
        <v>1068.34375</v>
      </c>
      <c r="O641" s="47">
        <f t="shared" si="1362"/>
        <v>217.34375</v>
      </c>
      <c r="P641" s="47"/>
      <c r="Q641" s="47">
        <f t="shared" si="1408"/>
        <v>646.86024817116606</v>
      </c>
      <c r="R641" s="47">
        <f t="shared" si="1405"/>
        <v>1458.1004766476142</v>
      </c>
      <c r="S641" s="47">
        <f t="shared" si="1369"/>
        <v>1458.1004766476142</v>
      </c>
      <c r="T641" s="47">
        <f t="shared" si="1363"/>
        <v>371.26716211383751</v>
      </c>
      <c r="U641" s="79">
        <v>4</v>
      </c>
      <c r="V641" s="62">
        <f t="shared" si="1415"/>
        <v>1458.1004766476142</v>
      </c>
      <c r="W641" s="137">
        <f t="shared" si="1337"/>
        <v>60.618831873326144</v>
      </c>
      <c r="X641" s="131"/>
      <c r="Y641" s="5">
        <f t="shared" si="1340"/>
        <v>0</v>
      </c>
      <c r="Z641" s="131"/>
      <c r="AA641" s="43">
        <f t="shared" ref="AA641" si="1445">POWER(2*$V641/1000*Z641, 2)*$A$4</f>
        <v>0</v>
      </c>
      <c r="AB641" s="116">
        <v>61.4</v>
      </c>
      <c r="AC641" s="43">
        <f t="shared" si="1342"/>
        <v>5.1296959025407984</v>
      </c>
      <c r="AD641" s="131">
        <v>60.8</v>
      </c>
      <c r="AE641" s="43">
        <f t="shared" si="1343"/>
        <v>5.0299311030271996</v>
      </c>
      <c r="AF641" s="261">
        <v>70.8</v>
      </c>
      <c r="AG641" s="43">
        <f t="shared" si="1344"/>
        <v>6.8205813507071991</v>
      </c>
      <c r="AH641" s="131">
        <v>58.8</v>
      </c>
      <c r="AI641" s="5">
        <f t="shared" si="1340"/>
        <v>4.7044572890111995</v>
      </c>
      <c r="AJ641" s="181">
        <v>58.6</v>
      </c>
      <c r="AK641" s="43">
        <f t="shared" ref="AK641" si="1446">POWER(2*$V641/1000*AJ641, 2)*$A$4</f>
        <v>4.6725086052608003</v>
      </c>
      <c r="AL641" s="47">
        <v>60.8</v>
      </c>
      <c r="AM641" s="43">
        <f t="shared" si="1346"/>
        <v>5.0299311030271996</v>
      </c>
      <c r="AN641" s="181"/>
      <c r="AO641" s="43">
        <f t="shared" si="1347"/>
        <v>0</v>
      </c>
      <c r="AP641" s="262">
        <v>59.1</v>
      </c>
      <c r="AQ641" s="43">
        <f t="shared" si="1348"/>
        <v>4.7525844161088004</v>
      </c>
      <c r="AR641" s="121"/>
    </row>
    <row r="642" spans="1:44" x14ac:dyDescent="0.25">
      <c r="A642" s="144">
        <f t="shared" si="1321"/>
        <v>631</v>
      </c>
      <c r="B642" s="89" t="s">
        <v>138</v>
      </c>
      <c r="C642" s="150">
        <v>15</v>
      </c>
      <c r="D642" s="154" t="s">
        <v>127</v>
      </c>
      <c r="E642" s="155">
        <v>22</v>
      </c>
      <c r="F642" s="152">
        <f t="shared" si="1324"/>
        <v>5024</v>
      </c>
      <c r="G642" s="46">
        <v>0</v>
      </c>
      <c r="H642" s="47">
        <f t="shared" si="1368"/>
        <v>1832</v>
      </c>
      <c r="I642" s="47">
        <f t="shared" si="1376"/>
        <v>2300</v>
      </c>
      <c r="J642" s="56">
        <f t="shared" si="1349"/>
        <v>3934.3187466192926</v>
      </c>
      <c r="K642" s="56">
        <f t="shared" si="1325"/>
        <v>-9.7718583460846276E-3</v>
      </c>
      <c r="L642" s="47"/>
      <c r="M642" s="47">
        <f t="shared" si="1418"/>
        <v>1925.09375</v>
      </c>
      <c r="N642" s="47">
        <f t="shared" si="1307"/>
        <v>1074.09375</v>
      </c>
      <c r="O642" s="47">
        <f t="shared" si="1362"/>
        <v>223.09375</v>
      </c>
      <c r="P642" s="47"/>
      <c r="Q642" s="47">
        <f t="shared" si="1408"/>
        <v>637.00839577596037</v>
      </c>
      <c r="R642" s="47">
        <f t="shared" si="1405"/>
        <v>1458.1004766476142</v>
      </c>
      <c r="S642" s="47">
        <f t="shared" si="1369"/>
        <v>1458.1004766476142</v>
      </c>
      <c r="T642" s="47">
        <f t="shared" si="1363"/>
        <v>381.11916940645023</v>
      </c>
      <c r="U642" s="79">
        <v>4</v>
      </c>
      <c r="V642" s="62">
        <f t="shared" si="1415"/>
        <v>1458.1004766476142</v>
      </c>
      <c r="W642" s="137">
        <f t="shared" si="1337"/>
        <v>60.618831873326144</v>
      </c>
      <c r="X642" s="131"/>
      <c r="Y642" s="5">
        <f t="shared" si="1340"/>
        <v>0</v>
      </c>
      <c r="Z642" s="131"/>
      <c r="AA642" s="43">
        <f t="shared" ref="AA642" si="1447">POWER(2*$V642/1000*Z642, 2)*$A$4</f>
        <v>0</v>
      </c>
      <c r="AB642" s="116">
        <v>62.3</v>
      </c>
      <c r="AC642" s="43">
        <f t="shared" si="1342"/>
        <v>5.2811800150592001</v>
      </c>
      <c r="AD642" s="131">
        <v>61.6</v>
      </c>
      <c r="AE642" s="43">
        <f t="shared" si="1343"/>
        <v>5.1631685439487995</v>
      </c>
      <c r="AF642" s="261">
        <v>72.3</v>
      </c>
      <c r="AG642" s="43">
        <f t="shared" si="1344"/>
        <v>7.1126505571392</v>
      </c>
      <c r="AH642" s="131">
        <v>59</v>
      </c>
      <c r="AI642" s="5">
        <f t="shared" si="1340"/>
        <v>4.7365148268799997</v>
      </c>
      <c r="AJ642" s="181">
        <v>58.8</v>
      </c>
      <c r="AK642" s="43">
        <f t="shared" ref="AK642" si="1448">POWER(2*$V642/1000*AJ642, 2)*$A$4</f>
        <v>4.7044572890111995</v>
      </c>
      <c r="AL642" s="47">
        <v>61</v>
      </c>
      <c r="AM642" s="43">
        <f t="shared" si="1346"/>
        <v>5.0630771820799989</v>
      </c>
      <c r="AN642" s="181"/>
      <c r="AO642" s="43">
        <f t="shared" si="1347"/>
        <v>0</v>
      </c>
      <c r="AP642" s="262">
        <v>66.599999999999994</v>
      </c>
      <c r="AQ642" s="43">
        <f t="shared" si="1348"/>
        <v>6.035362167628799</v>
      </c>
      <c r="AR642" s="121"/>
    </row>
    <row r="643" spans="1:44" x14ac:dyDescent="0.25">
      <c r="A643" s="144">
        <f t="shared" si="1321"/>
        <v>632</v>
      </c>
      <c r="B643" s="89" t="s">
        <v>138</v>
      </c>
      <c r="C643" s="150">
        <v>16</v>
      </c>
      <c r="D643" s="154" t="s">
        <v>127</v>
      </c>
      <c r="E643" s="155">
        <v>23</v>
      </c>
      <c r="F643" s="152">
        <f t="shared" si="1324"/>
        <v>5032</v>
      </c>
      <c r="G643" s="46">
        <v>0</v>
      </c>
      <c r="H643" s="47">
        <f t="shared" si="1368"/>
        <v>1840</v>
      </c>
      <c r="I643" s="47">
        <f t="shared" si="1376"/>
        <v>2300</v>
      </c>
      <c r="J643" s="56">
        <f t="shared" si="1349"/>
        <v>3934.3187466192926</v>
      </c>
      <c r="K643" s="56">
        <f t="shared" si="1325"/>
        <v>-9.9335003651503939E-3</v>
      </c>
      <c r="L643" s="47"/>
      <c r="M643" s="47">
        <f t="shared" si="1418"/>
        <v>1930.84375</v>
      </c>
      <c r="N643" s="47">
        <f t="shared" si="1307"/>
        <v>1079.84375</v>
      </c>
      <c r="O643" s="47">
        <f t="shared" si="1362"/>
        <v>228.84375</v>
      </c>
      <c r="P643" s="47"/>
      <c r="Q643" s="47">
        <f t="shared" si="1408"/>
        <v>627.15654896848719</v>
      </c>
      <c r="R643" s="47">
        <f t="shared" si="1405"/>
        <v>1458.1004766476142</v>
      </c>
      <c r="S643" s="47">
        <f t="shared" si="1369"/>
        <v>1458.1004766476142</v>
      </c>
      <c r="T643" s="47">
        <f t="shared" si="1363"/>
        <v>390.97117785594185</v>
      </c>
      <c r="U643" s="79">
        <v>4</v>
      </c>
      <c r="V643" s="62">
        <f t="shared" si="1415"/>
        <v>1458.1004766476142</v>
      </c>
      <c r="W643" s="137">
        <f t="shared" si="1337"/>
        <v>60.618831873326144</v>
      </c>
      <c r="X643" s="131"/>
      <c r="Y643" s="5">
        <f t="shared" si="1340"/>
        <v>0</v>
      </c>
      <c r="Z643" s="131"/>
      <c r="AA643" s="43">
        <f t="shared" ref="AA643" si="1449">POWER(2*$V643/1000*Z643, 2)*$A$4</f>
        <v>0</v>
      </c>
      <c r="AB643" s="116">
        <v>63</v>
      </c>
      <c r="AC643" s="43">
        <f t="shared" si="1342"/>
        <v>5.4005249491199994</v>
      </c>
      <c r="AD643" s="131">
        <v>61.4</v>
      </c>
      <c r="AE643" s="43">
        <f t="shared" si="1343"/>
        <v>5.1296959025407984</v>
      </c>
      <c r="AF643" s="261">
        <v>71.400000000000006</v>
      </c>
      <c r="AG643" s="43">
        <f t="shared" si="1344"/>
        <v>6.9366742679808002</v>
      </c>
      <c r="AH643" s="131">
        <v>60</v>
      </c>
      <c r="AI643" s="5">
        <f t="shared" si="1340"/>
        <v>4.8984353279999988</v>
      </c>
      <c r="AJ643" s="181">
        <v>59.6</v>
      </c>
      <c r="AK643" s="43">
        <f t="shared" ref="AK643" si="1450">POWER(2*$V643/1000*AJ643, 2)*$A$4</f>
        <v>4.8333405651968002</v>
      </c>
      <c r="AL643" s="47">
        <v>61.9</v>
      </c>
      <c r="AM643" s="43">
        <f t="shared" si="1346"/>
        <v>5.2135816075327988</v>
      </c>
      <c r="AN643" s="181"/>
      <c r="AO643" s="43">
        <f t="shared" si="1347"/>
        <v>0</v>
      </c>
      <c r="AP643" s="262">
        <v>67.2</v>
      </c>
      <c r="AQ643" s="43">
        <f t="shared" si="1348"/>
        <v>6.1445972754431999</v>
      </c>
      <c r="AR643" s="121"/>
    </row>
    <row r="644" spans="1:44" x14ac:dyDescent="0.25">
      <c r="A644" s="144">
        <f t="shared" si="1321"/>
        <v>633</v>
      </c>
      <c r="B644" s="89" t="s">
        <v>138</v>
      </c>
      <c r="C644" s="150">
        <v>17</v>
      </c>
      <c r="D644" s="154" t="s">
        <v>127</v>
      </c>
      <c r="E644" s="155">
        <v>24</v>
      </c>
      <c r="F644" s="152">
        <f t="shared" si="1324"/>
        <v>5040</v>
      </c>
      <c r="G644" s="46">
        <v>0</v>
      </c>
      <c r="H644" s="47">
        <f t="shared" si="1368"/>
        <v>1848</v>
      </c>
      <c r="I644" s="47">
        <f t="shared" si="1376"/>
        <v>2300</v>
      </c>
      <c r="J644" s="56">
        <f t="shared" si="1349"/>
        <v>3934.3187466192926</v>
      </c>
      <c r="K644" s="56">
        <f t="shared" si="1325"/>
        <v>-1.010206922001089E-2</v>
      </c>
      <c r="L644" s="47"/>
      <c r="M644" s="47">
        <f t="shared" si="1418"/>
        <v>1936.59375</v>
      </c>
      <c r="N644" s="47">
        <f t="shared" si="1307"/>
        <v>1085.59375</v>
      </c>
      <c r="O644" s="47">
        <f t="shared" si="1362"/>
        <v>234.59375</v>
      </c>
      <c r="P644" s="47"/>
      <c r="Q644" s="47">
        <f t="shared" si="1408"/>
        <v>617.30470801627825</v>
      </c>
      <c r="R644" s="47">
        <f t="shared" si="1405"/>
        <v>1458.1004766476142</v>
      </c>
      <c r="S644" s="47">
        <f t="shared" si="1369"/>
        <v>1458.1004766476142</v>
      </c>
      <c r="T644" s="47">
        <f t="shared" si="1363"/>
        <v>400.82318737700604</v>
      </c>
      <c r="U644" s="79">
        <v>4</v>
      </c>
      <c r="V644" s="62">
        <f t="shared" si="1415"/>
        <v>1458.1004766476142</v>
      </c>
      <c r="W644" s="137">
        <f t="shared" si="1337"/>
        <v>60.618831873326144</v>
      </c>
      <c r="X644" s="131"/>
      <c r="Y644" s="5">
        <f t="shared" si="1340"/>
        <v>0</v>
      </c>
      <c r="Z644" s="131"/>
      <c r="AA644" s="43">
        <f t="shared" ref="AA644" si="1451">POWER(2*$V644/1000*Z644, 2)*$A$4</f>
        <v>0</v>
      </c>
      <c r="AB644" s="116">
        <v>63.1</v>
      </c>
      <c r="AC644" s="43">
        <f t="shared" si="1342"/>
        <v>5.417683079532801</v>
      </c>
      <c r="AD644" s="131">
        <v>62.7</v>
      </c>
      <c r="AE644" s="43">
        <f t="shared" si="1343"/>
        <v>5.3492138390592014</v>
      </c>
      <c r="AF644" s="261">
        <v>71.7</v>
      </c>
      <c r="AG644" s="43">
        <f t="shared" si="1344"/>
        <v>6.9950881092672006</v>
      </c>
      <c r="AH644" s="131">
        <v>58.5</v>
      </c>
      <c r="AI644" s="5">
        <f t="shared" si="1340"/>
        <v>4.6565750836800008</v>
      </c>
      <c r="AJ644" s="181">
        <v>58.3</v>
      </c>
      <c r="AK644" s="43">
        <f t="shared" ref="AK644" si="1452">POWER(2*$V644/1000*AJ644, 2)*$A$4</f>
        <v>4.6247896811071998</v>
      </c>
      <c r="AL644" s="47">
        <v>60.6</v>
      </c>
      <c r="AM644" s="43">
        <f t="shared" si="1346"/>
        <v>4.9968938780928003</v>
      </c>
      <c r="AN644" s="181"/>
      <c r="AO644" s="43">
        <f t="shared" si="1347"/>
        <v>0</v>
      </c>
      <c r="AP644" s="262">
        <v>66.8</v>
      </c>
      <c r="AQ644" s="43">
        <f t="shared" si="1348"/>
        <v>6.0716650161151993</v>
      </c>
      <c r="AR644" s="121"/>
    </row>
    <row r="645" spans="1:44" x14ac:dyDescent="0.25">
      <c r="A645" s="144">
        <f t="shared" si="1321"/>
        <v>634</v>
      </c>
      <c r="B645" s="89" t="s">
        <v>138</v>
      </c>
      <c r="C645" s="150">
        <v>18</v>
      </c>
      <c r="D645" s="154" t="s">
        <v>127</v>
      </c>
      <c r="E645" s="155">
        <v>25</v>
      </c>
      <c r="F645" s="152">
        <f t="shared" si="1324"/>
        <v>5048</v>
      </c>
      <c r="G645" s="46">
        <v>0</v>
      </c>
      <c r="H645" s="47">
        <f t="shared" si="1368"/>
        <v>1856</v>
      </c>
      <c r="I645" s="47">
        <f t="shared" si="1376"/>
        <v>2300</v>
      </c>
      <c r="J645" s="56">
        <f t="shared" si="1349"/>
        <v>3934.3187466192926</v>
      </c>
      <c r="K645" s="56">
        <f t="shared" si="1325"/>
        <v>-1.0277772678819019E-2</v>
      </c>
      <c r="L645" s="47"/>
      <c r="M645" s="47">
        <f t="shared" si="1418"/>
        <v>1942.34375</v>
      </c>
      <c r="N645" s="47">
        <f t="shared" si="1307"/>
        <v>1091.34375</v>
      </c>
      <c r="O645" s="47">
        <f t="shared" si="1362"/>
        <v>240.34375</v>
      </c>
      <c r="P645" s="47"/>
      <c r="Q645" s="47">
        <f t="shared" si="1408"/>
        <v>607.45287320422028</v>
      </c>
      <c r="R645" s="47">
        <f t="shared" si="1405"/>
        <v>1458.1004766476142</v>
      </c>
      <c r="S645" s="47">
        <f t="shared" si="1369"/>
        <v>1458.1004766476142</v>
      </c>
      <c r="T645" s="47">
        <f t="shared" si="1363"/>
        <v>410.67519789252248</v>
      </c>
      <c r="U645" s="79">
        <v>4</v>
      </c>
      <c r="V645" s="62">
        <f t="shared" si="1415"/>
        <v>1458.1004766476142</v>
      </c>
      <c r="W645" s="137">
        <f t="shared" si="1337"/>
        <v>60.618831873326144</v>
      </c>
      <c r="X645" s="131"/>
      <c r="Y645" s="5">
        <f t="shared" si="1340"/>
        <v>0</v>
      </c>
      <c r="Z645" s="131"/>
      <c r="AA645" s="43">
        <f t="shared" ref="AA645" si="1453">POWER(2*$V645/1000*Z645, 2)*$A$4</f>
        <v>0</v>
      </c>
      <c r="AB645" s="116">
        <v>63.4</v>
      </c>
      <c r="AC645" s="43">
        <f t="shared" si="1342"/>
        <v>5.4693207519487999</v>
      </c>
      <c r="AD645" s="131">
        <v>63</v>
      </c>
      <c r="AE645" s="43">
        <f t="shared" si="1343"/>
        <v>5.4005249491199994</v>
      </c>
      <c r="AF645" s="261">
        <v>71.5</v>
      </c>
      <c r="AG645" s="43">
        <f t="shared" si="1344"/>
        <v>6.9561183348799993</v>
      </c>
      <c r="AH645" s="131">
        <v>58.2</v>
      </c>
      <c r="AI645" s="5">
        <f t="shared" si="1340"/>
        <v>4.6089378001151999</v>
      </c>
      <c r="AJ645" s="181">
        <v>58</v>
      </c>
      <c r="AK645" s="43">
        <f t="shared" ref="AK645" si="1454">POWER(2*$V645/1000*AJ645, 2)*$A$4</f>
        <v>4.5773156787200007</v>
      </c>
      <c r="AL645" s="47">
        <v>60.4</v>
      </c>
      <c r="AM645" s="43">
        <f t="shared" si="1346"/>
        <v>4.9639655072768001</v>
      </c>
      <c r="AN645" s="181"/>
      <c r="AO645" s="43">
        <f t="shared" si="1347"/>
        <v>0</v>
      </c>
      <c r="AP645" s="262">
        <v>68.5</v>
      </c>
      <c r="AQ645" s="43">
        <f t="shared" si="1348"/>
        <v>6.3846342132800009</v>
      </c>
      <c r="AR645" s="121"/>
    </row>
    <row r="646" spans="1:44" x14ac:dyDescent="0.25">
      <c r="A646" s="144">
        <f t="shared" si="1321"/>
        <v>635</v>
      </c>
      <c r="B646" s="89" t="s">
        <v>138</v>
      </c>
      <c r="C646" s="150">
        <v>19</v>
      </c>
      <c r="D646" s="154" t="s">
        <v>127</v>
      </c>
      <c r="E646" s="155">
        <v>26</v>
      </c>
      <c r="F646" s="152">
        <f t="shared" si="1324"/>
        <v>5056</v>
      </c>
      <c r="G646" s="46">
        <v>0</v>
      </c>
      <c r="H646" s="47">
        <f t="shared" si="1368"/>
        <v>1864</v>
      </c>
      <c r="I646" s="47">
        <f t="shared" si="1376"/>
        <v>2300</v>
      </c>
      <c r="J646" s="56">
        <f t="shared" si="1349"/>
        <v>3934.3187466192926</v>
      </c>
      <c r="K646" s="56">
        <f t="shared" si="1325"/>
        <v>-1.0460844519457169E-2</v>
      </c>
      <c r="L646" s="47"/>
      <c r="M646" s="47">
        <f t="shared" si="1418"/>
        <v>1948.09375</v>
      </c>
      <c r="N646" s="47">
        <f t="shared" si="1307"/>
        <v>1097.09375</v>
      </c>
      <c r="O646" s="47">
        <f t="shared" si="1362"/>
        <v>246.09375</v>
      </c>
      <c r="P646" s="47"/>
      <c r="Q646" s="47">
        <f t="shared" si="1408"/>
        <v>597.60104483598627</v>
      </c>
      <c r="R646" s="47">
        <f t="shared" si="1405"/>
        <v>1458.1004766476142</v>
      </c>
      <c r="S646" s="47">
        <f t="shared" si="1369"/>
        <v>1458.1004766476142</v>
      </c>
      <c r="T646" s="47">
        <f t="shared" si="1363"/>
        <v>420.52720933259775</v>
      </c>
      <c r="U646" s="79">
        <v>4</v>
      </c>
      <c r="V646" s="62">
        <f t="shared" si="1415"/>
        <v>1458.1004766476142</v>
      </c>
      <c r="W646" s="137">
        <f t="shared" si="1337"/>
        <v>60.618831873326144</v>
      </c>
      <c r="X646" s="131"/>
      <c r="Y646" s="5">
        <f t="shared" si="1340"/>
        <v>0</v>
      </c>
      <c r="Z646" s="131"/>
      <c r="AA646" s="43">
        <f t="shared" ref="AA646" si="1455">POWER(2*$V646/1000*Z646, 2)*$A$4</f>
        <v>0</v>
      </c>
      <c r="AB646" s="116">
        <v>63.1</v>
      </c>
      <c r="AC646" s="43">
        <f t="shared" si="1342"/>
        <v>5.417683079532801</v>
      </c>
      <c r="AD646" s="131">
        <v>62.6</v>
      </c>
      <c r="AE646" s="43">
        <f t="shared" si="1343"/>
        <v>5.3321645627648007</v>
      </c>
      <c r="AF646" s="261">
        <v>71.8</v>
      </c>
      <c r="AG646" s="43">
        <f t="shared" si="1344"/>
        <v>7.0146138167551992</v>
      </c>
      <c r="AH646" s="131">
        <v>58.3</v>
      </c>
      <c r="AI646" s="5">
        <f t="shared" si="1340"/>
        <v>4.6247896811071998</v>
      </c>
      <c r="AJ646" s="181">
        <v>58</v>
      </c>
      <c r="AK646" s="43">
        <f t="shared" ref="AK646" si="1456">POWER(2*$V646/1000*AJ646, 2)*$A$4</f>
        <v>4.5773156787200007</v>
      </c>
      <c r="AL646" s="47">
        <v>60.4</v>
      </c>
      <c r="AM646" s="43">
        <f t="shared" si="1346"/>
        <v>4.9639655072768001</v>
      </c>
      <c r="AN646" s="181"/>
      <c r="AO646" s="43">
        <f t="shared" si="1347"/>
        <v>0</v>
      </c>
      <c r="AP646" s="262">
        <v>67.2</v>
      </c>
      <c r="AQ646" s="43">
        <f t="shared" si="1348"/>
        <v>6.1445972754431999</v>
      </c>
      <c r="AR646" s="121"/>
    </row>
    <row r="647" spans="1:44" x14ac:dyDescent="0.25">
      <c r="A647" s="144">
        <f t="shared" si="1321"/>
        <v>636</v>
      </c>
      <c r="B647" s="89" t="s">
        <v>138</v>
      </c>
      <c r="C647" s="150">
        <v>20</v>
      </c>
      <c r="D647" s="154" t="s">
        <v>127</v>
      </c>
      <c r="E647" s="155">
        <v>27</v>
      </c>
      <c r="F647" s="152">
        <f t="shared" si="1324"/>
        <v>5064</v>
      </c>
      <c r="G647" s="46">
        <v>0</v>
      </c>
      <c r="H647" s="47">
        <f t="shared" si="1368"/>
        <v>1872</v>
      </c>
      <c r="I647" s="47">
        <f t="shared" si="1376"/>
        <v>2300</v>
      </c>
      <c r="J647" s="56">
        <f t="shared" si="1349"/>
        <v>3934.3187466192926</v>
      </c>
      <c r="K647" s="56">
        <f t="shared" si="1325"/>
        <v>-1.0651545283508312E-2</v>
      </c>
      <c r="L647" s="47"/>
      <c r="M647" s="47">
        <f t="shared" si="1418"/>
        <v>1953.84375</v>
      </c>
      <c r="N647" s="47">
        <f t="shared" si="1307"/>
        <v>1102.84375</v>
      </c>
      <c r="O647" s="47">
        <f t="shared" si="1362"/>
        <v>251.84375</v>
      </c>
      <c r="P647" s="47"/>
      <c r="Q647" s="47">
        <f t="shared" si="1408"/>
        <v>587.74922323560963</v>
      </c>
      <c r="R647" s="47">
        <f t="shared" si="1405"/>
        <v>1458.1004766476142</v>
      </c>
      <c r="S647" s="47">
        <f t="shared" si="1369"/>
        <v>1458.1004766476142</v>
      </c>
      <c r="T647" s="47">
        <f t="shared" si="1363"/>
        <v>430.37922163373838</v>
      </c>
      <c r="U647" s="79">
        <v>4</v>
      </c>
      <c r="V647" s="62">
        <f t="shared" si="1415"/>
        <v>1458.1004766476142</v>
      </c>
      <c r="W647" s="137">
        <f t="shared" si="1337"/>
        <v>60.618831873326144</v>
      </c>
      <c r="X647" s="131"/>
      <c r="Y647" s="5">
        <f t="shared" si="1340"/>
        <v>0</v>
      </c>
      <c r="Z647" s="131"/>
      <c r="AA647" s="43">
        <f t="shared" ref="AA647" si="1457">POWER(2*$V647/1000*Z647, 2)*$A$4</f>
        <v>0</v>
      </c>
      <c r="AB647" s="116">
        <v>62.9</v>
      </c>
      <c r="AC647" s="43">
        <f t="shared" si="1342"/>
        <v>5.383394032236799</v>
      </c>
      <c r="AD647" s="131">
        <v>62.8</v>
      </c>
      <c r="AE647" s="43">
        <f t="shared" si="1343"/>
        <v>5.3662903288832</v>
      </c>
      <c r="AF647" s="261">
        <v>71.7</v>
      </c>
      <c r="AG647" s="43">
        <f t="shared" si="1344"/>
        <v>6.9950881092672006</v>
      </c>
      <c r="AH647" s="131">
        <v>59.1</v>
      </c>
      <c r="AI647" s="5">
        <f t="shared" si="1340"/>
        <v>4.7525844161088004</v>
      </c>
      <c r="AJ647" s="181">
        <v>58.8</v>
      </c>
      <c r="AK647" s="43">
        <f t="shared" ref="AK647" si="1458">POWER(2*$V647/1000*AJ647, 2)*$A$4</f>
        <v>4.7044572890111995</v>
      </c>
      <c r="AL647" s="47">
        <v>61.4</v>
      </c>
      <c r="AM647" s="43">
        <f t="shared" si="1346"/>
        <v>5.1296959025407984</v>
      </c>
      <c r="AN647" s="181"/>
      <c r="AO647" s="43">
        <f t="shared" si="1347"/>
        <v>0</v>
      </c>
      <c r="AP647" s="262">
        <v>67.400000000000006</v>
      </c>
      <c r="AQ647" s="43">
        <f t="shared" si="1348"/>
        <v>6.1812266862848011</v>
      </c>
      <c r="AR647" s="121"/>
    </row>
    <row r="648" spans="1:44" x14ac:dyDescent="0.25">
      <c r="A648" s="144">
        <f t="shared" si="1321"/>
        <v>637</v>
      </c>
      <c r="B648" s="89" t="s">
        <v>138</v>
      </c>
      <c r="C648" s="150">
        <v>21</v>
      </c>
      <c r="D648" s="154" t="s">
        <v>127</v>
      </c>
      <c r="E648" s="155">
        <v>28</v>
      </c>
      <c r="F648" s="152">
        <f t="shared" si="1324"/>
        <v>5072</v>
      </c>
      <c r="G648" s="46">
        <v>0</v>
      </c>
      <c r="H648" s="47">
        <f t="shared" si="1368"/>
        <v>1880</v>
      </c>
      <c r="I648" s="47">
        <f t="shared" si="1376"/>
        <v>2300</v>
      </c>
      <c r="J648" s="56">
        <f t="shared" si="1349"/>
        <v>3934.3187466192926</v>
      </c>
      <c r="K648" s="56">
        <f t="shared" si="1325"/>
        <v>-1.0850163289433112E-2</v>
      </c>
      <c r="L648" s="47"/>
      <c r="M648" s="47">
        <f t="shared" si="1418"/>
        <v>1959.59375</v>
      </c>
      <c r="N648" s="47">
        <f t="shared" ref="N648:N711" si="1459">SLOPE*N$6 + (1+$I$7*($A648-3))</f>
        <v>1108.59375</v>
      </c>
      <c r="O648" s="47">
        <f t="shared" si="1362"/>
        <v>257.59375</v>
      </c>
      <c r="P648" s="47"/>
      <c r="Q648" s="47">
        <f t="shared" si="1408"/>
        <v>577.89740874921949</v>
      </c>
      <c r="R648" s="47">
        <f t="shared" si="1405"/>
        <v>1458.1004766476142</v>
      </c>
      <c r="S648" s="47">
        <f t="shared" si="1369"/>
        <v>1458.1004766476142</v>
      </c>
      <c r="T648" s="47">
        <f t="shared" si="1363"/>
        <v>440.2312347381345</v>
      </c>
      <c r="U648" s="79">
        <v>4</v>
      </c>
      <c r="V648" s="62">
        <f t="shared" si="1415"/>
        <v>1458.1004766476142</v>
      </c>
      <c r="W648" s="137">
        <f t="shared" si="1337"/>
        <v>60.618831873326144</v>
      </c>
      <c r="X648" s="131"/>
      <c r="Y648" s="5">
        <f t="shared" si="1340"/>
        <v>0</v>
      </c>
      <c r="Z648" s="131"/>
      <c r="AA648" s="43">
        <f t="shared" ref="AA648" si="1460">POWER(2*$V648/1000*Z648, 2)*$A$4</f>
        <v>0</v>
      </c>
      <c r="AB648" s="116">
        <v>63.3</v>
      </c>
      <c r="AC648" s="43">
        <f t="shared" si="1342"/>
        <v>5.4520809809471995</v>
      </c>
      <c r="AD648" s="131">
        <v>63</v>
      </c>
      <c r="AE648" s="43">
        <f t="shared" si="1343"/>
        <v>5.4005249491199994</v>
      </c>
      <c r="AF648" s="261">
        <v>72.3</v>
      </c>
      <c r="AG648" s="43">
        <f t="shared" si="1344"/>
        <v>7.1126505571392</v>
      </c>
      <c r="AH648" s="131">
        <v>58.6</v>
      </c>
      <c r="AI648" s="5">
        <f t="shared" si="1340"/>
        <v>4.6725086052608003</v>
      </c>
      <c r="AJ648" s="181">
        <v>58.2</v>
      </c>
      <c r="AK648" s="43">
        <f t="shared" ref="AK648" si="1461">POWER(2*$V648/1000*AJ648, 2)*$A$4</f>
        <v>4.6089378001151999</v>
      </c>
      <c r="AL648" s="47">
        <v>60.7</v>
      </c>
      <c r="AM648" s="43">
        <f t="shared" si="1346"/>
        <v>5.013398883795201</v>
      </c>
      <c r="AN648" s="181"/>
      <c r="AO648" s="43">
        <f t="shared" si="1347"/>
        <v>0</v>
      </c>
      <c r="AP648" s="262">
        <v>67.400000000000006</v>
      </c>
      <c r="AQ648" s="43">
        <f t="shared" si="1348"/>
        <v>6.1812266862848011</v>
      </c>
      <c r="AR648" s="121"/>
    </row>
    <row r="649" spans="1:44" x14ac:dyDescent="0.25">
      <c r="A649" s="144">
        <f t="shared" si="1321"/>
        <v>638</v>
      </c>
      <c r="B649" s="89" t="s">
        <v>138</v>
      </c>
      <c r="C649" s="150">
        <v>22</v>
      </c>
      <c r="D649" s="154" t="s">
        <v>127</v>
      </c>
      <c r="E649" s="155">
        <v>29</v>
      </c>
      <c r="F649" s="152">
        <f t="shared" si="1324"/>
        <v>5080</v>
      </c>
      <c r="G649" s="46">
        <v>0</v>
      </c>
      <c r="H649" s="47">
        <f t="shared" si="1368"/>
        <v>1888</v>
      </c>
      <c r="I649" s="47">
        <f t="shared" si="1376"/>
        <v>2300</v>
      </c>
      <c r="J649" s="56">
        <f t="shared" si="1349"/>
        <v>3934.3187466192926</v>
      </c>
      <c r="K649" s="56">
        <f t="shared" si="1325"/>
        <v>-1.1057015931328351E-2</v>
      </c>
      <c r="L649" s="47"/>
      <c r="M649" s="47">
        <f t="shared" si="1418"/>
        <v>1965.34375</v>
      </c>
      <c r="N649" s="47">
        <f t="shared" si="1459"/>
        <v>1114.34375</v>
      </c>
      <c r="O649" s="47">
        <f t="shared" si="1362"/>
        <v>263.34375</v>
      </c>
      <c r="P649" s="47"/>
      <c r="Q649" s="47">
        <f t="shared" si="1408"/>
        <v>568.045601746957</v>
      </c>
      <c r="R649" s="47">
        <f t="shared" si="1405"/>
        <v>1458.1004766476142</v>
      </c>
      <c r="S649" s="47">
        <f t="shared" si="1369"/>
        <v>1458.1004766476142</v>
      </c>
      <c r="T649" s="47">
        <f t="shared" si="1363"/>
        <v>450.08324859303804</v>
      </c>
      <c r="U649" s="79">
        <v>4</v>
      </c>
      <c r="V649" s="62">
        <f t="shared" si="1415"/>
        <v>1458.1004766476142</v>
      </c>
      <c r="W649" s="137">
        <f t="shared" si="1337"/>
        <v>60.618831873326144</v>
      </c>
      <c r="X649" s="131"/>
      <c r="Y649" s="5">
        <f t="shared" si="1340"/>
        <v>0</v>
      </c>
      <c r="Z649" s="131"/>
      <c r="AA649" s="43">
        <f t="shared" ref="AA649" si="1462">POWER(2*$V649/1000*Z649, 2)*$A$4</f>
        <v>0</v>
      </c>
      <c r="AB649" s="116">
        <v>63.1</v>
      </c>
      <c r="AC649" s="43">
        <f t="shared" si="1342"/>
        <v>5.417683079532801</v>
      </c>
      <c r="AD649" s="131">
        <v>62.7</v>
      </c>
      <c r="AE649" s="43">
        <f t="shared" si="1343"/>
        <v>5.3492138390592014</v>
      </c>
      <c r="AF649" s="261">
        <v>71.8</v>
      </c>
      <c r="AG649" s="43">
        <f t="shared" si="1344"/>
        <v>7.0146138167551992</v>
      </c>
      <c r="AH649" s="131">
        <v>57.1</v>
      </c>
      <c r="AI649" s="5">
        <f t="shared" si="1340"/>
        <v>4.4363632021567998</v>
      </c>
      <c r="AJ649" s="181">
        <v>56.8</v>
      </c>
      <c r="AK649" s="43">
        <f t="shared" ref="AK649" si="1463">POWER(2*$V649/1000*AJ649, 2)*$A$4</f>
        <v>4.3898688868351998</v>
      </c>
      <c r="AL649" s="47">
        <v>59.6</v>
      </c>
      <c r="AM649" s="43">
        <f t="shared" si="1346"/>
        <v>4.8333405651968002</v>
      </c>
      <c r="AN649" s="181"/>
      <c r="AO649" s="43">
        <f t="shared" si="1347"/>
        <v>0</v>
      </c>
      <c r="AP649" s="262">
        <v>66.8</v>
      </c>
      <c r="AQ649" s="43">
        <f t="shared" si="1348"/>
        <v>6.0716650161151993</v>
      </c>
      <c r="AR649" s="121"/>
    </row>
    <row r="650" spans="1:44" x14ac:dyDescent="0.25">
      <c r="A650" s="144">
        <f t="shared" si="1321"/>
        <v>639</v>
      </c>
      <c r="B650" s="89" t="s">
        <v>138</v>
      </c>
      <c r="C650" s="150">
        <v>23</v>
      </c>
      <c r="D650" s="154" t="s">
        <v>127</v>
      </c>
      <c r="E650" s="155">
        <v>30</v>
      </c>
      <c r="F650" s="152">
        <f t="shared" si="1324"/>
        <v>5088</v>
      </c>
      <c r="G650" s="46">
        <v>0</v>
      </c>
      <c r="H650" s="47">
        <f t="shared" si="1368"/>
        <v>1896</v>
      </c>
      <c r="I650" s="47">
        <f t="shared" si="1376"/>
        <v>2300</v>
      </c>
      <c r="J650" s="56">
        <f t="shared" si="1349"/>
        <v>3934.3187466192926</v>
      </c>
      <c r="K650" s="56">
        <f t="shared" si="1325"/>
        <v>-1.1272451250533777E-2</v>
      </c>
      <c r="L650" s="47"/>
      <c r="M650" s="47">
        <f t="shared" si="1418"/>
        <v>1971.09375</v>
      </c>
      <c r="N650" s="47">
        <f t="shared" si="1459"/>
        <v>1120.09375</v>
      </c>
      <c r="O650" s="47">
        <f t="shared" si="1362"/>
        <v>269.09375</v>
      </c>
      <c r="P650" s="47"/>
      <c r="Q650" s="47">
        <f t="shared" si="1408"/>
        <v>558.19380262509412</v>
      </c>
      <c r="R650" s="47">
        <f t="shared" si="1405"/>
        <v>1458.1004766476142</v>
      </c>
      <c r="S650" s="47">
        <f t="shared" si="1369"/>
        <v>1458.1004766476142</v>
      </c>
      <c r="T650" s="47">
        <f t="shared" si="1363"/>
        <v>459.93526315022041</v>
      </c>
      <c r="U650" s="79">
        <v>4</v>
      </c>
      <c r="V650" s="62">
        <f t="shared" si="1415"/>
        <v>1458.1004766476142</v>
      </c>
      <c r="W650" s="137">
        <f t="shared" si="1337"/>
        <v>60.618831873326144</v>
      </c>
      <c r="X650" s="131"/>
      <c r="Y650" s="5">
        <f t="shared" si="1340"/>
        <v>0</v>
      </c>
      <c r="Z650" s="131"/>
      <c r="AA650" s="43">
        <f t="shared" ref="AA650" si="1464">POWER(2*$V650/1000*Z650, 2)*$A$4</f>
        <v>0</v>
      </c>
      <c r="AB650" s="116">
        <v>61.9</v>
      </c>
      <c r="AC650" s="43">
        <f t="shared" si="1342"/>
        <v>5.2135816075327988</v>
      </c>
      <c r="AD650" s="131">
        <v>61.9</v>
      </c>
      <c r="AE650" s="43">
        <f t="shared" si="1343"/>
        <v>5.2135816075327988</v>
      </c>
      <c r="AF650" s="261">
        <v>71.8</v>
      </c>
      <c r="AG650" s="43">
        <f t="shared" si="1344"/>
        <v>7.0146138167551992</v>
      </c>
      <c r="AH650" s="131">
        <v>58.3</v>
      </c>
      <c r="AI650" s="5">
        <f t="shared" si="1340"/>
        <v>4.6247896811071998</v>
      </c>
      <c r="AJ650" s="181">
        <v>57.9</v>
      </c>
      <c r="AK650" s="43">
        <f t="shared" ref="AK650" si="1465">POWER(2*$V650/1000*AJ650, 2)*$A$4</f>
        <v>4.5615454383168004</v>
      </c>
      <c r="AL650" s="47">
        <v>60.6</v>
      </c>
      <c r="AM650" s="43">
        <f t="shared" si="1346"/>
        <v>4.9968938780928003</v>
      </c>
      <c r="AN650" s="181"/>
      <c r="AO650" s="43">
        <f t="shared" si="1347"/>
        <v>0</v>
      </c>
      <c r="AP650" s="262">
        <v>67.400000000000006</v>
      </c>
      <c r="AQ650" s="43">
        <f t="shared" si="1348"/>
        <v>6.1812266862848011</v>
      </c>
      <c r="AR650" s="121"/>
    </row>
    <row r="651" spans="1:44" x14ac:dyDescent="0.25">
      <c r="A651" s="144">
        <f t="shared" si="1321"/>
        <v>640</v>
      </c>
      <c r="B651" s="89" t="s">
        <v>138</v>
      </c>
      <c r="C651" s="150">
        <v>24</v>
      </c>
      <c r="D651" s="154" t="s">
        <v>127</v>
      </c>
      <c r="E651" s="155">
        <v>31</v>
      </c>
      <c r="F651" s="152">
        <f t="shared" si="1324"/>
        <v>5096</v>
      </c>
      <c r="G651" s="46">
        <v>0</v>
      </c>
      <c r="H651" s="47">
        <f t="shared" si="1368"/>
        <v>1904</v>
      </c>
      <c r="I651" s="47">
        <f t="shared" si="1376"/>
        <v>2300</v>
      </c>
      <c r="J651" s="56">
        <f t="shared" si="1349"/>
        <v>3934.3187466192926</v>
      </c>
      <c r="K651" s="56">
        <f t="shared" si="1325"/>
        <v>-1.1496849815102905E-2</v>
      </c>
      <c r="L651" s="47"/>
      <c r="M651" s="47">
        <f t="shared" si="1418"/>
        <v>1976.84375</v>
      </c>
      <c r="N651" s="47">
        <f t="shared" si="1459"/>
        <v>1125.84375</v>
      </c>
      <c r="O651" s="47">
        <f t="shared" si="1362"/>
        <v>274.84375</v>
      </c>
      <c r="P651" s="47"/>
      <c r="Q651" s="47">
        <f t="shared" si="1408"/>
        <v>548.3420118083809</v>
      </c>
      <c r="R651" s="47">
        <f t="shared" si="1405"/>
        <v>1458.1004766476142</v>
      </c>
      <c r="S651" s="47">
        <f t="shared" si="1369"/>
        <v>1458.1004766476142</v>
      </c>
      <c r="T651" s="47">
        <f t="shared" si="1363"/>
        <v>469.78727836549865</v>
      </c>
      <c r="U651" s="79">
        <v>4</v>
      </c>
      <c r="V651" s="62">
        <f t="shared" si="1415"/>
        <v>1458.1004766476142</v>
      </c>
      <c r="W651" s="137">
        <f t="shared" si="1337"/>
        <v>60.618831873326144</v>
      </c>
      <c r="X651" s="131"/>
      <c r="Y651" s="5">
        <f t="shared" si="1340"/>
        <v>0</v>
      </c>
      <c r="Z651" s="131"/>
      <c r="AA651" s="43">
        <f t="shared" ref="AA651" si="1466">POWER(2*$V651/1000*Z651, 2)*$A$4</f>
        <v>0</v>
      </c>
      <c r="AB651" s="116">
        <v>63.5</v>
      </c>
      <c r="AC651" s="43">
        <f t="shared" si="1342"/>
        <v>5.4865877364799998</v>
      </c>
      <c r="AD651" s="131">
        <v>63.3</v>
      </c>
      <c r="AE651" s="43">
        <f t="shared" si="1343"/>
        <v>5.4520809809471995</v>
      </c>
      <c r="AF651" s="261">
        <v>71.5</v>
      </c>
      <c r="AG651" s="43">
        <f t="shared" si="1344"/>
        <v>6.9561183348799993</v>
      </c>
      <c r="AH651" s="131">
        <v>56.6</v>
      </c>
      <c r="AI651" s="5">
        <f t="shared" si="1340"/>
        <v>4.3590087442687997</v>
      </c>
      <c r="AJ651" s="181">
        <v>56.4</v>
      </c>
      <c r="AK651" s="43">
        <f t="shared" ref="AK651" si="1467">POWER(2*$V651/1000*AJ651, 2)*$A$4</f>
        <v>4.3282574558207996</v>
      </c>
      <c r="AL651" s="47">
        <v>59.1</v>
      </c>
      <c r="AM651" s="43">
        <f t="shared" si="1346"/>
        <v>4.7525844161088004</v>
      </c>
      <c r="AN651" s="181"/>
      <c r="AO651" s="43">
        <f t="shared" si="1347"/>
        <v>0</v>
      </c>
      <c r="AP651" s="262">
        <v>67.400000000000006</v>
      </c>
      <c r="AQ651" s="43">
        <f t="shared" si="1348"/>
        <v>6.1812266862848011</v>
      </c>
      <c r="AR651" s="121"/>
    </row>
    <row r="652" spans="1:44" x14ac:dyDescent="0.25">
      <c r="A652" s="144">
        <f t="shared" si="1321"/>
        <v>641</v>
      </c>
      <c r="B652" s="89" t="s">
        <v>138</v>
      </c>
      <c r="C652" s="150">
        <v>25</v>
      </c>
      <c r="D652" s="154" t="s">
        <v>127</v>
      </c>
      <c r="E652" s="155">
        <v>32</v>
      </c>
      <c r="F652" s="152">
        <f t="shared" si="1324"/>
        <v>5104</v>
      </c>
      <c r="G652" s="46">
        <v>0</v>
      </c>
      <c r="H652" s="47">
        <f t="shared" si="1368"/>
        <v>1912</v>
      </c>
      <c r="I652" s="47">
        <f t="shared" si="1376"/>
        <v>2300</v>
      </c>
      <c r="J652" s="56">
        <f t="shared" si="1349"/>
        <v>3934.3187466192926</v>
      </c>
      <c r="K652" s="56">
        <f t="shared" si="1325"/>
        <v>-1.1730626906683028E-2</v>
      </c>
      <c r="L652" s="47"/>
      <c r="M652" s="47">
        <f t="shared" si="1418"/>
        <v>1982.59375</v>
      </c>
      <c r="N652" s="47">
        <f t="shared" si="1459"/>
        <v>1131.59375</v>
      </c>
      <c r="O652" s="47">
        <f t="shared" si="1362"/>
        <v>280.59375</v>
      </c>
      <c r="P652" s="47"/>
      <c r="Q652" s="47">
        <f t="shared" si="1408"/>
        <v>538.49022975265063</v>
      </c>
      <c r="R652" s="47">
        <f t="shared" si="1405"/>
        <v>1458.1004766476142</v>
      </c>
      <c r="S652" s="47">
        <f t="shared" si="1369"/>
        <v>1458.1004766476142</v>
      </c>
      <c r="T652" s="47">
        <f t="shared" si="1363"/>
        <v>479.63929419831993</v>
      </c>
      <c r="U652" s="79">
        <v>4</v>
      </c>
      <c r="V652" s="62">
        <f t="shared" si="1415"/>
        <v>1458.1004766476142</v>
      </c>
      <c r="W652" s="137">
        <f t="shared" si="1337"/>
        <v>60.618831873326144</v>
      </c>
      <c r="X652" s="131"/>
      <c r="Y652" s="5">
        <f t="shared" si="1340"/>
        <v>0</v>
      </c>
      <c r="Z652" s="131"/>
      <c r="AA652" s="43">
        <f t="shared" ref="AA652" si="1468">POWER(2*$V652/1000*Z652, 2)*$A$4</f>
        <v>0</v>
      </c>
      <c r="AB652" s="116">
        <v>62.6</v>
      </c>
      <c r="AC652" s="43">
        <f t="shared" si="1342"/>
        <v>5.3321645627648007</v>
      </c>
      <c r="AD652" s="131">
        <v>62.6</v>
      </c>
      <c r="AE652" s="43">
        <f t="shared" si="1343"/>
        <v>5.3321645627648007</v>
      </c>
      <c r="AF652" s="261">
        <v>72.099999999999994</v>
      </c>
      <c r="AG652" s="43">
        <f t="shared" si="1344"/>
        <v>7.0733542203967978</v>
      </c>
      <c r="AH652" s="131">
        <v>57.2</v>
      </c>
      <c r="AI652" s="5">
        <f t="shared" si="1340"/>
        <v>4.4519157343232001</v>
      </c>
      <c r="AJ652" s="181">
        <v>57.1</v>
      </c>
      <c r="AK652" s="43">
        <f t="shared" ref="AK652" si="1469">POWER(2*$V652/1000*AJ652, 2)*$A$4</f>
        <v>4.4363632021567998</v>
      </c>
      <c r="AL652" s="47">
        <v>59.6</v>
      </c>
      <c r="AM652" s="43">
        <f t="shared" si="1346"/>
        <v>4.8333405651968002</v>
      </c>
      <c r="AN652" s="181"/>
      <c r="AO652" s="43">
        <f t="shared" si="1347"/>
        <v>0</v>
      </c>
      <c r="AP652" s="262">
        <v>67.400000000000006</v>
      </c>
      <c r="AQ652" s="43">
        <f t="shared" si="1348"/>
        <v>6.1812266862848011</v>
      </c>
      <c r="AR652" s="121"/>
    </row>
    <row r="653" spans="1:44" x14ac:dyDescent="0.25">
      <c r="A653" s="144">
        <f t="shared" si="1321"/>
        <v>642</v>
      </c>
      <c r="B653" s="89" t="s">
        <v>138</v>
      </c>
      <c r="C653" s="150">
        <v>26</v>
      </c>
      <c r="D653" s="154" t="s">
        <v>127</v>
      </c>
      <c r="E653" s="155">
        <v>33</v>
      </c>
      <c r="F653" s="152">
        <f t="shared" si="1324"/>
        <v>5112</v>
      </c>
      <c r="G653" s="46">
        <v>0</v>
      </c>
      <c r="H653" s="47">
        <f t="shared" si="1368"/>
        <v>1920</v>
      </c>
      <c r="I653" s="47">
        <f t="shared" si="1376"/>
        <v>2300</v>
      </c>
      <c r="J653" s="56">
        <f t="shared" si="1349"/>
        <v>3934.3187466192926</v>
      </c>
      <c r="K653" s="56">
        <f t="shared" si="1325"/>
        <v>-1.1974235048455739E-2</v>
      </c>
      <c r="L653" s="47"/>
      <c r="M653" s="47">
        <f t="shared" si="1418"/>
        <v>1988.34375</v>
      </c>
      <c r="N653" s="47">
        <f t="shared" si="1459"/>
        <v>1137.34375</v>
      </c>
      <c r="O653" s="47">
        <f t="shared" si="1362"/>
        <v>286.34375</v>
      </c>
      <c r="P653" s="47"/>
      <c r="Q653" s="47">
        <f t="shared" si="1408"/>
        <v>528.63845694771635</v>
      </c>
      <c r="R653" s="47">
        <f t="shared" si="1405"/>
        <v>1458.1004766476142</v>
      </c>
      <c r="S653" s="47">
        <f t="shared" si="1369"/>
        <v>1458.1004766476142</v>
      </c>
      <c r="T653" s="47">
        <f t="shared" si="1363"/>
        <v>489.49131061139633</v>
      </c>
      <c r="U653" s="79">
        <v>4</v>
      </c>
      <c r="V653" s="62">
        <f t="shared" si="1415"/>
        <v>1458.1004766476142</v>
      </c>
      <c r="W653" s="137">
        <f t="shared" si="1337"/>
        <v>60.618831873326144</v>
      </c>
      <c r="X653" s="131"/>
      <c r="Y653" s="5">
        <f t="shared" si="1340"/>
        <v>0</v>
      </c>
      <c r="Z653" s="131"/>
      <c r="AA653" s="43">
        <f t="shared" ref="AA653" si="1470">POWER(2*$V653/1000*Z653, 2)*$A$4</f>
        <v>0</v>
      </c>
      <c r="AB653" s="116">
        <v>62.6</v>
      </c>
      <c r="AC653" s="43">
        <f t="shared" si="1342"/>
        <v>5.3321645627648007</v>
      </c>
      <c r="AD653" s="131">
        <v>62.5</v>
      </c>
      <c r="AE653" s="43">
        <f t="shared" si="1343"/>
        <v>5.3151424999999994</v>
      </c>
      <c r="AF653" s="261">
        <v>71.7</v>
      </c>
      <c r="AG653" s="43">
        <f t="shared" si="1344"/>
        <v>6.9950881092672006</v>
      </c>
      <c r="AH653" s="131">
        <v>59.2</v>
      </c>
      <c r="AI653" s="5">
        <f t="shared" si="1340"/>
        <v>4.7686812188672008</v>
      </c>
      <c r="AJ653" s="181">
        <v>59</v>
      </c>
      <c r="AK653" s="43">
        <f t="shared" ref="AK653" si="1471">POWER(2*$V653/1000*AJ653, 2)*$A$4</f>
        <v>4.7365148268799997</v>
      </c>
      <c r="AL653" s="47">
        <v>61.6</v>
      </c>
      <c r="AM653" s="43">
        <f t="shared" si="1346"/>
        <v>5.1631685439487995</v>
      </c>
      <c r="AN653" s="181"/>
      <c r="AO653" s="43">
        <f t="shared" si="1347"/>
        <v>0</v>
      </c>
      <c r="AP653" s="262">
        <v>67.5</v>
      </c>
      <c r="AQ653" s="43">
        <f t="shared" si="1348"/>
        <v>6.199582212000001</v>
      </c>
      <c r="AR653" s="121"/>
    </row>
    <row r="654" spans="1:44" x14ac:dyDescent="0.25">
      <c r="A654" s="144">
        <f t="shared" ref="A654:A717" si="1472">A653+1</f>
        <v>643</v>
      </c>
      <c r="B654" s="89" t="s">
        <v>138</v>
      </c>
      <c r="C654" s="150">
        <v>27</v>
      </c>
      <c r="D654" s="154" t="s">
        <v>127</v>
      </c>
      <c r="E654" s="155">
        <v>34</v>
      </c>
      <c r="F654" s="152">
        <f t="shared" si="1324"/>
        <v>5120</v>
      </c>
      <c r="G654" s="46">
        <v>0</v>
      </c>
      <c r="H654" s="47">
        <f t="shared" si="1368"/>
        <v>1928</v>
      </c>
      <c r="I654" s="47">
        <f t="shared" si="1376"/>
        <v>2300</v>
      </c>
      <c r="J654" s="56">
        <f t="shared" si="1349"/>
        <v>3934.3187466192926</v>
      </c>
      <c r="K654" s="56">
        <f t="shared" si="1325"/>
        <v>-1.2228166915065231E-2</v>
      </c>
      <c r="L654" s="47"/>
      <c r="M654" s="47">
        <f t="shared" si="1418"/>
        <v>1994.09375</v>
      </c>
      <c r="N654" s="47">
        <f t="shared" si="1459"/>
        <v>1143.09375</v>
      </c>
      <c r="O654" s="47">
        <f t="shared" si="1362"/>
        <v>292.09375</v>
      </c>
      <c r="P654" s="47"/>
      <c r="Q654" s="47">
        <f t="shared" si="1408"/>
        <v>518.78669392059635</v>
      </c>
      <c r="R654" s="47">
        <f t="shared" si="1405"/>
        <v>1458.1004766476142</v>
      </c>
      <c r="S654" s="47">
        <f t="shared" si="1369"/>
        <v>1458.1004766476142</v>
      </c>
      <c r="T654" s="47">
        <f t="shared" si="1363"/>
        <v>499.34332757038266</v>
      </c>
      <c r="U654" s="79">
        <v>4</v>
      </c>
      <c r="V654" s="62">
        <f t="shared" si="1415"/>
        <v>1458.1004766476142</v>
      </c>
      <c r="W654" s="137">
        <f t="shared" si="1337"/>
        <v>60.618831873326144</v>
      </c>
      <c r="X654" s="131"/>
      <c r="Y654" s="5">
        <f t="shared" si="1340"/>
        <v>0</v>
      </c>
      <c r="Z654" s="131"/>
      <c r="AA654" s="43">
        <f t="shared" ref="AA654" si="1473">POWER(2*$V654/1000*Z654, 2)*$A$4</f>
        <v>0</v>
      </c>
      <c r="AB654" s="116">
        <v>62.5</v>
      </c>
      <c r="AC654" s="43">
        <f t="shared" si="1342"/>
        <v>5.3151424999999994</v>
      </c>
      <c r="AD654" s="131">
        <v>62.3</v>
      </c>
      <c r="AE654" s="43">
        <f t="shared" si="1343"/>
        <v>5.2811800150592001</v>
      </c>
      <c r="AF654" s="261">
        <v>71.900000000000006</v>
      </c>
      <c r="AG654" s="43">
        <f t="shared" si="1344"/>
        <v>7.034166737772801</v>
      </c>
      <c r="AH654" s="131">
        <v>58.2</v>
      </c>
      <c r="AI654" s="5">
        <f t="shared" si="1340"/>
        <v>4.6089378001151999</v>
      </c>
      <c r="AJ654" s="181">
        <v>57.9</v>
      </c>
      <c r="AK654" s="43">
        <f t="shared" ref="AK654" si="1474">POWER(2*$V654/1000*AJ654, 2)*$A$4</f>
        <v>4.5615454383168004</v>
      </c>
      <c r="AL654" s="47">
        <v>60.7</v>
      </c>
      <c r="AM654" s="43">
        <f t="shared" si="1346"/>
        <v>5.013398883795201</v>
      </c>
      <c r="AN654" s="181"/>
      <c r="AO654" s="43">
        <f t="shared" si="1347"/>
        <v>0</v>
      </c>
      <c r="AP654" s="262">
        <v>67.099999999999994</v>
      </c>
      <c r="AQ654" s="43">
        <f t="shared" si="1348"/>
        <v>6.1263233903167995</v>
      </c>
      <c r="AR654" s="121"/>
    </row>
    <row r="655" spans="1:44" x14ac:dyDescent="0.25">
      <c r="A655" s="144">
        <f t="shared" si="1472"/>
        <v>644</v>
      </c>
      <c r="B655" s="89" t="s">
        <v>138</v>
      </c>
      <c r="C655" s="150">
        <v>28</v>
      </c>
      <c r="D655" s="154" t="s">
        <v>127</v>
      </c>
      <c r="E655" s="155">
        <v>35</v>
      </c>
      <c r="F655" s="152">
        <f t="shared" ref="F655:F718" si="1475">F654+G$7</f>
        <v>5128</v>
      </c>
      <c r="G655" s="46">
        <v>0</v>
      </c>
      <c r="H655" s="47">
        <f t="shared" si="1368"/>
        <v>1936</v>
      </c>
      <c r="I655" s="47">
        <f t="shared" si="1376"/>
        <v>2300</v>
      </c>
      <c r="J655" s="56">
        <f t="shared" si="1349"/>
        <v>3934.3187466192926</v>
      </c>
      <c r="K655" s="56">
        <f t="shared" ref="K655:K718" si="1476">J655-SUM(P655:T655)</f>
        <v>-1.2492958643633756E-2</v>
      </c>
      <c r="L655" s="47"/>
      <c r="M655" s="47">
        <f t="shared" si="1418"/>
        <v>1999.84375</v>
      </c>
      <c r="N655" s="47">
        <f t="shared" si="1459"/>
        <v>1148.84375</v>
      </c>
      <c r="O655" s="47">
        <f t="shared" si="1362"/>
        <v>297.84375</v>
      </c>
      <c r="P655" s="47"/>
      <c r="Q655" s="47">
        <f t="shared" si="1408"/>
        <v>508.93494123911603</v>
      </c>
      <c r="R655" s="47">
        <f t="shared" si="1405"/>
        <v>1458.1004766476142</v>
      </c>
      <c r="S655" s="47">
        <f t="shared" si="1369"/>
        <v>1458.1004766476142</v>
      </c>
      <c r="T655" s="47">
        <f t="shared" si="1363"/>
        <v>509.19534504359177</v>
      </c>
      <c r="U655" s="79">
        <v>4</v>
      </c>
      <c r="V655" s="62">
        <f t="shared" si="1415"/>
        <v>1458.1004766476142</v>
      </c>
      <c r="W655" s="137">
        <f t="shared" si="1337"/>
        <v>60.618831873326144</v>
      </c>
      <c r="X655" s="131"/>
      <c r="Y655" s="5">
        <f t="shared" si="1340"/>
        <v>0</v>
      </c>
      <c r="Z655" s="131"/>
      <c r="AA655" s="43">
        <f t="shared" ref="AA655" si="1477">POWER(2*$V655/1000*Z655, 2)*$A$4</f>
        <v>0</v>
      </c>
      <c r="AB655" s="116">
        <v>62.4</v>
      </c>
      <c r="AC655" s="43">
        <f t="shared" si="1342"/>
        <v>5.2981476507647995</v>
      </c>
      <c r="AD655" s="131">
        <v>61.6</v>
      </c>
      <c r="AE655" s="43">
        <f t="shared" si="1343"/>
        <v>5.1631685439487995</v>
      </c>
      <c r="AF655" s="261">
        <v>72</v>
      </c>
      <c r="AG655" s="43">
        <f t="shared" si="1344"/>
        <v>7.0537468723199988</v>
      </c>
      <c r="AH655" s="131">
        <v>57.8</v>
      </c>
      <c r="AI655" s="5">
        <f t="shared" si="1340"/>
        <v>4.5458024114431987</v>
      </c>
      <c r="AJ655" s="181">
        <v>57.6</v>
      </c>
      <c r="AK655" s="43">
        <f t="shared" ref="AK655" si="1478">POWER(2*$V655/1000*AJ655, 2)*$A$4</f>
        <v>4.5143979982847995</v>
      </c>
      <c r="AL655" s="47">
        <v>60.3</v>
      </c>
      <c r="AM655" s="43">
        <f t="shared" si="1346"/>
        <v>4.9475421421631998</v>
      </c>
      <c r="AN655" s="181"/>
      <c r="AO655" s="43">
        <f t="shared" si="1347"/>
        <v>0</v>
      </c>
      <c r="AP655" s="262">
        <v>67</v>
      </c>
      <c r="AQ655" s="43">
        <f t="shared" si="1348"/>
        <v>6.1080767187200005</v>
      </c>
      <c r="AR655" s="121"/>
    </row>
    <row r="656" spans="1:44" x14ac:dyDescent="0.25">
      <c r="A656" s="144">
        <f t="shared" si="1472"/>
        <v>645</v>
      </c>
      <c r="B656" s="89" t="s">
        <v>138</v>
      </c>
      <c r="C656" s="150">
        <v>29</v>
      </c>
      <c r="D656" s="154" t="s">
        <v>127</v>
      </c>
      <c r="E656" s="155">
        <v>36</v>
      </c>
      <c r="F656" s="152">
        <f t="shared" si="1475"/>
        <v>5136</v>
      </c>
      <c r="G656" s="46">
        <v>0</v>
      </c>
      <c r="H656" s="47">
        <f t="shared" si="1368"/>
        <v>1944</v>
      </c>
      <c r="I656" s="47">
        <f t="shared" si="1376"/>
        <v>2300</v>
      </c>
      <c r="J656" s="56">
        <f t="shared" si="1349"/>
        <v>3934.3187466192926</v>
      </c>
      <c r="K656" s="56">
        <f t="shared" si="1476"/>
        <v>-1.2769193612712115E-2</v>
      </c>
      <c r="L656" s="47"/>
      <c r="M656" s="47">
        <f t="shared" si="1418"/>
        <v>2005.59375</v>
      </c>
      <c r="N656" s="47">
        <f t="shared" si="1459"/>
        <v>1154.59375</v>
      </c>
      <c r="O656" s="47">
        <f t="shared" si="1362"/>
        <v>303.59375</v>
      </c>
      <c r="P656" s="47"/>
      <c r="Q656" s="47">
        <f t="shared" ref="Q656:Q687" si="1479">SQRT(POWER(M$6-H656,2)+POWER(M656-G$6,2))</f>
        <v>499.08319951593489</v>
      </c>
      <c r="R656" s="47">
        <f t="shared" si="1405"/>
        <v>1458.1004766476142</v>
      </c>
      <c r="S656" s="47">
        <f t="shared" si="1369"/>
        <v>1458.1004766476142</v>
      </c>
      <c r="T656" s="47">
        <f t="shared" si="1363"/>
        <v>519.04736300174238</v>
      </c>
      <c r="U656" s="79">
        <v>4</v>
      </c>
      <c r="V656" s="62">
        <f t="shared" si="1415"/>
        <v>1458.1004766476142</v>
      </c>
      <c r="W656" s="137">
        <f t="shared" si="1337"/>
        <v>60.618831873326144</v>
      </c>
      <c r="X656" s="131"/>
      <c r="Y656" s="5">
        <f t="shared" si="1340"/>
        <v>0</v>
      </c>
      <c r="Z656" s="131"/>
      <c r="AA656" s="43">
        <f t="shared" ref="AA656" si="1480">POWER(2*$V656/1000*Z656, 2)*$A$4</f>
        <v>0</v>
      </c>
      <c r="AB656" s="116">
        <v>62.3</v>
      </c>
      <c r="AC656" s="43">
        <f t="shared" si="1342"/>
        <v>5.2811800150592001</v>
      </c>
      <c r="AD656" s="131">
        <v>62</v>
      </c>
      <c r="AE656" s="43">
        <f t="shared" si="1343"/>
        <v>5.2304403891199991</v>
      </c>
      <c r="AF656" s="261">
        <v>72.2</v>
      </c>
      <c r="AG656" s="43">
        <f t="shared" si="1344"/>
        <v>7.0929887820032009</v>
      </c>
      <c r="AH656" s="131">
        <v>58.4</v>
      </c>
      <c r="AI656" s="5">
        <f t="shared" si="1340"/>
        <v>4.6406687756288001</v>
      </c>
      <c r="AJ656" s="181">
        <v>58.2</v>
      </c>
      <c r="AK656" s="43">
        <f t="shared" ref="AK656" si="1481">POWER(2*$V656/1000*AJ656, 2)*$A$4</f>
        <v>4.6089378001151999</v>
      </c>
      <c r="AL656" s="47">
        <v>60.9</v>
      </c>
      <c r="AM656" s="43">
        <f t="shared" si="1346"/>
        <v>5.0464905357888004</v>
      </c>
      <c r="AN656" s="181"/>
      <c r="AO656" s="43">
        <f t="shared" si="1347"/>
        <v>0</v>
      </c>
      <c r="AP656" s="262">
        <v>66.5</v>
      </c>
      <c r="AQ656" s="43">
        <f t="shared" si="1348"/>
        <v>6.0172515636800004</v>
      </c>
      <c r="AR656" s="121"/>
    </row>
    <row r="657" spans="1:44" x14ac:dyDescent="0.25">
      <c r="A657" s="144">
        <f t="shared" si="1472"/>
        <v>646</v>
      </c>
      <c r="B657" s="89" t="s">
        <v>138</v>
      </c>
      <c r="C657" s="150">
        <v>30</v>
      </c>
      <c r="D657" s="154" t="s">
        <v>127</v>
      </c>
      <c r="E657" s="155">
        <v>37</v>
      </c>
      <c r="F657" s="152">
        <f t="shared" si="1475"/>
        <v>5144</v>
      </c>
      <c r="G657" s="46">
        <v>0</v>
      </c>
      <c r="H657" s="47">
        <f t="shared" si="1368"/>
        <v>1952</v>
      </c>
      <c r="I657" s="47">
        <f t="shared" si="1376"/>
        <v>2300</v>
      </c>
      <c r="J657" s="56">
        <f t="shared" si="1349"/>
        <v>3934.3187466192926</v>
      </c>
      <c r="K657" s="56">
        <f t="shared" si="1476"/>
        <v>-1.3057506731001922E-2</v>
      </c>
      <c r="L657" s="47"/>
      <c r="M657" s="47">
        <f t="shared" si="1418"/>
        <v>2011.34375</v>
      </c>
      <c r="N657" s="47">
        <f t="shared" si="1459"/>
        <v>1160.34375</v>
      </c>
      <c r="O657" s="47">
        <f t="shared" si="1362"/>
        <v>309.34375</v>
      </c>
      <c r="P657" s="47"/>
      <c r="Q657" s="47">
        <f t="shared" si="1479"/>
        <v>489.23146941306067</v>
      </c>
      <c r="R657" s="47">
        <f t="shared" si="1405"/>
        <v>1458.1004766476142</v>
      </c>
      <c r="S657" s="47">
        <f t="shared" si="1369"/>
        <v>1458.1004766476142</v>
      </c>
      <c r="T657" s="47">
        <f t="shared" si="1363"/>
        <v>528.89938141773473</v>
      </c>
      <c r="U657" s="79">
        <v>4</v>
      </c>
      <c r="V657" s="62">
        <f t="shared" si="1415"/>
        <v>1458.1004766476142</v>
      </c>
      <c r="W657" s="137">
        <f t="shared" si="1337"/>
        <v>60.618831873326144</v>
      </c>
      <c r="X657" s="131"/>
      <c r="Y657" s="5">
        <f t="shared" si="1340"/>
        <v>0</v>
      </c>
      <c r="Z657" s="131"/>
      <c r="AA657" s="43">
        <f t="shared" ref="AA657" si="1482">POWER(2*$V657/1000*Z657, 2)*$A$4</f>
        <v>0</v>
      </c>
      <c r="AB657" s="116">
        <v>62.4</v>
      </c>
      <c r="AC657" s="43">
        <f t="shared" si="1342"/>
        <v>5.2981476507647995</v>
      </c>
      <c r="AD657" s="131">
        <v>61.9</v>
      </c>
      <c r="AE657" s="43">
        <f t="shared" si="1343"/>
        <v>5.2135816075327988</v>
      </c>
      <c r="AF657" s="261">
        <v>70.900000000000006</v>
      </c>
      <c r="AG657" s="43">
        <f t="shared" si="1344"/>
        <v>6.8398621364287999</v>
      </c>
      <c r="AH657" s="131">
        <v>58</v>
      </c>
      <c r="AI657" s="5">
        <f t="shared" si="1340"/>
        <v>4.5773156787200007</v>
      </c>
      <c r="AJ657" s="181">
        <v>57.6</v>
      </c>
      <c r="AK657" s="43">
        <f t="shared" ref="AK657" si="1483">POWER(2*$V657/1000*AJ657, 2)*$A$4</f>
        <v>4.5143979982847995</v>
      </c>
      <c r="AL657" s="47">
        <v>60.4</v>
      </c>
      <c r="AM657" s="43">
        <f t="shared" si="1346"/>
        <v>4.9639655072768001</v>
      </c>
      <c r="AN657" s="181"/>
      <c r="AO657" s="43">
        <f t="shared" si="1347"/>
        <v>0</v>
      </c>
      <c r="AP657" s="262">
        <v>66.7</v>
      </c>
      <c r="AQ657" s="43">
        <f t="shared" si="1348"/>
        <v>6.0534999851072007</v>
      </c>
      <c r="AR657" s="121"/>
    </row>
    <row r="658" spans="1:44" x14ac:dyDescent="0.25">
      <c r="A658" s="144">
        <f t="shared" si="1472"/>
        <v>647</v>
      </c>
      <c r="B658" s="89" t="s">
        <v>138</v>
      </c>
      <c r="C658" s="150">
        <v>31</v>
      </c>
      <c r="D658" s="154" t="s">
        <v>128</v>
      </c>
      <c r="E658" s="155">
        <v>1</v>
      </c>
      <c r="F658" s="152">
        <f t="shared" si="1475"/>
        <v>5152</v>
      </c>
      <c r="G658" s="46">
        <v>0</v>
      </c>
      <c r="H658" s="47">
        <f t="shared" si="1368"/>
        <v>1960</v>
      </c>
      <c r="I658" s="47">
        <f t="shared" si="1376"/>
        <v>2300</v>
      </c>
      <c r="J658" s="56">
        <f t="shared" si="1349"/>
        <v>3934.3187466192926</v>
      </c>
      <c r="K658" s="56">
        <f t="shared" si="1476"/>
        <v>-1.3358589307244984E-2</v>
      </c>
      <c r="L658" s="47"/>
      <c r="M658" s="47">
        <f t="shared" si="1418"/>
        <v>2017.09375</v>
      </c>
      <c r="N658" s="47">
        <f t="shared" si="1459"/>
        <v>1166.09375</v>
      </c>
      <c r="O658" s="47">
        <f t="shared" si="1362"/>
        <v>315.09375</v>
      </c>
      <c r="P658" s="47"/>
      <c r="Q658" s="47">
        <f t="shared" si="1479"/>
        <v>479.37975164691977</v>
      </c>
      <c r="R658" s="47">
        <f t="shared" si="1405"/>
        <v>1458.1004766476142</v>
      </c>
      <c r="S658" s="47">
        <f t="shared" si="1369"/>
        <v>1458.1004766476142</v>
      </c>
      <c r="T658" s="47">
        <f t="shared" si="1363"/>
        <v>538.7514002664517</v>
      </c>
      <c r="U658" s="79">
        <v>4</v>
      </c>
      <c r="V658" s="62">
        <f t="shared" si="1415"/>
        <v>1458.1004766476142</v>
      </c>
      <c r="W658" s="137">
        <f t="shared" si="1337"/>
        <v>60.618831873326144</v>
      </c>
      <c r="X658" s="131"/>
      <c r="Y658" s="5">
        <f t="shared" si="1340"/>
        <v>0</v>
      </c>
      <c r="Z658" s="131"/>
      <c r="AA658" s="43">
        <f t="shared" ref="AA658" si="1484">POWER(2*$V658/1000*Z658, 2)*$A$4</f>
        <v>0</v>
      </c>
      <c r="AB658" s="116">
        <v>62.9</v>
      </c>
      <c r="AC658" s="43">
        <f t="shared" si="1342"/>
        <v>5.383394032236799</v>
      </c>
      <c r="AD658" s="131">
        <v>62.4</v>
      </c>
      <c r="AE658" s="43">
        <f t="shared" si="1343"/>
        <v>5.2981476507647995</v>
      </c>
      <c r="AF658" s="261">
        <v>72.400000000000006</v>
      </c>
      <c r="AG658" s="43">
        <f t="shared" si="1344"/>
        <v>7.1323395458048005</v>
      </c>
      <c r="AH658" s="131">
        <v>57.2</v>
      </c>
      <c r="AI658" s="5">
        <f t="shared" si="1340"/>
        <v>4.4519157343232001</v>
      </c>
      <c r="AJ658" s="181">
        <v>57.1</v>
      </c>
      <c r="AK658" s="43">
        <f t="shared" ref="AK658" si="1485">POWER(2*$V658/1000*AJ658, 2)*$A$4</f>
        <v>4.4363632021567998</v>
      </c>
      <c r="AL658" s="47">
        <v>59.6</v>
      </c>
      <c r="AM658" s="43">
        <f t="shared" si="1346"/>
        <v>4.8333405651968002</v>
      </c>
      <c r="AN658" s="181"/>
      <c r="AO658" s="43">
        <f t="shared" si="1347"/>
        <v>0</v>
      </c>
      <c r="AP658" s="262">
        <v>67.3</v>
      </c>
      <c r="AQ658" s="43">
        <f t="shared" si="1348"/>
        <v>6.1628983740991989</v>
      </c>
      <c r="AR658" s="121"/>
    </row>
    <row r="659" spans="1:44" x14ac:dyDescent="0.25">
      <c r="A659" s="144">
        <f t="shared" si="1472"/>
        <v>648</v>
      </c>
      <c r="B659" s="89" t="s">
        <v>138</v>
      </c>
      <c r="C659" s="150">
        <v>32</v>
      </c>
      <c r="D659" s="154" t="s">
        <v>128</v>
      </c>
      <c r="E659" s="155">
        <v>2</v>
      </c>
      <c r="F659" s="152">
        <f t="shared" si="1475"/>
        <v>5160</v>
      </c>
      <c r="G659" s="46">
        <v>0</v>
      </c>
      <c r="H659" s="47">
        <f t="shared" si="1368"/>
        <v>1968</v>
      </c>
      <c r="I659" s="47">
        <f t="shared" si="1376"/>
        <v>2300</v>
      </c>
      <c r="J659" s="56">
        <f t="shared" si="1349"/>
        <v>3934.3187466192926</v>
      </c>
      <c r="K659" s="56">
        <f t="shared" si="1476"/>
        <v>-1.3673194582679571E-2</v>
      </c>
      <c r="L659" s="47"/>
      <c r="M659" s="47">
        <f t="shared" si="1418"/>
        <v>2022.84375</v>
      </c>
      <c r="N659" s="47">
        <f t="shared" si="1459"/>
        <v>1171.84375</v>
      </c>
      <c r="O659" s="47">
        <f t="shared" si="1362"/>
        <v>320.84375</v>
      </c>
      <c r="P659" s="47"/>
      <c r="Q659" s="47">
        <f t="shared" si="1479"/>
        <v>469.5280469940667</v>
      </c>
      <c r="R659" s="47">
        <f t="shared" si="1405"/>
        <v>1458.1004766476142</v>
      </c>
      <c r="S659" s="47">
        <f t="shared" si="1369"/>
        <v>1458.1004766476142</v>
      </c>
      <c r="T659" s="47">
        <f t="shared" si="1363"/>
        <v>548.6034195245802</v>
      </c>
      <c r="U659" s="79">
        <v>4</v>
      </c>
      <c r="V659" s="62">
        <f t="shared" si="1415"/>
        <v>1458.1004766476142</v>
      </c>
      <c r="W659" s="137">
        <f t="shared" si="1337"/>
        <v>60.618831873326144</v>
      </c>
      <c r="X659" s="131"/>
      <c r="Y659" s="5">
        <f t="shared" si="1340"/>
        <v>0</v>
      </c>
      <c r="Z659" s="131"/>
      <c r="AA659" s="43">
        <f t="shared" ref="AA659" si="1486">POWER(2*$V659/1000*Z659, 2)*$A$4</f>
        <v>0</v>
      </c>
      <c r="AB659" s="116">
        <v>62.5</v>
      </c>
      <c r="AC659" s="43">
        <f t="shared" si="1342"/>
        <v>5.3151424999999994</v>
      </c>
      <c r="AD659" s="131">
        <v>61.9</v>
      </c>
      <c r="AE659" s="43">
        <f t="shared" si="1343"/>
        <v>5.2135816075327988</v>
      </c>
      <c r="AF659" s="261">
        <v>71.900000000000006</v>
      </c>
      <c r="AG659" s="43">
        <f t="shared" si="1344"/>
        <v>7.034166737772801</v>
      </c>
      <c r="AH659" s="131">
        <v>58.7</v>
      </c>
      <c r="AI659" s="5">
        <f t="shared" si="1340"/>
        <v>4.688469340371201</v>
      </c>
      <c r="AJ659" s="181">
        <v>58.2</v>
      </c>
      <c r="AK659" s="43">
        <f t="shared" ref="AK659" si="1487">POWER(2*$V659/1000*AJ659, 2)*$A$4</f>
        <v>4.6089378001151999</v>
      </c>
      <c r="AL659" s="47">
        <v>61</v>
      </c>
      <c r="AM659" s="43">
        <f t="shared" si="1346"/>
        <v>5.0630771820799989</v>
      </c>
      <c r="AN659" s="181"/>
      <c r="AO659" s="43">
        <f t="shared" si="1347"/>
        <v>0</v>
      </c>
      <c r="AP659" s="262">
        <v>66.8</v>
      </c>
      <c r="AQ659" s="43">
        <f t="shared" si="1348"/>
        <v>6.0716650161151993</v>
      </c>
      <c r="AR659" s="121"/>
    </row>
    <row r="660" spans="1:44" x14ac:dyDescent="0.25">
      <c r="A660" s="144">
        <f t="shared" si="1472"/>
        <v>649</v>
      </c>
      <c r="B660" s="89" t="s">
        <v>138</v>
      </c>
      <c r="C660" s="150">
        <v>33</v>
      </c>
      <c r="D660" s="154" t="s">
        <v>128</v>
      </c>
      <c r="E660" s="155">
        <v>3</v>
      </c>
      <c r="F660" s="152">
        <f t="shared" si="1475"/>
        <v>5168</v>
      </c>
      <c r="G660" s="46">
        <v>0</v>
      </c>
      <c r="H660" s="47">
        <f t="shared" si="1368"/>
        <v>1976</v>
      </c>
      <c r="I660" s="47">
        <f t="shared" si="1376"/>
        <v>2300</v>
      </c>
      <c r="J660" s="56">
        <f t="shared" si="1349"/>
        <v>3934.3187466192926</v>
      </c>
      <c r="K660" s="56">
        <f t="shared" si="1476"/>
        <v>-1.4002144014284568E-2</v>
      </c>
      <c r="L660" s="47"/>
      <c r="M660" s="47">
        <f t="shared" si="1418"/>
        <v>2028.59375</v>
      </c>
      <c r="N660" s="47">
        <f t="shared" si="1459"/>
        <v>1177.59375</v>
      </c>
      <c r="O660" s="47">
        <f t="shared" si="1362"/>
        <v>326.59375</v>
      </c>
      <c r="P660" s="47"/>
      <c r="Q660" s="47">
        <f t="shared" si="1479"/>
        <v>459.67635629762651</v>
      </c>
      <c r="R660" s="47">
        <f t="shared" si="1405"/>
        <v>1458.1004766476142</v>
      </c>
      <c r="S660" s="47">
        <f t="shared" si="1369"/>
        <v>1458.1004766476142</v>
      </c>
      <c r="T660" s="47">
        <f t="shared" si="1363"/>
        <v>558.45543917045211</v>
      </c>
      <c r="U660" s="79">
        <v>4</v>
      </c>
      <c r="V660" s="62">
        <f t="shared" si="1415"/>
        <v>1458.1004766476142</v>
      </c>
      <c r="W660" s="137">
        <f t="shared" ref="W660:W723" si="1488">Com_Num/V660</f>
        <v>60.618831873326144</v>
      </c>
      <c r="X660" s="131"/>
      <c r="Y660" s="5">
        <f t="shared" si="1340"/>
        <v>0</v>
      </c>
      <c r="Z660" s="131"/>
      <c r="AA660" s="43">
        <f t="shared" ref="AA660" si="1489">POWER(2*$V660/1000*Z660, 2)*$A$4</f>
        <v>0</v>
      </c>
      <c r="AB660" s="116">
        <v>62.4</v>
      </c>
      <c r="AC660" s="43">
        <f t="shared" si="1342"/>
        <v>5.2981476507647995</v>
      </c>
      <c r="AD660" s="131">
        <v>62.1</v>
      </c>
      <c r="AE660" s="43">
        <f t="shared" si="1343"/>
        <v>5.2473263842367999</v>
      </c>
      <c r="AF660" s="261">
        <v>72.5</v>
      </c>
      <c r="AG660" s="43">
        <f t="shared" si="1344"/>
        <v>7.1520557480000004</v>
      </c>
      <c r="AH660" s="131">
        <v>58.4</v>
      </c>
      <c r="AI660" s="5">
        <f t="shared" si="1340"/>
        <v>4.6406687756288001</v>
      </c>
      <c r="AJ660" s="181">
        <v>58.1</v>
      </c>
      <c r="AK660" s="43">
        <f t="shared" ref="AK660" si="1490">POWER(2*$V660/1000*AJ660, 2)*$A$4</f>
        <v>4.5931131326527996</v>
      </c>
      <c r="AL660" s="47">
        <v>60.9</v>
      </c>
      <c r="AM660" s="43">
        <f t="shared" si="1346"/>
        <v>5.0464905357888004</v>
      </c>
      <c r="AN660" s="181"/>
      <c r="AO660" s="43">
        <f t="shared" si="1347"/>
        <v>0</v>
      </c>
      <c r="AP660" s="262">
        <v>66.8</v>
      </c>
      <c r="AQ660" s="43">
        <f t="shared" si="1348"/>
        <v>6.0716650161151993</v>
      </c>
      <c r="AR660" s="121"/>
    </row>
    <row r="661" spans="1:44" x14ac:dyDescent="0.25">
      <c r="A661" s="144">
        <f t="shared" si="1472"/>
        <v>650</v>
      </c>
      <c r="B661" s="89" t="s">
        <v>138</v>
      </c>
      <c r="C661" s="150">
        <v>34</v>
      </c>
      <c r="D661" s="154" t="s">
        <v>128</v>
      </c>
      <c r="E661" s="155">
        <v>4</v>
      </c>
      <c r="F661" s="152">
        <f t="shared" si="1475"/>
        <v>5176</v>
      </c>
      <c r="G661" s="46">
        <v>0</v>
      </c>
      <c r="H661" s="47">
        <f t="shared" si="1368"/>
        <v>1984</v>
      </c>
      <c r="I661" s="47">
        <f t="shared" si="1376"/>
        <v>2300</v>
      </c>
      <c r="J661" s="56">
        <f t="shared" si="1349"/>
        <v>3934.3187466192926</v>
      </c>
      <c r="K661" s="56">
        <f t="shared" si="1476"/>
        <v>-1.4346334422953078E-2</v>
      </c>
      <c r="L661" s="47"/>
      <c r="M661" s="47">
        <f t="shared" si="1418"/>
        <v>2034.34375</v>
      </c>
      <c r="N661" s="47">
        <f t="shared" si="1459"/>
        <v>1183.34375</v>
      </c>
      <c r="O661" s="47">
        <f t="shared" si="1362"/>
        <v>332.34375</v>
      </c>
      <c r="P661" s="47"/>
      <c r="Q661" s="47">
        <f t="shared" si="1479"/>
        <v>449.82468047458502</v>
      </c>
      <c r="R661" s="47">
        <f t="shared" si="1405"/>
        <v>1458.1004766476142</v>
      </c>
      <c r="S661" s="47">
        <f t="shared" si="1369"/>
        <v>1458.1004766476142</v>
      </c>
      <c r="T661" s="47">
        <f t="shared" si="1363"/>
        <v>568.3074591839021</v>
      </c>
      <c r="U661" s="79">
        <v>4</v>
      </c>
      <c r="V661" s="62">
        <f t="shared" si="1415"/>
        <v>1458.1004766476142</v>
      </c>
      <c r="W661" s="137">
        <f t="shared" si="1488"/>
        <v>60.618831873326144</v>
      </c>
      <c r="X661" s="131"/>
      <c r="Y661" s="5">
        <f t="shared" ref="Y661:AI724" si="1491">POWER(2*$V661/1000*X661, 2)*$A$4</f>
        <v>0</v>
      </c>
      <c r="Z661" s="131"/>
      <c r="AA661" s="43">
        <f t="shared" ref="AA661" si="1492">POWER(2*$V661/1000*Z661, 2)*$A$4</f>
        <v>0</v>
      </c>
      <c r="AB661" s="116">
        <v>62.5</v>
      </c>
      <c r="AC661" s="43">
        <f t="shared" ref="AC661:AC724" si="1493">POWER(2*$V661/1000*AB661, 2)*$A$4</f>
        <v>5.3151424999999994</v>
      </c>
      <c r="AD661" s="131">
        <v>61.9</v>
      </c>
      <c r="AE661" s="43">
        <f t="shared" ref="AE661:AE724" si="1494">POWER(2*$V661/1000*AD661, 2)*$A$4</f>
        <v>5.2135816075327988</v>
      </c>
      <c r="AF661" s="261">
        <v>71.5</v>
      </c>
      <c r="AG661" s="43">
        <f t="shared" ref="AG661:AG724" si="1495">POWER(2*$V661/1000*AF661, 2)*$A$4</f>
        <v>6.9561183348799993</v>
      </c>
      <c r="AH661" s="131">
        <v>58.8</v>
      </c>
      <c r="AI661" s="5">
        <f t="shared" si="1491"/>
        <v>4.7044572890111995</v>
      </c>
      <c r="AJ661" s="181">
        <v>58.3</v>
      </c>
      <c r="AK661" s="43">
        <f t="shared" ref="AK661" si="1496">POWER(2*$V661/1000*AJ661, 2)*$A$4</f>
        <v>4.6247896811071998</v>
      </c>
      <c r="AL661" s="47">
        <v>61.3</v>
      </c>
      <c r="AM661" s="43">
        <f t="shared" ref="AM661:AM724" si="1497">POWER(2*$V661/1000*AL661, 2)*$A$4</f>
        <v>5.1130004021311999</v>
      </c>
      <c r="AN661" s="181"/>
      <c r="AO661" s="43">
        <f t="shared" ref="AO661:AO724" si="1498">POWER(2*$V661/1000*AN661, 2)*$A$4</f>
        <v>0</v>
      </c>
      <c r="AP661" s="262">
        <v>66.8</v>
      </c>
      <c r="AQ661" s="43">
        <f t="shared" ref="AQ661:AQ724" si="1499">POWER(2*$V661/1000*AP661, 2)*$A$4</f>
        <v>6.0716650161151993</v>
      </c>
      <c r="AR661" s="121"/>
    </row>
    <row r="662" spans="1:44" x14ac:dyDescent="0.25">
      <c r="A662" s="144">
        <f t="shared" si="1472"/>
        <v>651</v>
      </c>
      <c r="B662" s="89" t="s">
        <v>138</v>
      </c>
      <c r="C662" s="150">
        <v>35</v>
      </c>
      <c r="D662" s="154" t="s">
        <v>128</v>
      </c>
      <c r="E662" s="155">
        <v>5</v>
      </c>
      <c r="F662" s="152">
        <f t="shared" si="1475"/>
        <v>5184</v>
      </c>
      <c r="G662" s="46">
        <v>0</v>
      </c>
      <c r="H662" s="47">
        <f t="shared" si="1368"/>
        <v>1992</v>
      </c>
      <c r="I662" s="47">
        <f t="shared" si="1376"/>
        <v>2300</v>
      </c>
      <c r="J662" s="56">
        <f t="shared" ref="J662:J725" si="1500">SQRT(POWER(F662-H662,2)+POWER(G662-I662,2))</f>
        <v>3934.3187466192926</v>
      </c>
      <c r="K662" s="56">
        <f t="shared" si="1476"/>
        <v>-1.4706746132105764E-2</v>
      </c>
      <c r="L662" s="47"/>
      <c r="M662" s="47">
        <f t="shared" si="1418"/>
        <v>2040.09375</v>
      </c>
      <c r="N662" s="47">
        <f t="shared" si="1459"/>
        <v>1189.09375</v>
      </c>
      <c r="O662" s="47">
        <f t="shared" si="1362"/>
        <v>338.09375</v>
      </c>
      <c r="P662" s="47"/>
      <c r="Q662" s="47">
        <f t="shared" si="1479"/>
        <v>439.97302052405723</v>
      </c>
      <c r="R662" s="47">
        <f t="shared" si="1405"/>
        <v>1458.1004766476142</v>
      </c>
      <c r="S662" s="47">
        <f t="shared" si="1369"/>
        <v>1458.1004766476142</v>
      </c>
      <c r="T662" s="47">
        <f t="shared" si="1363"/>
        <v>578.15947954613921</v>
      </c>
      <c r="U662" s="79">
        <v>4</v>
      </c>
      <c r="V662" s="62">
        <f t="shared" si="1415"/>
        <v>1458.1004766476142</v>
      </c>
      <c r="W662" s="137">
        <f t="shared" si="1488"/>
        <v>60.618831873326144</v>
      </c>
      <c r="X662" s="131"/>
      <c r="Y662" s="5">
        <f t="shared" si="1491"/>
        <v>0</v>
      </c>
      <c r="Z662" s="131"/>
      <c r="AA662" s="43">
        <f t="shared" ref="AA662" si="1501">POWER(2*$V662/1000*Z662, 2)*$A$4</f>
        <v>0</v>
      </c>
      <c r="AB662" s="116">
        <v>61.9</v>
      </c>
      <c r="AC662" s="43">
        <f t="shared" si="1493"/>
        <v>5.2135816075327988</v>
      </c>
      <c r="AD662" s="131">
        <v>61.5</v>
      </c>
      <c r="AE662" s="43">
        <f t="shared" si="1494"/>
        <v>5.1464186164799992</v>
      </c>
      <c r="AF662" s="261">
        <v>72.2</v>
      </c>
      <c r="AG662" s="43">
        <f t="shared" si="1495"/>
        <v>7.0929887820032009</v>
      </c>
      <c r="AH662" s="131">
        <v>59.2</v>
      </c>
      <c r="AI662" s="5">
        <f t="shared" si="1491"/>
        <v>4.7686812188672008</v>
      </c>
      <c r="AJ662" s="181">
        <v>59</v>
      </c>
      <c r="AK662" s="43">
        <f t="shared" ref="AK662" si="1502">POWER(2*$V662/1000*AJ662, 2)*$A$4</f>
        <v>4.7365148268799997</v>
      </c>
      <c r="AL662" s="47">
        <v>61.7</v>
      </c>
      <c r="AM662" s="43">
        <f t="shared" si="1497"/>
        <v>5.1799456849472012</v>
      </c>
      <c r="AN662" s="181"/>
      <c r="AO662" s="43">
        <f t="shared" si="1498"/>
        <v>0</v>
      </c>
      <c r="AP662" s="262">
        <v>66.900000000000006</v>
      </c>
      <c r="AQ662" s="43">
        <f t="shared" si="1499"/>
        <v>6.0898572606528019</v>
      </c>
      <c r="AR662" s="121"/>
    </row>
    <row r="663" spans="1:44" x14ac:dyDescent="0.25">
      <c r="A663" s="144">
        <f t="shared" si="1472"/>
        <v>652</v>
      </c>
      <c r="B663" s="89" t="s">
        <v>138</v>
      </c>
      <c r="C663" s="150">
        <v>36</v>
      </c>
      <c r="D663" s="154" t="s">
        <v>128</v>
      </c>
      <c r="E663" s="155">
        <v>6</v>
      </c>
      <c r="F663" s="152">
        <f t="shared" si="1475"/>
        <v>5192</v>
      </c>
      <c r="G663" s="46">
        <v>0</v>
      </c>
      <c r="H663" s="47">
        <f t="shared" si="1368"/>
        <v>2000</v>
      </c>
      <c r="I663" s="47">
        <f t="shared" si="1376"/>
        <v>2300</v>
      </c>
      <c r="J663" s="56">
        <f t="shared" si="1500"/>
        <v>3934.3187466192926</v>
      </c>
      <c r="K663" s="56">
        <f t="shared" si="1476"/>
        <v>-1.5084452260452963E-2</v>
      </c>
      <c r="L663" s="47"/>
      <c r="M663" s="47">
        <f t="shared" si="1418"/>
        <v>2045.84375</v>
      </c>
      <c r="N663" s="47">
        <f t="shared" si="1459"/>
        <v>1194.84375</v>
      </c>
      <c r="O663" s="47">
        <f t="shared" si="1362"/>
        <v>343.84375</v>
      </c>
      <c r="P663" s="47"/>
      <c r="Q663" s="47">
        <f t="shared" si="1479"/>
        <v>430.1213775366931</v>
      </c>
      <c r="R663" s="47">
        <f t="shared" si="1405"/>
        <v>1458.1004766476142</v>
      </c>
      <c r="S663" s="47">
        <f t="shared" si="1369"/>
        <v>1458.1004766476142</v>
      </c>
      <c r="T663" s="47">
        <f t="shared" si="1363"/>
        <v>588.0115002396318</v>
      </c>
      <c r="U663" s="79">
        <v>4</v>
      </c>
      <c r="V663" s="62">
        <f t="shared" si="1415"/>
        <v>1458.1004766476142</v>
      </c>
      <c r="W663" s="137">
        <f t="shared" si="1488"/>
        <v>60.618831873326144</v>
      </c>
      <c r="X663" s="131"/>
      <c r="Y663" s="5">
        <f t="shared" si="1491"/>
        <v>0</v>
      </c>
      <c r="Z663" s="131"/>
      <c r="AA663" s="43">
        <f t="shared" ref="AA663" si="1503">POWER(2*$V663/1000*Z663, 2)*$A$4</f>
        <v>0</v>
      </c>
      <c r="AB663" s="116">
        <v>62.5</v>
      </c>
      <c r="AC663" s="43">
        <f t="shared" si="1493"/>
        <v>5.3151424999999994</v>
      </c>
      <c r="AD663" s="131">
        <v>62.2</v>
      </c>
      <c r="AE663" s="43">
        <f t="shared" si="1494"/>
        <v>5.2642395928832011</v>
      </c>
      <c r="AF663" s="261">
        <v>69.8</v>
      </c>
      <c r="AG663" s="43">
        <f t="shared" si="1495"/>
        <v>6.6292702376191999</v>
      </c>
      <c r="AH663" s="131">
        <v>59.1</v>
      </c>
      <c r="AI663" s="5">
        <f t="shared" si="1491"/>
        <v>4.7525844161088004</v>
      </c>
      <c r="AJ663" s="181">
        <v>58.8</v>
      </c>
      <c r="AK663" s="43">
        <f t="shared" ref="AK663" si="1504">POWER(2*$V663/1000*AJ663, 2)*$A$4</f>
        <v>4.7044572890111995</v>
      </c>
      <c r="AL663" s="47">
        <v>61.5</v>
      </c>
      <c r="AM663" s="43">
        <f t="shared" si="1497"/>
        <v>5.1464186164799992</v>
      </c>
      <c r="AN663" s="181"/>
      <c r="AO663" s="43">
        <f t="shared" si="1498"/>
        <v>0</v>
      </c>
      <c r="AP663" s="262">
        <v>67.8</v>
      </c>
      <c r="AQ663" s="43">
        <f t="shared" si="1499"/>
        <v>6.2548120703231991</v>
      </c>
      <c r="AR663" s="121"/>
    </row>
    <row r="664" spans="1:44" x14ac:dyDescent="0.25">
      <c r="A664" s="144">
        <f t="shared" si="1472"/>
        <v>653</v>
      </c>
      <c r="B664" s="89" t="s">
        <v>138</v>
      </c>
      <c r="C664" s="150">
        <v>37</v>
      </c>
      <c r="D664" s="154" t="s">
        <v>128</v>
      </c>
      <c r="E664" s="155">
        <v>7</v>
      </c>
      <c r="F664" s="152">
        <f t="shared" si="1475"/>
        <v>5200</v>
      </c>
      <c r="G664" s="46">
        <v>0</v>
      </c>
      <c r="H664" s="47">
        <f t="shared" si="1368"/>
        <v>2008</v>
      </c>
      <c r="I664" s="47">
        <f t="shared" si="1376"/>
        <v>2300</v>
      </c>
      <c r="J664" s="56">
        <f t="shared" si="1500"/>
        <v>3934.3187466192926</v>
      </c>
      <c r="K664" s="56">
        <f t="shared" si="1476"/>
        <v>-1.5480629345347552E-2</v>
      </c>
      <c r="L664" s="47"/>
      <c r="M664" s="47">
        <f t="shared" si="1418"/>
        <v>2051.59375</v>
      </c>
      <c r="N664" s="47">
        <f t="shared" si="1459"/>
        <v>1200.59375</v>
      </c>
      <c r="O664" s="47">
        <f t="shared" si="1362"/>
        <v>349.59375</v>
      </c>
      <c r="P664" s="47"/>
      <c r="Q664" s="47">
        <f t="shared" si="1479"/>
        <v>420.26975270540527</v>
      </c>
      <c r="R664" s="47">
        <f t="shared" si="1405"/>
        <v>1458.1004766476142</v>
      </c>
      <c r="S664" s="47">
        <f t="shared" si="1369"/>
        <v>1458.1004766476142</v>
      </c>
      <c r="T664" s="47">
        <f t="shared" si="1363"/>
        <v>597.86352124800396</v>
      </c>
      <c r="U664" s="79">
        <v>4</v>
      </c>
      <c r="V664" s="62">
        <f t="shared" si="1415"/>
        <v>1458.1004766476142</v>
      </c>
      <c r="W664" s="137">
        <f t="shared" si="1488"/>
        <v>60.618831873326144</v>
      </c>
      <c r="X664" s="131"/>
      <c r="Y664" s="5">
        <f t="shared" si="1491"/>
        <v>0</v>
      </c>
      <c r="Z664" s="131"/>
      <c r="AA664" s="43">
        <f t="shared" ref="AA664" si="1505">POWER(2*$V664/1000*Z664, 2)*$A$4</f>
        <v>0</v>
      </c>
      <c r="AB664" s="116">
        <v>61.6</v>
      </c>
      <c r="AC664" s="43">
        <f t="shared" si="1493"/>
        <v>5.1631685439487995</v>
      </c>
      <c r="AD664" s="131">
        <v>61.3</v>
      </c>
      <c r="AE664" s="43">
        <f t="shared" si="1494"/>
        <v>5.1130004021311999</v>
      </c>
      <c r="AF664" s="261">
        <v>69.900000000000006</v>
      </c>
      <c r="AG664" s="43">
        <f t="shared" si="1495"/>
        <v>6.6482788880447998</v>
      </c>
      <c r="AH664" s="131">
        <v>57.1</v>
      </c>
      <c r="AI664" s="5">
        <f t="shared" si="1491"/>
        <v>4.4363632021567998</v>
      </c>
      <c r="AJ664" s="181">
        <v>56.8</v>
      </c>
      <c r="AK664" s="43">
        <f t="shared" ref="AK664" si="1506">POWER(2*$V664/1000*AJ664, 2)*$A$4</f>
        <v>4.3898688868351998</v>
      </c>
      <c r="AL664" s="47">
        <v>59.5</v>
      </c>
      <c r="AM664" s="43">
        <f t="shared" si="1497"/>
        <v>4.817134908319999</v>
      </c>
      <c r="AN664" s="181"/>
      <c r="AO664" s="43">
        <f t="shared" si="1498"/>
        <v>0</v>
      </c>
      <c r="AP664" s="262">
        <v>67.7</v>
      </c>
      <c r="AQ664" s="43">
        <f t="shared" si="1499"/>
        <v>6.2363749040191996</v>
      </c>
      <c r="AR664" s="121"/>
    </row>
    <row r="665" spans="1:44" x14ac:dyDescent="0.25">
      <c r="A665" s="144">
        <f t="shared" si="1472"/>
        <v>654</v>
      </c>
      <c r="B665" s="89" t="s">
        <v>139</v>
      </c>
      <c r="C665" s="150">
        <v>1</v>
      </c>
      <c r="D665" s="154" t="s">
        <v>128</v>
      </c>
      <c r="E665" s="155">
        <v>8</v>
      </c>
      <c r="F665" s="152">
        <f t="shared" si="1475"/>
        <v>5208</v>
      </c>
      <c r="G665" s="46">
        <v>0</v>
      </c>
      <c r="H665" s="47">
        <f t="shared" si="1368"/>
        <v>2016</v>
      </c>
      <c r="I665" s="47">
        <f t="shared" si="1376"/>
        <v>2300</v>
      </c>
      <c r="J665" s="56">
        <f t="shared" si="1500"/>
        <v>3934.3187466192926</v>
      </c>
      <c r="K665" s="56">
        <f t="shared" si="1476"/>
        <v>-1.589656951955476E-2</v>
      </c>
      <c r="L665" s="47"/>
      <c r="M665" s="47">
        <f t="shared" si="1418"/>
        <v>2057.34375</v>
      </c>
      <c r="N665" s="47">
        <f t="shared" si="1459"/>
        <v>1206.34375</v>
      </c>
      <c r="O665" s="47">
        <f t="shared" si="1362"/>
        <v>355.34375</v>
      </c>
      <c r="P665" s="47"/>
      <c r="Q665" s="47">
        <f t="shared" si="1479"/>
        <v>410.4181473376421</v>
      </c>
      <c r="R665" s="47">
        <f t="shared" si="1405"/>
        <v>1458.1004766476142</v>
      </c>
      <c r="S665" s="47">
        <f t="shared" si="1369"/>
        <v>1458.1004766476142</v>
      </c>
      <c r="T665" s="47">
        <f t="shared" si="1363"/>
        <v>607.71554255594162</v>
      </c>
      <c r="U665" s="79">
        <v>4</v>
      </c>
      <c r="V665" s="62">
        <f t="shared" si="1415"/>
        <v>1458.1004766476142</v>
      </c>
      <c r="W665" s="137">
        <f t="shared" si="1488"/>
        <v>60.618831873326144</v>
      </c>
      <c r="X665" s="131"/>
      <c r="Y665" s="5">
        <f t="shared" si="1491"/>
        <v>0</v>
      </c>
      <c r="Z665" s="131"/>
      <c r="AA665" s="43">
        <f t="shared" ref="AA665" si="1507">POWER(2*$V665/1000*Z665, 2)*$A$4</f>
        <v>0</v>
      </c>
      <c r="AB665" s="116">
        <v>62.1</v>
      </c>
      <c r="AC665" s="43">
        <f t="shared" si="1493"/>
        <v>5.2473263842367999</v>
      </c>
      <c r="AD665" s="131">
        <v>61.7</v>
      </c>
      <c r="AE665" s="43">
        <f t="shared" si="1494"/>
        <v>5.1799456849472012</v>
      </c>
      <c r="AF665" s="261">
        <v>69.900000000000006</v>
      </c>
      <c r="AG665" s="43">
        <f t="shared" si="1495"/>
        <v>6.6482788880447998</v>
      </c>
      <c r="AH665" s="131">
        <v>58</v>
      </c>
      <c r="AI665" s="5">
        <f t="shared" si="1491"/>
        <v>4.5773156787200007</v>
      </c>
      <c r="AJ665" s="181">
        <v>57.9</v>
      </c>
      <c r="AK665" s="43">
        <f t="shared" ref="AK665" si="1508">POWER(2*$V665/1000*AJ665, 2)*$A$4</f>
        <v>4.5615454383168004</v>
      </c>
      <c r="AL665" s="47">
        <v>60.5</v>
      </c>
      <c r="AM665" s="43">
        <f t="shared" si="1497"/>
        <v>4.98041608592</v>
      </c>
      <c r="AN665" s="181"/>
      <c r="AO665" s="43">
        <f t="shared" si="1498"/>
        <v>0</v>
      </c>
      <c r="AP665" s="262">
        <v>67.5</v>
      </c>
      <c r="AQ665" s="43">
        <f t="shared" si="1499"/>
        <v>6.199582212000001</v>
      </c>
      <c r="AR665" s="121"/>
    </row>
    <row r="666" spans="1:44" x14ac:dyDescent="0.25">
      <c r="A666" s="144">
        <f t="shared" si="1472"/>
        <v>655</v>
      </c>
      <c r="B666" s="89" t="s">
        <v>139</v>
      </c>
      <c r="C666" s="150">
        <v>2</v>
      </c>
      <c r="D666" s="154" t="s">
        <v>128</v>
      </c>
      <c r="E666" s="155">
        <v>9</v>
      </c>
      <c r="F666" s="152">
        <f t="shared" si="1475"/>
        <v>5216</v>
      </c>
      <c r="G666" s="46">
        <v>0</v>
      </c>
      <c r="H666" s="47">
        <f t="shared" si="1368"/>
        <v>2024</v>
      </c>
      <c r="I666" s="47">
        <f t="shared" si="1376"/>
        <v>2300</v>
      </c>
      <c r="J666" s="56">
        <f t="shared" si="1500"/>
        <v>3934.3187466192926</v>
      </c>
      <c r="K666" s="56">
        <f t="shared" si="1476"/>
        <v>-1.6333694515651587E-2</v>
      </c>
      <c r="L666" s="47"/>
      <c r="M666" s="47">
        <f t="shared" si="1418"/>
        <v>2063.09375</v>
      </c>
      <c r="N666" s="47">
        <f t="shared" si="1459"/>
        <v>1212.09375</v>
      </c>
      <c r="O666" s="47">
        <f t="shared" si="1362"/>
        <v>361.09375</v>
      </c>
      <c r="P666" s="47"/>
      <c r="Q666" s="47">
        <f t="shared" si="1479"/>
        <v>400.5665628694718</v>
      </c>
      <c r="R666" s="47">
        <f t="shared" si="1405"/>
        <v>1458.1004766476142</v>
      </c>
      <c r="S666" s="47">
        <f t="shared" si="1369"/>
        <v>1458.1004766476142</v>
      </c>
      <c r="T666" s="47">
        <f t="shared" si="1363"/>
        <v>617.56756414910785</v>
      </c>
      <c r="U666" s="79">
        <v>4</v>
      </c>
      <c r="V666" s="62">
        <f t="shared" si="1415"/>
        <v>1458.1004766476142</v>
      </c>
      <c r="W666" s="137">
        <f t="shared" si="1488"/>
        <v>60.618831873326144</v>
      </c>
      <c r="X666" s="131"/>
      <c r="Y666" s="5">
        <f t="shared" si="1491"/>
        <v>0</v>
      </c>
      <c r="Z666" s="131"/>
      <c r="AA666" s="43">
        <f t="shared" ref="AA666" si="1509">POWER(2*$V666/1000*Z666, 2)*$A$4</f>
        <v>0</v>
      </c>
      <c r="AB666" s="116">
        <v>62.2</v>
      </c>
      <c r="AC666" s="43">
        <f t="shared" si="1493"/>
        <v>5.2642395928832011</v>
      </c>
      <c r="AD666" s="131">
        <v>62</v>
      </c>
      <c r="AE666" s="43">
        <f t="shared" si="1494"/>
        <v>5.2304403891199991</v>
      </c>
      <c r="AF666" s="261">
        <v>70.5</v>
      </c>
      <c r="AG666" s="43">
        <f t="shared" si="1495"/>
        <v>6.7629022747199992</v>
      </c>
      <c r="AH666" s="131">
        <v>58.3</v>
      </c>
      <c r="AI666" s="5">
        <f t="shared" si="1491"/>
        <v>4.6247896811071998</v>
      </c>
      <c r="AJ666" s="181">
        <v>58</v>
      </c>
      <c r="AK666" s="43">
        <f t="shared" ref="AK666" si="1510">POWER(2*$V666/1000*AJ666, 2)*$A$4</f>
        <v>4.5773156787200007</v>
      </c>
      <c r="AL666" s="47">
        <v>60.9</v>
      </c>
      <c r="AM666" s="43">
        <f t="shared" si="1497"/>
        <v>5.0464905357888004</v>
      </c>
      <c r="AN666" s="181"/>
      <c r="AO666" s="43">
        <f t="shared" si="1498"/>
        <v>0</v>
      </c>
      <c r="AP666" s="262">
        <v>67.3</v>
      </c>
      <c r="AQ666" s="43">
        <f t="shared" si="1499"/>
        <v>6.1628983740991989</v>
      </c>
      <c r="AR666" s="121"/>
    </row>
    <row r="667" spans="1:44" x14ac:dyDescent="0.25">
      <c r="A667" s="144">
        <f t="shared" si="1472"/>
        <v>656</v>
      </c>
      <c r="B667" s="89" t="s">
        <v>139</v>
      </c>
      <c r="C667" s="150">
        <v>3</v>
      </c>
      <c r="D667" s="154" t="s">
        <v>128</v>
      </c>
      <c r="E667" s="155">
        <v>10</v>
      </c>
      <c r="F667" s="152">
        <f t="shared" si="1475"/>
        <v>5224</v>
      </c>
      <c r="G667" s="46">
        <v>0</v>
      </c>
      <c r="H667" s="47">
        <f t="shared" si="1368"/>
        <v>2032</v>
      </c>
      <c r="I667" s="47">
        <f t="shared" si="1376"/>
        <v>2300</v>
      </c>
      <c r="J667" s="56">
        <f t="shared" si="1500"/>
        <v>3934.3187466192926</v>
      </c>
      <c r="K667" s="56">
        <f t="shared" si="1476"/>
        <v>-1.6793571798643825E-2</v>
      </c>
      <c r="L667" s="47"/>
      <c r="M667" s="47">
        <f t="shared" si="1418"/>
        <v>2068.84375</v>
      </c>
      <c r="N667" s="47">
        <f t="shared" si="1459"/>
        <v>1217.84375</v>
      </c>
      <c r="O667" s="47">
        <f t="shared" si="1362"/>
        <v>366.84375</v>
      </c>
      <c r="P667" s="47"/>
      <c r="Q667" s="47">
        <f t="shared" si="1479"/>
        <v>390.71500088179681</v>
      </c>
      <c r="R667" s="47">
        <f t="shared" si="1405"/>
        <v>1458.1004766476142</v>
      </c>
      <c r="S667" s="47">
        <f t="shared" si="1369"/>
        <v>1458.1004766476142</v>
      </c>
      <c r="T667" s="47">
        <f t="shared" si="1363"/>
        <v>627.41958601406645</v>
      </c>
      <c r="U667" s="79">
        <v>4</v>
      </c>
      <c r="V667" s="62">
        <f t="shared" si="1415"/>
        <v>1458.1004766476142</v>
      </c>
      <c r="W667" s="137">
        <f t="shared" si="1488"/>
        <v>60.618831873326144</v>
      </c>
      <c r="X667" s="131"/>
      <c r="Y667" s="5">
        <f t="shared" si="1491"/>
        <v>0</v>
      </c>
      <c r="Z667" s="131"/>
      <c r="AA667" s="43">
        <f t="shared" ref="AA667" si="1511">POWER(2*$V667/1000*Z667, 2)*$A$4</f>
        <v>0</v>
      </c>
      <c r="AB667" s="116">
        <v>63</v>
      </c>
      <c r="AC667" s="43">
        <f t="shared" si="1493"/>
        <v>5.4005249491199994</v>
      </c>
      <c r="AD667" s="131">
        <v>62.5</v>
      </c>
      <c r="AE667" s="43">
        <f t="shared" si="1494"/>
        <v>5.3151424999999994</v>
      </c>
      <c r="AF667" s="261">
        <v>70.7</v>
      </c>
      <c r="AG667" s="43">
        <f t="shared" si="1495"/>
        <v>6.8013277785152004</v>
      </c>
      <c r="AH667" s="131">
        <v>55.8</v>
      </c>
      <c r="AI667" s="5">
        <f t="shared" si="1491"/>
        <v>4.2366567151871992</v>
      </c>
      <c r="AJ667" s="181">
        <v>55.7</v>
      </c>
      <c r="AK667" s="43">
        <f t="shared" ref="AK667" si="1512">POWER(2*$V667/1000*AJ667, 2)*$A$4</f>
        <v>4.2214851724351998</v>
      </c>
      <c r="AL667" s="47">
        <v>58.5</v>
      </c>
      <c r="AM667" s="43">
        <f t="shared" si="1497"/>
        <v>4.6565750836800008</v>
      </c>
      <c r="AN667" s="181"/>
      <c r="AO667" s="43">
        <f t="shared" si="1498"/>
        <v>0</v>
      </c>
      <c r="AP667" s="262">
        <v>66.7</v>
      </c>
      <c r="AQ667" s="43">
        <f t="shared" si="1499"/>
        <v>6.0534999851072007</v>
      </c>
      <c r="AR667" s="121"/>
    </row>
    <row r="668" spans="1:44" x14ac:dyDescent="0.25">
      <c r="A668" s="144">
        <f t="shared" si="1472"/>
        <v>657</v>
      </c>
      <c r="B668" s="89" t="s">
        <v>139</v>
      </c>
      <c r="C668" s="150">
        <v>4</v>
      </c>
      <c r="D668" s="154" t="s">
        <v>128</v>
      </c>
      <c r="E668" s="155">
        <v>11</v>
      </c>
      <c r="F668" s="152">
        <f t="shared" si="1475"/>
        <v>5232</v>
      </c>
      <c r="G668" s="46">
        <v>0</v>
      </c>
      <c r="H668" s="47">
        <f t="shared" si="1368"/>
        <v>2040</v>
      </c>
      <c r="I668" s="47">
        <f t="shared" si="1376"/>
        <v>2300</v>
      </c>
      <c r="J668" s="56">
        <f t="shared" si="1500"/>
        <v>3934.3187466192926</v>
      </c>
      <c r="K668" s="56">
        <f t="shared" si="1476"/>
        <v>-1.7277933232435316E-2</v>
      </c>
      <c r="L668" s="47"/>
      <c r="M668" s="47">
        <f t="shared" si="1418"/>
        <v>2074.59375</v>
      </c>
      <c r="N668" s="47">
        <f t="shared" si="1459"/>
        <v>1223.59375</v>
      </c>
      <c r="O668" s="47">
        <f t="shared" ref="O668:O731" si="1513">SLOPE*O$6 + (1+$I$7*($A668-3))</f>
        <v>372.59375</v>
      </c>
      <c r="P668" s="47"/>
      <c r="Q668" s="47">
        <f t="shared" si="1479"/>
        <v>380.86346311908483</v>
      </c>
      <c r="R668" s="47">
        <f t="shared" si="1405"/>
        <v>1458.1004766476142</v>
      </c>
      <c r="S668" s="47">
        <f t="shared" si="1369"/>
        <v>1458.1004766476142</v>
      </c>
      <c r="T668" s="47">
        <f t="shared" ref="T668:T731" si="1514">SQRT(POWER(F668-O$6,2)+POWER(O668-G668,2))</f>
        <v>637.27160813821172</v>
      </c>
      <c r="U668" s="79">
        <v>4</v>
      </c>
      <c r="V668" s="62">
        <f t="shared" si="1415"/>
        <v>1458.1004766476142</v>
      </c>
      <c r="W668" s="137">
        <f t="shared" si="1488"/>
        <v>60.618831873326144</v>
      </c>
      <c r="X668" s="131"/>
      <c r="Y668" s="5">
        <f t="shared" si="1491"/>
        <v>0</v>
      </c>
      <c r="Z668" s="131"/>
      <c r="AA668" s="43">
        <f t="shared" ref="AA668" si="1515">POWER(2*$V668/1000*Z668, 2)*$A$4</f>
        <v>0</v>
      </c>
      <c r="AB668" s="116">
        <v>61.7</v>
      </c>
      <c r="AC668" s="43">
        <f t="shared" si="1493"/>
        <v>5.1799456849472012</v>
      </c>
      <c r="AD668" s="131">
        <v>61.4</v>
      </c>
      <c r="AE668" s="43">
        <f t="shared" si="1494"/>
        <v>5.1296959025407984</v>
      </c>
      <c r="AF668" s="261">
        <v>70.2</v>
      </c>
      <c r="AG668" s="43">
        <f t="shared" si="1495"/>
        <v>6.7054681204992006</v>
      </c>
      <c r="AH668" s="131">
        <v>57.7</v>
      </c>
      <c r="AI668" s="5">
        <f t="shared" si="1491"/>
        <v>4.5300865980992002</v>
      </c>
      <c r="AJ668" s="181">
        <v>57.4</v>
      </c>
      <c r="AK668" s="43">
        <f t="shared" ref="AK668" si="1516">POWER(2*$V668/1000*AJ668, 2)*$A$4</f>
        <v>4.4831024392447993</v>
      </c>
      <c r="AL668" s="47">
        <v>60.4</v>
      </c>
      <c r="AM668" s="43">
        <f t="shared" si="1497"/>
        <v>4.9639655072768001</v>
      </c>
      <c r="AN668" s="181"/>
      <c r="AO668" s="43">
        <f t="shared" si="1498"/>
        <v>0</v>
      </c>
      <c r="AP668" s="262">
        <v>67</v>
      </c>
      <c r="AQ668" s="43">
        <f t="shared" si="1499"/>
        <v>6.1080767187200005</v>
      </c>
      <c r="AR668" s="121"/>
    </row>
    <row r="669" spans="1:44" ht="15.75" customHeight="1" x14ac:dyDescent="0.25">
      <c r="A669" s="144">
        <f t="shared" si="1472"/>
        <v>658</v>
      </c>
      <c r="B669" s="89" t="s">
        <v>139</v>
      </c>
      <c r="C669" s="150">
        <v>5</v>
      </c>
      <c r="D669" s="154" t="s">
        <v>128</v>
      </c>
      <c r="E669" s="155">
        <v>12</v>
      </c>
      <c r="F669" s="152">
        <f t="shared" si="1475"/>
        <v>5240</v>
      </c>
      <c r="G669" s="46">
        <v>0</v>
      </c>
      <c r="H669" s="47">
        <f t="shared" si="1368"/>
        <v>2048</v>
      </c>
      <c r="I669" s="47">
        <f t="shared" si="1376"/>
        <v>2300</v>
      </c>
      <c r="J669" s="56">
        <f t="shared" si="1500"/>
        <v>3934.3187466192926</v>
      </c>
      <c r="K669" s="56">
        <f t="shared" si="1476"/>
        <v>-1.7788696724892361E-2</v>
      </c>
      <c r="L669" s="47"/>
      <c r="M669" s="47">
        <f t="shared" si="1418"/>
        <v>2080.34375</v>
      </c>
      <c r="N669" s="47">
        <f t="shared" si="1459"/>
        <v>1229.34375</v>
      </c>
      <c r="O669" s="47">
        <f t="shared" si="1513"/>
        <v>378.34375</v>
      </c>
      <c r="P669" s="47"/>
      <c r="Q669" s="47">
        <f t="shared" si="1479"/>
        <v>371.0119515110834</v>
      </c>
      <c r="R669" s="47">
        <f t="shared" si="1405"/>
        <v>1458.1004766476142</v>
      </c>
      <c r="S669" s="47">
        <f t="shared" si="1369"/>
        <v>1458.1004766476142</v>
      </c>
      <c r="T669" s="47">
        <f t="shared" si="1514"/>
        <v>647.123630509706</v>
      </c>
      <c r="U669" s="79">
        <v>4</v>
      </c>
      <c r="V669" s="62">
        <f t="shared" si="1415"/>
        <v>1458.1004766476142</v>
      </c>
      <c r="W669" s="137">
        <f t="shared" si="1488"/>
        <v>60.618831873326144</v>
      </c>
      <c r="X669" s="131"/>
      <c r="Y669" s="5">
        <f t="shared" si="1491"/>
        <v>0</v>
      </c>
      <c r="Z669" s="131"/>
      <c r="AA669" s="43">
        <f t="shared" ref="AA669" si="1517">POWER(2*$V669/1000*Z669, 2)*$A$4</f>
        <v>0</v>
      </c>
      <c r="AB669" s="116">
        <v>62.6</v>
      </c>
      <c r="AC669" s="43">
        <f t="shared" si="1493"/>
        <v>5.3321645627648007</v>
      </c>
      <c r="AD669" s="131">
        <v>62.2</v>
      </c>
      <c r="AE669" s="43">
        <f t="shared" si="1494"/>
        <v>5.2642395928832011</v>
      </c>
      <c r="AF669" s="261">
        <v>69</v>
      </c>
      <c r="AG669" s="43">
        <f t="shared" si="1495"/>
        <v>6.4781807212800002</v>
      </c>
      <c r="AH669" s="131">
        <v>54.8</v>
      </c>
      <c r="AI669" s="5">
        <f t="shared" si="1491"/>
        <v>4.0861658964991996</v>
      </c>
      <c r="AJ669" s="181">
        <v>54.2</v>
      </c>
      <c r="AK669" s="43">
        <f t="shared" ref="AK669" si="1518">POWER(2*$V669/1000*AJ669, 2)*$A$4</f>
        <v>3.9971776547071998</v>
      </c>
      <c r="AL669" s="47">
        <v>57.4</v>
      </c>
      <c r="AM669" s="43">
        <f t="shared" si="1497"/>
        <v>4.4831024392447993</v>
      </c>
      <c r="AN669" s="181"/>
      <c r="AO669" s="43">
        <f t="shared" si="1498"/>
        <v>0</v>
      </c>
      <c r="AP669" s="262">
        <v>66.599999999999994</v>
      </c>
      <c r="AQ669" s="43">
        <f t="shared" si="1499"/>
        <v>6.035362167628799</v>
      </c>
      <c r="AR669" s="121"/>
    </row>
    <row r="670" spans="1:44" x14ac:dyDescent="0.25">
      <c r="A670" s="144">
        <f t="shared" si="1472"/>
        <v>659</v>
      </c>
      <c r="B670" s="89" t="s">
        <v>139</v>
      </c>
      <c r="C670" s="150">
        <v>6</v>
      </c>
      <c r="D670" s="154" t="s">
        <v>128</v>
      </c>
      <c r="E670" s="155">
        <v>13</v>
      </c>
      <c r="F670" s="152">
        <f t="shared" si="1475"/>
        <v>5248</v>
      </c>
      <c r="G670" s="46">
        <v>0</v>
      </c>
      <c r="H670" s="47">
        <f t="shared" ref="H670:H733" si="1519">H669+G$7</f>
        <v>2056</v>
      </c>
      <c r="I670" s="47">
        <f t="shared" si="1376"/>
        <v>2300</v>
      </c>
      <c r="J670" s="56">
        <f t="shared" si="1500"/>
        <v>3934.3187466192926</v>
      </c>
      <c r="K670" s="56">
        <f t="shared" si="1476"/>
        <v>-1.8327991445858061E-2</v>
      </c>
      <c r="L670" s="47"/>
      <c r="M670" s="47">
        <f t="shared" si="1418"/>
        <v>2086.09375</v>
      </c>
      <c r="N670" s="47">
        <f t="shared" si="1459"/>
        <v>1235.09375</v>
      </c>
      <c r="O670" s="47">
        <f t="shared" si="1513"/>
        <v>384.09375</v>
      </c>
      <c r="P670" s="47"/>
      <c r="Q670" s="47">
        <f t="shared" si="1479"/>
        <v>361.16046819808849</v>
      </c>
      <c r="R670" s="47">
        <f t="shared" si="1405"/>
        <v>1458.1004766476142</v>
      </c>
      <c r="S670" s="47">
        <f t="shared" ref="S670:S733" si="1520">SQRT(POWER(N$6-O$6,2)+POWER(N670-O670,2))</f>
        <v>1458.1004766476142</v>
      </c>
      <c r="T670" s="47">
        <f t="shared" si="1514"/>
        <v>656.97565311742142</v>
      </c>
      <c r="U670" s="79">
        <v>4</v>
      </c>
      <c r="V670" s="62">
        <f t="shared" si="1415"/>
        <v>1458.1004766476142</v>
      </c>
      <c r="W670" s="137">
        <f t="shared" si="1488"/>
        <v>60.618831873326144</v>
      </c>
      <c r="X670" s="131"/>
      <c r="Y670" s="5">
        <f t="shared" si="1491"/>
        <v>0</v>
      </c>
      <c r="Z670" s="131"/>
      <c r="AA670" s="43">
        <f t="shared" ref="AA670" si="1521">POWER(2*$V670/1000*Z670, 2)*$A$4</f>
        <v>0</v>
      </c>
      <c r="AB670" s="116">
        <v>61.8</v>
      </c>
      <c r="AC670" s="43">
        <f t="shared" si="1493"/>
        <v>5.1967500394751998</v>
      </c>
      <c r="AD670" s="131">
        <v>61.3</v>
      </c>
      <c r="AE670" s="43">
        <f t="shared" si="1494"/>
        <v>5.1130004021311999</v>
      </c>
      <c r="AF670" s="261">
        <v>69.099999999999994</v>
      </c>
      <c r="AG670" s="43">
        <f t="shared" si="1495"/>
        <v>6.4969716634687993</v>
      </c>
      <c r="AH670" s="131">
        <v>56.8</v>
      </c>
      <c r="AI670" s="5">
        <f t="shared" si="1491"/>
        <v>4.3898688868351998</v>
      </c>
      <c r="AJ670" s="181">
        <v>56.5</v>
      </c>
      <c r="AK670" s="43">
        <f t="shared" ref="AK670" si="1522">POWER(2*$V670/1000*AJ670, 2)*$A$4</f>
        <v>4.3436194932800003</v>
      </c>
      <c r="AL670" s="47">
        <v>59.5</v>
      </c>
      <c r="AM670" s="43">
        <f t="shared" si="1497"/>
        <v>4.817134908319999</v>
      </c>
      <c r="AN670" s="181"/>
      <c r="AO670" s="43">
        <f t="shared" si="1498"/>
        <v>0</v>
      </c>
      <c r="AP670" s="262">
        <v>66.400000000000006</v>
      </c>
      <c r="AQ670" s="43">
        <f t="shared" si="1499"/>
        <v>5.9991681732608013</v>
      </c>
      <c r="AR670" s="121"/>
    </row>
    <row r="671" spans="1:44" x14ac:dyDescent="0.25">
      <c r="A671" s="144">
        <f t="shared" si="1472"/>
        <v>660</v>
      </c>
      <c r="B671" s="89" t="s">
        <v>139</v>
      </c>
      <c r="C671" s="150">
        <v>7</v>
      </c>
      <c r="D671" s="154" t="s">
        <v>128</v>
      </c>
      <c r="E671" s="155">
        <v>14</v>
      </c>
      <c r="F671" s="152">
        <f t="shared" si="1475"/>
        <v>5256</v>
      </c>
      <c r="G671" s="46">
        <v>0</v>
      </c>
      <c r="H671" s="47">
        <f t="shared" si="1519"/>
        <v>2064</v>
      </c>
      <c r="I671" s="47">
        <f t="shared" si="1376"/>
        <v>2300</v>
      </c>
      <c r="J671" s="56">
        <f t="shared" si="1500"/>
        <v>3934.3187466192926</v>
      </c>
      <c r="K671" s="56">
        <f t="shared" si="1476"/>
        <v>-1.8898187288414192E-2</v>
      </c>
      <c r="L671" s="47"/>
      <c r="M671" s="47">
        <f t="shared" si="1418"/>
        <v>2091.84375</v>
      </c>
      <c r="N671" s="47">
        <f t="shared" si="1459"/>
        <v>1240.84375</v>
      </c>
      <c r="O671" s="47">
        <f t="shared" si="1513"/>
        <v>389.84375</v>
      </c>
      <c r="P671" s="47"/>
      <c r="Q671" s="47">
        <f t="shared" si="1479"/>
        <v>351.30901556046422</v>
      </c>
      <c r="R671" s="47">
        <f t="shared" si="1405"/>
        <v>1458.1004766476142</v>
      </c>
      <c r="S671" s="47">
        <f t="shared" si="1520"/>
        <v>1458.1004766476142</v>
      </c>
      <c r="T671" s="47">
        <f t="shared" si="1514"/>
        <v>666.82767595088796</v>
      </c>
      <c r="U671" s="79">
        <v>4</v>
      </c>
      <c r="V671" s="62">
        <f t="shared" si="1415"/>
        <v>1458.1004766476142</v>
      </c>
      <c r="W671" s="137">
        <f t="shared" si="1488"/>
        <v>60.618831873326144</v>
      </c>
      <c r="X671" s="131"/>
      <c r="Y671" s="5">
        <f t="shared" si="1491"/>
        <v>0</v>
      </c>
      <c r="Z671" s="131"/>
      <c r="AA671" s="43">
        <f t="shared" ref="AA671" si="1523">POWER(2*$V671/1000*Z671, 2)*$A$4</f>
        <v>0</v>
      </c>
      <c r="AB671" s="116">
        <v>62.2</v>
      </c>
      <c r="AC671" s="43">
        <f t="shared" si="1493"/>
        <v>5.2642395928832011</v>
      </c>
      <c r="AD671" s="131">
        <v>60.9</v>
      </c>
      <c r="AE671" s="43">
        <f t="shared" si="1494"/>
        <v>5.0464905357888004</v>
      </c>
      <c r="AF671" s="261">
        <v>69.7</v>
      </c>
      <c r="AG671" s="43">
        <f t="shared" si="1495"/>
        <v>6.6102888007232004</v>
      </c>
      <c r="AH671" s="131">
        <v>58.4</v>
      </c>
      <c r="AI671" s="5">
        <f t="shared" si="1491"/>
        <v>4.6406687756288001</v>
      </c>
      <c r="AJ671" s="181">
        <v>58.1</v>
      </c>
      <c r="AK671" s="43">
        <f t="shared" ref="AK671" si="1524">POWER(2*$V671/1000*AJ671, 2)*$A$4</f>
        <v>4.5931131326527996</v>
      </c>
      <c r="AL671" s="47">
        <v>60.9</v>
      </c>
      <c r="AM671" s="43">
        <f t="shared" si="1497"/>
        <v>5.0464905357888004</v>
      </c>
      <c r="AN671" s="181"/>
      <c r="AO671" s="43">
        <f t="shared" si="1498"/>
        <v>0</v>
      </c>
      <c r="AP671" s="262">
        <v>67.2</v>
      </c>
      <c r="AQ671" s="43">
        <f t="shared" si="1499"/>
        <v>6.1445972754431999</v>
      </c>
      <c r="AR671" s="121"/>
    </row>
    <row r="672" spans="1:44" x14ac:dyDescent="0.25">
      <c r="A672" s="144">
        <f t="shared" si="1472"/>
        <v>661</v>
      </c>
      <c r="B672" s="89" t="s">
        <v>139</v>
      </c>
      <c r="C672" s="150">
        <v>8</v>
      </c>
      <c r="D672" s="154" t="s">
        <v>128</v>
      </c>
      <c r="E672" s="155">
        <v>15</v>
      </c>
      <c r="F672" s="152">
        <f t="shared" si="1475"/>
        <v>5264</v>
      </c>
      <c r="G672" s="46">
        <v>0</v>
      </c>
      <c r="H672" s="47">
        <f t="shared" si="1519"/>
        <v>2072</v>
      </c>
      <c r="I672" s="47">
        <f t="shared" si="1376"/>
        <v>2300</v>
      </c>
      <c r="J672" s="56">
        <f t="shared" si="1500"/>
        <v>3934.3187466192926</v>
      </c>
      <c r="K672" s="56">
        <f t="shared" si="1476"/>
        <v>-1.9501929453326738E-2</v>
      </c>
      <c r="L672" s="47"/>
      <c r="M672" s="47">
        <f t="shared" si="1418"/>
        <v>2097.59375</v>
      </c>
      <c r="N672" s="47">
        <f t="shared" si="1459"/>
        <v>1246.59375</v>
      </c>
      <c r="O672" s="47">
        <f t="shared" si="1513"/>
        <v>395.59375</v>
      </c>
      <c r="P672" s="47"/>
      <c r="Q672" s="47">
        <f t="shared" si="1479"/>
        <v>341.45759625327196</v>
      </c>
      <c r="R672" s="47">
        <f t="shared" si="1405"/>
        <v>1458.1004766476142</v>
      </c>
      <c r="S672" s="47">
        <f t="shared" si="1520"/>
        <v>1458.1004766476142</v>
      </c>
      <c r="T672" s="47">
        <f t="shared" si="1514"/>
        <v>676.67969900024525</v>
      </c>
      <c r="U672" s="79">
        <v>4</v>
      </c>
      <c r="V672" s="62">
        <f t="shared" si="1415"/>
        <v>1458.1004766476142</v>
      </c>
      <c r="W672" s="137">
        <f t="shared" si="1488"/>
        <v>60.618831873326144</v>
      </c>
      <c r="X672" s="131"/>
      <c r="Y672" s="5">
        <f t="shared" si="1491"/>
        <v>0</v>
      </c>
      <c r="Z672" s="131"/>
      <c r="AA672" s="43">
        <f t="shared" ref="AA672" si="1525">POWER(2*$V672/1000*Z672, 2)*$A$4</f>
        <v>0</v>
      </c>
      <c r="AB672" s="116">
        <v>61.6</v>
      </c>
      <c r="AC672" s="43">
        <f t="shared" si="1493"/>
        <v>5.1631685439487995</v>
      </c>
      <c r="AD672" s="131">
        <v>61.4</v>
      </c>
      <c r="AE672" s="43">
        <f t="shared" si="1494"/>
        <v>5.1296959025407984</v>
      </c>
      <c r="AF672" s="261">
        <v>70.099999999999994</v>
      </c>
      <c r="AG672" s="43">
        <f t="shared" si="1495"/>
        <v>6.6863778294847984</v>
      </c>
      <c r="AH672" s="131">
        <v>57.6</v>
      </c>
      <c r="AI672" s="5">
        <f t="shared" si="1491"/>
        <v>4.5143979982847995</v>
      </c>
      <c r="AJ672" s="181">
        <v>57.3</v>
      </c>
      <c r="AK672" s="43">
        <f t="shared" ref="AK672" si="1526">POWER(2*$V672/1000*AJ672, 2)*$A$4</f>
        <v>4.4674954800191991</v>
      </c>
      <c r="AL672" s="47">
        <v>60.4</v>
      </c>
      <c r="AM672" s="43">
        <f t="shared" si="1497"/>
        <v>4.9639655072768001</v>
      </c>
      <c r="AN672" s="181"/>
      <c r="AO672" s="43">
        <f t="shared" si="1498"/>
        <v>0</v>
      </c>
      <c r="AP672" s="262">
        <v>66.400000000000006</v>
      </c>
      <c r="AQ672" s="43">
        <f t="shared" si="1499"/>
        <v>5.9991681732608013</v>
      </c>
      <c r="AR672" s="121"/>
    </row>
    <row r="673" spans="1:44" x14ac:dyDescent="0.25">
      <c r="A673" s="144">
        <f t="shared" si="1472"/>
        <v>662</v>
      </c>
      <c r="B673" s="89" t="s">
        <v>139</v>
      </c>
      <c r="C673" s="150">
        <v>9</v>
      </c>
      <c r="D673" s="154" t="s">
        <v>128</v>
      </c>
      <c r="E673" s="155">
        <v>16</v>
      </c>
      <c r="F673" s="152">
        <f t="shared" si="1475"/>
        <v>5272</v>
      </c>
      <c r="G673" s="46">
        <v>0</v>
      </c>
      <c r="H673" s="47">
        <f t="shared" si="1519"/>
        <v>2080</v>
      </c>
      <c r="I673" s="47">
        <f t="shared" ref="I673:I736" si="1527">I672</f>
        <v>2300</v>
      </c>
      <c r="J673" s="56">
        <f t="shared" si="1500"/>
        <v>3934.3187466192926</v>
      </c>
      <c r="K673" s="56">
        <f t="shared" si="1476"/>
        <v>-2.0142179206686706E-2</v>
      </c>
      <c r="L673" s="47"/>
      <c r="M673" s="47">
        <f t="shared" si="1418"/>
        <v>2103.34375</v>
      </c>
      <c r="N673" s="47">
        <f t="shared" si="1459"/>
        <v>1252.34375</v>
      </c>
      <c r="O673" s="47">
        <f t="shared" si="1513"/>
        <v>401.34375</v>
      </c>
      <c r="P673" s="47"/>
      <c r="Q673" s="47">
        <f t="shared" si="1479"/>
        <v>331.60621324707188</v>
      </c>
      <c r="R673" s="47">
        <f t="shared" si="1405"/>
        <v>1458.1004766476142</v>
      </c>
      <c r="S673" s="47">
        <f t="shared" si="1520"/>
        <v>1458.1004766476142</v>
      </c>
      <c r="T673" s="47">
        <f t="shared" si="1514"/>
        <v>686.5317222561988</v>
      </c>
      <c r="U673" s="79">
        <v>4</v>
      </c>
      <c r="V673" s="62">
        <f t="shared" si="1415"/>
        <v>1458.1004766476142</v>
      </c>
      <c r="W673" s="137">
        <f t="shared" si="1488"/>
        <v>60.618831873326144</v>
      </c>
      <c r="X673" s="131"/>
      <c r="Y673" s="5">
        <f t="shared" si="1491"/>
        <v>0</v>
      </c>
      <c r="Z673" s="131"/>
      <c r="AA673" s="43">
        <f t="shared" ref="AA673" si="1528">POWER(2*$V673/1000*Z673, 2)*$A$4</f>
        <v>0</v>
      </c>
      <c r="AB673" s="116">
        <v>61.6</v>
      </c>
      <c r="AC673" s="43">
        <f t="shared" si="1493"/>
        <v>5.1631685439487995</v>
      </c>
      <c r="AD673" s="131">
        <v>61.3</v>
      </c>
      <c r="AE673" s="43">
        <f t="shared" si="1494"/>
        <v>5.1130004021311999</v>
      </c>
      <c r="AF673" s="261">
        <v>68.099999999999994</v>
      </c>
      <c r="AG673" s="43">
        <f t="shared" si="1495"/>
        <v>6.3102868504127994</v>
      </c>
      <c r="AH673" s="131">
        <v>58.2</v>
      </c>
      <c r="AI673" s="5">
        <f t="shared" si="1491"/>
        <v>4.6089378001151999</v>
      </c>
      <c r="AJ673" s="181">
        <v>57.8</v>
      </c>
      <c r="AK673" s="43">
        <f t="shared" ref="AK673" si="1529">POWER(2*$V673/1000*AJ673, 2)*$A$4</f>
        <v>4.5458024114431987</v>
      </c>
      <c r="AL673" s="47">
        <v>60.9</v>
      </c>
      <c r="AM673" s="43">
        <f t="shared" si="1497"/>
        <v>5.0464905357888004</v>
      </c>
      <c r="AN673" s="181"/>
      <c r="AO673" s="43">
        <f t="shared" si="1498"/>
        <v>0</v>
      </c>
      <c r="AP673" s="262">
        <v>67.8</v>
      </c>
      <c r="AQ673" s="43">
        <f t="shared" si="1499"/>
        <v>6.2548120703231991</v>
      </c>
      <c r="AR673" s="121"/>
    </row>
    <row r="674" spans="1:44" x14ac:dyDescent="0.25">
      <c r="A674" s="144">
        <f t="shared" si="1472"/>
        <v>663</v>
      </c>
      <c r="B674" s="89" t="s">
        <v>139</v>
      </c>
      <c r="C674" s="150">
        <v>10</v>
      </c>
      <c r="D674" s="154" t="s">
        <v>128</v>
      </c>
      <c r="E674" s="155">
        <v>17</v>
      </c>
      <c r="F674" s="152">
        <f t="shared" si="1475"/>
        <v>5280</v>
      </c>
      <c r="G674" s="46">
        <v>0</v>
      </c>
      <c r="H674" s="47">
        <f t="shared" si="1519"/>
        <v>2088</v>
      </c>
      <c r="I674" s="47">
        <f t="shared" si="1527"/>
        <v>2300</v>
      </c>
      <c r="J674" s="56">
        <f t="shared" si="1500"/>
        <v>3934.3187466192926</v>
      </c>
      <c r="K674" s="56">
        <f t="shared" si="1476"/>
        <v>-2.0822262134970515E-2</v>
      </c>
      <c r="L674" s="47"/>
      <c r="M674" s="47">
        <f t="shared" si="1418"/>
        <v>2109.09375</v>
      </c>
      <c r="N674" s="47">
        <f t="shared" si="1459"/>
        <v>1258.09375</v>
      </c>
      <c r="O674" s="47">
        <f t="shared" si="1513"/>
        <v>407.09375</v>
      </c>
      <c r="P674" s="47"/>
      <c r="Q674" s="47">
        <f t="shared" si="1479"/>
        <v>321.75486987621883</v>
      </c>
      <c r="R674" s="47">
        <f t="shared" si="1405"/>
        <v>1458.1004766476142</v>
      </c>
      <c r="S674" s="47">
        <f t="shared" si="1520"/>
        <v>1458.1004766476142</v>
      </c>
      <c r="T674" s="47">
        <f t="shared" si="1514"/>
        <v>696.3837457099803</v>
      </c>
      <c r="U674" s="79">
        <v>4</v>
      </c>
      <c r="V674" s="62">
        <f t="shared" si="1415"/>
        <v>1458.1004766476142</v>
      </c>
      <c r="W674" s="137">
        <f t="shared" si="1488"/>
        <v>60.618831873326144</v>
      </c>
      <c r="X674" s="131"/>
      <c r="Y674" s="5">
        <f t="shared" si="1491"/>
        <v>0</v>
      </c>
      <c r="Z674" s="131"/>
      <c r="AA674" s="43">
        <f t="shared" ref="AA674" si="1530">POWER(2*$V674/1000*Z674, 2)*$A$4</f>
        <v>0</v>
      </c>
      <c r="AB674" s="116">
        <v>61.1</v>
      </c>
      <c r="AC674" s="43">
        <f t="shared" si="1493"/>
        <v>5.0796910419007997</v>
      </c>
      <c r="AD674" s="131">
        <v>60.8</v>
      </c>
      <c r="AE674" s="43">
        <f t="shared" si="1494"/>
        <v>5.0299311030271996</v>
      </c>
      <c r="AF674" s="261">
        <v>70</v>
      </c>
      <c r="AG674" s="43">
        <f t="shared" si="1495"/>
        <v>6.6673147519999993</v>
      </c>
      <c r="AH674" s="131">
        <v>58.3</v>
      </c>
      <c r="AI674" s="5">
        <f t="shared" si="1491"/>
        <v>4.6247896811071998</v>
      </c>
      <c r="AJ674" s="181">
        <v>57.9</v>
      </c>
      <c r="AK674" s="43">
        <f t="shared" ref="AK674" si="1531">POWER(2*$V674/1000*AJ674, 2)*$A$4</f>
        <v>4.5615454383168004</v>
      </c>
      <c r="AL674" s="47">
        <v>61</v>
      </c>
      <c r="AM674" s="43">
        <f t="shared" si="1497"/>
        <v>5.0630771820799989</v>
      </c>
      <c r="AN674" s="181"/>
      <c r="AO674" s="43">
        <f t="shared" si="1498"/>
        <v>0</v>
      </c>
      <c r="AP674" s="262">
        <v>66.900000000000006</v>
      </c>
      <c r="AQ674" s="43">
        <f t="shared" si="1499"/>
        <v>6.0898572606528019</v>
      </c>
      <c r="AR674" s="121"/>
    </row>
    <row r="675" spans="1:44" x14ac:dyDescent="0.25">
      <c r="A675" s="144">
        <f t="shared" si="1472"/>
        <v>664</v>
      </c>
      <c r="B675" s="89" t="s">
        <v>139</v>
      </c>
      <c r="C675" s="150">
        <v>11</v>
      </c>
      <c r="D675" s="154" t="s">
        <v>128</v>
      </c>
      <c r="E675" s="155">
        <v>18</v>
      </c>
      <c r="F675" s="152">
        <f t="shared" si="1475"/>
        <v>5288</v>
      </c>
      <c r="G675" s="46">
        <v>0</v>
      </c>
      <c r="H675" s="47">
        <f t="shared" si="1519"/>
        <v>2096</v>
      </c>
      <c r="I675" s="47">
        <f t="shared" si="1527"/>
        <v>2300</v>
      </c>
      <c r="J675" s="56">
        <f t="shared" si="1500"/>
        <v>3934.3187466192926</v>
      </c>
      <c r="K675" s="56">
        <f t="shared" si="1476"/>
        <v>-2.1545925556438306E-2</v>
      </c>
      <c r="L675" s="47"/>
      <c r="M675" s="47">
        <f t="shared" si="1418"/>
        <v>2114.84375</v>
      </c>
      <c r="N675" s="47">
        <f t="shared" si="1459"/>
        <v>1263.84375</v>
      </c>
      <c r="O675" s="47">
        <f t="shared" si="1513"/>
        <v>412.84375</v>
      </c>
      <c r="P675" s="47"/>
      <c r="Q675" s="47">
        <f t="shared" si="1479"/>
        <v>311.90356989631027</v>
      </c>
      <c r="R675" s="47">
        <f t="shared" si="1405"/>
        <v>1458.1004766476142</v>
      </c>
      <c r="S675" s="47">
        <f t="shared" si="1520"/>
        <v>1458.1004766476142</v>
      </c>
      <c r="T675" s="47">
        <f t="shared" si="1514"/>
        <v>706.23576935331062</v>
      </c>
      <c r="U675" s="79">
        <v>4</v>
      </c>
      <c r="V675" s="62">
        <f t="shared" si="1415"/>
        <v>1458.1004766476142</v>
      </c>
      <c r="W675" s="137">
        <f t="shared" si="1488"/>
        <v>60.618831873326144</v>
      </c>
      <c r="X675" s="131"/>
      <c r="Y675" s="5">
        <f t="shared" si="1491"/>
        <v>0</v>
      </c>
      <c r="Z675" s="131"/>
      <c r="AA675" s="43">
        <f t="shared" ref="AA675" si="1532">POWER(2*$V675/1000*Z675, 2)*$A$4</f>
        <v>0</v>
      </c>
      <c r="AB675" s="116">
        <v>61.4</v>
      </c>
      <c r="AC675" s="43">
        <f t="shared" si="1493"/>
        <v>5.1296959025407984</v>
      </c>
      <c r="AD675" s="131">
        <v>61.1</v>
      </c>
      <c r="AE675" s="43">
        <f t="shared" si="1494"/>
        <v>5.0796910419007997</v>
      </c>
      <c r="AF675" s="261">
        <v>68.7</v>
      </c>
      <c r="AG675" s="43">
        <f t="shared" si="1495"/>
        <v>6.4219711758911995</v>
      </c>
      <c r="AH675" s="131">
        <v>56.1</v>
      </c>
      <c r="AI675" s="5">
        <f t="shared" si="1491"/>
        <v>4.2823346246207992</v>
      </c>
      <c r="AJ675" s="181">
        <v>55.8</v>
      </c>
      <c r="AK675" s="43">
        <f t="shared" ref="AK675" si="1533">POWER(2*$V675/1000*AJ675, 2)*$A$4</f>
        <v>4.2366567151871992</v>
      </c>
      <c r="AL675" s="47">
        <v>59.1</v>
      </c>
      <c r="AM675" s="43">
        <f t="shared" si="1497"/>
        <v>4.7525844161088004</v>
      </c>
      <c r="AN675" s="181"/>
      <c r="AO675" s="43">
        <f t="shared" si="1498"/>
        <v>0</v>
      </c>
      <c r="AP675" s="262">
        <v>67.900000000000006</v>
      </c>
      <c r="AQ675" s="43">
        <f t="shared" si="1499"/>
        <v>6.2732764501568017</v>
      </c>
      <c r="AR675" s="121"/>
    </row>
    <row r="676" spans="1:44" x14ac:dyDescent="0.25">
      <c r="A676" s="144">
        <f t="shared" si="1472"/>
        <v>665</v>
      </c>
      <c r="B676" s="89" t="s">
        <v>139</v>
      </c>
      <c r="C676" s="150">
        <v>12</v>
      </c>
      <c r="D676" s="154" t="s">
        <v>128</v>
      </c>
      <c r="E676" s="155">
        <v>19</v>
      </c>
      <c r="F676" s="152">
        <f t="shared" si="1475"/>
        <v>5296</v>
      </c>
      <c r="G676" s="46">
        <v>0</v>
      </c>
      <c r="H676" s="47">
        <f t="shared" si="1519"/>
        <v>2104</v>
      </c>
      <c r="I676" s="47">
        <f t="shared" si="1527"/>
        <v>2300</v>
      </c>
      <c r="J676" s="56">
        <f t="shared" si="1500"/>
        <v>3934.3187466192926</v>
      </c>
      <c r="K676" s="56">
        <f t="shared" si="1476"/>
        <v>-2.2317407176615234E-2</v>
      </c>
      <c r="L676" s="47"/>
      <c r="M676" s="47">
        <f t="shared" si="1418"/>
        <v>2120.59375</v>
      </c>
      <c r="N676" s="47">
        <f t="shared" si="1459"/>
        <v>1269.59375</v>
      </c>
      <c r="O676" s="47">
        <f t="shared" si="1513"/>
        <v>418.59375</v>
      </c>
      <c r="P676" s="47"/>
      <c r="Q676" s="47">
        <f t="shared" si="1479"/>
        <v>302.05231755287446</v>
      </c>
      <c r="R676" s="47">
        <f t="shared" si="1405"/>
        <v>1458.1004766476142</v>
      </c>
      <c r="S676" s="47">
        <f t="shared" si="1520"/>
        <v>1458.1004766476142</v>
      </c>
      <c r="T676" s="47">
        <f t="shared" si="1514"/>
        <v>716.08779317836616</v>
      </c>
      <c r="U676" s="79">
        <v>4</v>
      </c>
      <c r="V676" s="62">
        <f t="shared" si="1415"/>
        <v>1458.1004766476142</v>
      </c>
      <c r="W676" s="137">
        <f t="shared" si="1488"/>
        <v>60.618831873326144</v>
      </c>
      <c r="X676" s="131"/>
      <c r="Y676" s="5">
        <f t="shared" si="1491"/>
        <v>0</v>
      </c>
      <c r="Z676" s="131"/>
      <c r="AA676" s="43">
        <f t="shared" ref="AA676" si="1534">POWER(2*$V676/1000*Z676, 2)*$A$4</f>
        <v>0</v>
      </c>
      <c r="AB676" s="116">
        <v>62.1</v>
      </c>
      <c r="AC676" s="43">
        <f t="shared" si="1493"/>
        <v>5.2473263842367999</v>
      </c>
      <c r="AD676" s="131">
        <v>61.7</v>
      </c>
      <c r="AE676" s="43">
        <f t="shared" si="1494"/>
        <v>5.1799456849472012</v>
      </c>
      <c r="AF676" s="261">
        <v>69.099999999999994</v>
      </c>
      <c r="AG676" s="43">
        <f t="shared" si="1495"/>
        <v>6.4969716634687993</v>
      </c>
      <c r="AH676" s="131">
        <v>56.9</v>
      </c>
      <c r="AI676" s="5">
        <f t="shared" si="1491"/>
        <v>4.4053397784127997</v>
      </c>
      <c r="AJ676" s="181">
        <v>56.7</v>
      </c>
      <c r="AK676" s="43">
        <f t="shared" ref="AK676" si="1535">POWER(2*$V676/1000*AJ676, 2)*$A$4</f>
        <v>4.3744252087872004</v>
      </c>
      <c r="AL676" s="47">
        <v>59.6</v>
      </c>
      <c r="AM676" s="43">
        <f t="shared" si="1497"/>
        <v>4.8333405651968002</v>
      </c>
      <c r="AN676" s="181"/>
      <c r="AO676" s="43">
        <f t="shared" si="1498"/>
        <v>0</v>
      </c>
      <c r="AP676" s="262">
        <v>67.400000000000006</v>
      </c>
      <c r="AQ676" s="43">
        <f t="shared" si="1499"/>
        <v>6.1812266862848011</v>
      </c>
      <c r="AR676" s="121"/>
    </row>
    <row r="677" spans="1:44" x14ac:dyDescent="0.25">
      <c r="A677" s="144">
        <f t="shared" si="1472"/>
        <v>666</v>
      </c>
      <c r="B677" s="89" t="s">
        <v>139</v>
      </c>
      <c r="C677" s="150">
        <v>13</v>
      </c>
      <c r="D677" s="154" t="s">
        <v>128</v>
      </c>
      <c r="E677" s="155">
        <v>20</v>
      </c>
      <c r="F677" s="152">
        <f t="shared" si="1475"/>
        <v>5304</v>
      </c>
      <c r="G677" s="46">
        <v>0</v>
      </c>
      <c r="H677" s="47">
        <f t="shared" si="1519"/>
        <v>2112</v>
      </c>
      <c r="I677" s="47">
        <f t="shared" si="1527"/>
        <v>2300</v>
      </c>
      <c r="J677" s="56">
        <f t="shared" si="1500"/>
        <v>3934.3187466192926</v>
      </c>
      <c r="K677" s="56">
        <f t="shared" si="1476"/>
        <v>-2.3141517635394848E-2</v>
      </c>
      <c r="L677" s="47"/>
      <c r="M677" s="47">
        <f t="shared" si="1418"/>
        <v>2126.34375</v>
      </c>
      <c r="N677" s="47">
        <f t="shared" si="1459"/>
        <v>1275.34375</v>
      </c>
      <c r="O677" s="47">
        <f t="shared" si="1513"/>
        <v>424.34375</v>
      </c>
      <c r="P677" s="47"/>
      <c r="Q677" s="47">
        <f t="shared" si="1479"/>
        <v>292.20111766395161</v>
      </c>
      <c r="R677" s="47">
        <f t="shared" si="1405"/>
        <v>1458.1004766476142</v>
      </c>
      <c r="S677" s="47">
        <f t="shared" si="1520"/>
        <v>1458.1004766476142</v>
      </c>
      <c r="T677" s="47">
        <f t="shared" si="1514"/>
        <v>725.93981717774818</v>
      </c>
      <c r="U677" s="79">
        <v>4</v>
      </c>
      <c r="V677" s="62">
        <f t="shared" si="1415"/>
        <v>1458.1004766476142</v>
      </c>
      <c r="W677" s="137">
        <f t="shared" si="1488"/>
        <v>60.618831873326144</v>
      </c>
      <c r="X677" s="131"/>
      <c r="Y677" s="5">
        <f t="shared" si="1491"/>
        <v>0</v>
      </c>
      <c r="Z677" s="131"/>
      <c r="AA677" s="43">
        <f t="shared" ref="AA677" si="1536">POWER(2*$V677/1000*Z677, 2)*$A$4</f>
        <v>0</v>
      </c>
      <c r="AB677" s="116">
        <v>62</v>
      </c>
      <c r="AC677" s="43">
        <f t="shared" si="1493"/>
        <v>5.2304403891199991</v>
      </c>
      <c r="AD677" s="131">
        <v>61.7</v>
      </c>
      <c r="AE677" s="43">
        <f t="shared" si="1494"/>
        <v>5.1799456849472012</v>
      </c>
      <c r="AF677" s="261">
        <v>67.3</v>
      </c>
      <c r="AG677" s="43">
        <f t="shared" si="1495"/>
        <v>6.1628983740991989</v>
      </c>
      <c r="AH677" s="131">
        <v>57.2</v>
      </c>
      <c r="AI677" s="5">
        <f t="shared" si="1491"/>
        <v>4.4519157343232001</v>
      </c>
      <c r="AJ677" s="181">
        <v>56.8</v>
      </c>
      <c r="AK677" s="43">
        <f t="shared" ref="AK677" si="1537">POWER(2*$V677/1000*AJ677, 2)*$A$4</f>
        <v>4.3898688868351998</v>
      </c>
      <c r="AL677" s="47">
        <v>59.9</v>
      </c>
      <c r="AM677" s="43">
        <f t="shared" si="1497"/>
        <v>4.8821208170048003</v>
      </c>
      <c r="AN677" s="181"/>
      <c r="AO677" s="43">
        <f t="shared" si="1498"/>
        <v>0</v>
      </c>
      <c r="AP677" s="262">
        <v>67.599999999999994</v>
      </c>
      <c r="AQ677" s="43">
        <f t="shared" si="1499"/>
        <v>6.2179649512447996</v>
      </c>
      <c r="AR677" s="121"/>
    </row>
    <row r="678" spans="1:44" x14ac:dyDescent="0.25">
      <c r="A678" s="144">
        <f t="shared" si="1472"/>
        <v>667</v>
      </c>
      <c r="B678" s="89" t="s">
        <v>139</v>
      </c>
      <c r="C678" s="150">
        <v>14</v>
      </c>
      <c r="D678" s="154" t="s">
        <v>128</v>
      </c>
      <c r="E678" s="155">
        <v>21</v>
      </c>
      <c r="F678" s="152">
        <f t="shared" si="1475"/>
        <v>5312</v>
      </c>
      <c r="G678" s="46">
        <v>0</v>
      </c>
      <c r="H678" s="47">
        <f t="shared" si="1519"/>
        <v>2120</v>
      </c>
      <c r="I678" s="47">
        <f t="shared" si="1527"/>
        <v>2300</v>
      </c>
      <c r="J678" s="56">
        <f t="shared" si="1500"/>
        <v>3934.3187466192926</v>
      </c>
      <c r="K678" s="56">
        <f t="shared" si="1476"/>
        <v>-2.4023740350912703E-2</v>
      </c>
      <c r="L678" s="47"/>
      <c r="M678" s="47">
        <f t="shared" si="1418"/>
        <v>2132.09375</v>
      </c>
      <c r="N678" s="47">
        <f t="shared" si="1459"/>
        <v>1281.09375</v>
      </c>
      <c r="O678" s="47">
        <f t="shared" si="1513"/>
        <v>430.09375</v>
      </c>
      <c r="P678" s="47"/>
      <c r="Q678" s="47">
        <f t="shared" si="1479"/>
        <v>282.34997571996087</v>
      </c>
      <c r="R678" s="47">
        <f t="shared" si="1405"/>
        <v>1458.1004766476142</v>
      </c>
      <c r="S678" s="47">
        <f t="shared" si="1520"/>
        <v>1458.1004766476142</v>
      </c>
      <c r="T678" s="47">
        <f t="shared" si="1514"/>
        <v>735.79184134445427</v>
      </c>
      <c r="U678" s="79">
        <v>4</v>
      </c>
      <c r="V678" s="62">
        <f t="shared" si="1415"/>
        <v>1458.1004766476142</v>
      </c>
      <c r="W678" s="137">
        <f t="shared" si="1488"/>
        <v>60.618831873326144</v>
      </c>
      <c r="X678" s="131"/>
      <c r="Y678" s="5">
        <f t="shared" si="1491"/>
        <v>0</v>
      </c>
      <c r="Z678" s="131"/>
      <c r="AA678" s="43">
        <f t="shared" ref="AA678" si="1538">POWER(2*$V678/1000*Z678, 2)*$A$4</f>
        <v>0</v>
      </c>
      <c r="AB678" s="116">
        <v>62.5</v>
      </c>
      <c r="AC678" s="43">
        <f t="shared" si="1493"/>
        <v>5.3151424999999994</v>
      </c>
      <c r="AD678" s="131">
        <v>62.4</v>
      </c>
      <c r="AE678" s="43">
        <f t="shared" si="1494"/>
        <v>5.2981476507647995</v>
      </c>
      <c r="AF678" s="261">
        <v>69.7</v>
      </c>
      <c r="AG678" s="43">
        <f t="shared" si="1495"/>
        <v>6.6102888007232004</v>
      </c>
      <c r="AH678" s="131">
        <v>56</v>
      </c>
      <c r="AI678" s="5">
        <f t="shared" si="1491"/>
        <v>4.2670814412800002</v>
      </c>
      <c r="AJ678" s="181">
        <v>55.7</v>
      </c>
      <c r="AK678" s="43">
        <f t="shared" ref="AK678" si="1539">POWER(2*$V678/1000*AJ678, 2)*$A$4</f>
        <v>4.2214851724351998</v>
      </c>
      <c r="AL678" s="47">
        <v>58.8</v>
      </c>
      <c r="AM678" s="43">
        <f t="shared" si="1497"/>
        <v>4.7044572890111995</v>
      </c>
      <c r="AN678" s="181"/>
      <c r="AO678" s="43">
        <f t="shared" si="1498"/>
        <v>0</v>
      </c>
      <c r="AP678" s="262">
        <v>67.599999999999994</v>
      </c>
      <c r="AQ678" s="43">
        <f t="shared" si="1499"/>
        <v>6.2179649512447996</v>
      </c>
      <c r="AR678" s="121"/>
    </row>
    <row r="679" spans="1:44" x14ac:dyDescent="0.25">
      <c r="A679" s="144">
        <f t="shared" si="1472"/>
        <v>668</v>
      </c>
      <c r="B679" s="89" t="s">
        <v>139</v>
      </c>
      <c r="C679" s="150">
        <v>15</v>
      </c>
      <c r="D679" s="154" t="s">
        <v>128</v>
      </c>
      <c r="E679" s="155">
        <v>22</v>
      </c>
      <c r="F679" s="152">
        <f t="shared" si="1475"/>
        <v>5320</v>
      </c>
      <c r="G679" s="46">
        <v>0</v>
      </c>
      <c r="H679" s="47">
        <f t="shared" si="1519"/>
        <v>2128</v>
      </c>
      <c r="I679" s="47">
        <f t="shared" si="1527"/>
        <v>2300</v>
      </c>
      <c r="J679" s="56">
        <f t="shared" si="1500"/>
        <v>3934.3187466192926</v>
      </c>
      <c r="K679" s="56">
        <f t="shared" si="1476"/>
        <v>-2.4970353013941349E-2</v>
      </c>
      <c r="L679" s="47"/>
      <c r="M679" s="47">
        <f t="shared" si="1418"/>
        <v>2137.84375</v>
      </c>
      <c r="N679" s="47">
        <f t="shared" si="1459"/>
        <v>1286.84375</v>
      </c>
      <c r="O679" s="47">
        <f t="shared" si="1513"/>
        <v>435.84375</v>
      </c>
      <c r="P679" s="47"/>
      <c r="Q679" s="47">
        <f t="shared" si="1479"/>
        <v>272.4988980052259</v>
      </c>
      <c r="R679" s="47">
        <f t="shared" si="1405"/>
        <v>1458.1004766476142</v>
      </c>
      <c r="S679" s="47">
        <f t="shared" si="1520"/>
        <v>1458.1004766476142</v>
      </c>
      <c r="T679" s="47">
        <f t="shared" si="1514"/>
        <v>745.6438656718517</v>
      </c>
      <c r="U679" s="79">
        <v>4</v>
      </c>
      <c r="V679" s="62">
        <f t="shared" si="1415"/>
        <v>1458.1004766476142</v>
      </c>
      <c r="W679" s="137">
        <f t="shared" si="1488"/>
        <v>60.618831873326144</v>
      </c>
      <c r="X679" s="131"/>
      <c r="Y679" s="5">
        <f t="shared" si="1491"/>
        <v>0</v>
      </c>
      <c r="Z679" s="131"/>
      <c r="AA679" s="43">
        <f t="shared" ref="AA679" si="1540">POWER(2*$V679/1000*Z679, 2)*$A$4</f>
        <v>0</v>
      </c>
      <c r="AB679" s="116">
        <v>61.3</v>
      </c>
      <c r="AC679" s="43">
        <f t="shared" si="1493"/>
        <v>5.1130004021311999</v>
      </c>
      <c r="AD679" s="131">
        <v>60.6</v>
      </c>
      <c r="AE679" s="43">
        <f t="shared" si="1494"/>
        <v>4.9968938780928003</v>
      </c>
      <c r="AF679" s="261">
        <v>69.8</v>
      </c>
      <c r="AG679" s="43">
        <f t="shared" si="1495"/>
        <v>6.6292702376191999</v>
      </c>
      <c r="AH679" s="131">
        <v>57</v>
      </c>
      <c r="AI679" s="5">
        <f t="shared" si="1491"/>
        <v>4.42083788352</v>
      </c>
      <c r="AJ679" s="181">
        <v>56.6</v>
      </c>
      <c r="AK679" s="43">
        <f t="shared" ref="AK679" si="1541">POWER(2*$V679/1000*AJ679, 2)*$A$4</f>
        <v>4.3590087442687997</v>
      </c>
      <c r="AL679" s="47">
        <v>59.8</v>
      </c>
      <c r="AM679" s="43">
        <f t="shared" si="1497"/>
        <v>4.8658335195391995</v>
      </c>
      <c r="AN679" s="181"/>
      <c r="AO679" s="43">
        <f t="shared" si="1498"/>
        <v>0</v>
      </c>
      <c r="AP679" s="262">
        <v>67.400000000000006</v>
      </c>
      <c r="AQ679" s="43">
        <f t="shared" si="1499"/>
        <v>6.1812266862848011</v>
      </c>
      <c r="AR679" s="121"/>
    </row>
    <row r="680" spans="1:44" x14ac:dyDescent="0.25">
      <c r="A680" s="144">
        <f t="shared" si="1472"/>
        <v>669</v>
      </c>
      <c r="B680" s="89" t="s">
        <v>139</v>
      </c>
      <c r="C680" s="150">
        <v>16</v>
      </c>
      <c r="D680" s="154" t="s">
        <v>128</v>
      </c>
      <c r="E680" s="155">
        <v>23</v>
      </c>
      <c r="F680" s="152">
        <f t="shared" si="1475"/>
        <v>5328</v>
      </c>
      <c r="G680" s="46">
        <v>0</v>
      </c>
      <c r="H680" s="47">
        <f t="shared" si="1519"/>
        <v>2136</v>
      </c>
      <c r="I680" s="47">
        <f t="shared" si="1527"/>
        <v>2300</v>
      </c>
      <c r="J680" s="56">
        <f t="shared" si="1500"/>
        <v>3934.3187466192926</v>
      </c>
      <c r="K680" s="56">
        <f t="shared" si="1476"/>
        <v>-2.5988576435338473E-2</v>
      </c>
      <c r="L680" s="47"/>
      <c r="M680" s="47">
        <f t="shared" si="1418"/>
        <v>2143.59375</v>
      </c>
      <c r="N680" s="47">
        <f t="shared" si="1459"/>
        <v>1292.59375</v>
      </c>
      <c r="O680" s="47">
        <f t="shared" si="1513"/>
        <v>441.59375</v>
      </c>
      <c r="P680" s="47"/>
      <c r="Q680" s="47">
        <f t="shared" si="1479"/>
        <v>262.64789174684518</v>
      </c>
      <c r="R680" s="47">
        <f t="shared" si="1405"/>
        <v>1458.1004766476142</v>
      </c>
      <c r="S680" s="47">
        <f t="shared" si="1520"/>
        <v>1458.1004766476142</v>
      </c>
      <c r="T680" s="47">
        <f t="shared" si="1514"/>
        <v>755.49589015365427</v>
      </c>
      <c r="U680" s="79">
        <v>4</v>
      </c>
      <c r="V680" s="62">
        <f t="shared" si="1415"/>
        <v>1458.1004766476142</v>
      </c>
      <c r="W680" s="137">
        <f t="shared" si="1488"/>
        <v>60.618831873326144</v>
      </c>
      <c r="X680" s="131"/>
      <c r="Y680" s="5">
        <f t="shared" si="1491"/>
        <v>0</v>
      </c>
      <c r="Z680" s="131"/>
      <c r="AA680" s="43">
        <f t="shared" ref="AA680" si="1542">POWER(2*$V680/1000*Z680, 2)*$A$4</f>
        <v>0</v>
      </c>
      <c r="AB680" s="116">
        <v>62.2</v>
      </c>
      <c r="AC680" s="43">
        <f t="shared" si="1493"/>
        <v>5.2642395928832011</v>
      </c>
      <c r="AD680" s="131">
        <v>61.8</v>
      </c>
      <c r="AE680" s="43">
        <f t="shared" si="1494"/>
        <v>5.1967500394751998</v>
      </c>
      <c r="AF680" s="261">
        <v>70</v>
      </c>
      <c r="AG680" s="43">
        <f t="shared" si="1495"/>
        <v>6.6673147519999993</v>
      </c>
      <c r="AH680" s="131">
        <v>56.9</v>
      </c>
      <c r="AI680" s="5">
        <f t="shared" si="1491"/>
        <v>4.4053397784127997</v>
      </c>
      <c r="AJ680" s="181">
        <v>56.1</v>
      </c>
      <c r="AK680" s="43">
        <f t="shared" ref="AK680" si="1543">POWER(2*$V680/1000*AJ680, 2)*$A$4</f>
        <v>4.2823346246207992</v>
      </c>
      <c r="AL680" s="47">
        <v>59.6</v>
      </c>
      <c r="AM680" s="43">
        <f t="shared" si="1497"/>
        <v>4.8333405651968002</v>
      </c>
      <c r="AN680" s="181"/>
      <c r="AO680" s="43">
        <f t="shared" si="1498"/>
        <v>0</v>
      </c>
      <c r="AP680" s="262">
        <v>64.599999999999994</v>
      </c>
      <c r="AQ680" s="43">
        <f t="shared" si="1499"/>
        <v>5.6783206592767996</v>
      </c>
      <c r="AR680" s="121"/>
    </row>
    <row r="681" spans="1:44" x14ac:dyDescent="0.25">
      <c r="A681" s="144">
        <f t="shared" si="1472"/>
        <v>670</v>
      </c>
      <c r="B681" s="89" t="s">
        <v>139</v>
      </c>
      <c r="C681" s="150">
        <v>17</v>
      </c>
      <c r="D681" s="154" t="s">
        <v>128</v>
      </c>
      <c r="E681" s="155">
        <v>24</v>
      </c>
      <c r="F681" s="152">
        <f t="shared" si="1475"/>
        <v>5336</v>
      </c>
      <c r="G681" s="46">
        <v>0</v>
      </c>
      <c r="H681" s="47">
        <f t="shared" si="1519"/>
        <v>2144</v>
      </c>
      <c r="I681" s="47">
        <f t="shared" si="1527"/>
        <v>2300</v>
      </c>
      <c r="J681" s="56">
        <f t="shared" si="1500"/>
        <v>3934.3187466192926</v>
      </c>
      <c r="K681" s="56">
        <f t="shared" si="1476"/>
        <v>-2.7086758198947791E-2</v>
      </c>
      <c r="L681" s="47"/>
      <c r="M681" s="47">
        <f t="shared" si="1418"/>
        <v>2149.34375</v>
      </c>
      <c r="N681" s="47">
        <f t="shared" si="1459"/>
        <v>1298.34375</v>
      </c>
      <c r="O681" s="47">
        <f t="shared" si="1513"/>
        <v>447.34375</v>
      </c>
      <c r="P681" s="47"/>
      <c r="Q681" s="47">
        <f t="shared" si="1479"/>
        <v>252.79696529836448</v>
      </c>
      <c r="R681" s="47">
        <f t="shared" si="1405"/>
        <v>1458.1004766476142</v>
      </c>
      <c r="S681" s="47">
        <f t="shared" si="1520"/>
        <v>1458.1004766476142</v>
      </c>
      <c r="T681" s="47">
        <f t="shared" si="1514"/>
        <v>765.34791478389911</v>
      </c>
      <c r="U681" s="79">
        <v>4</v>
      </c>
      <c r="V681" s="62">
        <f t="shared" si="1415"/>
        <v>1458.1004766476142</v>
      </c>
      <c r="W681" s="137">
        <f t="shared" si="1488"/>
        <v>60.618831873326144</v>
      </c>
      <c r="X681" s="131"/>
      <c r="Y681" s="5">
        <f t="shared" si="1491"/>
        <v>0</v>
      </c>
      <c r="Z681" s="131"/>
      <c r="AA681" s="43">
        <f t="shared" ref="AA681" si="1544">POWER(2*$V681/1000*Z681, 2)*$A$4</f>
        <v>0</v>
      </c>
      <c r="AB681" s="116">
        <v>62.4</v>
      </c>
      <c r="AC681" s="43">
        <f t="shared" si="1493"/>
        <v>5.2981476507647995</v>
      </c>
      <c r="AD681" s="131">
        <v>61.9</v>
      </c>
      <c r="AE681" s="43">
        <f t="shared" si="1494"/>
        <v>5.2135816075327988</v>
      </c>
      <c r="AF681" s="261">
        <v>69.099999999999994</v>
      </c>
      <c r="AG681" s="43">
        <f t="shared" si="1495"/>
        <v>6.4969716634687993</v>
      </c>
      <c r="AH681" s="131">
        <v>59.3</v>
      </c>
      <c r="AI681" s="5">
        <f t="shared" si="1491"/>
        <v>4.7848052351551997</v>
      </c>
      <c r="AJ681" s="181">
        <v>59</v>
      </c>
      <c r="AK681" s="43">
        <f t="shared" ref="AK681" si="1545">POWER(2*$V681/1000*AJ681, 2)*$A$4</f>
        <v>4.7365148268799997</v>
      </c>
      <c r="AL681" s="47">
        <v>62.1</v>
      </c>
      <c r="AM681" s="43">
        <f t="shared" si="1497"/>
        <v>5.2473263842367999</v>
      </c>
      <c r="AN681" s="181"/>
      <c r="AO681" s="43">
        <f t="shared" si="1498"/>
        <v>0</v>
      </c>
      <c r="AP681" s="262">
        <v>65.099999999999994</v>
      </c>
      <c r="AQ681" s="43">
        <f t="shared" si="1499"/>
        <v>5.7665605290047992</v>
      </c>
      <c r="AR681" s="121"/>
    </row>
    <row r="682" spans="1:44" x14ac:dyDescent="0.25">
      <c r="A682" s="144">
        <f t="shared" si="1472"/>
        <v>671</v>
      </c>
      <c r="B682" s="89" t="s">
        <v>139</v>
      </c>
      <c r="C682" s="150">
        <v>18</v>
      </c>
      <c r="D682" s="154" t="s">
        <v>128</v>
      </c>
      <c r="E682" s="155">
        <v>25</v>
      </c>
      <c r="F682" s="152">
        <f t="shared" si="1475"/>
        <v>5344</v>
      </c>
      <c r="G682" s="46">
        <v>0</v>
      </c>
      <c r="H682" s="47">
        <f t="shared" si="1519"/>
        <v>2152</v>
      </c>
      <c r="I682" s="47">
        <f t="shared" si="1527"/>
        <v>2300</v>
      </c>
      <c r="J682" s="56">
        <f t="shared" si="1500"/>
        <v>3934.3187466192926</v>
      </c>
      <c r="K682" s="56">
        <f t="shared" si="1476"/>
        <v>-2.8274600989334431E-2</v>
      </c>
      <c r="L682" s="47"/>
      <c r="M682" s="47">
        <f t="shared" si="1418"/>
        <v>2155.09375</v>
      </c>
      <c r="N682" s="47">
        <f t="shared" si="1459"/>
        <v>1304.09375</v>
      </c>
      <c r="O682" s="47">
        <f t="shared" si="1513"/>
        <v>453.09375</v>
      </c>
      <c r="P682" s="47"/>
      <c r="Q682" s="47">
        <f t="shared" si="1479"/>
        <v>242.94612836812712</v>
      </c>
      <c r="R682" s="47">
        <f t="shared" si="1405"/>
        <v>1458.1004766476142</v>
      </c>
      <c r="S682" s="47">
        <f t="shared" si="1520"/>
        <v>1458.1004766476142</v>
      </c>
      <c r="T682" s="47">
        <f t="shared" si="1514"/>
        <v>775.19993955692655</v>
      </c>
      <c r="U682" s="79">
        <v>4</v>
      </c>
      <c r="V682" s="62">
        <f t="shared" si="1415"/>
        <v>1458.1004766476142</v>
      </c>
      <c r="W682" s="137">
        <f t="shared" si="1488"/>
        <v>60.618831873326144</v>
      </c>
      <c r="X682" s="131"/>
      <c r="Y682" s="5">
        <f t="shared" si="1491"/>
        <v>0</v>
      </c>
      <c r="Z682" s="131"/>
      <c r="AA682" s="43">
        <f t="shared" ref="AA682" si="1546">POWER(2*$V682/1000*Z682, 2)*$A$4</f>
        <v>0</v>
      </c>
      <c r="AB682" s="116">
        <v>61.6</v>
      </c>
      <c r="AC682" s="43">
        <f t="shared" si="1493"/>
        <v>5.1631685439487995</v>
      </c>
      <c r="AD682" s="131">
        <v>61.3</v>
      </c>
      <c r="AE682" s="43">
        <f t="shared" si="1494"/>
        <v>5.1130004021311999</v>
      </c>
      <c r="AF682" s="261">
        <v>68.2</v>
      </c>
      <c r="AG682" s="43">
        <f t="shared" si="1495"/>
        <v>6.3288328708352006</v>
      </c>
      <c r="AH682" s="131">
        <v>59.4</v>
      </c>
      <c r="AI682" s="5">
        <f t="shared" si="1491"/>
        <v>4.8009564649728</v>
      </c>
      <c r="AJ682" s="181">
        <v>58.9</v>
      </c>
      <c r="AK682" s="43">
        <f t="shared" ref="AK682" si="1547">POWER(2*$V682/1000*AJ682, 2)*$A$4</f>
        <v>4.7204724511808003</v>
      </c>
      <c r="AL682" s="47">
        <v>61.9</v>
      </c>
      <c r="AM682" s="43">
        <f t="shared" si="1497"/>
        <v>5.2135816075327988</v>
      </c>
      <c r="AN682" s="181"/>
      <c r="AO682" s="43">
        <f t="shared" si="1498"/>
        <v>0</v>
      </c>
      <c r="AP682" s="262">
        <v>65.099999999999994</v>
      </c>
      <c r="AQ682" s="43">
        <f t="shared" si="1499"/>
        <v>5.7665605290047992</v>
      </c>
      <c r="AR682" s="121"/>
    </row>
    <row r="683" spans="1:44" x14ac:dyDescent="0.25">
      <c r="A683" s="144">
        <f t="shared" si="1472"/>
        <v>672</v>
      </c>
      <c r="B683" s="89" t="s">
        <v>139</v>
      </c>
      <c r="C683" s="150">
        <v>19</v>
      </c>
      <c r="D683" s="154" t="s">
        <v>128</v>
      </c>
      <c r="E683" s="155">
        <v>26</v>
      </c>
      <c r="F683" s="152">
        <f t="shared" si="1475"/>
        <v>5352</v>
      </c>
      <c r="G683" s="46">
        <v>0</v>
      </c>
      <c r="H683" s="47">
        <f t="shared" si="1519"/>
        <v>2160</v>
      </c>
      <c r="I683" s="47">
        <f t="shared" si="1527"/>
        <v>2300</v>
      </c>
      <c r="J683" s="56">
        <f t="shared" si="1500"/>
        <v>3934.3187466192926</v>
      </c>
      <c r="K683" s="56">
        <f t="shared" si="1476"/>
        <v>-2.956344881295081E-2</v>
      </c>
      <c r="L683" s="47"/>
      <c r="M683" s="47">
        <f t="shared" si="1418"/>
        <v>2160.84375</v>
      </c>
      <c r="N683" s="47">
        <f t="shared" si="1459"/>
        <v>1309.84375</v>
      </c>
      <c r="O683" s="47">
        <f t="shared" si="1513"/>
        <v>458.84375</v>
      </c>
      <c r="P683" s="47"/>
      <c r="Q683" s="47">
        <f t="shared" si="1479"/>
        <v>233.09539230551619</v>
      </c>
      <c r="R683" s="47">
        <f t="shared" si="1405"/>
        <v>1458.1004766476142</v>
      </c>
      <c r="S683" s="47">
        <f t="shared" si="1520"/>
        <v>1458.1004766476142</v>
      </c>
      <c r="T683" s="47">
        <f t="shared" si="1514"/>
        <v>785.0519644673609</v>
      </c>
      <c r="U683" s="79">
        <v>4</v>
      </c>
      <c r="V683" s="62">
        <f t="shared" si="1415"/>
        <v>1458.1004766476142</v>
      </c>
      <c r="W683" s="137">
        <f t="shared" si="1488"/>
        <v>60.618831873326144</v>
      </c>
      <c r="X683" s="131"/>
      <c r="Y683" s="5">
        <f t="shared" si="1491"/>
        <v>0</v>
      </c>
      <c r="Z683" s="131"/>
      <c r="AA683" s="43">
        <f t="shared" ref="AA683" si="1548">POWER(2*$V683/1000*Z683, 2)*$A$4</f>
        <v>0</v>
      </c>
      <c r="AB683" s="116">
        <v>61.2</v>
      </c>
      <c r="AC683" s="43">
        <f t="shared" si="1493"/>
        <v>5.0963321152512009</v>
      </c>
      <c r="AD683" s="131">
        <v>60.8</v>
      </c>
      <c r="AE683" s="43">
        <f t="shared" si="1494"/>
        <v>5.0299311030271996</v>
      </c>
      <c r="AF683" s="261">
        <v>72.400000000000006</v>
      </c>
      <c r="AG683" s="43">
        <f t="shared" si="1495"/>
        <v>7.1323395458048005</v>
      </c>
      <c r="AH683" s="131">
        <v>58.1</v>
      </c>
      <c r="AI683" s="5">
        <f t="shared" si="1491"/>
        <v>4.5931131326527996</v>
      </c>
      <c r="AJ683" s="181">
        <v>57.7</v>
      </c>
      <c r="AK683" s="43">
        <f t="shared" ref="AK683" si="1549">POWER(2*$V683/1000*AJ683, 2)*$A$4</f>
        <v>4.5300865980992002</v>
      </c>
      <c r="AL683" s="47">
        <v>61</v>
      </c>
      <c r="AM683" s="43">
        <f t="shared" si="1497"/>
        <v>5.0630771820799989</v>
      </c>
      <c r="AN683" s="181"/>
      <c r="AO683" s="43">
        <f t="shared" si="1498"/>
        <v>0</v>
      </c>
      <c r="AP683" s="262">
        <v>64.900000000000006</v>
      </c>
      <c r="AQ683" s="43">
        <f t="shared" si="1499"/>
        <v>5.7311829405248007</v>
      </c>
      <c r="AR683" s="121"/>
    </row>
    <row r="684" spans="1:44" x14ac:dyDescent="0.25">
      <c r="A684" s="144">
        <f t="shared" si="1472"/>
        <v>673</v>
      </c>
      <c r="B684" s="89" t="s">
        <v>139</v>
      </c>
      <c r="C684" s="150">
        <v>20</v>
      </c>
      <c r="D684" s="154" t="s">
        <v>128</v>
      </c>
      <c r="E684" s="155">
        <v>27</v>
      </c>
      <c r="F684" s="152">
        <f t="shared" si="1475"/>
        <v>5360</v>
      </c>
      <c r="G684" s="46">
        <v>0</v>
      </c>
      <c r="H684" s="47">
        <f t="shared" si="1519"/>
        <v>2168</v>
      </c>
      <c r="I684" s="47">
        <f t="shared" si="1527"/>
        <v>2300</v>
      </c>
      <c r="J684" s="56">
        <f t="shared" si="1500"/>
        <v>3934.3187466192926</v>
      </c>
      <c r="K684" s="56">
        <f t="shared" si="1476"/>
        <v>-3.0966648995217838E-2</v>
      </c>
      <c r="L684" s="47"/>
      <c r="M684" s="47">
        <f t="shared" si="1418"/>
        <v>2166.59375</v>
      </c>
      <c r="N684" s="47">
        <f t="shared" si="1459"/>
        <v>1315.59375</v>
      </c>
      <c r="O684" s="47">
        <f t="shared" si="1513"/>
        <v>464.59375</v>
      </c>
      <c r="P684" s="47"/>
      <c r="Q684" s="47">
        <f t="shared" si="1479"/>
        <v>223.24477046296627</v>
      </c>
      <c r="R684" s="47">
        <f t="shared" si="1405"/>
        <v>1458.1004766476142</v>
      </c>
      <c r="S684" s="47">
        <f t="shared" si="1520"/>
        <v>1458.1004766476142</v>
      </c>
      <c r="T684" s="47">
        <f t="shared" si="1514"/>
        <v>794.90398951009331</v>
      </c>
      <c r="U684" s="79">
        <v>4</v>
      </c>
      <c r="V684" s="62">
        <f t="shared" si="1415"/>
        <v>1458.1004766476142</v>
      </c>
      <c r="W684" s="137">
        <f t="shared" si="1488"/>
        <v>60.618831873326144</v>
      </c>
      <c r="X684" s="131"/>
      <c r="Y684" s="5">
        <f t="shared" si="1491"/>
        <v>0</v>
      </c>
      <c r="Z684" s="131"/>
      <c r="AA684" s="43">
        <f t="shared" ref="AA684" si="1550">POWER(2*$V684/1000*Z684, 2)*$A$4</f>
        <v>0</v>
      </c>
      <c r="AB684" s="116">
        <v>60.8</v>
      </c>
      <c r="AC684" s="43">
        <f t="shared" si="1493"/>
        <v>5.0299311030271996</v>
      </c>
      <c r="AD684" s="131">
        <v>60.7</v>
      </c>
      <c r="AE684" s="43">
        <f t="shared" si="1494"/>
        <v>5.013398883795201</v>
      </c>
      <c r="AF684" s="261">
        <v>73.2</v>
      </c>
      <c r="AG684" s="43">
        <f t="shared" si="1495"/>
        <v>7.2908311421952003</v>
      </c>
      <c r="AH684" s="131">
        <v>57.7</v>
      </c>
      <c r="AI684" s="5">
        <f t="shared" si="1491"/>
        <v>4.5300865980992002</v>
      </c>
      <c r="AJ684" s="181">
        <v>57.3</v>
      </c>
      <c r="AK684" s="43">
        <f t="shared" ref="AK684" si="1551">POWER(2*$V684/1000*AJ684, 2)*$A$4</f>
        <v>4.4674954800191991</v>
      </c>
      <c r="AL684" s="47">
        <v>60.7</v>
      </c>
      <c r="AM684" s="43">
        <f t="shared" si="1497"/>
        <v>5.013398883795201</v>
      </c>
      <c r="AN684" s="181"/>
      <c r="AO684" s="43">
        <f t="shared" si="1498"/>
        <v>0</v>
      </c>
      <c r="AP684" s="262">
        <v>64.8</v>
      </c>
      <c r="AQ684" s="43">
        <f t="shared" si="1499"/>
        <v>5.713534966579199</v>
      </c>
      <c r="AR684" s="121"/>
    </row>
    <row r="685" spans="1:44" x14ac:dyDescent="0.25">
      <c r="A685" s="144">
        <f t="shared" si="1472"/>
        <v>674</v>
      </c>
      <c r="B685" s="89" t="s">
        <v>139</v>
      </c>
      <c r="C685" s="150">
        <v>21</v>
      </c>
      <c r="D685" s="154" t="s">
        <v>128</v>
      </c>
      <c r="E685" s="155">
        <v>28</v>
      </c>
      <c r="F685" s="152">
        <f t="shared" si="1475"/>
        <v>5368</v>
      </c>
      <c r="G685" s="46">
        <v>0</v>
      </c>
      <c r="H685" s="47">
        <f t="shared" si="1519"/>
        <v>2176</v>
      </c>
      <c r="I685" s="47">
        <f t="shared" si="1527"/>
        <v>2300</v>
      </c>
      <c r="J685" s="56">
        <f t="shared" si="1500"/>
        <v>3934.3187466192926</v>
      </c>
      <c r="K685" s="56">
        <f t="shared" si="1476"/>
        <v>-3.2500014421657397E-2</v>
      </c>
      <c r="L685" s="47"/>
      <c r="M685" s="47">
        <f t="shared" si="1418"/>
        <v>2172.34375</v>
      </c>
      <c r="N685" s="47">
        <f t="shared" si="1459"/>
        <v>1321.34375</v>
      </c>
      <c r="O685" s="47">
        <f t="shared" si="1513"/>
        <v>470.34375</v>
      </c>
      <c r="P685" s="47"/>
      <c r="Q685" s="47">
        <f t="shared" si="1479"/>
        <v>213.39427865822105</v>
      </c>
      <c r="R685" s="47">
        <f t="shared" si="1405"/>
        <v>1458.1004766476142</v>
      </c>
      <c r="S685" s="47">
        <f t="shared" si="1520"/>
        <v>1458.1004766476142</v>
      </c>
      <c r="T685" s="47">
        <f t="shared" si="1514"/>
        <v>804.7560146802648</v>
      </c>
      <c r="U685" s="79">
        <v>4</v>
      </c>
      <c r="V685" s="62">
        <f t="shared" si="1415"/>
        <v>1458.1004766476142</v>
      </c>
      <c r="W685" s="137">
        <f t="shared" si="1488"/>
        <v>60.618831873326144</v>
      </c>
      <c r="X685" s="131"/>
      <c r="Y685" s="5">
        <f t="shared" si="1491"/>
        <v>0</v>
      </c>
      <c r="Z685" s="131"/>
      <c r="AA685" s="43">
        <f t="shared" ref="AA685" si="1552">POWER(2*$V685/1000*Z685, 2)*$A$4</f>
        <v>0</v>
      </c>
      <c r="AB685" s="116">
        <v>61.7</v>
      </c>
      <c r="AC685" s="43">
        <f t="shared" si="1493"/>
        <v>5.1799456849472012</v>
      </c>
      <c r="AD685" s="131">
        <v>61.4</v>
      </c>
      <c r="AE685" s="43">
        <f t="shared" si="1494"/>
        <v>5.1296959025407984</v>
      </c>
      <c r="AF685" s="261">
        <v>72.7</v>
      </c>
      <c r="AG685" s="43">
        <f t="shared" si="1495"/>
        <v>7.1915697929792008</v>
      </c>
      <c r="AH685" s="131">
        <v>57.8</v>
      </c>
      <c r="AI685" s="5">
        <f t="shared" si="1491"/>
        <v>4.5458024114431987</v>
      </c>
      <c r="AJ685" s="181">
        <v>57.3</v>
      </c>
      <c r="AK685" s="43">
        <f t="shared" ref="AK685" si="1553">POWER(2*$V685/1000*AJ685, 2)*$A$4</f>
        <v>4.4674954800191991</v>
      </c>
      <c r="AL685" s="47">
        <v>60.5</v>
      </c>
      <c r="AM685" s="43">
        <f t="shared" si="1497"/>
        <v>4.98041608592</v>
      </c>
      <c r="AN685" s="181"/>
      <c r="AO685" s="43">
        <f t="shared" si="1498"/>
        <v>0</v>
      </c>
      <c r="AP685" s="262">
        <v>64.8</v>
      </c>
      <c r="AQ685" s="43">
        <f t="shared" si="1499"/>
        <v>5.713534966579199</v>
      </c>
      <c r="AR685" s="121"/>
    </row>
    <row r="686" spans="1:44" x14ac:dyDescent="0.25">
      <c r="A686" s="144">
        <f t="shared" si="1472"/>
        <v>675</v>
      </c>
      <c r="B686" s="89" t="s">
        <v>139</v>
      </c>
      <c r="C686" s="150">
        <v>22</v>
      </c>
      <c r="D686" s="154" t="s">
        <v>128</v>
      </c>
      <c r="E686" s="155">
        <v>29</v>
      </c>
      <c r="F686" s="152">
        <f t="shared" si="1475"/>
        <v>5376</v>
      </c>
      <c r="G686" s="46">
        <v>0</v>
      </c>
      <c r="H686" s="47">
        <f t="shared" si="1519"/>
        <v>2184</v>
      </c>
      <c r="I686" s="47">
        <f t="shared" si="1527"/>
        <v>2300</v>
      </c>
      <c r="J686" s="56">
        <f t="shared" si="1500"/>
        <v>3934.3187466192926</v>
      </c>
      <c r="K686" s="56">
        <f t="shared" si="1476"/>
        <v>-3.418241997496807E-2</v>
      </c>
      <c r="L686" s="47"/>
      <c r="M686" s="47">
        <f t="shared" si="1418"/>
        <v>2178.09375</v>
      </c>
      <c r="N686" s="47">
        <f t="shared" si="1459"/>
        <v>1327.09375</v>
      </c>
      <c r="O686" s="47">
        <f t="shared" si="1513"/>
        <v>476.09375</v>
      </c>
      <c r="P686" s="47"/>
      <c r="Q686" s="47">
        <f t="shared" si="1479"/>
        <v>203.54393577078758</v>
      </c>
      <c r="R686" s="47">
        <f t="shared" si="1405"/>
        <v>1458.1004766476142</v>
      </c>
      <c r="S686" s="47">
        <f t="shared" si="1520"/>
        <v>1458.1004766476142</v>
      </c>
      <c r="T686" s="47">
        <f t="shared" si="1514"/>
        <v>814.60803997325149</v>
      </c>
      <c r="U686" s="79">
        <v>4</v>
      </c>
      <c r="V686" s="62">
        <f t="shared" si="1415"/>
        <v>1458.1004766476142</v>
      </c>
      <c r="W686" s="137">
        <f t="shared" si="1488"/>
        <v>60.618831873326144</v>
      </c>
      <c r="X686" s="131"/>
      <c r="Y686" s="5">
        <f t="shared" si="1491"/>
        <v>0</v>
      </c>
      <c r="Z686" s="131"/>
      <c r="AA686" s="43">
        <f t="shared" ref="AA686" si="1554">POWER(2*$V686/1000*Z686, 2)*$A$4</f>
        <v>0</v>
      </c>
      <c r="AB686" s="116">
        <v>60.2</v>
      </c>
      <c r="AC686" s="43">
        <f t="shared" si="1493"/>
        <v>4.9311459905792008</v>
      </c>
      <c r="AD686" s="131">
        <v>60.1</v>
      </c>
      <c r="AE686" s="43">
        <f t="shared" si="1494"/>
        <v>4.9147770525247996</v>
      </c>
      <c r="AF686" s="261">
        <v>73</v>
      </c>
      <c r="AG686" s="43">
        <f t="shared" si="1495"/>
        <v>7.251044961919999</v>
      </c>
      <c r="AH686" s="131">
        <v>57.8</v>
      </c>
      <c r="AI686" s="5">
        <f t="shared" si="1491"/>
        <v>4.5458024114431987</v>
      </c>
      <c r="AJ686" s="181">
        <v>57.4</v>
      </c>
      <c r="AK686" s="43">
        <f t="shared" ref="AK686" si="1555">POWER(2*$V686/1000*AJ686, 2)*$A$4</f>
        <v>4.4831024392447993</v>
      </c>
      <c r="AL686" s="47">
        <v>60.7</v>
      </c>
      <c r="AM686" s="43">
        <f t="shared" si="1497"/>
        <v>5.013398883795201</v>
      </c>
      <c r="AN686" s="181"/>
      <c r="AO686" s="43">
        <f t="shared" si="1498"/>
        <v>0</v>
      </c>
      <c r="AP686" s="262">
        <v>64.5</v>
      </c>
      <c r="AQ686" s="43">
        <f t="shared" si="1499"/>
        <v>5.6607543259200002</v>
      </c>
      <c r="AR686" s="121"/>
    </row>
    <row r="687" spans="1:44" x14ac:dyDescent="0.25">
      <c r="A687" s="144">
        <f t="shared" si="1472"/>
        <v>676</v>
      </c>
      <c r="B687" s="89" t="s">
        <v>139</v>
      </c>
      <c r="C687" s="150">
        <v>23</v>
      </c>
      <c r="D687" s="154" t="s">
        <v>128</v>
      </c>
      <c r="E687" s="155">
        <v>30</v>
      </c>
      <c r="F687" s="152">
        <f t="shared" si="1475"/>
        <v>5384</v>
      </c>
      <c r="G687" s="46">
        <v>0</v>
      </c>
      <c r="H687" s="47">
        <f t="shared" si="1519"/>
        <v>2192</v>
      </c>
      <c r="I687" s="47">
        <f t="shared" si="1527"/>
        <v>2300</v>
      </c>
      <c r="J687" s="56">
        <f t="shared" si="1500"/>
        <v>3934.3187466192926</v>
      </c>
      <c r="K687" s="56">
        <f t="shared" si="1476"/>
        <v>-3.6036580930158379E-2</v>
      </c>
      <c r="L687" s="47"/>
      <c r="M687" s="47">
        <f t="shared" si="1418"/>
        <v>2183.84375</v>
      </c>
      <c r="N687" s="47">
        <f t="shared" si="1459"/>
        <v>1332.84375</v>
      </c>
      <c r="O687" s="47">
        <f t="shared" si="1513"/>
        <v>481.84375</v>
      </c>
      <c r="P687" s="47"/>
      <c r="Q687" s="47">
        <f t="shared" si="1479"/>
        <v>193.69376452034408</v>
      </c>
      <c r="R687" s="47">
        <f t="shared" ref="R687:R706" si="1556">SQRT(POWER(N$6-M$6,2)+POWER(N687-M687,2))</f>
        <v>1458.1004766476142</v>
      </c>
      <c r="S687" s="47">
        <f t="shared" si="1520"/>
        <v>1458.1004766476142</v>
      </c>
      <c r="T687" s="47">
        <f t="shared" si="1514"/>
        <v>824.46006538465065</v>
      </c>
      <c r="U687" s="79">
        <v>4</v>
      </c>
      <c r="V687" s="62">
        <f t="shared" si="1415"/>
        <v>1458.1004766476142</v>
      </c>
      <c r="W687" s="137">
        <f t="shared" si="1488"/>
        <v>60.618831873326144</v>
      </c>
      <c r="X687" s="131"/>
      <c r="Y687" s="5">
        <f t="shared" si="1491"/>
        <v>0</v>
      </c>
      <c r="Z687" s="131"/>
      <c r="AA687" s="43">
        <f t="shared" ref="AA687" si="1557">POWER(2*$V687/1000*Z687, 2)*$A$4</f>
        <v>0</v>
      </c>
      <c r="AB687" s="116">
        <v>60.9</v>
      </c>
      <c r="AC687" s="43">
        <f t="shared" si="1493"/>
        <v>5.0464905357888004</v>
      </c>
      <c r="AD687" s="131">
        <v>60.7</v>
      </c>
      <c r="AE687" s="43">
        <f t="shared" si="1494"/>
        <v>5.013398883795201</v>
      </c>
      <c r="AF687" s="261">
        <v>72.7</v>
      </c>
      <c r="AG687" s="43">
        <f t="shared" si="1495"/>
        <v>7.1915697929792008</v>
      </c>
      <c r="AH687" s="131">
        <v>57.3</v>
      </c>
      <c r="AI687" s="5">
        <f t="shared" si="1491"/>
        <v>4.4674954800191991</v>
      </c>
      <c r="AJ687" s="181">
        <v>57.1</v>
      </c>
      <c r="AK687" s="43">
        <f t="shared" ref="AK687" si="1558">POWER(2*$V687/1000*AJ687, 2)*$A$4</f>
        <v>4.4363632021567998</v>
      </c>
      <c r="AL687" s="47">
        <v>60.6</v>
      </c>
      <c r="AM687" s="43">
        <f t="shared" si="1497"/>
        <v>4.9968938780928003</v>
      </c>
      <c r="AN687" s="181"/>
      <c r="AO687" s="43">
        <f t="shared" si="1498"/>
        <v>0</v>
      </c>
      <c r="AP687" s="262">
        <v>64.3</v>
      </c>
      <c r="AQ687" s="43">
        <f t="shared" si="1499"/>
        <v>5.625703299795199</v>
      </c>
      <c r="AR687" s="121"/>
    </row>
    <row r="688" spans="1:44" x14ac:dyDescent="0.25">
      <c r="A688" s="144">
        <f t="shared" si="1472"/>
        <v>677</v>
      </c>
      <c r="B688" s="89" t="s">
        <v>139</v>
      </c>
      <c r="C688" s="150">
        <v>24</v>
      </c>
      <c r="D688" s="154" t="s">
        <v>128</v>
      </c>
      <c r="E688" s="155">
        <v>31</v>
      </c>
      <c r="F688" s="152">
        <f t="shared" si="1475"/>
        <v>5392</v>
      </c>
      <c r="G688" s="46">
        <v>0</v>
      </c>
      <c r="H688" s="47">
        <f t="shared" si="1519"/>
        <v>2200</v>
      </c>
      <c r="I688" s="47">
        <f t="shared" si="1527"/>
        <v>2300</v>
      </c>
      <c r="J688" s="56">
        <f t="shared" si="1500"/>
        <v>3934.3187466192926</v>
      </c>
      <c r="K688" s="56">
        <f t="shared" si="1476"/>
        <v>-3.8090081524387642E-2</v>
      </c>
      <c r="L688" s="47"/>
      <c r="M688" s="47">
        <f t="shared" si="1418"/>
        <v>2189.59375</v>
      </c>
      <c r="N688" s="47">
        <f t="shared" si="1459"/>
        <v>1338.59375</v>
      </c>
      <c r="O688" s="47">
        <f t="shared" si="1513"/>
        <v>487.59375</v>
      </c>
      <c r="P688" s="47"/>
      <c r="Q688" s="47">
        <f t="shared" ref="Q688:Q706" si="1559">SQRT(POWER(M$6-H688,2)+POWER(M688-G$6,2))</f>
        <v>183.8437924953206</v>
      </c>
      <c r="R688" s="47">
        <f t="shared" si="1556"/>
        <v>1458.1004766476142</v>
      </c>
      <c r="S688" s="47">
        <f t="shared" si="1520"/>
        <v>1458.1004766476142</v>
      </c>
      <c r="T688" s="47">
        <f t="shared" si="1514"/>
        <v>834.31209091026756</v>
      </c>
      <c r="U688" s="79">
        <v>4</v>
      </c>
      <c r="V688" s="62">
        <f t="shared" si="1415"/>
        <v>1458.1004766476142</v>
      </c>
      <c r="W688" s="137">
        <f t="shared" si="1488"/>
        <v>60.618831873326144</v>
      </c>
      <c r="X688" s="131"/>
      <c r="Y688" s="5">
        <f t="shared" si="1491"/>
        <v>0</v>
      </c>
      <c r="Z688" s="131"/>
      <c r="AA688" s="43">
        <f t="shared" ref="AA688" si="1560">POWER(2*$V688/1000*Z688, 2)*$A$4</f>
        <v>0</v>
      </c>
      <c r="AB688" s="116">
        <v>60.2</v>
      </c>
      <c r="AC688" s="43">
        <f t="shared" si="1493"/>
        <v>4.9311459905792008</v>
      </c>
      <c r="AD688" s="131">
        <v>60.1</v>
      </c>
      <c r="AE688" s="43">
        <f t="shared" si="1494"/>
        <v>4.9147770525247996</v>
      </c>
      <c r="AF688" s="261">
        <v>73.3</v>
      </c>
      <c r="AG688" s="43">
        <f t="shared" si="1495"/>
        <v>7.3107650526272003</v>
      </c>
      <c r="AH688" s="131">
        <v>56.6</v>
      </c>
      <c r="AI688" s="5">
        <f t="shared" si="1491"/>
        <v>4.3590087442687997</v>
      </c>
      <c r="AJ688" s="181">
        <v>56.3</v>
      </c>
      <c r="AK688" s="43">
        <f t="shared" ref="AK688" si="1561">POWER(2*$V688/1000*AJ688, 2)*$A$4</f>
        <v>4.3129226318911993</v>
      </c>
      <c r="AL688" s="47">
        <v>59.9</v>
      </c>
      <c r="AM688" s="43">
        <f t="shared" si="1497"/>
        <v>4.8821208170048003</v>
      </c>
      <c r="AN688" s="181"/>
      <c r="AO688" s="43">
        <f t="shared" si="1498"/>
        <v>0</v>
      </c>
      <c r="AP688" s="262">
        <v>65.099999999999994</v>
      </c>
      <c r="AQ688" s="43">
        <f t="shared" si="1499"/>
        <v>5.7665605290047992</v>
      </c>
      <c r="AR688" s="121"/>
    </row>
    <row r="689" spans="1:44" x14ac:dyDescent="0.25">
      <c r="A689" s="144">
        <f t="shared" si="1472"/>
        <v>678</v>
      </c>
      <c r="B689" s="89" t="s">
        <v>139</v>
      </c>
      <c r="C689" s="150">
        <v>25</v>
      </c>
      <c r="D689" s="154" t="s">
        <v>128</v>
      </c>
      <c r="E689" s="155">
        <v>32</v>
      </c>
      <c r="F689" s="152">
        <f t="shared" si="1475"/>
        <v>5400</v>
      </c>
      <c r="G689" s="46">
        <v>0</v>
      </c>
      <c r="H689" s="47">
        <f t="shared" si="1519"/>
        <v>2208</v>
      </c>
      <c r="I689" s="47">
        <f t="shared" si="1527"/>
        <v>2300</v>
      </c>
      <c r="J689" s="56">
        <f t="shared" si="1500"/>
        <v>3934.3187466192926</v>
      </c>
      <c r="K689" s="56">
        <f t="shared" si="1476"/>
        <v>-4.0376752791416948E-2</v>
      </c>
      <c r="L689" s="47"/>
      <c r="M689" s="47">
        <f t="shared" si="1418"/>
        <v>2195.34375</v>
      </c>
      <c r="N689" s="47">
        <f t="shared" si="1459"/>
        <v>1344.34375</v>
      </c>
      <c r="O689" s="47">
        <f t="shared" si="1513"/>
        <v>493.34375</v>
      </c>
      <c r="P689" s="47"/>
      <c r="Q689" s="47">
        <f t="shared" si="1559"/>
        <v>173.99405353075289</v>
      </c>
      <c r="R689" s="47">
        <f t="shared" si="1556"/>
        <v>1458.1004766476142</v>
      </c>
      <c r="S689" s="47">
        <f t="shared" si="1520"/>
        <v>1458.1004766476142</v>
      </c>
      <c r="T689" s="47">
        <f t="shared" si="1514"/>
        <v>844.16411654610295</v>
      </c>
      <c r="U689" s="79">
        <v>4</v>
      </c>
      <c r="V689" s="62">
        <f t="shared" si="1415"/>
        <v>1458.1004766476142</v>
      </c>
      <c r="W689" s="137">
        <f t="shared" si="1488"/>
        <v>60.618831873326144</v>
      </c>
      <c r="X689" s="131"/>
      <c r="Y689" s="5">
        <f t="shared" si="1491"/>
        <v>0</v>
      </c>
      <c r="Z689" s="131"/>
      <c r="AA689" s="43">
        <f t="shared" ref="AA689" si="1562">POWER(2*$V689/1000*Z689, 2)*$A$4</f>
        <v>0</v>
      </c>
      <c r="AB689" s="116">
        <v>61</v>
      </c>
      <c r="AC689" s="43">
        <f t="shared" si="1493"/>
        <v>5.0630771820799989</v>
      </c>
      <c r="AD689" s="131">
        <v>60.6</v>
      </c>
      <c r="AE689" s="43">
        <f t="shared" si="1494"/>
        <v>4.9968938780928003</v>
      </c>
      <c r="AF689" s="261">
        <v>72.599999999999994</v>
      </c>
      <c r="AG689" s="43">
        <f t="shared" si="1495"/>
        <v>7.1717991637247982</v>
      </c>
      <c r="AH689" s="131">
        <v>58.5</v>
      </c>
      <c r="AI689" s="5">
        <f t="shared" si="1491"/>
        <v>4.6565750836800008</v>
      </c>
      <c r="AJ689" s="181">
        <v>58.2</v>
      </c>
      <c r="AK689" s="43">
        <f t="shared" ref="AK689" si="1563">POWER(2*$V689/1000*AJ689, 2)*$A$4</f>
        <v>4.6089378001151999</v>
      </c>
      <c r="AL689" s="47">
        <v>61.5</v>
      </c>
      <c r="AM689" s="43">
        <f t="shared" si="1497"/>
        <v>5.1464186164799992</v>
      </c>
      <c r="AN689" s="181"/>
      <c r="AO689" s="43">
        <f t="shared" si="1498"/>
        <v>0</v>
      </c>
      <c r="AP689" s="262">
        <v>64.3</v>
      </c>
      <c r="AQ689" s="43">
        <f t="shared" si="1499"/>
        <v>5.625703299795199</v>
      </c>
      <c r="AR689" s="121"/>
    </row>
    <row r="690" spans="1:44" x14ac:dyDescent="0.25">
      <c r="A690" s="144">
        <f t="shared" si="1472"/>
        <v>679</v>
      </c>
      <c r="B690" s="89" t="s">
        <v>139</v>
      </c>
      <c r="C690" s="150">
        <v>26</v>
      </c>
      <c r="D690" s="154" t="s">
        <v>128</v>
      </c>
      <c r="E690" s="155">
        <v>33</v>
      </c>
      <c r="F690" s="152">
        <f t="shared" si="1475"/>
        <v>5408</v>
      </c>
      <c r="G690" s="46">
        <v>0</v>
      </c>
      <c r="H690" s="47">
        <f t="shared" si="1519"/>
        <v>2216</v>
      </c>
      <c r="I690" s="47">
        <f t="shared" si="1527"/>
        <v>2300</v>
      </c>
      <c r="J690" s="56">
        <f t="shared" si="1500"/>
        <v>3934.3187466192926</v>
      </c>
      <c r="K690" s="56">
        <f t="shared" si="1476"/>
        <v>-4.2938546336699801E-2</v>
      </c>
      <c r="L690" s="47"/>
      <c r="M690" s="47">
        <f t="shared" si="1418"/>
        <v>2201.09375</v>
      </c>
      <c r="N690" s="47">
        <f t="shared" si="1459"/>
        <v>1350.09375</v>
      </c>
      <c r="O690" s="47">
        <f t="shared" si="1513"/>
        <v>499.09375</v>
      </c>
      <c r="P690" s="47"/>
      <c r="Q690" s="47">
        <f t="shared" si="1559"/>
        <v>164.14458958205873</v>
      </c>
      <c r="R690" s="47">
        <f t="shared" si="1556"/>
        <v>1458.1004766476142</v>
      </c>
      <c r="S690" s="47">
        <f t="shared" si="1520"/>
        <v>1458.1004766476142</v>
      </c>
      <c r="T690" s="47">
        <f t="shared" si="1514"/>
        <v>854.01614228834251</v>
      </c>
      <c r="U690" s="79">
        <v>4</v>
      </c>
      <c r="V690" s="62">
        <f t="shared" si="1415"/>
        <v>1458.1004766476142</v>
      </c>
      <c r="W690" s="137">
        <f t="shared" si="1488"/>
        <v>60.618831873326144</v>
      </c>
      <c r="X690" s="131"/>
      <c r="Y690" s="5">
        <f t="shared" si="1491"/>
        <v>0</v>
      </c>
      <c r="Z690" s="131"/>
      <c r="AA690" s="43">
        <f t="shared" ref="AA690" si="1564">POWER(2*$V690/1000*Z690, 2)*$A$4</f>
        <v>0</v>
      </c>
      <c r="AB690" s="116">
        <v>60.4</v>
      </c>
      <c r="AC690" s="43">
        <f t="shared" si="1493"/>
        <v>4.9639655072768001</v>
      </c>
      <c r="AD690" s="131">
        <v>60.2</v>
      </c>
      <c r="AE690" s="43">
        <f t="shared" si="1494"/>
        <v>4.9311459905792008</v>
      </c>
      <c r="AF690" s="261">
        <v>72.7</v>
      </c>
      <c r="AG690" s="43">
        <f t="shared" si="1495"/>
        <v>7.1915697929792008</v>
      </c>
      <c r="AH690" s="131">
        <v>59</v>
      </c>
      <c r="AI690" s="5">
        <f t="shared" si="1491"/>
        <v>4.7365148268799997</v>
      </c>
      <c r="AJ690" s="181">
        <v>58.2</v>
      </c>
      <c r="AK690" s="43">
        <f t="shared" ref="AK690" si="1565">POWER(2*$V690/1000*AJ690, 2)*$A$4</f>
        <v>4.6089378001151999</v>
      </c>
      <c r="AL690" s="47">
        <v>61.6</v>
      </c>
      <c r="AM690" s="43">
        <f t="shared" si="1497"/>
        <v>5.1631685439487995</v>
      </c>
      <c r="AN690" s="181"/>
      <c r="AO690" s="43">
        <f t="shared" si="1498"/>
        <v>0</v>
      </c>
      <c r="AP690" s="262">
        <v>65.5</v>
      </c>
      <c r="AQ690" s="43">
        <f t="shared" si="1499"/>
        <v>5.8376422683199998</v>
      </c>
      <c r="AR690" s="121"/>
    </row>
    <row r="691" spans="1:44" x14ac:dyDescent="0.25">
      <c r="A691" s="144">
        <f t="shared" si="1472"/>
        <v>680</v>
      </c>
      <c r="B691" s="89" t="s">
        <v>139</v>
      </c>
      <c r="C691" s="150">
        <v>27</v>
      </c>
      <c r="D691" s="154" t="s">
        <v>128</v>
      </c>
      <c r="E691" s="155">
        <v>34</v>
      </c>
      <c r="F691" s="152">
        <f t="shared" si="1475"/>
        <v>5416</v>
      </c>
      <c r="G691" s="46">
        <v>0</v>
      </c>
      <c r="H691" s="47">
        <f t="shared" si="1519"/>
        <v>2224</v>
      </c>
      <c r="I691" s="47">
        <f t="shared" si="1527"/>
        <v>2300</v>
      </c>
      <c r="J691" s="56">
        <f t="shared" si="1500"/>
        <v>3934.3187466192926</v>
      </c>
      <c r="K691" s="56">
        <f t="shared" si="1476"/>
        <v>-4.5828125516436558E-2</v>
      </c>
      <c r="L691" s="47"/>
      <c r="M691" s="47">
        <f t="shared" si="1418"/>
        <v>2206.84375</v>
      </c>
      <c r="N691" s="47">
        <f t="shared" si="1459"/>
        <v>1355.84375</v>
      </c>
      <c r="O691" s="47">
        <f t="shared" si="1513"/>
        <v>504.84375</v>
      </c>
      <c r="P691" s="47"/>
      <c r="Q691" s="47">
        <f t="shared" si="1559"/>
        <v>154.29545331623515</v>
      </c>
      <c r="R691" s="47">
        <f t="shared" si="1556"/>
        <v>1458.1004766476142</v>
      </c>
      <c r="S691" s="47">
        <f t="shared" si="1520"/>
        <v>1458.1004766476142</v>
      </c>
      <c r="T691" s="47">
        <f t="shared" si="1514"/>
        <v>863.86816813334576</v>
      </c>
      <c r="U691" s="79">
        <v>4</v>
      </c>
      <c r="V691" s="62">
        <f t="shared" ref="V691:V704" si="1566">S691</f>
        <v>1458.1004766476142</v>
      </c>
      <c r="W691" s="137">
        <f t="shared" si="1488"/>
        <v>60.618831873326144</v>
      </c>
      <c r="X691" s="131"/>
      <c r="Y691" s="5">
        <f t="shared" si="1491"/>
        <v>0</v>
      </c>
      <c r="Z691" s="131"/>
      <c r="AA691" s="43">
        <f t="shared" ref="AA691" si="1567">POWER(2*$V691/1000*Z691, 2)*$A$4</f>
        <v>0</v>
      </c>
      <c r="AB691" s="116">
        <v>60.2</v>
      </c>
      <c r="AC691" s="43">
        <f t="shared" si="1493"/>
        <v>4.9311459905792008</v>
      </c>
      <c r="AD691" s="131">
        <v>60</v>
      </c>
      <c r="AE691" s="43">
        <f t="shared" si="1494"/>
        <v>4.8984353279999988</v>
      </c>
      <c r="AF691" s="261">
        <v>72.599999999999994</v>
      </c>
      <c r="AG691" s="43">
        <f t="shared" si="1495"/>
        <v>7.1717991637247982</v>
      </c>
      <c r="AH691" s="131">
        <v>58</v>
      </c>
      <c r="AI691" s="5">
        <f t="shared" si="1491"/>
        <v>4.5773156787200007</v>
      </c>
      <c r="AJ691" s="181">
        <v>57.7</v>
      </c>
      <c r="AK691" s="43">
        <f t="shared" ref="AK691" si="1568">POWER(2*$V691/1000*AJ691, 2)*$A$4</f>
        <v>4.5300865980992002</v>
      </c>
      <c r="AL691" s="47">
        <v>61.1</v>
      </c>
      <c r="AM691" s="43">
        <f t="shared" si="1497"/>
        <v>5.0796910419007997</v>
      </c>
      <c r="AN691" s="181"/>
      <c r="AO691" s="43">
        <f t="shared" si="1498"/>
        <v>0</v>
      </c>
      <c r="AP691" s="262">
        <v>64.900000000000006</v>
      </c>
      <c r="AQ691" s="43">
        <f t="shared" si="1499"/>
        <v>5.7311829405248007</v>
      </c>
      <c r="AR691" s="121"/>
    </row>
    <row r="692" spans="1:44" x14ac:dyDescent="0.25">
      <c r="A692" s="144">
        <f t="shared" si="1472"/>
        <v>681</v>
      </c>
      <c r="B692" s="89" t="s">
        <v>139</v>
      </c>
      <c r="C692" s="150">
        <v>28</v>
      </c>
      <c r="D692" s="154" t="s">
        <v>128</v>
      </c>
      <c r="E692" s="155">
        <v>35</v>
      </c>
      <c r="F692" s="152">
        <f t="shared" si="1475"/>
        <v>5424</v>
      </c>
      <c r="G692" s="46">
        <v>0</v>
      </c>
      <c r="H692" s="47">
        <f t="shared" si="1519"/>
        <v>2232</v>
      </c>
      <c r="I692" s="47">
        <f t="shared" si="1527"/>
        <v>2300</v>
      </c>
      <c r="J692" s="56">
        <f t="shared" si="1500"/>
        <v>3934.3187466192926</v>
      </c>
      <c r="K692" s="56">
        <f t="shared" si="1476"/>
        <v>-4.9112516292552755E-2</v>
      </c>
      <c r="L692" s="47"/>
      <c r="M692" s="47">
        <f t="shared" ref="M692:M707" si="1569">SLOPE*M$6 + (1+$I$7*($A692-3))</f>
        <v>2212.59375</v>
      </c>
      <c r="N692" s="47">
        <f t="shared" si="1459"/>
        <v>1361.59375</v>
      </c>
      <c r="O692" s="47">
        <f t="shared" si="1513"/>
        <v>510.59375</v>
      </c>
      <c r="P692" s="47"/>
      <c r="Q692" s="47">
        <f t="shared" si="1559"/>
        <v>144.44671176272064</v>
      </c>
      <c r="R692" s="47">
        <f t="shared" si="1556"/>
        <v>1458.1004766476142</v>
      </c>
      <c r="S692" s="47">
        <f t="shared" si="1520"/>
        <v>1458.1004766476142</v>
      </c>
      <c r="T692" s="47">
        <f t="shared" si="1514"/>
        <v>873.72019407763628</v>
      </c>
      <c r="U692" s="79">
        <v>4</v>
      </c>
      <c r="V692" s="62">
        <f t="shared" si="1566"/>
        <v>1458.1004766476142</v>
      </c>
      <c r="W692" s="137">
        <f t="shared" si="1488"/>
        <v>60.618831873326144</v>
      </c>
      <c r="X692" s="131"/>
      <c r="Y692" s="5">
        <f t="shared" si="1491"/>
        <v>0</v>
      </c>
      <c r="Z692" s="131"/>
      <c r="AA692" s="43">
        <f t="shared" ref="AA692" si="1570">POWER(2*$V692/1000*Z692, 2)*$A$4</f>
        <v>0</v>
      </c>
      <c r="AB692" s="116">
        <v>60.3</v>
      </c>
      <c r="AC692" s="43">
        <f t="shared" si="1493"/>
        <v>4.9475421421631998</v>
      </c>
      <c r="AD692" s="131">
        <v>60.1</v>
      </c>
      <c r="AE692" s="43">
        <f t="shared" si="1494"/>
        <v>4.9147770525247996</v>
      </c>
      <c r="AF692" s="261">
        <v>73.2</v>
      </c>
      <c r="AG692" s="43">
        <f t="shared" si="1495"/>
        <v>7.2908311421952003</v>
      </c>
      <c r="AH692" s="131">
        <v>58.7</v>
      </c>
      <c r="AI692" s="5">
        <f t="shared" si="1491"/>
        <v>4.688469340371201</v>
      </c>
      <c r="AJ692" s="181">
        <v>58.4</v>
      </c>
      <c r="AK692" s="43">
        <f t="shared" ref="AK692" si="1571">POWER(2*$V692/1000*AJ692, 2)*$A$4</f>
        <v>4.6406687756288001</v>
      </c>
      <c r="AL692" s="47">
        <v>61.9</v>
      </c>
      <c r="AM692" s="43">
        <f t="shared" si="1497"/>
        <v>5.2135816075327988</v>
      </c>
      <c r="AN692" s="181"/>
      <c r="AO692" s="43">
        <f t="shared" si="1498"/>
        <v>0</v>
      </c>
      <c r="AP692" s="262">
        <v>65.099999999999994</v>
      </c>
      <c r="AQ692" s="43">
        <f t="shared" si="1499"/>
        <v>5.7665605290047992</v>
      </c>
      <c r="AR692" s="121"/>
    </row>
    <row r="693" spans="1:44" x14ac:dyDescent="0.25">
      <c r="A693" s="144">
        <f t="shared" si="1472"/>
        <v>682</v>
      </c>
      <c r="B693" s="89" t="s">
        <v>139</v>
      </c>
      <c r="C693" s="150">
        <v>29</v>
      </c>
      <c r="D693" s="154" t="s">
        <v>128</v>
      </c>
      <c r="E693" s="155">
        <v>36</v>
      </c>
      <c r="F693" s="152">
        <f t="shared" si="1475"/>
        <v>5432</v>
      </c>
      <c r="G693" s="46">
        <v>0</v>
      </c>
      <c r="H693" s="47">
        <f t="shared" si="1519"/>
        <v>2240</v>
      </c>
      <c r="I693" s="47">
        <f t="shared" si="1527"/>
        <v>2300</v>
      </c>
      <c r="J693" s="56">
        <f t="shared" si="1500"/>
        <v>3934.3187466192926</v>
      </c>
      <c r="K693" s="56">
        <f t="shared" si="1476"/>
        <v>-5.2878360191698448E-2</v>
      </c>
      <c r="L693" s="47"/>
      <c r="M693" s="47">
        <f t="shared" si="1569"/>
        <v>2218.34375</v>
      </c>
      <c r="N693" s="47">
        <f t="shared" si="1459"/>
        <v>1367.34375</v>
      </c>
      <c r="O693" s="47">
        <f t="shared" si="1513"/>
        <v>516.34375</v>
      </c>
      <c r="P693" s="47"/>
      <c r="Q693" s="47">
        <f t="shared" si="1559"/>
        <v>134.59845156636274</v>
      </c>
      <c r="R693" s="47">
        <f t="shared" si="1556"/>
        <v>1458.1004766476142</v>
      </c>
      <c r="S693" s="47">
        <f t="shared" si="1520"/>
        <v>1458.1004766476142</v>
      </c>
      <c r="T693" s="47">
        <f t="shared" si="1514"/>
        <v>883.57222011789304</v>
      </c>
      <c r="U693" s="79">
        <v>4</v>
      </c>
      <c r="V693" s="62">
        <f t="shared" si="1566"/>
        <v>1458.1004766476142</v>
      </c>
      <c r="W693" s="137">
        <f t="shared" si="1488"/>
        <v>60.618831873326144</v>
      </c>
      <c r="X693" s="131"/>
      <c r="Y693" s="5">
        <f t="shared" si="1491"/>
        <v>0</v>
      </c>
      <c r="Z693" s="131"/>
      <c r="AA693" s="43">
        <f t="shared" ref="AA693" si="1572">POWER(2*$V693/1000*Z693, 2)*$A$4</f>
        <v>0</v>
      </c>
      <c r="AB693" s="116">
        <v>60</v>
      </c>
      <c r="AC693" s="43">
        <f t="shared" si="1493"/>
        <v>4.8984353279999988</v>
      </c>
      <c r="AD693" s="131">
        <v>59.9</v>
      </c>
      <c r="AE693" s="43">
        <f t="shared" si="1494"/>
        <v>4.8821208170048003</v>
      </c>
      <c r="AF693" s="261">
        <v>72.3</v>
      </c>
      <c r="AG693" s="43">
        <f t="shared" si="1495"/>
        <v>7.1126505571392</v>
      </c>
      <c r="AH693" s="131">
        <v>59.3</v>
      </c>
      <c r="AI693" s="5">
        <f t="shared" si="1491"/>
        <v>4.7848052351551997</v>
      </c>
      <c r="AJ693" s="181">
        <v>59.1</v>
      </c>
      <c r="AK693" s="43">
        <f t="shared" ref="AK693" si="1573">POWER(2*$V693/1000*AJ693, 2)*$A$4</f>
        <v>4.7525844161088004</v>
      </c>
      <c r="AL693" s="47">
        <v>62.4</v>
      </c>
      <c r="AM693" s="43">
        <f t="shared" si="1497"/>
        <v>5.2981476507647995</v>
      </c>
      <c r="AN693" s="181"/>
      <c r="AO693" s="43">
        <f t="shared" si="1498"/>
        <v>0</v>
      </c>
      <c r="AP693" s="262">
        <v>64.900000000000006</v>
      </c>
      <c r="AQ693" s="43">
        <f t="shared" si="1499"/>
        <v>5.7311829405248007</v>
      </c>
      <c r="AR693" s="121"/>
    </row>
    <row r="694" spans="1:44" x14ac:dyDescent="0.25">
      <c r="A694" s="144">
        <f t="shared" si="1472"/>
        <v>683</v>
      </c>
      <c r="B694" s="89" t="s">
        <v>139</v>
      </c>
      <c r="C694" s="150">
        <v>30</v>
      </c>
      <c r="D694" s="154" t="s">
        <v>128</v>
      </c>
      <c r="E694" s="155">
        <v>37</v>
      </c>
      <c r="F694" s="152">
        <f t="shared" si="1475"/>
        <v>5440</v>
      </c>
      <c r="G694" s="46">
        <v>0</v>
      </c>
      <c r="H694" s="47">
        <f t="shared" si="1519"/>
        <v>2248</v>
      </c>
      <c r="I694" s="47">
        <f t="shared" si="1527"/>
        <v>2300</v>
      </c>
      <c r="J694" s="56">
        <f t="shared" si="1500"/>
        <v>3934.3187466192926</v>
      </c>
      <c r="K694" s="56">
        <f t="shared" si="1476"/>
        <v>-5.7239654105160298E-2</v>
      </c>
      <c r="L694" s="47"/>
      <c r="M694" s="47">
        <f t="shared" si="1569"/>
        <v>2224.09375</v>
      </c>
      <c r="N694" s="47">
        <f t="shared" si="1459"/>
        <v>1373.09375</v>
      </c>
      <c r="O694" s="47">
        <f t="shared" si="1513"/>
        <v>522.09375</v>
      </c>
      <c r="P694" s="47"/>
      <c r="Q694" s="47">
        <f t="shared" si="1559"/>
        <v>124.7507867272287</v>
      </c>
      <c r="R694" s="47">
        <f t="shared" si="1556"/>
        <v>1458.1004766476142</v>
      </c>
      <c r="S694" s="47">
        <f t="shared" si="1520"/>
        <v>1458.1004766476142</v>
      </c>
      <c r="T694" s="47">
        <f t="shared" si="1514"/>
        <v>893.42424625094122</v>
      </c>
      <c r="U694" s="79">
        <v>4</v>
      </c>
      <c r="V694" s="62">
        <f t="shared" si="1566"/>
        <v>1458.1004766476142</v>
      </c>
      <c r="W694" s="137">
        <f t="shared" si="1488"/>
        <v>60.618831873326144</v>
      </c>
      <c r="X694" s="131"/>
      <c r="Y694" s="5">
        <f t="shared" si="1491"/>
        <v>0</v>
      </c>
      <c r="Z694" s="131"/>
      <c r="AA694" s="43">
        <f t="shared" ref="AA694" si="1574">POWER(2*$V694/1000*Z694, 2)*$A$4</f>
        <v>0</v>
      </c>
      <c r="AB694" s="116">
        <v>60</v>
      </c>
      <c r="AC694" s="43">
        <f t="shared" si="1493"/>
        <v>4.8984353279999988</v>
      </c>
      <c r="AD694" s="131">
        <v>59.8</v>
      </c>
      <c r="AE694" s="43">
        <f t="shared" si="1494"/>
        <v>4.8658335195391995</v>
      </c>
      <c r="AF694" s="261">
        <v>69</v>
      </c>
      <c r="AG694" s="43">
        <f t="shared" si="1495"/>
        <v>6.4781807212800002</v>
      </c>
      <c r="AH694" s="131">
        <v>60.1</v>
      </c>
      <c r="AI694" s="5">
        <f t="shared" si="1491"/>
        <v>4.9147770525247996</v>
      </c>
      <c r="AJ694" s="181">
        <v>59.8</v>
      </c>
      <c r="AK694" s="43">
        <f t="shared" ref="AK694" si="1575">POWER(2*$V694/1000*AJ694, 2)*$A$4</f>
        <v>4.8658335195391995</v>
      </c>
      <c r="AL694" s="47">
        <v>63.2</v>
      </c>
      <c r="AM694" s="43">
        <f t="shared" si="1497"/>
        <v>5.4348684234752014</v>
      </c>
      <c r="AN694" s="181"/>
      <c r="AO694" s="43">
        <f t="shared" si="1498"/>
        <v>0</v>
      </c>
      <c r="AP694" s="262">
        <v>65.7</v>
      </c>
      <c r="AQ694" s="43">
        <f t="shared" si="1499"/>
        <v>5.8733464191552001</v>
      </c>
      <c r="AR694" s="121"/>
    </row>
    <row r="695" spans="1:44" x14ac:dyDescent="0.25">
      <c r="A695" s="144">
        <f t="shared" si="1472"/>
        <v>684</v>
      </c>
      <c r="B695" s="89" t="s">
        <v>139</v>
      </c>
      <c r="C695" s="150">
        <v>31</v>
      </c>
      <c r="D695" s="154" t="s">
        <v>129</v>
      </c>
      <c r="E695" s="155">
        <v>1</v>
      </c>
      <c r="F695" s="152">
        <f t="shared" si="1475"/>
        <v>5448</v>
      </c>
      <c r="G695" s="46">
        <v>0</v>
      </c>
      <c r="H695" s="47">
        <f t="shared" si="1519"/>
        <v>2256</v>
      </c>
      <c r="I695" s="47">
        <f t="shared" si="1527"/>
        <v>2300</v>
      </c>
      <c r="J695" s="56">
        <f t="shared" si="1500"/>
        <v>3934.3187466192926</v>
      </c>
      <c r="K695" s="56">
        <f t="shared" si="1476"/>
        <v>-6.234946770928218E-2</v>
      </c>
      <c r="L695" s="47"/>
      <c r="M695" s="47">
        <f t="shared" si="1569"/>
        <v>2229.84375</v>
      </c>
      <c r="N695" s="47">
        <f t="shared" si="1459"/>
        <v>1378.84375</v>
      </c>
      <c r="O695" s="47">
        <f t="shared" si="1513"/>
        <v>527.84375</v>
      </c>
      <c r="P695" s="47"/>
      <c r="Q695" s="47">
        <f t="shared" si="1559"/>
        <v>114.90387031802932</v>
      </c>
      <c r="R695" s="47">
        <f t="shared" si="1556"/>
        <v>1458.1004766476142</v>
      </c>
      <c r="S695" s="47">
        <f t="shared" si="1520"/>
        <v>1458.1004766476142</v>
      </c>
      <c r="T695" s="47">
        <f t="shared" si="1514"/>
        <v>903.2762724737446</v>
      </c>
      <c r="U695" s="79">
        <v>4</v>
      </c>
      <c r="V695" s="62">
        <f t="shared" si="1566"/>
        <v>1458.1004766476142</v>
      </c>
      <c r="W695" s="137">
        <f t="shared" si="1488"/>
        <v>60.618831873326144</v>
      </c>
      <c r="X695" s="131"/>
      <c r="Y695" s="5">
        <f t="shared" si="1491"/>
        <v>0</v>
      </c>
      <c r="Z695" s="131"/>
      <c r="AA695" s="43">
        <f t="shared" ref="AA695" si="1576">POWER(2*$V695/1000*Z695, 2)*$A$4</f>
        <v>0</v>
      </c>
      <c r="AB695" s="116">
        <v>60.2</v>
      </c>
      <c r="AC695" s="43">
        <f t="shared" si="1493"/>
        <v>4.9311459905792008</v>
      </c>
      <c r="AD695" s="131">
        <v>60.2</v>
      </c>
      <c r="AE695" s="43">
        <f t="shared" si="1494"/>
        <v>4.9311459905792008</v>
      </c>
      <c r="AF695" s="261">
        <v>74.2</v>
      </c>
      <c r="AG695" s="43">
        <f t="shared" si="1495"/>
        <v>7.4913948553472016</v>
      </c>
      <c r="AH695" s="131">
        <v>60.4</v>
      </c>
      <c r="AI695" s="5">
        <f t="shared" si="1491"/>
        <v>4.9639655072768001</v>
      </c>
      <c r="AJ695" s="181">
        <v>60.1</v>
      </c>
      <c r="AK695" s="43">
        <f t="shared" ref="AK695" si="1577">POWER(2*$V695/1000*AJ695, 2)*$A$4</f>
        <v>4.9147770525247996</v>
      </c>
      <c r="AL695" s="47">
        <v>63.4</v>
      </c>
      <c r="AM695" s="43">
        <f t="shared" si="1497"/>
        <v>5.4693207519487999</v>
      </c>
      <c r="AN695" s="181"/>
      <c r="AO695" s="43">
        <f t="shared" si="1498"/>
        <v>0</v>
      </c>
      <c r="AP695" s="262">
        <v>66.400000000000006</v>
      </c>
      <c r="AQ695" s="43">
        <f t="shared" si="1499"/>
        <v>5.9991681732608013</v>
      </c>
      <c r="AR695" s="121"/>
    </row>
    <row r="696" spans="1:44" x14ac:dyDescent="0.25">
      <c r="A696" s="144">
        <f t="shared" si="1472"/>
        <v>685</v>
      </c>
      <c r="B696" s="89" t="s">
        <v>139</v>
      </c>
      <c r="C696" s="150">
        <v>32</v>
      </c>
      <c r="D696" s="154" t="s">
        <v>129</v>
      </c>
      <c r="E696" s="155">
        <v>2</v>
      </c>
      <c r="F696" s="152">
        <f t="shared" si="1475"/>
        <v>5456</v>
      </c>
      <c r="G696" s="46">
        <v>0</v>
      </c>
      <c r="H696" s="47">
        <f t="shared" si="1519"/>
        <v>2264</v>
      </c>
      <c r="I696" s="47">
        <f t="shared" si="1527"/>
        <v>2300</v>
      </c>
      <c r="J696" s="56">
        <f t="shared" si="1500"/>
        <v>3934.3187466192926</v>
      </c>
      <c r="K696" s="56">
        <f t="shared" si="1476"/>
        <v>-6.8418245865359495E-2</v>
      </c>
      <c r="L696" s="47"/>
      <c r="M696" s="47">
        <f t="shared" si="1569"/>
        <v>2235.59375</v>
      </c>
      <c r="N696" s="47">
        <f t="shared" si="1459"/>
        <v>1384.59375</v>
      </c>
      <c r="O696" s="47">
        <f t="shared" si="1513"/>
        <v>533.59375</v>
      </c>
      <c r="P696" s="47"/>
      <c r="Q696" s="47">
        <f t="shared" si="1559"/>
        <v>105.0579127865317</v>
      </c>
      <c r="R696" s="47">
        <f t="shared" si="1556"/>
        <v>1458.1004766476142</v>
      </c>
      <c r="S696" s="47">
        <f t="shared" si="1520"/>
        <v>1458.1004766476142</v>
      </c>
      <c r="T696" s="47">
        <f t="shared" si="1514"/>
        <v>913.12829878339801</v>
      </c>
      <c r="U696" s="79">
        <v>4</v>
      </c>
      <c r="V696" s="62">
        <f t="shared" si="1566"/>
        <v>1458.1004766476142</v>
      </c>
      <c r="W696" s="137">
        <f t="shared" si="1488"/>
        <v>60.618831873326144</v>
      </c>
      <c r="X696" s="131"/>
      <c r="Y696" s="5">
        <f t="shared" si="1491"/>
        <v>0</v>
      </c>
      <c r="Z696" s="131"/>
      <c r="AA696" s="43">
        <f t="shared" ref="AA696" si="1578">POWER(2*$V696/1000*Z696, 2)*$A$4</f>
        <v>0</v>
      </c>
      <c r="AB696" s="116">
        <v>60</v>
      </c>
      <c r="AC696" s="43">
        <f t="shared" si="1493"/>
        <v>4.8984353279999988</v>
      </c>
      <c r="AD696" s="131">
        <v>60</v>
      </c>
      <c r="AE696" s="43">
        <f t="shared" si="1494"/>
        <v>4.8984353279999988</v>
      </c>
      <c r="AF696" s="261">
        <v>73.599999999999994</v>
      </c>
      <c r="AG696" s="43">
        <f t="shared" si="1495"/>
        <v>7.3707300651007994</v>
      </c>
      <c r="AH696" s="131">
        <v>59.5</v>
      </c>
      <c r="AI696" s="5">
        <f t="shared" si="1491"/>
        <v>4.817134908319999</v>
      </c>
      <c r="AJ696" s="181">
        <v>59.2</v>
      </c>
      <c r="AK696" s="43">
        <f t="shared" ref="AK696" si="1579">POWER(2*$V696/1000*AJ696, 2)*$A$4</f>
        <v>4.7686812188672008</v>
      </c>
      <c r="AL696" s="47">
        <v>62.5</v>
      </c>
      <c r="AM696" s="43">
        <f t="shared" si="1497"/>
        <v>5.3151424999999994</v>
      </c>
      <c r="AN696" s="181"/>
      <c r="AO696" s="43">
        <f t="shared" si="1498"/>
        <v>0</v>
      </c>
      <c r="AP696" s="262">
        <v>66.5</v>
      </c>
      <c r="AQ696" s="43">
        <f t="shared" si="1499"/>
        <v>6.0172515636800004</v>
      </c>
      <c r="AR696" s="121"/>
    </row>
    <row r="697" spans="1:44" x14ac:dyDescent="0.25">
      <c r="A697" s="144">
        <f t="shared" si="1472"/>
        <v>686</v>
      </c>
      <c r="B697" s="89" t="s">
        <v>139</v>
      </c>
      <c r="C697" s="150">
        <v>33</v>
      </c>
      <c r="D697" s="154" t="s">
        <v>129</v>
      </c>
      <c r="E697" s="155">
        <v>3</v>
      </c>
      <c r="F697" s="152">
        <f t="shared" si="1475"/>
        <v>5464</v>
      </c>
      <c r="G697" s="46">
        <v>0</v>
      </c>
      <c r="H697" s="47">
        <f t="shared" si="1519"/>
        <v>2272</v>
      </c>
      <c r="I697" s="47">
        <f t="shared" si="1527"/>
        <v>2300</v>
      </c>
      <c r="J697" s="56">
        <f t="shared" si="1500"/>
        <v>3934.3187466192926</v>
      </c>
      <c r="K697" s="56">
        <f t="shared" si="1476"/>
        <v>-7.574345765669932E-2</v>
      </c>
      <c r="L697" s="47"/>
      <c r="M697" s="47">
        <f t="shared" si="1569"/>
        <v>2241.34375</v>
      </c>
      <c r="N697" s="47">
        <f t="shared" si="1459"/>
        <v>1390.34375</v>
      </c>
      <c r="O697" s="47">
        <f t="shared" si="1513"/>
        <v>539.34375</v>
      </c>
      <c r="P697" s="47"/>
      <c r="Q697" s="47">
        <f t="shared" si="1559"/>
        <v>95.213211604600858</v>
      </c>
      <c r="R697" s="47">
        <f t="shared" si="1556"/>
        <v>1458.1004766476142</v>
      </c>
      <c r="S697" s="47">
        <f t="shared" si="1520"/>
        <v>1458.1004766476142</v>
      </c>
      <c r="T697" s="47">
        <f t="shared" si="1514"/>
        <v>922.98032517712022</v>
      </c>
      <c r="U697" s="79">
        <v>4</v>
      </c>
      <c r="V697" s="62">
        <f t="shared" si="1566"/>
        <v>1458.1004766476142</v>
      </c>
      <c r="W697" s="137">
        <f t="shared" si="1488"/>
        <v>60.618831873326144</v>
      </c>
      <c r="X697" s="131"/>
      <c r="Y697" s="5">
        <f t="shared" si="1491"/>
        <v>0</v>
      </c>
      <c r="Z697" s="131"/>
      <c r="AA697" s="43">
        <f t="shared" ref="AA697" si="1580">POWER(2*$V697/1000*Z697, 2)*$A$4</f>
        <v>0</v>
      </c>
      <c r="AB697" s="116">
        <v>59.4</v>
      </c>
      <c r="AC697" s="43">
        <f t="shared" si="1493"/>
        <v>4.8009564649728</v>
      </c>
      <c r="AD697" s="131">
        <v>59.3</v>
      </c>
      <c r="AE697" s="43">
        <f t="shared" si="1494"/>
        <v>4.7848052351551997</v>
      </c>
      <c r="AF697" s="261">
        <v>73.8</v>
      </c>
      <c r="AG697" s="43">
        <f t="shared" si="1495"/>
        <v>7.4108428077312007</v>
      </c>
      <c r="AH697" s="131">
        <v>57.6</v>
      </c>
      <c r="AI697" s="5">
        <f t="shared" si="1491"/>
        <v>4.5143979982847995</v>
      </c>
      <c r="AJ697" s="181">
        <v>57.4</v>
      </c>
      <c r="AK697" s="43">
        <f t="shared" ref="AK697" si="1581">POWER(2*$V697/1000*AJ697, 2)*$A$4</f>
        <v>4.4831024392447993</v>
      </c>
      <c r="AL697" s="47">
        <v>60.5</v>
      </c>
      <c r="AM697" s="43">
        <f t="shared" si="1497"/>
        <v>4.98041608592</v>
      </c>
      <c r="AN697" s="181"/>
      <c r="AO697" s="43">
        <f t="shared" si="1498"/>
        <v>0</v>
      </c>
      <c r="AP697" s="262">
        <v>65.900000000000006</v>
      </c>
      <c r="AQ697" s="43">
        <f t="shared" si="1499"/>
        <v>5.9091594241088012</v>
      </c>
      <c r="AR697" s="121"/>
    </row>
    <row r="698" spans="1:44" x14ac:dyDescent="0.25">
      <c r="A698" s="144">
        <f t="shared" si="1472"/>
        <v>687</v>
      </c>
      <c r="B698" s="89" t="s">
        <v>139</v>
      </c>
      <c r="C698" s="150">
        <v>34</v>
      </c>
      <c r="D698" s="154" t="s">
        <v>129</v>
      </c>
      <c r="E698" s="155">
        <v>4</v>
      </c>
      <c r="F698" s="152">
        <f t="shared" si="1475"/>
        <v>5472</v>
      </c>
      <c r="G698" s="46">
        <v>0</v>
      </c>
      <c r="H698" s="47">
        <f t="shared" si="1519"/>
        <v>2280</v>
      </c>
      <c r="I698" s="47">
        <f t="shared" si="1527"/>
        <v>2300</v>
      </c>
      <c r="J698" s="56">
        <f t="shared" si="1500"/>
        <v>3934.3187466192926</v>
      </c>
      <c r="K698" s="56">
        <f t="shared" si="1476"/>
        <v>-8.4759739814671775E-2</v>
      </c>
      <c r="L698" s="47"/>
      <c r="M698" s="47">
        <f t="shared" si="1569"/>
        <v>2247.09375</v>
      </c>
      <c r="N698" s="47">
        <f t="shared" si="1459"/>
        <v>1396.09375</v>
      </c>
      <c r="O698" s="47">
        <f t="shared" si="1513"/>
        <v>545.09375</v>
      </c>
      <c r="P698" s="47"/>
      <c r="Q698" s="47">
        <f t="shared" si="1559"/>
        <v>85.370201411631328</v>
      </c>
      <c r="R698" s="47">
        <f t="shared" si="1556"/>
        <v>1458.1004766476142</v>
      </c>
      <c r="S698" s="47">
        <f t="shared" si="1520"/>
        <v>1458.1004766476142</v>
      </c>
      <c r="T698" s="47">
        <f t="shared" si="1514"/>
        <v>932.83235165224755</v>
      </c>
      <c r="U698" s="79">
        <v>4</v>
      </c>
      <c r="V698" s="62">
        <f t="shared" si="1566"/>
        <v>1458.1004766476142</v>
      </c>
      <c r="W698" s="137">
        <f t="shared" si="1488"/>
        <v>60.618831873326144</v>
      </c>
      <c r="X698" s="131"/>
      <c r="Y698" s="5">
        <f t="shared" si="1491"/>
        <v>0</v>
      </c>
      <c r="Z698" s="131"/>
      <c r="AA698" s="43">
        <f t="shared" ref="AA698" si="1582">POWER(2*$V698/1000*Z698, 2)*$A$4</f>
        <v>0</v>
      </c>
      <c r="AB698" s="116">
        <v>59.6</v>
      </c>
      <c r="AC698" s="43">
        <f t="shared" si="1493"/>
        <v>4.8333405651968002</v>
      </c>
      <c r="AD698" s="131">
        <v>59.4</v>
      </c>
      <c r="AE698" s="43">
        <f t="shared" si="1494"/>
        <v>4.8009564649728</v>
      </c>
      <c r="AF698" s="261">
        <v>72.900000000000006</v>
      </c>
      <c r="AG698" s="43">
        <f t="shared" si="1495"/>
        <v>7.2311926920768004</v>
      </c>
      <c r="AH698" s="131">
        <v>58.5</v>
      </c>
      <c r="AI698" s="5">
        <f t="shared" si="1491"/>
        <v>4.6565750836800008</v>
      </c>
      <c r="AJ698" s="181">
        <v>58.2</v>
      </c>
      <c r="AK698" s="43">
        <f t="shared" ref="AK698" si="1583">POWER(2*$V698/1000*AJ698, 2)*$A$4</f>
        <v>4.6089378001151999</v>
      </c>
      <c r="AL698" s="47">
        <v>61.7</v>
      </c>
      <c r="AM698" s="43">
        <f t="shared" si="1497"/>
        <v>5.1799456849472012</v>
      </c>
      <c r="AN698" s="181"/>
      <c r="AO698" s="43">
        <f t="shared" si="1498"/>
        <v>0</v>
      </c>
      <c r="AP698" s="262">
        <v>66.5</v>
      </c>
      <c r="AQ698" s="43">
        <f t="shared" si="1499"/>
        <v>6.0172515636800004</v>
      </c>
      <c r="AR698" s="121"/>
    </row>
    <row r="699" spans="1:44" x14ac:dyDescent="0.25">
      <c r="A699" s="144">
        <f t="shared" si="1472"/>
        <v>688</v>
      </c>
      <c r="B699" s="89" t="s">
        <v>139</v>
      </c>
      <c r="C699" s="150">
        <v>35</v>
      </c>
      <c r="D699" s="154" t="s">
        <v>129</v>
      </c>
      <c r="E699" s="155">
        <v>5</v>
      </c>
      <c r="F699" s="152">
        <f t="shared" si="1475"/>
        <v>5480</v>
      </c>
      <c r="G699" s="46">
        <v>0</v>
      </c>
      <c r="H699" s="47">
        <f t="shared" si="1519"/>
        <v>2288</v>
      </c>
      <c r="I699" s="47">
        <f t="shared" si="1527"/>
        <v>2300</v>
      </c>
      <c r="J699" s="56">
        <f t="shared" si="1500"/>
        <v>3934.3187466192926</v>
      </c>
      <c r="K699" s="56">
        <f t="shared" si="1476"/>
        <v>-9.6128201731971785E-2</v>
      </c>
      <c r="L699" s="47"/>
      <c r="M699" s="47">
        <f t="shared" si="1569"/>
        <v>2252.84375</v>
      </c>
      <c r="N699" s="47">
        <f t="shared" si="1459"/>
        <v>1401.84375</v>
      </c>
      <c r="O699" s="47">
        <f t="shared" si="1513"/>
        <v>550.84375</v>
      </c>
      <c r="P699" s="47"/>
      <c r="Q699" s="47">
        <f t="shared" si="1559"/>
        <v>75.529543319568006</v>
      </c>
      <c r="R699" s="47">
        <f t="shared" si="1556"/>
        <v>1458.1004766476142</v>
      </c>
      <c r="S699" s="47">
        <f t="shared" si="1520"/>
        <v>1458.1004766476142</v>
      </c>
      <c r="T699" s="47">
        <f t="shared" si="1514"/>
        <v>942.68437820622785</v>
      </c>
      <c r="U699" s="79">
        <v>4</v>
      </c>
      <c r="V699" s="62">
        <f t="shared" si="1566"/>
        <v>1458.1004766476142</v>
      </c>
      <c r="W699" s="137">
        <f t="shared" si="1488"/>
        <v>60.618831873326144</v>
      </c>
      <c r="X699" s="131"/>
      <c r="Y699" s="5">
        <f t="shared" si="1491"/>
        <v>0</v>
      </c>
      <c r="Z699" s="131"/>
      <c r="AA699" s="43">
        <f t="shared" ref="AA699" si="1584">POWER(2*$V699/1000*Z699, 2)*$A$4</f>
        <v>0</v>
      </c>
      <c r="AB699" s="116">
        <v>60.6</v>
      </c>
      <c r="AC699" s="43">
        <f t="shared" si="1493"/>
        <v>4.9968938780928003</v>
      </c>
      <c r="AD699" s="131">
        <v>60.5</v>
      </c>
      <c r="AE699" s="43">
        <f t="shared" si="1494"/>
        <v>4.98041608592</v>
      </c>
      <c r="AF699" s="261">
        <v>71.900000000000006</v>
      </c>
      <c r="AG699" s="43">
        <f t="shared" si="1495"/>
        <v>7.034166737772801</v>
      </c>
      <c r="AH699" s="131">
        <v>57.8</v>
      </c>
      <c r="AI699" s="5">
        <f t="shared" si="1491"/>
        <v>4.5458024114431987</v>
      </c>
      <c r="AJ699" s="181">
        <v>57.4</v>
      </c>
      <c r="AK699" s="43">
        <f t="shared" ref="AK699" si="1585">POWER(2*$V699/1000*AJ699, 2)*$A$4</f>
        <v>4.4831024392447993</v>
      </c>
      <c r="AL699" s="47">
        <v>61</v>
      </c>
      <c r="AM699" s="43">
        <f t="shared" si="1497"/>
        <v>5.0630771820799989</v>
      </c>
      <c r="AN699" s="181"/>
      <c r="AO699" s="43">
        <f t="shared" si="1498"/>
        <v>0</v>
      </c>
      <c r="AP699" s="262">
        <v>66.900000000000006</v>
      </c>
      <c r="AQ699" s="43">
        <f t="shared" si="1499"/>
        <v>6.0898572606528019</v>
      </c>
      <c r="AR699" s="121"/>
    </row>
    <row r="700" spans="1:44" x14ac:dyDescent="0.25">
      <c r="A700" s="144">
        <f t="shared" si="1472"/>
        <v>689</v>
      </c>
      <c r="B700" s="89" t="s">
        <v>139</v>
      </c>
      <c r="C700" s="150">
        <v>36</v>
      </c>
      <c r="D700" s="154" t="s">
        <v>129</v>
      </c>
      <c r="E700" s="155">
        <v>6</v>
      </c>
      <c r="F700" s="152">
        <f t="shared" si="1475"/>
        <v>5488</v>
      </c>
      <c r="G700" s="46">
        <v>0</v>
      </c>
      <c r="H700" s="47">
        <f t="shared" si="1519"/>
        <v>2296</v>
      </c>
      <c r="I700" s="47">
        <f t="shared" si="1527"/>
        <v>2300</v>
      </c>
      <c r="J700" s="56">
        <f t="shared" si="1500"/>
        <v>3934.3187466192926</v>
      </c>
      <c r="K700" s="56">
        <f t="shared" si="1476"/>
        <v>-0.11090587849912481</v>
      </c>
      <c r="L700" s="47"/>
      <c r="M700" s="47">
        <f t="shared" si="1569"/>
        <v>2258.59375</v>
      </c>
      <c r="N700" s="47">
        <f t="shared" si="1459"/>
        <v>1407.59375</v>
      </c>
      <c r="O700" s="47">
        <f t="shared" si="1513"/>
        <v>556.59375</v>
      </c>
      <c r="P700" s="47"/>
      <c r="Q700" s="47">
        <f t="shared" si="1559"/>
        <v>65.692294365949039</v>
      </c>
      <c r="R700" s="47">
        <f t="shared" si="1556"/>
        <v>1458.1004766476142</v>
      </c>
      <c r="S700" s="47">
        <f t="shared" si="1520"/>
        <v>1458.1004766476142</v>
      </c>
      <c r="T700" s="47">
        <f t="shared" si="1514"/>
        <v>952.53640483661434</v>
      </c>
      <c r="U700" s="79">
        <v>4</v>
      </c>
      <c r="V700" s="62">
        <f t="shared" si="1566"/>
        <v>1458.1004766476142</v>
      </c>
      <c r="W700" s="137">
        <f t="shared" si="1488"/>
        <v>60.618831873326144</v>
      </c>
      <c r="X700" s="131"/>
      <c r="Y700" s="5">
        <f t="shared" si="1491"/>
        <v>0</v>
      </c>
      <c r="Z700" s="131"/>
      <c r="AA700" s="43">
        <f t="shared" ref="AA700" si="1586">POWER(2*$V700/1000*Z700, 2)*$A$4</f>
        <v>0</v>
      </c>
      <c r="AB700" s="116">
        <v>58.8</v>
      </c>
      <c r="AC700" s="43">
        <f t="shared" si="1493"/>
        <v>4.7044572890111995</v>
      </c>
      <c r="AD700" s="131">
        <v>58.7</v>
      </c>
      <c r="AE700" s="43">
        <f t="shared" si="1494"/>
        <v>4.688469340371201</v>
      </c>
      <c r="AF700" s="261">
        <v>72.7</v>
      </c>
      <c r="AG700" s="43">
        <f t="shared" si="1495"/>
        <v>7.1915697929792008</v>
      </c>
      <c r="AH700" s="131">
        <v>57.6</v>
      </c>
      <c r="AI700" s="5">
        <f t="shared" si="1491"/>
        <v>4.5143979982847995</v>
      </c>
      <c r="AJ700" s="181">
        <v>57.3</v>
      </c>
      <c r="AK700" s="43">
        <f t="shared" ref="AK700" si="1587">POWER(2*$V700/1000*AJ700, 2)*$A$4</f>
        <v>4.4674954800191991</v>
      </c>
      <c r="AL700" s="47">
        <v>60.5</v>
      </c>
      <c r="AM700" s="43">
        <f t="shared" si="1497"/>
        <v>4.98041608592</v>
      </c>
      <c r="AN700" s="181"/>
      <c r="AO700" s="43">
        <f t="shared" si="1498"/>
        <v>0</v>
      </c>
      <c r="AP700" s="262">
        <v>67</v>
      </c>
      <c r="AQ700" s="43">
        <f t="shared" si="1499"/>
        <v>6.1080767187200005</v>
      </c>
      <c r="AR700" s="121"/>
    </row>
    <row r="701" spans="1:44" x14ac:dyDescent="0.25">
      <c r="A701" s="144">
        <f t="shared" si="1472"/>
        <v>690</v>
      </c>
      <c r="B701" s="89" t="s">
        <v>139</v>
      </c>
      <c r="C701" s="150">
        <v>37</v>
      </c>
      <c r="D701" s="154" t="s">
        <v>129</v>
      </c>
      <c r="E701" s="155">
        <v>7</v>
      </c>
      <c r="F701" s="152">
        <f t="shared" si="1475"/>
        <v>5496</v>
      </c>
      <c r="G701" s="46">
        <v>0</v>
      </c>
      <c r="H701" s="47">
        <f t="shared" si="1519"/>
        <v>2304</v>
      </c>
      <c r="I701" s="47">
        <f t="shared" si="1527"/>
        <v>2300</v>
      </c>
      <c r="J701" s="56">
        <f t="shared" si="1500"/>
        <v>3934.3187466192926</v>
      </c>
      <c r="K701" s="56">
        <f t="shared" si="1476"/>
        <v>-0.13089389187234701</v>
      </c>
      <c r="L701" s="47"/>
      <c r="M701" s="47">
        <f t="shared" si="1569"/>
        <v>2264.34375</v>
      </c>
      <c r="N701" s="47">
        <f t="shared" si="1459"/>
        <v>1413.34375</v>
      </c>
      <c r="O701" s="47">
        <f t="shared" si="1513"/>
        <v>562.34375</v>
      </c>
      <c r="P701" s="47"/>
      <c r="Q701" s="47">
        <f t="shared" si="1559"/>
        <v>55.860255674875852</v>
      </c>
      <c r="R701" s="47">
        <f t="shared" si="1556"/>
        <v>1458.1004766476142</v>
      </c>
      <c r="S701" s="47">
        <f t="shared" si="1520"/>
        <v>1458.1004766476142</v>
      </c>
      <c r="T701" s="47">
        <f t="shared" si="1514"/>
        <v>962.38843154106053</v>
      </c>
      <c r="U701" s="79">
        <v>4</v>
      </c>
      <c r="V701" s="62">
        <f t="shared" si="1566"/>
        <v>1458.1004766476142</v>
      </c>
      <c r="W701" s="137">
        <f t="shared" si="1488"/>
        <v>60.618831873326144</v>
      </c>
      <c r="X701" s="131"/>
      <c r="Y701" s="5">
        <f t="shared" si="1491"/>
        <v>0</v>
      </c>
      <c r="Z701" s="131"/>
      <c r="AA701" s="43">
        <f t="shared" ref="AA701" si="1588">POWER(2*$V701/1000*Z701, 2)*$A$4</f>
        <v>0</v>
      </c>
      <c r="AB701" s="116">
        <v>59.2</v>
      </c>
      <c r="AC701" s="43">
        <f t="shared" si="1493"/>
        <v>4.7686812188672008</v>
      </c>
      <c r="AD701" s="131">
        <v>59.1</v>
      </c>
      <c r="AE701" s="43">
        <f t="shared" si="1494"/>
        <v>4.7525844161088004</v>
      </c>
      <c r="AF701" s="261">
        <v>71.599999999999994</v>
      </c>
      <c r="AG701" s="43">
        <f t="shared" si="1495"/>
        <v>6.975589615308798</v>
      </c>
      <c r="AH701" s="131">
        <v>57.9</v>
      </c>
      <c r="AI701" s="5">
        <f t="shared" si="1491"/>
        <v>4.5615454383168004</v>
      </c>
      <c r="AJ701" s="181">
        <v>57.5</v>
      </c>
      <c r="AK701" s="43">
        <f t="shared" ref="AK701" si="1589">POWER(2*$V701/1000*AJ701, 2)*$A$4</f>
        <v>4.498736612000001</v>
      </c>
      <c r="AL701" s="47">
        <v>61.1</v>
      </c>
      <c r="AM701" s="43">
        <f t="shared" si="1497"/>
        <v>5.0796910419007997</v>
      </c>
      <c r="AN701" s="181"/>
      <c r="AO701" s="43">
        <f t="shared" si="1498"/>
        <v>0</v>
      </c>
      <c r="AP701" s="262">
        <v>66.099999999999994</v>
      </c>
      <c r="AQ701" s="43">
        <f t="shared" si="1499"/>
        <v>5.9450812831807989</v>
      </c>
      <c r="AR701" s="121"/>
    </row>
    <row r="702" spans="1:44" x14ac:dyDescent="0.25">
      <c r="A702" s="144">
        <f t="shared" si="1472"/>
        <v>691</v>
      </c>
      <c r="B702" s="89" t="s">
        <v>140</v>
      </c>
      <c r="C702" s="150">
        <v>1</v>
      </c>
      <c r="D702" s="154" t="s">
        <v>129</v>
      </c>
      <c r="E702" s="155">
        <v>8</v>
      </c>
      <c r="F702" s="152">
        <f t="shared" si="1475"/>
        <v>5504</v>
      </c>
      <c r="G702" s="46">
        <v>0</v>
      </c>
      <c r="H702" s="47">
        <f t="shared" si="1519"/>
        <v>2312</v>
      </c>
      <c r="I702" s="47">
        <f t="shared" si="1527"/>
        <v>2300</v>
      </c>
      <c r="J702" s="56">
        <f t="shared" si="1500"/>
        <v>3934.3187466192926</v>
      </c>
      <c r="K702" s="56">
        <f t="shared" si="1476"/>
        <v>-0.15943061663574554</v>
      </c>
      <c r="L702" s="47"/>
      <c r="M702" s="47">
        <f t="shared" si="1569"/>
        <v>2270.09375</v>
      </c>
      <c r="N702" s="47">
        <f t="shared" si="1459"/>
        <v>1419.09375</v>
      </c>
      <c r="O702" s="47">
        <f t="shared" si="1513"/>
        <v>568.09375</v>
      </c>
      <c r="P702" s="47"/>
      <c r="Q702" s="47">
        <f t="shared" si="1559"/>
        <v>46.036765623385186</v>
      </c>
      <c r="R702" s="47">
        <f t="shared" si="1556"/>
        <v>1458.1004766476142</v>
      </c>
      <c r="S702" s="47">
        <f t="shared" si="1520"/>
        <v>1458.1004766476142</v>
      </c>
      <c r="T702" s="47">
        <f t="shared" si="1514"/>
        <v>972.24045831731485</v>
      </c>
      <c r="U702" s="79">
        <v>4</v>
      </c>
      <c r="V702" s="62">
        <f t="shared" si="1566"/>
        <v>1458.1004766476142</v>
      </c>
      <c r="W702" s="137">
        <f t="shared" si="1488"/>
        <v>60.618831873326144</v>
      </c>
      <c r="X702" s="131"/>
      <c r="Y702" s="5">
        <f t="shared" si="1491"/>
        <v>0</v>
      </c>
      <c r="Z702" s="131"/>
      <c r="AA702" s="43">
        <f t="shared" ref="AA702" si="1590">POWER(2*$V702/1000*Z702, 2)*$A$4</f>
        <v>0</v>
      </c>
      <c r="AB702" s="116">
        <v>59.5</v>
      </c>
      <c r="AC702" s="43">
        <f t="shared" si="1493"/>
        <v>4.817134908319999</v>
      </c>
      <c r="AD702" s="131">
        <v>59.4</v>
      </c>
      <c r="AE702" s="43">
        <f t="shared" si="1494"/>
        <v>4.8009564649728</v>
      </c>
      <c r="AF702" s="261">
        <v>72.900000000000006</v>
      </c>
      <c r="AG702" s="43">
        <f t="shared" si="1495"/>
        <v>7.2311926920768004</v>
      </c>
      <c r="AH702" s="131">
        <v>58.3</v>
      </c>
      <c r="AI702" s="5">
        <f t="shared" si="1491"/>
        <v>4.6247896811071998</v>
      </c>
      <c r="AJ702" s="181">
        <v>58</v>
      </c>
      <c r="AK702" s="43">
        <f t="shared" ref="AK702" si="1591">POWER(2*$V702/1000*AJ702, 2)*$A$4</f>
        <v>4.5773156787200007</v>
      </c>
      <c r="AL702" s="47">
        <v>61</v>
      </c>
      <c r="AM702" s="43">
        <f t="shared" si="1497"/>
        <v>5.0630771820799989</v>
      </c>
      <c r="AN702" s="181"/>
      <c r="AO702" s="43">
        <f t="shared" si="1498"/>
        <v>0</v>
      </c>
      <c r="AP702" s="262">
        <v>66</v>
      </c>
      <c r="AQ702" s="43">
        <f t="shared" si="1499"/>
        <v>5.9271067468800007</v>
      </c>
      <c r="AR702" s="121"/>
    </row>
    <row r="703" spans="1:44" x14ac:dyDescent="0.25">
      <c r="A703" s="144">
        <f t="shared" si="1472"/>
        <v>692</v>
      </c>
      <c r="B703" s="89" t="s">
        <v>140</v>
      </c>
      <c r="C703" s="150">
        <v>2</v>
      </c>
      <c r="D703" s="154" t="s">
        <v>129</v>
      </c>
      <c r="E703" s="155">
        <v>9</v>
      </c>
      <c r="F703" s="152">
        <f t="shared" si="1475"/>
        <v>5512</v>
      </c>
      <c r="G703" s="46">
        <v>0</v>
      </c>
      <c r="H703" s="47">
        <f t="shared" si="1519"/>
        <v>2320</v>
      </c>
      <c r="I703" s="47">
        <f t="shared" si="1527"/>
        <v>2300</v>
      </c>
      <c r="J703" s="56">
        <f t="shared" si="1500"/>
        <v>3934.3187466192926</v>
      </c>
      <c r="K703" s="56">
        <f t="shared" si="1476"/>
        <v>-0.20347064913266877</v>
      </c>
      <c r="L703" s="47"/>
      <c r="M703" s="47">
        <f t="shared" si="1569"/>
        <v>2275.84375</v>
      </c>
      <c r="N703" s="47">
        <f t="shared" si="1459"/>
        <v>1424.84375</v>
      </c>
      <c r="O703" s="47">
        <f t="shared" si="1513"/>
        <v>573.84375</v>
      </c>
      <c r="P703" s="47"/>
      <c r="Q703" s="47">
        <f t="shared" si="1559"/>
        <v>36.228778809980611</v>
      </c>
      <c r="R703" s="47">
        <f t="shared" si="1556"/>
        <v>1458.1004766476142</v>
      </c>
      <c r="S703" s="47">
        <f t="shared" si="1520"/>
        <v>1458.1004766476142</v>
      </c>
      <c r="T703" s="47">
        <f t="shared" si="1514"/>
        <v>982.09248516321645</v>
      </c>
      <c r="U703" s="79">
        <v>4</v>
      </c>
      <c r="V703" s="62">
        <f t="shared" si="1566"/>
        <v>1458.1004766476142</v>
      </c>
      <c r="W703" s="137">
        <f t="shared" si="1488"/>
        <v>60.618831873326144</v>
      </c>
      <c r="X703" s="131"/>
      <c r="Y703" s="5">
        <f t="shared" si="1491"/>
        <v>0</v>
      </c>
      <c r="Z703" s="131"/>
      <c r="AA703" s="43">
        <f t="shared" ref="AA703" si="1592">POWER(2*$V703/1000*Z703, 2)*$A$4</f>
        <v>0</v>
      </c>
      <c r="AB703" s="116">
        <v>60.6</v>
      </c>
      <c r="AC703" s="43">
        <f t="shared" si="1493"/>
        <v>4.9968938780928003</v>
      </c>
      <c r="AD703" s="131">
        <v>60.8</v>
      </c>
      <c r="AE703" s="43">
        <f t="shared" si="1494"/>
        <v>5.0299311030271996</v>
      </c>
      <c r="AF703" s="261">
        <v>73.400000000000006</v>
      </c>
      <c r="AG703" s="43">
        <f t="shared" si="1495"/>
        <v>7.3307261765888017</v>
      </c>
      <c r="AH703" s="131">
        <v>57.4</v>
      </c>
      <c r="AI703" s="5">
        <f t="shared" si="1491"/>
        <v>4.4831024392447993</v>
      </c>
      <c r="AJ703" s="181">
        <v>57.1</v>
      </c>
      <c r="AK703" s="43">
        <f t="shared" ref="AK703" si="1593">POWER(2*$V703/1000*AJ703, 2)*$A$4</f>
        <v>4.4363632021567998</v>
      </c>
      <c r="AL703" s="47">
        <v>60.8</v>
      </c>
      <c r="AM703" s="43">
        <f t="shared" si="1497"/>
        <v>5.0299311030271996</v>
      </c>
      <c r="AN703" s="181"/>
      <c r="AO703" s="43">
        <f t="shared" si="1498"/>
        <v>0</v>
      </c>
      <c r="AP703" s="262">
        <v>66.099999999999994</v>
      </c>
      <c r="AQ703" s="43">
        <f t="shared" si="1499"/>
        <v>5.9450812831807989</v>
      </c>
      <c r="AR703" s="121"/>
    </row>
    <row r="704" spans="1:44" x14ac:dyDescent="0.25">
      <c r="A704" s="144">
        <f t="shared" si="1472"/>
        <v>693</v>
      </c>
      <c r="B704" s="89" t="s">
        <v>140</v>
      </c>
      <c r="C704" s="150">
        <v>3</v>
      </c>
      <c r="D704" s="154" t="s">
        <v>129</v>
      </c>
      <c r="E704" s="155">
        <v>10</v>
      </c>
      <c r="F704" s="152">
        <f t="shared" si="1475"/>
        <v>5520</v>
      </c>
      <c r="G704" s="46">
        <v>0</v>
      </c>
      <c r="H704" s="47">
        <f t="shared" si="1519"/>
        <v>2328</v>
      </c>
      <c r="I704" s="47">
        <f t="shared" si="1527"/>
        <v>2300</v>
      </c>
      <c r="J704" s="56">
        <f t="shared" si="1500"/>
        <v>3934.3187466192926</v>
      </c>
      <c r="K704" s="56">
        <f t="shared" si="1476"/>
        <v>-0.28026367693610155</v>
      </c>
      <c r="L704" s="47"/>
      <c r="M704" s="47">
        <f t="shared" si="1569"/>
        <v>2281.59375</v>
      </c>
      <c r="N704" s="47">
        <f t="shared" si="1459"/>
        <v>1430.59375</v>
      </c>
      <c r="O704" s="47">
        <f t="shared" si="1513"/>
        <v>579.59375</v>
      </c>
      <c r="P704" s="47"/>
      <c r="Q704" s="47">
        <f t="shared" si="1559"/>
        <v>26.45354492431024</v>
      </c>
      <c r="R704" s="47">
        <f t="shared" si="1556"/>
        <v>1458.1004766476142</v>
      </c>
      <c r="S704" s="47">
        <f t="shared" si="1520"/>
        <v>1458.1004766476142</v>
      </c>
      <c r="T704" s="47">
        <f t="shared" si="1514"/>
        <v>991.94451207668999</v>
      </c>
      <c r="U704" s="79">
        <v>4</v>
      </c>
      <c r="V704" s="62">
        <f t="shared" si="1566"/>
        <v>1458.1004766476142</v>
      </c>
      <c r="W704" s="137">
        <f t="shared" si="1488"/>
        <v>60.618831873326144</v>
      </c>
      <c r="X704" s="131"/>
      <c r="Y704" s="5">
        <f t="shared" si="1491"/>
        <v>0</v>
      </c>
      <c r="Z704" s="131"/>
      <c r="AA704" s="43">
        <f t="shared" ref="AA704" si="1594">POWER(2*$V704/1000*Z704, 2)*$A$4</f>
        <v>0</v>
      </c>
      <c r="AB704" s="116">
        <v>60.3</v>
      </c>
      <c r="AC704" s="43">
        <f t="shared" si="1493"/>
        <v>4.9475421421631998</v>
      </c>
      <c r="AD704" s="131">
        <v>60.3</v>
      </c>
      <c r="AE704" s="43">
        <f t="shared" si="1494"/>
        <v>4.9475421421631998</v>
      </c>
      <c r="AF704" s="261">
        <v>72.7</v>
      </c>
      <c r="AG704" s="43">
        <f t="shared" si="1495"/>
        <v>7.1915697929792008</v>
      </c>
      <c r="AH704" s="131">
        <v>58</v>
      </c>
      <c r="AI704" s="5">
        <f t="shared" si="1491"/>
        <v>4.5773156787200007</v>
      </c>
      <c r="AJ704" s="181">
        <v>57.7</v>
      </c>
      <c r="AK704" s="43">
        <f t="shared" ref="AK704" si="1595">POWER(2*$V704/1000*AJ704, 2)*$A$4</f>
        <v>4.5300865980992002</v>
      </c>
      <c r="AL704" s="47">
        <v>61.2</v>
      </c>
      <c r="AM704" s="43">
        <f t="shared" si="1497"/>
        <v>5.0963321152512009</v>
      </c>
      <c r="AN704" s="181"/>
      <c r="AO704" s="43">
        <f t="shared" si="1498"/>
        <v>0</v>
      </c>
      <c r="AP704" s="262">
        <v>65.7</v>
      </c>
      <c r="AQ704" s="43">
        <f t="shared" si="1499"/>
        <v>5.8733464191552001</v>
      </c>
      <c r="AR704" s="121"/>
    </row>
    <row r="705" spans="1:44" x14ac:dyDescent="0.25">
      <c r="A705" s="144">
        <f t="shared" si="1472"/>
        <v>694</v>
      </c>
      <c r="B705" s="89" t="s">
        <v>140</v>
      </c>
      <c r="C705" s="150">
        <v>4</v>
      </c>
      <c r="D705" s="154" t="s">
        <v>129</v>
      </c>
      <c r="E705" s="155">
        <v>11</v>
      </c>
      <c r="F705" s="152">
        <f t="shared" si="1475"/>
        <v>5528</v>
      </c>
      <c r="G705" s="46">
        <v>0</v>
      </c>
      <c r="H705" s="47">
        <f t="shared" si="1519"/>
        <v>2336</v>
      </c>
      <c r="I705" s="47">
        <f t="shared" si="1527"/>
        <v>2300</v>
      </c>
      <c r="J705" s="56">
        <f t="shared" si="1500"/>
        <v>3934.3187466192926</v>
      </c>
      <c r="K705" s="56">
        <f t="shared" si="1476"/>
        <v>-0.44718823724451795</v>
      </c>
      <c r="L705" s="47"/>
      <c r="M705" s="47">
        <f t="shared" si="1569"/>
        <v>2287.34375</v>
      </c>
      <c r="N705" s="47">
        <f t="shared" si="1459"/>
        <v>1436.34375</v>
      </c>
      <c r="O705" s="47">
        <f t="shared" si="1513"/>
        <v>585.34375</v>
      </c>
      <c r="P705" s="47"/>
      <c r="Q705" s="47">
        <f t="shared" si="1559"/>
        <v>16.768442505566817</v>
      </c>
      <c r="R705" s="47">
        <f t="shared" si="1556"/>
        <v>1458.1004766476142</v>
      </c>
      <c r="S705" s="47">
        <f t="shared" si="1520"/>
        <v>1458.1004766476142</v>
      </c>
      <c r="T705" s="47">
        <f t="shared" si="1514"/>
        <v>1001.7965390557418</v>
      </c>
      <c r="U705" s="79">
        <v>4</v>
      </c>
      <c r="V705" s="62">
        <f>S705</f>
        <v>1458.1004766476142</v>
      </c>
      <c r="W705" s="137">
        <f t="shared" si="1488"/>
        <v>60.618831873326144</v>
      </c>
      <c r="X705" s="131"/>
      <c r="Y705" s="5">
        <f t="shared" si="1491"/>
        <v>0</v>
      </c>
      <c r="Z705" s="131"/>
      <c r="AA705" s="43">
        <f t="shared" ref="AA705" si="1596">POWER(2*$V705/1000*Z705, 2)*$A$4</f>
        <v>0</v>
      </c>
      <c r="AB705" s="116">
        <v>60</v>
      </c>
      <c r="AC705" s="43">
        <f t="shared" si="1493"/>
        <v>4.8984353279999988</v>
      </c>
      <c r="AD705" s="131">
        <v>60</v>
      </c>
      <c r="AE705" s="43">
        <f t="shared" si="1494"/>
        <v>4.8984353279999988</v>
      </c>
      <c r="AF705" s="261">
        <v>73.3</v>
      </c>
      <c r="AG705" s="43">
        <f t="shared" si="1495"/>
        <v>7.3107650526272003</v>
      </c>
      <c r="AH705" s="131">
        <v>58.7</v>
      </c>
      <c r="AI705" s="5">
        <f t="shared" si="1491"/>
        <v>4.688469340371201</v>
      </c>
      <c r="AJ705" s="181">
        <v>58.4</v>
      </c>
      <c r="AK705" s="43">
        <f t="shared" ref="AK705" si="1597">POWER(2*$V705/1000*AJ705, 2)*$A$4</f>
        <v>4.6406687756288001</v>
      </c>
      <c r="AL705" s="47">
        <v>62</v>
      </c>
      <c r="AM705" s="43">
        <f t="shared" si="1497"/>
        <v>5.2304403891199991</v>
      </c>
      <c r="AN705" s="181"/>
      <c r="AO705" s="43">
        <f t="shared" si="1498"/>
        <v>0</v>
      </c>
      <c r="AP705" s="262">
        <v>65.900000000000006</v>
      </c>
      <c r="AQ705" s="43">
        <f t="shared" si="1499"/>
        <v>5.9091594241088012</v>
      </c>
      <c r="AR705" s="121"/>
    </row>
    <row r="706" spans="1:44" x14ac:dyDescent="0.25">
      <c r="A706" s="144">
        <f t="shared" si="1472"/>
        <v>695</v>
      </c>
      <c r="B706" s="89" t="s">
        <v>140</v>
      </c>
      <c r="C706" s="150">
        <v>5</v>
      </c>
      <c r="D706" s="154" t="s">
        <v>129</v>
      </c>
      <c r="E706" s="155">
        <v>12</v>
      </c>
      <c r="F706" s="152">
        <f t="shared" si="1475"/>
        <v>5536</v>
      </c>
      <c r="G706" s="46">
        <v>0</v>
      </c>
      <c r="H706" s="47">
        <f t="shared" si="1519"/>
        <v>2344</v>
      </c>
      <c r="I706" s="47">
        <f t="shared" si="1527"/>
        <v>2300</v>
      </c>
      <c r="J706" s="56">
        <f t="shared" si="1500"/>
        <v>3934.3187466192926</v>
      </c>
      <c r="K706" s="56">
        <f t="shared" si="1476"/>
        <v>-1.0604665970186034</v>
      </c>
      <c r="L706" s="47"/>
      <c r="M706" s="47">
        <f t="shared" si="1569"/>
        <v>2293.09375</v>
      </c>
      <c r="N706" s="47">
        <f t="shared" si="1459"/>
        <v>1442.09375</v>
      </c>
      <c r="O706" s="47">
        <f t="shared" si="1513"/>
        <v>591.09375</v>
      </c>
      <c r="P706" s="47"/>
      <c r="Q706" s="47">
        <f t="shared" si="1559"/>
        <v>7.5296938226265215</v>
      </c>
      <c r="R706" s="47">
        <f t="shared" si="1556"/>
        <v>1458.1004766476142</v>
      </c>
      <c r="S706" s="47">
        <f t="shared" si="1520"/>
        <v>1458.1004766476142</v>
      </c>
      <c r="T706" s="47">
        <f t="shared" si="1514"/>
        <v>1011.6485660984562</v>
      </c>
      <c r="U706" s="79">
        <v>4</v>
      </c>
      <c r="V706" s="62">
        <f>S706</f>
        <v>1458.1004766476142</v>
      </c>
      <c r="W706" s="137">
        <f t="shared" si="1488"/>
        <v>60.618831873326144</v>
      </c>
      <c r="X706" s="131"/>
      <c r="Y706" s="5">
        <f t="shared" si="1491"/>
        <v>0</v>
      </c>
      <c r="Z706" s="131"/>
      <c r="AA706" s="43">
        <f t="shared" ref="AA706" si="1598">POWER(2*$V706/1000*Z706, 2)*$A$4</f>
        <v>0</v>
      </c>
      <c r="AB706" s="116">
        <v>60.7</v>
      </c>
      <c r="AC706" s="43">
        <f t="shared" si="1493"/>
        <v>5.013398883795201</v>
      </c>
      <c r="AD706" s="131">
        <v>60.6</v>
      </c>
      <c r="AE706" s="43">
        <f t="shared" si="1494"/>
        <v>4.9968938780928003</v>
      </c>
      <c r="AF706" s="261">
        <v>72.400000000000006</v>
      </c>
      <c r="AG706" s="43">
        <f t="shared" si="1495"/>
        <v>7.1323395458048005</v>
      </c>
      <c r="AH706" s="131">
        <v>58.3</v>
      </c>
      <c r="AI706" s="5">
        <f t="shared" si="1491"/>
        <v>4.6247896811071998</v>
      </c>
      <c r="AJ706" s="181">
        <v>58.1</v>
      </c>
      <c r="AK706" s="43">
        <f t="shared" ref="AK706" si="1599">POWER(2*$V706/1000*AJ706, 2)*$A$4</f>
        <v>4.5931131326527996</v>
      </c>
      <c r="AL706" s="47">
        <v>61.6</v>
      </c>
      <c r="AM706" s="43">
        <f t="shared" si="1497"/>
        <v>5.1631685439487995</v>
      </c>
      <c r="AN706" s="181"/>
      <c r="AO706" s="43">
        <f t="shared" si="1498"/>
        <v>0</v>
      </c>
      <c r="AP706" s="262">
        <v>67.599999999999994</v>
      </c>
      <c r="AQ706" s="43">
        <f t="shared" si="1499"/>
        <v>6.2179649512447996</v>
      </c>
      <c r="AR706" s="121"/>
    </row>
    <row r="707" spans="1:44" x14ac:dyDescent="0.25">
      <c r="A707" s="144">
        <f t="shared" si="1472"/>
        <v>696</v>
      </c>
      <c r="B707" s="89" t="s">
        <v>140</v>
      </c>
      <c r="C707" s="150">
        <v>6</v>
      </c>
      <c r="D707" s="154" t="s">
        <v>129</v>
      </c>
      <c r="E707" s="155">
        <v>13</v>
      </c>
      <c r="F707" s="152">
        <f t="shared" si="1475"/>
        <v>5544</v>
      </c>
      <c r="G707" s="46">
        <v>0</v>
      </c>
      <c r="H707" s="47">
        <f t="shared" si="1519"/>
        <v>2352</v>
      </c>
      <c r="I707" s="47">
        <f t="shared" si="1527"/>
        <v>2300</v>
      </c>
      <c r="J707" s="56">
        <f t="shared" si="1500"/>
        <v>3934.3187466192926</v>
      </c>
      <c r="K707" s="56">
        <f t="shared" si="1476"/>
        <v>-2.6655700253286341E-3</v>
      </c>
      <c r="L707" s="47"/>
      <c r="M707" s="47">
        <f t="shared" si="1569"/>
        <v>2298.84375</v>
      </c>
      <c r="N707" s="47">
        <f t="shared" si="1459"/>
        <v>1447.84375</v>
      </c>
      <c r="O707" s="47">
        <f t="shared" si="1513"/>
        <v>596.84375</v>
      </c>
      <c r="P707" s="47"/>
      <c r="Q707" s="47"/>
      <c r="R707" s="47">
        <f t="shared" ref="R707:R738" si="1600">SQRT(POWER(N$6-H707,2)+POWER(N707-G$6,2))</f>
        <v>1454.720342338713</v>
      </c>
      <c r="S707" s="47">
        <f t="shared" si="1520"/>
        <v>1458.1004766476142</v>
      </c>
      <c r="T707" s="47">
        <f t="shared" si="1514"/>
        <v>1021.500593202991</v>
      </c>
      <c r="U707" s="79">
        <v>4</v>
      </c>
      <c r="V707" s="62">
        <f t="shared" ref="V707:V762" si="1601">S707</f>
        <v>1458.1004766476142</v>
      </c>
      <c r="W707" s="137">
        <f t="shared" si="1488"/>
        <v>60.618831873326144</v>
      </c>
      <c r="X707" s="131"/>
      <c r="Y707" s="5">
        <f t="shared" si="1491"/>
        <v>0</v>
      </c>
      <c r="Z707" s="131"/>
      <c r="AA707" s="43">
        <f t="shared" ref="AA707" si="1602">POWER(2*$V707/1000*Z707, 2)*$A$4</f>
        <v>0</v>
      </c>
      <c r="AB707" s="116">
        <v>59.7</v>
      </c>
      <c r="AC707" s="43">
        <f t="shared" si="1493"/>
        <v>4.849573435603201</v>
      </c>
      <c r="AD707" s="131">
        <v>59.8</v>
      </c>
      <c r="AE707" s="43">
        <f t="shared" si="1494"/>
        <v>4.8658335195391995</v>
      </c>
      <c r="AF707" s="261">
        <v>73.900000000000006</v>
      </c>
      <c r="AG707" s="43">
        <f t="shared" si="1495"/>
        <v>7.4309399993408007</v>
      </c>
      <c r="AH707" s="131">
        <v>59.1</v>
      </c>
      <c r="AI707" s="5">
        <f t="shared" si="1491"/>
        <v>4.7525844161088004</v>
      </c>
      <c r="AJ707" s="181">
        <v>58.8</v>
      </c>
      <c r="AK707" s="43">
        <f t="shared" ref="AK707" si="1603">POWER(2*$V707/1000*AJ707, 2)*$A$4</f>
        <v>4.7044572890111995</v>
      </c>
      <c r="AL707" s="47">
        <v>62.2</v>
      </c>
      <c r="AM707" s="43">
        <f t="shared" si="1497"/>
        <v>5.2642395928832011</v>
      </c>
      <c r="AN707" s="181"/>
      <c r="AO707" s="43">
        <f t="shared" si="1498"/>
        <v>0</v>
      </c>
      <c r="AP707" s="262">
        <v>67.5</v>
      </c>
      <c r="AQ707" s="43">
        <f t="shared" si="1499"/>
        <v>6.199582212000001</v>
      </c>
      <c r="AR707" s="121"/>
    </row>
    <row r="708" spans="1:44" x14ac:dyDescent="0.25">
      <c r="A708" s="144">
        <f t="shared" si="1472"/>
        <v>697</v>
      </c>
      <c r="B708" s="89" t="s">
        <v>140</v>
      </c>
      <c r="C708" s="150">
        <v>7</v>
      </c>
      <c r="D708" s="154" t="s">
        <v>129</v>
      </c>
      <c r="E708" s="155">
        <v>14</v>
      </c>
      <c r="F708" s="152">
        <f t="shared" si="1475"/>
        <v>5552</v>
      </c>
      <c r="G708" s="46">
        <v>0</v>
      </c>
      <c r="H708" s="47">
        <f t="shared" si="1519"/>
        <v>2360</v>
      </c>
      <c r="I708" s="47">
        <f t="shared" si="1527"/>
        <v>2300</v>
      </c>
      <c r="J708" s="56">
        <f t="shared" si="1500"/>
        <v>3934.3187466192926</v>
      </c>
      <c r="K708" s="56">
        <f t="shared" si="1476"/>
        <v>-2.6973531762450875E-3</v>
      </c>
      <c r="L708" s="47"/>
      <c r="M708" s="47"/>
      <c r="N708" s="47">
        <f t="shared" si="1459"/>
        <v>1453.59375</v>
      </c>
      <c r="O708" s="47">
        <f t="shared" si="1513"/>
        <v>602.59375</v>
      </c>
      <c r="P708" s="47"/>
      <c r="Q708" s="47"/>
      <c r="R708" s="47">
        <f t="shared" si="1600"/>
        <v>1444.86834695728</v>
      </c>
      <c r="S708" s="47">
        <f t="shared" si="1520"/>
        <v>1458.1004766476142</v>
      </c>
      <c r="T708" s="47">
        <f t="shared" si="1514"/>
        <v>1031.3526203675747</v>
      </c>
      <c r="U708" s="79">
        <v>4</v>
      </c>
      <c r="V708" s="62">
        <f t="shared" si="1601"/>
        <v>1458.1004766476142</v>
      </c>
      <c r="W708" s="137">
        <f t="shared" si="1488"/>
        <v>60.618831873326144</v>
      </c>
      <c r="X708" s="131"/>
      <c r="Y708" s="5">
        <f t="shared" si="1491"/>
        <v>0</v>
      </c>
      <c r="Z708" s="131"/>
      <c r="AA708" s="43">
        <f t="shared" ref="AA708" si="1604">POWER(2*$V708/1000*Z708, 2)*$A$4</f>
        <v>0</v>
      </c>
      <c r="AB708" s="116">
        <v>60.8</v>
      </c>
      <c r="AC708" s="43">
        <f t="shared" si="1493"/>
        <v>5.0299311030271996</v>
      </c>
      <c r="AD708" s="131">
        <v>61</v>
      </c>
      <c r="AE708" s="43">
        <f t="shared" si="1494"/>
        <v>5.0630771820799989</v>
      </c>
      <c r="AF708" s="261">
        <v>71.7</v>
      </c>
      <c r="AG708" s="43">
        <f t="shared" si="1495"/>
        <v>6.9950881092672006</v>
      </c>
      <c r="AH708" s="131">
        <v>57.7</v>
      </c>
      <c r="AI708" s="5">
        <f t="shared" si="1491"/>
        <v>4.5300865980992002</v>
      </c>
      <c r="AJ708" s="181">
        <v>57.3</v>
      </c>
      <c r="AK708" s="43">
        <f t="shared" ref="AK708" si="1605">POWER(2*$V708/1000*AJ708, 2)*$A$4</f>
        <v>4.4674954800191991</v>
      </c>
      <c r="AL708" s="47">
        <v>60.9</v>
      </c>
      <c r="AM708" s="43">
        <f t="shared" si="1497"/>
        <v>5.0464905357888004</v>
      </c>
      <c r="AN708" s="181"/>
      <c r="AO708" s="43">
        <f t="shared" si="1498"/>
        <v>0</v>
      </c>
      <c r="AP708" s="262">
        <v>66.900000000000006</v>
      </c>
      <c r="AQ708" s="43">
        <f t="shared" si="1499"/>
        <v>6.0898572606528019</v>
      </c>
      <c r="AR708" s="121"/>
    </row>
    <row r="709" spans="1:44" x14ac:dyDescent="0.25">
      <c r="A709" s="144">
        <f t="shared" si="1472"/>
        <v>698</v>
      </c>
      <c r="B709" s="89" t="s">
        <v>140</v>
      </c>
      <c r="C709" s="150">
        <v>8</v>
      </c>
      <c r="D709" s="154" t="s">
        <v>129</v>
      </c>
      <c r="E709" s="155">
        <v>15</v>
      </c>
      <c r="F709" s="152">
        <f t="shared" si="1475"/>
        <v>5560</v>
      </c>
      <c r="G709" s="46">
        <v>0</v>
      </c>
      <c r="H709" s="47">
        <f t="shared" si="1519"/>
        <v>2368</v>
      </c>
      <c r="I709" s="47">
        <f t="shared" si="1527"/>
        <v>2300</v>
      </c>
      <c r="J709" s="56">
        <f t="shared" si="1500"/>
        <v>3934.3187466192926</v>
      </c>
      <c r="K709" s="56">
        <f t="shared" si="1476"/>
        <v>-2.729673413796263E-3</v>
      </c>
      <c r="L709" s="47"/>
      <c r="M709" s="47"/>
      <c r="N709" s="47">
        <f t="shared" si="1459"/>
        <v>1459.34375</v>
      </c>
      <c r="O709" s="47">
        <f t="shared" si="1513"/>
        <v>608.34375</v>
      </c>
      <c r="P709" s="47"/>
      <c r="Q709" s="47"/>
      <c r="R709" s="47">
        <f t="shared" si="1600"/>
        <v>1435.0163520545898</v>
      </c>
      <c r="S709" s="47">
        <f t="shared" si="1520"/>
        <v>1458.1004766476142</v>
      </c>
      <c r="T709" s="47">
        <f t="shared" si="1514"/>
        <v>1041.2046475905024</v>
      </c>
      <c r="U709" s="79">
        <v>4</v>
      </c>
      <c r="V709" s="62">
        <f t="shared" si="1601"/>
        <v>1458.1004766476142</v>
      </c>
      <c r="W709" s="137">
        <f t="shared" si="1488"/>
        <v>60.618831873326144</v>
      </c>
      <c r="X709" s="131"/>
      <c r="Y709" s="5">
        <f t="shared" si="1491"/>
        <v>0</v>
      </c>
      <c r="Z709" s="131"/>
      <c r="AA709" s="43">
        <f t="shared" ref="AA709" si="1606">POWER(2*$V709/1000*Z709, 2)*$A$4</f>
        <v>0</v>
      </c>
      <c r="AB709" s="116">
        <v>59.7</v>
      </c>
      <c r="AC709" s="43">
        <f t="shared" si="1493"/>
        <v>4.849573435603201</v>
      </c>
      <c r="AD709" s="131">
        <v>59.9</v>
      </c>
      <c r="AE709" s="43">
        <f t="shared" si="1494"/>
        <v>4.8821208170048003</v>
      </c>
      <c r="AF709" s="261">
        <v>72.900000000000006</v>
      </c>
      <c r="AG709" s="43">
        <f t="shared" si="1495"/>
        <v>7.2311926920768004</v>
      </c>
      <c r="AH709" s="131">
        <v>57.6</v>
      </c>
      <c r="AI709" s="5">
        <f t="shared" si="1491"/>
        <v>4.5143979982847995</v>
      </c>
      <c r="AJ709" s="181">
        <v>57.2</v>
      </c>
      <c r="AK709" s="43">
        <f t="shared" ref="AK709" si="1607">POWER(2*$V709/1000*AJ709, 2)*$A$4</f>
        <v>4.4519157343232001</v>
      </c>
      <c r="AL709" s="47">
        <v>60.9</v>
      </c>
      <c r="AM709" s="43">
        <f t="shared" si="1497"/>
        <v>5.0464905357888004</v>
      </c>
      <c r="AN709" s="181"/>
      <c r="AO709" s="43">
        <f t="shared" si="1498"/>
        <v>0</v>
      </c>
      <c r="AP709" s="262">
        <v>66.5</v>
      </c>
      <c r="AQ709" s="43">
        <f t="shared" si="1499"/>
        <v>6.0172515636800004</v>
      </c>
      <c r="AR709" s="121"/>
    </row>
    <row r="710" spans="1:44" x14ac:dyDescent="0.25">
      <c r="A710" s="144">
        <f t="shared" si="1472"/>
        <v>699</v>
      </c>
      <c r="B710" s="89" t="s">
        <v>140</v>
      </c>
      <c r="C710" s="150">
        <v>9</v>
      </c>
      <c r="D710" s="154" t="s">
        <v>129</v>
      </c>
      <c r="E710" s="155">
        <v>16</v>
      </c>
      <c r="F710" s="152">
        <f t="shared" si="1475"/>
        <v>5568</v>
      </c>
      <c r="G710" s="46">
        <v>0</v>
      </c>
      <c r="H710" s="47">
        <f t="shared" si="1519"/>
        <v>2376</v>
      </c>
      <c r="I710" s="47">
        <f t="shared" si="1527"/>
        <v>2300</v>
      </c>
      <c r="J710" s="56">
        <f t="shared" si="1500"/>
        <v>3934.3187466192926</v>
      </c>
      <c r="K710" s="56">
        <f t="shared" si="1476"/>
        <v>-2.7625390271168726E-3</v>
      </c>
      <c r="L710" s="47"/>
      <c r="M710" s="47"/>
      <c r="N710" s="47">
        <f t="shared" si="1459"/>
        <v>1465.09375</v>
      </c>
      <c r="O710" s="47">
        <f t="shared" si="1513"/>
        <v>614.09375</v>
      </c>
      <c r="P710" s="47"/>
      <c r="Q710" s="47"/>
      <c r="R710" s="47">
        <f t="shared" si="1600"/>
        <v>1425.1643576405713</v>
      </c>
      <c r="S710" s="47">
        <f t="shared" si="1520"/>
        <v>1458.1004766476142</v>
      </c>
      <c r="T710" s="47">
        <f t="shared" si="1514"/>
        <v>1051.056674870134</v>
      </c>
      <c r="U710" s="79">
        <v>4</v>
      </c>
      <c r="V710" s="62">
        <f t="shared" si="1601"/>
        <v>1458.1004766476142</v>
      </c>
      <c r="W710" s="137">
        <f t="shared" si="1488"/>
        <v>60.618831873326144</v>
      </c>
      <c r="X710" s="131"/>
      <c r="Y710" s="5">
        <f t="shared" si="1491"/>
        <v>0</v>
      </c>
      <c r="Z710" s="131"/>
      <c r="AA710" s="43">
        <f t="shared" ref="AA710" si="1608">POWER(2*$V710/1000*Z710, 2)*$A$4</f>
        <v>0</v>
      </c>
      <c r="AB710" s="116">
        <v>59.7</v>
      </c>
      <c r="AC710" s="43">
        <f t="shared" si="1493"/>
        <v>4.849573435603201</v>
      </c>
      <c r="AD710" s="131">
        <v>59.7</v>
      </c>
      <c r="AE710" s="43">
        <f t="shared" si="1494"/>
        <v>4.849573435603201</v>
      </c>
      <c r="AF710" s="261">
        <v>72.099999999999994</v>
      </c>
      <c r="AG710" s="43">
        <f t="shared" si="1495"/>
        <v>7.0733542203967978</v>
      </c>
      <c r="AH710" s="131">
        <v>57.3</v>
      </c>
      <c r="AI710" s="5">
        <f t="shared" si="1491"/>
        <v>4.4674954800191991</v>
      </c>
      <c r="AJ710" s="181">
        <v>56.9</v>
      </c>
      <c r="AK710" s="43">
        <f t="shared" ref="AK710" si="1609">POWER(2*$V710/1000*AJ710, 2)*$A$4</f>
        <v>4.4053397784127997</v>
      </c>
      <c r="AL710" s="47">
        <v>60.6</v>
      </c>
      <c r="AM710" s="43">
        <f t="shared" si="1497"/>
        <v>4.9968938780928003</v>
      </c>
      <c r="AN710" s="181"/>
      <c r="AO710" s="43">
        <f t="shared" si="1498"/>
        <v>0</v>
      </c>
      <c r="AP710" s="262">
        <v>66.599999999999994</v>
      </c>
      <c r="AQ710" s="43">
        <f t="shared" si="1499"/>
        <v>6.035362167628799</v>
      </c>
      <c r="AR710" s="121"/>
    </row>
    <row r="711" spans="1:44" x14ac:dyDescent="0.25">
      <c r="A711" s="144">
        <f t="shared" si="1472"/>
        <v>700</v>
      </c>
      <c r="B711" s="89" t="s">
        <v>140</v>
      </c>
      <c r="C711" s="150">
        <v>10</v>
      </c>
      <c r="D711" s="154" t="s">
        <v>129</v>
      </c>
      <c r="E711" s="155">
        <v>17</v>
      </c>
      <c r="F711" s="152">
        <f t="shared" si="1475"/>
        <v>5576</v>
      </c>
      <c r="G711" s="46">
        <v>0</v>
      </c>
      <c r="H711" s="47">
        <f t="shared" si="1519"/>
        <v>2384</v>
      </c>
      <c r="I711" s="47">
        <f t="shared" si="1527"/>
        <v>2300</v>
      </c>
      <c r="J711" s="56">
        <f t="shared" si="1500"/>
        <v>3934.3187466192926</v>
      </c>
      <c r="K711" s="56">
        <f t="shared" si="1476"/>
        <v>-2.7959586404904258E-3</v>
      </c>
      <c r="L711" s="47"/>
      <c r="M711" s="47"/>
      <c r="N711" s="47">
        <f t="shared" si="1459"/>
        <v>1470.84375</v>
      </c>
      <c r="O711" s="47">
        <f t="shared" si="1513"/>
        <v>619.84375</v>
      </c>
      <c r="P711" s="47"/>
      <c r="Q711" s="47"/>
      <c r="R711" s="47">
        <f t="shared" si="1600"/>
        <v>1415.3123637254296</v>
      </c>
      <c r="S711" s="47">
        <f t="shared" si="1520"/>
        <v>1458.1004766476142</v>
      </c>
      <c r="T711" s="47">
        <f t="shared" si="1514"/>
        <v>1060.9087022048893</v>
      </c>
      <c r="U711" s="79">
        <v>4</v>
      </c>
      <c r="V711" s="62">
        <f t="shared" si="1601"/>
        <v>1458.1004766476142</v>
      </c>
      <c r="W711" s="137">
        <f t="shared" si="1488"/>
        <v>60.618831873326144</v>
      </c>
      <c r="X711" s="131"/>
      <c r="Y711" s="5">
        <f t="shared" si="1491"/>
        <v>0</v>
      </c>
      <c r="Z711" s="131"/>
      <c r="AA711" s="43">
        <f t="shared" ref="AA711" si="1610">POWER(2*$V711/1000*Z711, 2)*$A$4</f>
        <v>0</v>
      </c>
      <c r="AB711" s="116">
        <v>60.4</v>
      </c>
      <c r="AC711" s="43">
        <f t="shared" si="1493"/>
        <v>4.9639655072768001</v>
      </c>
      <c r="AD711" s="131">
        <v>60.2</v>
      </c>
      <c r="AE711" s="43">
        <f t="shared" si="1494"/>
        <v>4.9311459905792008</v>
      </c>
      <c r="AF711" s="261">
        <v>72.8</v>
      </c>
      <c r="AG711" s="43">
        <f t="shared" si="1495"/>
        <v>7.2113676357631995</v>
      </c>
      <c r="AH711" s="131">
        <v>58.2</v>
      </c>
      <c r="AI711" s="5">
        <f t="shared" si="1491"/>
        <v>4.6089378001151999</v>
      </c>
      <c r="AJ711" s="181">
        <v>57.9</v>
      </c>
      <c r="AK711" s="43">
        <f t="shared" ref="AK711" si="1611">POWER(2*$V711/1000*AJ711, 2)*$A$4</f>
        <v>4.5615454383168004</v>
      </c>
      <c r="AL711" s="47">
        <v>61.4</v>
      </c>
      <c r="AM711" s="43">
        <f t="shared" si="1497"/>
        <v>5.1296959025407984</v>
      </c>
      <c r="AN711" s="181"/>
      <c r="AO711" s="43">
        <f t="shared" si="1498"/>
        <v>0</v>
      </c>
      <c r="AP711" s="262">
        <v>66.099999999999994</v>
      </c>
      <c r="AQ711" s="43">
        <f t="shared" si="1499"/>
        <v>5.9450812831807989</v>
      </c>
      <c r="AR711" s="121"/>
    </row>
    <row r="712" spans="1:44" x14ac:dyDescent="0.25">
      <c r="A712" s="144">
        <f t="shared" si="1472"/>
        <v>701</v>
      </c>
      <c r="B712" s="89" t="s">
        <v>140</v>
      </c>
      <c r="C712" s="150">
        <v>11</v>
      </c>
      <c r="D712" s="154" t="s">
        <v>129</v>
      </c>
      <c r="E712" s="155">
        <v>18</v>
      </c>
      <c r="F712" s="152">
        <f t="shared" si="1475"/>
        <v>5584</v>
      </c>
      <c r="G712" s="46">
        <v>0</v>
      </c>
      <c r="H712" s="47">
        <f t="shared" si="1519"/>
        <v>2392</v>
      </c>
      <c r="I712" s="47">
        <f t="shared" si="1527"/>
        <v>2300</v>
      </c>
      <c r="J712" s="56">
        <f t="shared" si="1500"/>
        <v>3934.3187466192926</v>
      </c>
      <c r="K712" s="56">
        <f t="shared" si="1476"/>
        <v>-2.8299412238084187E-3</v>
      </c>
      <c r="L712" s="47"/>
      <c r="M712" s="47"/>
      <c r="N712" s="47">
        <f t="shared" ref="N712:N775" si="1612">SLOPE*N$6 + (1+$I$7*($A712-3))</f>
        <v>1476.59375</v>
      </c>
      <c r="O712" s="47">
        <f t="shared" si="1513"/>
        <v>625.59375</v>
      </c>
      <c r="P712" s="47"/>
      <c r="Q712" s="47"/>
      <c r="R712" s="47">
        <f t="shared" si="1600"/>
        <v>1405.4603703196553</v>
      </c>
      <c r="S712" s="47">
        <f t="shared" si="1520"/>
        <v>1458.1004766476142</v>
      </c>
      <c r="T712" s="47">
        <f t="shared" si="1514"/>
        <v>1070.7607295932469</v>
      </c>
      <c r="U712" s="79">
        <v>4</v>
      </c>
      <c r="V712" s="62">
        <f t="shared" si="1601"/>
        <v>1458.1004766476142</v>
      </c>
      <c r="W712" s="137">
        <f t="shared" si="1488"/>
        <v>60.618831873326144</v>
      </c>
      <c r="X712" s="131"/>
      <c r="Y712" s="5">
        <f t="shared" si="1491"/>
        <v>0</v>
      </c>
      <c r="Z712" s="131"/>
      <c r="AA712" s="43">
        <f t="shared" ref="AA712" si="1613">POWER(2*$V712/1000*Z712, 2)*$A$4</f>
        <v>0</v>
      </c>
      <c r="AB712" s="116">
        <v>60.1</v>
      </c>
      <c r="AC712" s="43">
        <f t="shared" si="1493"/>
        <v>4.9147770525247996</v>
      </c>
      <c r="AD712" s="131">
        <v>59.9</v>
      </c>
      <c r="AE712" s="43">
        <f t="shared" si="1494"/>
        <v>4.8821208170048003</v>
      </c>
      <c r="AF712" s="261">
        <v>72.8</v>
      </c>
      <c r="AG712" s="43">
        <f t="shared" si="1495"/>
        <v>7.2113676357631995</v>
      </c>
      <c r="AH712" s="131">
        <v>57.7</v>
      </c>
      <c r="AI712" s="5">
        <f t="shared" si="1491"/>
        <v>4.5300865980992002</v>
      </c>
      <c r="AJ712" s="181">
        <v>57.5</v>
      </c>
      <c r="AK712" s="43">
        <f t="shared" ref="AK712" si="1614">POWER(2*$V712/1000*AJ712, 2)*$A$4</f>
        <v>4.498736612000001</v>
      </c>
      <c r="AL712" s="47">
        <v>61.1</v>
      </c>
      <c r="AM712" s="43">
        <f t="shared" si="1497"/>
        <v>5.0796910419007997</v>
      </c>
      <c r="AN712" s="181"/>
      <c r="AO712" s="43">
        <f t="shared" si="1498"/>
        <v>0</v>
      </c>
      <c r="AP712" s="262">
        <v>66.3</v>
      </c>
      <c r="AQ712" s="43">
        <f t="shared" si="1499"/>
        <v>5.9811119963711992</v>
      </c>
      <c r="AR712" s="121"/>
    </row>
    <row r="713" spans="1:44" x14ac:dyDescent="0.25">
      <c r="A713" s="144">
        <f t="shared" si="1472"/>
        <v>702</v>
      </c>
      <c r="B713" s="89" t="s">
        <v>140</v>
      </c>
      <c r="C713" s="150">
        <v>12</v>
      </c>
      <c r="D713" s="154" t="s">
        <v>129</v>
      </c>
      <c r="E713" s="155">
        <v>19</v>
      </c>
      <c r="F713" s="152">
        <f t="shared" si="1475"/>
        <v>5592</v>
      </c>
      <c r="G713" s="46">
        <v>0</v>
      </c>
      <c r="H713" s="47">
        <f t="shared" si="1519"/>
        <v>2400</v>
      </c>
      <c r="I713" s="47">
        <f t="shared" si="1527"/>
        <v>2300</v>
      </c>
      <c r="J713" s="56">
        <f t="shared" si="1500"/>
        <v>3934.3187466192926</v>
      </c>
      <c r="K713" s="56">
        <f t="shared" si="1476"/>
        <v>-2.86449609848205E-3</v>
      </c>
      <c r="L713" s="47"/>
      <c r="M713" s="47"/>
      <c r="N713" s="47">
        <f t="shared" si="1612"/>
        <v>1482.34375</v>
      </c>
      <c r="O713" s="47">
        <f t="shared" si="1513"/>
        <v>631.34375</v>
      </c>
      <c r="P713" s="47"/>
      <c r="Q713" s="47"/>
      <c r="R713" s="47">
        <f t="shared" si="1600"/>
        <v>1395.6083774340359</v>
      </c>
      <c r="S713" s="47">
        <f t="shared" si="1520"/>
        <v>1458.1004766476142</v>
      </c>
      <c r="T713" s="47">
        <f t="shared" si="1514"/>
        <v>1080.6127570337408</v>
      </c>
      <c r="U713" s="79">
        <v>4</v>
      </c>
      <c r="V713" s="62">
        <f t="shared" si="1601"/>
        <v>1458.1004766476142</v>
      </c>
      <c r="W713" s="137">
        <f t="shared" si="1488"/>
        <v>60.618831873326144</v>
      </c>
      <c r="X713" s="131"/>
      <c r="Y713" s="5">
        <f t="shared" si="1491"/>
        <v>0</v>
      </c>
      <c r="Z713" s="131"/>
      <c r="AA713" s="43">
        <f t="shared" ref="AA713" si="1615">POWER(2*$V713/1000*Z713, 2)*$A$4</f>
        <v>0</v>
      </c>
      <c r="AB713" s="116">
        <v>60.1</v>
      </c>
      <c r="AC713" s="43">
        <f t="shared" si="1493"/>
        <v>4.9147770525247996</v>
      </c>
      <c r="AD713" s="131">
        <v>59.9</v>
      </c>
      <c r="AE713" s="43">
        <f t="shared" si="1494"/>
        <v>4.8821208170048003</v>
      </c>
      <c r="AF713" s="261">
        <v>72.599999999999994</v>
      </c>
      <c r="AG713" s="43">
        <f t="shared" si="1495"/>
        <v>7.1717991637247982</v>
      </c>
      <c r="AH713" s="131">
        <v>57.9</v>
      </c>
      <c r="AI713" s="5">
        <f t="shared" si="1491"/>
        <v>4.5615454383168004</v>
      </c>
      <c r="AJ713" s="181">
        <v>57.6</v>
      </c>
      <c r="AK713" s="43">
        <f t="shared" ref="AK713" si="1616">POWER(2*$V713/1000*AJ713, 2)*$A$4</f>
        <v>4.5143979982847995</v>
      </c>
      <c r="AL713" s="47">
        <v>61.3</v>
      </c>
      <c r="AM713" s="43">
        <f t="shared" si="1497"/>
        <v>5.1130004021311999</v>
      </c>
      <c r="AN713" s="181"/>
      <c r="AO713" s="43">
        <f t="shared" si="1498"/>
        <v>0</v>
      </c>
      <c r="AP713" s="262">
        <v>65.2</v>
      </c>
      <c r="AQ713" s="43">
        <f t="shared" si="1499"/>
        <v>5.7842901435391996</v>
      </c>
      <c r="AR713" s="121"/>
    </row>
    <row r="714" spans="1:44" x14ac:dyDescent="0.25">
      <c r="A714" s="144">
        <f t="shared" si="1472"/>
        <v>703</v>
      </c>
      <c r="B714" s="89" t="s">
        <v>140</v>
      </c>
      <c r="C714" s="150">
        <v>13</v>
      </c>
      <c r="D714" s="154" t="s">
        <v>129</v>
      </c>
      <c r="E714" s="155">
        <v>20</v>
      </c>
      <c r="F714" s="152">
        <f t="shared" si="1475"/>
        <v>5600</v>
      </c>
      <c r="G714" s="46">
        <v>0</v>
      </c>
      <c r="H714" s="47">
        <f t="shared" si="1519"/>
        <v>2408</v>
      </c>
      <c r="I714" s="47">
        <f t="shared" si="1527"/>
        <v>2300</v>
      </c>
      <c r="J714" s="56">
        <f t="shared" si="1500"/>
        <v>3934.3187466192926</v>
      </c>
      <c r="K714" s="56">
        <f t="shared" si="1476"/>
        <v>-2.8996329442634305E-3</v>
      </c>
      <c r="L714" s="47"/>
      <c r="M714" s="47"/>
      <c r="N714" s="47">
        <f t="shared" si="1612"/>
        <v>1488.09375</v>
      </c>
      <c r="O714" s="47">
        <f t="shared" si="1513"/>
        <v>637.09375</v>
      </c>
      <c r="P714" s="47"/>
      <c r="Q714" s="47"/>
      <c r="R714" s="47">
        <f t="shared" si="1600"/>
        <v>1385.7563850796655</v>
      </c>
      <c r="S714" s="47">
        <f t="shared" si="1520"/>
        <v>1458.1004766476142</v>
      </c>
      <c r="T714" s="47">
        <f t="shared" si="1514"/>
        <v>1090.4647845249576</v>
      </c>
      <c r="U714" s="79">
        <v>4</v>
      </c>
      <c r="V714" s="62">
        <f t="shared" si="1601"/>
        <v>1458.1004766476142</v>
      </c>
      <c r="W714" s="137">
        <f t="shared" si="1488"/>
        <v>60.618831873326144</v>
      </c>
      <c r="X714" s="131"/>
      <c r="Y714" s="5">
        <f t="shared" si="1491"/>
        <v>0</v>
      </c>
      <c r="Z714" s="131"/>
      <c r="AA714" s="43">
        <f t="shared" ref="AA714" si="1617">POWER(2*$V714/1000*Z714, 2)*$A$4</f>
        <v>0</v>
      </c>
      <c r="AB714" s="116">
        <v>59.2</v>
      </c>
      <c r="AC714" s="43">
        <f t="shared" si="1493"/>
        <v>4.7686812188672008</v>
      </c>
      <c r="AD714" s="131">
        <v>59.1</v>
      </c>
      <c r="AE714" s="43">
        <f t="shared" si="1494"/>
        <v>4.7525844161088004</v>
      </c>
      <c r="AF714" s="261">
        <v>72.900000000000006</v>
      </c>
      <c r="AG714" s="43">
        <f t="shared" si="1495"/>
        <v>7.2311926920768004</v>
      </c>
      <c r="AH714" s="131">
        <v>57.9</v>
      </c>
      <c r="AI714" s="5">
        <f t="shared" si="1491"/>
        <v>4.5615454383168004</v>
      </c>
      <c r="AJ714" s="181">
        <v>57.5</v>
      </c>
      <c r="AK714" s="43">
        <f t="shared" ref="AK714" si="1618">POWER(2*$V714/1000*AJ714, 2)*$A$4</f>
        <v>4.498736612000001</v>
      </c>
      <c r="AL714" s="47">
        <v>61.2</v>
      </c>
      <c r="AM714" s="43">
        <f t="shared" si="1497"/>
        <v>5.0963321152512009</v>
      </c>
      <c r="AN714" s="181"/>
      <c r="AO714" s="43">
        <f t="shared" si="1498"/>
        <v>0</v>
      </c>
      <c r="AP714" s="262">
        <v>73.099999999999994</v>
      </c>
      <c r="AQ714" s="43">
        <f t="shared" si="1499"/>
        <v>7.270924445292799</v>
      </c>
      <c r="AR714" s="121"/>
    </row>
    <row r="715" spans="1:44" x14ac:dyDescent="0.25">
      <c r="A715" s="144">
        <f t="shared" si="1472"/>
        <v>704</v>
      </c>
      <c r="B715" s="89" t="s">
        <v>140</v>
      </c>
      <c r="C715" s="150">
        <v>14</v>
      </c>
      <c r="D715" s="154" t="s">
        <v>129</v>
      </c>
      <c r="E715" s="155">
        <v>21</v>
      </c>
      <c r="F715" s="152">
        <f t="shared" si="1475"/>
        <v>5608</v>
      </c>
      <c r="G715" s="46">
        <v>0</v>
      </c>
      <c r="H715" s="47">
        <f t="shared" si="1519"/>
        <v>2416</v>
      </c>
      <c r="I715" s="47">
        <f t="shared" si="1527"/>
        <v>2300</v>
      </c>
      <c r="J715" s="56">
        <f t="shared" si="1500"/>
        <v>3934.3187466192926</v>
      </c>
      <c r="K715" s="56">
        <f t="shared" si="1476"/>
        <v>-2.9353618133427517E-3</v>
      </c>
      <c r="L715" s="47"/>
      <c r="M715" s="47"/>
      <c r="N715" s="47">
        <f t="shared" si="1612"/>
        <v>1493.84375</v>
      </c>
      <c r="O715" s="47">
        <f t="shared" si="1513"/>
        <v>642.84375</v>
      </c>
      <c r="P715" s="47"/>
      <c r="Q715" s="47"/>
      <c r="R715" s="47">
        <f t="shared" si="1600"/>
        <v>1375.904393267956</v>
      </c>
      <c r="S715" s="47">
        <f t="shared" si="1520"/>
        <v>1458.1004766476142</v>
      </c>
      <c r="T715" s="47">
        <f t="shared" si="1514"/>
        <v>1100.3168120655353</v>
      </c>
      <c r="U715" s="79">
        <v>4</v>
      </c>
      <c r="V715" s="62">
        <f t="shared" si="1601"/>
        <v>1458.1004766476142</v>
      </c>
      <c r="W715" s="137">
        <f t="shared" si="1488"/>
        <v>60.618831873326144</v>
      </c>
      <c r="X715" s="131"/>
      <c r="Y715" s="5">
        <f t="shared" si="1491"/>
        <v>0</v>
      </c>
      <c r="Z715" s="131"/>
      <c r="AA715" s="43">
        <f t="shared" ref="AA715" si="1619">POWER(2*$V715/1000*Z715, 2)*$A$4</f>
        <v>0</v>
      </c>
      <c r="AB715" s="116">
        <v>60.7</v>
      </c>
      <c r="AC715" s="43">
        <f t="shared" si="1493"/>
        <v>5.013398883795201</v>
      </c>
      <c r="AD715" s="131">
        <v>60.6</v>
      </c>
      <c r="AE715" s="43">
        <f t="shared" si="1494"/>
        <v>4.9968938780928003</v>
      </c>
      <c r="AF715" s="261">
        <v>72.8</v>
      </c>
      <c r="AG715" s="43">
        <f t="shared" si="1495"/>
        <v>7.2113676357631995</v>
      </c>
      <c r="AH715" s="131">
        <v>57.4</v>
      </c>
      <c r="AI715" s="5">
        <f t="shared" si="1491"/>
        <v>4.4831024392447993</v>
      </c>
      <c r="AJ715" s="181">
        <v>57.1</v>
      </c>
      <c r="AK715" s="43">
        <f t="shared" ref="AK715" si="1620">POWER(2*$V715/1000*AJ715, 2)*$A$4</f>
        <v>4.4363632021567998</v>
      </c>
      <c r="AL715" s="47">
        <v>60.9</v>
      </c>
      <c r="AM715" s="43">
        <f t="shared" si="1497"/>
        <v>5.0464905357888004</v>
      </c>
      <c r="AN715" s="181"/>
      <c r="AO715" s="43">
        <f t="shared" si="1498"/>
        <v>0</v>
      </c>
      <c r="AP715" s="262">
        <v>73.599999999999994</v>
      </c>
      <c r="AQ715" s="43">
        <f t="shared" si="1499"/>
        <v>7.3707300651007994</v>
      </c>
      <c r="AR715" s="121"/>
    </row>
    <row r="716" spans="1:44" x14ac:dyDescent="0.25">
      <c r="A716" s="144">
        <f t="shared" si="1472"/>
        <v>705</v>
      </c>
      <c r="B716" s="89" t="s">
        <v>140</v>
      </c>
      <c r="C716" s="150">
        <v>15</v>
      </c>
      <c r="D716" s="154" t="s">
        <v>129</v>
      </c>
      <c r="E716" s="155">
        <v>22</v>
      </c>
      <c r="F716" s="152">
        <f t="shared" si="1475"/>
        <v>5616</v>
      </c>
      <c r="G716" s="46">
        <v>0</v>
      </c>
      <c r="H716" s="47">
        <f t="shared" si="1519"/>
        <v>2424</v>
      </c>
      <c r="I716" s="47">
        <f t="shared" si="1527"/>
        <v>2300</v>
      </c>
      <c r="J716" s="56">
        <f t="shared" si="1500"/>
        <v>3934.3187466192926</v>
      </c>
      <c r="K716" s="56">
        <f t="shared" si="1476"/>
        <v>-2.9716931298935378E-3</v>
      </c>
      <c r="L716" s="47"/>
      <c r="M716" s="47"/>
      <c r="N716" s="47">
        <f t="shared" si="1612"/>
        <v>1499.59375</v>
      </c>
      <c r="O716" s="47">
        <f t="shared" si="1513"/>
        <v>648.59375</v>
      </c>
      <c r="P716" s="47"/>
      <c r="Q716" s="47"/>
      <c r="R716" s="47">
        <f t="shared" si="1600"/>
        <v>1366.0524020106486</v>
      </c>
      <c r="S716" s="47">
        <f t="shared" si="1520"/>
        <v>1458.1004766476142</v>
      </c>
      <c r="T716" s="47">
        <f t="shared" si="1514"/>
        <v>1110.1688396541592</v>
      </c>
      <c r="U716" s="79">
        <v>4</v>
      </c>
      <c r="V716" s="62">
        <f t="shared" si="1601"/>
        <v>1458.1004766476142</v>
      </c>
      <c r="W716" s="137">
        <f t="shared" si="1488"/>
        <v>60.618831873326144</v>
      </c>
      <c r="X716" s="131"/>
      <c r="Y716" s="5">
        <f t="shared" si="1491"/>
        <v>0</v>
      </c>
      <c r="Z716" s="131"/>
      <c r="AA716" s="43">
        <f t="shared" ref="AA716" si="1621">POWER(2*$V716/1000*Z716, 2)*$A$4</f>
        <v>0</v>
      </c>
      <c r="AB716" s="116">
        <v>58.8</v>
      </c>
      <c r="AC716" s="43">
        <f t="shared" si="1493"/>
        <v>4.7044572890111995</v>
      </c>
      <c r="AD716" s="131">
        <v>59</v>
      </c>
      <c r="AE716" s="43">
        <f t="shared" si="1494"/>
        <v>4.7365148268799997</v>
      </c>
      <c r="AF716" s="261">
        <v>71.8</v>
      </c>
      <c r="AG716" s="43">
        <f t="shared" si="1495"/>
        <v>7.0146138167551992</v>
      </c>
      <c r="AH716" s="131">
        <v>57</v>
      </c>
      <c r="AI716" s="5">
        <f t="shared" si="1491"/>
        <v>4.42083788352</v>
      </c>
      <c r="AJ716" s="181">
        <v>56.7</v>
      </c>
      <c r="AK716" s="43">
        <f t="shared" ref="AK716" si="1622">POWER(2*$V716/1000*AJ716, 2)*$A$4</f>
        <v>4.3744252087872004</v>
      </c>
      <c r="AL716" s="47">
        <v>60.5</v>
      </c>
      <c r="AM716" s="43">
        <f t="shared" si="1497"/>
        <v>4.98041608592</v>
      </c>
      <c r="AN716" s="181"/>
      <c r="AO716" s="43">
        <f t="shared" si="1498"/>
        <v>0</v>
      </c>
      <c r="AP716" s="262">
        <v>73.099999999999994</v>
      </c>
      <c r="AQ716" s="43">
        <f t="shared" si="1499"/>
        <v>7.270924445292799</v>
      </c>
      <c r="AR716" s="121"/>
    </row>
    <row r="717" spans="1:44" x14ac:dyDescent="0.25">
      <c r="A717" s="144">
        <f t="shared" si="1472"/>
        <v>706</v>
      </c>
      <c r="B717" s="89" t="s">
        <v>140</v>
      </c>
      <c r="C717" s="150">
        <v>16</v>
      </c>
      <c r="D717" s="154" t="s">
        <v>129</v>
      </c>
      <c r="E717" s="155">
        <v>23</v>
      </c>
      <c r="F717" s="152">
        <f t="shared" si="1475"/>
        <v>5624</v>
      </c>
      <c r="G717" s="46">
        <v>0</v>
      </c>
      <c r="H717" s="47">
        <f t="shared" si="1519"/>
        <v>2432</v>
      </c>
      <c r="I717" s="47">
        <f t="shared" si="1527"/>
        <v>2300</v>
      </c>
      <c r="J717" s="56">
        <f t="shared" si="1500"/>
        <v>3934.3187466192926</v>
      </c>
      <c r="K717" s="56">
        <f t="shared" si="1476"/>
        <v>-3.0086377082625404E-3</v>
      </c>
      <c r="L717" s="47"/>
      <c r="M717" s="47"/>
      <c r="N717" s="47">
        <f t="shared" si="1612"/>
        <v>1505.34375</v>
      </c>
      <c r="O717" s="47">
        <f t="shared" si="1513"/>
        <v>654.34375</v>
      </c>
      <c r="P717" s="47"/>
      <c r="Q717" s="47"/>
      <c r="R717" s="47">
        <f t="shared" si="1600"/>
        <v>1356.200411319825</v>
      </c>
      <c r="S717" s="47">
        <f t="shared" si="1520"/>
        <v>1458.1004766476142</v>
      </c>
      <c r="T717" s="47">
        <f t="shared" si="1514"/>
        <v>1120.0208672895619</v>
      </c>
      <c r="U717" s="79">
        <v>4</v>
      </c>
      <c r="V717" s="62">
        <f t="shared" si="1601"/>
        <v>1458.1004766476142</v>
      </c>
      <c r="W717" s="137">
        <f t="shared" si="1488"/>
        <v>60.618831873326144</v>
      </c>
      <c r="X717" s="131"/>
      <c r="Y717" s="5">
        <f t="shared" si="1491"/>
        <v>0</v>
      </c>
      <c r="Z717" s="131"/>
      <c r="AA717" s="43">
        <f t="shared" ref="AA717" si="1623">POWER(2*$V717/1000*Z717, 2)*$A$4</f>
        <v>0</v>
      </c>
      <c r="AB717" s="116">
        <v>61</v>
      </c>
      <c r="AC717" s="43">
        <f t="shared" si="1493"/>
        <v>5.0630771820799989</v>
      </c>
      <c r="AD717" s="131">
        <v>61</v>
      </c>
      <c r="AE717" s="43">
        <f t="shared" si="1494"/>
        <v>5.0630771820799989</v>
      </c>
      <c r="AF717" s="261">
        <v>72.8</v>
      </c>
      <c r="AG717" s="43">
        <f t="shared" si="1495"/>
        <v>7.2113676357631995</v>
      </c>
      <c r="AH717" s="131">
        <v>57.4</v>
      </c>
      <c r="AI717" s="5">
        <f t="shared" si="1491"/>
        <v>4.4831024392447993</v>
      </c>
      <c r="AJ717" s="181">
        <v>57</v>
      </c>
      <c r="AK717" s="43">
        <f t="shared" ref="AK717" si="1624">POWER(2*$V717/1000*AJ717, 2)*$A$4</f>
        <v>4.42083788352</v>
      </c>
      <c r="AL717" s="47">
        <v>60.6</v>
      </c>
      <c r="AM717" s="43">
        <f t="shared" si="1497"/>
        <v>4.9968938780928003</v>
      </c>
      <c r="AN717" s="181"/>
      <c r="AO717" s="43">
        <f t="shared" si="1498"/>
        <v>0</v>
      </c>
      <c r="AP717" s="262">
        <v>72.599999999999994</v>
      </c>
      <c r="AQ717" s="43">
        <f t="shared" si="1499"/>
        <v>7.1717991637247982</v>
      </c>
      <c r="AR717" s="121"/>
    </row>
    <row r="718" spans="1:44" x14ac:dyDescent="0.25">
      <c r="A718" s="144">
        <f t="shared" ref="A718:A764" si="1625">A717+1</f>
        <v>707</v>
      </c>
      <c r="B718" s="89" t="s">
        <v>140</v>
      </c>
      <c r="C718" s="150">
        <v>17</v>
      </c>
      <c r="D718" s="154" t="s">
        <v>129</v>
      </c>
      <c r="E718" s="155">
        <v>24</v>
      </c>
      <c r="F718" s="152">
        <f t="shared" si="1475"/>
        <v>5632</v>
      </c>
      <c r="G718" s="46">
        <v>0</v>
      </c>
      <c r="H718" s="47">
        <f t="shared" si="1519"/>
        <v>2440</v>
      </c>
      <c r="I718" s="47">
        <f t="shared" si="1527"/>
        <v>2300</v>
      </c>
      <c r="J718" s="56">
        <f t="shared" si="1500"/>
        <v>3934.3187466192926</v>
      </c>
      <c r="K718" s="56">
        <f t="shared" si="1476"/>
        <v>-3.0462067620646849E-3</v>
      </c>
      <c r="L718" s="47"/>
      <c r="M718" s="47"/>
      <c r="N718" s="47">
        <f t="shared" si="1612"/>
        <v>1511.09375</v>
      </c>
      <c r="O718" s="47">
        <f t="shared" si="1513"/>
        <v>660.09375</v>
      </c>
      <c r="P718" s="47"/>
      <c r="Q718" s="47"/>
      <c r="R718" s="47">
        <f t="shared" si="1600"/>
        <v>1346.3484212079213</v>
      </c>
      <c r="S718" s="47">
        <f t="shared" si="1520"/>
        <v>1458.1004766476142</v>
      </c>
      <c r="T718" s="47">
        <f t="shared" si="1514"/>
        <v>1129.8728949705194</v>
      </c>
      <c r="U718" s="79">
        <v>4</v>
      </c>
      <c r="V718" s="62">
        <f t="shared" si="1601"/>
        <v>1458.1004766476142</v>
      </c>
      <c r="W718" s="137">
        <f t="shared" si="1488"/>
        <v>60.618831873326144</v>
      </c>
      <c r="X718" s="131"/>
      <c r="Y718" s="5">
        <f t="shared" si="1491"/>
        <v>0</v>
      </c>
      <c r="Z718" s="131"/>
      <c r="AA718" s="43">
        <f t="shared" ref="AA718" si="1626">POWER(2*$V718/1000*Z718, 2)*$A$4</f>
        <v>0</v>
      </c>
      <c r="AB718" s="116">
        <v>58.9</v>
      </c>
      <c r="AC718" s="43">
        <f t="shared" si="1493"/>
        <v>4.7204724511808003</v>
      </c>
      <c r="AD718" s="131">
        <v>59.2</v>
      </c>
      <c r="AE718" s="43">
        <f t="shared" si="1494"/>
        <v>4.7686812188672008</v>
      </c>
      <c r="AF718" s="261">
        <v>72.599999999999994</v>
      </c>
      <c r="AG718" s="43">
        <f t="shared" si="1495"/>
        <v>7.1717991637247982</v>
      </c>
      <c r="AH718" s="131">
        <v>57.2</v>
      </c>
      <c r="AI718" s="5">
        <f t="shared" si="1491"/>
        <v>4.4519157343232001</v>
      </c>
      <c r="AJ718" s="181">
        <v>57</v>
      </c>
      <c r="AK718" s="43">
        <f t="shared" ref="AK718" si="1627">POWER(2*$V718/1000*AJ718, 2)*$A$4</f>
        <v>4.42083788352</v>
      </c>
      <c r="AL718" s="47">
        <v>60.7</v>
      </c>
      <c r="AM718" s="43">
        <f t="shared" si="1497"/>
        <v>5.013398883795201</v>
      </c>
      <c r="AN718" s="181"/>
      <c r="AO718" s="43">
        <f t="shared" si="1498"/>
        <v>0</v>
      </c>
      <c r="AP718" s="262">
        <v>72.7</v>
      </c>
      <c r="AQ718" s="43">
        <f t="shared" si="1499"/>
        <v>7.1915697929792008</v>
      </c>
      <c r="AR718" s="121"/>
    </row>
    <row r="719" spans="1:44" x14ac:dyDescent="0.25">
      <c r="A719" s="144">
        <f t="shared" si="1625"/>
        <v>708</v>
      </c>
      <c r="B719" s="89" t="s">
        <v>140</v>
      </c>
      <c r="C719" s="150">
        <v>18</v>
      </c>
      <c r="D719" s="154" t="s">
        <v>129</v>
      </c>
      <c r="E719" s="155">
        <v>25</v>
      </c>
      <c r="F719" s="152">
        <f t="shared" ref="F719:F762" si="1628">F718+G$7</f>
        <v>5640</v>
      </c>
      <c r="G719" s="46">
        <v>0</v>
      </c>
      <c r="H719" s="47">
        <f t="shared" si="1519"/>
        <v>2448</v>
      </c>
      <c r="I719" s="47">
        <f t="shared" si="1527"/>
        <v>2300</v>
      </c>
      <c r="J719" s="56">
        <f t="shared" si="1500"/>
        <v>3934.3187466192926</v>
      </c>
      <c r="K719" s="56">
        <f t="shared" ref="K719:K782" si="1629">J719-SUM(P719:T719)</f>
        <v>-3.0844119123685232E-3</v>
      </c>
      <c r="L719" s="47"/>
      <c r="M719" s="47"/>
      <c r="N719" s="47">
        <f t="shared" si="1612"/>
        <v>1516.84375</v>
      </c>
      <c r="O719" s="47">
        <f t="shared" si="1513"/>
        <v>665.84375</v>
      </c>
      <c r="P719" s="47"/>
      <c r="Q719" s="47"/>
      <c r="R719" s="47">
        <f t="shared" si="1600"/>
        <v>1336.4964316877401</v>
      </c>
      <c r="S719" s="47">
        <f t="shared" si="1520"/>
        <v>1458.1004766476142</v>
      </c>
      <c r="T719" s="47">
        <f t="shared" si="1514"/>
        <v>1139.7249226958506</v>
      </c>
      <c r="U719" s="79">
        <v>4</v>
      </c>
      <c r="V719" s="62">
        <f t="shared" si="1601"/>
        <v>1458.1004766476142</v>
      </c>
      <c r="W719" s="137">
        <f t="shared" si="1488"/>
        <v>60.618831873326144</v>
      </c>
      <c r="X719" s="131"/>
      <c r="Y719" s="5">
        <f t="shared" si="1491"/>
        <v>0</v>
      </c>
      <c r="Z719" s="131"/>
      <c r="AA719" s="43">
        <f t="shared" ref="AA719" si="1630">POWER(2*$V719/1000*Z719, 2)*$A$4</f>
        <v>0</v>
      </c>
      <c r="AB719" s="116">
        <v>59.8</v>
      </c>
      <c r="AC719" s="43">
        <f t="shared" si="1493"/>
        <v>4.8658335195391995</v>
      </c>
      <c r="AD719" s="131">
        <v>59.9</v>
      </c>
      <c r="AE719" s="43">
        <f t="shared" si="1494"/>
        <v>4.8821208170048003</v>
      </c>
      <c r="AF719" s="261">
        <v>72.8</v>
      </c>
      <c r="AG719" s="43">
        <f t="shared" si="1495"/>
        <v>7.2113676357631995</v>
      </c>
      <c r="AH719" s="131">
        <v>56.6</v>
      </c>
      <c r="AI719" s="5">
        <f t="shared" si="1491"/>
        <v>4.3590087442687997</v>
      </c>
      <c r="AJ719" s="181">
        <v>56.3</v>
      </c>
      <c r="AK719" s="43">
        <f t="shared" ref="AK719" si="1631">POWER(2*$V719/1000*AJ719, 2)*$A$4</f>
        <v>4.3129226318911993</v>
      </c>
      <c r="AL719" s="47">
        <v>60.2</v>
      </c>
      <c r="AM719" s="43">
        <f t="shared" si="1497"/>
        <v>4.9311459905792008</v>
      </c>
      <c r="AN719" s="181"/>
      <c r="AO719" s="43">
        <f t="shared" si="1498"/>
        <v>0</v>
      </c>
      <c r="AP719" s="262">
        <v>73.2</v>
      </c>
      <c r="AQ719" s="43">
        <f t="shared" si="1499"/>
        <v>7.2908311421952003</v>
      </c>
      <c r="AR719" s="121"/>
    </row>
    <row r="720" spans="1:44" x14ac:dyDescent="0.25">
      <c r="A720" s="144">
        <f t="shared" si="1625"/>
        <v>709</v>
      </c>
      <c r="B720" s="89" t="s">
        <v>140</v>
      </c>
      <c r="C720" s="150">
        <v>19</v>
      </c>
      <c r="D720" s="154" t="s">
        <v>129</v>
      </c>
      <c r="E720" s="155">
        <v>26</v>
      </c>
      <c r="F720" s="152">
        <f t="shared" si="1628"/>
        <v>5648</v>
      </c>
      <c r="G720" s="46">
        <v>0</v>
      </c>
      <c r="H720" s="47">
        <f t="shared" si="1519"/>
        <v>2456</v>
      </c>
      <c r="I720" s="47">
        <f t="shared" si="1527"/>
        <v>2300</v>
      </c>
      <c r="J720" s="56">
        <f t="shared" si="1500"/>
        <v>3934.3187466192926</v>
      </c>
      <c r="K720" s="56">
        <f t="shared" si="1629"/>
        <v>-3.1232652004291594E-3</v>
      </c>
      <c r="L720" s="47"/>
      <c r="M720" s="47"/>
      <c r="N720" s="47">
        <f t="shared" si="1612"/>
        <v>1522.59375</v>
      </c>
      <c r="O720" s="47">
        <f t="shared" si="1513"/>
        <v>671.59375</v>
      </c>
      <c r="P720" s="47"/>
      <c r="Q720" s="47"/>
      <c r="R720" s="47">
        <f t="shared" si="1600"/>
        <v>1326.6444427724643</v>
      </c>
      <c r="S720" s="47">
        <f t="shared" si="1520"/>
        <v>1458.1004766476142</v>
      </c>
      <c r="T720" s="47">
        <f t="shared" si="1514"/>
        <v>1149.5769504644143</v>
      </c>
      <c r="U720" s="79">
        <v>4</v>
      </c>
      <c r="V720" s="62">
        <f t="shared" si="1601"/>
        <v>1458.1004766476142</v>
      </c>
      <c r="W720" s="137">
        <f t="shared" si="1488"/>
        <v>60.618831873326144</v>
      </c>
      <c r="X720" s="131"/>
      <c r="Y720" s="5">
        <f t="shared" si="1491"/>
        <v>0</v>
      </c>
      <c r="Z720" s="131"/>
      <c r="AA720" s="43">
        <f t="shared" ref="AA720" si="1632">POWER(2*$V720/1000*Z720, 2)*$A$4</f>
        <v>0</v>
      </c>
      <c r="AB720" s="116">
        <v>60.3</v>
      </c>
      <c r="AC720" s="43">
        <f t="shared" si="1493"/>
        <v>4.9475421421631998</v>
      </c>
      <c r="AD720" s="131">
        <v>60.5</v>
      </c>
      <c r="AE720" s="43">
        <f t="shared" si="1494"/>
        <v>4.98041608592</v>
      </c>
      <c r="AF720" s="261">
        <v>72.3</v>
      </c>
      <c r="AG720" s="43">
        <f t="shared" si="1495"/>
        <v>7.1126505571392</v>
      </c>
      <c r="AH720" s="131">
        <v>57.4</v>
      </c>
      <c r="AI720" s="5">
        <f t="shared" si="1491"/>
        <v>4.4831024392447993</v>
      </c>
      <c r="AJ720" s="181">
        <v>57</v>
      </c>
      <c r="AK720" s="43">
        <f t="shared" ref="AK720" si="1633">POWER(2*$V720/1000*AJ720, 2)*$A$4</f>
        <v>4.42083788352</v>
      </c>
      <c r="AL720" s="47">
        <v>61</v>
      </c>
      <c r="AM720" s="43">
        <f t="shared" si="1497"/>
        <v>5.0630771820799989</v>
      </c>
      <c r="AN720" s="181"/>
      <c r="AO720" s="43">
        <f t="shared" si="1498"/>
        <v>0</v>
      </c>
      <c r="AP720" s="262">
        <v>73.599999999999994</v>
      </c>
      <c r="AQ720" s="43">
        <f t="shared" si="1499"/>
        <v>7.3707300651007994</v>
      </c>
      <c r="AR720" s="121"/>
    </row>
    <row r="721" spans="1:44" x14ac:dyDescent="0.25">
      <c r="A721" s="144">
        <f t="shared" si="1625"/>
        <v>710</v>
      </c>
      <c r="B721" s="89" t="s">
        <v>140</v>
      </c>
      <c r="C721" s="150">
        <v>20</v>
      </c>
      <c r="D721" s="154" t="s">
        <v>129</v>
      </c>
      <c r="E721" s="155">
        <v>27</v>
      </c>
      <c r="F721" s="152">
        <f t="shared" si="1628"/>
        <v>5656</v>
      </c>
      <c r="G721" s="46">
        <v>0</v>
      </c>
      <c r="H721" s="47">
        <f t="shared" si="1519"/>
        <v>2464</v>
      </c>
      <c r="I721" s="47">
        <f t="shared" si="1527"/>
        <v>2300</v>
      </c>
      <c r="J721" s="56">
        <f t="shared" si="1500"/>
        <v>3934.3187466192926</v>
      </c>
      <c r="K721" s="56">
        <f t="shared" si="1629"/>
        <v>-3.1627791008759232E-3</v>
      </c>
      <c r="L721" s="47"/>
      <c r="M721" s="47"/>
      <c r="N721" s="47">
        <f t="shared" si="1612"/>
        <v>1528.34375</v>
      </c>
      <c r="O721" s="47">
        <f t="shared" si="1513"/>
        <v>677.34375</v>
      </c>
      <c r="P721" s="47"/>
      <c r="Q721" s="47"/>
      <c r="R721" s="47">
        <f t="shared" si="1600"/>
        <v>1316.7924544756711</v>
      </c>
      <c r="S721" s="47">
        <f t="shared" si="1520"/>
        <v>1458.1004766476142</v>
      </c>
      <c r="T721" s="47">
        <f t="shared" si="1514"/>
        <v>1159.4289782751086</v>
      </c>
      <c r="U721" s="79">
        <v>4</v>
      </c>
      <c r="V721" s="62">
        <f t="shared" si="1601"/>
        <v>1458.1004766476142</v>
      </c>
      <c r="W721" s="137">
        <f t="shared" si="1488"/>
        <v>60.618831873326144</v>
      </c>
      <c r="X721" s="131"/>
      <c r="Y721" s="5">
        <f t="shared" si="1491"/>
        <v>0</v>
      </c>
      <c r="Z721" s="131"/>
      <c r="AA721" s="43">
        <f t="shared" ref="AA721" si="1634">POWER(2*$V721/1000*Z721, 2)*$A$4</f>
        <v>0</v>
      </c>
      <c r="AB721" s="116">
        <v>59.7</v>
      </c>
      <c r="AC721" s="43">
        <f t="shared" si="1493"/>
        <v>4.849573435603201</v>
      </c>
      <c r="AD721" s="131">
        <v>59.9</v>
      </c>
      <c r="AE721" s="43">
        <f t="shared" si="1494"/>
        <v>4.8821208170048003</v>
      </c>
      <c r="AF721" s="261">
        <v>71.8</v>
      </c>
      <c r="AG721" s="43">
        <f t="shared" si="1495"/>
        <v>7.0146138167551992</v>
      </c>
      <c r="AH721" s="131">
        <v>56.2</v>
      </c>
      <c r="AI721" s="5">
        <f t="shared" si="1491"/>
        <v>4.2976150214912003</v>
      </c>
      <c r="AJ721" s="181">
        <v>55.9</v>
      </c>
      <c r="AK721" s="43">
        <f t="shared" ref="AK721" si="1635">POWER(2*$V721/1000*AJ721, 2)*$A$4</f>
        <v>4.2518554714687999</v>
      </c>
      <c r="AL721" s="47">
        <v>60</v>
      </c>
      <c r="AM721" s="43">
        <f t="shared" si="1497"/>
        <v>4.8984353279999988</v>
      </c>
      <c r="AN721" s="181"/>
      <c r="AO721" s="43">
        <f t="shared" si="1498"/>
        <v>0</v>
      </c>
      <c r="AP721" s="262">
        <v>73.5</v>
      </c>
      <c r="AQ721" s="43">
        <f t="shared" si="1499"/>
        <v>7.350714514079999</v>
      </c>
      <c r="AR721" s="121"/>
    </row>
    <row r="722" spans="1:44" x14ac:dyDescent="0.25">
      <c r="A722" s="144">
        <f t="shared" si="1625"/>
        <v>711</v>
      </c>
      <c r="B722" s="89" t="s">
        <v>140</v>
      </c>
      <c r="C722" s="150">
        <v>21</v>
      </c>
      <c r="D722" s="154" t="s">
        <v>129</v>
      </c>
      <c r="E722" s="155">
        <v>28</v>
      </c>
      <c r="F722" s="152">
        <f t="shared" si="1628"/>
        <v>5664</v>
      </c>
      <c r="G722" s="46">
        <v>0</v>
      </c>
      <c r="H722" s="47">
        <f t="shared" si="1519"/>
        <v>2472</v>
      </c>
      <c r="I722" s="47">
        <f t="shared" si="1527"/>
        <v>2300</v>
      </c>
      <c r="J722" s="56">
        <f t="shared" si="1500"/>
        <v>3934.3187466192926</v>
      </c>
      <c r="K722" s="56">
        <f t="shared" si="1629"/>
        <v>-3.2029665376285266E-3</v>
      </c>
      <c r="L722" s="47"/>
      <c r="M722" s="47"/>
      <c r="N722" s="47">
        <f t="shared" si="1612"/>
        <v>1534.09375</v>
      </c>
      <c r="O722" s="47">
        <f t="shared" si="1513"/>
        <v>683.09375</v>
      </c>
      <c r="P722" s="47"/>
      <c r="Q722" s="47"/>
      <c r="R722" s="47">
        <f t="shared" si="1600"/>
        <v>1306.9404668113473</v>
      </c>
      <c r="S722" s="47">
        <f t="shared" si="1520"/>
        <v>1458.1004766476142</v>
      </c>
      <c r="T722" s="47">
        <f t="shared" si="1514"/>
        <v>1169.2810061268688</v>
      </c>
      <c r="U722" s="79">
        <v>4</v>
      </c>
      <c r="V722" s="62">
        <f t="shared" si="1601"/>
        <v>1458.1004766476142</v>
      </c>
      <c r="W722" s="137">
        <f t="shared" si="1488"/>
        <v>60.618831873326144</v>
      </c>
      <c r="X722" s="131"/>
      <c r="Y722" s="5">
        <f t="shared" si="1491"/>
        <v>0</v>
      </c>
      <c r="Z722" s="131"/>
      <c r="AA722" s="43">
        <f t="shared" ref="AA722" si="1636">POWER(2*$V722/1000*Z722, 2)*$A$4</f>
        <v>0</v>
      </c>
      <c r="AB722" s="116">
        <v>59.9</v>
      </c>
      <c r="AC722" s="43">
        <f t="shared" si="1493"/>
        <v>4.8821208170048003</v>
      </c>
      <c r="AD722" s="131">
        <v>59.9</v>
      </c>
      <c r="AE722" s="43">
        <f t="shared" si="1494"/>
        <v>4.8821208170048003</v>
      </c>
      <c r="AF722" s="261">
        <v>73.7</v>
      </c>
      <c r="AG722" s="43">
        <f t="shared" si="1495"/>
        <v>7.3907728296512012</v>
      </c>
      <c r="AH722" s="131">
        <v>56.6</v>
      </c>
      <c r="AI722" s="5">
        <f t="shared" si="1491"/>
        <v>4.3590087442687997</v>
      </c>
      <c r="AJ722" s="181">
        <v>56.4</v>
      </c>
      <c r="AK722" s="43">
        <f t="shared" ref="AK722" si="1637">POWER(2*$V722/1000*AJ722, 2)*$A$4</f>
        <v>4.3282574558207996</v>
      </c>
      <c r="AL722" s="47">
        <v>60.3</v>
      </c>
      <c r="AM722" s="43">
        <f t="shared" si="1497"/>
        <v>4.9475421421631998</v>
      </c>
      <c r="AN722" s="181"/>
      <c r="AO722" s="43">
        <f t="shared" si="1498"/>
        <v>0</v>
      </c>
      <c r="AP722" s="262">
        <v>73</v>
      </c>
      <c r="AQ722" s="43">
        <f t="shared" si="1499"/>
        <v>7.251044961919999</v>
      </c>
      <c r="AR722" s="121"/>
    </row>
    <row r="723" spans="1:44" x14ac:dyDescent="0.25">
      <c r="A723" s="144">
        <f t="shared" si="1625"/>
        <v>712</v>
      </c>
      <c r="B723" s="89" t="s">
        <v>140</v>
      </c>
      <c r="C723" s="150">
        <v>22</v>
      </c>
      <c r="D723" s="154" t="s">
        <v>129</v>
      </c>
      <c r="E723" s="155">
        <v>29</v>
      </c>
      <c r="F723" s="152">
        <f t="shared" si="1628"/>
        <v>5672</v>
      </c>
      <c r="G723" s="46">
        <v>0</v>
      </c>
      <c r="H723" s="47">
        <f t="shared" si="1519"/>
        <v>2480</v>
      </c>
      <c r="I723" s="47">
        <f t="shared" si="1527"/>
        <v>2300</v>
      </c>
      <c r="J723" s="56">
        <f t="shared" si="1500"/>
        <v>3934.3187466192926</v>
      </c>
      <c r="K723" s="56">
        <f t="shared" si="1629"/>
        <v>-3.2438408911730221E-3</v>
      </c>
      <c r="L723" s="47"/>
      <c r="M723" s="47"/>
      <c r="N723" s="47">
        <f t="shared" si="1612"/>
        <v>1539.84375</v>
      </c>
      <c r="O723" s="47">
        <f t="shared" si="1513"/>
        <v>688.84375</v>
      </c>
      <c r="P723" s="47"/>
      <c r="Q723" s="47"/>
      <c r="R723" s="47">
        <f t="shared" si="1600"/>
        <v>1297.0884797939045</v>
      </c>
      <c r="S723" s="47">
        <f t="shared" si="1520"/>
        <v>1458.1004766476142</v>
      </c>
      <c r="T723" s="47">
        <f t="shared" si="1514"/>
        <v>1179.1330340186651</v>
      </c>
      <c r="U723" s="79">
        <v>4</v>
      </c>
      <c r="V723" s="62">
        <f t="shared" si="1601"/>
        <v>1458.1004766476142</v>
      </c>
      <c r="W723" s="137">
        <f t="shared" si="1488"/>
        <v>60.618831873326144</v>
      </c>
      <c r="X723" s="131"/>
      <c r="Y723" s="5">
        <f t="shared" si="1491"/>
        <v>0</v>
      </c>
      <c r="Z723" s="131"/>
      <c r="AA723" s="43">
        <f t="shared" ref="AA723" si="1638">POWER(2*$V723/1000*Z723, 2)*$A$4</f>
        <v>0</v>
      </c>
      <c r="AB723" s="116">
        <v>60</v>
      </c>
      <c r="AC723" s="43">
        <f t="shared" si="1493"/>
        <v>4.8984353279999988</v>
      </c>
      <c r="AD723" s="131">
        <v>60.2</v>
      </c>
      <c r="AE723" s="43">
        <f t="shared" si="1494"/>
        <v>4.9311459905792008</v>
      </c>
      <c r="AF723" s="261">
        <v>74.5</v>
      </c>
      <c r="AG723" s="43">
        <f t="shared" si="1495"/>
        <v>7.5520946331199994</v>
      </c>
      <c r="AH723" s="131">
        <v>56.7</v>
      </c>
      <c r="AI723" s="5">
        <f t="shared" si="1491"/>
        <v>4.3744252087872004</v>
      </c>
      <c r="AJ723" s="181">
        <v>56.4</v>
      </c>
      <c r="AK723" s="43">
        <f t="shared" ref="AK723" si="1639">POWER(2*$V723/1000*AJ723, 2)*$A$4</f>
        <v>4.3282574558207996</v>
      </c>
      <c r="AL723" s="47">
        <v>60.4</v>
      </c>
      <c r="AM723" s="43">
        <f t="shared" si="1497"/>
        <v>4.9639655072768001</v>
      </c>
      <c r="AN723" s="181"/>
      <c r="AO723" s="43">
        <f t="shared" si="1498"/>
        <v>0</v>
      </c>
      <c r="AP723" s="262">
        <v>73.599999999999994</v>
      </c>
      <c r="AQ723" s="43">
        <f t="shared" si="1499"/>
        <v>7.3707300651007994</v>
      </c>
      <c r="AR723" s="121"/>
    </row>
    <row r="724" spans="1:44" x14ac:dyDescent="0.25">
      <c r="A724" s="144">
        <f t="shared" si="1625"/>
        <v>713</v>
      </c>
      <c r="B724" s="89" t="s">
        <v>140</v>
      </c>
      <c r="C724" s="150">
        <v>23</v>
      </c>
      <c r="D724" s="154" t="s">
        <v>129</v>
      </c>
      <c r="E724" s="155">
        <v>30</v>
      </c>
      <c r="F724" s="152">
        <f t="shared" si="1628"/>
        <v>5680</v>
      </c>
      <c r="G724" s="46">
        <v>0</v>
      </c>
      <c r="H724" s="47">
        <f t="shared" si="1519"/>
        <v>2488</v>
      </c>
      <c r="I724" s="47">
        <f t="shared" si="1527"/>
        <v>2300</v>
      </c>
      <c r="J724" s="56">
        <f t="shared" si="1500"/>
        <v>3934.3187466192926</v>
      </c>
      <c r="K724" s="56">
        <f t="shared" si="1629"/>
        <v>-3.2854160203896754E-3</v>
      </c>
      <c r="L724" s="47"/>
      <c r="M724" s="47"/>
      <c r="N724" s="47">
        <f t="shared" si="1612"/>
        <v>1545.59375</v>
      </c>
      <c r="O724" s="47">
        <f t="shared" si="1513"/>
        <v>694.59375</v>
      </c>
      <c r="P724" s="47"/>
      <c r="Q724" s="47"/>
      <c r="R724" s="47">
        <f t="shared" si="1600"/>
        <v>1287.2364934381958</v>
      </c>
      <c r="S724" s="47">
        <f t="shared" si="1520"/>
        <v>1458.1004766476142</v>
      </c>
      <c r="T724" s="47">
        <f t="shared" si="1514"/>
        <v>1188.9850619495026</v>
      </c>
      <c r="U724" s="79">
        <v>4</v>
      </c>
      <c r="V724" s="62">
        <f t="shared" si="1601"/>
        <v>1458.1004766476142</v>
      </c>
      <c r="W724" s="137">
        <f t="shared" ref="W724:W787" si="1640">Com_Num/V724</f>
        <v>60.618831873326144</v>
      </c>
      <c r="X724" s="131"/>
      <c r="Y724" s="5">
        <f t="shared" si="1491"/>
        <v>0</v>
      </c>
      <c r="Z724" s="131"/>
      <c r="AA724" s="43">
        <f t="shared" ref="AA724" si="1641">POWER(2*$V724/1000*Z724, 2)*$A$4</f>
        <v>0</v>
      </c>
      <c r="AB724" s="116">
        <v>60.5</v>
      </c>
      <c r="AC724" s="43">
        <f t="shared" si="1493"/>
        <v>4.98041608592</v>
      </c>
      <c r="AD724" s="131">
        <v>60.6</v>
      </c>
      <c r="AE724" s="43">
        <f t="shared" si="1494"/>
        <v>4.9968938780928003</v>
      </c>
      <c r="AF724" s="261">
        <v>70.3</v>
      </c>
      <c r="AG724" s="43">
        <f t="shared" si="1495"/>
        <v>6.7245856250431997</v>
      </c>
      <c r="AH724" s="131">
        <v>56.3</v>
      </c>
      <c r="AI724" s="5">
        <f t="shared" si="1491"/>
        <v>4.3129226318911993</v>
      </c>
      <c r="AJ724" s="181">
        <v>56.1</v>
      </c>
      <c r="AK724" s="43">
        <f t="shared" ref="AK724" si="1642">POWER(2*$V724/1000*AJ724, 2)*$A$4</f>
        <v>4.2823346246207992</v>
      </c>
      <c r="AL724" s="47">
        <v>60.1</v>
      </c>
      <c r="AM724" s="43">
        <f t="shared" si="1497"/>
        <v>4.9147770525247996</v>
      </c>
      <c r="AN724" s="181"/>
      <c r="AO724" s="43">
        <f t="shared" si="1498"/>
        <v>0</v>
      </c>
      <c r="AP724" s="262">
        <v>73.5</v>
      </c>
      <c r="AQ724" s="43">
        <f t="shared" si="1499"/>
        <v>7.350714514079999</v>
      </c>
      <c r="AR724" s="121"/>
    </row>
    <row r="725" spans="1:44" x14ac:dyDescent="0.25">
      <c r="A725" s="144">
        <f t="shared" si="1625"/>
        <v>714</v>
      </c>
      <c r="B725" s="89" t="s">
        <v>140</v>
      </c>
      <c r="C725" s="150">
        <v>24</v>
      </c>
      <c r="D725" s="154" t="s">
        <v>129</v>
      </c>
      <c r="E725" s="155">
        <v>31</v>
      </c>
      <c r="F725" s="152">
        <f t="shared" si="1628"/>
        <v>5688</v>
      </c>
      <c r="G725" s="46">
        <v>0</v>
      </c>
      <c r="H725" s="47">
        <f t="shared" si="1519"/>
        <v>2496</v>
      </c>
      <c r="I725" s="47">
        <f t="shared" si="1527"/>
        <v>2300</v>
      </c>
      <c r="J725" s="56">
        <f t="shared" si="1500"/>
        <v>3934.3187466192926</v>
      </c>
      <c r="K725" s="56">
        <f t="shared" si="1629"/>
        <v>-3.3277062725574069E-3</v>
      </c>
      <c r="L725" s="47"/>
      <c r="M725" s="47"/>
      <c r="N725" s="47">
        <f t="shared" si="1612"/>
        <v>1551.34375</v>
      </c>
      <c r="O725" s="47">
        <f t="shared" si="1513"/>
        <v>700.34375</v>
      </c>
      <c r="P725" s="47"/>
      <c r="Q725" s="47"/>
      <c r="R725" s="47">
        <f t="shared" si="1600"/>
        <v>1277.3845077595322</v>
      </c>
      <c r="S725" s="47">
        <f t="shared" si="1520"/>
        <v>1458.1004766476142</v>
      </c>
      <c r="T725" s="47">
        <f t="shared" si="1514"/>
        <v>1198.8370899184185</v>
      </c>
      <c r="U725" s="79">
        <v>4</v>
      </c>
      <c r="V725" s="62">
        <f t="shared" si="1601"/>
        <v>1458.1004766476142</v>
      </c>
      <c r="W725" s="137">
        <f t="shared" si="1640"/>
        <v>60.618831873326144</v>
      </c>
      <c r="X725" s="131"/>
      <c r="Y725" s="5">
        <f t="shared" ref="Y725:AI788" si="1643">POWER(2*$V725/1000*X725, 2)*$A$4</f>
        <v>0</v>
      </c>
      <c r="Z725" s="131"/>
      <c r="AA725" s="43">
        <f t="shared" ref="AA725" si="1644">POWER(2*$V725/1000*Z725, 2)*$A$4</f>
        <v>0</v>
      </c>
      <c r="AB725" s="116">
        <v>60.6</v>
      </c>
      <c r="AC725" s="43">
        <f t="shared" ref="AC725:AC788" si="1645">POWER(2*$V725/1000*AB725, 2)*$A$4</f>
        <v>4.9968938780928003</v>
      </c>
      <c r="AD725" s="131">
        <v>60.4</v>
      </c>
      <c r="AE725" s="43">
        <f t="shared" ref="AE725:AE788" si="1646">POWER(2*$V725/1000*AD725, 2)*$A$4</f>
        <v>4.9639655072768001</v>
      </c>
      <c r="AF725" s="261">
        <v>73.2</v>
      </c>
      <c r="AG725" s="43">
        <f t="shared" ref="AG725:AG788" si="1647">POWER(2*$V725/1000*AF725, 2)*$A$4</f>
        <v>7.2908311421952003</v>
      </c>
      <c r="AH725" s="131">
        <v>56.7</v>
      </c>
      <c r="AI725" s="5">
        <f t="shared" si="1643"/>
        <v>4.3744252087872004</v>
      </c>
      <c r="AJ725" s="181">
        <v>56.6</v>
      </c>
      <c r="AK725" s="43">
        <f t="shared" ref="AK725" si="1648">POWER(2*$V725/1000*AJ725, 2)*$A$4</f>
        <v>4.3590087442687997</v>
      </c>
      <c r="AL725" s="47">
        <v>60.4</v>
      </c>
      <c r="AM725" s="43">
        <f t="shared" ref="AM725:AM788" si="1649">POWER(2*$V725/1000*AL725, 2)*$A$4</f>
        <v>4.9639655072768001</v>
      </c>
      <c r="AN725" s="181"/>
      <c r="AO725" s="43">
        <f t="shared" ref="AO725:AO788" si="1650">POWER(2*$V725/1000*AN725, 2)*$A$4</f>
        <v>0</v>
      </c>
      <c r="AP725" s="262">
        <v>73.5</v>
      </c>
      <c r="AQ725" s="43">
        <f t="shared" ref="AQ725:AQ756" si="1651">POWER(2*$V725/1000*AP725, 2)*$A$4</f>
        <v>7.350714514079999</v>
      </c>
      <c r="AR725" s="121"/>
    </row>
    <row r="726" spans="1:44" x14ac:dyDescent="0.25">
      <c r="A726" s="144">
        <f t="shared" si="1625"/>
        <v>715</v>
      </c>
      <c r="B726" s="89" t="s">
        <v>140</v>
      </c>
      <c r="C726" s="150">
        <v>25</v>
      </c>
      <c r="D726" s="154" t="s">
        <v>129</v>
      </c>
      <c r="E726" s="155">
        <v>32</v>
      </c>
      <c r="F726" s="152">
        <f t="shared" si="1628"/>
        <v>5696</v>
      </c>
      <c r="G726" s="46">
        <v>0</v>
      </c>
      <c r="H726" s="47">
        <f t="shared" si="1519"/>
        <v>2504</v>
      </c>
      <c r="I726" s="47">
        <f t="shared" si="1527"/>
        <v>2300</v>
      </c>
      <c r="J726" s="56">
        <f t="shared" ref="J726:J789" si="1652">SQRT(POWER(F726-H726,2)+POWER(G726-I726,2))</f>
        <v>3934.3187466192926</v>
      </c>
      <c r="K726" s="56">
        <f t="shared" si="1629"/>
        <v>-3.3707265047269175E-3</v>
      </c>
      <c r="L726" s="47"/>
      <c r="M726" s="47"/>
      <c r="N726" s="47">
        <f t="shared" si="1612"/>
        <v>1557.09375</v>
      </c>
      <c r="O726" s="47">
        <f t="shared" si="1513"/>
        <v>706.09375</v>
      </c>
      <c r="P726" s="47"/>
      <c r="Q726" s="47"/>
      <c r="R726" s="47">
        <f t="shared" si="1600"/>
        <v>1267.532522773701</v>
      </c>
      <c r="S726" s="47">
        <f t="shared" si="1520"/>
        <v>1458.1004766476142</v>
      </c>
      <c r="T726" s="47">
        <f t="shared" si="1514"/>
        <v>1208.6891179244822</v>
      </c>
      <c r="U726" s="79">
        <v>4</v>
      </c>
      <c r="V726" s="62">
        <f t="shared" si="1601"/>
        <v>1458.1004766476142</v>
      </c>
      <c r="W726" s="137">
        <f t="shared" si="1640"/>
        <v>60.618831873326144</v>
      </c>
      <c r="X726" s="131"/>
      <c r="Y726" s="5">
        <f t="shared" si="1643"/>
        <v>0</v>
      </c>
      <c r="Z726" s="131"/>
      <c r="AA726" s="43">
        <f t="shared" ref="AA726" si="1653">POWER(2*$V726/1000*Z726, 2)*$A$4</f>
        <v>0</v>
      </c>
      <c r="AB726" s="116">
        <v>59.1</v>
      </c>
      <c r="AC726" s="43">
        <f t="shared" si="1645"/>
        <v>4.7525844161088004</v>
      </c>
      <c r="AD726" s="131">
        <v>58.3</v>
      </c>
      <c r="AE726" s="43">
        <f t="shared" si="1646"/>
        <v>4.6247896811071998</v>
      </c>
      <c r="AF726" s="261">
        <v>71.2</v>
      </c>
      <c r="AG726" s="43">
        <f t="shared" si="1647"/>
        <v>6.8978677747712007</v>
      </c>
      <c r="AH726" s="131">
        <v>56.7</v>
      </c>
      <c r="AI726" s="5">
        <f t="shared" si="1643"/>
        <v>4.3744252087872004</v>
      </c>
      <c r="AJ726" s="181">
        <v>56.3</v>
      </c>
      <c r="AK726" s="43">
        <f t="shared" ref="AK726" si="1654">POWER(2*$V726/1000*AJ726, 2)*$A$4</f>
        <v>4.3129226318911993</v>
      </c>
      <c r="AL726" s="47">
        <v>60.1</v>
      </c>
      <c r="AM726" s="43">
        <f t="shared" si="1649"/>
        <v>4.9147770525247996</v>
      </c>
      <c r="AN726" s="181"/>
      <c r="AO726" s="43">
        <f t="shared" si="1650"/>
        <v>0</v>
      </c>
      <c r="AP726" s="262">
        <v>73</v>
      </c>
      <c r="AQ726" s="43">
        <f t="shared" si="1651"/>
        <v>7.251044961919999</v>
      </c>
      <c r="AR726" s="121"/>
    </row>
    <row r="727" spans="1:44" x14ac:dyDescent="0.25">
      <c r="A727" s="144">
        <f t="shared" si="1625"/>
        <v>716</v>
      </c>
      <c r="B727" s="89" t="s">
        <v>140</v>
      </c>
      <c r="C727" s="150">
        <v>26</v>
      </c>
      <c r="D727" s="154" t="s">
        <v>129</v>
      </c>
      <c r="E727" s="155">
        <v>33</v>
      </c>
      <c r="F727" s="152">
        <f t="shared" si="1628"/>
        <v>5704</v>
      </c>
      <c r="G727" s="46">
        <v>0</v>
      </c>
      <c r="H727" s="47">
        <f t="shared" si="1519"/>
        <v>2512</v>
      </c>
      <c r="I727" s="47">
        <f t="shared" si="1527"/>
        <v>2300</v>
      </c>
      <c r="J727" s="56">
        <f t="shared" si="1652"/>
        <v>3934.3187466192926</v>
      </c>
      <c r="K727" s="56">
        <f t="shared" si="1629"/>
        <v>-3.4144920969083614E-3</v>
      </c>
      <c r="L727" s="47"/>
      <c r="M727" s="47"/>
      <c r="N727" s="47">
        <f t="shared" si="1612"/>
        <v>1562.84375</v>
      </c>
      <c r="O727" s="47">
        <f t="shared" si="1513"/>
        <v>711.84375</v>
      </c>
      <c r="P727" s="47"/>
      <c r="Q727" s="47"/>
      <c r="R727" s="47">
        <f t="shared" si="1600"/>
        <v>1257.6805384969834</v>
      </c>
      <c r="S727" s="47">
        <f t="shared" si="1520"/>
        <v>1458.1004766476142</v>
      </c>
      <c r="T727" s="47">
        <f t="shared" si="1514"/>
        <v>1218.5411459667919</v>
      </c>
      <c r="U727" s="79">
        <v>4</v>
      </c>
      <c r="V727" s="62">
        <f t="shared" si="1601"/>
        <v>1458.1004766476142</v>
      </c>
      <c r="W727" s="137">
        <f t="shared" si="1640"/>
        <v>60.618831873326144</v>
      </c>
      <c r="X727" s="131"/>
      <c r="Y727" s="5">
        <f t="shared" si="1643"/>
        <v>0</v>
      </c>
      <c r="Z727" s="131"/>
      <c r="AA727" s="43">
        <f t="shared" ref="AA727" si="1655">POWER(2*$V727/1000*Z727, 2)*$A$4</f>
        <v>0</v>
      </c>
      <c r="AB727" s="116">
        <v>60.3</v>
      </c>
      <c r="AC727" s="43">
        <f t="shared" si="1645"/>
        <v>4.9475421421631998</v>
      </c>
      <c r="AD727" s="131">
        <v>60.3</v>
      </c>
      <c r="AE727" s="43">
        <f t="shared" si="1646"/>
        <v>4.9475421421631998</v>
      </c>
      <c r="AF727" s="261">
        <v>73.5</v>
      </c>
      <c r="AG727" s="43">
        <f t="shared" si="1647"/>
        <v>7.350714514079999</v>
      </c>
      <c r="AH727" s="131">
        <v>57.7</v>
      </c>
      <c r="AI727" s="5">
        <f t="shared" si="1643"/>
        <v>4.5300865980992002</v>
      </c>
      <c r="AJ727" s="181">
        <v>57.3</v>
      </c>
      <c r="AK727" s="43">
        <f t="shared" ref="AK727" si="1656">POWER(2*$V727/1000*AJ727, 2)*$A$4</f>
        <v>4.4674954800191991</v>
      </c>
      <c r="AL727" s="47">
        <v>61.2</v>
      </c>
      <c r="AM727" s="43">
        <f t="shared" si="1649"/>
        <v>5.0963321152512009</v>
      </c>
      <c r="AN727" s="181"/>
      <c r="AO727" s="43">
        <f t="shared" si="1650"/>
        <v>0</v>
      </c>
      <c r="AP727" s="262">
        <v>72.8</v>
      </c>
      <c r="AQ727" s="43">
        <f t="shared" si="1651"/>
        <v>7.2113676357631995</v>
      </c>
      <c r="AR727" s="121"/>
    </row>
    <row r="728" spans="1:44" x14ac:dyDescent="0.25">
      <c r="A728" s="144">
        <f t="shared" si="1625"/>
        <v>717</v>
      </c>
      <c r="B728" s="89" t="s">
        <v>140</v>
      </c>
      <c r="C728" s="150">
        <v>27</v>
      </c>
      <c r="D728" s="154" t="s">
        <v>129</v>
      </c>
      <c r="E728" s="155">
        <v>34</v>
      </c>
      <c r="F728" s="152">
        <f t="shared" si="1628"/>
        <v>5712</v>
      </c>
      <c r="G728" s="46">
        <v>0</v>
      </c>
      <c r="H728" s="47">
        <f t="shared" si="1519"/>
        <v>2520</v>
      </c>
      <c r="I728" s="47">
        <f t="shared" si="1527"/>
        <v>2300</v>
      </c>
      <c r="J728" s="56">
        <f t="shared" si="1652"/>
        <v>3934.3187466192926</v>
      </c>
      <c r="K728" s="56">
        <f t="shared" si="1629"/>
        <v>-3.4590189738992194E-3</v>
      </c>
      <c r="L728" s="47"/>
      <c r="M728" s="47"/>
      <c r="N728" s="47">
        <f t="shared" si="1612"/>
        <v>1568.59375</v>
      </c>
      <c r="O728" s="47">
        <f t="shared" si="1513"/>
        <v>717.59375</v>
      </c>
      <c r="P728" s="47"/>
      <c r="Q728" s="47"/>
      <c r="R728" s="47">
        <f t="shared" si="1600"/>
        <v>1247.8285549461764</v>
      </c>
      <c r="S728" s="47">
        <f t="shared" si="1520"/>
        <v>1458.1004766476142</v>
      </c>
      <c r="T728" s="47">
        <f t="shared" si="1514"/>
        <v>1228.3931740444762</v>
      </c>
      <c r="U728" s="79">
        <v>4</v>
      </c>
      <c r="V728" s="62">
        <f t="shared" si="1601"/>
        <v>1458.1004766476142</v>
      </c>
      <c r="W728" s="137">
        <f t="shared" si="1640"/>
        <v>60.618831873326144</v>
      </c>
      <c r="X728" s="131"/>
      <c r="Y728" s="5">
        <f t="shared" si="1643"/>
        <v>0</v>
      </c>
      <c r="Z728" s="131"/>
      <c r="AA728" s="43">
        <f t="shared" ref="AA728" si="1657">POWER(2*$V728/1000*Z728, 2)*$A$4</f>
        <v>0</v>
      </c>
      <c r="AB728" s="116">
        <v>59.5</v>
      </c>
      <c r="AC728" s="43">
        <f t="shared" si="1645"/>
        <v>4.817134908319999</v>
      </c>
      <c r="AD728" s="131">
        <v>59.3</v>
      </c>
      <c r="AE728" s="43">
        <f t="shared" si="1646"/>
        <v>4.7848052351551997</v>
      </c>
      <c r="AF728" s="261">
        <v>73</v>
      </c>
      <c r="AG728" s="43">
        <f t="shared" si="1647"/>
        <v>7.251044961919999</v>
      </c>
      <c r="AH728" s="131">
        <v>57.2</v>
      </c>
      <c r="AI728" s="5">
        <f t="shared" si="1643"/>
        <v>4.4519157343232001</v>
      </c>
      <c r="AJ728" s="181">
        <v>56.7</v>
      </c>
      <c r="AK728" s="43">
        <f t="shared" ref="AK728" si="1658">POWER(2*$V728/1000*AJ728, 2)*$A$4</f>
        <v>4.3744252087872004</v>
      </c>
      <c r="AL728" s="47">
        <v>60.9</v>
      </c>
      <c r="AM728" s="43">
        <f t="shared" si="1649"/>
        <v>5.0464905357888004</v>
      </c>
      <c r="AN728" s="181"/>
      <c r="AO728" s="43">
        <f t="shared" si="1650"/>
        <v>0</v>
      </c>
      <c r="AP728" s="262">
        <v>72.599999999999994</v>
      </c>
      <c r="AQ728" s="43">
        <f t="shared" si="1651"/>
        <v>7.1717991637247982</v>
      </c>
      <c r="AR728" s="121"/>
    </row>
    <row r="729" spans="1:44" x14ac:dyDescent="0.25">
      <c r="A729" s="144">
        <f t="shared" si="1625"/>
        <v>718</v>
      </c>
      <c r="B729" s="89" t="s">
        <v>140</v>
      </c>
      <c r="C729" s="150">
        <v>28</v>
      </c>
      <c r="D729" s="154" t="s">
        <v>129</v>
      </c>
      <c r="E729" s="155">
        <v>35</v>
      </c>
      <c r="F729" s="152">
        <f t="shared" si="1628"/>
        <v>5720</v>
      </c>
      <c r="G729" s="46">
        <v>0</v>
      </c>
      <c r="H729" s="47">
        <f t="shared" si="1519"/>
        <v>2528</v>
      </c>
      <c r="I729" s="47">
        <f t="shared" si="1527"/>
        <v>2300</v>
      </c>
      <c r="J729" s="56">
        <f t="shared" si="1652"/>
        <v>3934.3187466192926</v>
      </c>
      <c r="K729" s="56">
        <f t="shared" si="1629"/>
        <v>-3.5043236212004558E-3</v>
      </c>
      <c r="L729" s="47"/>
      <c r="M729" s="47"/>
      <c r="N729" s="47">
        <f t="shared" si="1612"/>
        <v>1574.34375</v>
      </c>
      <c r="O729" s="47">
        <f t="shared" si="1513"/>
        <v>723.34375</v>
      </c>
      <c r="P729" s="47"/>
      <c r="Q729" s="47"/>
      <c r="R729" s="47">
        <f t="shared" si="1600"/>
        <v>1237.9765721386098</v>
      </c>
      <c r="S729" s="47">
        <f t="shared" si="1520"/>
        <v>1458.1004766476142</v>
      </c>
      <c r="T729" s="47">
        <f t="shared" si="1514"/>
        <v>1238.2452021566901</v>
      </c>
      <c r="U729" s="79">
        <v>4</v>
      </c>
      <c r="V729" s="62">
        <f t="shared" si="1601"/>
        <v>1458.1004766476142</v>
      </c>
      <c r="W729" s="137">
        <f t="shared" si="1640"/>
        <v>60.618831873326144</v>
      </c>
      <c r="X729" s="131"/>
      <c r="Y729" s="5">
        <f t="shared" si="1643"/>
        <v>0</v>
      </c>
      <c r="Z729" s="131"/>
      <c r="AA729" s="43">
        <f t="shared" ref="AA729" si="1659">POWER(2*$V729/1000*Z729, 2)*$A$4</f>
        <v>0</v>
      </c>
      <c r="AB729" s="116">
        <v>60.4</v>
      </c>
      <c r="AC729" s="43">
        <f t="shared" si="1645"/>
        <v>4.9639655072768001</v>
      </c>
      <c r="AD729" s="131">
        <v>60.3</v>
      </c>
      <c r="AE729" s="43">
        <f t="shared" si="1646"/>
        <v>4.9475421421631998</v>
      </c>
      <c r="AF729" s="261">
        <v>72.900000000000006</v>
      </c>
      <c r="AG729" s="43">
        <f t="shared" si="1647"/>
        <v>7.2311926920768004</v>
      </c>
      <c r="AH729" s="131">
        <v>56.8</v>
      </c>
      <c r="AI729" s="5">
        <f t="shared" si="1643"/>
        <v>4.3898688868351998</v>
      </c>
      <c r="AJ729" s="181">
        <v>56.5</v>
      </c>
      <c r="AK729" s="43">
        <f t="shared" ref="AK729" si="1660">POWER(2*$V729/1000*AJ729, 2)*$A$4</f>
        <v>4.3436194932800003</v>
      </c>
      <c r="AL729" s="47">
        <v>60.58</v>
      </c>
      <c r="AM729" s="43">
        <f t="shared" si="1649"/>
        <v>4.9935961425758713</v>
      </c>
      <c r="AN729" s="181"/>
      <c r="AO729" s="43">
        <f t="shared" si="1650"/>
        <v>0</v>
      </c>
      <c r="AP729" s="262">
        <v>73.2</v>
      </c>
      <c r="AQ729" s="43">
        <f t="shared" si="1651"/>
        <v>7.2908311421952003</v>
      </c>
      <c r="AR729" s="121"/>
    </row>
    <row r="730" spans="1:44" x14ac:dyDescent="0.25">
      <c r="A730" s="144">
        <f t="shared" si="1625"/>
        <v>719</v>
      </c>
      <c r="B730" s="89" t="s">
        <v>140</v>
      </c>
      <c r="C730" s="150">
        <v>29</v>
      </c>
      <c r="D730" s="154" t="s">
        <v>129</v>
      </c>
      <c r="E730" s="155">
        <v>36</v>
      </c>
      <c r="F730" s="152">
        <f t="shared" si="1628"/>
        <v>5728</v>
      </c>
      <c r="G730" s="46">
        <v>0</v>
      </c>
      <c r="H730" s="47">
        <f t="shared" si="1519"/>
        <v>2536</v>
      </c>
      <c r="I730" s="47">
        <f t="shared" si="1527"/>
        <v>2300</v>
      </c>
      <c r="J730" s="56">
        <f t="shared" si="1652"/>
        <v>3934.3187466192926</v>
      </c>
      <c r="K730" s="56">
        <f t="shared" si="1629"/>
        <v>-3.5504231086633808E-3</v>
      </c>
      <c r="L730" s="47"/>
      <c r="M730" s="47"/>
      <c r="N730" s="47">
        <f t="shared" si="1612"/>
        <v>1580.09375</v>
      </c>
      <c r="O730" s="47">
        <f t="shared" si="1513"/>
        <v>729.09375</v>
      </c>
      <c r="P730" s="47"/>
      <c r="Q730" s="47"/>
      <c r="R730" s="47">
        <f t="shared" si="1600"/>
        <v>1228.1245900921708</v>
      </c>
      <c r="S730" s="47">
        <f t="shared" si="1520"/>
        <v>1458.1004766476142</v>
      </c>
      <c r="T730" s="47">
        <f t="shared" si="1514"/>
        <v>1248.0972303026165</v>
      </c>
      <c r="U730" s="79">
        <v>4</v>
      </c>
      <c r="V730" s="62">
        <f t="shared" si="1601"/>
        <v>1458.1004766476142</v>
      </c>
      <c r="W730" s="137">
        <f t="shared" si="1640"/>
        <v>60.618831873326144</v>
      </c>
      <c r="X730" s="131"/>
      <c r="Y730" s="5">
        <f t="shared" si="1643"/>
        <v>0</v>
      </c>
      <c r="Z730" s="131"/>
      <c r="AA730" s="43">
        <f t="shared" ref="AA730" si="1661">POWER(2*$V730/1000*Z730, 2)*$A$4</f>
        <v>0</v>
      </c>
      <c r="AB730" s="116">
        <v>59.7</v>
      </c>
      <c r="AC730" s="43">
        <f t="shared" si="1645"/>
        <v>4.849573435603201</v>
      </c>
      <c r="AD730" s="131">
        <v>59.4</v>
      </c>
      <c r="AE730" s="43">
        <f t="shared" si="1646"/>
        <v>4.8009564649728</v>
      </c>
      <c r="AF730" s="261">
        <v>72.3</v>
      </c>
      <c r="AG730" s="43">
        <f t="shared" si="1647"/>
        <v>7.1126505571392</v>
      </c>
      <c r="AH730" s="131">
        <v>56.2</v>
      </c>
      <c r="AI730" s="5">
        <f t="shared" si="1643"/>
        <v>4.2976150214912003</v>
      </c>
      <c r="AJ730" s="181">
        <v>56</v>
      </c>
      <c r="AK730" s="43">
        <f t="shared" ref="AK730" si="1662">POWER(2*$V730/1000*AJ730, 2)*$A$4</f>
        <v>4.2670814412800002</v>
      </c>
      <c r="AL730" s="47">
        <v>60.1</v>
      </c>
      <c r="AM730" s="43">
        <f t="shared" si="1649"/>
        <v>4.9147770525247996</v>
      </c>
      <c r="AN730" s="181"/>
      <c r="AO730" s="43">
        <f t="shared" si="1650"/>
        <v>0</v>
      </c>
      <c r="AP730" s="262">
        <v>73.099999999999994</v>
      </c>
      <c r="AQ730" s="43">
        <f t="shared" si="1651"/>
        <v>7.270924445292799</v>
      </c>
      <c r="AR730" s="121"/>
    </row>
    <row r="731" spans="1:44" x14ac:dyDescent="0.25">
      <c r="A731" s="144">
        <f t="shared" si="1625"/>
        <v>720</v>
      </c>
      <c r="B731" s="89" t="s">
        <v>140</v>
      </c>
      <c r="C731" s="150">
        <v>30</v>
      </c>
      <c r="D731" s="154" t="s">
        <v>129</v>
      </c>
      <c r="E731" s="155">
        <v>37</v>
      </c>
      <c r="F731" s="152">
        <f t="shared" si="1628"/>
        <v>5736</v>
      </c>
      <c r="G731" s="46">
        <v>0</v>
      </c>
      <c r="H731" s="47">
        <f t="shared" si="1519"/>
        <v>2544</v>
      </c>
      <c r="I731" s="47">
        <f t="shared" si="1527"/>
        <v>2300</v>
      </c>
      <c r="J731" s="56">
        <f t="shared" si="1652"/>
        <v>3934.3187466192926</v>
      </c>
      <c r="K731" s="56">
        <f t="shared" si="1629"/>
        <v>-3.597335109134292E-3</v>
      </c>
      <c r="L731" s="47"/>
      <c r="M731" s="47"/>
      <c r="N731" s="47">
        <f t="shared" si="1612"/>
        <v>1585.84375</v>
      </c>
      <c r="O731" s="47">
        <f t="shared" si="1513"/>
        <v>734.84375</v>
      </c>
      <c r="P731" s="47"/>
      <c r="Q731" s="47"/>
      <c r="R731" s="47">
        <f t="shared" si="1600"/>
        <v>1218.2726088253246</v>
      </c>
      <c r="S731" s="47">
        <f t="shared" si="1520"/>
        <v>1458.1004766476142</v>
      </c>
      <c r="T731" s="47">
        <f t="shared" si="1514"/>
        <v>1257.9492584814629</v>
      </c>
      <c r="U731" s="79">
        <v>4</v>
      </c>
      <c r="V731" s="62">
        <f t="shared" si="1601"/>
        <v>1458.1004766476142</v>
      </c>
      <c r="W731" s="137">
        <f t="shared" si="1640"/>
        <v>60.618831873326144</v>
      </c>
      <c r="X731" s="131"/>
      <c r="Y731" s="5">
        <f t="shared" si="1643"/>
        <v>0</v>
      </c>
      <c r="Z731" s="131"/>
      <c r="AA731" s="43">
        <f t="shared" ref="AA731" si="1663">POWER(2*$V731/1000*Z731, 2)*$A$4</f>
        <v>0</v>
      </c>
      <c r="AB731" s="116">
        <v>59.3</v>
      </c>
      <c r="AC731" s="43">
        <f t="shared" si="1645"/>
        <v>4.7848052351551997</v>
      </c>
      <c r="AD731" s="131">
        <v>59.1</v>
      </c>
      <c r="AE731" s="43">
        <f t="shared" si="1646"/>
        <v>4.7525844161088004</v>
      </c>
      <c r="AF731" s="261">
        <v>72.099999999999994</v>
      </c>
      <c r="AG731" s="43">
        <f t="shared" si="1647"/>
        <v>7.0733542203967978</v>
      </c>
      <c r="AH731" s="131">
        <v>56</v>
      </c>
      <c r="AI731" s="5">
        <f t="shared" si="1643"/>
        <v>4.2670814412800002</v>
      </c>
      <c r="AJ731" s="181">
        <v>55.7</v>
      </c>
      <c r="AK731" s="43">
        <f t="shared" ref="AK731" si="1664">POWER(2*$V731/1000*AJ731, 2)*$A$4</f>
        <v>4.2214851724351998</v>
      </c>
      <c r="AL731" s="47">
        <v>59.9</v>
      </c>
      <c r="AM731" s="43">
        <f t="shared" si="1649"/>
        <v>4.8821208170048003</v>
      </c>
      <c r="AN731" s="181"/>
      <c r="AO731" s="43">
        <f t="shared" si="1650"/>
        <v>0</v>
      </c>
      <c r="AP731" s="262">
        <v>73.099999999999994</v>
      </c>
      <c r="AQ731" s="43">
        <f t="shared" si="1651"/>
        <v>7.270924445292799</v>
      </c>
      <c r="AR731" s="121"/>
    </row>
    <row r="732" spans="1:44" x14ac:dyDescent="0.25">
      <c r="A732" s="144">
        <f t="shared" si="1625"/>
        <v>721</v>
      </c>
      <c r="B732" s="89" t="s">
        <v>140</v>
      </c>
      <c r="C732" s="150">
        <v>31</v>
      </c>
      <c r="D732" s="154" t="s">
        <v>130</v>
      </c>
      <c r="E732" s="155">
        <v>1</v>
      </c>
      <c r="F732" s="152">
        <f t="shared" si="1628"/>
        <v>5744</v>
      </c>
      <c r="G732" s="46">
        <v>0</v>
      </c>
      <c r="H732" s="47">
        <f t="shared" si="1519"/>
        <v>2552</v>
      </c>
      <c r="I732" s="47">
        <f t="shared" si="1527"/>
        <v>2300</v>
      </c>
      <c r="J732" s="56">
        <f t="shared" si="1652"/>
        <v>3934.3187466192926</v>
      </c>
      <c r="K732" s="56">
        <f t="shared" si="1629"/>
        <v>-3.6450779221013363E-3</v>
      </c>
      <c r="L732" s="47"/>
      <c r="M732" s="47"/>
      <c r="N732" s="47">
        <f t="shared" si="1612"/>
        <v>1591.59375</v>
      </c>
      <c r="O732" s="47">
        <f t="shared" ref="O732:O795" si="1665">SLOPE*O$6 + (1+$I$7*($A732-3))</f>
        <v>740.59375</v>
      </c>
      <c r="P732" s="47"/>
      <c r="Q732" s="47"/>
      <c r="R732" s="47">
        <f t="shared" si="1600"/>
        <v>1208.4206283571389</v>
      </c>
      <c r="S732" s="47">
        <f t="shared" si="1520"/>
        <v>1458.1004766476142</v>
      </c>
      <c r="T732" s="47">
        <f t="shared" ref="T732:T795" si="1666">SQRT(POWER(F732-O$6,2)+POWER(O732-G732,2))</f>
        <v>1267.8012866924621</v>
      </c>
      <c r="U732" s="79">
        <v>4</v>
      </c>
      <c r="V732" s="62">
        <f t="shared" si="1601"/>
        <v>1458.1004766476142</v>
      </c>
      <c r="W732" s="137">
        <f t="shared" si="1640"/>
        <v>60.618831873326144</v>
      </c>
      <c r="X732" s="131"/>
      <c r="Y732" s="5">
        <f t="shared" si="1643"/>
        <v>0</v>
      </c>
      <c r="Z732" s="131"/>
      <c r="AA732" s="43">
        <f t="shared" ref="AA732" si="1667">POWER(2*$V732/1000*Z732, 2)*$A$4</f>
        <v>0</v>
      </c>
      <c r="AB732" s="116">
        <v>58.6</v>
      </c>
      <c r="AC732" s="43">
        <f t="shared" si="1645"/>
        <v>4.6725086052608003</v>
      </c>
      <c r="AD732" s="131">
        <v>58.3</v>
      </c>
      <c r="AE732" s="43">
        <f t="shared" si="1646"/>
        <v>4.6247896811071998</v>
      </c>
      <c r="AF732" s="261">
        <v>71</v>
      </c>
      <c r="AG732" s="43">
        <f t="shared" si="1647"/>
        <v>6.8591701356799986</v>
      </c>
      <c r="AH732" s="131">
        <v>56.7</v>
      </c>
      <c r="AI732" s="5">
        <f t="shared" si="1643"/>
        <v>4.3744252087872004</v>
      </c>
      <c r="AJ732" s="181">
        <v>56.3</v>
      </c>
      <c r="AK732" s="43">
        <f t="shared" ref="AK732" si="1668">POWER(2*$V732/1000*AJ732, 2)*$A$4</f>
        <v>4.3129226318911993</v>
      </c>
      <c r="AL732" s="47">
        <v>60.4</v>
      </c>
      <c r="AM732" s="43">
        <f t="shared" si="1649"/>
        <v>4.9639655072768001</v>
      </c>
      <c r="AN732" s="181"/>
      <c r="AO732" s="43">
        <f t="shared" si="1650"/>
        <v>0</v>
      </c>
      <c r="AP732" s="262">
        <v>73</v>
      </c>
      <c r="AQ732" s="43">
        <f t="shared" si="1651"/>
        <v>7.251044961919999</v>
      </c>
      <c r="AR732" s="121"/>
    </row>
    <row r="733" spans="1:44" x14ac:dyDescent="0.25">
      <c r="A733" s="144">
        <f t="shared" si="1625"/>
        <v>722</v>
      </c>
      <c r="B733" s="89" t="s">
        <v>140</v>
      </c>
      <c r="C733" s="150">
        <v>32</v>
      </c>
      <c r="D733" s="154" t="s">
        <v>130</v>
      </c>
      <c r="E733" s="155">
        <v>2</v>
      </c>
      <c r="F733" s="152">
        <f t="shared" si="1628"/>
        <v>5752</v>
      </c>
      <c r="G733" s="46">
        <v>0</v>
      </c>
      <c r="H733" s="47">
        <f t="shared" si="1519"/>
        <v>2560</v>
      </c>
      <c r="I733" s="47">
        <f t="shared" si="1527"/>
        <v>2300</v>
      </c>
      <c r="J733" s="56">
        <f t="shared" si="1652"/>
        <v>3934.3187466192926</v>
      </c>
      <c r="K733" s="56">
        <f t="shared" si="1629"/>
        <v>-3.6936705000698566E-3</v>
      </c>
      <c r="L733" s="47"/>
      <c r="M733" s="47"/>
      <c r="N733" s="47">
        <f t="shared" si="1612"/>
        <v>1597.34375</v>
      </c>
      <c r="O733" s="47">
        <f t="shared" si="1665"/>
        <v>746.34375</v>
      </c>
      <c r="P733" s="47"/>
      <c r="Q733" s="47"/>
      <c r="R733" s="47">
        <f t="shared" si="1600"/>
        <v>1198.5686487073081</v>
      </c>
      <c r="S733" s="47">
        <f t="shared" si="1520"/>
        <v>1458.1004766476142</v>
      </c>
      <c r="T733" s="47">
        <f t="shared" si="1666"/>
        <v>1277.6533149348702</v>
      </c>
      <c r="U733" s="79">
        <v>4</v>
      </c>
      <c r="V733" s="62">
        <f t="shared" si="1601"/>
        <v>1458.1004766476142</v>
      </c>
      <c r="W733" s="137">
        <f t="shared" si="1640"/>
        <v>60.618831873326144</v>
      </c>
      <c r="X733" s="131"/>
      <c r="Y733" s="5">
        <f t="shared" si="1643"/>
        <v>0</v>
      </c>
      <c r="Z733" s="131"/>
      <c r="AA733" s="43">
        <f t="shared" ref="AA733" si="1669">POWER(2*$V733/1000*Z733, 2)*$A$4</f>
        <v>0</v>
      </c>
      <c r="AB733" s="116">
        <v>58.7</v>
      </c>
      <c r="AC733" s="43">
        <f t="shared" si="1645"/>
        <v>4.688469340371201</v>
      </c>
      <c r="AD733" s="131">
        <v>58.4</v>
      </c>
      <c r="AE733" s="43">
        <f t="shared" si="1646"/>
        <v>4.6406687756288001</v>
      </c>
      <c r="AF733" s="261">
        <v>72.2</v>
      </c>
      <c r="AG733" s="43">
        <f t="shared" si="1647"/>
        <v>7.0929887820032009</v>
      </c>
      <c r="AH733" s="131">
        <v>56.8</v>
      </c>
      <c r="AI733" s="5">
        <f t="shared" si="1643"/>
        <v>4.3898688868351998</v>
      </c>
      <c r="AJ733" s="181">
        <v>56.4</v>
      </c>
      <c r="AK733" s="43">
        <f t="shared" ref="AK733" si="1670">POWER(2*$V733/1000*AJ733, 2)*$A$4</f>
        <v>4.3282574558207996</v>
      </c>
      <c r="AL733" s="47">
        <v>60.4</v>
      </c>
      <c r="AM733" s="43">
        <f t="shared" si="1649"/>
        <v>4.9639655072768001</v>
      </c>
      <c r="AN733" s="181"/>
      <c r="AO733" s="43">
        <f t="shared" si="1650"/>
        <v>0</v>
      </c>
      <c r="AP733" s="262">
        <v>73.5</v>
      </c>
      <c r="AQ733" s="43">
        <f t="shared" si="1651"/>
        <v>7.350714514079999</v>
      </c>
      <c r="AR733" s="121"/>
    </row>
    <row r="734" spans="1:44" x14ac:dyDescent="0.25">
      <c r="A734" s="144">
        <f t="shared" si="1625"/>
        <v>723</v>
      </c>
      <c r="B734" s="89" t="s">
        <v>140</v>
      </c>
      <c r="C734" s="150">
        <v>33</v>
      </c>
      <c r="D734" s="154" t="s">
        <v>130</v>
      </c>
      <c r="E734" s="155">
        <v>3</v>
      </c>
      <c r="F734" s="152">
        <f t="shared" si="1628"/>
        <v>5760</v>
      </c>
      <c r="G734" s="46">
        <v>0</v>
      </c>
      <c r="H734" s="47">
        <f t="shared" ref="H734:H763" si="1671">H733+G$7</f>
        <v>2568</v>
      </c>
      <c r="I734" s="47">
        <f t="shared" si="1527"/>
        <v>2300</v>
      </c>
      <c r="J734" s="56">
        <f t="shared" si="1652"/>
        <v>3934.3187466192926</v>
      </c>
      <c r="K734" s="56">
        <f t="shared" si="1629"/>
        <v>-3.7431324667522858E-3</v>
      </c>
      <c r="L734" s="47"/>
      <c r="M734" s="47"/>
      <c r="N734" s="47">
        <f t="shared" si="1612"/>
        <v>1603.09375</v>
      </c>
      <c r="O734" s="47">
        <f t="shared" si="1665"/>
        <v>752.09375</v>
      </c>
      <c r="P734" s="47"/>
      <c r="Q734" s="47"/>
      <c r="R734" s="47">
        <f t="shared" si="1600"/>
        <v>1188.7166698961794</v>
      </c>
      <c r="S734" s="47">
        <f t="shared" ref="S734:S797" si="1672">SQRT(POWER(N$6-O$6,2)+POWER(N734-O734,2))</f>
        <v>1458.1004766476142</v>
      </c>
      <c r="T734" s="47">
        <f t="shared" si="1666"/>
        <v>1287.505343207966</v>
      </c>
      <c r="U734" s="79">
        <v>4</v>
      </c>
      <c r="V734" s="62">
        <f t="shared" si="1601"/>
        <v>1458.1004766476142</v>
      </c>
      <c r="W734" s="137">
        <f t="shared" si="1640"/>
        <v>60.618831873326144</v>
      </c>
      <c r="X734" s="131"/>
      <c r="Y734" s="5">
        <f t="shared" si="1643"/>
        <v>0</v>
      </c>
      <c r="Z734" s="131"/>
      <c r="AA734" s="43">
        <f t="shared" ref="AA734" si="1673">POWER(2*$V734/1000*Z734, 2)*$A$4</f>
        <v>0</v>
      </c>
      <c r="AB734" s="116">
        <v>58.6</v>
      </c>
      <c r="AC734" s="43">
        <f t="shared" si="1645"/>
        <v>4.6725086052608003</v>
      </c>
      <c r="AD734" s="131">
        <v>58.4</v>
      </c>
      <c r="AE734" s="43">
        <f t="shared" si="1646"/>
        <v>4.6406687756288001</v>
      </c>
      <c r="AF734" s="261">
        <v>72.8</v>
      </c>
      <c r="AG734" s="43">
        <f t="shared" si="1647"/>
        <v>7.2113676357631995</v>
      </c>
      <c r="AH734" s="131">
        <v>56.5</v>
      </c>
      <c r="AI734" s="5">
        <f t="shared" si="1643"/>
        <v>4.3436194932800003</v>
      </c>
      <c r="AJ734" s="181">
        <v>56.4</v>
      </c>
      <c r="AK734" s="43">
        <f t="shared" ref="AK734" si="1674">POWER(2*$V734/1000*AJ734, 2)*$A$4</f>
        <v>4.3282574558207996</v>
      </c>
      <c r="AL734" s="47">
        <v>60.1</v>
      </c>
      <c r="AM734" s="43">
        <f t="shared" si="1649"/>
        <v>4.9147770525247996</v>
      </c>
      <c r="AN734" s="181"/>
      <c r="AO734" s="43">
        <f t="shared" si="1650"/>
        <v>0</v>
      </c>
      <c r="AP734" s="262">
        <v>72.400000000000006</v>
      </c>
      <c r="AQ734" s="43">
        <f t="shared" si="1651"/>
        <v>7.1323395458048005</v>
      </c>
      <c r="AR734" s="121"/>
    </row>
    <row r="735" spans="1:44" x14ac:dyDescent="0.25">
      <c r="A735" s="144">
        <f t="shared" si="1625"/>
        <v>724</v>
      </c>
      <c r="B735" s="89" t="s">
        <v>140</v>
      </c>
      <c r="C735" s="150">
        <v>34</v>
      </c>
      <c r="D735" s="154" t="s">
        <v>130</v>
      </c>
      <c r="E735" s="155">
        <v>4</v>
      </c>
      <c r="F735" s="152">
        <f t="shared" si="1628"/>
        <v>5768</v>
      </c>
      <c r="G735" s="46">
        <v>0</v>
      </c>
      <c r="H735" s="47">
        <f t="shared" si="1671"/>
        <v>2576</v>
      </c>
      <c r="I735" s="47">
        <f t="shared" si="1527"/>
        <v>2300</v>
      </c>
      <c r="J735" s="56">
        <f t="shared" si="1652"/>
        <v>3934.3187466192926</v>
      </c>
      <c r="K735" s="56">
        <f t="shared" si="1629"/>
        <v>-3.79348415253844E-3</v>
      </c>
      <c r="L735" s="47"/>
      <c r="M735" s="47"/>
      <c r="N735" s="47">
        <f t="shared" si="1612"/>
        <v>1608.84375</v>
      </c>
      <c r="O735" s="47">
        <f t="shared" si="1665"/>
        <v>757.84375</v>
      </c>
      <c r="P735" s="47"/>
      <c r="Q735" s="47"/>
      <c r="R735" s="47">
        <f t="shared" si="1600"/>
        <v>1178.8646919447806</v>
      </c>
      <c r="S735" s="47">
        <f t="shared" si="1672"/>
        <v>1458.1004766476142</v>
      </c>
      <c r="T735" s="47">
        <f t="shared" si="1666"/>
        <v>1297.3573715110508</v>
      </c>
      <c r="U735" s="79">
        <v>4</v>
      </c>
      <c r="V735" s="62">
        <f t="shared" si="1601"/>
        <v>1458.1004766476142</v>
      </c>
      <c r="W735" s="137">
        <f t="shared" si="1640"/>
        <v>60.618831873326144</v>
      </c>
      <c r="X735" s="131"/>
      <c r="Y735" s="5">
        <f t="shared" si="1643"/>
        <v>0</v>
      </c>
      <c r="Z735" s="131"/>
      <c r="AA735" s="43">
        <f t="shared" ref="AA735" si="1675">POWER(2*$V735/1000*Z735, 2)*$A$4</f>
        <v>0</v>
      </c>
      <c r="AB735" s="116">
        <v>57.6</v>
      </c>
      <c r="AC735" s="43">
        <f t="shared" si="1645"/>
        <v>4.5143979982847995</v>
      </c>
      <c r="AD735" s="131">
        <v>57.4</v>
      </c>
      <c r="AE735" s="43">
        <f t="shared" si="1646"/>
        <v>4.4831024392447993</v>
      </c>
      <c r="AF735" s="261">
        <v>72.900000000000006</v>
      </c>
      <c r="AG735" s="43">
        <f t="shared" si="1647"/>
        <v>7.2311926920768004</v>
      </c>
      <c r="AH735" s="131">
        <v>56.3</v>
      </c>
      <c r="AI735" s="5">
        <f t="shared" si="1643"/>
        <v>4.3129226318911993</v>
      </c>
      <c r="AJ735" s="181">
        <v>56.9</v>
      </c>
      <c r="AK735" s="43">
        <f t="shared" ref="AK735" si="1676">POWER(2*$V735/1000*AJ735, 2)*$A$4</f>
        <v>4.4053397784127997</v>
      </c>
      <c r="AL735" s="47">
        <v>60</v>
      </c>
      <c r="AM735" s="43">
        <f t="shared" si="1649"/>
        <v>4.8984353279999988</v>
      </c>
      <c r="AN735" s="181"/>
      <c r="AO735" s="43">
        <f t="shared" si="1650"/>
        <v>0</v>
      </c>
      <c r="AP735" s="262">
        <v>72.2</v>
      </c>
      <c r="AQ735" s="43">
        <f t="shared" si="1651"/>
        <v>7.0929887820032009</v>
      </c>
      <c r="AR735" s="121"/>
    </row>
    <row r="736" spans="1:44" x14ac:dyDescent="0.25">
      <c r="A736" s="144">
        <f t="shared" si="1625"/>
        <v>725</v>
      </c>
      <c r="B736" s="89" t="s">
        <v>140</v>
      </c>
      <c r="C736" s="150">
        <v>35</v>
      </c>
      <c r="D736" s="154" t="s">
        <v>130</v>
      </c>
      <c r="E736" s="155">
        <v>5</v>
      </c>
      <c r="F736" s="152">
        <f t="shared" si="1628"/>
        <v>5776</v>
      </c>
      <c r="G736" s="46">
        <v>0</v>
      </c>
      <c r="H736" s="47">
        <f t="shared" si="1671"/>
        <v>2584</v>
      </c>
      <c r="I736" s="47">
        <f t="shared" si="1527"/>
        <v>2300</v>
      </c>
      <c r="J736" s="56">
        <f t="shared" si="1652"/>
        <v>3934.3187466192926</v>
      </c>
      <c r="K736" s="56">
        <f t="shared" si="1629"/>
        <v>-3.8447466158686439E-3</v>
      </c>
      <c r="L736" s="47"/>
      <c r="M736" s="47"/>
      <c r="N736" s="47">
        <f t="shared" si="1612"/>
        <v>1614.59375</v>
      </c>
      <c r="O736" s="47">
        <f t="shared" si="1665"/>
        <v>763.59375</v>
      </c>
      <c r="P736" s="47"/>
      <c r="Q736" s="47"/>
      <c r="R736" s="47">
        <f t="shared" si="1600"/>
        <v>1169.0127148748479</v>
      </c>
      <c r="S736" s="47">
        <f t="shared" si="1672"/>
        <v>1458.1004766476142</v>
      </c>
      <c r="T736" s="47">
        <f t="shared" si="1666"/>
        <v>1307.2093998434461</v>
      </c>
      <c r="U736" s="79">
        <v>4</v>
      </c>
      <c r="V736" s="62">
        <f t="shared" si="1601"/>
        <v>1458.1004766476142</v>
      </c>
      <c r="W736" s="137">
        <f t="shared" si="1640"/>
        <v>60.618831873326144</v>
      </c>
      <c r="X736" s="131"/>
      <c r="Y736" s="5">
        <f t="shared" si="1643"/>
        <v>0</v>
      </c>
      <c r="Z736" s="131"/>
      <c r="AA736" s="43">
        <f t="shared" ref="AA736" si="1677">POWER(2*$V736/1000*Z736, 2)*$A$4</f>
        <v>0</v>
      </c>
      <c r="AB736" s="116">
        <v>58.8</v>
      </c>
      <c r="AC736" s="43">
        <f t="shared" si="1645"/>
        <v>4.7044572890111995</v>
      </c>
      <c r="AD736" s="131">
        <v>58.6</v>
      </c>
      <c r="AE736" s="43">
        <f t="shared" si="1646"/>
        <v>4.6725086052608003</v>
      </c>
      <c r="AF736" s="261">
        <v>73.3</v>
      </c>
      <c r="AG736" s="43">
        <f t="shared" si="1647"/>
        <v>7.3107650526272003</v>
      </c>
      <c r="AH736" s="131">
        <v>56.9</v>
      </c>
      <c r="AI736" s="5">
        <f t="shared" si="1643"/>
        <v>4.4053397784127997</v>
      </c>
      <c r="AJ736" s="181">
        <v>56.5</v>
      </c>
      <c r="AK736" s="43">
        <f t="shared" ref="AK736" si="1678">POWER(2*$V736/1000*AJ736, 2)*$A$4</f>
        <v>4.3436194932800003</v>
      </c>
      <c r="AL736" s="47">
        <v>60.1</v>
      </c>
      <c r="AM736" s="43">
        <f t="shared" si="1649"/>
        <v>4.9147770525247996</v>
      </c>
      <c r="AN736" s="181"/>
      <c r="AO736" s="43">
        <f t="shared" si="1650"/>
        <v>0</v>
      </c>
      <c r="AP736" s="262">
        <v>71.900000000000006</v>
      </c>
      <c r="AQ736" s="43">
        <f t="shared" si="1651"/>
        <v>7.034166737772801</v>
      </c>
      <c r="AR736" s="121"/>
    </row>
    <row r="737" spans="1:44" x14ac:dyDescent="0.25">
      <c r="A737" s="144">
        <f t="shared" si="1625"/>
        <v>726</v>
      </c>
      <c r="B737" s="89" t="s">
        <v>140</v>
      </c>
      <c r="C737" s="150">
        <v>36</v>
      </c>
      <c r="D737" s="154" t="s">
        <v>130</v>
      </c>
      <c r="E737" s="155">
        <v>6</v>
      </c>
      <c r="F737" s="152">
        <f t="shared" si="1628"/>
        <v>5784</v>
      </c>
      <c r="G737" s="46">
        <v>0</v>
      </c>
      <c r="H737" s="47">
        <f t="shared" si="1671"/>
        <v>2592</v>
      </c>
      <c r="I737" s="47">
        <f t="shared" ref="I737:I764" si="1679">I736</f>
        <v>2300</v>
      </c>
      <c r="J737" s="56">
        <f t="shared" si="1652"/>
        <v>3934.3187466192926</v>
      </c>
      <c r="K737" s="56">
        <f t="shared" si="1629"/>
        <v>-3.896941672792309E-3</v>
      </c>
      <c r="L737" s="47"/>
      <c r="M737" s="47"/>
      <c r="N737" s="47">
        <f t="shared" si="1612"/>
        <v>1620.34375</v>
      </c>
      <c r="O737" s="47">
        <f t="shared" si="1665"/>
        <v>769.34375</v>
      </c>
      <c r="P737" s="47"/>
      <c r="Q737" s="47"/>
      <c r="R737" s="47">
        <f t="shared" si="1600"/>
        <v>1159.1607387088568</v>
      </c>
      <c r="S737" s="47">
        <f t="shared" si="1672"/>
        <v>1458.1004766476142</v>
      </c>
      <c r="T737" s="47">
        <f t="shared" si="1666"/>
        <v>1317.0614282044944</v>
      </c>
      <c r="U737" s="79">
        <v>4</v>
      </c>
      <c r="V737" s="62">
        <f t="shared" si="1601"/>
        <v>1458.1004766476142</v>
      </c>
      <c r="W737" s="137">
        <f t="shared" si="1640"/>
        <v>60.618831873326144</v>
      </c>
      <c r="X737" s="131"/>
      <c r="Y737" s="5">
        <f t="shared" si="1643"/>
        <v>0</v>
      </c>
      <c r="Z737" s="131"/>
      <c r="AA737" s="43">
        <f t="shared" ref="AA737" si="1680">POWER(2*$V737/1000*Z737, 2)*$A$4</f>
        <v>0</v>
      </c>
      <c r="AB737" s="116">
        <v>58.9</v>
      </c>
      <c r="AC737" s="43">
        <f t="shared" si="1645"/>
        <v>4.7204724511808003</v>
      </c>
      <c r="AD737" s="131">
        <v>58.4</v>
      </c>
      <c r="AE737" s="43">
        <f t="shared" si="1646"/>
        <v>4.6406687756288001</v>
      </c>
      <c r="AF737" s="261">
        <v>72.3</v>
      </c>
      <c r="AG737" s="43">
        <f t="shared" si="1647"/>
        <v>7.1126505571392</v>
      </c>
      <c r="AH737" s="131">
        <v>56.1</v>
      </c>
      <c r="AI737" s="5">
        <f t="shared" si="1643"/>
        <v>4.2823346246207992</v>
      </c>
      <c r="AJ737" s="181">
        <v>55.8</v>
      </c>
      <c r="AK737" s="43">
        <f t="shared" ref="AK737" si="1681">POWER(2*$V737/1000*AJ737, 2)*$A$4</f>
        <v>4.2366567151871992</v>
      </c>
      <c r="AL737" s="47">
        <v>59.8</v>
      </c>
      <c r="AM737" s="43">
        <f t="shared" si="1649"/>
        <v>4.8658335195391995</v>
      </c>
      <c r="AN737" s="181"/>
      <c r="AO737" s="43">
        <f t="shared" si="1650"/>
        <v>0</v>
      </c>
      <c r="AP737" s="262">
        <v>72.599999999999994</v>
      </c>
      <c r="AQ737" s="43">
        <f t="shared" si="1651"/>
        <v>7.1717991637247982</v>
      </c>
      <c r="AR737" s="121"/>
    </row>
    <row r="738" spans="1:44" x14ac:dyDescent="0.25">
      <c r="A738" s="144">
        <f t="shared" si="1625"/>
        <v>727</v>
      </c>
      <c r="B738" s="89" t="s">
        <v>140</v>
      </c>
      <c r="C738" s="150">
        <v>37</v>
      </c>
      <c r="D738" s="154" t="s">
        <v>130</v>
      </c>
      <c r="E738" s="155">
        <v>7</v>
      </c>
      <c r="F738" s="152">
        <f t="shared" si="1628"/>
        <v>5792</v>
      </c>
      <c r="G738" s="46">
        <v>0</v>
      </c>
      <c r="H738" s="47">
        <f t="shared" si="1671"/>
        <v>2600</v>
      </c>
      <c r="I738" s="47">
        <f t="shared" si="1679"/>
        <v>2300</v>
      </c>
      <c r="J738" s="56">
        <f t="shared" si="1652"/>
        <v>3934.3187466192926</v>
      </c>
      <c r="K738" s="56">
        <f t="shared" si="1629"/>
        <v>-3.9500919319834793E-3</v>
      </c>
      <c r="L738" s="47"/>
      <c r="M738" s="47"/>
      <c r="N738" s="47">
        <f t="shared" si="1612"/>
        <v>1626.09375</v>
      </c>
      <c r="O738" s="47">
        <f t="shared" si="1665"/>
        <v>775.09375</v>
      </c>
      <c r="P738" s="47"/>
      <c r="Q738" s="47"/>
      <c r="R738" s="47">
        <f t="shared" si="1600"/>
        <v>1149.308763470053</v>
      </c>
      <c r="S738" s="47">
        <f t="shared" si="1672"/>
        <v>1458.1004766476142</v>
      </c>
      <c r="T738" s="47">
        <f t="shared" si="1666"/>
        <v>1326.9134565935574</v>
      </c>
      <c r="U738" s="79">
        <v>4</v>
      </c>
      <c r="V738" s="62">
        <f t="shared" si="1601"/>
        <v>1458.1004766476142</v>
      </c>
      <c r="W738" s="137">
        <f t="shared" si="1640"/>
        <v>60.618831873326144</v>
      </c>
      <c r="X738" s="131"/>
      <c r="Y738" s="5">
        <f t="shared" si="1643"/>
        <v>0</v>
      </c>
      <c r="Z738" s="131"/>
      <c r="AA738" s="43">
        <f t="shared" ref="AA738" si="1682">POWER(2*$V738/1000*Z738, 2)*$A$4</f>
        <v>0</v>
      </c>
      <c r="AB738" s="116">
        <v>57.9</v>
      </c>
      <c r="AC738" s="43">
        <f t="shared" si="1645"/>
        <v>4.5615454383168004</v>
      </c>
      <c r="AD738" s="131">
        <v>57.6</v>
      </c>
      <c r="AE738" s="43">
        <f t="shared" si="1646"/>
        <v>4.5143979982847995</v>
      </c>
      <c r="AF738" s="261">
        <v>72.8</v>
      </c>
      <c r="AG738" s="43">
        <f t="shared" si="1647"/>
        <v>7.2113676357631995</v>
      </c>
      <c r="AH738" s="131">
        <v>56.1</v>
      </c>
      <c r="AI738" s="5">
        <f t="shared" si="1643"/>
        <v>4.2823346246207992</v>
      </c>
      <c r="AJ738" s="181">
        <v>55.9</v>
      </c>
      <c r="AK738" s="43">
        <f t="shared" ref="AK738" si="1683">POWER(2*$V738/1000*AJ738, 2)*$A$4</f>
        <v>4.2518554714687999</v>
      </c>
      <c r="AL738" s="47">
        <v>60</v>
      </c>
      <c r="AM738" s="43">
        <f t="shared" si="1649"/>
        <v>4.8984353279999988</v>
      </c>
      <c r="AN738" s="181"/>
      <c r="AO738" s="43">
        <f t="shared" si="1650"/>
        <v>0</v>
      </c>
      <c r="AP738" s="262">
        <v>71.599999999999994</v>
      </c>
      <c r="AQ738" s="43">
        <f t="shared" si="1651"/>
        <v>6.975589615308798</v>
      </c>
      <c r="AR738" s="121"/>
    </row>
    <row r="739" spans="1:44" ht="15" customHeight="1" x14ac:dyDescent="0.25">
      <c r="A739" s="144">
        <f t="shared" si="1625"/>
        <v>728</v>
      </c>
      <c r="B739" s="89" t="s">
        <v>141</v>
      </c>
      <c r="C739" s="150">
        <v>1</v>
      </c>
      <c r="D739" s="154" t="s">
        <v>130</v>
      </c>
      <c r="E739" s="155">
        <v>8</v>
      </c>
      <c r="F739" s="152">
        <f t="shared" si="1628"/>
        <v>5800</v>
      </c>
      <c r="G739" s="46">
        <v>0</v>
      </c>
      <c r="H739" s="47">
        <f t="shared" si="1671"/>
        <v>2608</v>
      </c>
      <c r="I739" s="47">
        <f t="shared" si="1679"/>
        <v>2300</v>
      </c>
      <c r="J739" s="56">
        <f t="shared" si="1652"/>
        <v>3934.3187466192926</v>
      </c>
      <c r="K739" s="56">
        <f t="shared" si="1629"/>
        <v>-4.0042208242994093E-3</v>
      </c>
      <c r="L739" s="47"/>
      <c r="M739" s="47"/>
      <c r="N739" s="47">
        <f t="shared" si="1612"/>
        <v>1631.84375</v>
      </c>
      <c r="O739" s="47">
        <f t="shared" si="1665"/>
        <v>780.84375</v>
      </c>
      <c r="P739" s="47"/>
      <c r="Q739" s="47"/>
      <c r="R739" s="47">
        <f t="shared" ref="R739:R770" si="1684">SQRT(POWER(N$6-H739,2)+POWER(N739-G$6,2))</f>
        <v>1139.456789182487</v>
      </c>
      <c r="S739" s="47">
        <f t="shared" si="1672"/>
        <v>1458.1004766476142</v>
      </c>
      <c r="T739" s="47">
        <f t="shared" si="1666"/>
        <v>1336.7654850100157</v>
      </c>
      <c r="U739" s="79">
        <v>4</v>
      </c>
      <c r="V739" s="62">
        <f t="shared" si="1601"/>
        <v>1458.1004766476142</v>
      </c>
      <c r="W739" s="137">
        <f t="shared" si="1640"/>
        <v>60.618831873326144</v>
      </c>
      <c r="X739" s="131"/>
      <c r="Y739" s="5">
        <f t="shared" si="1643"/>
        <v>0</v>
      </c>
      <c r="Z739" s="131"/>
      <c r="AA739" s="43">
        <f t="shared" ref="AA739" si="1685">POWER(2*$V739/1000*Z739, 2)*$A$4</f>
        <v>0</v>
      </c>
      <c r="AB739" s="116">
        <v>58.7</v>
      </c>
      <c r="AC739" s="43">
        <f t="shared" si="1645"/>
        <v>4.688469340371201</v>
      </c>
      <c r="AD739" s="131">
        <v>58.2</v>
      </c>
      <c r="AE739" s="43">
        <f t="shared" si="1646"/>
        <v>4.6089378001151999</v>
      </c>
      <c r="AF739" s="261">
        <v>72.2</v>
      </c>
      <c r="AG739" s="43">
        <f t="shared" si="1647"/>
        <v>7.0929887820032009</v>
      </c>
      <c r="AH739" s="131">
        <v>56.4</v>
      </c>
      <c r="AI739" s="5">
        <f t="shared" si="1643"/>
        <v>4.3282574558207996</v>
      </c>
      <c r="AJ739" s="181">
        <v>56.1</v>
      </c>
      <c r="AK739" s="43">
        <f t="shared" ref="AK739" si="1686">POWER(2*$V739/1000*AJ739, 2)*$A$4</f>
        <v>4.2823346246207992</v>
      </c>
      <c r="AL739" s="47">
        <v>60</v>
      </c>
      <c r="AM739" s="43">
        <f t="shared" si="1649"/>
        <v>4.8984353279999988</v>
      </c>
      <c r="AN739" s="181"/>
      <c r="AO739" s="43">
        <f t="shared" si="1650"/>
        <v>0</v>
      </c>
      <c r="AP739" s="262">
        <v>71.900000000000006</v>
      </c>
      <c r="AQ739" s="43">
        <f t="shared" si="1651"/>
        <v>7.034166737772801</v>
      </c>
      <c r="AR739" s="121"/>
    </row>
    <row r="740" spans="1:44" x14ac:dyDescent="0.25">
      <c r="A740" s="144">
        <f t="shared" si="1625"/>
        <v>729</v>
      </c>
      <c r="B740" s="89" t="s">
        <v>141</v>
      </c>
      <c r="C740" s="150">
        <v>2</v>
      </c>
      <c r="D740" s="154" t="s">
        <v>130</v>
      </c>
      <c r="E740" s="155">
        <v>9</v>
      </c>
      <c r="F740" s="152">
        <f t="shared" si="1628"/>
        <v>5808</v>
      </c>
      <c r="G740" s="46">
        <v>0</v>
      </c>
      <c r="H740" s="47">
        <f t="shared" si="1671"/>
        <v>2616</v>
      </c>
      <c r="I740" s="47">
        <f t="shared" si="1679"/>
        <v>2300</v>
      </c>
      <c r="J740" s="56">
        <f t="shared" si="1652"/>
        <v>3934.3187466192926</v>
      </c>
      <c r="K740" s="56">
        <f t="shared" si="1629"/>
        <v>-4.0593526368866151E-3</v>
      </c>
      <c r="L740" s="47"/>
      <c r="M740" s="47"/>
      <c r="N740" s="47">
        <f t="shared" si="1612"/>
        <v>1637.59375</v>
      </c>
      <c r="O740" s="47">
        <f t="shared" si="1665"/>
        <v>786.59375</v>
      </c>
      <c r="P740" s="47"/>
      <c r="Q740" s="47"/>
      <c r="R740" s="47">
        <f t="shared" si="1684"/>
        <v>1129.6048158710473</v>
      </c>
      <c r="S740" s="47">
        <f t="shared" si="1672"/>
        <v>1458.1004766476142</v>
      </c>
      <c r="T740" s="47">
        <f t="shared" si="1666"/>
        <v>1346.617513453268</v>
      </c>
      <c r="U740" s="79">
        <v>4</v>
      </c>
      <c r="V740" s="62">
        <f t="shared" si="1601"/>
        <v>1458.1004766476142</v>
      </c>
      <c r="W740" s="137">
        <f t="shared" si="1640"/>
        <v>60.618831873326144</v>
      </c>
      <c r="X740" s="131"/>
      <c r="Y740" s="5">
        <f t="shared" si="1643"/>
        <v>0</v>
      </c>
      <c r="Z740" s="131"/>
      <c r="AA740" s="43">
        <f t="shared" ref="AA740" si="1687">POWER(2*$V740/1000*Z740, 2)*$A$4</f>
        <v>0</v>
      </c>
      <c r="AB740" s="116">
        <v>58.4</v>
      </c>
      <c r="AC740" s="43">
        <f t="shared" si="1645"/>
        <v>4.6406687756288001</v>
      </c>
      <c r="AD740" s="131">
        <v>58</v>
      </c>
      <c r="AE740" s="43">
        <f t="shared" si="1646"/>
        <v>4.5773156787200007</v>
      </c>
      <c r="AF740" s="261">
        <v>72.400000000000006</v>
      </c>
      <c r="AG740" s="43">
        <f t="shared" si="1647"/>
        <v>7.1323395458048005</v>
      </c>
      <c r="AH740" s="131">
        <v>55.3</v>
      </c>
      <c r="AI740" s="5">
        <f t="shared" si="1643"/>
        <v>4.1610711367231987</v>
      </c>
      <c r="AJ740" s="181">
        <v>55.1</v>
      </c>
      <c r="AK740" s="43">
        <f t="shared" ref="AK740" si="1688">POWER(2*$V740/1000*AJ740, 2)*$A$4</f>
        <v>4.1310274000448013</v>
      </c>
      <c r="AL740" s="47">
        <v>59</v>
      </c>
      <c r="AM740" s="43">
        <f t="shared" si="1649"/>
        <v>4.7365148268799997</v>
      </c>
      <c r="AN740" s="181"/>
      <c r="AO740" s="43">
        <f t="shared" si="1650"/>
        <v>0</v>
      </c>
      <c r="AP740" s="262">
        <v>72.599999999999994</v>
      </c>
      <c r="AQ740" s="43">
        <f t="shared" si="1651"/>
        <v>7.1717991637247982</v>
      </c>
      <c r="AR740" s="121"/>
    </row>
    <row r="741" spans="1:44" x14ac:dyDescent="0.25">
      <c r="A741" s="144">
        <f t="shared" si="1625"/>
        <v>730</v>
      </c>
      <c r="B741" s="89" t="s">
        <v>141</v>
      </c>
      <c r="C741" s="150">
        <v>3</v>
      </c>
      <c r="D741" s="154" t="s">
        <v>130</v>
      </c>
      <c r="E741" s="155">
        <v>10</v>
      </c>
      <c r="F741" s="152">
        <f t="shared" si="1628"/>
        <v>5816</v>
      </c>
      <c r="G741" s="46">
        <v>0</v>
      </c>
      <c r="H741" s="47">
        <f t="shared" si="1671"/>
        <v>2624</v>
      </c>
      <c r="I741" s="47">
        <f t="shared" si="1679"/>
        <v>2300</v>
      </c>
      <c r="J741" s="56">
        <f t="shared" si="1652"/>
        <v>3934.3187466192926</v>
      </c>
      <c r="K741" s="56">
        <f t="shared" si="1629"/>
        <v>-4.1155125509249046E-3</v>
      </c>
      <c r="L741" s="47"/>
      <c r="M741" s="47"/>
      <c r="N741" s="47">
        <f t="shared" si="1612"/>
        <v>1643.34375</v>
      </c>
      <c r="O741" s="47">
        <f t="shared" si="1665"/>
        <v>792.34375</v>
      </c>
      <c r="P741" s="47"/>
      <c r="Q741" s="47"/>
      <c r="R741" s="47">
        <f t="shared" si="1684"/>
        <v>1119.7528435614988</v>
      </c>
      <c r="S741" s="47">
        <f t="shared" si="1672"/>
        <v>1458.1004766476142</v>
      </c>
      <c r="T741" s="47">
        <f t="shared" si="1666"/>
        <v>1356.4695419227305</v>
      </c>
      <c r="U741" s="79">
        <v>4</v>
      </c>
      <c r="V741" s="62">
        <f t="shared" si="1601"/>
        <v>1458.1004766476142</v>
      </c>
      <c r="W741" s="137">
        <f t="shared" si="1640"/>
        <v>60.618831873326144</v>
      </c>
      <c r="X741" s="131"/>
      <c r="Y741" s="5">
        <f t="shared" si="1643"/>
        <v>0</v>
      </c>
      <c r="Z741" s="131"/>
      <c r="AA741" s="43">
        <f t="shared" ref="AA741" si="1689">POWER(2*$V741/1000*Z741, 2)*$A$4</f>
        <v>0</v>
      </c>
      <c r="AB741" s="116">
        <v>58.3</v>
      </c>
      <c r="AC741" s="43">
        <f t="shared" si="1645"/>
        <v>4.6247896811071998</v>
      </c>
      <c r="AD741" s="131">
        <v>57.1</v>
      </c>
      <c r="AE741" s="43">
        <f t="shared" si="1646"/>
        <v>4.4363632021567998</v>
      </c>
      <c r="AF741" s="261">
        <v>71.900000000000006</v>
      </c>
      <c r="AG741" s="43">
        <f t="shared" si="1647"/>
        <v>7.034166737772801</v>
      </c>
      <c r="AH741" s="131">
        <v>56.3</v>
      </c>
      <c r="AI741" s="5">
        <f t="shared" si="1643"/>
        <v>4.3129226318911993</v>
      </c>
      <c r="AJ741" s="181">
        <v>56</v>
      </c>
      <c r="AK741" s="43">
        <f t="shared" ref="AK741" si="1690">POWER(2*$V741/1000*AJ741, 2)*$A$4</f>
        <v>4.2670814412800002</v>
      </c>
      <c r="AL741" s="47">
        <v>59.8</v>
      </c>
      <c r="AM741" s="43">
        <f t="shared" si="1649"/>
        <v>4.8658335195391995</v>
      </c>
      <c r="AN741" s="181"/>
      <c r="AO741" s="43">
        <f t="shared" si="1650"/>
        <v>0</v>
      </c>
      <c r="AP741" s="262">
        <v>72.2</v>
      </c>
      <c r="AQ741" s="43">
        <f t="shared" si="1651"/>
        <v>7.0929887820032009</v>
      </c>
      <c r="AR741" s="121"/>
    </row>
    <row r="742" spans="1:44" x14ac:dyDescent="0.25">
      <c r="A742" s="144">
        <f t="shared" si="1625"/>
        <v>731</v>
      </c>
      <c r="B742" s="89" t="s">
        <v>141</v>
      </c>
      <c r="C742" s="150">
        <v>4</v>
      </c>
      <c r="D742" s="154" t="s">
        <v>130</v>
      </c>
      <c r="E742" s="155">
        <v>11</v>
      </c>
      <c r="F742" s="152">
        <f t="shared" si="1628"/>
        <v>5824</v>
      </c>
      <c r="G742" s="46">
        <v>0</v>
      </c>
      <c r="H742" s="47">
        <f t="shared" si="1671"/>
        <v>2632</v>
      </c>
      <c r="I742" s="47">
        <f t="shared" si="1679"/>
        <v>2300</v>
      </c>
      <c r="J742" s="56">
        <f t="shared" si="1652"/>
        <v>3934.3187466192926</v>
      </c>
      <c r="K742" s="56">
        <f t="shared" si="1629"/>
        <v>-4.172726679371408E-3</v>
      </c>
      <c r="L742" s="47"/>
      <c r="M742" s="47"/>
      <c r="N742" s="47">
        <f t="shared" si="1612"/>
        <v>1649.09375</v>
      </c>
      <c r="O742" s="47">
        <f t="shared" si="1665"/>
        <v>798.09375</v>
      </c>
      <c r="P742" s="47"/>
      <c r="Q742" s="47"/>
      <c r="R742" s="47">
        <f t="shared" si="1684"/>
        <v>1109.9008722805215</v>
      </c>
      <c r="S742" s="47">
        <f t="shared" si="1672"/>
        <v>1458.1004766476142</v>
      </c>
      <c r="T742" s="47">
        <f t="shared" si="1666"/>
        <v>1366.3215704178363</v>
      </c>
      <c r="U742" s="79">
        <v>4</v>
      </c>
      <c r="V742" s="62">
        <f t="shared" si="1601"/>
        <v>1458.1004766476142</v>
      </c>
      <c r="W742" s="137">
        <f t="shared" si="1640"/>
        <v>60.618831873326144</v>
      </c>
      <c r="X742" s="131"/>
      <c r="Y742" s="5">
        <f t="shared" si="1643"/>
        <v>0</v>
      </c>
      <c r="Z742" s="131"/>
      <c r="AA742" s="43">
        <f t="shared" ref="AA742" si="1691">POWER(2*$V742/1000*Z742, 2)*$A$4</f>
        <v>0</v>
      </c>
      <c r="AB742" s="116">
        <v>57.5</v>
      </c>
      <c r="AC742" s="43">
        <f t="shared" si="1645"/>
        <v>4.498736612000001</v>
      </c>
      <c r="AD742" s="131">
        <v>57</v>
      </c>
      <c r="AE742" s="43">
        <f t="shared" si="1646"/>
        <v>4.42083788352</v>
      </c>
      <c r="AF742" s="261">
        <v>71.5</v>
      </c>
      <c r="AG742" s="43">
        <f t="shared" si="1647"/>
        <v>6.9561183348799993</v>
      </c>
      <c r="AH742" s="131">
        <v>56.4</v>
      </c>
      <c r="AI742" s="5">
        <f t="shared" si="1643"/>
        <v>4.3282574558207996</v>
      </c>
      <c r="AJ742" s="181">
        <v>56.2</v>
      </c>
      <c r="AK742" s="43">
        <f t="shared" ref="AK742" si="1692">POWER(2*$V742/1000*AJ742, 2)*$A$4</f>
        <v>4.2976150214912003</v>
      </c>
      <c r="AL742" s="47">
        <v>60.1</v>
      </c>
      <c r="AM742" s="43">
        <f t="shared" si="1649"/>
        <v>4.9147770525247996</v>
      </c>
      <c r="AN742" s="181"/>
      <c r="AO742" s="43">
        <f t="shared" si="1650"/>
        <v>0</v>
      </c>
      <c r="AP742" s="262">
        <v>72</v>
      </c>
      <c r="AQ742" s="43">
        <f t="shared" si="1651"/>
        <v>7.0537468723199988</v>
      </c>
      <c r="AR742" s="121"/>
    </row>
    <row r="743" spans="1:44" x14ac:dyDescent="0.25">
      <c r="A743" s="144">
        <f t="shared" si="1625"/>
        <v>732</v>
      </c>
      <c r="B743" s="89" t="s">
        <v>141</v>
      </c>
      <c r="C743" s="150">
        <v>5</v>
      </c>
      <c r="D743" s="154" t="s">
        <v>130</v>
      </c>
      <c r="E743" s="155">
        <v>12</v>
      </c>
      <c r="F743" s="152">
        <f t="shared" si="1628"/>
        <v>5832</v>
      </c>
      <c r="G743" s="46">
        <v>0</v>
      </c>
      <c r="H743" s="47">
        <f t="shared" si="1671"/>
        <v>2640</v>
      </c>
      <c r="I743" s="47">
        <f t="shared" si="1679"/>
        <v>2300</v>
      </c>
      <c r="J743" s="56">
        <f t="shared" si="1652"/>
        <v>3934.3187466192926</v>
      </c>
      <c r="K743" s="56">
        <f t="shared" si="1629"/>
        <v>-4.2310221069783438E-3</v>
      </c>
      <c r="L743" s="47"/>
      <c r="M743" s="47"/>
      <c r="N743" s="47">
        <f t="shared" si="1612"/>
        <v>1654.84375</v>
      </c>
      <c r="O743" s="47">
        <f t="shared" si="1665"/>
        <v>803.84375</v>
      </c>
      <c r="P743" s="47"/>
      <c r="Q743" s="47"/>
      <c r="R743" s="47">
        <f t="shared" si="1684"/>
        <v>1100.0489020557507</v>
      </c>
      <c r="S743" s="47">
        <f t="shared" si="1672"/>
        <v>1458.1004766476142</v>
      </c>
      <c r="T743" s="47">
        <f t="shared" si="1666"/>
        <v>1376.1735989380345</v>
      </c>
      <c r="U743" s="79">
        <v>4</v>
      </c>
      <c r="V743" s="62">
        <f t="shared" si="1601"/>
        <v>1458.1004766476142</v>
      </c>
      <c r="W743" s="137">
        <f t="shared" si="1640"/>
        <v>60.618831873326144</v>
      </c>
      <c r="X743" s="131"/>
      <c r="Y743" s="5">
        <f t="shared" si="1643"/>
        <v>0</v>
      </c>
      <c r="Z743" s="131"/>
      <c r="AA743" s="43">
        <f t="shared" ref="AA743" si="1693">POWER(2*$V743/1000*Z743, 2)*$A$4</f>
        <v>0</v>
      </c>
      <c r="AB743" s="116">
        <v>59.9</v>
      </c>
      <c r="AC743" s="43">
        <f t="shared" si="1645"/>
        <v>4.8821208170048003</v>
      </c>
      <c r="AD743" s="131">
        <v>59.4</v>
      </c>
      <c r="AE743" s="43">
        <f t="shared" si="1646"/>
        <v>4.8009564649728</v>
      </c>
      <c r="AF743" s="261">
        <v>72.2</v>
      </c>
      <c r="AG743" s="43">
        <f t="shared" si="1647"/>
        <v>7.0929887820032009</v>
      </c>
      <c r="AH743" s="131">
        <v>56.2</v>
      </c>
      <c r="AI743" s="5">
        <f t="shared" si="1643"/>
        <v>4.2976150214912003</v>
      </c>
      <c r="AJ743" s="181">
        <v>56.2</v>
      </c>
      <c r="AK743" s="43">
        <f t="shared" ref="AK743" si="1694">POWER(2*$V743/1000*AJ743, 2)*$A$4</f>
        <v>4.2976150214912003</v>
      </c>
      <c r="AL743" s="47">
        <v>60.1</v>
      </c>
      <c r="AM743" s="43">
        <f t="shared" si="1649"/>
        <v>4.9147770525247996</v>
      </c>
      <c r="AN743" s="181"/>
      <c r="AO743" s="43">
        <f t="shared" si="1650"/>
        <v>0</v>
      </c>
      <c r="AP743" s="262">
        <v>71.900000000000006</v>
      </c>
      <c r="AQ743" s="43">
        <f t="shared" si="1651"/>
        <v>7.034166737772801</v>
      </c>
      <c r="AR743" s="121"/>
    </row>
    <row r="744" spans="1:44" x14ac:dyDescent="0.25">
      <c r="A744" s="144">
        <f t="shared" si="1625"/>
        <v>733</v>
      </c>
      <c r="B744" s="89" t="s">
        <v>141</v>
      </c>
      <c r="C744" s="150">
        <v>6</v>
      </c>
      <c r="D744" s="154" t="s">
        <v>130</v>
      </c>
      <c r="E744" s="155">
        <v>13</v>
      </c>
      <c r="F744" s="152">
        <f t="shared" si="1628"/>
        <v>5840</v>
      </c>
      <c r="G744" s="46">
        <v>0</v>
      </c>
      <c r="H744" s="47">
        <f t="shared" si="1671"/>
        <v>2648</v>
      </c>
      <c r="I744" s="47">
        <f t="shared" si="1679"/>
        <v>2300</v>
      </c>
      <c r="J744" s="56">
        <f t="shared" si="1652"/>
        <v>3934.3187466192926</v>
      </c>
      <c r="K744" s="56">
        <f t="shared" si="1629"/>
        <v>-4.2904269325845235E-3</v>
      </c>
      <c r="L744" s="47"/>
      <c r="M744" s="47"/>
      <c r="N744" s="47">
        <f t="shared" si="1612"/>
        <v>1660.59375</v>
      </c>
      <c r="O744" s="47">
        <f t="shared" si="1665"/>
        <v>809.59375</v>
      </c>
      <c r="P744" s="47"/>
      <c r="Q744" s="47"/>
      <c r="R744" s="47">
        <f t="shared" si="1684"/>
        <v>1090.1969329158208</v>
      </c>
      <c r="S744" s="47">
        <f t="shared" si="1672"/>
        <v>1458.1004766476142</v>
      </c>
      <c r="T744" s="47">
        <f t="shared" si="1666"/>
        <v>1386.0256274827902</v>
      </c>
      <c r="U744" s="79">
        <v>4</v>
      </c>
      <c r="V744" s="62">
        <f t="shared" si="1601"/>
        <v>1458.1004766476142</v>
      </c>
      <c r="W744" s="137">
        <f t="shared" si="1640"/>
        <v>60.618831873326144</v>
      </c>
      <c r="X744" s="131"/>
      <c r="Y744" s="5">
        <f t="shared" si="1643"/>
        <v>0</v>
      </c>
      <c r="Z744" s="131"/>
      <c r="AA744" s="43">
        <f t="shared" ref="AA744" si="1695">POWER(2*$V744/1000*Z744, 2)*$A$4</f>
        <v>0</v>
      </c>
      <c r="AB744" s="116">
        <v>59.3</v>
      </c>
      <c r="AC744" s="43">
        <f t="shared" si="1645"/>
        <v>4.7848052351551997</v>
      </c>
      <c r="AD744" s="131">
        <v>58.9</v>
      </c>
      <c r="AE744" s="43">
        <f t="shared" si="1646"/>
        <v>4.7204724511808003</v>
      </c>
      <c r="AF744" s="261">
        <v>71.7</v>
      </c>
      <c r="AG744" s="43">
        <f t="shared" si="1647"/>
        <v>6.9950881092672006</v>
      </c>
      <c r="AH744" s="131">
        <v>57</v>
      </c>
      <c r="AI744" s="5">
        <f t="shared" si="1643"/>
        <v>4.42083788352</v>
      </c>
      <c r="AJ744" s="181">
        <v>56.8</v>
      </c>
      <c r="AK744" s="43">
        <f t="shared" ref="AK744" si="1696">POWER(2*$V744/1000*AJ744, 2)*$A$4</f>
        <v>4.3898688868351998</v>
      </c>
      <c r="AL744" s="47">
        <v>60.7</v>
      </c>
      <c r="AM744" s="43">
        <f t="shared" si="1649"/>
        <v>5.013398883795201</v>
      </c>
      <c r="AN744" s="181"/>
      <c r="AO744" s="43">
        <f t="shared" si="1650"/>
        <v>0</v>
      </c>
      <c r="AP744" s="262">
        <v>71.900000000000006</v>
      </c>
      <c r="AQ744" s="43">
        <f t="shared" si="1651"/>
        <v>7.034166737772801</v>
      </c>
      <c r="AR744" s="121"/>
    </row>
    <row r="745" spans="1:44" x14ac:dyDescent="0.25">
      <c r="A745" s="144">
        <f t="shared" si="1625"/>
        <v>734</v>
      </c>
      <c r="B745" s="89" t="s">
        <v>141</v>
      </c>
      <c r="C745" s="150">
        <v>7</v>
      </c>
      <c r="D745" s="154" t="s">
        <v>130</v>
      </c>
      <c r="E745" s="155">
        <v>14</v>
      </c>
      <c r="F745" s="152">
        <f t="shared" si="1628"/>
        <v>5848</v>
      </c>
      <c r="G745" s="46">
        <v>0</v>
      </c>
      <c r="H745" s="47">
        <f t="shared" si="1671"/>
        <v>2656</v>
      </c>
      <c r="I745" s="47">
        <f t="shared" si="1679"/>
        <v>2300</v>
      </c>
      <c r="J745" s="56">
        <f t="shared" si="1652"/>
        <v>3934.3187466192926</v>
      </c>
      <c r="K745" s="56">
        <f t="shared" si="1629"/>
        <v>-4.3509703159543278E-3</v>
      </c>
      <c r="L745" s="47"/>
      <c r="M745" s="47"/>
      <c r="N745" s="47">
        <f t="shared" si="1612"/>
        <v>1666.34375</v>
      </c>
      <c r="O745" s="47">
        <f t="shared" si="1665"/>
        <v>815.34375</v>
      </c>
      <c r="P745" s="47"/>
      <c r="Q745" s="47"/>
      <c r="R745" s="47">
        <f t="shared" si="1684"/>
        <v>1080.3449648904107</v>
      </c>
      <c r="S745" s="47">
        <f t="shared" si="1672"/>
        <v>1458.1004766476142</v>
      </c>
      <c r="T745" s="47">
        <f t="shared" si="1666"/>
        <v>1395.8776560515835</v>
      </c>
      <c r="U745" s="79">
        <v>4</v>
      </c>
      <c r="V745" s="62">
        <f t="shared" si="1601"/>
        <v>1458.1004766476142</v>
      </c>
      <c r="W745" s="137">
        <f t="shared" si="1640"/>
        <v>60.618831873326144</v>
      </c>
      <c r="X745" s="131"/>
      <c r="Y745" s="5">
        <f t="shared" si="1643"/>
        <v>0</v>
      </c>
      <c r="Z745" s="131"/>
      <c r="AA745" s="43">
        <f t="shared" ref="AA745" si="1697">POWER(2*$V745/1000*Z745, 2)*$A$4</f>
        <v>0</v>
      </c>
      <c r="AB745" s="116">
        <v>59.4</v>
      </c>
      <c r="AC745" s="43">
        <f t="shared" si="1645"/>
        <v>4.8009564649728</v>
      </c>
      <c r="AD745" s="131">
        <v>58.6</v>
      </c>
      <c r="AE745" s="43">
        <f t="shared" si="1646"/>
        <v>4.6725086052608003</v>
      </c>
      <c r="AF745" s="261">
        <v>71.5</v>
      </c>
      <c r="AG745" s="43">
        <f t="shared" si="1647"/>
        <v>6.9561183348799993</v>
      </c>
      <c r="AH745" s="131">
        <v>56.1</v>
      </c>
      <c r="AI745" s="5">
        <f t="shared" si="1643"/>
        <v>4.2823346246207992</v>
      </c>
      <c r="AJ745" s="181">
        <v>55.9</v>
      </c>
      <c r="AK745" s="43">
        <f t="shared" ref="AK745" si="1698">POWER(2*$V745/1000*AJ745, 2)*$A$4</f>
        <v>4.2518554714687999</v>
      </c>
      <c r="AL745" s="47">
        <v>59.7</v>
      </c>
      <c r="AM745" s="43">
        <f t="shared" si="1649"/>
        <v>4.849573435603201</v>
      </c>
      <c r="AN745" s="181"/>
      <c r="AO745" s="43">
        <f t="shared" si="1650"/>
        <v>0</v>
      </c>
      <c r="AP745" s="262">
        <v>71</v>
      </c>
      <c r="AQ745" s="43">
        <f t="shared" si="1651"/>
        <v>6.8591701356799986</v>
      </c>
      <c r="AR745" s="121"/>
    </row>
    <row r="746" spans="1:44" x14ac:dyDescent="0.25">
      <c r="A746" s="144">
        <f t="shared" si="1625"/>
        <v>735</v>
      </c>
      <c r="B746" s="89" t="s">
        <v>141</v>
      </c>
      <c r="C746" s="150">
        <v>8</v>
      </c>
      <c r="D746" s="154" t="s">
        <v>130</v>
      </c>
      <c r="E746" s="155">
        <v>15</v>
      </c>
      <c r="F746" s="152">
        <f t="shared" si="1628"/>
        <v>5856</v>
      </c>
      <c r="G746" s="46">
        <v>0</v>
      </c>
      <c r="H746" s="47">
        <f t="shared" si="1671"/>
        <v>2664</v>
      </c>
      <c r="I746" s="47">
        <f t="shared" si="1679"/>
        <v>2300</v>
      </c>
      <c r="J746" s="56">
        <f t="shared" si="1652"/>
        <v>3934.3187466192926</v>
      </c>
      <c r="K746" s="56">
        <f t="shared" si="1629"/>
        <v>-4.4126825218882004E-3</v>
      </c>
      <c r="L746" s="47"/>
      <c r="M746" s="47"/>
      <c r="N746" s="47">
        <f t="shared" si="1612"/>
        <v>1672.09375</v>
      </c>
      <c r="O746" s="47">
        <f t="shared" si="1665"/>
        <v>821.09375</v>
      </c>
      <c r="P746" s="47"/>
      <c r="Q746" s="47"/>
      <c r="R746" s="47">
        <f t="shared" si="1684"/>
        <v>1070.4929980102918</v>
      </c>
      <c r="S746" s="47">
        <f t="shared" si="1672"/>
        <v>1458.1004766476142</v>
      </c>
      <c r="T746" s="47">
        <f t="shared" si="1666"/>
        <v>1405.7296846439085</v>
      </c>
      <c r="U746" s="79">
        <v>4</v>
      </c>
      <c r="V746" s="62">
        <f t="shared" si="1601"/>
        <v>1458.1004766476142</v>
      </c>
      <c r="W746" s="137">
        <f t="shared" si="1640"/>
        <v>60.618831873326144</v>
      </c>
      <c r="X746" s="131"/>
      <c r="Y746" s="5">
        <f t="shared" si="1643"/>
        <v>0</v>
      </c>
      <c r="Z746" s="131"/>
      <c r="AA746" s="43">
        <f t="shared" ref="AA746" si="1699">POWER(2*$V746/1000*Z746, 2)*$A$4</f>
        <v>0</v>
      </c>
      <c r="AB746" s="116">
        <v>59.8</v>
      </c>
      <c r="AC746" s="43">
        <f t="shared" si="1645"/>
        <v>4.8658335195391995</v>
      </c>
      <c r="AD746" s="131">
        <v>58.9</v>
      </c>
      <c r="AE746" s="43">
        <f t="shared" si="1646"/>
        <v>4.7204724511808003</v>
      </c>
      <c r="AF746" s="261">
        <v>71.5</v>
      </c>
      <c r="AG746" s="43">
        <f t="shared" si="1647"/>
        <v>6.9561183348799993</v>
      </c>
      <c r="AH746" s="131">
        <v>56.1</v>
      </c>
      <c r="AI746" s="5">
        <f t="shared" si="1643"/>
        <v>4.2823346246207992</v>
      </c>
      <c r="AJ746" s="181">
        <v>55.8</v>
      </c>
      <c r="AK746" s="43">
        <f t="shared" ref="AK746" si="1700">POWER(2*$V746/1000*AJ746, 2)*$A$4</f>
        <v>4.2366567151871992</v>
      </c>
      <c r="AL746" s="47">
        <v>59.7</v>
      </c>
      <c r="AM746" s="43">
        <f t="shared" si="1649"/>
        <v>4.849573435603201</v>
      </c>
      <c r="AN746" s="181"/>
      <c r="AO746" s="43">
        <f t="shared" si="1650"/>
        <v>0</v>
      </c>
      <c r="AP746" s="262">
        <v>71.400000000000006</v>
      </c>
      <c r="AQ746" s="43">
        <f t="shared" si="1651"/>
        <v>6.9366742679808002</v>
      </c>
      <c r="AR746" s="121"/>
    </row>
    <row r="747" spans="1:44" x14ac:dyDescent="0.25">
      <c r="A747" s="144">
        <f t="shared" si="1625"/>
        <v>736</v>
      </c>
      <c r="B747" s="89" t="s">
        <v>141</v>
      </c>
      <c r="C747" s="150">
        <v>9</v>
      </c>
      <c r="D747" s="154" t="s">
        <v>130</v>
      </c>
      <c r="E747" s="155">
        <v>16</v>
      </c>
      <c r="F747" s="152">
        <f t="shared" si="1628"/>
        <v>5864</v>
      </c>
      <c r="G747" s="46">
        <v>0</v>
      </c>
      <c r="H747" s="47">
        <f t="shared" si="1671"/>
        <v>2672</v>
      </c>
      <c r="I747" s="47">
        <f t="shared" si="1679"/>
        <v>2300</v>
      </c>
      <c r="J747" s="56">
        <f t="shared" si="1652"/>
        <v>3934.3187466192926</v>
      </c>
      <c r="K747" s="56">
        <f t="shared" si="1629"/>
        <v>-4.4755949752470769E-3</v>
      </c>
      <c r="L747" s="47"/>
      <c r="M747" s="47"/>
      <c r="N747" s="47">
        <f t="shared" si="1612"/>
        <v>1677.84375</v>
      </c>
      <c r="O747" s="47">
        <f t="shared" si="1665"/>
        <v>826.84375</v>
      </c>
      <c r="P747" s="47"/>
      <c r="Q747" s="47"/>
      <c r="R747" s="47">
        <f t="shared" si="1684"/>
        <v>1060.641032307379</v>
      </c>
      <c r="S747" s="47">
        <f t="shared" si="1672"/>
        <v>1458.1004766476142</v>
      </c>
      <c r="T747" s="47">
        <f t="shared" si="1666"/>
        <v>1415.5817132592745</v>
      </c>
      <c r="U747" s="79">
        <v>4</v>
      </c>
      <c r="V747" s="62">
        <f t="shared" si="1601"/>
        <v>1458.1004766476142</v>
      </c>
      <c r="W747" s="137">
        <f t="shared" si="1640"/>
        <v>60.618831873326144</v>
      </c>
      <c r="X747" s="131"/>
      <c r="Y747" s="5">
        <f t="shared" si="1643"/>
        <v>0</v>
      </c>
      <c r="Z747" s="131"/>
      <c r="AA747" s="43">
        <f t="shared" ref="AA747" si="1701">POWER(2*$V747/1000*Z747, 2)*$A$4</f>
        <v>0</v>
      </c>
      <c r="AB747" s="116">
        <v>58.6</v>
      </c>
      <c r="AC747" s="43">
        <f t="shared" si="1645"/>
        <v>4.6725086052608003</v>
      </c>
      <c r="AD747" s="131">
        <v>58.1</v>
      </c>
      <c r="AE747" s="43">
        <f t="shared" si="1646"/>
        <v>4.5931131326527996</v>
      </c>
      <c r="AF747" s="261">
        <v>71.3</v>
      </c>
      <c r="AG747" s="43">
        <f t="shared" si="1647"/>
        <v>6.9172574146111998</v>
      </c>
      <c r="AH747" s="131">
        <v>55.8</v>
      </c>
      <c r="AI747" s="5">
        <f t="shared" si="1643"/>
        <v>4.2366567151871992</v>
      </c>
      <c r="AJ747" s="181">
        <v>55.8</v>
      </c>
      <c r="AK747" s="43">
        <f t="shared" ref="AK747" si="1702">POWER(2*$V747/1000*AJ747, 2)*$A$4</f>
        <v>4.2366567151871992</v>
      </c>
      <c r="AL747" s="47">
        <v>59.5</v>
      </c>
      <c r="AM747" s="43">
        <f t="shared" si="1649"/>
        <v>4.817134908319999</v>
      </c>
      <c r="AN747" s="181"/>
      <c r="AO747" s="43">
        <f t="shared" si="1650"/>
        <v>0</v>
      </c>
      <c r="AP747" s="262">
        <v>71.3</v>
      </c>
      <c r="AQ747" s="43">
        <f t="shared" si="1651"/>
        <v>6.9172574146111998</v>
      </c>
      <c r="AR747" s="121"/>
    </row>
    <row r="748" spans="1:44" x14ac:dyDescent="0.25">
      <c r="A748" s="144">
        <f t="shared" si="1625"/>
        <v>737</v>
      </c>
      <c r="B748" s="89" t="s">
        <v>141</v>
      </c>
      <c r="C748" s="150">
        <v>10</v>
      </c>
      <c r="D748" s="154" t="s">
        <v>130</v>
      </c>
      <c r="E748" s="155">
        <v>17</v>
      </c>
      <c r="F748" s="152">
        <f t="shared" si="1628"/>
        <v>5872</v>
      </c>
      <c r="G748" s="46">
        <v>0</v>
      </c>
      <c r="H748" s="47">
        <f t="shared" si="1671"/>
        <v>2680</v>
      </c>
      <c r="I748" s="47">
        <f t="shared" si="1679"/>
        <v>2300</v>
      </c>
      <c r="J748" s="56">
        <f t="shared" si="1652"/>
        <v>3934.3187466192926</v>
      </c>
      <c r="K748" s="56">
        <f t="shared" si="1629"/>
        <v>-4.539740308700857E-3</v>
      </c>
      <c r="L748" s="47"/>
      <c r="M748" s="47"/>
      <c r="N748" s="47">
        <f t="shared" si="1612"/>
        <v>1683.59375</v>
      </c>
      <c r="O748" s="47">
        <f t="shared" si="1665"/>
        <v>832.59375</v>
      </c>
      <c r="P748" s="47"/>
      <c r="Q748" s="47"/>
      <c r="R748" s="47">
        <f t="shared" si="1684"/>
        <v>1050.7890678147839</v>
      </c>
      <c r="S748" s="47">
        <f t="shared" si="1672"/>
        <v>1458.1004766476142</v>
      </c>
      <c r="T748" s="47">
        <f t="shared" si="1666"/>
        <v>1425.4337418972032</v>
      </c>
      <c r="U748" s="79">
        <v>4</v>
      </c>
      <c r="V748" s="62">
        <f t="shared" si="1601"/>
        <v>1458.1004766476142</v>
      </c>
      <c r="W748" s="137">
        <f t="shared" si="1640"/>
        <v>60.618831873326144</v>
      </c>
      <c r="X748" s="131"/>
      <c r="Y748" s="5">
        <f t="shared" si="1643"/>
        <v>0</v>
      </c>
      <c r="Z748" s="131"/>
      <c r="AA748" s="43">
        <f t="shared" ref="AA748" si="1703">POWER(2*$V748/1000*Z748, 2)*$A$4</f>
        <v>0</v>
      </c>
      <c r="AB748" s="116">
        <v>59.7</v>
      </c>
      <c r="AC748" s="43">
        <f t="shared" si="1645"/>
        <v>4.849573435603201</v>
      </c>
      <c r="AD748" s="131">
        <v>59.4</v>
      </c>
      <c r="AE748" s="43">
        <f t="shared" si="1646"/>
        <v>4.8009564649728</v>
      </c>
      <c r="AF748" s="261">
        <v>71.099999999999994</v>
      </c>
      <c r="AG748" s="43">
        <f t="shared" si="1647"/>
        <v>6.8785053484607985</v>
      </c>
      <c r="AH748" s="131">
        <v>55.8</v>
      </c>
      <c r="AI748" s="5">
        <f t="shared" si="1643"/>
        <v>4.2366567151871992</v>
      </c>
      <c r="AJ748" s="181">
        <v>55.7</v>
      </c>
      <c r="AK748" s="43">
        <f t="shared" ref="AK748" si="1704">POWER(2*$V748/1000*AJ748, 2)*$A$4</f>
        <v>4.2214851724351998</v>
      </c>
      <c r="AL748" s="47">
        <v>59.5</v>
      </c>
      <c r="AM748" s="43">
        <f t="shared" si="1649"/>
        <v>4.817134908319999</v>
      </c>
      <c r="AN748" s="181"/>
      <c r="AO748" s="43">
        <f t="shared" si="1650"/>
        <v>0</v>
      </c>
      <c r="AP748" s="262">
        <v>71.2</v>
      </c>
      <c r="AQ748" s="43">
        <f t="shared" si="1651"/>
        <v>6.8978677747712007</v>
      </c>
      <c r="AR748" s="121"/>
    </row>
    <row r="749" spans="1:44" x14ac:dyDescent="0.25">
      <c r="A749" s="144">
        <f t="shared" si="1625"/>
        <v>738</v>
      </c>
      <c r="B749" s="89" t="s">
        <v>141</v>
      </c>
      <c r="C749" s="150">
        <v>11</v>
      </c>
      <c r="D749" s="154" t="s">
        <v>130</v>
      </c>
      <c r="E749" s="155">
        <v>18</v>
      </c>
      <c r="F749" s="152">
        <f t="shared" si="1628"/>
        <v>5880</v>
      </c>
      <c r="G749" s="46">
        <v>0</v>
      </c>
      <c r="H749" s="47">
        <f t="shared" si="1671"/>
        <v>2688</v>
      </c>
      <c r="I749" s="47">
        <f t="shared" si="1679"/>
        <v>2300</v>
      </c>
      <c r="J749" s="56">
        <f t="shared" si="1652"/>
        <v>3934.3187466192926</v>
      </c>
      <c r="K749" s="56">
        <f t="shared" si="1629"/>
        <v>-4.6051524236645491E-3</v>
      </c>
      <c r="L749" s="47"/>
      <c r="M749" s="47"/>
      <c r="N749" s="47">
        <f t="shared" si="1612"/>
        <v>1689.34375</v>
      </c>
      <c r="O749" s="47">
        <f t="shared" si="1665"/>
        <v>838.34375</v>
      </c>
      <c r="P749" s="47"/>
      <c r="Q749" s="47"/>
      <c r="R749" s="47">
        <f t="shared" si="1684"/>
        <v>1040.9371045668718</v>
      </c>
      <c r="S749" s="47">
        <f t="shared" si="1672"/>
        <v>1458.1004766476142</v>
      </c>
      <c r="T749" s="47">
        <f t="shared" si="1666"/>
        <v>1435.2857705572303</v>
      </c>
      <c r="U749" s="79">
        <v>4</v>
      </c>
      <c r="V749" s="62">
        <f t="shared" si="1601"/>
        <v>1458.1004766476142</v>
      </c>
      <c r="W749" s="137">
        <f t="shared" si="1640"/>
        <v>60.618831873326144</v>
      </c>
      <c r="X749" s="131"/>
      <c r="Y749" s="5">
        <f t="shared" si="1643"/>
        <v>0</v>
      </c>
      <c r="Z749" s="131"/>
      <c r="AA749" s="43">
        <f t="shared" ref="AA749" si="1705">POWER(2*$V749/1000*Z749, 2)*$A$4</f>
        <v>0</v>
      </c>
      <c r="AB749" s="116">
        <v>59.6</v>
      </c>
      <c r="AC749" s="43">
        <f t="shared" si="1645"/>
        <v>4.8333405651968002</v>
      </c>
      <c r="AD749" s="131">
        <v>59.5</v>
      </c>
      <c r="AE749" s="43">
        <f t="shared" si="1646"/>
        <v>4.817134908319999</v>
      </c>
      <c r="AF749" s="261">
        <v>71.099999999999994</v>
      </c>
      <c r="AG749" s="43">
        <f t="shared" si="1647"/>
        <v>6.8785053484607985</v>
      </c>
      <c r="AH749" s="131">
        <v>55.5</v>
      </c>
      <c r="AI749" s="5">
        <f t="shared" si="1643"/>
        <v>4.1912237275200006</v>
      </c>
      <c r="AJ749" s="181">
        <v>55.4</v>
      </c>
      <c r="AK749" s="43">
        <f t="shared" ref="AK749" si="1706">POWER(2*$V749/1000*AJ749, 2)*$A$4</f>
        <v>4.176133825356799</v>
      </c>
      <c r="AL749" s="47">
        <v>59.5</v>
      </c>
      <c r="AM749" s="43">
        <f t="shared" si="1649"/>
        <v>4.817134908319999</v>
      </c>
      <c r="AN749" s="181"/>
      <c r="AO749" s="43">
        <f t="shared" si="1650"/>
        <v>0</v>
      </c>
      <c r="AP749" s="262">
        <v>71</v>
      </c>
      <c r="AQ749" s="43">
        <f t="shared" si="1651"/>
        <v>6.8591701356799986</v>
      </c>
      <c r="AR749" s="121"/>
    </row>
    <row r="750" spans="1:44" x14ac:dyDescent="0.25">
      <c r="A750" s="144">
        <f t="shared" si="1625"/>
        <v>739</v>
      </c>
      <c r="B750" s="89" t="s">
        <v>141</v>
      </c>
      <c r="C750" s="150">
        <v>12</v>
      </c>
      <c r="D750" s="154" t="s">
        <v>130</v>
      </c>
      <c r="E750" s="155">
        <v>19</v>
      </c>
      <c r="F750" s="152">
        <f t="shared" si="1628"/>
        <v>5888</v>
      </c>
      <c r="G750" s="46">
        <v>0</v>
      </c>
      <c r="H750" s="47">
        <f t="shared" si="1671"/>
        <v>2696</v>
      </c>
      <c r="I750" s="47">
        <f t="shared" si="1679"/>
        <v>2300</v>
      </c>
      <c r="J750" s="56">
        <f t="shared" si="1652"/>
        <v>3934.3187466192926</v>
      </c>
      <c r="K750" s="56">
        <f t="shared" si="1629"/>
        <v>-4.6718665466869425E-3</v>
      </c>
      <c r="L750" s="47"/>
      <c r="M750" s="47"/>
      <c r="N750" s="47">
        <f t="shared" si="1612"/>
        <v>1695.09375</v>
      </c>
      <c r="O750" s="47">
        <f t="shared" si="1665"/>
        <v>844.09375</v>
      </c>
      <c r="P750" s="47"/>
      <c r="Q750" s="47"/>
      <c r="R750" s="47">
        <f t="shared" si="1684"/>
        <v>1031.0851425993212</v>
      </c>
      <c r="S750" s="47">
        <f t="shared" si="1672"/>
        <v>1458.1004766476142</v>
      </c>
      <c r="T750" s="47">
        <f t="shared" si="1666"/>
        <v>1445.1377992389039</v>
      </c>
      <c r="U750" s="79">
        <v>4</v>
      </c>
      <c r="V750" s="62">
        <f t="shared" si="1601"/>
        <v>1458.1004766476142</v>
      </c>
      <c r="W750" s="137">
        <f t="shared" si="1640"/>
        <v>60.618831873326144</v>
      </c>
      <c r="X750" s="131"/>
      <c r="Y750" s="5">
        <f t="shared" si="1643"/>
        <v>0</v>
      </c>
      <c r="Z750" s="131"/>
      <c r="AA750" s="43">
        <f t="shared" ref="AA750" si="1707">POWER(2*$V750/1000*Z750, 2)*$A$4</f>
        <v>0</v>
      </c>
      <c r="AB750" s="116">
        <v>59.5</v>
      </c>
      <c r="AC750" s="43">
        <f t="shared" si="1645"/>
        <v>4.817134908319999</v>
      </c>
      <c r="AD750" s="131">
        <v>59.3</v>
      </c>
      <c r="AE750" s="43">
        <f t="shared" si="1646"/>
        <v>4.7848052351551997</v>
      </c>
      <c r="AF750" s="261">
        <v>72.099999999999994</v>
      </c>
      <c r="AG750" s="43">
        <f t="shared" si="1647"/>
        <v>7.0733542203967978</v>
      </c>
      <c r="AH750" s="131">
        <v>54.9</v>
      </c>
      <c r="AI750" s="5">
        <f t="shared" si="1643"/>
        <v>4.1010925174847994</v>
      </c>
      <c r="AJ750" s="181">
        <v>54.8</v>
      </c>
      <c r="AK750" s="43">
        <f t="shared" ref="AK750" si="1708">POWER(2*$V750/1000*AJ750, 2)*$A$4</f>
        <v>4.0861658964991996</v>
      </c>
      <c r="AL750" s="47">
        <v>58.9</v>
      </c>
      <c r="AM750" s="43">
        <f t="shared" si="1649"/>
        <v>4.7204724511808003</v>
      </c>
      <c r="AN750" s="181"/>
      <c r="AO750" s="43">
        <f t="shared" si="1650"/>
        <v>0</v>
      </c>
      <c r="AP750" s="262">
        <v>70.7</v>
      </c>
      <c r="AQ750" s="43">
        <f t="shared" si="1651"/>
        <v>6.8013277785152004</v>
      </c>
      <c r="AR750" s="121"/>
    </row>
    <row r="751" spans="1:44" x14ac:dyDescent="0.25">
      <c r="A751" s="144">
        <f t="shared" si="1625"/>
        <v>740</v>
      </c>
      <c r="B751" s="89" t="s">
        <v>141</v>
      </c>
      <c r="C751" s="150">
        <v>13</v>
      </c>
      <c r="D751" s="154" t="s">
        <v>130</v>
      </c>
      <c r="E751" s="155">
        <v>20</v>
      </c>
      <c r="F751" s="152">
        <f t="shared" si="1628"/>
        <v>5896</v>
      </c>
      <c r="G751" s="46">
        <v>0</v>
      </c>
      <c r="H751" s="47">
        <f t="shared" si="1671"/>
        <v>2704</v>
      </c>
      <c r="I751" s="47">
        <f t="shared" si="1679"/>
        <v>2300</v>
      </c>
      <c r="J751" s="56">
        <f t="shared" si="1652"/>
        <v>3934.3187466192926</v>
      </c>
      <c r="K751" s="56">
        <f t="shared" si="1629"/>
        <v>-4.7399192931152356E-3</v>
      </c>
      <c r="L751" s="47"/>
      <c r="M751" s="47"/>
      <c r="N751" s="47">
        <f t="shared" si="1612"/>
        <v>1700.84375</v>
      </c>
      <c r="O751" s="47">
        <f t="shared" si="1665"/>
        <v>849.84375</v>
      </c>
      <c r="P751" s="47"/>
      <c r="Q751" s="47"/>
      <c r="R751" s="47">
        <f t="shared" si="1684"/>
        <v>1021.2331819491876</v>
      </c>
      <c r="S751" s="47">
        <f t="shared" si="1672"/>
        <v>1458.1004766476142</v>
      </c>
      <c r="T751" s="47">
        <f t="shared" si="1666"/>
        <v>1454.9898279417841</v>
      </c>
      <c r="U751" s="79">
        <v>4</v>
      </c>
      <c r="V751" s="62">
        <f t="shared" si="1601"/>
        <v>1458.1004766476142</v>
      </c>
      <c r="W751" s="137">
        <f t="shared" si="1640"/>
        <v>60.618831873326144</v>
      </c>
      <c r="X751" s="131"/>
      <c r="Y751" s="5">
        <f t="shared" si="1643"/>
        <v>0</v>
      </c>
      <c r="Z751" s="131"/>
      <c r="AA751" s="43">
        <f t="shared" ref="AA751" si="1709">POWER(2*$V751/1000*Z751, 2)*$A$4</f>
        <v>0</v>
      </c>
      <c r="AB751" s="116">
        <v>58.8</v>
      </c>
      <c r="AC751" s="43">
        <f t="shared" si="1645"/>
        <v>4.7044572890111995</v>
      </c>
      <c r="AD751" s="131">
        <v>58.7</v>
      </c>
      <c r="AE751" s="43">
        <f t="shared" si="1646"/>
        <v>4.688469340371201</v>
      </c>
      <c r="AF751" s="261">
        <v>71.599999999999994</v>
      </c>
      <c r="AG751" s="43">
        <f t="shared" si="1647"/>
        <v>6.975589615308798</v>
      </c>
      <c r="AH751" s="131">
        <v>55.6</v>
      </c>
      <c r="AI751" s="5">
        <f t="shared" si="1643"/>
        <v>4.2063408432128009</v>
      </c>
      <c r="AJ751" s="181">
        <v>55.5</v>
      </c>
      <c r="AK751" s="43">
        <f t="shared" ref="AK751" si="1710">POWER(2*$V751/1000*AJ751, 2)*$A$4</f>
        <v>4.1912237275200006</v>
      </c>
      <c r="AL751" s="47">
        <v>59.4</v>
      </c>
      <c r="AM751" s="43">
        <f t="shared" si="1649"/>
        <v>4.8009564649728</v>
      </c>
      <c r="AN751" s="181"/>
      <c r="AO751" s="43">
        <f t="shared" si="1650"/>
        <v>0</v>
      </c>
      <c r="AP751" s="262">
        <v>70.7</v>
      </c>
      <c r="AQ751" s="43">
        <f t="shared" si="1651"/>
        <v>6.8013277785152004</v>
      </c>
      <c r="AR751" s="121"/>
    </row>
    <row r="752" spans="1:44" x14ac:dyDescent="0.25">
      <c r="A752" s="144">
        <f t="shared" si="1625"/>
        <v>741</v>
      </c>
      <c r="B752" s="89" t="s">
        <v>141</v>
      </c>
      <c r="C752" s="150">
        <v>14</v>
      </c>
      <c r="D752" s="154" t="s">
        <v>130</v>
      </c>
      <c r="E752" s="155">
        <v>21</v>
      </c>
      <c r="F752" s="152">
        <f t="shared" si="1628"/>
        <v>5904</v>
      </c>
      <c r="G752" s="46">
        <v>0</v>
      </c>
      <c r="H752" s="47">
        <f t="shared" si="1671"/>
        <v>2712</v>
      </c>
      <c r="I752" s="47">
        <f t="shared" si="1679"/>
        <v>2300</v>
      </c>
      <c r="J752" s="56">
        <f t="shared" si="1652"/>
        <v>3934.3187466192926</v>
      </c>
      <c r="K752" s="56">
        <f t="shared" si="1629"/>
        <v>-4.8093487348523922E-3</v>
      </c>
      <c r="L752" s="47"/>
      <c r="M752" s="47"/>
      <c r="N752" s="47">
        <f t="shared" si="1612"/>
        <v>1706.59375</v>
      </c>
      <c r="O752" s="47">
        <f t="shared" si="1665"/>
        <v>855.59375</v>
      </c>
      <c r="P752" s="47"/>
      <c r="Q752" s="47"/>
      <c r="R752" s="47">
        <f t="shared" si="1684"/>
        <v>1011.3812226549702</v>
      </c>
      <c r="S752" s="47">
        <f t="shared" si="1672"/>
        <v>1458.1004766476142</v>
      </c>
      <c r="T752" s="47">
        <f t="shared" si="1666"/>
        <v>1464.8418566654432</v>
      </c>
      <c r="U752" s="79">
        <v>4</v>
      </c>
      <c r="V752" s="62">
        <f t="shared" si="1601"/>
        <v>1458.1004766476142</v>
      </c>
      <c r="W752" s="137">
        <f t="shared" si="1640"/>
        <v>60.618831873326144</v>
      </c>
      <c r="X752" s="131"/>
      <c r="Y752" s="5">
        <f t="shared" si="1643"/>
        <v>0</v>
      </c>
      <c r="Z752" s="131"/>
      <c r="AA752" s="43">
        <f t="shared" ref="AA752" si="1711">POWER(2*$V752/1000*Z752, 2)*$A$4</f>
        <v>0</v>
      </c>
      <c r="AB752" s="116">
        <v>58.3</v>
      </c>
      <c r="AC752" s="43">
        <f t="shared" si="1645"/>
        <v>4.6247896811071998</v>
      </c>
      <c r="AD752" s="131">
        <v>58.1</v>
      </c>
      <c r="AE752" s="43">
        <f t="shared" si="1646"/>
        <v>4.5931131326527996</v>
      </c>
      <c r="AF752" s="261">
        <v>69.5</v>
      </c>
      <c r="AG752" s="43">
        <f t="shared" si="1647"/>
        <v>6.5724075675199991</v>
      </c>
      <c r="AH752" s="131">
        <v>56.8</v>
      </c>
      <c r="AI752" s="5">
        <f t="shared" si="1643"/>
        <v>4.3898688868351998</v>
      </c>
      <c r="AJ752" s="181">
        <v>56.6</v>
      </c>
      <c r="AK752" s="43">
        <f t="shared" ref="AK752" si="1712">POWER(2*$V752/1000*AJ752, 2)*$A$4</f>
        <v>4.3590087442687997</v>
      </c>
      <c r="AL752" s="47">
        <v>60.3</v>
      </c>
      <c r="AM752" s="43">
        <f t="shared" si="1649"/>
        <v>4.9475421421631998</v>
      </c>
      <c r="AN752" s="181"/>
      <c r="AO752" s="43">
        <f t="shared" si="1650"/>
        <v>0</v>
      </c>
      <c r="AP752" s="262">
        <v>70</v>
      </c>
      <c r="AQ752" s="43">
        <f t="shared" si="1651"/>
        <v>6.6673147519999993</v>
      </c>
      <c r="AR752" s="121"/>
    </row>
    <row r="753" spans="1:44" x14ac:dyDescent="0.25">
      <c r="A753" s="144">
        <f t="shared" si="1625"/>
        <v>742</v>
      </c>
      <c r="B753" s="89" t="s">
        <v>141</v>
      </c>
      <c r="C753" s="150">
        <v>15</v>
      </c>
      <c r="D753" s="154" t="s">
        <v>130</v>
      </c>
      <c r="E753" s="155">
        <v>22</v>
      </c>
      <c r="F753" s="152">
        <f t="shared" si="1628"/>
        <v>5912</v>
      </c>
      <c r="G753" s="46">
        <v>0</v>
      </c>
      <c r="H753" s="47">
        <f t="shared" si="1671"/>
        <v>2720</v>
      </c>
      <c r="I753" s="47">
        <f t="shared" si="1679"/>
        <v>2300</v>
      </c>
      <c r="J753" s="56">
        <f t="shared" si="1652"/>
        <v>3934.3187466192926</v>
      </c>
      <c r="K753" s="56">
        <f t="shared" si="1629"/>
        <v>-4.8801944690239907E-3</v>
      </c>
      <c r="L753" s="47"/>
      <c r="M753" s="47"/>
      <c r="N753" s="47">
        <f t="shared" si="1612"/>
        <v>1712.34375</v>
      </c>
      <c r="O753" s="47">
        <f t="shared" si="1665"/>
        <v>861.34375</v>
      </c>
      <c r="P753" s="47"/>
      <c r="Q753" s="47"/>
      <c r="R753" s="47">
        <f t="shared" si="1684"/>
        <v>1001.5292647566832</v>
      </c>
      <c r="S753" s="47">
        <f t="shared" si="1672"/>
        <v>1458.1004766476142</v>
      </c>
      <c r="T753" s="47">
        <f t="shared" si="1666"/>
        <v>1474.6938854094644</v>
      </c>
      <c r="U753" s="79">
        <v>4</v>
      </c>
      <c r="V753" s="62">
        <f t="shared" si="1601"/>
        <v>1458.1004766476142</v>
      </c>
      <c r="W753" s="137">
        <f t="shared" si="1640"/>
        <v>60.618831873326144</v>
      </c>
      <c r="X753" s="131"/>
      <c r="Y753" s="5">
        <f t="shared" si="1643"/>
        <v>0</v>
      </c>
      <c r="Z753" s="131"/>
      <c r="AA753" s="43">
        <f t="shared" ref="AA753" si="1713">POWER(2*$V753/1000*Z753, 2)*$A$4</f>
        <v>0</v>
      </c>
      <c r="AB753" s="116">
        <v>59.8</v>
      </c>
      <c r="AC753" s="43">
        <f t="shared" si="1645"/>
        <v>4.8658335195391995</v>
      </c>
      <c r="AD753" s="131">
        <v>59.8</v>
      </c>
      <c r="AE753" s="43">
        <f t="shared" si="1646"/>
        <v>4.8658335195391995</v>
      </c>
      <c r="AF753" s="261">
        <v>71.3</v>
      </c>
      <c r="AG753" s="43">
        <f t="shared" si="1647"/>
        <v>6.9172574146111998</v>
      </c>
      <c r="AH753" s="131">
        <v>55.8</v>
      </c>
      <c r="AI753" s="5">
        <f t="shared" si="1643"/>
        <v>4.2366567151871992</v>
      </c>
      <c r="AJ753" s="181">
        <v>55.5</v>
      </c>
      <c r="AK753" s="43">
        <f t="shared" ref="AK753" si="1714">POWER(2*$V753/1000*AJ753, 2)*$A$4</f>
        <v>4.1912237275200006</v>
      </c>
      <c r="AL753" s="47">
        <v>59.6</v>
      </c>
      <c r="AM753" s="43">
        <f t="shared" si="1649"/>
        <v>4.8333405651968002</v>
      </c>
      <c r="AN753" s="181"/>
      <c r="AO753" s="43">
        <f t="shared" si="1650"/>
        <v>0</v>
      </c>
      <c r="AP753" s="262">
        <v>70.2</v>
      </c>
      <c r="AQ753" s="43">
        <f t="shared" si="1651"/>
        <v>6.7054681204992006</v>
      </c>
      <c r="AR753" s="121"/>
    </row>
    <row r="754" spans="1:44" x14ac:dyDescent="0.25">
      <c r="A754" s="144">
        <f t="shared" si="1625"/>
        <v>743</v>
      </c>
      <c r="B754" s="89" t="s">
        <v>141</v>
      </c>
      <c r="C754" s="150">
        <v>16</v>
      </c>
      <c r="D754" s="154" t="s">
        <v>130</v>
      </c>
      <c r="E754" s="155">
        <v>23</v>
      </c>
      <c r="F754" s="152">
        <f t="shared" si="1628"/>
        <v>5920</v>
      </c>
      <c r="G754" s="46">
        <v>0</v>
      </c>
      <c r="H754" s="47">
        <f t="shared" si="1671"/>
        <v>2728</v>
      </c>
      <c r="I754" s="47">
        <f t="shared" si="1679"/>
        <v>2300</v>
      </c>
      <c r="J754" s="56">
        <f t="shared" si="1652"/>
        <v>3934.3187466192926</v>
      </c>
      <c r="K754" s="56">
        <f t="shared" si="1629"/>
        <v>-4.9524976952852739E-3</v>
      </c>
      <c r="L754" s="47"/>
      <c r="M754" s="47"/>
      <c r="N754" s="47">
        <f t="shared" si="1612"/>
        <v>1718.09375</v>
      </c>
      <c r="O754" s="47">
        <f t="shared" si="1665"/>
        <v>867.09375</v>
      </c>
      <c r="P754" s="47"/>
      <c r="Q754" s="47"/>
      <c r="R754" s="47">
        <f t="shared" si="1684"/>
        <v>991.67730829593074</v>
      </c>
      <c r="S754" s="47">
        <f t="shared" si="1672"/>
        <v>1458.1004766476142</v>
      </c>
      <c r="T754" s="47">
        <f t="shared" si="1666"/>
        <v>1484.5459141734427</v>
      </c>
      <c r="U754" s="79">
        <v>4</v>
      </c>
      <c r="V754" s="62">
        <f t="shared" si="1601"/>
        <v>1458.1004766476142</v>
      </c>
      <c r="W754" s="137">
        <f t="shared" si="1640"/>
        <v>60.618831873326144</v>
      </c>
      <c r="X754" s="131"/>
      <c r="Y754" s="5">
        <f t="shared" si="1643"/>
        <v>0</v>
      </c>
      <c r="Z754" s="131"/>
      <c r="AA754" s="43">
        <f t="shared" ref="AA754" si="1715">POWER(2*$V754/1000*Z754, 2)*$A$4</f>
        <v>0</v>
      </c>
      <c r="AB754" s="116">
        <v>59.3</v>
      </c>
      <c r="AC754" s="43">
        <f t="shared" si="1645"/>
        <v>4.7848052351551997</v>
      </c>
      <c r="AD754" s="131">
        <v>59.5</v>
      </c>
      <c r="AE754" s="43">
        <f t="shared" si="1646"/>
        <v>4.817134908319999</v>
      </c>
      <c r="AF754" s="261">
        <v>69.8</v>
      </c>
      <c r="AG754" s="43">
        <f t="shared" si="1647"/>
        <v>6.6292702376191999</v>
      </c>
      <c r="AH754" s="131">
        <v>55</v>
      </c>
      <c r="AI754" s="5">
        <f t="shared" si="1643"/>
        <v>4.1160463519999997</v>
      </c>
      <c r="AJ754" s="181">
        <v>55.4</v>
      </c>
      <c r="AK754" s="43">
        <f t="shared" ref="AK754" si="1716">POWER(2*$V754/1000*AJ754, 2)*$A$4</f>
        <v>4.176133825356799</v>
      </c>
      <c r="AL754" s="47">
        <v>58.6</v>
      </c>
      <c r="AM754" s="43">
        <f t="shared" si="1649"/>
        <v>4.6725086052608003</v>
      </c>
      <c r="AN754" s="181"/>
      <c r="AO754" s="43">
        <f t="shared" si="1650"/>
        <v>0</v>
      </c>
      <c r="AP754" s="262">
        <v>70.599999999999994</v>
      </c>
      <c r="AQ754" s="43">
        <f t="shared" si="1651"/>
        <v>6.7821014198527978</v>
      </c>
      <c r="AR754" s="121"/>
    </row>
    <row r="755" spans="1:44" x14ac:dyDescent="0.25">
      <c r="A755" s="144">
        <f t="shared" si="1625"/>
        <v>744</v>
      </c>
      <c r="B755" s="89" t="s">
        <v>141</v>
      </c>
      <c r="C755" s="150">
        <v>17</v>
      </c>
      <c r="D755" s="154" t="s">
        <v>130</v>
      </c>
      <c r="E755" s="155">
        <v>24</v>
      </c>
      <c r="F755" s="152">
        <f t="shared" si="1628"/>
        <v>5928</v>
      </c>
      <c r="G755" s="46">
        <v>0</v>
      </c>
      <c r="H755" s="47">
        <f t="shared" si="1671"/>
        <v>2736</v>
      </c>
      <c r="I755" s="47">
        <f t="shared" si="1679"/>
        <v>2300</v>
      </c>
      <c r="J755" s="56">
        <f t="shared" si="1652"/>
        <v>3934.3187466192926</v>
      </c>
      <c r="K755" s="56">
        <f t="shared" si="1629"/>
        <v>-5.0263012917639571E-3</v>
      </c>
      <c r="L755" s="47"/>
      <c r="M755" s="47"/>
      <c r="N755" s="47">
        <f t="shared" si="1612"/>
        <v>1723.84375</v>
      </c>
      <c r="O755" s="47">
        <f t="shared" si="1665"/>
        <v>872.84375</v>
      </c>
      <c r="P755" s="47"/>
      <c r="Q755" s="47"/>
      <c r="R755" s="47">
        <f t="shared" si="1684"/>
        <v>981.82535331598694</v>
      </c>
      <c r="S755" s="47">
        <f t="shared" si="1672"/>
        <v>1458.1004766476142</v>
      </c>
      <c r="T755" s="47">
        <f t="shared" si="1666"/>
        <v>1494.3979429569831</v>
      </c>
      <c r="U755" s="79">
        <v>4</v>
      </c>
      <c r="V755" s="62">
        <f t="shared" si="1601"/>
        <v>1458.1004766476142</v>
      </c>
      <c r="W755" s="137">
        <f t="shared" si="1640"/>
        <v>60.618831873326144</v>
      </c>
      <c r="X755" s="131"/>
      <c r="Y755" s="5">
        <f t="shared" si="1643"/>
        <v>0</v>
      </c>
      <c r="Z755" s="131"/>
      <c r="AA755" s="43">
        <f t="shared" ref="AA755" si="1717">POWER(2*$V755/1000*Z755, 2)*$A$4</f>
        <v>0</v>
      </c>
      <c r="AB755" s="116">
        <v>59.7</v>
      </c>
      <c r="AC755" s="43">
        <f t="shared" si="1645"/>
        <v>4.849573435603201</v>
      </c>
      <c r="AD755" s="131">
        <v>60</v>
      </c>
      <c r="AE755" s="43">
        <f t="shared" si="1646"/>
        <v>4.8984353279999988</v>
      </c>
      <c r="AF755" s="261">
        <v>69.900000000000006</v>
      </c>
      <c r="AG755" s="43">
        <f t="shared" si="1647"/>
        <v>6.6482788880447998</v>
      </c>
      <c r="AH755" s="131">
        <v>55.4</v>
      </c>
      <c r="AI755" s="5">
        <f t="shared" si="1643"/>
        <v>4.176133825356799</v>
      </c>
      <c r="AJ755" s="181">
        <v>55.2</v>
      </c>
      <c r="AK755" s="43">
        <f t="shared" ref="AK755" si="1718">POWER(2*$V755/1000*AJ755, 2)*$A$4</f>
        <v>4.1460356616191998</v>
      </c>
      <c r="AL755" s="47">
        <v>59.2</v>
      </c>
      <c r="AM755" s="43">
        <f t="shared" si="1649"/>
        <v>4.7686812188672008</v>
      </c>
      <c r="AN755" s="181"/>
      <c r="AO755" s="43">
        <f t="shared" si="1650"/>
        <v>0</v>
      </c>
      <c r="AP755" s="262">
        <v>69.599999999999994</v>
      </c>
      <c r="AQ755" s="43">
        <f t="shared" si="1651"/>
        <v>6.5913345773567977</v>
      </c>
      <c r="AR755" s="121"/>
    </row>
    <row r="756" spans="1:44" x14ac:dyDescent="0.25">
      <c r="A756" s="144">
        <f t="shared" si="1625"/>
        <v>745</v>
      </c>
      <c r="B756" s="89" t="s">
        <v>141</v>
      </c>
      <c r="C756" s="150">
        <v>18</v>
      </c>
      <c r="D756" s="154" t="s">
        <v>130</v>
      </c>
      <c r="E756" s="155">
        <v>25</v>
      </c>
      <c r="F756" s="152">
        <f t="shared" si="1628"/>
        <v>5936</v>
      </c>
      <c r="G756" s="46">
        <v>0</v>
      </c>
      <c r="H756" s="47">
        <f t="shared" si="1671"/>
        <v>2744</v>
      </c>
      <c r="I756" s="47">
        <f t="shared" si="1679"/>
        <v>2300</v>
      </c>
      <c r="J756" s="56">
        <f t="shared" si="1652"/>
        <v>3934.3187466192926</v>
      </c>
      <c r="K756" s="56">
        <f t="shared" si="1629"/>
        <v>-5.1016499032812135E-3</v>
      </c>
      <c r="L756" s="47"/>
      <c r="M756" s="47"/>
      <c r="N756" s="47">
        <f t="shared" si="1612"/>
        <v>1729.59375</v>
      </c>
      <c r="O756" s="47">
        <f t="shared" si="1665"/>
        <v>878.59375</v>
      </c>
      <c r="P756" s="47"/>
      <c r="Q756" s="47"/>
      <c r="R756" s="47">
        <f t="shared" si="1684"/>
        <v>971.97339986188024</v>
      </c>
      <c r="S756" s="47">
        <f t="shared" si="1672"/>
        <v>1458.1004766476142</v>
      </c>
      <c r="T756" s="47">
        <f t="shared" si="1666"/>
        <v>1504.2499717597013</v>
      </c>
      <c r="U756" s="79">
        <v>4</v>
      </c>
      <c r="V756" s="62">
        <f t="shared" si="1601"/>
        <v>1458.1004766476142</v>
      </c>
      <c r="W756" s="137">
        <f t="shared" si="1640"/>
        <v>60.618831873326144</v>
      </c>
      <c r="X756" s="131"/>
      <c r="Y756" s="5">
        <f t="shared" si="1643"/>
        <v>0</v>
      </c>
      <c r="Z756" s="131"/>
      <c r="AA756" s="43">
        <f t="shared" ref="AA756" si="1719">POWER(2*$V756/1000*Z756, 2)*$A$4</f>
        <v>0</v>
      </c>
      <c r="AB756" s="116">
        <v>59</v>
      </c>
      <c r="AC756" s="43">
        <f t="shared" si="1645"/>
        <v>4.7365148268799997</v>
      </c>
      <c r="AD756" s="131">
        <v>59</v>
      </c>
      <c r="AE756" s="43">
        <f t="shared" si="1646"/>
        <v>4.7365148268799997</v>
      </c>
      <c r="AF756" s="261">
        <v>69.099999999999994</v>
      </c>
      <c r="AG756" s="43">
        <f t="shared" si="1647"/>
        <v>6.4969716634687993</v>
      </c>
      <c r="AH756" s="131">
        <v>55.4</v>
      </c>
      <c r="AI756" s="5">
        <f t="shared" si="1643"/>
        <v>4.176133825356799</v>
      </c>
      <c r="AJ756" s="181">
        <v>55.2</v>
      </c>
      <c r="AK756" s="43">
        <f t="shared" ref="AK756" si="1720">POWER(2*$V756/1000*AJ756, 2)*$A$4</f>
        <v>4.1460356616191998</v>
      </c>
      <c r="AL756" s="47">
        <v>59.2</v>
      </c>
      <c r="AM756" s="43">
        <f t="shared" si="1649"/>
        <v>4.7686812188672008</v>
      </c>
      <c r="AN756" s="181"/>
      <c r="AO756" s="43">
        <f t="shared" si="1650"/>
        <v>0</v>
      </c>
      <c r="AP756" s="262">
        <v>69.099999999999994</v>
      </c>
      <c r="AQ756" s="43">
        <f t="shared" si="1651"/>
        <v>6.4969716634687993</v>
      </c>
      <c r="AR756" s="121"/>
    </row>
    <row r="757" spans="1:44" x14ac:dyDescent="0.25">
      <c r="A757" s="144">
        <f t="shared" si="1625"/>
        <v>746</v>
      </c>
      <c r="B757" s="89" t="s">
        <v>141</v>
      </c>
      <c r="C757" s="150">
        <v>19</v>
      </c>
      <c r="D757" s="154" t="s">
        <v>130</v>
      </c>
      <c r="E757" s="155">
        <v>26</v>
      </c>
      <c r="F757" s="152">
        <f t="shared" si="1628"/>
        <v>5944</v>
      </c>
      <c r="G757" s="46">
        <v>0</v>
      </c>
      <c r="H757" s="47">
        <f t="shared" si="1671"/>
        <v>2752</v>
      </c>
      <c r="I757" s="47">
        <f t="shared" si="1679"/>
        <v>2300</v>
      </c>
      <c r="J757" s="56">
        <f t="shared" si="1652"/>
        <v>3934.3187466192926</v>
      </c>
      <c r="K757" s="56">
        <f t="shared" si="1629"/>
        <v>-5.1785900282084185E-3</v>
      </c>
      <c r="L757" s="47"/>
      <c r="M757" s="47"/>
      <c r="N757" s="47">
        <f t="shared" si="1612"/>
        <v>1735.34375</v>
      </c>
      <c r="O757" s="47">
        <f t="shared" si="1665"/>
        <v>884.34375</v>
      </c>
      <c r="P757" s="47"/>
      <c r="Q757" s="47"/>
      <c r="R757" s="47">
        <f t="shared" si="1684"/>
        <v>962.12144798048359</v>
      </c>
      <c r="S757" s="47">
        <f t="shared" si="1672"/>
        <v>1458.1004766476142</v>
      </c>
      <c r="T757" s="47">
        <f t="shared" si="1666"/>
        <v>1514.1020005812231</v>
      </c>
      <c r="U757" s="79">
        <v>4</v>
      </c>
      <c r="V757" s="62">
        <f t="shared" si="1601"/>
        <v>1458.1004766476142</v>
      </c>
      <c r="W757" s="137">
        <f t="shared" si="1640"/>
        <v>60.618831873326144</v>
      </c>
      <c r="X757" s="131"/>
      <c r="Y757" s="5">
        <f t="shared" si="1643"/>
        <v>0</v>
      </c>
      <c r="Z757" s="131"/>
      <c r="AA757" s="43">
        <f t="shared" ref="AA757" si="1721">POWER(2*$V757/1000*Z757, 2)*$A$4</f>
        <v>0</v>
      </c>
      <c r="AB757" s="116">
        <v>60</v>
      </c>
      <c r="AC757" s="43">
        <f t="shared" si="1645"/>
        <v>4.8984353279999988</v>
      </c>
      <c r="AD757" s="131">
        <v>60</v>
      </c>
      <c r="AE757" s="43">
        <f t="shared" si="1646"/>
        <v>4.8984353279999988</v>
      </c>
      <c r="AF757" s="261">
        <v>69.2</v>
      </c>
      <c r="AG757" s="43">
        <f t="shared" si="1647"/>
        <v>6.5157898191871997</v>
      </c>
      <c r="AH757" s="131">
        <v>55.2</v>
      </c>
      <c r="AI757" s="5">
        <f t="shared" si="1643"/>
        <v>4.1460356616191998</v>
      </c>
      <c r="AJ757" s="181">
        <v>55</v>
      </c>
      <c r="AK757" s="43">
        <f t="shared" ref="AK757" si="1722">POWER(2*$V757/1000*AJ757, 2)*$A$4</f>
        <v>4.1160463519999997</v>
      </c>
      <c r="AL757" s="47">
        <v>58.9</v>
      </c>
      <c r="AM757" s="43">
        <f t="shared" si="1649"/>
        <v>4.7204724511808003</v>
      </c>
      <c r="AN757" s="181"/>
      <c r="AO757" s="43">
        <f t="shared" si="1650"/>
        <v>0</v>
      </c>
      <c r="AP757" s="262">
        <v>68.7</v>
      </c>
      <c r="AQ757" s="43">
        <f t="shared" ref="AQ757:AQ788" si="1723">POWER(2*$V757/1000*AP757, 2)*$A$4</f>
        <v>6.4219711758911995</v>
      </c>
      <c r="AR757" s="121"/>
    </row>
    <row r="758" spans="1:44" x14ac:dyDescent="0.25">
      <c r="A758" s="144">
        <f t="shared" si="1625"/>
        <v>747</v>
      </c>
      <c r="B758" s="89" t="s">
        <v>141</v>
      </c>
      <c r="C758" s="150">
        <v>20</v>
      </c>
      <c r="D758" s="154" t="s">
        <v>130</v>
      </c>
      <c r="E758" s="155">
        <v>27</v>
      </c>
      <c r="F758" s="152">
        <f t="shared" si="1628"/>
        <v>5952</v>
      </c>
      <c r="G758" s="46">
        <v>0</v>
      </c>
      <c r="H758" s="47">
        <f t="shared" si="1671"/>
        <v>2760</v>
      </c>
      <c r="I758" s="47">
        <f t="shared" si="1679"/>
        <v>2300</v>
      </c>
      <c r="J758" s="56">
        <f t="shared" si="1652"/>
        <v>3934.3187466192926</v>
      </c>
      <c r="K758" s="56">
        <f t="shared" si="1629"/>
        <v>-5.2571701153283357E-3</v>
      </c>
      <c r="L758" s="47"/>
      <c r="M758" s="47"/>
      <c r="N758" s="47">
        <f t="shared" si="1612"/>
        <v>1741.09375</v>
      </c>
      <c r="O758" s="47">
        <f t="shared" si="1665"/>
        <v>890.09375</v>
      </c>
      <c r="P758" s="47"/>
      <c r="Q758" s="47"/>
      <c r="R758" s="47">
        <f t="shared" si="1684"/>
        <v>952.26949772060982</v>
      </c>
      <c r="S758" s="47">
        <f t="shared" si="1672"/>
        <v>1458.1004766476142</v>
      </c>
      <c r="T758" s="47">
        <f t="shared" si="1666"/>
        <v>1523.9540294211838</v>
      </c>
      <c r="U758" s="79">
        <v>4</v>
      </c>
      <c r="V758" s="62">
        <f t="shared" si="1601"/>
        <v>1458.1004766476142</v>
      </c>
      <c r="W758" s="137">
        <f t="shared" si="1640"/>
        <v>60.618831873326144</v>
      </c>
      <c r="X758" s="131"/>
      <c r="Y758" s="5">
        <f t="shared" si="1643"/>
        <v>0</v>
      </c>
      <c r="Z758" s="131"/>
      <c r="AA758" s="43">
        <f t="shared" ref="AA758" si="1724">POWER(2*$V758/1000*Z758, 2)*$A$4</f>
        <v>0</v>
      </c>
      <c r="AB758" s="116">
        <v>58.3</v>
      </c>
      <c r="AC758" s="43">
        <f t="shared" si="1645"/>
        <v>4.6247896811071998</v>
      </c>
      <c r="AD758" s="131">
        <v>58.4</v>
      </c>
      <c r="AE758" s="43">
        <f t="shared" si="1646"/>
        <v>4.6406687756288001</v>
      </c>
      <c r="AF758" s="261">
        <v>68</v>
      </c>
      <c r="AG758" s="43">
        <f t="shared" si="1647"/>
        <v>6.2917680435200003</v>
      </c>
      <c r="AH758" s="131">
        <v>55.9</v>
      </c>
      <c r="AI758" s="5">
        <f t="shared" si="1643"/>
        <v>4.2518554714687999</v>
      </c>
      <c r="AJ758" s="181">
        <v>55.3</v>
      </c>
      <c r="AK758" s="43">
        <f t="shared" ref="AK758" si="1725">POWER(2*$V758/1000*AJ758, 2)*$A$4</f>
        <v>4.1610711367231987</v>
      </c>
      <c r="AL758" s="47">
        <v>59.5</v>
      </c>
      <c r="AM758" s="43">
        <f t="shared" si="1649"/>
        <v>4.817134908319999</v>
      </c>
      <c r="AN758" s="181"/>
      <c r="AO758" s="43">
        <f t="shared" si="1650"/>
        <v>0</v>
      </c>
      <c r="AP758" s="262">
        <v>70.3</v>
      </c>
      <c r="AQ758" s="43">
        <f t="shared" si="1723"/>
        <v>6.7245856250431997</v>
      </c>
      <c r="AR758" s="121"/>
    </row>
    <row r="759" spans="1:44" x14ac:dyDescent="0.25">
      <c r="A759" s="144">
        <f t="shared" si="1625"/>
        <v>748</v>
      </c>
      <c r="B759" s="89" t="s">
        <v>141</v>
      </c>
      <c r="C759" s="150">
        <v>21</v>
      </c>
      <c r="D759" s="154" t="s">
        <v>130</v>
      </c>
      <c r="E759" s="155">
        <v>28</v>
      </c>
      <c r="F759" s="152">
        <f t="shared" si="1628"/>
        <v>5960</v>
      </c>
      <c r="G759" s="46">
        <v>0</v>
      </c>
      <c r="H759" s="47">
        <f t="shared" si="1671"/>
        <v>2768</v>
      </c>
      <c r="I759" s="47">
        <f t="shared" si="1679"/>
        <v>2300</v>
      </c>
      <c r="J759" s="56">
        <f t="shared" si="1652"/>
        <v>3934.3187466192926</v>
      </c>
      <c r="K759" s="56">
        <f t="shared" si="1629"/>
        <v>-5.3374406620605441E-3</v>
      </c>
      <c r="L759" s="47"/>
      <c r="M759" s="47"/>
      <c r="N759" s="47">
        <f t="shared" si="1612"/>
        <v>1746.84375</v>
      </c>
      <c r="O759" s="47">
        <f t="shared" si="1665"/>
        <v>895.84375</v>
      </c>
      <c r="P759" s="47"/>
      <c r="Q759" s="47"/>
      <c r="R759" s="47">
        <f t="shared" si="1684"/>
        <v>942.41754913311252</v>
      </c>
      <c r="S759" s="47">
        <f t="shared" si="1672"/>
        <v>1458.1004766476142</v>
      </c>
      <c r="T759" s="47">
        <f t="shared" si="1666"/>
        <v>1533.806058279228</v>
      </c>
      <c r="U759" s="79">
        <v>4</v>
      </c>
      <c r="V759" s="62">
        <f t="shared" si="1601"/>
        <v>1458.1004766476142</v>
      </c>
      <c r="W759" s="137">
        <f t="shared" si="1640"/>
        <v>60.618831873326144</v>
      </c>
      <c r="X759" s="131"/>
      <c r="Y759" s="5">
        <f t="shared" si="1643"/>
        <v>0</v>
      </c>
      <c r="Z759" s="131"/>
      <c r="AA759" s="43">
        <f t="shared" ref="AA759" si="1726">POWER(2*$V759/1000*Z759, 2)*$A$4</f>
        <v>0</v>
      </c>
      <c r="AB759" s="116">
        <v>59.1</v>
      </c>
      <c r="AC759" s="43">
        <f t="shared" si="1645"/>
        <v>4.7525844161088004</v>
      </c>
      <c r="AD759" s="131">
        <v>59.2</v>
      </c>
      <c r="AE759" s="43">
        <f t="shared" si="1646"/>
        <v>4.7686812188672008</v>
      </c>
      <c r="AF759" s="261">
        <v>67.099999999999994</v>
      </c>
      <c r="AG759" s="43">
        <f t="shared" si="1647"/>
        <v>6.1263233903167995</v>
      </c>
      <c r="AH759" s="131">
        <v>55.2</v>
      </c>
      <c r="AI759" s="5">
        <f t="shared" si="1643"/>
        <v>4.1460356616191998</v>
      </c>
      <c r="AJ759" s="181">
        <v>54.9</v>
      </c>
      <c r="AK759" s="43">
        <f t="shared" ref="AK759" si="1727">POWER(2*$V759/1000*AJ759, 2)*$A$4</f>
        <v>4.1010925174847994</v>
      </c>
      <c r="AL759" s="47">
        <v>58.8</v>
      </c>
      <c r="AM759" s="43">
        <f t="shared" si="1649"/>
        <v>4.7044572890111995</v>
      </c>
      <c r="AN759" s="181"/>
      <c r="AO759" s="43">
        <f t="shared" si="1650"/>
        <v>0</v>
      </c>
      <c r="AP759" s="262">
        <v>69.5</v>
      </c>
      <c r="AQ759" s="43">
        <f t="shared" si="1723"/>
        <v>6.5724075675199991</v>
      </c>
      <c r="AR759" s="121"/>
    </row>
    <row r="760" spans="1:44" x14ac:dyDescent="0.25">
      <c r="A760" s="144">
        <f t="shared" si="1625"/>
        <v>749</v>
      </c>
      <c r="B760" s="89" t="s">
        <v>141</v>
      </c>
      <c r="C760" s="150">
        <v>22</v>
      </c>
      <c r="D760" s="154" t="s">
        <v>130</v>
      </c>
      <c r="E760" s="155">
        <v>29</v>
      </c>
      <c r="F760" s="152">
        <f t="shared" si="1628"/>
        <v>5968</v>
      </c>
      <c r="G760" s="46">
        <v>0</v>
      </c>
      <c r="H760" s="47">
        <f t="shared" si="1671"/>
        <v>2776</v>
      </c>
      <c r="I760" s="47">
        <f t="shared" si="1679"/>
        <v>2300</v>
      </c>
      <c r="J760" s="56">
        <f t="shared" si="1652"/>
        <v>3934.3187466192926</v>
      </c>
      <c r="K760" s="56">
        <f t="shared" si="1629"/>
        <v>-5.4194543249650451E-3</v>
      </c>
      <c r="L760" s="47"/>
      <c r="M760" s="47"/>
      <c r="N760" s="47">
        <f t="shared" si="1612"/>
        <v>1752.59375</v>
      </c>
      <c r="O760" s="47">
        <f t="shared" si="1665"/>
        <v>901.59375</v>
      </c>
      <c r="P760" s="47"/>
      <c r="Q760" s="47"/>
      <c r="R760" s="47">
        <f t="shared" si="1684"/>
        <v>932.56560227099442</v>
      </c>
      <c r="S760" s="47">
        <f t="shared" si="1672"/>
        <v>1458.1004766476142</v>
      </c>
      <c r="T760" s="47">
        <f t="shared" si="1666"/>
        <v>1543.6580871550093</v>
      </c>
      <c r="U760" s="79">
        <v>4</v>
      </c>
      <c r="V760" s="62">
        <f t="shared" si="1601"/>
        <v>1458.1004766476142</v>
      </c>
      <c r="W760" s="137">
        <f t="shared" si="1640"/>
        <v>60.618831873326144</v>
      </c>
      <c r="X760" s="131"/>
      <c r="Y760" s="5">
        <f t="shared" si="1643"/>
        <v>0</v>
      </c>
      <c r="Z760" s="131"/>
      <c r="AA760" s="43">
        <f t="shared" ref="AA760" si="1728">POWER(2*$V760/1000*Z760, 2)*$A$4</f>
        <v>0</v>
      </c>
      <c r="AB760" s="116">
        <v>59.4</v>
      </c>
      <c r="AC760" s="43">
        <f t="shared" si="1645"/>
        <v>4.8009564649728</v>
      </c>
      <c r="AD760" s="131">
        <v>59.4</v>
      </c>
      <c r="AE760" s="43">
        <f t="shared" si="1646"/>
        <v>4.8009564649728</v>
      </c>
      <c r="AF760" s="261">
        <v>68.7</v>
      </c>
      <c r="AG760" s="43">
        <f t="shared" si="1647"/>
        <v>6.4219711758911995</v>
      </c>
      <c r="AH760" s="131">
        <v>54.9</v>
      </c>
      <c r="AI760" s="5">
        <f t="shared" si="1643"/>
        <v>4.1010925174847994</v>
      </c>
      <c r="AJ760" s="181">
        <v>54.1</v>
      </c>
      <c r="AK760" s="43">
        <f t="shared" ref="AK760" si="1729">POWER(2*$V760/1000*AJ760, 2)*$A$4</f>
        <v>3.9824415284288008</v>
      </c>
      <c r="AL760" s="47">
        <v>58.2</v>
      </c>
      <c r="AM760" s="43">
        <f t="shared" si="1649"/>
        <v>4.6089378001151999</v>
      </c>
      <c r="AN760" s="181"/>
      <c r="AO760" s="43">
        <f t="shared" si="1650"/>
        <v>0</v>
      </c>
      <c r="AP760" s="262">
        <v>69.5</v>
      </c>
      <c r="AQ760" s="43">
        <f t="shared" si="1723"/>
        <v>6.5724075675199991</v>
      </c>
      <c r="AR760" s="121"/>
    </row>
    <row r="761" spans="1:44" x14ac:dyDescent="0.25">
      <c r="A761" s="144">
        <f t="shared" si="1625"/>
        <v>750</v>
      </c>
      <c r="B761" s="89" t="s">
        <v>141</v>
      </c>
      <c r="C761" s="150">
        <v>23</v>
      </c>
      <c r="D761" s="154" t="s">
        <v>130</v>
      </c>
      <c r="E761" s="155">
        <v>30</v>
      </c>
      <c r="F761" s="152">
        <f t="shared" si="1628"/>
        <v>5976</v>
      </c>
      <c r="G761" s="46">
        <v>0</v>
      </c>
      <c r="H761" s="47">
        <f t="shared" si="1671"/>
        <v>2784</v>
      </c>
      <c r="I761" s="47">
        <f t="shared" si="1679"/>
        <v>2300</v>
      </c>
      <c r="J761" s="56">
        <f t="shared" si="1652"/>
        <v>3934.3187466192926</v>
      </c>
      <c r="K761" s="56">
        <f t="shared" si="1629"/>
        <v>-5.5032660343385942E-3</v>
      </c>
      <c r="L761" s="47"/>
      <c r="M761" s="47"/>
      <c r="N761" s="47">
        <f t="shared" si="1612"/>
        <v>1758.34375</v>
      </c>
      <c r="O761" s="47">
        <f t="shared" si="1665"/>
        <v>907.34375</v>
      </c>
      <c r="P761" s="47"/>
      <c r="Q761" s="47"/>
      <c r="R761" s="47">
        <f t="shared" si="1684"/>
        <v>922.71365718952188</v>
      </c>
      <c r="S761" s="47">
        <f t="shared" si="1672"/>
        <v>1458.1004766476142</v>
      </c>
      <c r="T761" s="47">
        <f t="shared" si="1666"/>
        <v>1553.5101160481906</v>
      </c>
      <c r="U761" s="79">
        <v>4</v>
      </c>
      <c r="V761" s="62">
        <f t="shared" si="1601"/>
        <v>1458.1004766476142</v>
      </c>
      <c r="W761" s="137">
        <f t="shared" si="1640"/>
        <v>60.618831873326144</v>
      </c>
      <c r="X761" s="131"/>
      <c r="Y761" s="5">
        <f t="shared" si="1643"/>
        <v>0</v>
      </c>
      <c r="Z761" s="131"/>
      <c r="AA761" s="43">
        <f t="shared" ref="AA761" si="1730">POWER(2*$V761/1000*Z761, 2)*$A$4</f>
        <v>0</v>
      </c>
      <c r="AB761" s="116">
        <v>59.1</v>
      </c>
      <c r="AC761" s="43">
        <f t="shared" si="1645"/>
        <v>4.7525844161088004</v>
      </c>
      <c r="AD761" s="131">
        <v>58.7</v>
      </c>
      <c r="AE761" s="43">
        <f t="shared" si="1646"/>
        <v>4.688469340371201</v>
      </c>
      <c r="AF761" s="261">
        <v>67.5</v>
      </c>
      <c r="AG761" s="43">
        <f t="shared" si="1647"/>
        <v>6.199582212000001</v>
      </c>
      <c r="AH761" s="131">
        <v>54.6</v>
      </c>
      <c r="AI761" s="5">
        <f t="shared" si="1643"/>
        <v>4.0563942951168004</v>
      </c>
      <c r="AJ761" s="181">
        <v>54.3</v>
      </c>
      <c r="AK761" s="43">
        <f t="shared" ref="AK761" si="1731">POWER(2*$V761/1000*AJ761, 2)*$A$4</f>
        <v>4.0119409945151991</v>
      </c>
      <c r="AL761" s="47">
        <v>58.5</v>
      </c>
      <c r="AM761" s="43">
        <f t="shared" si="1649"/>
        <v>4.6565750836800008</v>
      </c>
      <c r="AN761" s="181"/>
      <c r="AO761" s="43">
        <f t="shared" si="1650"/>
        <v>0</v>
      </c>
      <c r="AP761" s="262">
        <v>69.599999999999994</v>
      </c>
      <c r="AQ761" s="43">
        <f t="shared" si="1723"/>
        <v>6.5913345773567977</v>
      </c>
      <c r="AR761" s="121"/>
    </row>
    <row r="762" spans="1:44" x14ac:dyDescent="0.25">
      <c r="A762" s="144">
        <f t="shared" si="1625"/>
        <v>751</v>
      </c>
      <c r="B762" s="89" t="s">
        <v>141</v>
      </c>
      <c r="C762" s="150">
        <v>24</v>
      </c>
      <c r="D762" s="154" t="s">
        <v>130</v>
      </c>
      <c r="E762" s="155">
        <v>31</v>
      </c>
      <c r="F762" s="152">
        <f t="shared" si="1628"/>
        <v>5984</v>
      </c>
      <c r="G762" s="46">
        <v>0</v>
      </c>
      <c r="H762" s="47">
        <f t="shared" si="1671"/>
        <v>2792</v>
      </c>
      <c r="I762" s="47">
        <f t="shared" si="1679"/>
        <v>2300</v>
      </c>
      <c r="J762" s="56">
        <f t="shared" si="1652"/>
        <v>3934.3187466192926</v>
      </c>
      <c r="K762" s="56">
        <f t="shared" si="1629"/>
        <v>-5.5889331110847706E-3</v>
      </c>
      <c r="L762" s="47"/>
      <c r="M762" s="47"/>
      <c r="N762" s="47">
        <f t="shared" si="1612"/>
        <v>1764.09375</v>
      </c>
      <c r="O762" s="47">
        <f t="shared" si="1665"/>
        <v>913.09375</v>
      </c>
      <c r="P762" s="47"/>
      <c r="Q762" s="47"/>
      <c r="R762" s="47">
        <f t="shared" si="1684"/>
        <v>912.86171394634709</v>
      </c>
      <c r="S762" s="47">
        <f t="shared" si="1672"/>
        <v>1458.1004766476142</v>
      </c>
      <c r="T762" s="47">
        <f t="shared" si="1666"/>
        <v>1563.3621449584425</v>
      </c>
      <c r="U762" s="79">
        <v>4</v>
      </c>
      <c r="V762" s="62">
        <f t="shared" si="1601"/>
        <v>1458.1004766476142</v>
      </c>
      <c r="W762" s="137">
        <f t="shared" si="1640"/>
        <v>60.618831873326144</v>
      </c>
      <c r="X762" s="131"/>
      <c r="Y762" s="5">
        <f t="shared" si="1643"/>
        <v>0</v>
      </c>
      <c r="Z762" s="131"/>
      <c r="AA762" s="43">
        <f t="shared" ref="AA762" si="1732">POWER(2*$V762/1000*Z762, 2)*$A$4</f>
        <v>0</v>
      </c>
      <c r="AB762" s="116">
        <v>58.9</v>
      </c>
      <c r="AC762" s="43">
        <f t="shared" si="1645"/>
        <v>4.7204724511808003</v>
      </c>
      <c r="AD762" s="131">
        <v>58.5</v>
      </c>
      <c r="AE762" s="43">
        <f t="shared" si="1646"/>
        <v>4.6565750836800008</v>
      </c>
      <c r="AF762" s="261">
        <v>68.900000000000006</v>
      </c>
      <c r="AG762" s="43">
        <f t="shared" si="1647"/>
        <v>6.4594169926208016</v>
      </c>
      <c r="AH762" s="131">
        <v>55.2</v>
      </c>
      <c r="AI762" s="5">
        <f t="shared" si="1643"/>
        <v>4.1460356616191998</v>
      </c>
      <c r="AJ762" s="181">
        <v>54.8</v>
      </c>
      <c r="AK762" s="43">
        <f t="shared" ref="AK762" si="1733">POWER(2*$V762/1000*AJ762, 2)*$A$4</f>
        <v>4.0861658964991996</v>
      </c>
      <c r="AL762" s="47">
        <v>58.8</v>
      </c>
      <c r="AM762" s="43">
        <f t="shared" si="1649"/>
        <v>4.7044572890111995</v>
      </c>
      <c r="AN762" s="181"/>
      <c r="AO762" s="43">
        <f t="shared" si="1650"/>
        <v>0</v>
      </c>
      <c r="AP762" s="262">
        <v>64</v>
      </c>
      <c r="AQ762" s="43">
        <f t="shared" si="1723"/>
        <v>5.5733308620799997</v>
      </c>
      <c r="AR762" s="121" t="s">
        <v>70</v>
      </c>
    </row>
    <row r="763" spans="1:44" x14ac:dyDescent="0.25">
      <c r="A763" s="144">
        <f t="shared" si="1625"/>
        <v>752</v>
      </c>
      <c r="B763" s="89" t="s">
        <v>142</v>
      </c>
      <c r="C763" s="150">
        <v>1</v>
      </c>
      <c r="D763" s="154" t="s">
        <v>130</v>
      </c>
      <c r="E763" s="155">
        <v>32</v>
      </c>
      <c r="F763" s="152">
        <f>I6</f>
        <v>5987.62</v>
      </c>
      <c r="G763" s="46">
        <f t="shared" ref="G763:G826" si="1734">G762+I$7</f>
        <v>5.75</v>
      </c>
      <c r="H763" s="47">
        <f t="shared" si="1671"/>
        <v>2800</v>
      </c>
      <c r="I763" s="47">
        <f t="shared" si="1679"/>
        <v>2300</v>
      </c>
      <c r="J763" s="56">
        <f t="shared" si="1652"/>
        <v>3927.4042734228419</v>
      </c>
      <c r="K763" s="56">
        <f t="shared" si="1629"/>
        <v>-7.9456550452050578E-3</v>
      </c>
      <c r="L763" s="47"/>
      <c r="M763" s="47"/>
      <c r="N763" s="47">
        <f t="shared" si="1612"/>
        <v>1769.84375</v>
      </c>
      <c r="O763" s="47">
        <f t="shared" si="1665"/>
        <v>918.84375</v>
      </c>
      <c r="P763" s="47"/>
      <c r="Q763" s="47"/>
      <c r="R763" s="47">
        <f t="shared" si="1684"/>
        <v>903.00977260163825</v>
      </c>
      <c r="S763" s="47">
        <f t="shared" si="1672"/>
        <v>1458.1004766476142</v>
      </c>
      <c r="T763" s="47">
        <f t="shared" si="1666"/>
        <v>1566.301969828635</v>
      </c>
      <c r="U763" s="79">
        <v>5</v>
      </c>
      <c r="V763" s="62">
        <f t="shared" ref="V763:V826" si="1735">T763</f>
        <v>1566.301969828635</v>
      </c>
      <c r="W763" s="137">
        <f t="shared" si="1640"/>
        <v>56.43123059979856</v>
      </c>
      <c r="X763" s="131"/>
      <c r="Y763" s="5">
        <f t="shared" si="1643"/>
        <v>0</v>
      </c>
      <c r="Z763" s="131"/>
      <c r="AA763" s="43">
        <f t="shared" ref="AA763" si="1736">POWER(2*$V763/1000*Z763, 2)*$A$4</f>
        <v>0</v>
      </c>
      <c r="AB763" s="116">
        <v>56.9</v>
      </c>
      <c r="AC763" s="43">
        <f t="shared" si="1645"/>
        <v>5.0834141677987308</v>
      </c>
      <c r="AD763" s="131">
        <v>56.5</v>
      </c>
      <c r="AE763" s="43">
        <f t="shared" si="1646"/>
        <v>5.0121938334621827</v>
      </c>
      <c r="AF763" s="263">
        <v>64.099999999999994</v>
      </c>
      <c r="AG763" s="43">
        <f t="shared" si="1647"/>
        <v>6.4512967796594092</v>
      </c>
      <c r="AH763" s="131">
        <v>53.5</v>
      </c>
      <c r="AI763" s="5">
        <f t="shared" si="1643"/>
        <v>4.4940564804846534</v>
      </c>
      <c r="AJ763" s="181">
        <v>53.3</v>
      </c>
      <c r="AK763" s="43">
        <f t="shared" ref="AK763" si="1737">POWER(2*$V763/1000*AJ763, 2)*$A$4</f>
        <v>4.4605188627282892</v>
      </c>
      <c r="AL763" s="47">
        <v>57</v>
      </c>
      <c r="AM763" s="43">
        <f t="shared" si="1649"/>
        <v>5.101297757042409</v>
      </c>
      <c r="AN763" s="181"/>
      <c r="AO763" s="43">
        <f t="shared" si="1650"/>
        <v>0</v>
      </c>
      <c r="AP763" s="262">
        <v>61.6</v>
      </c>
      <c r="AQ763" s="43">
        <f t="shared" si="1723"/>
        <v>5.9578887094376256</v>
      </c>
      <c r="AR763" s="121" t="s">
        <v>113</v>
      </c>
    </row>
    <row r="764" spans="1:44" ht="30" x14ac:dyDescent="0.25">
      <c r="A764" s="144">
        <f t="shared" si="1625"/>
        <v>753</v>
      </c>
      <c r="B764" s="89" t="s">
        <v>142</v>
      </c>
      <c r="C764" s="150">
        <v>2</v>
      </c>
      <c r="D764" s="154" t="s">
        <v>130</v>
      </c>
      <c r="E764" s="155">
        <v>33</v>
      </c>
      <c r="F764" s="152">
        <f>F763</f>
        <v>5987.62</v>
      </c>
      <c r="G764" s="46">
        <f t="shared" si="1734"/>
        <v>11.5</v>
      </c>
      <c r="H764" s="47">
        <f t="shared" ref="H764" si="1738">H763</f>
        <v>2800</v>
      </c>
      <c r="I764" s="47">
        <f t="shared" si="1679"/>
        <v>2300</v>
      </c>
      <c r="J764" s="56">
        <f t="shared" si="1652"/>
        <v>3924.0481029671387</v>
      </c>
      <c r="K764" s="56">
        <f t="shared" si="1629"/>
        <v>-3.3779745399442618E-4</v>
      </c>
      <c r="L764" s="47"/>
      <c r="M764" s="47"/>
      <c r="N764" s="47">
        <f t="shared" si="1612"/>
        <v>1775.59375</v>
      </c>
      <c r="O764" s="47">
        <f t="shared" si="1665"/>
        <v>924.59375</v>
      </c>
      <c r="P764" s="47"/>
      <c r="Q764" s="47"/>
      <c r="R764" s="47">
        <f t="shared" si="1684"/>
        <v>899.64599428834367</v>
      </c>
      <c r="S764" s="47">
        <f t="shared" si="1672"/>
        <v>1458.1004766476142</v>
      </c>
      <c r="T764" s="47">
        <f t="shared" si="1666"/>
        <v>1566.301969828635</v>
      </c>
      <c r="U764" s="79">
        <v>5</v>
      </c>
      <c r="V764" s="62">
        <f t="shared" si="1735"/>
        <v>1566.301969828635</v>
      </c>
      <c r="W764" s="137">
        <f t="shared" si="1640"/>
        <v>56.43123059979856</v>
      </c>
      <c r="X764" s="131"/>
      <c r="Y764" s="5">
        <f t="shared" si="1643"/>
        <v>0</v>
      </c>
      <c r="Z764" s="131"/>
      <c r="AA764" s="43">
        <f t="shared" ref="AA764" si="1739">POWER(2*$V764/1000*Z764, 2)*$A$4</f>
        <v>0</v>
      </c>
      <c r="AB764" s="116">
        <v>55.6</v>
      </c>
      <c r="AC764" s="43">
        <f t="shared" si="1645"/>
        <v>4.8537851136382351</v>
      </c>
      <c r="AD764" s="131">
        <v>55.3</v>
      </c>
      <c r="AE764" s="43">
        <f t="shared" si="1646"/>
        <v>4.8015474477789546</v>
      </c>
      <c r="AF764" s="263">
        <v>63.6</v>
      </c>
      <c r="AG764" s="43">
        <f t="shared" si="1647"/>
        <v>6.3510450524242126</v>
      </c>
      <c r="AH764" s="131">
        <v>52.4</v>
      </c>
      <c r="AI764" s="5">
        <f t="shared" si="1643"/>
        <v>4.3111539948835853</v>
      </c>
      <c r="AJ764" s="181">
        <v>52</v>
      </c>
      <c r="AK764" s="43">
        <f t="shared" ref="AK764" si="1740">POWER(2*$V764/1000*AJ764, 2)*$A$4</f>
        <v>4.2455860680340649</v>
      </c>
      <c r="AL764" s="47">
        <v>55.9</v>
      </c>
      <c r="AM764" s="43">
        <f t="shared" si="1649"/>
        <v>4.9063053998718651</v>
      </c>
      <c r="AN764" s="181"/>
      <c r="AO764" s="43">
        <f t="shared" si="1650"/>
        <v>0</v>
      </c>
      <c r="AP764" s="262">
        <v>62.58</v>
      </c>
      <c r="AQ764" s="43">
        <f t="shared" si="1723"/>
        <v>6.148965832355489</v>
      </c>
      <c r="AR764" s="121" t="s">
        <v>274</v>
      </c>
    </row>
    <row r="765" spans="1:44" x14ac:dyDescent="0.25">
      <c r="A765" s="144">
        <f>A764+1</f>
        <v>754</v>
      </c>
      <c r="B765" s="89" t="s">
        <v>142</v>
      </c>
      <c r="C765" s="150">
        <v>3</v>
      </c>
      <c r="D765" s="154" t="s">
        <v>130</v>
      </c>
      <c r="E765" s="155">
        <v>34</v>
      </c>
      <c r="F765" s="152">
        <f t="shared" ref="F765:F828" si="1741">I$6</f>
        <v>5987.62</v>
      </c>
      <c r="G765" s="46">
        <f t="shared" si="1734"/>
        <v>17.25</v>
      </c>
      <c r="H765" s="47">
        <f>H763+G$7</f>
        <v>2808</v>
      </c>
      <c r="I765" s="47">
        <f t="shared" ref="I765:I828" si="1742">G$6</f>
        <v>2300</v>
      </c>
      <c r="J765" s="56">
        <f t="shared" si="1652"/>
        <v>3914.1960741511148</v>
      </c>
      <c r="K765" s="56">
        <f t="shared" si="1629"/>
        <v>-3.4042340303130914E-4</v>
      </c>
      <c r="L765" s="47"/>
      <c r="M765" s="47"/>
      <c r="N765" s="47">
        <f t="shared" si="1612"/>
        <v>1781.34375</v>
      </c>
      <c r="O765" s="47">
        <f t="shared" si="1665"/>
        <v>930.34375</v>
      </c>
      <c r="P765" s="47"/>
      <c r="Q765" s="47"/>
      <c r="R765" s="47">
        <f t="shared" si="1684"/>
        <v>889.79396809826858</v>
      </c>
      <c r="S765" s="47">
        <f t="shared" si="1672"/>
        <v>1458.1004766476142</v>
      </c>
      <c r="T765" s="47">
        <f t="shared" si="1666"/>
        <v>1566.301969828635</v>
      </c>
      <c r="U765" s="79">
        <v>5</v>
      </c>
      <c r="V765" s="62">
        <f t="shared" si="1735"/>
        <v>1566.301969828635</v>
      </c>
      <c r="W765" s="137">
        <f t="shared" si="1640"/>
        <v>56.43123059979856</v>
      </c>
      <c r="X765" s="131"/>
      <c r="Y765" s="5">
        <f t="shared" si="1643"/>
        <v>0</v>
      </c>
      <c r="Z765" s="131"/>
      <c r="AA765" s="43">
        <f t="shared" ref="AA765" si="1743">POWER(2*$V765/1000*Z765, 2)*$A$4</f>
        <v>0</v>
      </c>
      <c r="AB765" s="116">
        <v>56.4</v>
      </c>
      <c r="AC765" s="43">
        <f t="shared" si="1645"/>
        <v>4.9944672555375869</v>
      </c>
      <c r="AD765" s="131">
        <v>56</v>
      </c>
      <c r="AE765" s="43">
        <f t="shared" si="1646"/>
        <v>4.9238749664773769</v>
      </c>
      <c r="AF765" s="263">
        <v>63.2</v>
      </c>
      <c r="AG765" s="43">
        <f t="shared" si="1647"/>
        <v>6.2714089113847571</v>
      </c>
      <c r="AH765" s="131">
        <v>53.4</v>
      </c>
      <c r="AI765" s="5">
        <f t="shared" si="1643"/>
        <v>4.477271970474562</v>
      </c>
      <c r="AJ765" s="181">
        <v>53</v>
      </c>
      <c r="AK765" s="43">
        <f t="shared" ref="AK765" si="1744">POWER(2*$V765/1000*AJ765, 2)*$A$4</f>
        <v>4.410447953072369</v>
      </c>
      <c r="AL765" s="47">
        <v>56.8</v>
      </c>
      <c r="AM765" s="43">
        <f t="shared" si="1649"/>
        <v>5.0655619808188677</v>
      </c>
      <c r="AN765" s="181"/>
      <c r="AO765" s="43">
        <f t="shared" si="1650"/>
        <v>0</v>
      </c>
      <c r="AP765" s="262">
        <v>62.52</v>
      </c>
      <c r="AQ765" s="43">
        <f t="shared" si="1723"/>
        <v>6.1371805627450371</v>
      </c>
      <c r="AR765" s="121"/>
    </row>
    <row r="766" spans="1:44" x14ac:dyDescent="0.25">
      <c r="A766" s="144">
        <f t="shared" ref="A766:A829" si="1745">A765+1</f>
        <v>755</v>
      </c>
      <c r="B766" s="89" t="s">
        <v>142</v>
      </c>
      <c r="C766" s="150">
        <v>4</v>
      </c>
      <c r="D766" s="154" t="s">
        <v>130</v>
      </c>
      <c r="E766" s="155">
        <v>35</v>
      </c>
      <c r="F766" s="152">
        <f t="shared" si="1741"/>
        <v>5987.62</v>
      </c>
      <c r="G766" s="46">
        <f t="shared" si="1734"/>
        <v>23</v>
      </c>
      <c r="H766" s="47">
        <f t="shared" ref="H766:H829" si="1746">H765+G$7</f>
        <v>2816</v>
      </c>
      <c r="I766" s="47">
        <f t="shared" si="1742"/>
        <v>2300</v>
      </c>
      <c r="J766" s="56">
        <f t="shared" si="1652"/>
        <v>3904.3440453423159</v>
      </c>
      <c r="K766" s="56">
        <f t="shared" si="1629"/>
        <v>-3.4313298465349362E-4</v>
      </c>
      <c r="L766" s="47"/>
      <c r="M766" s="47"/>
      <c r="N766" s="47">
        <f t="shared" si="1612"/>
        <v>1787.09375</v>
      </c>
      <c r="O766" s="47">
        <f t="shared" si="1665"/>
        <v>936.09375</v>
      </c>
      <c r="P766" s="47"/>
      <c r="Q766" s="47"/>
      <c r="R766" s="47">
        <f t="shared" si="1684"/>
        <v>879.94194199905166</v>
      </c>
      <c r="S766" s="47">
        <f t="shared" si="1672"/>
        <v>1458.1004766476142</v>
      </c>
      <c r="T766" s="47">
        <f t="shared" si="1666"/>
        <v>1566.301969828635</v>
      </c>
      <c r="U766" s="79">
        <v>5</v>
      </c>
      <c r="V766" s="62">
        <f t="shared" si="1735"/>
        <v>1566.301969828635</v>
      </c>
      <c r="W766" s="137">
        <f t="shared" si="1640"/>
        <v>56.43123059979856</v>
      </c>
      <c r="X766" s="131"/>
      <c r="Y766" s="5">
        <f t="shared" si="1643"/>
        <v>0</v>
      </c>
      <c r="Z766" s="131"/>
      <c r="AA766" s="43">
        <f t="shared" ref="AA766" si="1747">POWER(2*$V766/1000*Z766, 2)*$A$4</f>
        <v>0</v>
      </c>
      <c r="AB766" s="116">
        <v>57.4</v>
      </c>
      <c r="AC766" s="43">
        <f t="shared" si="1645"/>
        <v>5.1731461366552942</v>
      </c>
      <c r="AD766" s="131">
        <v>57.5</v>
      </c>
      <c r="AE766" s="43">
        <f t="shared" si="1646"/>
        <v>5.1911867372180565</v>
      </c>
      <c r="AF766" s="263">
        <v>64.599999999999994</v>
      </c>
      <c r="AG766" s="43">
        <f t="shared" si="1647"/>
        <v>6.552333563490027</v>
      </c>
      <c r="AH766" s="131">
        <v>52.5</v>
      </c>
      <c r="AI766" s="5">
        <f t="shared" si="1643"/>
        <v>4.3276244822555068</v>
      </c>
      <c r="AJ766" s="181">
        <v>52.2</v>
      </c>
      <c r="AK766" s="43">
        <f t="shared" ref="AK766" si="1748">POWER(2*$V766/1000*AJ766, 2)*$A$4</f>
        <v>4.2783072269311919</v>
      </c>
      <c r="AL766" s="47">
        <v>56.1</v>
      </c>
      <c r="AM766" s="43">
        <f t="shared" si="1649"/>
        <v>4.9414759353467046</v>
      </c>
      <c r="AN766" s="181"/>
      <c r="AO766" s="43">
        <f t="shared" si="1650"/>
        <v>0</v>
      </c>
      <c r="AP766" s="262">
        <v>62.65</v>
      </c>
      <c r="AQ766" s="43">
        <f t="shared" si="1723"/>
        <v>6.1627296015977198</v>
      </c>
      <c r="AR766" s="121"/>
    </row>
    <row r="767" spans="1:44" x14ac:dyDescent="0.25">
      <c r="A767" s="144">
        <f t="shared" si="1745"/>
        <v>756</v>
      </c>
      <c r="B767" s="89" t="s">
        <v>142</v>
      </c>
      <c r="C767" s="150">
        <v>5</v>
      </c>
      <c r="D767" s="154" t="s">
        <v>130</v>
      </c>
      <c r="E767" s="155">
        <v>36</v>
      </c>
      <c r="F767" s="152">
        <f t="shared" si="1741"/>
        <v>5987.62</v>
      </c>
      <c r="G767" s="46">
        <f t="shared" si="1734"/>
        <v>28.75</v>
      </c>
      <c r="H767" s="47">
        <f t="shared" si="1746"/>
        <v>2824</v>
      </c>
      <c r="I767" s="47">
        <f t="shared" si="1742"/>
        <v>2300</v>
      </c>
      <c r="J767" s="56">
        <f t="shared" si="1652"/>
        <v>3894.4920165407966</v>
      </c>
      <c r="K767" s="56">
        <f t="shared" si="1629"/>
        <v>-3.4592923202581005E-4</v>
      </c>
      <c r="L767" s="47"/>
      <c r="M767" s="47"/>
      <c r="N767" s="47">
        <f t="shared" si="1612"/>
        <v>1792.84375</v>
      </c>
      <c r="O767" s="47">
        <f t="shared" si="1665"/>
        <v>941.84375</v>
      </c>
      <c r="P767" s="47"/>
      <c r="Q767" s="47"/>
      <c r="R767" s="47">
        <f t="shared" si="1684"/>
        <v>870.08991599377964</v>
      </c>
      <c r="S767" s="47">
        <f t="shared" si="1672"/>
        <v>1458.1004766476142</v>
      </c>
      <c r="T767" s="47">
        <f t="shared" si="1666"/>
        <v>1566.301969828635</v>
      </c>
      <c r="U767" s="79">
        <v>5</v>
      </c>
      <c r="V767" s="62">
        <f t="shared" si="1735"/>
        <v>1566.301969828635</v>
      </c>
      <c r="W767" s="137">
        <f t="shared" si="1640"/>
        <v>56.43123059979856</v>
      </c>
      <c r="X767" s="131"/>
      <c r="Y767" s="5">
        <f t="shared" si="1643"/>
        <v>0</v>
      </c>
      <c r="Z767" s="131"/>
      <c r="AA767" s="43">
        <f t="shared" ref="AA767" si="1749">POWER(2*$V767/1000*Z767, 2)*$A$4</f>
        <v>0</v>
      </c>
      <c r="AB767" s="116">
        <v>56.2</v>
      </c>
      <c r="AC767" s="43">
        <f t="shared" si="1645"/>
        <v>4.9591083064798482</v>
      </c>
      <c r="AD767" s="131">
        <v>55.7</v>
      </c>
      <c r="AE767" s="43">
        <f t="shared" si="1646"/>
        <v>4.8712604734522946</v>
      </c>
      <c r="AF767" s="263">
        <v>64.400000000000006</v>
      </c>
      <c r="AG767" s="43">
        <f t="shared" si="1647"/>
        <v>6.5118246431663325</v>
      </c>
      <c r="AH767" s="131">
        <v>53.7</v>
      </c>
      <c r="AI767" s="5">
        <f t="shared" si="1643"/>
        <v>4.527719707296284</v>
      </c>
      <c r="AJ767" s="181">
        <v>53.3</v>
      </c>
      <c r="AK767" s="43">
        <f t="shared" ref="AK767" si="1750">POWER(2*$V767/1000*AJ767, 2)*$A$4</f>
        <v>4.4605188627282892</v>
      </c>
      <c r="AL767" s="47">
        <v>57.1</v>
      </c>
      <c r="AM767" s="43">
        <f t="shared" si="1649"/>
        <v>5.1192127485499048</v>
      </c>
      <c r="AN767" s="181"/>
      <c r="AO767" s="43">
        <f t="shared" si="1650"/>
        <v>0</v>
      </c>
      <c r="AP767" s="262">
        <v>63.3</v>
      </c>
      <c r="AQ767" s="43">
        <f t="shared" si="1723"/>
        <v>6.2912708432488955</v>
      </c>
      <c r="AR767" s="121"/>
    </row>
    <row r="768" spans="1:44" x14ac:dyDescent="0.25">
      <c r="A768" s="144">
        <f t="shared" si="1745"/>
        <v>757</v>
      </c>
      <c r="B768" s="89" t="s">
        <v>142</v>
      </c>
      <c r="C768" s="150">
        <v>6</v>
      </c>
      <c r="D768" s="154" t="s">
        <v>130</v>
      </c>
      <c r="E768" s="155">
        <v>37</v>
      </c>
      <c r="F768" s="152">
        <f t="shared" si="1741"/>
        <v>5987.62</v>
      </c>
      <c r="G768" s="46">
        <f t="shared" si="1734"/>
        <v>34.5</v>
      </c>
      <c r="H768" s="47">
        <f t="shared" si="1746"/>
        <v>2832</v>
      </c>
      <c r="I768" s="47">
        <f t="shared" si="1742"/>
        <v>2300</v>
      </c>
      <c r="J768" s="56">
        <f t="shared" si="1652"/>
        <v>3884.6399877466124</v>
      </c>
      <c r="K768" s="56">
        <f t="shared" si="1629"/>
        <v>-3.4881531655628351E-4</v>
      </c>
      <c r="L768" s="47"/>
      <c r="M768" s="47"/>
      <c r="N768" s="47">
        <f t="shared" si="1612"/>
        <v>1798.59375</v>
      </c>
      <c r="O768" s="47">
        <f t="shared" si="1665"/>
        <v>947.59375</v>
      </c>
      <c r="P768" s="47"/>
      <c r="Q768" s="47"/>
      <c r="R768" s="47">
        <f t="shared" si="1684"/>
        <v>860.23789008567996</v>
      </c>
      <c r="S768" s="47">
        <f t="shared" si="1672"/>
        <v>1458.1004766476142</v>
      </c>
      <c r="T768" s="47">
        <f t="shared" si="1666"/>
        <v>1566.301969828635</v>
      </c>
      <c r="U768" s="79">
        <v>5</v>
      </c>
      <c r="V768" s="62">
        <f t="shared" si="1735"/>
        <v>1566.301969828635</v>
      </c>
      <c r="W768" s="137">
        <f t="shared" si="1640"/>
        <v>56.43123059979856</v>
      </c>
      <c r="X768" s="131"/>
      <c r="Y768" s="5">
        <f t="shared" si="1643"/>
        <v>0</v>
      </c>
      <c r="Z768" s="131"/>
      <c r="AA768" s="43">
        <f t="shared" ref="AA768" si="1751">POWER(2*$V768/1000*Z768, 2)*$A$4</f>
        <v>0</v>
      </c>
      <c r="AB768" s="116">
        <v>57.8</v>
      </c>
      <c r="AC768" s="43">
        <f t="shared" si="1645"/>
        <v>5.2454969524892467</v>
      </c>
      <c r="AD768" s="131">
        <v>57.2</v>
      </c>
      <c r="AE768" s="43">
        <f t="shared" si="1646"/>
        <v>5.1371591423212184</v>
      </c>
      <c r="AF768" s="263">
        <v>64.900000000000006</v>
      </c>
      <c r="AG768" s="43">
        <f t="shared" si="1647"/>
        <v>6.6133324609542026</v>
      </c>
      <c r="AH768" s="131">
        <v>53.6</v>
      </c>
      <c r="AI768" s="5">
        <f t="shared" si="1643"/>
        <v>4.5108723927585608</v>
      </c>
      <c r="AJ768" s="181">
        <v>53.3</v>
      </c>
      <c r="AK768" s="43">
        <f t="shared" ref="AK768" si="1752">POWER(2*$V768/1000*AJ768, 2)*$A$4</f>
        <v>4.4605188627282892</v>
      </c>
      <c r="AL768" s="47">
        <v>57.1</v>
      </c>
      <c r="AM768" s="43">
        <f t="shared" si="1649"/>
        <v>5.1192127485499048</v>
      </c>
      <c r="AN768" s="181"/>
      <c r="AO768" s="43">
        <f t="shared" si="1650"/>
        <v>0</v>
      </c>
      <c r="AP768" s="262">
        <v>64.61</v>
      </c>
      <c r="AQ768" s="43">
        <f t="shared" si="1723"/>
        <v>6.5543623067439141</v>
      </c>
      <c r="AR768" s="121"/>
    </row>
    <row r="769" spans="1:44" x14ac:dyDescent="0.25">
      <c r="A769" s="144">
        <f t="shared" si="1745"/>
        <v>758</v>
      </c>
      <c r="B769" s="89" t="s">
        <v>142</v>
      </c>
      <c r="C769" s="150">
        <v>7</v>
      </c>
      <c r="D769" s="154" t="s">
        <v>131</v>
      </c>
      <c r="E769" s="155">
        <v>1</v>
      </c>
      <c r="F769" s="152">
        <f t="shared" si="1741"/>
        <v>5987.62</v>
      </c>
      <c r="G769" s="46">
        <f t="shared" si="1734"/>
        <v>40.25</v>
      </c>
      <c r="H769" s="47">
        <f t="shared" si="1746"/>
        <v>2840</v>
      </c>
      <c r="I769" s="47">
        <f t="shared" si="1742"/>
        <v>2300</v>
      </c>
      <c r="J769" s="56">
        <f t="shared" si="1652"/>
        <v>3874.7879589598192</v>
      </c>
      <c r="K769" s="56">
        <f t="shared" si="1629"/>
        <v>-3.5179456017431221E-4</v>
      </c>
      <c r="L769" s="47"/>
      <c r="M769" s="47"/>
      <c r="N769" s="47">
        <f t="shared" si="1612"/>
        <v>1804.34375</v>
      </c>
      <c r="O769" s="47">
        <f t="shared" si="1665"/>
        <v>953.34375</v>
      </c>
      <c r="P769" s="47"/>
      <c r="Q769" s="47"/>
      <c r="R769" s="47">
        <f t="shared" si="1684"/>
        <v>850.38586427813016</v>
      </c>
      <c r="S769" s="47">
        <f t="shared" si="1672"/>
        <v>1458.1004766476142</v>
      </c>
      <c r="T769" s="47">
        <f t="shared" si="1666"/>
        <v>1566.301969828635</v>
      </c>
      <c r="U769" s="79">
        <v>5</v>
      </c>
      <c r="V769" s="62">
        <f t="shared" si="1735"/>
        <v>1566.301969828635</v>
      </c>
      <c r="W769" s="137">
        <f t="shared" si="1640"/>
        <v>56.43123059979856</v>
      </c>
      <c r="X769" s="131"/>
      <c r="Y769" s="5">
        <f t="shared" si="1643"/>
        <v>0</v>
      </c>
      <c r="Z769" s="131"/>
      <c r="AA769" s="43">
        <f t="shared" ref="AA769" si="1753">POWER(2*$V769/1000*Z769, 2)*$A$4</f>
        <v>0</v>
      </c>
      <c r="AB769" s="116">
        <v>57.6</v>
      </c>
      <c r="AC769" s="43">
        <f t="shared" si="1645"/>
        <v>5.2092587400446373</v>
      </c>
      <c r="AD769" s="131">
        <v>57</v>
      </c>
      <c r="AE769" s="43">
        <f t="shared" si="1646"/>
        <v>5.101297757042409</v>
      </c>
      <c r="AF769" s="263">
        <v>64.900000000000006</v>
      </c>
      <c r="AG769" s="43">
        <f t="shared" si="1647"/>
        <v>6.6133324609542026</v>
      </c>
      <c r="AH769" s="131">
        <v>52.6</v>
      </c>
      <c r="AI769" s="5">
        <f t="shared" si="1643"/>
        <v>4.3441263718912468</v>
      </c>
      <c r="AJ769" s="181">
        <v>52.4</v>
      </c>
      <c r="AK769" s="43">
        <f t="shared" ref="AK769" si="1754">POWER(2*$V769/1000*AJ769, 2)*$A$4</f>
        <v>4.3111539948835853</v>
      </c>
      <c r="AL769" s="47">
        <v>56.2</v>
      </c>
      <c r="AM769" s="43">
        <f t="shared" si="1649"/>
        <v>4.9591083064798482</v>
      </c>
      <c r="AN769" s="181"/>
      <c r="AO769" s="43">
        <f t="shared" si="1650"/>
        <v>0</v>
      </c>
      <c r="AP769" s="262">
        <v>64.2</v>
      </c>
      <c r="AQ769" s="43">
        <f t="shared" si="1723"/>
        <v>6.4714413318979016</v>
      </c>
      <c r="AR769" s="121"/>
    </row>
    <row r="770" spans="1:44" x14ac:dyDescent="0.25">
      <c r="A770" s="144">
        <f t="shared" si="1745"/>
        <v>759</v>
      </c>
      <c r="B770" s="89" t="s">
        <v>142</v>
      </c>
      <c r="C770" s="150">
        <v>8</v>
      </c>
      <c r="D770" s="154" t="s">
        <v>131</v>
      </c>
      <c r="E770" s="155">
        <v>2</v>
      </c>
      <c r="F770" s="152">
        <f t="shared" si="1741"/>
        <v>5987.62</v>
      </c>
      <c r="G770" s="46">
        <f t="shared" si="1734"/>
        <v>46</v>
      </c>
      <c r="H770" s="47">
        <f t="shared" si="1746"/>
        <v>2848</v>
      </c>
      <c r="I770" s="47">
        <f t="shared" si="1742"/>
        <v>2300</v>
      </c>
      <c r="J770" s="56">
        <f t="shared" si="1652"/>
        <v>3864.9359301804734</v>
      </c>
      <c r="K770" s="56">
        <f t="shared" si="1629"/>
        <v>-3.5487044169713045E-4</v>
      </c>
      <c r="L770" s="47"/>
      <c r="M770" s="47"/>
      <c r="N770" s="47">
        <f t="shared" si="1612"/>
        <v>1810.09375</v>
      </c>
      <c r="O770" s="47">
        <f t="shared" si="1665"/>
        <v>959.09375</v>
      </c>
      <c r="P770" s="47"/>
      <c r="Q770" s="47"/>
      <c r="R770" s="47">
        <f t="shared" si="1684"/>
        <v>840.53383857466588</v>
      </c>
      <c r="S770" s="47">
        <f t="shared" si="1672"/>
        <v>1458.1004766476142</v>
      </c>
      <c r="T770" s="47">
        <f t="shared" si="1666"/>
        <v>1566.301969828635</v>
      </c>
      <c r="U770" s="79">
        <v>5</v>
      </c>
      <c r="V770" s="62">
        <f t="shared" si="1735"/>
        <v>1566.301969828635</v>
      </c>
      <c r="W770" s="137">
        <f t="shared" si="1640"/>
        <v>56.43123059979856</v>
      </c>
      <c r="X770" s="131"/>
      <c r="Y770" s="5">
        <f t="shared" si="1643"/>
        <v>0</v>
      </c>
      <c r="Z770" s="131"/>
      <c r="AA770" s="43">
        <f t="shared" ref="AA770" si="1755">POWER(2*$V770/1000*Z770, 2)*$A$4</f>
        <v>0</v>
      </c>
      <c r="AB770" s="116">
        <v>55.8</v>
      </c>
      <c r="AC770" s="43">
        <f t="shared" si="1645"/>
        <v>4.8887672355301719</v>
      </c>
      <c r="AD770" s="131">
        <v>55.3</v>
      </c>
      <c r="AE770" s="43">
        <f t="shared" si="1646"/>
        <v>4.8015474477789546</v>
      </c>
      <c r="AF770" s="263">
        <v>65.5</v>
      </c>
      <c r="AG770" s="43">
        <f t="shared" si="1647"/>
        <v>6.7361781170056023</v>
      </c>
      <c r="AH770" s="131">
        <v>53.8</v>
      </c>
      <c r="AI770" s="5">
        <f t="shared" si="1643"/>
        <v>4.5445984240978241</v>
      </c>
      <c r="AJ770" s="181">
        <v>53.5</v>
      </c>
      <c r="AK770" s="43">
        <f t="shared" ref="AK770" si="1756">POWER(2*$V770/1000*AJ770, 2)*$A$4</f>
        <v>4.4940564804846534</v>
      </c>
      <c r="AL770" s="47">
        <v>57.3</v>
      </c>
      <c r="AM770" s="43">
        <f t="shared" si="1649"/>
        <v>5.1551369383563461</v>
      </c>
      <c r="AN770" s="181"/>
      <c r="AO770" s="43">
        <f t="shared" si="1650"/>
        <v>0</v>
      </c>
      <c r="AP770" s="262">
        <v>64.37</v>
      </c>
      <c r="AQ770" s="43">
        <f t="shared" si="1723"/>
        <v>6.5057591388987932</v>
      </c>
      <c r="AR770" s="121"/>
    </row>
    <row r="771" spans="1:44" x14ac:dyDescent="0.25">
      <c r="A771" s="144">
        <f t="shared" si="1745"/>
        <v>760</v>
      </c>
      <c r="B771" s="89" t="s">
        <v>142</v>
      </c>
      <c r="C771" s="150">
        <v>9</v>
      </c>
      <c r="D771" s="154" t="s">
        <v>131</v>
      </c>
      <c r="E771" s="155">
        <v>3</v>
      </c>
      <c r="F771" s="152">
        <f t="shared" si="1741"/>
        <v>5987.62</v>
      </c>
      <c r="G771" s="46">
        <f t="shared" si="1734"/>
        <v>51.75</v>
      </c>
      <c r="H771" s="47">
        <f t="shared" si="1746"/>
        <v>2856</v>
      </c>
      <c r="I771" s="47">
        <f t="shared" si="1742"/>
        <v>2300</v>
      </c>
      <c r="J771" s="56">
        <f t="shared" si="1652"/>
        <v>3855.0839014086318</v>
      </c>
      <c r="K771" s="56">
        <f t="shared" si="1629"/>
        <v>-3.5804660774374497E-4</v>
      </c>
      <c r="L771" s="47"/>
      <c r="M771" s="47"/>
      <c r="N771" s="47">
        <f t="shared" si="1612"/>
        <v>1815.84375</v>
      </c>
      <c r="O771" s="47">
        <f t="shared" si="1665"/>
        <v>964.84375</v>
      </c>
      <c r="P771" s="47"/>
      <c r="Q771" s="47"/>
      <c r="R771" s="47">
        <f t="shared" ref="R771:R802" si="1757">SQRT(POWER(N$6-H771,2)+POWER(N771-G$6,2))</f>
        <v>830.68181297899048</v>
      </c>
      <c r="S771" s="47">
        <f t="shared" si="1672"/>
        <v>1458.1004766476142</v>
      </c>
      <c r="T771" s="47">
        <f t="shared" si="1666"/>
        <v>1566.301969828635</v>
      </c>
      <c r="U771" s="79">
        <v>5</v>
      </c>
      <c r="V771" s="62">
        <f t="shared" si="1735"/>
        <v>1566.301969828635</v>
      </c>
      <c r="W771" s="137">
        <f t="shared" si="1640"/>
        <v>56.43123059979856</v>
      </c>
      <c r="X771" s="131"/>
      <c r="Y771" s="5">
        <f t="shared" si="1643"/>
        <v>0</v>
      </c>
      <c r="Z771" s="131"/>
      <c r="AA771" s="43">
        <f t="shared" ref="AA771" si="1758">POWER(2*$V771/1000*Z771, 2)*$A$4</f>
        <v>0</v>
      </c>
      <c r="AB771" s="116">
        <v>55.2</v>
      </c>
      <c r="AC771" s="43">
        <f t="shared" si="1645"/>
        <v>4.7841976970201614</v>
      </c>
      <c r="AD771" s="131">
        <v>55</v>
      </c>
      <c r="AE771" s="43">
        <f t="shared" si="1646"/>
        <v>4.7495924022940255</v>
      </c>
      <c r="AF771" s="263">
        <v>65.099999999999994</v>
      </c>
      <c r="AG771" s="43">
        <f t="shared" si="1647"/>
        <v>6.6541554039160653</v>
      </c>
      <c r="AH771" s="131">
        <v>54</v>
      </c>
      <c r="AI771" s="5">
        <f t="shared" si="1643"/>
        <v>4.5784500644923574</v>
      </c>
      <c r="AJ771" s="181">
        <v>53.7</v>
      </c>
      <c r="AK771" s="43">
        <f t="shared" ref="AK771" si="1759">POWER(2*$V771/1000*AJ771, 2)*$A$4</f>
        <v>4.527719707296284</v>
      </c>
      <c r="AL771" s="47">
        <v>57.5</v>
      </c>
      <c r="AM771" s="43">
        <f t="shared" si="1649"/>
        <v>5.1911867372180565</v>
      </c>
      <c r="AN771" s="181"/>
      <c r="AO771" s="43">
        <f t="shared" si="1650"/>
        <v>0</v>
      </c>
      <c r="AP771" s="262">
        <v>64.42</v>
      </c>
      <c r="AQ771" s="43">
        <f t="shared" si="1723"/>
        <v>6.5158698827912138</v>
      </c>
      <c r="AR771" s="121"/>
    </row>
    <row r="772" spans="1:44" x14ac:dyDescent="0.25">
      <c r="A772" s="144">
        <f t="shared" si="1745"/>
        <v>761</v>
      </c>
      <c r="B772" s="89" t="s">
        <v>142</v>
      </c>
      <c r="C772" s="150">
        <v>10</v>
      </c>
      <c r="D772" s="154" t="s">
        <v>131</v>
      </c>
      <c r="E772" s="155">
        <v>4</v>
      </c>
      <c r="F772" s="152">
        <f t="shared" si="1741"/>
        <v>5987.62</v>
      </c>
      <c r="G772" s="46">
        <f t="shared" si="1734"/>
        <v>57.5</v>
      </c>
      <c r="H772" s="47">
        <f t="shared" si="1746"/>
        <v>2864</v>
      </c>
      <c r="I772" s="47">
        <f t="shared" si="1742"/>
        <v>2300</v>
      </c>
      <c r="J772" s="56">
        <f t="shared" si="1652"/>
        <v>3845.2318726443532</v>
      </c>
      <c r="K772" s="56">
        <f t="shared" si="1629"/>
        <v>-3.6132688137513469E-4</v>
      </c>
      <c r="L772" s="47"/>
      <c r="M772" s="47"/>
      <c r="N772" s="47">
        <f t="shared" si="1612"/>
        <v>1821.59375</v>
      </c>
      <c r="O772" s="47">
        <f t="shared" si="1665"/>
        <v>970.59375</v>
      </c>
      <c r="P772" s="47"/>
      <c r="Q772" s="47"/>
      <c r="R772" s="47">
        <f t="shared" si="1757"/>
        <v>820.82978749498511</v>
      </c>
      <c r="S772" s="47">
        <f t="shared" si="1672"/>
        <v>1458.1004766476142</v>
      </c>
      <c r="T772" s="47">
        <f t="shared" si="1666"/>
        <v>1566.301969828635</v>
      </c>
      <c r="U772" s="79">
        <v>5</v>
      </c>
      <c r="V772" s="62">
        <f t="shared" si="1735"/>
        <v>1566.301969828635</v>
      </c>
      <c r="W772" s="137">
        <f t="shared" si="1640"/>
        <v>56.43123059979856</v>
      </c>
      <c r="X772" s="131"/>
      <c r="Y772" s="5">
        <f t="shared" si="1643"/>
        <v>0</v>
      </c>
      <c r="Z772" s="131"/>
      <c r="AA772" s="43">
        <f t="shared" ref="AA772" si="1760">POWER(2*$V772/1000*Z772, 2)*$A$4</f>
        <v>0</v>
      </c>
      <c r="AB772" s="116">
        <v>56.6</v>
      </c>
      <c r="AC772" s="43">
        <f t="shared" si="1645"/>
        <v>5.0299518136505945</v>
      </c>
      <c r="AD772" s="131">
        <v>56.2</v>
      </c>
      <c r="AE772" s="43">
        <f t="shared" si="1646"/>
        <v>4.9591083064798482</v>
      </c>
      <c r="AF772" s="263">
        <v>66.599999999999994</v>
      </c>
      <c r="AG772" s="43">
        <f t="shared" si="1647"/>
        <v>6.9643312647667068</v>
      </c>
      <c r="AH772" s="131">
        <v>52.5</v>
      </c>
      <c r="AI772" s="5">
        <f t="shared" si="1643"/>
        <v>4.3276244822555068</v>
      </c>
      <c r="AJ772" s="181">
        <v>52.3</v>
      </c>
      <c r="AK772" s="43">
        <f t="shared" ref="AK772" si="1761">POWER(2*$V772/1000*AJ772, 2)*$A$4</f>
        <v>4.2947149097754789</v>
      </c>
      <c r="AL772" s="47">
        <v>56.1</v>
      </c>
      <c r="AM772" s="43">
        <f t="shared" si="1649"/>
        <v>4.9414759353467046</v>
      </c>
      <c r="AN772" s="181"/>
      <c r="AO772" s="43">
        <f t="shared" si="1650"/>
        <v>0</v>
      </c>
      <c r="AP772" s="262">
        <v>63.43</v>
      </c>
      <c r="AQ772" s="43">
        <f t="shared" si="1723"/>
        <v>6.3171383010566826</v>
      </c>
      <c r="AR772" s="121"/>
    </row>
    <row r="773" spans="1:44" x14ac:dyDescent="0.25">
      <c r="A773" s="144">
        <f t="shared" si="1745"/>
        <v>762</v>
      </c>
      <c r="B773" s="89" t="s">
        <v>142</v>
      </c>
      <c r="C773" s="150">
        <v>11</v>
      </c>
      <c r="D773" s="154" t="s">
        <v>131</v>
      </c>
      <c r="E773" s="155">
        <v>5</v>
      </c>
      <c r="F773" s="152">
        <f t="shared" si="1741"/>
        <v>5987.62</v>
      </c>
      <c r="G773" s="46">
        <f t="shared" si="1734"/>
        <v>63.25</v>
      </c>
      <c r="H773" s="47">
        <f t="shared" si="1746"/>
        <v>2872</v>
      </c>
      <c r="I773" s="47">
        <f t="shared" si="1742"/>
        <v>2300</v>
      </c>
      <c r="J773" s="56">
        <f t="shared" si="1652"/>
        <v>3835.3798438876947</v>
      </c>
      <c r="K773" s="56">
        <f t="shared" si="1629"/>
        <v>-3.6471527437242912E-4</v>
      </c>
      <c r="L773" s="47"/>
      <c r="M773" s="47"/>
      <c r="N773" s="47">
        <f t="shared" si="1612"/>
        <v>1827.34375</v>
      </c>
      <c r="O773" s="47">
        <f t="shared" si="1665"/>
        <v>976.34375</v>
      </c>
      <c r="P773" s="47"/>
      <c r="Q773" s="47"/>
      <c r="R773" s="47">
        <f t="shared" si="1757"/>
        <v>810.97776212671977</v>
      </c>
      <c r="S773" s="47">
        <f t="shared" si="1672"/>
        <v>1458.1004766476142</v>
      </c>
      <c r="T773" s="47">
        <f t="shared" si="1666"/>
        <v>1566.301969828635</v>
      </c>
      <c r="U773" s="79">
        <v>5</v>
      </c>
      <c r="V773" s="62">
        <f t="shared" si="1735"/>
        <v>1566.301969828635</v>
      </c>
      <c r="W773" s="137">
        <f t="shared" si="1640"/>
        <v>56.43123059979856</v>
      </c>
      <c r="X773" s="131"/>
      <c r="Y773" s="5">
        <f t="shared" si="1643"/>
        <v>0</v>
      </c>
      <c r="Z773" s="131"/>
      <c r="AA773" s="43">
        <f t="shared" ref="AA773" si="1762">POWER(2*$V773/1000*Z773, 2)*$A$4</f>
        <v>0</v>
      </c>
      <c r="AB773" s="116">
        <v>57</v>
      </c>
      <c r="AC773" s="43">
        <f t="shared" si="1645"/>
        <v>5.101297757042409</v>
      </c>
      <c r="AD773" s="131">
        <v>56.5</v>
      </c>
      <c r="AE773" s="43">
        <f t="shared" si="1646"/>
        <v>5.0121938334621827</v>
      </c>
      <c r="AF773" s="263">
        <v>65.900000000000006</v>
      </c>
      <c r="AG773" s="43">
        <f t="shared" si="1647"/>
        <v>6.8187032663162048</v>
      </c>
      <c r="AH773" s="131">
        <v>53.3</v>
      </c>
      <c r="AI773" s="5">
        <f t="shared" si="1643"/>
        <v>4.4605188627282892</v>
      </c>
      <c r="AJ773" s="181">
        <v>53</v>
      </c>
      <c r="AK773" s="43">
        <f t="shared" ref="AK773" si="1763">POWER(2*$V773/1000*AJ773, 2)*$A$4</f>
        <v>4.410447953072369</v>
      </c>
      <c r="AL773" s="47">
        <v>56.9</v>
      </c>
      <c r="AM773" s="43">
        <f t="shared" si="1649"/>
        <v>5.0834141677987308</v>
      </c>
      <c r="AN773" s="181"/>
      <c r="AO773" s="43">
        <f t="shared" si="1650"/>
        <v>0</v>
      </c>
      <c r="AP773" s="262">
        <v>63.64</v>
      </c>
      <c r="AQ773" s="43">
        <f t="shared" si="1723"/>
        <v>6.3590363005203168</v>
      </c>
      <c r="AR773" s="121"/>
    </row>
    <row r="774" spans="1:44" x14ac:dyDescent="0.25">
      <c r="A774" s="144">
        <f t="shared" si="1745"/>
        <v>763</v>
      </c>
      <c r="B774" s="89" t="s">
        <v>142</v>
      </c>
      <c r="C774" s="150">
        <v>12</v>
      </c>
      <c r="D774" s="154" t="s">
        <v>131</v>
      </c>
      <c r="E774" s="155">
        <v>6</v>
      </c>
      <c r="F774" s="152">
        <f t="shared" si="1741"/>
        <v>5987.62</v>
      </c>
      <c r="G774" s="46">
        <f t="shared" si="1734"/>
        <v>69</v>
      </c>
      <c r="H774" s="47">
        <f t="shared" si="1746"/>
        <v>2880</v>
      </c>
      <c r="I774" s="47">
        <f t="shared" si="1742"/>
        <v>2300</v>
      </c>
      <c r="J774" s="56">
        <f t="shared" si="1652"/>
        <v>3825.5278151387161</v>
      </c>
      <c r="K774" s="56">
        <f t="shared" si="1629"/>
        <v>-3.6821599724135012E-4</v>
      </c>
      <c r="L774" s="47"/>
      <c r="M774" s="47"/>
      <c r="N774" s="47">
        <f t="shared" si="1612"/>
        <v>1833.09375</v>
      </c>
      <c r="O774" s="47">
        <f t="shared" si="1665"/>
        <v>982.09375</v>
      </c>
      <c r="P774" s="47"/>
      <c r="Q774" s="47"/>
      <c r="R774" s="47">
        <f t="shared" si="1757"/>
        <v>801.12573687846441</v>
      </c>
      <c r="S774" s="47">
        <f t="shared" si="1672"/>
        <v>1458.1004766476142</v>
      </c>
      <c r="T774" s="47">
        <f t="shared" si="1666"/>
        <v>1566.301969828635</v>
      </c>
      <c r="U774" s="79">
        <v>5</v>
      </c>
      <c r="V774" s="62">
        <f t="shared" si="1735"/>
        <v>1566.301969828635</v>
      </c>
      <c r="W774" s="137">
        <f t="shared" si="1640"/>
        <v>56.43123059979856</v>
      </c>
      <c r="X774" s="131"/>
      <c r="Y774" s="5">
        <f t="shared" si="1643"/>
        <v>0</v>
      </c>
      <c r="Z774" s="131"/>
      <c r="AA774" s="43">
        <f t="shared" ref="AA774" si="1764">POWER(2*$V774/1000*Z774, 2)*$A$4</f>
        <v>0</v>
      </c>
      <c r="AB774" s="116">
        <v>57.3</v>
      </c>
      <c r="AC774" s="43">
        <f t="shared" si="1645"/>
        <v>5.1551369383563461</v>
      </c>
      <c r="AD774" s="131">
        <v>57</v>
      </c>
      <c r="AE774" s="43">
        <f t="shared" si="1646"/>
        <v>5.101297757042409</v>
      </c>
      <c r="AF774" s="263">
        <v>65.400000000000006</v>
      </c>
      <c r="AG774" s="43">
        <f t="shared" si="1647"/>
        <v>6.7156253353374931</v>
      </c>
      <c r="AH774" s="131">
        <v>53.3</v>
      </c>
      <c r="AI774" s="5">
        <f t="shared" si="1643"/>
        <v>4.4605188627282892</v>
      </c>
      <c r="AJ774" s="181">
        <v>53</v>
      </c>
      <c r="AK774" s="43">
        <f t="shared" ref="AK774" si="1765">POWER(2*$V774/1000*AJ774, 2)*$A$4</f>
        <v>4.410447953072369</v>
      </c>
      <c r="AL774" s="47">
        <v>56.9</v>
      </c>
      <c r="AM774" s="43">
        <f t="shared" si="1649"/>
        <v>5.0834141677987308</v>
      </c>
      <c r="AN774" s="181"/>
      <c r="AO774" s="43">
        <f t="shared" si="1650"/>
        <v>0</v>
      </c>
      <c r="AP774" s="262">
        <v>62.86</v>
      </c>
      <c r="AQ774" s="43">
        <f t="shared" si="1723"/>
        <v>6.2041132319800347</v>
      </c>
      <c r="AR774" s="121"/>
    </row>
    <row r="775" spans="1:44" x14ac:dyDescent="0.25">
      <c r="A775" s="144">
        <f t="shared" si="1745"/>
        <v>764</v>
      </c>
      <c r="B775" s="89" t="s">
        <v>142</v>
      </c>
      <c r="C775" s="150">
        <v>13</v>
      </c>
      <c r="D775" s="154" t="s">
        <v>131</v>
      </c>
      <c r="E775" s="155">
        <v>7</v>
      </c>
      <c r="F775" s="152">
        <f t="shared" si="1741"/>
        <v>5987.62</v>
      </c>
      <c r="G775" s="46">
        <f t="shared" si="1734"/>
        <v>74.75</v>
      </c>
      <c r="H775" s="47">
        <f t="shared" si="1746"/>
        <v>2888</v>
      </c>
      <c r="I775" s="47">
        <f t="shared" si="1742"/>
        <v>2300</v>
      </c>
      <c r="J775" s="56">
        <f t="shared" si="1652"/>
        <v>3815.6757863974763</v>
      </c>
      <c r="K775" s="56">
        <f t="shared" si="1629"/>
        <v>-3.7183347467362182E-4</v>
      </c>
      <c r="L775" s="47"/>
      <c r="M775" s="47"/>
      <c r="N775" s="47">
        <f t="shared" si="1612"/>
        <v>1838.84375</v>
      </c>
      <c r="O775" s="47">
        <f t="shared" si="1665"/>
        <v>987.84375</v>
      </c>
      <c r="P775" s="47"/>
      <c r="Q775" s="47"/>
      <c r="R775" s="47">
        <f t="shared" si="1757"/>
        <v>791.27371175470159</v>
      </c>
      <c r="S775" s="47">
        <f t="shared" si="1672"/>
        <v>1458.1004766476142</v>
      </c>
      <c r="T775" s="47">
        <f t="shared" si="1666"/>
        <v>1566.301969828635</v>
      </c>
      <c r="U775" s="79">
        <v>5</v>
      </c>
      <c r="V775" s="62">
        <f t="shared" si="1735"/>
        <v>1566.301969828635</v>
      </c>
      <c r="W775" s="137">
        <f t="shared" si="1640"/>
        <v>56.43123059979856</v>
      </c>
      <c r="X775" s="131"/>
      <c r="Y775" s="5">
        <f t="shared" si="1643"/>
        <v>0</v>
      </c>
      <c r="Z775" s="131"/>
      <c r="AA775" s="43">
        <f t="shared" ref="AA775" si="1766">POWER(2*$V775/1000*Z775, 2)*$A$4</f>
        <v>0</v>
      </c>
      <c r="AB775" s="116">
        <v>56.3</v>
      </c>
      <c r="AC775" s="43">
        <f t="shared" si="1645"/>
        <v>4.9767720798768096</v>
      </c>
      <c r="AD775" s="131">
        <v>56.1</v>
      </c>
      <c r="AE775" s="43">
        <f t="shared" si="1646"/>
        <v>4.9414759353467046</v>
      </c>
      <c r="AF775" s="263">
        <v>65.5</v>
      </c>
      <c r="AG775" s="43">
        <f t="shared" si="1647"/>
        <v>6.7361781170056023</v>
      </c>
      <c r="AH775" s="131">
        <v>53.9</v>
      </c>
      <c r="AI775" s="5">
        <f t="shared" si="1643"/>
        <v>4.5615085431631819</v>
      </c>
      <c r="AJ775" s="181">
        <v>53.5</v>
      </c>
      <c r="AK775" s="43">
        <f t="shared" ref="AK775" si="1767">POWER(2*$V775/1000*AJ775, 2)*$A$4</f>
        <v>4.4940564804846534</v>
      </c>
      <c r="AL775" s="47">
        <v>57.4</v>
      </c>
      <c r="AM775" s="43">
        <f t="shared" si="1649"/>
        <v>5.1731461366552942</v>
      </c>
      <c r="AN775" s="181"/>
      <c r="AO775" s="43">
        <f t="shared" si="1650"/>
        <v>0</v>
      </c>
      <c r="AP775" s="262">
        <v>64.75</v>
      </c>
      <c r="AQ775" s="43">
        <f t="shared" si="1723"/>
        <v>6.582797684675322</v>
      </c>
      <c r="AR775" s="121"/>
    </row>
    <row r="776" spans="1:44" x14ac:dyDescent="0.25">
      <c r="A776" s="144">
        <f t="shared" si="1745"/>
        <v>765</v>
      </c>
      <c r="B776" s="89" t="s">
        <v>142</v>
      </c>
      <c r="C776" s="150">
        <v>14</v>
      </c>
      <c r="D776" s="154" t="s">
        <v>131</v>
      </c>
      <c r="E776" s="155">
        <v>8</v>
      </c>
      <c r="F776" s="152">
        <f t="shared" si="1741"/>
        <v>5987.62</v>
      </c>
      <c r="G776" s="46">
        <f t="shared" si="1734"/>
        <v>80.5</v>
      </c>
      <c r="H776" s="47">
        <f t="shared" si="1746"/>
        <v>2896</v>
      </c>
      <c r="I776" s="47">
        <f t="shared" si="1742"/>
        <v>2300</v>
      </c>
      <c r="J776" s="56">
        <f t="shared" si="1652"/>
        <v>3805.8237576640354</v>
      </c>
      <c r="K776" s="56">
        <f t="shared" si="1629"/>
        <v>-3.7557235418717028E-4</v>
      </c>
      <c r="L776" s="47"/>
      <c r="M776" s="47"/>
      <c r="N776" s="47">
        <f t="shared" ref="N776:N839" si="1768">SLOPE*N$6 + (1+$I$7*($A776-3))</f>
        <v>1844.59375</v>
      </c>
      <c r="O776" s="47">
        <f t="shared" si="1665"/>
        <v>993.59375</v>
      </c>
      <c r="P776" s="47"/>
      <c r="Q776" s="47"/>
      <c r="R776" s="47">
        <f t="shared" si="1757"/>
        <v>781.42168676014012</v>
      </c>
      <c r="S776" s="47">
        <f t="shared" si="1672"/>
        <v>1458.1004766476142</v>
      </c>
      <c r="T776" s="47">
        <f t="shared" si="1666"/>
        <v>1566.301969828635</v>
      </c>
      <c r="U776" s="79">
        <v>5</v>
      </c>
      <c r="V776" s="62">
        <f t="shared" si="1735"/>
        <v>1566.301969828635</v>
      </c>
      <c r="W776" s="137">
        <f t="shared" si="1640"/>
        <v>56.43123059979856</v>
      </c>
      <c r="X776" s="131"/>
      <c r="Y776" s="5">
        <f t="shared" si="1643"/>
        <v>0</v>
      </c>
      <c r="Z776" s="131"/>
      <c r="AA776" s="43">
        <f t="shared" ref="AA776" si="1769">POWER(2*$V776/1000*Z776, 2)*$A$4</f>
        <v>0</v>
      </c>
      <c r="AB776" s="116">
        <v>57</v>
      </c>
      <c r="AC776" s="43">
        <f t="shared" si="1645"/>
        <v>5.101297757042409</v>
      </c>
      <c r="AD776" s="131">
        <v>56.7</v>
      </c>
      <c r="AE776" s="43">
        <f t="shared" si="1646"/>
        <v>5.047741196102824</v>
      </c>
      <c r="AF776" s="263">
        <v>65</v>
      </c>
      <c r="AG776" s="43">
        <f t="shared" si="1647"/>
        <v>6.633728231303226</v>
      </c>
      <c r="AH776" s="131">
        <v>53.5</v>
      </c>
      <c r="AI776" s="5">
        <f t="shared" si="1643"/>
        <v>4.4940564804846534</v>
      </c>
      <c r="AJ776" s="181">
        <v>53.3</v>
      </c>
      <c r="AK776" s="43">
        <f t="shared" ref="AK776" si="1770">POWER(2*$V776/1000*AJ776, 2)*$A$4</f>
        <v>4.4605188627282892</v>
      </c>
      <c r="AL776" s="47">
        <v>57.2</v>
      </c>
      <c r="AM776" s="43">
        <f t="shared" si="1649"/>
        <v>5.1371591423212184</v>
      </c>
      <c r="AN776" s="181"/>
      <c r="AO776" s="43">
        <f t="shared" si="1650"/>
        <v>0</v>
      </c>
      <c r="AP776" s="262">
        <v>63.7</v>
      </c>
      <c r="AQ776" s="43">
        <f t="shared" si="1723"/>
        <v>6.3710325933436192</v>
      </c>
      <c r="AR776" s="121"/>
    </row>
    <row r="777" spans="1:44" x14ac:dyDescent="0.25">
      <c r="A777" s="144">
        <f t="shared" si="1745"/>
        <v>766</v>
      </c>
      <c r="B777" s="89" t="s">
        <v>142</v>
      </c>
      <c r="C777" s="150">
        <v>15</v>
      </c>
      <c r="D777" s="154" t="s">
        <v>131</v>
      </c>
      <c r="E777" s="155">
        <v>9</v>
      </c>
      <c r="F777" s="152">
        <f t="shared" si="1741"/>
        <v>5987.62</v>
      </c>
      <c r="G777" s="46">
        <f t="shared" si="1734"/>
        <v>86.25</v>
      </c>
      <c r="H777" s="47">
        <f t="shared" si="1746"/>
        <v>2904</v>
      </c>
      <c r="I777" s="47">
        <f t="shared" si="1742"/>
        <v>2300</v>
      </c>
      <c r="J777" s="56">
        <f t="shared" si="1652"/>
        <v>3795.9717289384544</v>
      </c>
      <c r="K777" s="56">
        <f t="shared" si="1629"/>
        <v>-3.7943752431601752E-4</v>
      </c>
      <c r="L777" s="47"/>
      <c r="M777" s="47"/>
      <c r="N777" s="47">
        <f t="shared" si="1768"/>
        <v>1850.34375</v>
      </c>
      <c r="O777" s="47">
        <f t="shared" si="1665"/>
        <v>999.34375</v>
      </c>
      <c r="P777" s="47"/>
      <c r="Q777" s="47"/>
      <c r="R777" s="47">
        <f t="shared" si="1757"/>
        <v>771.56966189972923</v>
      </c>
      <c r="S777" s="47">
        <f t="shared" si="1672"/>
        <v>1458.1004766476142</v>
      </c>
      <c r="T777" s="47">
        <f t="shared" si="1666"/>
        <v>1566.301969828635</v>
      </c>
      <c r="U777" s="79">
        <v>5</v>
      </c>
      <c r="V777" s="62">
        <f t="shared" si="1735"/>
        <v>1566.301969828635</v>
      </c>
      <c r="W777" s="137">
        <f t="shared" si="1640"/>
        <v>56.43123059979856</v>
      </c>
      <c r="X777" s="131"/>
      <c r="Y777" s="5">
        <f t="shared" si="1643"/>
        <v>0</v>
      </c>
      <c r="Z777" s="131"/>
      <c r="AA777" s="43">
        <f t="shared" ref="AA777" si="1771">POWER(2*$V777/1000*Z777, 2)*$A$4</f>
        <v>0</v>
      </c>
      <c r="AB777" s="116">
        <v>56.2</v>
      </c>
      <c r="AC777" s="43">
        <f t="shared" si="1645"/>
        <v>4.9591083064798482</v>
      </c>
      <c r="AD777" s="131">
        <v>56.1</v>
      </c>
      <c r="AE777" s="43">
        <f t="shared" si="1646"/>
        <v>4.9414759353467046</v>
      </c>
      <c r="AF777" s="263">
        <v>65.599999999999994</v>
      </c>
      <c r="AG777" s="43">
        <f t="shared" si="1647"/>
        <v>6.7567623009375257</v>
      </c>
      <c r="AH777" s="131">
        <v>52.9</v>
      </c>
      <c r="AI777" s="5">
        <f t="shared" si="1643"/>
        <v>4.3938204543813626</v>
      </c>
      <c r="AJ777" s="181">
        <v>52.8</v>
      </c>
      <c r="AK777" s="43">
        <f t="shared" ref="AK777" si="1772">POWER(2*$V777/1000*AJ777, 2)*$A$4</f>
        <v>4.3772243579541747</v>
      </c>
      <c r="AL777" s="47">
        <v>56.2</v>
      </c>
      <c r="AM777" s="43">
        <f t="shared" si="1649"/>
        <v>4.9591083064798482</v>
      </c>
      <c r="AN777" s="181"/>
      <c r="AO777" s="43">
        <f t="shared" si="1650"/>
        <v>0</v>
      </c>
      <c r="AP777" s="262">
        <v>64.790000000000006</v>
      </c>
      <c r="AQ777" s="43">
        <f t="shared" si="1723"/>
        <v>6.5909333831849839</v>
      </c>
      <c r="AR777" s="121"/>
    </row>
    <row r="778" spans="1:44" x14ac:dyDescent="0.25">
      <c r="A778" s="144">
        <f t="shared" si="1745"/>
        <v>767</v>
      </c>
      <c r="B778" s="89" t="s">
        <v>142</v>
      </c>
      <c r="C778" s="150">
        <v>16</v>
      </c>
      <c r="D778" s="154" t="s">
        <v>131</v>
      </c>
      <c r="E778" s="155">
        <v>10</v>
      </c>
      <c r="F778" s="152">
        <f t="shared" si="1741"/>
        <v>5987.62</v>
      </c>
      <c r="G778" s="46">
        <f t="shared" si="1734"/>
        <v>92</v>
      </c>
      <c r="H778" s="47">
        <f t="shared" si="1746"/>
        <v>2912</v>
      </c>
      <c r="I778" s="47">
        <f t="shared" si="1742"/>
        <v>2300</v>
      </c>
      <c r="J778" s="56">
        <f t="shared" si="1652"/>
        <v>3786.1197002207946</v>
      </c>
      <c r="K778" s="56">
        <f t="shared" si="1629"/>
        <v>-3.8343412870744942E-4</v>
      </c>
      <c r="L778" s="47"/>
      <c r="M778" s="47"/>
      <c r="N778" s="47">
        <f t="shared" si="1768"/>
        <v>1856.09375</v>
      </c>
      <c r="O778" s="47">
        <f t="shared" si="1665"/>
        <v>1005.09375</v>
      </c>
      <c r="P778" s="47"/>
      <c r="Q778" s="47"/>
      <c r="R778" s="47">
        <f t="shared" si="1757"/>
        <v>761.71763717867429</v>
      </c>
      <c r="S778" s="47">
        <f t="shared" si="1672"/>
        <v>1458.1004766476142</v>
      </c>
      <c r="T778" s="47">
        <f t="shared" si="1666"/>
        <v>1566.301969828635</v>
      </c>
      <c r="U778" s="79">
        <v>5</v>
      </c>
      <c r="V778" s="62">
        <f t="shared" si="1735"/>
        <v>1566.301969828635</v>
      </c>
      <c r="W778" s="137">
        <f t="shared" si="1640"/>
        <v>56.43123059979856</v>
      </c>
      <c r="X778" s="131"/>
      <c r="Y778" s="5">
        <f t="shared" si="1643"/>
        <v>0</v>
      </c>
      <c r="Z778" s="131"/>
      <c r="AA778" s="43">
        <f t="shared" ref="AA778" si="1773">POWER(2*$V778/1000*Z778, 2)*$A$4</f>
        <v>0</v>
      </c>
      <c r="AB778" s="116">
        <v>54.6</v>
      </c>
      <c r="AC778" s="43">
        <f t="shared" si="1645"/>
        <v>4.6807586400075554</v>
      </c>
      <c r="AD778" s="131">
        <v>54.3</v>
      </c>
      <c r="AE778" s="43">
        <f t="shared" si="1646"/>
        <v>4.6294630420627794</v>
      </c>
      <c r="AF778" s="263">
        <v>65.599999999999994</v>
      </c>
      <c r="AG778" s="43">
        <f t="shared" si="1647"/>
        <v>6.7567623009375257</v>
      </c>
      <c r="AH778" s="131">
        <v>51</v>
      </c>
      <c r="AI778" s="5">
        <f t="shared" si="1643"/>
        <v>4.0838644093774423</v>
      </c>
      <c r="AJ778" s="181">
        <v>50.9</v>
      </c>
      <c r="AK778" s="43">
        <f t="shared" ref="AK778" si="1774">POWER(2*$V778/1000*AJ778, 2)*$A$4</f>
        <v>4.0678649559627713</v>
      </c>
      <c r="AL778" s="47">
        <v>54.9</v>
      </c>
      <c r="AM778" s="43">
        <f t="shared" si="1649"/>
        <v>4.7323368583266827</v>
      </c>
      <c r="AN778" s="181"/>
      <c r="AO778" s="43">
        <f t="shared" si="1650"/>
        <v>0</v>
      </c>
      <c r="AP778" s="262">
        <v>64.11</v>
      </c>
      <c r="AQ778" s="43">
        <f t="shared" si="1723"/>
        <v>6.4533098217813878</v>
      </c>
      <c r="AR778" s="121"/>
    </row>
    <row r="779" spans="1:44" x14ac:dyDescent="0.25">
      <c r="A779" s="144">
        <f t="shared" si="1745"/>
        <v>768</v>
      </c>
      <c r="B779" s="89" t="s">
        <v>142</v>
      </c>
      <c r="C779" s="150">
        <v>17</v>
      </c>
      <c r="D779" s="154" t="s">
        <v>131</v>
      </c>
      <c r="E779" s="155">
        <v>11</v>
      </c>
      <c r="F779" s="152">
        <f t="shared" si="1741"/>
        <v>5987.62</v>
      </c>
      <c r="G779" s="46">
        <f t="shared" si="1734"/>
        <v>97.75</v>
      </c>
      <c r="H779" s="47">
        <f t="shared" si="1746"/>
        <v>2920</v>
      </c>
      <c r="I779" s="47">
        <f t="shared" si="1742"/>
        <v>2300</v>
      </c>
      <c r="J779" s="56">
        <f t="shared" si="1652"/>
        <v>3776.2676715111179</v>
      </c>
      <c r="K779" s="56">
        <f t="shared" si="1629"/>
        <v>-3.8756758431190974E-4</v>
      </c>
      <c r="L779" s="47"/>
      <c r="M779" s="47"/>
      <c r="N779" s="47">
        <f t="shared" si="1768"/>
        <v>1861.84375</v>
      </c>
      <c r="O779" s="47">
        <f t="shared" si="1665"/>
        <v>1010.84375</v>
      </c>
      <c r="P779" s="47"/>
      <c r="Q779" s="47"/>
      <c r="R779" s="47">
        <f t="shared" si="1757"/>
        <v>751.86561260245333</v>
      </c>
      <c r="S779" s="47">
        <f t="shared" si="1672"/>
        <v>1458.1004766476142</v>
      </c>
      <c r="T779" s="47">
        <f t="shared" si="1666"/>
        <v>1566.301969828635</v>
      </c>
      <c r="U779" s="79">
        <v>5</v>
      </c>
      <c r="V779" s="62">
        <f t="shared" si="1735"/>
        <v>1566.301969828635</v>
      </c>
      <c r="W779" s="137">
        <f t="shared" si="1640"/>
        <v>56.43123059979856</v>
      </c>
      <c r="X779" s="131"/>
      <c r="Y779" s="5">
        <f t="shared" si="1643"/>
        <v>0</v>
      </c>
      <c r="Z779" s="131"/>
      <c r="AA779" s="43">
        <f t="shared" ref="AA779" si="1775">POWER(2*$V779/1000*Z779, 2)*$A$4</f>
        <v>0</v>
      </c>
      <c r="AB779" s="116">
        <v>55.7</v>
      </c>
      <c r="AC779" s="43">
        <f t="shared" si="1645"/>
        <v>4.8712604734522946</v>
      </c>
      <c r="AD779" s="131">
        <v>55.5</v>
      </c>
      <c r="AE779" s="43">
        <f t="shared" si="1646"/>
        <v>4.8363411560879905</v>
      </c>
      <c r="AF779" s="263">
        <v>66.7</v>
      </c>
      <c r="AG779" s="43">
        <f t="shared" si="1647"/>
        <v>6.9852608736006188</v>
      </c>
      <c r="AH779" s="131">
        <v>53.7</v>
      </c>
      <c r="AI779" s="5">
        <f t="shared" si="1643"/>
        <v>4.527719707296284</v>
      </c>
      <c r="AJ779" s="181">
        <v>53.5</v>
      </c>
      <c r="AK779" s="43">
        <f t="shared" ref="AK779" si="1776">POWER(2*$V779/1000*AJ779, 2)*$A$4</f>
        <v>4.4940564804846534</v>
      </c>
      <c r="AL779" s="47">
        <v>57.3</v>
      </c>
      <c r="AM779" s="43">
        <f t="shared" si="1649"/>
        <v>5.1551369383563461</v>
      </c>
      <c r="AN779" s="181"/>
      <c r="AO779" s="43">
        <f t="shared" si="1650"/>
        <v>0</v>
      </c>
      <c r="AP779" s="262">
        <v>63.81</v>
      </c>
      <c r="AQ779" s="43">
        <f t="shared" si="1723"/>
        <v>6.3930551579696733</v>
      </c>
      <c r="AR779" s="121"/>
    </row>
    <row r="780" spans="1:44" x14ac:dyDescent="0.25">
      <c r="A780" s="144">
        <f t="shared" si="1745"/>
        <v>769</v>
      </c>
      <c r="B780" s="89" t="s">
        <v>142</v>
      </c>
      <c r="C780" s="150">
        <v>18</v>
      </c>
      <c r="D780" s="154" t="s">
        <v>131</v>
      </c>
      <c r="E780" s="155">
        <v>12</v>
      </c>
      <c r="F780" s="152">
        <f t="shared" si="1741"/>
        <v>5987.62</v>
      </c>
      <c r="G780" s="46">
        <f t="shared" si="1734"/>
        <v>103.5</v>
      </c>
      <c r="H780" s="47">
        <f t="shared" si="1746"/>
        <v>2928</v>
      </c>
      <c r="I780" s="47">
        <f t="shared" si="1742"/>
        <v>2300</v>
      </c>
      <c r="J780" s="56">
        <f t="shared" si="1652"/>
        <v>3766.4156428094866</v>
      </c>
      <c r="K780" s="56">
        <f t="shared" si="1629"/>
        <v>-3.9184359866339946E-4</v>
      </c>
      <c r="L780" s="47"/>
      <c r="M780" s="47"/>
      <c r="N780" s="47">
        <f t="shared" si="1768"/>
        <v>1867.59375</v>
      </c>
      <c r="O780" s="47">
        <f t="shared" si="1665"/>
        <v>1016.59375</v>
      </c>
      <c r="P780" s="47"/>
      <c r="Q780" s="47"/>
      <c r="R780" s="47">
        <f t="shared" si="1757"/>
        <v>742.01358817683558</v>
      </c>
      <c r="S780" s="47">
        <f t="shared" si="1672"/>
        <v>1458.1004766476142</v>
      </c>
      <c r="T780" s="47">
        <f t="shared" si="1666"/>
        <v>1566.301969828635</v>
      </c>
      <c r="U780" s="79">
        <v>5</v>
      </c>
      <c r="V780" s="62">
        <f t="shared" si="1735"/>
        <v>1566.301969828635</v>
      </c>
      <c r="W780" s="137">
        <f t="shared" si="1640"/>
        <v>56.43123059979856</v>
      </c>
      <c r="X780" s="131"/>
      <c r="Y780" s="5">
        <f t="shared" si="1643"/>
        <v>0</v>
      </c>
      <c r="Z780" s="131"/>
      <c r="AA780" s="43">
        <f t="shared" ref="AA780" si="1777">POWER(2*$V780/1000*Z780, 2)*$A$4</f>
        <v>0</v>
      </c>
      <c r="AB780" s="116">
        <v>56.2</v>
      </c>
      <c r="AC780" s="43">
        <f t="shared" si="1645"/>
        <v>4.9591083064798482</v>
      </c>
      <c r="AD780" s="131">
        <v>56</v>
      </c>
      <c r="AE780" s="43">
        <f t="shared" si="1646"/>
        <v>4.9238749664773769</v>
      </c>
      <c r="AF780" s="263">
        <v>65.7</v>
      </c>
      <c r="AG780" s="43">
        <f t="shared" si="1647"/>
        <v>6.7773778871332686</v>
      </c>
      <c r="AH780" s="131">
        <v>52.5</v>
      </c>
      <c r="AI780" s="5">
        <f t="shared" si="1643"/>
        <v>4.3276244822555068</v>
      </c>
      <c r="AJ780" s="181">
        <v>52.3</v>
      </c>
      <c r="AK780" s="43">
        <f t="shared" ref="AK780" si="1778">POWER(2*$V780/1000*AJ780, 2)*$A$4</f>
        <v>4.2947149097754789</v>
      </c>
      <c r="AL780" s="47">
        <v>56.2</v>
      </c>
      <c r="AM780" s="43">
        <f t="shared" si="1649"/>
        <v>4.9591083064798482</v>
      </c>
      <c r="AN780" s="181"/>
      <c r="AO780" s="43">
        <f t="shared" si="1650"/>
        <v>0</v>
      </c>
      <c r="AP780" s="262">
        <v>64.180000000000007</v>
      </c>
      <c r="AQ780" s="43">
        <f t="shared" si="1723"/>
        <v>6.4674099092690982</v>
      </c>
      <c r="AR780" s="121"/>
    </row>
    <row r="781" spans="1:44" x14ac:dyDescent="0.25">
      <c r="A781" s="144">
        <f t="shared" si="1745"/>
        <v>770</v>
      </c>
      <c r="B781" s="89" t="s">
        <v>142</v>
      </c>
      <c r="C781" s="150">
        <v>19</v>
      </c>
      <c r="D781" s="154" t="s">
        <v>131</v>
      </c>
      <c r="E781" s="155">
        <v>13</v>
      </c>
      <c r="F781" s="152">
        <f t="shared" si="1741"/>
        <v>5987.62</v>
      </c>
      <c r="G781" s="46">
        <f t="shared" si="1734"/>
        <v>109.25</v>
      </c>
      <c r="H781" s="47">
        <f t="shared" si="1746"/>
        <v>2936</v>
      </c>
      <c r="I781" s="47">
        <f t="shared" si="1742"/>
        <v>2300</v>
      </c>
      <c r="J781" s="56">
        <f t="shared" si="1652"/>
        <v>3756.5636141159648</v>
      </c>
      <c r="K781" s="56">
        <f t="shared" si="1629"/>
        <v>-3.9626818488613935E-4</v>
      </c>
      <c r="L781" s="47"/>
      <c r="M781" s="47"/>
      <c r="N781" s="47">
        <f t="shared" si="1768"/>
        <v>1873.34375</v>
      </c>
      <c r="O781" s="47">
        <f t="shared" si="1665"/>
        <v>1022.34375</v>
      </c>
      <c r="P781" s="47"/>
      <c r="Q781" s="47"/>
      <c r="R781" s="47">
        <f t="shared" si="1757"/>
        <v>732.16156390790036</v>
      </c>
      <c r="S781" s="47">
        <f t="shared" si="1672"/>
        <v>1458.1004766476142</v>
      </c>
      <c r="T781" s="47">
        <f t="shared" si="1666"/>
        <v>1566.301969828635</v>
      </c>
      <c r="U781" s="79">
        <v>5</v>
      </c>
      <c r="V781" s="62">
        <f t="shared" si="1735"/>
        <v>1566.301969828635</v>
      </c>
      <c r="W781" s="137">
        <f t="shared" si="1640"/>
        <v>56.43123059979856</v>
      </c>
      <c r="X781" s="131"/>
      <c r="Y781" s="5">
        <f t="shared" si="1643"/>
        <v>0</v>
      </c>
      <c r="Z781" s="131"/>
      <c r="AA781" s="43">
        <f t="shared" ref="AA781" si="1779">POWER(2*$V781/1000*Z781, 2)*$A$4</f>
        <v>0</v>
      </c>
      <c r="AB781" s="116">
        <v>57.3</v>
      </c>
      <c r="AC781" s="43">
        <f t="shared" si="1645"/>
        <v>5.1551369383563461</v>
      </c>
      <c r="AD781" s="131">
        <v>57.1</v>
      </c>
      <c r="AE781" s="43">
        <f t="shared" si="1646"/>
        <v>5.1192127485499048</v>
      </c>
      <c r="AF781" s="263">
        <v>68.2</v>
      </c>
      <c r="AG781" s="43">
        <f t="shared" si="1647"/>
        <v>7.3029732777672933</v>
      </c>
      <c r="AH781" s="131">
        <v>53.9</v>
      </c>
      <c r="AI781" s="5">
        <f t="shared" si="1643"/>
        <v>4.5615085431631819</v>
      </c>
      <c r="AJ781" s="181">
        <v>53.7</v>
      </c>
      <c r="AK781" s="43">
        <f t="shared" ref="AK781" si="1780">POWER(2*$V781/1000*AJ781, 2)*$A$4</f>
        <v>4.527719707296284</v>
      </c>
      <c r="AL781" s="47">
        <v>57.6</v>
      </c>
      <c r="AM781" s="43">
        <f t="shared" si="1649"/>
        <v>5.2092587400446373</v>
      </c>
      <c r="AN781" s="181"/>
      <c r="AO781" s="43">
        <f t="shared" si="1650"/>
        <v>0</v>
      </c>
      <c r="AP781" s="262">
        <v>64.64</v>
      </c>
      <c r="AQ781" s="43">
        <f t="shared" si="1723"/>
        <v>6.5604504206414003</v>
      </c>
      <c r="AR781" s="121"/>
    </row>
    <row r="782" spans="1:44" x14ac:dyDescent="0.25">
      <c r="A782" s="144">
        <f t="shared" si="1745"/>
        <v>771</v>
      </c>
      <c r="B782" s="89" t="s">
        <v>142</v>
      </c>
      <c r="C782" s="150">
        <v>20</v>
      </c>
      <c r="D782" s="154" t="s">
        <v>131</v>
      </c>
      <c r="E782" s="155">
        <v>14</v>
      </c>
      <c r="F782" s="152">
        <f t="shared" si="1741"/>
        <v>5987.62</v>
      </c>
      <c r="G782" s="46">
        <f t="shared" si="1734"/>
        <v>115</v>
      </c>
      <c r="H782" s="47">
        <f t="shared" si="1746"/>
        <v>2944</v>
      </c>
      <c r="I782" s="47">
        <f t="shared" si="1742"/>
        <v>2300</v>
      </c>
      <c r="J782" s="56">
        <f t="shared" si="1652"/>
        <v>3746.7115854306157</v>
      </c>
      <c r="K782" s="56">
        <f t="shared" si="1629"/>
        <v>-4.0084769261738984E-4</v>
      </c>
      <c r="L782" s="47"/>
      <c r="M782" s="47"/>
      <c r="N782" s="47">
        <f t="shared" si="1768"/>
        <v>1879.09375</v>
      </c>
      <c r="O782" s="47">
        <f t="shared" si="1665"/>
        <v>1028.09375</v>
      </c>
      <c r="P782" s="47"/>
      <c r="Q782" s="47"/>
      <c r="R782" s="47">
        <f t="shared" si="1757"/>
        <v>722.30953980205913</v>
      </c>
      <c r="S782" s="47">
        <f t="shared" si="1672"/>
        <v>1458.1004766476142</v>
      </c>
      <c r="T782" s="47">
        <f t="shared" si="1666"/>
        <v>1566.301969828635</v>
      </c>
      <c r="U782" s="79">
        <v>5</v>
      </c>
      <c r="V782" s="62">
        <f t="shared" si="1735"/>
        <v>1566.301969828635</v>
      </c>
      <c r="W782" s="137">
        <f t="shared" si="1640"/>
        <v>56.43123059979856</v>
      </c>
      <c r="X782" s="131"/>
      <c r="Y782" s="5">
        <f t="shared" si="1643"/>
        <v>0</v>
      </c>
      <c r="Z782" s="131"/>
      <c r="AA782" s="43">
        <f t="shared" ref="AA782" si="1781">POWER(2*$V782/1000*Z782, 2)*$A$4</f>
        <v>0</v>
      </c>
      <c r="AB782" s="116">
        <v>57.7</v>
      </c>
      <c r="AC782" s="43">
        <f t="shared" si="1645"/>
        <v>5.2273621451350341</v>
      </c>
      <c r="AD782" s="131">
        <v>57.1</v>
      </c>
      <c r="AE782" s="43">
        <f t="shared" si="1646"/>
        <v>5.1192127485499048</v>
      </c>
      <c r="AF782" s="263">
        <v>66.8</v>
      </c>
      <c r="AG782" s="43">
        <f t="shared" si="1647"/>
        <v>7.0062218846983431</v>
      </c>
      <c r="AH782" s="131">
        <v>53.5</v>
      </c>
      <c r="AI782" s="5">
        <f t="shared" si="1643"/>
        <v>4.4940564804846534</v>
      </c>
      <c r="AJ782" s="181">
        <v>53.2</v>
      </c>
      <c r="AK782" s="43">
        <f t="shared" ref="AK782" si="1782">POWER(2*$V782/1000*AJ782, 2)*$A$4</f>
        <v>4.4437971572458332</v>
      </c>
      <c r="AL782" s="47">
        <v>57.1</v>
      </c>
      <c r="AM782" s="43">
        <f t="shared" si="1649"/>
        <v>5.1192127485499048</v>
      </c>
      <c r="AN782" s="181"/>
      <c r="AO782" s="43">
        <f t="shared" si="1650"/>
        <v>0</v>
      </c>
      <c r="AP782" s="262">
        <v>65.13</v>
      </c>
      <c r="AQ782" s="43">
        <f t="shared" si="1723"/>
        <v>6.6602896791413615</v>
      </c>
      <c r="AR782" s="121"/>
    </row>
    <row r="783" spans="1:44" x14ac:dyDescent="0.25">
      <c r="A783" s="144">
        <f t="shared" si="1745"/>
        <v>772</v>
      </c>
      <c r="B783" s="89" t="s">
        <v>142</v>
      </c>
      <c r="C783" s="150">
        <v>21</v>
      </c>
      <c r="D783" s="154" t="s">
        <v>131</v>
      </c>
      <c r="E783" s="155">
        <v>15</v>
      </c>
      <c r="F783" s="152">
        <f t="shared" si="1741"/>
        <v>5987.62</v>
      </c>
      <c r="G783" s="46">
        <f t="shared" si="1734"/>
        <v>120.75</v>
      </c>
      <c r="H783" s="47">
        <f t="shared" si="1746"/>
        <v>2952</v>
      </c>
      <c r="I783" s="47">
        <f t="shared" si="1742"/>
        <v>2300</v>
      </c>
      <c r="J783" s="56">
        <f t="shared" si="1652"/>
        <v>3736.8595567535049</v>
      </c>
      <c r="K783" s="56">
        <f t="shared" ref="K783:K846" si="1783">J783-SUM(P783:T783)</f>
        <v>-4.0558882210461888E-4</v>
      </c>
      <c r="L783" s="47"/>
      <c r="M783" s="47"/>
      <c r="N783" s="47">
        <f t="shared" si="1768"/>
        <v>1884.84375</v>
      </c>
      <c r="O783" s="47">
        <f t="shared" si="1665"/>
        <v>1033.84375</v>
      </c>
      <c r="P783" s="47"/>
      <c r="Q783" s="47"/>
      <c r="R783" s="47">
        <f t="shared" si="1757"/>
        <v>712.45751586607776</v>
      </c>
      <c r="S783" s="47">
        <f t="shared" si="1672"/>
        <v>1458.1004766476142</v>
      </c>
      <c r="T783" s="47">
        <f t="shared" si="1666"/>
        <v>1566.301969828635</v>
      </c>
      <c r="U783" s="79">
        <v>5</v>
      </c>
      <c r="V783" s="62">
        <f t="shared" si="1735"/>
        <v>1566.301969828635</v>
      </c>
      <c r="W783" s="137">
        <f t="shared" si="1640"/>
        <v>56.43123059979856</v>
      </c>
      <c r="X783" s="131"/>
      <c r="Y783" s="5">
        <f t="shared" si="1643"/>
        <v>0</v>
      </c>
      <c r="Z783" s="131"/>
      <c r="AA783" s="43">
        <f t="shared" ref="AA783" si="1784">POWER(2*$V783/1000*Z783, 2)*$A$4</f>
        <v>0</v>
      </c>
      <c r="AB783" s="116">
        <v>56</v>
      </c>
      <c r="AC783" s="43">
        <f t="shared" si="1645"/>
        <v>4.9238749664773769</v>
      </c>
      <c r="AD783" s="131">
        <v>55.7</v>
      </c>
      <c r="AE783" s="43">
        <f t="shared" si="1646"/>
        <v>4.8712604734522946</v>
      </c>
      <c r="AF783" s="263">
        <v>67.900000000000006</v>
      </c>
      <c r="AG783" s="43">
        <f t="shared" si="1647"/>
        <v>7.2388655561852566</v>
      </c>
      <c r="AH783" s="131">
        <v>52.3</v>
      </c>
      <c r="AI783" s="5">
        <f t="shared" si="1643"/>
        <v>4.2947149097754789</v>
      </c>
      <c r="AJ783" s="181">
        <v>52</v>
      </c>
      <c r="AK783" s="43">
        <f t="shared" ref="AK783" si="1785">POWER(2*$V783/1000*AJ783, 2)*$A$4</f>
        <v>4.2455860680340649</v>
      </c>
      <c r="AL783" s="47">
        <v>56.9</v>
      </c>
      <c r="AM783" s="43">
        <f t="shared" si="1649"/>
        <v>5.0834141677987308</v>
      </c>
      <c r="AN783" s="181"/>
      <c r="AO783" s="43">
        <f t="shared" si="1650"/>
        <v>0</v>
      </c>
      <c r="AP783" s="262">
        <v>64.52</v>
      </c>
      <c r="AQ783" s="43">
        <f t="shared" si="1723"/>
        <v>6.5361149222739172</v>
      </c>
      <c r="AR783" s="121"/>
    </row>
    <row r="784" spans="1:44" x14ac:dyDescent="0.25">
      <c r="A784" s="144">
        <f t="shared" si="1745"/>
        <v>773</v>
      </c>
      <c r="B784" s="89" t="s">
        <v>142</v>
      </c>
      <c r="C784" s="150">
        <v>22</v>
      </c>
      <c r="D784" s="154" t="s">
        <v>131</v>
      </c>
      <c r="E784" s="155">
        <v>16</v>
      </c>
      <c r="F784" s="152">
        <f t="shared" si="1741"/>
        <v>5987.62</v>
      </c>
      <c r="G784" s="46">
        <f t="shared" si="1734"/>
        <v>126.5</v>
      </c>
      <c r="H784" s="47">
        <f t="shared" si="1746"/>
        <v>2960</v>
      </c>
      <c r="I784" s="47">
        <f t="shared" si="1742"/>
        <v>2300</v>
      </c>
      <c r="J784" s="56">
        <f t="shared" si="1652"/>
        <v>3727.0075280846963</v>
      </c>
      <c r="K784" s="56">
        <f t="shared" si="1783"/>
        <v>-4.1049865421882714E-4</v>
      </c>
      <c r="L784" s="47"/>
      <c r="M784" s="47"/>
      <c r="N784" s="47">
        <f t="shared" si="1768"/>
        <v>1890.59375</v>
      </c>
      <c r="O784" s="47">
        <f t="shared" si="1665"/>
        <v>1039.59375</v>
      </c>
      <c r="P784" s="47"/>
      <c r="Q784" s="47"/>
      <c r="R784" s="47">
        <f t="shared" si="1757"/>
        <v>702.60549210710167</v>
      </c>
      <c r="S784" s="47">
        <f t="shared" si="1672"/>
        <v>1458.1004766476142</v>
      </c>
      <c r="T784" s="47">
        <f t="shared" si="1666"/>
        <v>1566.301969828635</v>
      </c>
      <c r="U784" s="79">
        <v>5</v>
      </c>
      <c r="V784" s="62">
        <f t="shared" si="1735"/>
        <v>1566.301969828635</v>
      </c>
      <c r="W784" s="137">
        <f t="shared" si="1640"/>
        <v>56.43123059979856</v>
      </c>
      <c r="X784" s="131"/>
      <c r="Y784" s="5">
        <f t="shared" si="1643"/>
        <v>0</v>
      </c>
      <c r="Z784" s="131"/>
      <c r="AA784" s="43">
        <f t="shared" ref="AA784" si="1786">POWER(2*$V784/1000*Z784, 2)*$A$4</f>
        <v>0</v>
      </c>
      <c r="AB784" s="116">
        <v>55.8</v>
      </c>
      <c r="AC784" s="43">
        <f t="shared" si="1645"/>
        <v>4.8887672355301719</v>
      </c>
      <c r="AD784" s="131">
        <v>55.6</v>
      </c>
      <c r="AE784" s="43">
        <f t="shared" si="1646"/>
        <v>4.8537851136382351</v>
      </c>
      <c r="AF784" s="263">
        <v>66.5</v>
      </c>
      <c r="AG784" s="43">
        <f t="shared" si="1647"/>
        <v>6.9434330581966126</v>
      </c>
      <c r="AH784" s="131">
        <v>52.5</v>
      </c>
      <c r="AI784" s="5">
        <f t="shared" si="1643"/>
        <v>4.3276244822555068</v>
      </c>
      <c r="AJ784" s="181">
        <v>52.4</v>
      </c>
      <c r="AK784" s="43">
        <f t="shared" ref="AK784" si="1787">POWER(2*$V784/1000*AJ784, 2)*$A$4</f>
        <v>4.3111539948835853</v>
      </c>
      <c r="AL784" s="47">
        <v>56.3</v>
      </c>
      <c r="AM784" s="43">
        <f t="shared" si="1649"/>
        <v>4.9767720798768096</v>
      </c>
      <c r="AN784" s="181"/>
      <c r="AO784" s="43">
        <f t="shared" si="1650"/>
        <v>0</v>
      </c>
      <c r="AP784" s="262">
        <v>64.510000000000005</v>
      </c>
      <c r="AQ784" s="43">
        <f t="shared" si="1723"/>
        <v>6.5340890052237759</v>
      </c>
      <c r="AR784" s="121"/>
    </row>
    <row r="785" spans="1:44" x14ac:dyDescent="0.25">
      <c r="A785" s="144">
        <f t="shared" si="1745"/>
        <v>774</v>
      </c>
      <c r="B785" s="89" t="s">
        <v>142</v>
      </c>
      <c r="C785" s="150">
        <v>23</v>
      </c>
      <c r="D785" s="154" t="s">
        <v>131</v>
      </c>
      <c r="E785" s="155">
        <v>17</v>
      </c>
      <c r="F785" s="152">
        <f t="shared" si="1741"/>
        <v>5987.62</v>
      </c>
      <c r="G785" s="46">
        <f t="shared" si="1734"/>
        <v>132.25</v>
      </c>
      <c r="H785" s="47">
        <f t="shared" si="1746"/>
        <v>2968</v>
      </c>
      <c r="I785" s="47">
        <f t="shared" si="1742"/>
        <v>2300</v>
      </c>
      <c r="J785" s="56">
        <f t="shared" si="1652"/>
        <v>3717.1554994242574</v>
      </c>
      <c r="K785" s="56">
        <f t="shared" si="1783"/>
        <v>-4.155846741014102E-4</v>
      </c>
      <c r="L785" s="47"/>
      <c r="M785" s="47"/>
      <c r="N785" s="47">
        <f t="shared" si="1768"/>
        <v>1896.34375</v>
      </c>
      <c r="O785" s="47">
        <f t="shared" si="1665"/>
        <v>1045.34375</v>
      </c>
      <c r="P785" s="47"/>
      <c r="Q785" s="47"/>
      <c r="R785" s="47">
        <f t="shared" si="1757"/>
        <v>692.75346853268263</v>
      </c>
      <c r="S785" s="47">
        <f t="shared" si="1672"/>
        <v>1458.1004766476142</v>
      </c>
      <c r="T785" s="47">
        <f t="shared" si="1666"/>
        <v>1566.301969828635</v>
      </c>
      <c r="U785" s="79">
        <v>5</v>
      </c>
      <c r="V785" s="62">
        <f t="shared" si="1735"/>
        <v>1566.301969828635</v>
      </c>
      <c r="W785" s="137">
        <f t="shared" si="1640"/>
        <v>56.43123059979856</v>
      </c>
      <c r="X785" s="131"/>
      <c r="Y785" s="5">
        <f t="shared" si="1643"/>
        <v>0</v>
      </c>
      <c r="Z785" s="131"/>
      <c r="AA785" s="43">
        <f t="shared" ref="AA785" si="1788">POWER(2*$V785/1000*Z785, 2)*$A$4</f>
        <v>0</v>
      </c>
      <c r="AB785" s="116">
        <v>54.8</v>
      </c>
      <c r="AC785" s="43">
        <f t="shared" si="1645"/>
        <v>4.7151127166231559</v>
      </c>
      <c r="AD785" s="131">
        <v>54.6</v>
      </c>
      <c r="AE785" s="43">
        <f t="shared" si="1646"/>
        <v>4.6807586400075554</v>
      </c>
      <c r="AF785" s="263">
        <v>67</v>
      </c>
      <c r="AG785" s="43">
        <f t="shared" si="1647"/>
        <v>7.0482381136852501</v>
      </c>
      <c r="AH785" s="131">
        <v>52.2</v>
      </c>
      <c r="AI785" s="5">
        <f t="shared" si="1643"/>
        <v>4.2783072269311919</v>
      </c>
      <c r="AJ785" s="181">
        <v>52</v>
      </c>
      <c r="AK785" s="43">
        <f t="shared" ref="AK785" si="1789">POWER(2*$V785/1000*AJ785, 2)*$A$4</f>
        <v>4.2455860680340649</v>
      </c>
      <c r="AL785" s="47">
        <v>55.9</v>
      </c>
      <c r="AM785" s="43">
        <f t="shared" si="1649"/>
        <v>4.9063053998718651</v>
      </c>
      <c r="AN785" s="181"/>
      <c r="AO785" s="43">
        <f t="shared" si="1650"/>
        <v>0</v>
      </c>
      <c r="AP785" s="262">
        <v>64.53</v>
      </c>
      <c r="AQ785" s="43">
        <f t="shared" si="1723"/>
        <v>6.5381411533466984</v>
      </c>
      <c r="AR785" s="121"/>
    </row>
    <row r="786" spans="1:44" x14ac:dyDescent="0.25">
      <c r="A786" s="144">
        <f t="shared" si="1745"/>
        <v>775</v>
      </c>
      <c r="B786" s="89" t="s">
        <v>142</v>
      </c>
      <c r="C786" s="150">
        <v>24</v>
      </c>
      <c r="D786" s="154" t="s">
        <v>131</v>
      </c>
      <c r="E786" s="155">
        <v>18</v>
      </c>
      <c r="F786" s="152">
        <f t="shared" si="1741"/>
        <v>5987.62</v>
      </c>
      <c r="G786" s="46">
        <f t="shared" si="1734"/>
        <v>138</v>
      </c>
      <c r="H786" s="47">
        <f t="shared" si="1746"/>
        <v>2976</v>
      </c>
      <c r="I786" s="47">
        <f t="shared" si="1742"/>
        <v>2300</v>
      </c>
      <c r="J786" s="56">
        <f t="shared" si="1652"/>
        <v>3707.3034707722541</v>
      </c>
      <c r="K786" s="56">
        <f t="shared" si="1783"/>
        <v>-4.2085480390596786E-4</v>
      </c>
      <c r="L786" s="47"/>
      <c r="M786" s="47"/>
      <c r="N786" s="47">
        <f t="shared" si="1768"/>
        <v>1902.09375</v>
      </c>
      <c r="O786" s="47">
        <f t="shared" si="1665"/>
        <v>1051.09375</v>
      </c>
      <c r="P786" s="47"/>
      <c r="Q786" s="47"/>
      <c r="R786" s="47">
        <f t="shared" si="1757"/>
        <v>682.9014451508084</v>
      </c>
      <c r="S786" s="47">
        <f t="shared" si="1672"/>
        <v>1458.1004766476142</v>
      </c>
      <c r="T786" s="47">
        <f t="shared" si="1666"/>
        <v>1566.301969828635</v>
      </c>
      <c r="U786" s="79">
        <v>5</v>
      </c>
      <c r="V786" s="62">
        <f t="shared" si="1735"/>
        <v>1566.301969828635</v>
      </c>
      <c r="W786" s="137">
        <f t="shared" si="1640"/>
        <v>56.43123059979856</v>
      </c>
      <c r="X786" s="131"/>
      <c r="Y786" s="5">
        <f t="shared" si="1643"/>
        <v>0</v>
      </c>
      <c r="Z786" s="131"/>
      <c r="AA786" s="43">
        <f t="shared" ref="AA786" si="1790">POWER(2*$V786/1000*Z786, 2)*$A$4</f>
        <v>0</v>
      </c>
      <c r="AB786" s="116">
        <v>56.3</v>
      </c>
      <c r="AC786" s="43">
        <f t="shared" si="1645"/>
        <v>4.9767720798768096</v>
      </c>
      <c r="AD786" s="131">
        <v>56.1</v>
      </c>
      <c r="AE786" s="43">
        <f t="shared" si="1646"/>
        <v>4.9414759353467046</v>
      </c>
      <c r="AF786" s="263">
        <v>66.7</v>
      </c>
      <c r="AG786" s="43">
        <f t="shared" si="1647"/>
        <v>6.9852608736006188</v>
      </c>
      <c r="AH786" s="131">
        <v>52</v>
      </c>
      <c r="AI786" s="5">
        <f t="shared" si="1643"/>
        <v>4.2455860680340649</v>
      </c>
      <c r="AJ786" s="181">
        <v>51.7</v>
      </c>
      <c r="AK786" s="43">
        <f t="shared" ref="AK786" si="1791">POWER(2*$V786/1000*AJ786, 2)*$A$4</f>
        <v>4.1967398466670023</v>
      </c>
      <c r="AL786" s="47">
        <v>55.6</v>
      </c>
      <c r="AM786" s="43">
        <f t="shared" si="1649"/>
        <v>4.8537851136382351</v>
      </c>
      <c r="AN786" s="181"/>
      <c r="AO786" s="43">
        <f t="shared" si="1650"/>
        <v>0</v>
      </c>
      <c r="AP786" s="262">
        <v>65.89</v>
      </c>
      <c r="AQ786" s="43">
        <f t="shared" si="1723"/>
        <v>6.8166340141419948</v>
      </c>
      <c r="AR786" s="121"/>
    </row>
    <row r="787" spans="1:44" x14ac:dyDescent="0.25">
      <c r="A787" s="144">
        <f t="shared" si="1745"/>
        <v>776</v>
      </c>
      <c r="B787" s="89" t="s">
        <v>142</v>
      </c>
      <c r="C787" s="150">
        <v>25</v>
      </c>
      <c r="D787" s="154" t="s">
        <v>131</v>
      </c>
      <c r="E787" s="155">
        <v>19</v>
      </c>
      <c r="F787" s="152">
        <f t="shared" si="1741"/>
        <v>5987.62</v>
      </c>
      <c r="G787" s="46">
        <f t="shared" si="1734"/>
        <v>143.75</v>
      </c>
      <c r="H787" s="47">
        <f t="shared" si="1746"/>
        <v>2984</v>
      </c>
      <c r="I787" s="47">
        <f t="shared" si="1742"/>
        <v>2300</v>
      </c>
      <c r="J787" s="56">
        <f t="shared" si="1652"/>
        <v>3697.4514421287536</v>
      </c>
      <c r="K787" s="56">
        <f t="shared" si="1783"/>
        <v>-4.2631743008314515E-4</v>
      </c>
      <c r="L787" s="47"/>
      <c r="M787" s="47"/>
      <c r="N787" s="47">
        <f t="shared" si="1768"/>
        <v>1907.84375</v>
      </c>
      <c r="O787" s="47">
        <f t="shared" si="1665"/>
        <v>1056.84375</v>
      </c>
      <c r="P787" s="47"/>
      <c r="Q787" s="47"/>
      <c r="R787" s="47">
        <f t="shared" si="1757"/>
        <v>673.0494219699342</v>
      </c>
      <c r="S787" s="47">
        <f t="shared" si="1672"/>
        <v>1458.1004766476142</v>
      </c>
      <c r="T787" s="47">
        <f t="shared" si="1666"/>
        <v>1566.301969828635</v>
      </c>
      <c r="U787" s="79">
        <v>5</v>
      </c>
      <c r="V787" s="62">
        <f t="shared" si="1735"/>
        <v>1566.301969828635</v>
      </c>
      <c r="W787" s="137">
        <f t="shared" si="1640"/>
        <v>56.43123059979856</v>
      </c>
      <c r="X787" s="131"/>
      <c r="Y787" s="5">
        <f t="shared" si="1643"/>
        <v>0</v>
      </c>
      <c r="Z787" s="131"/>
      <c r="AA787" s="43">
        <f t="shared" ref="AA787" si="1792">POWER(2*$V787/1000*Z787, 2)*$A$4</f>
        <v>0</v>
      </c>
      <c r="AB787" s="116">
        <v>55.9</v>
      </c>
      <c r="AC787" s="43">
        <f t="shared" si="1645"/>
        <v>4.9063053998718651</v>
      </c>
      <c r="AD787" s="131">
        <v>55.6</v>
      </c>
      <c r="AE787" s="43">
        <f t="shared" si="1646"/>
        <v>4.8537851136382351</v>
      </c>
      <c r="AF787" s="263">
        <v>67.7</v>
      </c>
      <c r="AG787" s="43">
        <f t="shared" si="1647"/>
        <v>7.1962840864496478</v>
      </c>
      <c r="AH787" s="131">
        <v>53.7</v>
      </c>
      <c r="AI787" s="5">
        <f t="shared" si="1643"/>
        <v>4.527719707296284</v>
      </c>
      <c r="AJ787" s="181">
        <v>53.4</v>
      </c>
      <c r="AK787" s="43">
        <f t="shared" ref="AK787" si="1793">POWER(2*$V787/1000*AJ787, 2)*$A$4</f>
        <v>4.477271970474562</v>
      </c>
      <c r="AL787" s="47">
        <v>57.4</v>
      </c>
      <c r="AM787" s="43">
        <f t="shared" si="1649"/>
        <v>5.1731461366552942</v>
      </c>
      <c r="AN787" s="181"/>
      <c r="AO787" s="43">
        <f t="shared" si="1650"/>
        <v>0</v>
      </c>
      <c r="AP787" s="262">
        <v>65.08</v>
      </c>
      <c r="AQ787" s="43">
        <f t="shared" si="1723"/>
        <v>6.6500674572123941</v>
      </c>
      <c r="AR787" s="121"/>
    </row>
    <row r="788" spans="1:44" x14ac:dyDescent="0.25">
      <c r="A788" s="144">
        <f t="shared" si="1745"/>
        <v>777</v>
      </c>
      <c r="B788" s="89" t="s">
        <v>142</v>
      </c>
      <c r="C788" s="150">
        <v>26</v>
      </c>
      <c r="D788" s="154" t="s">
        <v>131</v>
      </c>
      <c r="E788" s="155">
        <v>20</v>
      </c>
      <c r="F788" s="152">
        <f t="shared" si="1741"/>
        <v>5987.62</v>
      </c>
      <c r="G788" s="46">
        <f t="shared" si="1734"/>
        <v>149.5</v>
      </c>
      <c r="H788" s="47">
        <f t="shared" si="1746"/>
        <v>2992</v>
      </c>
      <c r="I788" s="47">
        <f t="shared" si="1742"/>
        <v>2300</v>
      </c>
      <c r="J788" s="56">
        <f t="shared" si="1652"/>
        <v>3687.5994134938246</v>
      </c>
      <c r="K788" s="56">
        <f t="shared" si="1783"/>
        <v>-4.3198144248890458E-4</v>
      </c>
      <c r="L788" s="47"/>
      <c r="M788" s="47"/>
      <c r="N788" s="47">
        <f t="shared" si="1768"/>
        <v>1913.59375</v>
      </c>
      <c r="O788" s="47">
        <f t="shared" si="1665"/>
        <v>1062.59375</v>
      </c>
      <c r="P788" s="47"/>
      <c r="Q788" s="47"/>
      <c r="R788" s="47">
        <f t="shared" si="1757"/>
        <v>663.19739899901788</v>
      </c>
      <c r="S788" s="47">
        <f t="shared" si="1672"/>
        <v>1458.1004766476142</v>
      </c>
      <c r="T788" s="47">
        <f t="shared" si="1666"/>
        <v>1566.301969828635</v>
      </c>
      <c r="U788" s="79">
        <v>5</v>
      </c>
      <c r="V788" s="62">
        <f t="shared" si="1735"/>
        <v>1566.301969828635</v>
      </c>
      <c r="W788" s="137">
        <f t="shared" ref="W788:W851" si="1794">Com_Num/V788</f>
        <v>56.43123059979856</v>
      </c>
      <c r="X788" s="131"/>
      <c r="Y788" s="5">
        <f t="shared" si="1643"/>
        <v>0</v>
      </c>
      <c r="Z788" s="131"/>
      <c r="AA788" s="43">
        <f t="shared" ref="AA788" si="1795">POWER(2*$V788/1000*Z788, 2)*$A$4</f>
        <v>0</v>
      </c>
      <c r="AB788" s="116">
        <v>55.8</v>
      </c>
      <c r="AC788" s="43">
        <f t="shared" si="1645"/>
        <v>4.8887672355301719</v>
      </c>
      <c r="AD788" s="131">
        <v>55.6</v>
      </c>
      <c r="AE788" s="43">
        <f t="shared" si="1646"/>
        <v>4.8537851136382351</v>
      </c>
      <c r="AF788" s="263">
        <v>66.8</v>
      </c>
      <c r="AG788" s="43">
        <f t="shared" si="1647"/>
        <v>7.0062218846983431</v>
      </c>
      <c r="AH788" s="131">
        <v>53.5</v>
      </c>
      <c r="AI788" s="5">
        <f t="shared" si="1643"/>
        <v>4.4940564804846534</v>
      </c>
      <c r="AJ788" s="181">
        <v>53.3</v>
      </c>
      <c r="AK788" s="43">
        <f t="shared" ref="AK788" si="1796">POWER(2*$V788/1000*AJ788, 2)*$A$4</f>
        <v>4.4605188627282892</v>
      </c>
      <c r="AL788" s="47">
        <v>57.2</v>
      </c>
      <c r="AM788" s="43">
        <f t="shared" si="1649"/>
        <v>5.1371591423212184</v>
      </c>
      <c r="AN788" s="181"/>
      <c r="AO788" s="43">
        <f t="shared" si="1650"/>
        <v>0</v>
      </c>
      <c r="AP788" s="262">
        <v>65.27</v>
      </c>
      <c r="AQ788" s="43">
        <f t="shared" si="1723"/>
        <v>6.6889536655533552</v>
      </c>
      <c r="AR788" s="121"/>
    </row>
    <row r="789" spans="1:44" x14ac:dyDescent="0.25">
      <c r="A789" s="144">
        <f t="shared" si="1745"/>
        <v>778</v>
      </c>
      <c r="B789" s="89" t="s">
        <v>142</v>
      </c>
      <c r="C789" s="150">
        <v>27</v>
      </c>
      <c r="D789" s="154" t="s">
        <v>131</v>
      </c>
      <c r="E789" s="155">
        <v>21</v>
      </c>
      <c r="F789" s="152">
        <f t="shared" si="1741"/>
        <v>5987.62</v>
      </c>
      <c r="G789" s="46">
        <f t="shared" si="1734"/>
        <v>155.25</v>
      </c>
      <c r="H789" s="47">
        <f t="shared" si="1746"/>
        <v>3000</v>
      </c>
      <c r="I789" s="47">
        <f t="shared" si="1742"/>
        <v>2300</v>
      </c>
      <c r="J789" s="56">
        <f t="shared" si="1652"/>
        <v>3677.7473848675359</v>
      </c>
      <c r="K789" s="56">
        <f t="shared" si="1783"/>
        <v>-4.3785627121906145E-4</v>
      </c>
      <c r="L789" s="47"/>
      <c r="M789" s="47"/>
      <c r="N789" s="47">
        <f t="shared" si="1768"/>
        <v>1919.34375</v>
      </c>
      <c r="O789" s="47">
        <f t="shared" si="1665"/>
        <v>1068.34375</v>
      </c>
      <c r="P789" s="47"/>
      <c r="Q789" s="47"/>
      <c r="R789" s="47">
        <f t="shared" si="1757"/>
        <v>653.34537624755751</v>
      </c>
      <c r="S789" s="47">
        <f t="shared" si="1672"/>
        <v>1458.1004766476142</v>
      </c>
      <c r="T789" s="47">
        <f t="shared" si="1666"/>
        <v>1566.301969828635</v>
      </c>
      <c r="U789" s="79">
        <v>5</v>
      </c>
      <c r="V789" s="62">
        <f t="shared" si="1735"/>
        <v>1566.301969828635</v>
      </c>
      <c r="W789" s="137">
        <f t="shared" si="1794"/>
        <v>56.43123059979856</v>
      </c>
      <c r="X789" s="131"/>
      <c r="Y789" s="5">
        <f t="shared" ref="Y789:AI852" si="1797">POWER(2*$V789/1000*X789, 2)*$A$4</f>
        <v>0</v>
      </c>
      <c r="Z789" s="131"/>
      <c r="AA789" s="43">
        <f t="shared" ref="AA789" si="1798">POWER(2*$V789/1000*Z789, 2)*$A$4</f>
        <v>0</v>
      </c>
      <c r="AB789" s="116">
        <v>55.4</v>
      </c>
      <c r="AC789" s="43">
        <f t="shared" ref="AC789:AC852" si="1799">POWER(2*$V789/1000*AB789, 2)*$A$4</f>
        <v>4.8189286008015637</v>
      </c>
      <c r="AD789" s="131">
        <v>55.3</v>
      </c>
      <c r="AE789" s="43">
        <f t="shared" ref="AE789:AE852" si="1800">POWER(2*$V789/1000*AD789, 2)*$A$4</f>
        <v>4.8015474477789546</v>
      </c>
      <c r="AF789" s="263">
        <v>68.400000000000006</v>
      </c>
      <c r="AG789" s="43">
        <f t="shared" ref="AG789:AG852" si="1801">POWER(2*$V789/1000*AF789, 2)*$A$4</f>
        <v>7.3458687701410703</v>
      </c>
      <c r="AH789" s="131">
        <v>52.6</v>
      </c>
      <c r="AI789" s="5">
        <f t="shared" si="1797"/>
        <v>4.3441263718912468</v>
      </c>
      <c r="AJ789" s="181">
        <v>52.5</v>
      </c>
      <c r="AK789" s="43">
        <f t="shared" ref="AK789" si="1802">POWER(2*$V789/1000*AJ789, 2)*$A$4</f>
        <v>4.3276244822555068</v>
      </c>
      <c r="AL789" s="47">
        <v>56.5</v>
      </c>
      <c r="AM789" s="43">
        <f t="shared" ref="AM789:AM852" si="1803">POWER(2*$V789/1000*AL789, 2)*$A$4</f>
        <v>5.0121938334621827</v>
      </c>
      <c r="AN789" s="181"/>
      <c r="AO789" s="43">
        <f t="shared" ref="AO789:AO852" si="1804">POWER(2*$V789/1000*AN789, 2)*$A$4</f>
        <v>0</v>
      </c>
      <c r="AP789" s="262">
        <v>65.94</v>
      </c>
      <c r="AQ789" s="43">
        <f t="shared" ref="AQ789:AQ852" si="1805">POWER(2*$V789/1000*AP789, 2)*$A$4</f>
        <v>6.8269834152394226</v>
      </c>
      <c r="AR789" s="121"/>
    </row>
    <row r="790" spans="1:44" x14ac:dyDescent="0.25">
      <c r="A790" s="144">
        <f t="shared" si="1745"/>
        <v>779</v>
      </c>
      <c r="B790" s="89" t="s">
        <v>142</v>
      </c>
      <c r="C790" s="150">
        <v>28</v>
      </c>
      <c r="D790" s="154" t="s">
        <v>131</v>
      </c>
      <c r="E790" s="155">
        <v>22</v>
      </c>
      <c r="F790" s="152">
        <f t="shared" si="1741"/>
        <v>5987.62</v>
      </c>
      <c r="G790" s="46">
        <f t="shared" si="1734"/>
        <v>161</v>
      </c>
      <c r="H790" s="47">
        <f t="shared" si="1746"/>
        <v>3008</v>
      </c>
      <c r="I790" s="47">
        <f t="shared" si="1742"/>
        <v>2300</v>
      </c>
      <c r="J790" s="56">
        <f t="shared" ref="J790:J853" si="1806">SQRT(POWER(F790-H790,2)+POWER(G790-I790,2))</f>
        <v>3667.8953562499573</v>
      </c>
      <c r="K790" s="56">
        <f t="shared" si="1783"/>
        <v>-4.439519252628088E-4</v>
      </c>
      <c r="L790" s="47"/>
      <c r="M790" s="47"/>
      <c r="N790" s="47">
        <f t="shared" si="1768"/>
        <v>1925.09375</v>
      </c>
      <c r="O790" s="47">
        <f t="shared" si="1665"/>
        <v>1074.09375</v>
      </c>
      <c r="P790" s="47"/>
      <c r="Q790" s="47"/>
      <c r="R790" s="47">
        <f t="shared" si="1757"/>
        <v>643.49335372563291</v>
      </c>
      <c r="S790" s="47">
        <f t="shared" si="1672"/>
        <v>1458.1004766476142</v>
      </c>
      <c r="T790" s="47">
        <f t="shared" si="1666"/>
        <v>1566.301969828635</v>
      </c>
      <c r="U790" s="79">
        <v>5</v>
      </c>
      <c r="V790" s="62">
        <f t="shared" si="1735"/>
        <v>1566.301969828635</v>
      </c>
      <c r="W790" s="137">
        <f t="shared" si="1794"/>
        <v>56.43123059979856</v>
      </c>
      <c r="X790" s="131"/>
      <c r="Y790" s="5">
        <f t="shared" si="1797"/>
        <v>0</v>
      </c>
      <c r="Z790" s="131"/>
      <c r="AA790" s="43">
        <f t="shared" ref="AA790" si="1807">POWER(2*$V790/1000*Z790, 2)*$A$4</f>
        <v>0</v>
      </c>
      <c r="AB790" s="116">
        <v>53.5</v>
      </c>
      <c r="AC790" s="43">
        <f t="shared" si="1799"/>
        <v>4.4940564804846534</v>
      </c>
      <c r="AD790" s="131">
        <v>53.4</v>
      </c>
      <c r="AE790" s="43">
        <f t="shared" si="1800"/>
        <v>4.477271970474562</v>
      </c>
      <c r="AF790" s="263">
        <v>67.599999999999994</v>
      </c>
      <c r="AG790" s="43">
        <f t="shared" si="1801"/>
        <v>7.1750404549775677</v>
      </c>
      <c r="AH790" s="131">
        <v>53.5</v>
      </c>
      <c r="AI790" s="5">
        <f t="shared" si="1797"/>
        <v>4.4940564804846534</v>
      </c>
      <c r="AJ790" s="181">
        <v>53.3</v>
      </c>
      <c r="AK790" s="43">
        <f t="shared" ref="AK790" si="1808">POWER(2*$V790/1000*AJ790, 2)*$A$4</f>
        <v>4.4605188627282892</v>
      </c>
      <c r="AL790" s="47">
        <v>57.2</v>
      </c>
      <c r="AM790" s="43">
        <f t="shared" si="1803"/>
        <v>5.1371591423212184</v>
      </c>
      <c r="AN790" s="181"/>
      <c r="AO790" s="43">
        <f t="shared" si="1804"/>
        <v>0</v>
      </c>
      <c r="AP790" s="262">
        <v>65</v>
      </c>
      <c r="AQ790" s="43">
        <f t="shared" si="1805"/>
        <v>6.633728231303226</v>
      </c>
      <c r="AR790" s="121"/>
    </row>
    <row r="791" spans="1:44" x14ac:dyDescent="0.25">
      <c r="A791" s="144">
        <f t="shared" si="1745"/>
        <v>780</v>
      </c>
      <c r="B791" s="89" t="s">
        <v>142</v>
      </c>
      <c r="C791" s="150">
        <v>29</v>
      </c>
      <c r="D791" s="154" t="s">
        <v>131</v>
      </c>
      <c r="E791" s="155">
        <v>23</v>
      </c>
      <c r="F791" s="152">
        <f t="shared" si="1741"/>
        <v>5987.62</v>
      </c>
      <c r="G791" s="46">
        <f t="shared" si="1734"/>
        <v>166.75</v>
      </c>
      <c r="H791" s="47">
        <f t="shared" si="1746"/>
        <v>3016</v>
      </c>
      <c r="I791" s="47">
        <f t="shared" si="1742"/>
        <v>2300</v>
      </c>
      <c r="J791" s="56">
        <f t="shared" si="1806"/>
        <v>3658.0433276411586</v>
      </c>
      <c r="K791" s="56">
        <f t="shared" si="1783"/>
        <v>-4.502790416154312E-4</v>
      </c>
      <c r="L791" s="47"/>
      <c r="M791" s="47"/>
      <c r="N791" s="47">
        <f t="shared" si="1768"/>
        <v>1930.84375</v>
      </c>
      <c r="O791" s="47">
        <f t="shared" si="1665"/>
        <v>1079.84375</v>
      </c>
      <c r="P791" s="47"/>
      <c r="Q791" s="47"/>
      <c r="R791" s="47">
        <f t="shared" si="1757"/>
        <v>633.64133144395066</v>
      </c>
      <c r="S791" s="47">
        <f t="shared" si="1672"/>
        <v>1458.1004766476142</v>
      </c>
      <c r="T791" s="47">
        <f t="shared" si="1666"/>
        <v>1566.301969828635</v>
      </c>
      <c r="U791" s="79">
        <v>5</v>
      </c>
      <c r="V791" s="62">
        <f t="shared" si="1735"/>
        <v>1566.301969828635</v>
      </c>
      <c r="W791" s="137">
        <f t="shared" si="1794"/>
        <v>56.43123059979856</v>
      </c>
      <c r="X791" s="131"/>
      <c r="Y791" s="5">
        <f t="shared" si="1797"/>
        <v>0</v>
      </c>
      <c r="Z791" s="131"/>
      <c r="AA791" s="43">
        <f t="shared" ref="AA791" si="1809">POWER(2*$V791/1000*Z791, 2)*$A$4</f>
        <v>0</v>
      </c>
      <c r="AB791" s="116">
        <v>54.7</v>
      </c>
      <c r="AC791" s="43">
        <f t="shared" si="1799"/>
        <v>4.6979199771834486</v>
      </c>
      <c r="AD791" s="131">
        <v>54.5</v>
      </c>
      <c r="AE791" s="43">
        <f t="shared" si="1800"/>
        <v>4.6636287050954808</v>
      </c>
      <c r="AF791" s="263">
        <v>67.7</v>
      </c>
      <c r="AG791" s="43">
        <f t="shared" si="1801"/>
        <v>7.1962840864496478</v>
      </c>
      <c r="AH791" s="131">
        <v>53.9</v>
      </c>
      <c r="AI791" s="5">
        <f t="shared" si="1797"/>
        <v>4.5615085431631819</v>
      </c>
      <c r="AJ791" s="181">
        <v>53.6</v>
      </c>
      <c r="AK791" s="43">
        <f t="shared" ref="AK791" si="1810">POWER(2*$V791/1000*AJ791, 2)*$A$4</f>
        <v>4.5108723927585608</v>
      </c>
      <c r="AL791" s="47">
        <v>57.5</v>
      </c>
      <c r="AM791" s="43">
        <f t="shared" si="1803"/>
        <v>5.1911867372180565</v>
      </c>
      <c r="AN791" s="181"/>
      <c r="AO791" s="43">
        <f t="shared" si="1804"/>
        <v>0</v>
      </c>
      <c r="AP791" s="262">
        <v>66</v>
      </c>
      <c r="AQ791" s="43">
        <f t="shared" si="1805"/>
        <v>6.8394130593033964</v>
      </c>
      <c r="AR791" s="121"/>
    </row>
    <row r="792" spans="1:44" x14ac:dyDescent="0.25">
      <c r="A792" s="144">
        <f t="shared" si="1745"/>
        <v>781</v>
      </c>
      <c r="B792" s="89" t="s">
        <v>142</v>
      </c>
      <c r="C792" s="150">
        <v>30</v>
      </c>
      <c r="D792" s="154" t="s">
        <v>131</v>
      </c>
      <c r="E792" s="155">
        <v>24</v>
      </c>
      <c r="F792" s="152">
        <f t="shared" si="1741"/>
        <v>5987.62</v>
      </c>
      <c r="G792" s="46">
        <f t="shared" si="1734"/>
        <v>172.5</v>
      </c>
      <c r="H792" s="47">
        <f t="shared" si="1746"/>
        <v>3024</v>
      </c>
      <c r="I792" s="47">
        <f t="shared" si="1742"/>
        <v>2300</v>
      </c>
      <c r="J792" s="56">
        <f t="shared" si="1806"/>
        <v>3648.1912990412111</v>
      </c>
      <c r="K792" s="56">
        <f t="shared" si="1783"/>
        <v>-4.5684893211728195E-4</v>
      </c>
      <c r="L792" s="47"/>
      <c r="M792" s="47"/>
      <c r="N792" s="47">
        <f t="shared" si="1768"/>
        <v>1936.59375</v>
      </c>
      <c r="O792" s="47">
        <f t="shared" si="1665"/>
        <v>1085.59375</v>
      </c>
      <c r="P792" s="47"/>
      <c r="Q792" s="47"/>
      <c r="R792" s="47">
        <f t="shared" si="1757"/>
        <v>623.78930941389376</v>
      </c>
      <c r="S792" s="47">
        <f t="shared" si="1672"/>
        <v>1458.1004766476142</v>
      </c>
      <c r="T792" s="47">
        <f t="shared" si="1666"/>
        <v>1566.301969828635</v>
      </c>
      <c r="U792" s="79">
        <v>5</v>
      </c>
      <c r="V792" s="62">
        <f t="shared" si="1735"/>
        <v>1566.301969828635</v>
      </c>
      <c r="W792" s="137">
        <f t="shared" si="1794"/>
        <v>56.43123059979856</v>
      </c>
      <c r="X792" s="131"/>
      <c r="Y792" s="5">
        <f t="shared" si="1797"/>
        <v>0</v>
      </c>
      <c r="Z792" s="131"/>
      <c r="AA792" s="43">
        <f t="shared" ref="AA792" si="1811">POWER(2*$V792/1000*Z792, 2)*$A$4</f>
        <v>0</v>
      </c>
      <c r="AB792" s="116">
        <v>55</v>
      </c>
      <c r="AC792" s="43">
        <f t="shared" si="1799"/>
        <v>4.7495924022940255</v>
      </c>
      <c r="AD792" s="131">
        <v>54.8</v>
      </c>
      <c r="AE792" s="43">
        <f t="shared" si="1800"/>
        <v>4.7151127166231559</v>
      </c>
      <c r="AF792" s="263">
        <v>68</v>
      </c>
      <c r="AG792" s="43">
        <f t="shared" si="1801"/>
        <v>7.2602033944487854</v>
      </c>
      <c r="AH792" s="131">
        <v>53.8</v>
      </c>
      <c r="AI792" s="5">
        <f t="shared" si="1797"/>
        <v>4.5445984240978241</v>
      </c>
      <c r="AJ792" s="181">
        <v>53.5</v>
      </c>
      <c r="AK792" s="43">
        <f t="shared" ref="AK792" si="1812">POWER(2*$V792/1000*AJ792, 2)*$A$4</f>
        <v>4.4940564804846534</v>
      </c>
      <c r="AL792" s="47">
        <v>57.5</v>
      </c>
      <c r="AM792" s="43">
        <f t="shared" si="1803"/>
        <v>5.1911867372180565</v>
      </c>
      <c r="AN792" s="181"/>
      <c r="AO792" s="43">
        <f t="shared" si="1804"/>
        <v>0</v>
      </c>
      <c r="AP792" s="262">
        <v>65.180000000000007</v>
      </c>
      <c r="AQ792" s="43">
        <f t="shared" si="1805"/>
        <v>6.6705197516362897</v>
      </c>
      <c r="AR792" s="121"/>
    </row>
    <row r="793" spans="1:44" x14ac:dyDescent="0.25">
      <c r="A793" s="144">
        <f t="shared" si="1745"/>
        <v>782</v>
      </c>
      <c r="B793" s="89" t="s">
        <v>142</v>
      </c>
      <c r="C793" s="150">
        <v>31</v>
      </c>
      <c r="D793" s="154" t="s">
        <v>131</v>
      </c>
      <c r="E793" s="155">
        <v>25</v>
      </c>
      <c r="F793" s="152">
        <f t="shared" si="1741"/>
        <v>5987.62</v>
      </c>
      <c r="G793" s="46">
        <f t="shared" si="1734"/>
        <v>178.25</v>
      </c>
      <c r="H793" s="47">
        <f t="shared" si="1746"/>
        <v>3032</v>
      </c>
      <c r="I793" s="47">
        <f t="shared" si="1742"/>
        <v>2300</v>
      </c>
      <c r="J793" s="56">
        <f t="shared" si="1806"/>
        <v>3638.3392704501871</v>
      </c>
      <c r="K793" s="56">
        <f t="shared" si="1783"/>
        <v>-4.6367363802346517E-4</v>
      </c>
      <c r="L793" s="47"/>
      <c r="M793" s="47"/>
      <c r="N793" s="47">
        <f t="shared" si="1768"/>
        <v>1942.34375</v>
      </c>
      <c r="O793" s="47">
        <f t="shared" si="1665"/>
        <v>1091.34375</v>
      </c>
      <c r="P793" s="47"/>
      <c r="Q793" s="47"/>
      <c r="R793" s="47">
        <f t="shared" si="1757"/>
        <v>613.937287647576</v>
      </c>
      <c r="S793" s="47">
        <f t="shared" si="1672"/>
        <v>1458.1004766476142</v>
      </c>
      <c r="T793" s="47">
        <f t="shared" si="1666"/>
        <v>1566.301969828635</v>
      </c>
      <c r="U793" s="79">
        <v>5</v>
      </c>
      <c r="V793" s="62">
        <f t="shared" si="1735"/>
        <v>1566.301969828635</v>
      </c>
      <c r="W793" s="137">
        <f t="shared" si="1794"/>
        <v>56.43123059979856</v>
      </c>
      <c r="X793" s="131"/>
      <c r="Y793" s="5">
        <f t="shared" si="1797"/>
        <v>0</v>
      </c>
      <c r="Z793" s="131"/>
      <c r="AA793" s="43">
        <f t="shared" ref="AA793" si="1813">POWER(2*$V793/1000*Z793, 2)*$A$4</f>
        <v>0</v>
      </c>
      <c r="AB793" s="116">
        <v>55.6</v>
      </c>
      <c r="AC793" s="43">
        <f t="shared" si="1799"/>
        <v>4.8537851136382351</v>
      </c>
      <c r="AD793" s="131">
        <v>55.5</v>
      </c>
      <c r="AE793" s="43">
        <f t="shared" si="1800"/>
        <v>4.8363411560879905</v>
      </c>
      <c r="AF793" s="263">
        <v>68.099999999999994</v>
      </c>
      <c r="AG793" s="43">
        <f t="shared" si="1801"/>
        <v>7.2815726349761301</v>
      </c>
      <c r="AH793" s="131">
        <v>53.7</v>
      </c>
      <c r="AI793" s="5">
        <f t="shared" si="1797"/>
        <v>4.527719707296284</v>
      </c>
      <c r="AJ793" s="181">
        <v>53.5</v>
      </c>
      <c r="AK793" s="43">
        <f t="shared" ref="AK793" si="1814">POWER(2*$V793/1000*AJ793, 2)*$A$4</f>
        <v>4.4940564804846534</v>
      </c>
      <c r="AL793" s="47">
        <v>57.4</v>
      </c>
      <c r="AM793" s="43">
        <f t="shared" si="1803"/>
        <v>5.1731461366552942</v>
      </c>
      <c r="AN793" s="181"/>
      <c r="AO793" s="43">
        <f t="shared" si="1804"/>
        <v>0</v>
      </c>
      <c r="AP793" s="262">
        <v>66.06</v>
      </c>
      <c r="AQ793" s="43">
        <f t="shared" si="1805"/>
        <v>6.8518540081823458</v>
      </c>
      <c r="AR793" s="121"/>
    </row>
    <row r="794" spans="1:44" x14ac:dyDescent="0.25">
      <c r="A794" s="144">
        <f t="shared" si="1745"/>
        <v>783</v>
      </c>
      <c r="B794" s="89" t="s">
        <v>142</v>
      </c>
      <c r="C794" s="150">
        <v>32</v>
      </c>
      <c r="D794" s="154" t="s">
        <v>131</v>
      </c>
      <c r="E794" s="155">
        <v>26</v>
      </c>
      <c r="F794" s="152">
        <f t="shared" si="1741"/>
        <v>5987.62</v>
      </c>
      <c r="G794" s="46">
        <f t="shared" si="1734"/>
        <v>184</v>
      </c>
      <c r="H794" s="47">
        <f t="shared" si="1746"/>
        <v>3040</v>
      </c>
      <c r="I794" s="47">
        <f t="shared" si="1742"/>
        <v>2300</v>
      </c>
      <c r="J794" s="56">
        <f t="shared" si="1806"/>
        <v>3628.4872418681589</v>
      </c>
      <c r="K794" s="56">
        <f t="shared" si="1783"/>
        <v>-4.7076599184947554E-4</v>
      </c>
      <c r="L794" s="47"/>
      <c r="M794" s="47"/>
      <c r="N794" s="47">
        <f t="shared" si="1768"/>
        <v>1948.09375</v>
      </c>
      <c r="O794" s="47">
        <f t="shared" si="1665"/>
        <v>1097.09375</v>
      </c>
      <c r="P794" s="47"/>
      <c r="Q794" s="47"/>
      <c r="R794" s="47">
        <f t="shared" si="1757"/>
        <v>604.08526615790129</v>
      </c>
      <c r="S794" s="47">
        <f t="shared" si="1672"/>
        <v>1458.1004766476142</v>
      </c>
      <c r="T794" s="47">
        <f t="shared" si="1666"/>
        <v>1566.301969828635</v>
      </c>
      <c r="U794" s="79">
        <v>5</v>
      </c>
      <c r="V794" s="62">
        <f t="shared" si="1735"/>
        <v>1566.301969828635</v>
      </c>
      <c r="W794" s="137">
        <f t="shared" si="1794"/>
        <v>56.43123059979856</v>
      </c>
      <c r="X794" s="131"/>
      <c r="Y794" s="5">
        <f t="shared" si="1797"/>
        <v>0</v>
      </c>
      <c r="Z794" s="131"/>
      <c r="AA794" s="43">
        <f t="shared" ref="AA794" si="1815">POWER(2*$V794/1000*Z794, 2)*$A$4</f>
        <v>0</v>
      </c>
      <c r="AB794" s="116">
        <v>56.2</v>
      </c>
      <c r="AC794" s="43">
        <f t="shared" si="1799"/>
        <v>4.9591083064798482</v>
      </c>
      <c r="AD794" s="131">
        <v>56</v>
      </c>
      <c r="AE794" s="43">
        <f t="shared" si="1800"/>
        <v>4.9238749664773769</v>
      </c>
      <c r="AF794" s="263">
        <v>67.5</v>
      </c>
      <c r="AG794" s="43">
        <f t="shared" si="1801"/>
        <v>7.1538282257693053</v>
      </c>
      <c r="AH794" s="131">
        <v>53.3</v>
      </c>
      <c r="AI794" s="5">
        <f t="shared" si="1797"/>
        <v>4.4605188627282892</v>
      </c>
      <c r="AJ794" s="181">
        <v>53</v>
      </c>
      <c r="AK794" s="43">
        <f t="shared" ref="AK794" si="1816">POWER(2*$V794/1000*AJ794, 2)*$A$4</f>
        <v>4.410447953072369</v>
      </c>
      <c r="AL794" s="47">
        <v>57</v>
      </c>
      <c r="AM794" s="43">
        <f t="shared" si="1803"/>
        <v>5.101297757042409</v>
      </c>
      <c r="AN794" s="181"/>
      <c r="AO794" s="43">
        <f t="shared" si="1804"/>
        <v>0</v>
      </c>
      <c r="AP794" s="262">
        <v>64.64</v>
      </c>
      <c r="AQ794" s="43">
        <f t="shared" si="1805"/>
        <v>6.5604504206414003</v>
      </c>
      <c r="AR794" s="121"/>
    </row>
    <row r="795" spans="1:44" x14ac:dyDescent="0.25">
      <c r="A795" s="144">
        <f t="shared" si="1745"/>
        <v>784</v>
      </c>
      <c r="B795" s="89" t="s">
        <v>142</v>
      </c>
      <c r="C795" s="150">
        <v>33</v>
      </c>
      <c r="D795" s="154" t="s">
        <v>131</v>
      </c>
      <c r="E795" s="155">
        <v>27</v>
      </c>
      <c r="F795" s="152">
        <f t="shared" si="1741"/>
        <v>5987.62</v>
      </c>
      <c r="G795" s="46">
        <f t="shared" si="1734"/>
        <v>189.75</v>
      </c>
      <c r="H795" s="47">
        <f t="shared" si="1746"/>
        <v>3048</v>
      </c>
      <c r="I795" s="47">
        <f t="shared" si="1742"/>
        <v>2300</v>
      </c>
      <c r="J795" s="56">
        <f t="shared" si="1806"/>
        <v>3618.6352132952002</v>
      </c>
      <c r="K795" s="56">
        <f t="shared" si="1783"/>
        <v>-4.7813967876209063E-4</v>
      </c>
      <c r="L795" s="47"/>
      <c r="M795" s="47"/>
      <c r="N795" s="47">
        <f t="shared" si="1768"/>
        <v>1953.84375</v>
      </c>
      <c r="O795" s="47">
        <f t="shared" si="1665"/>
        <v>1102.84375</v>
      </c>
      <c r="P795" s="47"/>
      <c r="Q795" s="47"/>
      <c r="R795" s="47">
        <f t="shared" si="1757"/>
        <v>594.23324495862948</v>
      </c>
      <c r="S795" s="47">
        <f t="shared" si="1672"/>
        <v>1458.1004766476142</v>
      </c>
      <c r="T795" s="47">
        <f t="shared" si="1666"/>
        <v>1566.301969828635</v>
      </c>
      <c r="U795" s="79">
        <v>5</v>
      </c>
      <c r="V795" s="62">
        <f t="shared" si="1735"/>
        <v>1566.301969828635</v>
      </c>
      <c r="W795" s="137">
        <f t="shared" si="1794"/>
        <v>56.43123059979856</v>
      </c>
      <c r="X795" s="131"/>
      <c r="Y795" s="5">
        <f t="shared" si="1797"/>
        <v>0</v>
      </c>
      <c r="Z795" s="131"/>
      <c r="AA795" s="43">
        <f t="shared" ref="AA795" si="1817">POWER(2*$V795/1000*Z795, 2)*$A$4</f>
        <v>0</v>
      </c>
      <c r="AB795" s="116">
        <v>55.8</v>
      </c>
      <c r="AC795" s="43">
        <f t="shared" si="1799"/>
        <v>4.8887672355301719</v>
      </c>
      <c r="AD795" s="131">
        <v>55.5</v>
      </c>
      <c r="AE795" s="43">
        <f t="shared" si="1800"/>
        <v>4.8363411560879905</v>
      </c>
      <c r="AF795" s="263">
        <v>67.5</v>
      </c>
      <c r="AG795" s="43">
        <f t="shared" si="1801"/>
        <v>7.1538282257693053</v>
      </c>
      <c r="AH795" s="131">
        <v>55.1</v>
      </c>
      <c r="AI795" s="5">
        <f t="shared" si="1797"/>
        <v>4.7668793485251859</v>
      </c>
      <c r="AJ795" s="181">
        <v>54.7</v>
      </c>
      <c r="AK795" s="43">
        <f t="shared" ref="AK795" si="1818">POWER(2*$V795/1000*AJ795, 2)*$A$4</f>
        <v>4.6979199771834486</v>
      </c>
      <c r="AL795" s="47">
        <v>58.7</v>
      </c>
      <c r="AM795" s="43">
        <f t="shared" si="1803"/>
        <v>5.4101233205489256</v>
      </c>
      <c r="AN795" s="181"/>
      <c r="AO795" s="43">
        <f t="shared" si="1804"/>
        <v>0</v>
      </c>
      <c r="AP795" s="262">
        <v>65.42</v>
      </c>
      <c r="AQ795" s="43">
        <f t="shared" si="1805"/>
        <v>6.719733379490008</v>
      </c>
      <c r="AR795" s="121"/>
    </row>
    <row r="796" spans="1:44" x14ac:dyDescent="0.25">
      <c r="A796" s="144">
        <f t="shared" si="1745"/>
        <v>785</v>
      </c>
      <c r="B796" s="89" t="s">
        <v>142</v>
      </c>
      <c r="C796" s="150">
        <v>34</v>
      </c>
      <c r="D796" s="154" t="s">
        <v>131</v>
      </c>
      <c r="E796" s="155">
        <v>28</v>
      </c>
      <c r="F796" s="152">
        <f t="shared" si="1741"/>
        <v>5987.62</v>
      </c>
      <c r="G796" s="46">
        <f t="shared" si="1734"/>
        <v>195.5</v>
      </c>
      <c r="H796" s="47">
        <f t="shared" si="1746"/>
        <v>3056</v>
      </c>
      <c r="I796" s="47">
        <f t="shared" si="1742"/>
        <v>2300</v>
      </c>
      <c r="J796" s="56">
        <f t="shared" si="1806"/>
        <v>3608.7831847313855</v>
      </c>
      <c r="K796" s="56">
        <f t="shared" si="1783"/>
        <v>-4.8580931161268381E-4</v>
      </c>
      <c r="L796" s="47"/>
      <c r="M796" s="47"/>
      <c r="N796" s="47">
        <f t="shared" si="1768"/>
        <v>1959.59375</v>
      </c>
      <c r="O796" s="47">
        <f t="shared" ref="O796:O859" si="1819">SLOPE*O$6 + (1+$I$7*($A796-3))</f>
        <v>1108.59375</v>
      </c>
      <c r="P796" s="47"/>
      <c r="Q796" s="47"/>
      <c r="R796" s="47">
        <f t="shared" si="1757"/>
        <v>584.38122406444791</v>
      </c>
      <c r="S796" s="47">
        <f t="shared" si="1672"/>
        <v>1458.1004766476142</v>
      </c>
      <c r="T796" s="47">
        <f t="shared" ref="T796:T859" si="1820">SQRT(POWER(F796-O$6,2)+POWER(O796-G796,2))</f>
        <v>1566.301969828635</v>
      </c>
      <c r="U796" s="79">
        <v>5</v>
      </c>
      <c r="V796" s="62">
        <f t="shared" si="1735"/>
        <v>1566.301969828635</v>
      </c>
      <c r="W796" s="137">
        <f t="shared" si="1794"/>
        <v>56.43123059979856</v>
      </c>
      <c r="X796" s="131"/>
      <c r="Y796" s="5">
        <f t="shared" si="1797"/>
        <v>0</v>
      </c>
      <c r="Z796" s="131"/>
      <c r="AA796" s="43">
        <f t="shared" ref="AA796" si="1821">POWER(2*$V796/1000*Z796, 2)*$A$4</f>
        <v>0</v>
      </c>
      <c r="AB796" s="116">
        <v>57.2</v>
      </c>
      <c r="AC796" s="43">
        <f t="shared" si="1799"/>
        <v>5.1371591423212184</v>
      </c>
      <c r="AD796" s="131">
        <v>57.1</v>
      </c>
      <c r="AE796" s="43">
        <f t="shared" si="1800"/>
        <v>5.1192127485499048</v>
      </c>
      <c r="AF796" s="263">
        <v>66.7</v>
      </c>
      <c r="AG796" s="43">
        <f t="shared" si="1801"/>
        <v>6.9852608736006188</v>
      </c>
      <c r="AH796" s="131">
        <v>52.3</v>
      </c>
      <c r="AI796" s="5">
        <f t="shared" si="1797"/>
        <v>4.2947149097754789</v>
      </c>
      <c r="AJ796" s="181">
        <v>52.1</v>
      </c>
      <c r="AK796" s="43">
        <f t="shared" ref="AK796" si="1822">POWER(2*$V796/1000*AJ796, 2)*$A$4</f>
        <v>4.2619309463507191</v>
      </c>
      <c r="AL796" s="47">
        <v>56.3</v>
      </c>
      <c r="AM796" s="43">
        <f t="shared" si="1803"/>
        <v>4.9767720798768096</v>
      </c>
      <c r="AN796" s="181"/>
      <c r="AO796" s="43">
        <f t="shared" si="1804"/>
        <v>0</v>
      </c>
      <c r="AP796" s="262">
        <v>65.959999999999994</v>
      </c>
      <c r="AQ796" s="43">
        <f t="shared" si="1805"/>
        <v>6.8311253738368602</v>
      </c>
      <c r="AR796" s="121"/>
    </row>
    <row r="797" spans="1:44" x14ac:dyDescent="0.25">
      <c r="A797" s="144">
        <f t="shared" si="1745"/>
        <v>786</v>
      </c>
      <c r="B797" s="89" t="s">
        <v>142</v>
      </c>
      <c r="C797" s="150">
        <v>35</v>
      </c>
      <c r="D797" s="154" t="s">
        <v>131</v>
      </c>
      <c r="E797" s="155">
        <v>29</v>
      </c>
      <c r="F797" s="152">
        <f t="shared" si="1741"/>
        <v>5987.62</v>
      </c>
      <c r="G797" s="46">
        <f t="shared" si="1734"/>
        <v>201.25</v>
      </c>
      <c r="H797" s="47">
        <f t="shared" si="1746"/>
        <v>3064</v>
      </c>
      <c r="I797" s="47">
        <f t="shared" si="1742"/>
        <v>2300</v>
      </c>
      <c r="J797" s="56">
        <f t="shared" si="1806"/>
        <v>3598.931156176789</v>
      </c>
      <c r="K797" s="56">
        <f t="shared" si="1783"/>
        <v>-4.9379051233700011E-4</v>
      </c>
      <c r="L797" s="47"/>
      <c r="M797" s="47"/>
      <c r="N797" s="47">
        <f t="shared" si="1768"/>
        <v>1965.34375</v>
      </c>
      <c r="O797" s="47">
        <f t="shared" si="1819"/>
        <v>1114.34375</v>
      </c>
      <c r="P797" s="47"/>
      <c r="Q797" s="47"/>
      <c r="R797" s="47">
        <f t="shared" si="1757"/>
        <v>574.52920349105193</v>
      </c>
      <c r="S797" s="47">
        <f t="shared" si="1672"/>
        <v>1458.1004766476142</v>
      </c>
      <c r="T797" s="47">
        <f t="shared" si="1820"/>
        <v>1566.301969828635</v>
      </c>
      <c r="U797" s="79">
        <v>5</v>
      </c>
      <c r="V797" s="62">
        <f t="shared" si="1735"/>
        <v>1566.301969828635</v>
      </c>
      <c r="W797" s="137">
        <f t="shared" si="1794"/>
        <v>56.43123059979856</v>
      </c>
      <c r="X797" s="131"/>
      <c r="Y797" s="5">
        <f t="shared" si="1797"/>
        <v>0</v>
      </c>
      <c r="Z797" s="131"/>
      <c r="AA797" s="43">
        <f t="shared" ref="AA797" si="1823">POWER(2*$V797/1000*Z797, 2)*$A$4</f>
        <v>0</v>
      </c>
      <c r="AB797" s="116">
        <v>54.7</v>
      </c>
      <c r="AC797" s="43">
        <f t="shared" si="1799"/>
        <v>4.6979199771834486</v>
      </c>
      <c r="AD797" s="131">
        <v>54.7</v>
      </c>
      <c r="AE797" s="43">
        <f t="shared" si="1800"/>
        <v>4.6979199771834486</v>
      </c>
      <c r="AF797" s="263">
        <v>67.3</v>
      </c>
      <c r="AG797" s="43">
        <f t="shared" si="1801"/>
        <v>7.1114979741442337</v>
      </c>
      <c r="AH797" s="131">
        <v>54</v>
      </c>
      <c r="AI797" s="5">
        <f t="shared" si="1797"/>
        <v>4.5784500644923574</v>
      </c>
      <c r="AJ797" s="181">
        <v>53.7</v>
      </c>
      <c r="AK797" s="43">
        <f t="shared" ref="AK797" si="1824">POWER(2*$V797/1000*AJ797, 2)*$A$4</f>
        <v>4.527719707296284</v>
      </c>
      <c r="AL797" s="47">
        <v>57.7</v>
      </c>
      <c r="AM797" s="43">
        <f t="shared" si="1803"/>
        <v>5.2273621451350341</v>
      </c>
      <c r="AN797" s="181"/>
      <c r="AO797" s="43">
        <f t="shared" si="1804"/>
        <v>0</v>
      </c>
      <c r="AP797" s="262">
        <v>65.67</v>
      </c>
      <c r="AQ797" s="43">
        <f t="shared" si="1805"/>
        <v>6.771189914036845</v>
      </c>
      <c r="AR797" s="121"/>
    </row>
    <row r="798" spans="1:44" x14ac:dyDescent="0.25">
      <c r="A798" s="144">
        <f t="shared" si="1745"/>
        <v>787</v>
      </c>
      <c r="B798" s="89" t="s">
        <v>142</v>
      </c>
      <c r="C798" s="150">
        <v>36</v>
      </c>
      <c r="D798" s="154" t="s">
        <v>131</v>
      </c>
      <c r="E798" s="155">
        <v>30</v>
      </c>
      <c r="F798" s="152">
        <f t="shared" si="1741"/>
        <v>5987.62</v>
      </c>
      <c r="G798" s="46">
        <f t="shared" si="1734"/>
        <v>207</v>
      </c>
      <c r="H798" s="47">
        <f t="shared" si="1746"/>
        <v>3072</v>
      </c>
      <c r="I798" s="47">
        <f t="shared" si="1742"/>
        <v>2300</v>
      </c>
      <c r="J798" s="56">
        <f t="shared" si="1806"/>
        <v>3589.0791276314876</v>
      </c>
      <c r="K798" s="56">
        <f t="shared" si="1783"/>
        <v>-5.0209999335493194E-4</v>
      </c>
      <c r="L798" s="47"/>
      <c r="M798" s="47"/>
      <c r="N798" s="47">
        <f t="shared" si="1768"/>
        <v>1971.09375</v>
      </c>
      <c r="O798" s="47">
        <f t="shared" si="1819"/>
        <v>1120.09375</v>
      </c>
      <c r="P798" s="47"/>
      <c r="Q798" s="47"/>
      <c r="R798" s="47">
        <f t="shared" si="1757"/>
        <v>564.67718325523163</v>
      </c>
      <c r="S798" s="47">
        <f t="shared" ref="S798:S855" si="1825">SQRT(POWER(N$6-O$6,2)+POWER(N798-O798,2))</f>
        <v>1458.1004766476142</v>
      </c>
      <c r="T798" s="47">
        <f t="shared" si="1820"/>
        <v>1566.301969828635</v>
      </c>
      <c r="U798" s="79">
        <v>5</v>
      </c>
      <c r="V798" s="62">
        <f t="shared" si="1735"/>
        <v>1566.301969828635</v>
      </c>
      <c r="W798" s="137">
        <f t="shared" si="1794"/>
        <v>56.43123059979856</v>
      </c>
      <c r="X798" s="131"/>
      <c r="Y798" s="5">
        <f t="shared" si="1797"/>
        <v>0</v>
      </c>
      <c r="Z798" s="131"/>
      <c r="AA798" s="43">
        <f t="shared" ref="AA798" si="1826">POWER(2*$V798/1000*Z798, 2)*$A$4</f>
        <v>0</v>
      </c>
      <c r="AB798" s="116">
        <v>56.2</v>
      </c>
      <c r="AC798" s="43">
        <f t="shared" si="1799"/>
        <v>4.9591083064798482</v>
      </c>
      <c r="AD798" s="131">
        <v>56.1</v>
      </c>
      <c r="AE798" s="43">
        <f t="shared" si="1800"/>
        <v>4.9414759353467046</v>
      </c>
      <c r="AF798" s="263">
        <v>66.599999999999994</v>
      </c>
      <c r="AG798" s="43">
        <f t="shared" si="1801"/>
        <v>6.9643312647667068</v>
      </c>
      <c r="AH798" s="131">
        <v>55.3</v>
      </c>
      <c r="AI798" s="5">
        <f t="shared" si="1797"/>
        <v>4.8015474477789546</v>
      </c>
      <c r="AJ798" s="181">
        <v>55</v>
      </c>
      <c r="AK798" s="43">
        <f t="shared" ref="AK798" si="1827">POWER(2*$V798/1000*AJ798, 2)*$A$4</f>
        <v>4.7495924022940255</v>
      </c>
      <c r="AL798" s="47">
        <v>58.9</v>
      </c>
      <c r="AM798" s="43">
        <f t="shared" si="1803"/>
        <v>5.447052382797505</v>
      </c>
      <c r="AN798" s="181"/>
      <c r="AO798" s="43">
        <f t="shared" si="1804"/>
        <v>0</v>
      </c>
      <c r="AP798" s="262">
        <v>64.8</v>
      </c>
      <c r="AQ798" s="43">
        <f t="shared" si="1805"/>
        <v>6.5929680928689933</v>
      </c>
      <c r="AR798" s="121"/>
    </row>
    <row r="799" spans="1:44" x14ac:dyDescent="0.25">
      <c r="A799" s="144">
        <f t="shared" si="1745"/>
        <v>788</v>
      </c>
      <c r="B799" s="89" t="s">
        <v>142</v>
      </c>
      <c r="C799" s="150">
        <v>37</v>
      </c>
      <c r="D799" s="154" t="s">
        <v>131</v>
      </c>
      <c r="E799" s="155">
        <v>31</v>
      </c>
      <c r="F799" s="152">
        <f t="shared" si="1741"/>
        <v>5987.62</v>
      </c>
      <c r="G799" s="46">
        <f t="shared" si="1734"/>
        <v>212.75</v>
      </c>
      <c r="H799" s="47">
        <f t="shared" si="1746"/>
        <v>3080</v>
      </c>
      <c r="I799" s="47">
        <f t="shared" si="1742"/>
        <v>2300</v>
      </c>
      <c r="J799" s="56">
        <f t="shared" si="1806"/>
        <v>3579.2270990955572</v>
      </c>
      <c r="K799" s="56">
        <f t="shared" si="1783"/>
        <v>-5.1075566216240986E-4</v>
      </c>
      <c r="L799" s="47"/>
      <c r="M799" s="47"/>
      <c r="N799" s="47">
        <f t="shared" si="1768"/>
        <v>1976.84375</v>
      </c>
      <c r="O799" s="47">
        <f t="shared" si="1819"/>
        <v>1125.84375</v>
      </c>
      <c r="P799" s="47"/>
      <c r="Q799" s="47"/>
      <c r="R799" s="47">
        <f t="shared" si="1757"/>
        <v>554.82516337497032</v>
      </c>
      <c r="S799" s="47">
        <f t="shared" si="1825"/>
        <v>1458.1004766476142</v>
      </c>
      <c r="T799" s="47">
        <f t="shared" si="1820"/>
        <v>1566.301969828635</v>
      </c>
      <c r="U799" s="79">
        <v>5</v>
      </c>
      <c r="V799" s="62">
        <f t="shared" si="1735"/>
        <v>1566.301969828635</v>
      </c>
      <c r="W799" s="137">
        <f t="shared" si="1794"/>
        <v>56.43123059979856</v>
      </c>
      <c r="X799" s="131"/>
      <c r="Y799" s="5">
        <f t="shared" si="1797"/>
        <v>0</v>
      </c>
      <c r="Z799" s="131"/>
      <c r="AA799" s="43">
        <f t="shared" ref="AA799" si="1828">POWER(2*$V799/1000*Z799, 2)*$A$4</f>
        <v>0</v>
      </c>
      <c r="AB799" s="116">
        <v>55.7</v>
      </c>
      <c r="AC799" s="43">
        <f t="shared" si="1799"/>
        <v>4.8712604734522946</v>
      </c>
      <c r="AD799" s="131">
        <v>55.7</v>
      </c>
      <c r="AE799" s="43">
        <f t="shared" si="1800"/>
        <v>4.8712604734522946</v>
      </c>
      <c r="AF799" s="263">
        <v>66.900000000000006</v>
      </c>
      <c r="AG799" s="43">
        <f t="shared" si="1801"/>
        <v>7.0272142980598913</v>
      </c>
      <c r="AH799" s="131">
        <v>53.5</v>
      </c>
      <c r="AI799" s="5">
        <f t="shared" si="1797"/>
        <v>4.4940564804846534</v>
      </c>
      <c r="AJ799" s="181">
        <v>53.2</v>
      </c>
      <c r="AK799" s="43">
        <f t="shared" ref="AK799" si="1829">POWER(2*$V799/1000*AJ799, 2)*$A$4</f>
        <v>4.4437971572458332</v>
      </c>
      <c r="AL799" s="47">
        <v>57.2</v>
      </c>
      <c r="AM799" s="43">
        <f t="shared" si="1803"/>
        <v>5.1371591423212184</v>
      </c>
      <c r="AN799" s="181"/>
      <c r="AO799" s="43">
        <f t="shared" si="1804"/>
        <v>0</v>
      </c>
      <c r="AP799" s="262">
        <v>65.55</v>
      </c>
      <c r="AQ799" s="43">
        <f t="shared" si="1805"/>
        <v>6.7464662836885854</v>
      </c>
      <c r="AR799" s="121"/>
    </row>
    <row r="800" spans="1:44" x14ac:dyDescent="0.25">
      <c r="A800" s="144">
        <f t="shared" si="1745"/>
        <v>789</v>
      </c>
      <c r="B800" s="89" t="s">
        <v>142</v>
      </c>
      <c r="C800" s="150">
        <v>38</v>
      </c>
      <c r="D800" s="154" t="s">
        <v>131</v>
      </c>
      <c r="E800" s="155">
        <v>32</v>
      </c>
      <c r="F800" s="152">
        <f t="shared" si="1741"/>
        <v>5987.62</v>
      </c>
      <c r="G800" s="46">
        <f t="shared" si="1734"/>
        <v>218.5</v>
      </c>
      <c r="H800" s="47">
        <f t="shared" si="1746"/>
        <v>3088</v>
      </c>
      <c r="I800" s="47">
        <f t="shared" si="1742"/>
        <v>2300</v>
      </c>
      <c r="J800" s="56">
        <f t="shared" si="1806"/>
        <v>3569.3750705690763</v>
      </c>
      <c r="K800" s="56">
        <f t="shared" si="1783"/>
        <v>-5.1977672410430387E-4</v>
      </c>
      <c r="L800" s="47"/>
      <c r="M800" s="47"/>
      <c r="N800" s="47">
        <f t="shared" si="1768"/>
        <v>1982.59375</v>
      </c>
      <c r="O800" s="47">
        <f t="shared" si="1819"/>
        <v>1131.59375</v>
      </c>
      <c r="P800" s="47"/>
      <c r="Q800" s="47"/>
      <c r="R800" s="47">
        <f t="shared" si="1757"/>
        <v>544.97314386955111</v>
      </c>
      <c r="S800" s="47">
        <f t="shared" si="1825"/>
        <v>1458.1004766476142</v>
      </c>
      <c r="T800" s="47">
        <f t="shared" si="1820"/>
        <v>1566.301969828635</v>
      </c>
      <c r="U800" s="79">
        <v>5</v>
      </c>
      <c r="V800" s="62">
        <f t="shared" si="1735"/>
        <v>1566.301969828635</v>
      </c>
      <c r="W800" s="137">
        <f t="shared" si="1794"/>
        <v>56.43123059979856</v>
      </c>
      <c r="X800" s="131"/>
      <c r="Y800" s="5">
        <f t="shared" si="1797"/>
        <v>0</v>
      </c>
      <c r="Z800" s="131"/>
      <c r="AA800" s="43">
        <f t="shared" ref="AA800" si="1830">POWER(2*$V800/1000*Z800, 2)*$A$4</f>
        <v>0</v>
      </c>
      <c r="AB800" s="116">
        <v>57.1</v>
      </c>
      <c r="AC800" s="43">
        <f t="shared" si="1799"/>
        <v>5.1192127485499048</v>
      </c>
      <c r="AD800" s="131">
        <v>56.8</v>
      </c>
      <c r="AE800" s="43">
        <f t="shared" si="1800"/>
        <v>5.0655619808188677</v>
      </c>
      <c r="AF800" s="263">
        <v>66</v>
      </c>
      <c r="AG800" s="43">
        <f t="shared" si="1801"/>
        <v>6.8394130593033964</v>
      </c>
      <c r="AH800" s="131">
        <v>55.6</v>
      </c>
      <c r="AI800" s="5">
        <f t="shared" si="1797"/>
        <v>4.8537851136382351</v>
      </c>
      <c r="AJ800" s="181">
        <v>55.3</v>
      </c>
      <c r="AK800" s="43">
        <f t="shared" ref="AK800" si="1831">POWER(2*$V800/1000*AJ800, 2)*$A$4</f>
        <v>4.8015474477789546</v>
      </c>
      <c r="AL800" s="47">
        <v>59.1</v>
      </c>
      <c r="AM800" s="43">
        <f t="shared" si="1803"/>
        <v>5.4841070541013535</v>
      </c>
      <c r="AN800" s="181"/>
      <c r="AO800" s="43">
        <f t="shared" si="1804"/>
        <v>0</v>
      </c>
      <c r="AP800" s="262">
        <v>65.52</v>
      </c>
      <c r="AQ800" s="43">
        <f t="shared" si="1805"/>
        <v>6.7402924416108796</v>
      </c>
      <c r="AR800" s="121"/>
    </row>
    <row r="801" spans="1:44" x14ac:dyDescent="0.25">
      <c r="A801" s="144">
        <f t="shared" si="1745"/>
        <v>790</v>
      </c>
      <c r="B801" s="89" t="s">
        <v>142</v>
      </c>
      <c r="C801" s="150">
        <v>39</v>
      </c>
      <c r="D801" s="154" t="s">
        <v>131</v>
      </c>
      <c r="E801" s="155">
        <v>33</v>
      </c>
      <c r="F801" s="152">
        <f t="shared" si="1741"/>
        <v>5987.62</v>
      </c>
      <c r="G801" s="46">
        <f t="shared" si="1734"/>
        <v>224.25</v>
      </c>
      <c r="H801" s="47">
        <f t="shared" si="1746"/>
        <v>3096</v>
      </c>
      <c r="I801" s="47">
        <f t="shared" si="1742"/>
        <v>2300</v>
      </c>
      <c r="J801" s="56">
        <f t="shared" si="1806"/>
        <v>3559.5230420521229</v>
      </c>
      <c r="K801" s="56">
        <f t="shared" si="1783"/>
        <v>-5.2918380424671341E-4</v>
      </c>
      <c r="L801" s="47"/>
      <c r="M801" s="47"/>
      <c r="N801" s="47">
        <f t="shared" si="1768"/>
        <v>1988.34375</v>
      </c>
      <c r="O801" s="47">
        <f t="shared" si="1819"/>
        <v>1137.34375</v>
      </c>
      <c r="P801" s="47"/>
      <c r="Q801" s="47"/>
      <c r="R801" s="47">
        <f t="shared" si="1757"/>
        <v>535.12112475967763</v>
      </c>
      <c r="S801" s="47">
        <f t="shared" si="1825"/>
        <v>1458.1004766476142</v>
      </c>
      <c r="T801" s="47">
        <f t="shared" si="1820"/>
        <v>1566.301969828635</v>
      </c>
      <c r="U801" s="79">
        <v>5</v>
      </c>
      <c r="V801" s="62">
        <f t="shared" si="1735"/>
        <v>1566.301969828635</v>
      </c>
      <c r="W801" s="137">
        <f t="shared" si="1794"/>
        <v>56.43123059979856</v>
      </c>
      <c r="X801" s="131"/>
      <c r="Y801" s="5">
        <f t="shared" si="1797"/>
        <v>0</v>
      </c>
      <c r="Z801" s="131"/>
      <c r="AA801" s="43">
        <f t="shared" ref="AA801" si="1832">POWER(2*$V801/1000*Z801, 2)*$A$4</f>
        <v>0</v>
      </c>
      <c r="AB801" s="116">
        <v>57.8</v>
      </c>
      <c r="AC801" s="43">
        <f t="shared" si="1799"/>
        <v>5.2454969524892467</v>
      </c>
      <c r="AD801" s="131">
        <v>57.6</v>
      </c>
      <c r="AE801" s="43">
        <f t="shared" si="1800"/>
        <v>5.2092587400446373</v>
      </c>
      <c r="AF801" s="263">
        <v>66.599999999999994</v>
      </c>
      <c r="AG801" s="43">
        <f t="shared" si="1801"/>
        <v>6.9643312647667068</v>
      </c>
      <c r="AH801" s="131">
        <v>54.1</v>
      </c>
      <c r="AI801" s="5">
        <f t="shared" si="1797"/>
        <v>4.5954229880853479</v>
      </c>
      <c r="AJ801" s="181">
        <v>53.9</v>
      </c>
      <c r="AK801" s="43">
        <f t="shared" ref="AK801" si="1833">POWER(2*$V801/1000*AJ801, 2)*$A$4</f>
        <v>4.5615085431631819</v>
      </c>
      <c r="AL801" s="47">
        <v>57.9</v>
      </c>
      <c r="AM801" s="43">
        <f t="shared" si="1803"/>
        <v>5.2636631621072771</v>
      </c>
      <c r="AN801" s="181"/>
      <c r="AO801" s="43">
        <f t="shared" si="1804"/>
        <v>0</v>
      </c>
      <c r="AP801" s="262">
        <v>65.900000000000006</v>
      </c>
      <c r="AQ801" s="43">
        <f t="shared" si="1805"/>
        <v>6.8187032663162048</v>
      </c>
      <c r="AR801" s="121"/>
    </row>
    <row r="802" spans="1:44" x14ac:dyDescent="0.25">
      <c r="A802" s="144">
        <f t="shared" si="1745"/>
        <v>791</v>
      </c>
      <c r="B802" s="89" t="s">
        <v>142</v>
      </c>
      <c r="C802" s="150">
        <v>40</v>
      </c>
      <c r="D802" s="154" t="s">
        <v>131</v>
      </c>
      <c r="E802" s="155">
        <v>34</v>
      </c>
      <c r="F802" s="152">
        <f t="shared" si="1741"/>
        <v>5987.62</v>
      </c>
      <c r="G802" s="46">
        <f t="shared" si="1734"/>
        <v>230</v>
      </c>
      <c r="H802" s="47">
        <f t="shared" si="1746"/>
        <v>3104</v>
      </c>
      <c r="I802" s="47">
        <f t="shared" si="1742"/>
        <v>2300</v>
      </c>
      <c r="J802" s="56">
        <f t="shared" si="1806"/>
        <v>3549.6710135447765</v>
      </c>
      <c r="K802" s="56">
        <f t="shared" si="1783"/>
        <v>-5.3899907925369916E-4</v>
      </c>
      <c r="L802" s="47"/>
      <c r="M802" s="47"/>
      <c r="N802" s="47">
        <f t="shared" si="1768"/>
        <v>1994.09375</v>
      </c>
      <c r="O802" s="47">
        <f t="shared" si="1819"/>
        <v>1143.09375</v>
      </c>
      <c r="P802" s="47"/>
      <c r="Q802" s="47"/>
      <c r="R802" s="47">
        <f t="shared" si="1757"/>
        <v>525.26910606760657</v>
      </c>
      <c r="S802" s="47">
        <f t="shared" si="1825"/>
        <v>1458.1004766476142</v>
      </c>
      <c r="T802" s="47">
        <f t="shared" si="1820"/>
        <v>1566.301969828635</v>
      </c>
      <c r="U802" s="79">
        <v>5</v>
      </c>
      <c r="V802" s="62">
        <f t="shared" si="1735"/>
        <v>1566.301969828635</v>
      </c>
      <c r="W802" s="137">
        <f t="shared" si="1794"/>
        <v>56.43123059979856</v>
      </c>
      <c r="X802" s="131"/>
      <c r="Y802" s="5">
        <f t="shared" si="1797"/>
        <v>0</v>
      </c>
      <c r="Z802" s="131"/>
      <c r="AA802" s="43">
        <f t="shared" ref="AA802" si="1834">POWER(2*$V802/1000*Z802, 2)*$A$4</f>
        <v>0</v>
      </c>
      <c r="AB802" s="116">
        <v>56.5</v>
      </c>
      <c r="AC802" s="43">
        <f t="shared" si="1799"/>
        <v>5.0121938334621827</v>
      </c>
      <c r="AD802" s="131">
        <v>56.4</v>
      </c>
      <c r="AE802" s="43">
        <f t="shared" si="1800"/>
        <v>4.9944672555375869</v>
      </c>
      <c r="AF802" s="263">
        <v>67.7</v>
      </c>
      <c r="AG802" s="43">
        <f t="shared" si="1801"/>
        <v>7.1962840864496478</v>
      </c>
      <c r="AH802" s="131">
        <v>46.5</v>
      </c>
      <c r="AI802" s="5">
        <f t="shared" si="1797"/>
        <v>3.3949772468959529</v>
      </c>
      <c r="AJ802" s="181">
        <v>52.8</v>
      </c>
      <c r="AK802" s="43">
        <f t="shared" ref="AK802" si="1835">POWER(2*$V802/1000*AJ802, 2)*$A$4</f>
        <v>4.3772243579541747</v>
      </c>
      <c r="AL802" s="47">
        <v>56.8</v>
      </c>
      <c r="AM802" s="43">
        <f t="shared" si="1803"/>
        <v>5.0655619808188677</v>
      </c>
      <c r="AN802" s="181"/>
      <c r="AO802" s="43">
        <f t="shared" si="1804"/>
        <v>0</v>
      </c>
      <c r="AP802" s="262">
        <v>65.95</v>
      </c>
      <c r="AQ802" s="43">
        <f t="shared" si="1805"/>
        <v>6.8290542375268233</v>
      </c>
      <c r="AR802" s="121"/>
    </row>
    <row r="803" spans="1:44" x14ac:dyDescent="0.25">
      <c r="A803" s="144">
        <f t="shared" si="1745"/>
        <v>792</v>
      </c>
      <c r="B803" s="89" t="s">
        <v>143</v>
      </c>
      <c r="C803" s="150">
        <v>1</v>
      </c>
      <c r="D803" s="154" t="s">
        <v>131</v>
      </c>
      <c r="E803" s="155">
        <v>35</v>
      </c>
      <c r="F803" s="152">
        <f t="shared" si="1741"/>
        <v>5987.62</v>
      </c>
      <c r="G803" s="46">
        <f t="shared" si="1734"/>
        <v>235.75</v>
      </c>
      <c r="H803" s="47">
        <f t="shared" si="1746"/>
        <v>3112</v>
      </c>
      <c r="I803" s="47">
        <f t="shared" si="1742"/>
        <v>2300</v>
      </c>
      <c r="J803" s="56">
        <f t="shared" si="1806"/>
        <v>3539.8189850471167</v>
      </c>
      <c r="K803" s="56">
        <f t="shared" si="1783"/>
        <v>-5.4924642881815089E-4</v>
      </c>
      <c r="L803" s="47"/>
      <c r="M803" s="47"/>
      <c r="N803" s="47">
        <f t="shared" si="1768"/>
        <v>1999.84375</v>
      </c>
      <c r="O803" s="47">
        <f t="shared" si="1819"/>
        <v>1148.84375</v>
      </c>
      <c r="P803" s="47"/>
      <c r="Q803" s="47"/>
      <c r="R803" s="47">
        <f t="shared" ref="R803:R834" si="1836">SQRT(POWER(N$6-H803,2)+POWER(N803-G$6,2))</f>
        <v>515.41708781729631</v>
      </c>
      <c r="S803" s="47">
        <f t="shared" si="1825"/>
        <v>1458.1004766476142</v>
      </c>
      <c r="T803" s="47">
        <f t="shared" si="1820"/>
        <v>1566.301969828635</v>
      </c>
      <c r="U803" s="79">
        <v>5</v>
      </c>
      <c r="V803" s="62">
        <f t="shared" si="1735"/>
        <v>1566.301969828635</v>
      </c>
      <c r="W803" s="137">
        <f t="shared" si="1794"/>
        <v>56.43123059979856</v>
      </c>
      <c r="X803" s="131"/>
      <c r="Y803" s="5">
        <f t="shared" si="1797"/>
        <v>0</v>
      </c>
      <c r="Z803" s="131"/>
      <c r="AA803" s="43">
        <f t="shared" ref="AA803" si="1837">POWER(2*$V803/1000*Z803, 2)*$A$4</f>
        <v>0</v>
      </c>
      <c r="AB803" s="116">
        <v>55.7</v>
      </c>
      <c r="AC803" s="43">
        <f t="shared" si="1799"/>
        <v>4.8712604734522946</v>
      </c>
      <c r="AD803" s="131">
        <v>55.6</v>
      </c>
      <c r="AE803" s="43">
        <f t="shared" si="1800"/>
        <v>4.8537851136382351</v>
      </c>
      <c r="AF803" s="263">
        <v>67.8</v>
      </c>
      <c r="AG803" s="43">
        <f t="shared" si="1801"/>
        <v>7.2175591201855438</v>
      </c>
      <c r="AH803" s="131">
        <v>52.8</v>
      </c>
      <c r="AI803" s="5">
        <f t="shared" si="1797"/>
        <v>4.3772243579541747</v>
      </c>
      <c r="AJ803" s="181">
        <v>52.7</v>
      </c>
      <c r="AK803" s="43">
        <f t="shared" ref="AK803" si="1838">POWER(2*$V803/1000*AJ803, 2)*$A$4</f>
        <v>4.3606596637908019</v>
      </c>
      <c r="AL803" s="47">
        <v>56.7</v>
      </c>
      <c r="AM803" s="43">
        <f t="shared" si="1803"/>
        <v>5.047741196102824</v>
      </c>
      <c r="AN803" s="181"/>
      <c r="AO803" s="43">
        <f t="shared" si="1804"/>
        <v>0</v>
      </c>
      <c r="AP803" s="262">
        <v>65.31</v>
      </c>
      <c r="AQ803" s="43">
        <f t="shared" si="1805"/>
        <v>6.6971546807717584</v>
      </c>
      <c r="AR803" s="121"/>
    </row>
    <row r="804" spans="1:44" x14ac:dyDescent="0.25">
      <c r="A804" s="144">
        <f t="shared" si="1745"/>
        <v>793</v>
      </c>
      <c r="B804" s="89" t="s">
        <v>143</v>
      </c>
      <c r="C804" s="150">
        <v>2</v>
      </c>
      <c r="D804" s="154" t="s">
        <v>131</v>
      </c>
      <c r="E804" s="155">
        <v>36</v>
      </c>
      <c r="F804" s="152">
        <f t="shared" si="1741"/>
        <v>5987.62</v>
      </c>
      <c r="G804" s="46">
        <f t="shared" si="1734"/>
        <v>241.5</v>
      </c>
      <c r="H804" s="47">
        <f t="shared" si="1746"/>
        <v>3120</v>
      </c>
      <c r="I804" s="47">
        <f t="shared" si="1742"/>
        <v>2300</v>
      </c>
      <c r="J804" s="56">
        <f t="shared" si="1806"/>
        <v>3529.9669565592253</v>
      </c>
      <c r="K804" s="56">
        <f t="shared" si="1783"/>
        <v>-5.5995159664234961E-4</v>
      </c>
      <c r="L804" s="47"/>
      <c r="M804" s="47"/>
      <c r="N804" s="47">
        <f t="shared" si="1768"/>
        <v>2005.59375</v>
      </c>
      <c r="O804" s="47">
        <f t="shared" si="1819"/>
        <v>1154.59375</v>
      </c>
      <c r="P804" s="47"/>
      <c r="Q804" s="47"/>
      <c r="R804" s="47">
        <f t="shared" si="1836"/>
        <v>505.56507003457278</v>
      </c>
      <c r="S804" s="47">
        <f t="shared" si="1825"/>
        <v>1458.1004766476142</v>
      </c>
      <c r="T804" s="47">
        <f t="shared" si="1820"/>
        <v>1566.301969828635</v>
      </c>
      <c r="U804" s="79">
        <v>5</v>
      </c>
      <c r="V804" s="62">
        <f t="shared" si="1735"/>
        <v>1566.301969828635</v>
      </c>
      <c r="W804" s="137">
        <f t="shared" si="1794"/>
        <v>56.43123059979856</v>
      </c>
      <c r="X804" s="131"/>
      <c r="Y804" s="5">
        <f t="shared" si="1797"/>
        <v>0</v>
      </c>
      <c r="Z804" s="131"/>
      <c r="AA804" s="43">
        <f t="shared" ref="AA804" si="1839">POWER(2*$V804/1000*Z804, 2)*$A$4</f>
        <v>0</v>
      </c>
      <c r="AB804" s="116">
        <v>55.9</v>
      </c>
      <c r="AC804" s="43">
        <f t="shared" si="1799"/>
        <v>4.9063053998718651</v>
      </c>
      <c r="AD804" s="131">
        <v>55.7</v>
      </c>
      <c r="AE804" s="43">
        <f t="shared" si="1800"/>
        <v>4.8712604734522946</v>
      </c>
      <c r="AF804" s="263">
        <v>67.099999999999994</v>
      </c>
      <c r="AG804" s="43">
        <f t="shared" si="1801"/>
        <v>7.0692933315744266</v>
      </c>
      <c r="AH804" s="131">
        <v>52.5</v>
      </c>
      <c r="AI804" s="5">
        <f t="shared" si="1797"/>
        <v>4.3276244822555068</v>
      </c>
      <c r="AJ804" s="181">
        <v>52.2</v>
      </c>
      <c r="AK804" s="43">
        <f t="shared" ref="AK804" si="1840">POWER(2*$V804/1000*AJ804, 2)*$A$4</f>
        <v>4.2783072269311919</v>
      </c>
      <c r="AL804" s="47">
        <v>56.3</v>
      </c>
      <c r="AM804" s="43">
        <f t="shared" si="1803"/>
        <v>4.9767720798768096</v>
      </c>
      <c r="AN804" s="181"/>
      <c r="AO804" s="43">
        <f t="shared" si="1804"/>
        <v>0</v>
      </c>
      <c r="AP804" s="262">
        <v>66.040000000000006</v>
      </c>
      <c r="AQ804" s="43">
        <f t="shared" si="1805"/>
        <v>6.8477057691321432</v>
      </c>
      <c r="AR804" s="121"/>
    </row>
    <row r="805" spans="1:44" x14ac:dyDescent="0.25">
      <c r="A805" s="144">
        <f t="shared" si="1745"/>
        <v>794</v>
      </c>
      <c r="B805" s="89" t="s">
        <v>143</v>
      </c>
      <c r="C805" s="150">
        <v>3</v>
      </c>
      <c r="D805" s="154" t="s">
        <v>131</v>
      </c>
      <c r="E805" s="155">
        <v>37</v>
      </c>
      <c r="F805" s="152">
        <f t="shared" si="1741"/>
        <v>5987.62</v>
      </c>
      <c r="G805" s="46">
        <f t="shared" si="1734"/>
        <v>247.25</v>
      </c>
      <c r="H805" s="47">
        <f t="shared" si="1746"/>
        <v>3128</v>
      </c>
      <c r="I805" s="47">
        <f t="shared" si="1742"/>
        <v>2300</v>
      </c>
      <c r="J805" s="56">
        <f t="shared" si="1806"/>
        <v>3520.1149280811842</v>
      </c>
      <c r="K805" s="56">
        <f t="shared" si="1783"/>
        <v>-5.7114238006761298E-4</v>
      </c>
      <c r="L805" s="47"/>
      <c r="M805" s="47"/>
      <c r="N805" s="47">
        <f t="shared" si="1768"/>
        <v>2011.34375</v>
      </c>
      <c r="O805" s="47">
        <f t="shared" si="1819"/>
        <v>1160.34375</v>
      </c>
      <c r="P805" s="47"/>
      <c r="Q805" s="47"/>
      <c r="R805" s="47">
        <f t="shared" si="1836"/>
        <v>495.7130527473152</v>
      </c>
      <c r="S805" s="47">
        <f t="shared" si="1825"/>
        <v>1458.1004766476142</v>
      </c>
      <c r="T805" s="47">
        <f t="shared" si="1820"/>
        <v>1566.301969828635</v>
      </c>
      <c r="U805" s="79">
        <v>5</v>
      </c>
      <c r="V805" s="62">
        <f t="shared" si="1735"/>
        <v>1566.301969828635</v>
      </c>
      <c r="W805" s="137">
        <f t="shared" si="1794"/>
        <v>56.43123059979856</v>
      </c>
      <c r="X805" s="131"/>
      <c r="Y805" s="5">
        <f t="shared" si="1797"/>
        <v>0</v>
      </c>
      <c r="Z805" s="131"/>
      <c r="AA805" s="43">
        <f t="shared" ref="AA805" si="1841">POWER(2*$V805/1000*Z805, 2)*$A$4</f>
        <v>0</v>
      </c>
      <c r="AB805" s="116">
        <v>55.4</v>
      </c>
      <c r="AC805" s="43">
        <f t="shared" si="1799"/>
        <v>4.8189286008015637</v>
      </c>
      <c r="AD805" s="131">
        <v>55.2</v>
      </c>
      <c r="AE805" s="43">
        <f t="shared" si="1800"/>
        <v>4.7841976970201614</v>
      </c>
      <c r="AF805" s="263">
        <v>66.599999999999994</v>
      </c>
      <c r="AG805" s="43">
        <f t="shared" si="1801"/>
        <v>6.9643312647667068</v>
      </c>
      <c r="AH805" s="131">
        <v>54.5</v>
      </c>
      <c r="AI805" s="5">
        <f t="shared" si="1797"/>
        <v>4.6636287050954808</v>
      </c>
      <c r="AJ805" s="181">
        <v>54.2</v>
      </c>
      <c r="AK805" s="43">
        <f t="shared" ref="AK805" si="1842">POWER(2*$V805/1000*AJ805, 2)*$A$4</f>
        <v>4.612427313942157</v>
      </c>
      <c r="AL805" s="47">
        <v>58.1</v>
      </c>
      <c r="AM805" s="43">
        <f t="shared" si="1803"/>
        <v>5.3000897881347893</v>
      </c>
      <c r="AN805" s="181"/>
      <c r="AO805" s="43">
        <f t="shared" si="1804"/>
        <v>0</v>
      </c>
      <c r="AP805" s="262">
        <v>66.73</v>
      </c>
      <c r="AQ805" s="43">
        <f t="shared" si="1805"/>
        <v>6.9915458796922358</v>
      </c>
      <c r="AR805" s="121"/>
    </row>
    <row r="806" spans="1:44" x14ac:dyDescent="0.25">
      <c r="A806" s="144">
        <f t="shared" si="1745"/>
        <v>795</v>
      </c>
      <c r="B806" s="89" t="s">
        <v>143</v>
      </c>
      <c r="C806" s="150">
        <v>4</v>
      </c>
      <c r="D806" s="154" t="s">
        <v>132</v>
      </c>
      <c r="E806" s="155">
        <v>1</v>
      </c>
      <c r="F806" s="152">
        <f t="shared" si="1741"/>
        <v>5987.62</v>
      </c>
      <c r="G806" s="46">
        <f t="shared" si="1734"/>
        <v>253</v>
      </c>
      <c r="H806" s="47">
        <f t="shared" si="1746"/>
        <v>3136</v>
      </c>
      <c r="I806" s="47">
        <f t="shared" si="1742"/>
        <v>2300</v>
      </c>
      <c r="J806" s="56">
        <f t="shared" si="1806"/>
        <v>3510.2628996130757</v>
      </c>
      <c r="K806" s="56">
        <f t="shared" si="1783"/>
        <v>-5.8284883743908722E-4</v>
      </c>
      <c r="L806" s="47"/>
      <c r="M806" s="47"/>
      <c r="N806" s="47">
        <f t="shared" si="1768"/>
        <v>2017.09375</v>
      </c>
      <c r="O806" s="47">
        <f t="shared" si="1819"/>
        <v>1166.09375</v>
      </c>
      <c r="P806" s="47"/>
      <c r="Q806" s="47"/>
      <c r="R806" s="47">
        <f t="shared" si="1836"/>
        <v>485.86103598566382</v>
      </c>
      <c r="S806" s="47">
        <f t="shared" si="1825"/>
        <v>1458.1004766476142</v>
      </c>
      <c r="T806" s="47">
        <f t="shared" si="1820"/>
        <v>1566.301969828635</v>
      </c>
      <c r="U806" s="79">
        <v>5</v>
      </c>
      <c r="V806" s="62">
        <f t="shared" si="1735"/>
        <v>1566.301969828635</v>
      </c>
      <c r="W806" s="137">
        <f t="shared" si="1794"/>
        <v>56.43123059979856</v>
      </c>
      <c r="X806" s="131"/>
      <c r="Y806" s="5">
        <f t="shared" si="1797"/>
        <v>0</v>
      </c>
      <c r="Z806" s="131"/>
      <c r="AA806" s="43">
        <f t="shared" ref="AA806" si="1843">POWER(2*$V806/1000*Z806, 2)*$A$4</f>
        <v>0</v>
      </c>
      <c r="AB806" s="116">
        <v>56.7</v>
      </c>
      <c r="AC806" s="43">
        <f t="shared" si="1799"/>
        <v>5.047741196102824</v>
      </c>
      <c r="AD806" s="131">
        <v>56.3</v>
      </c>
      <c r="AE806" s="43">
        <f t="shared" si="1800"/>
        <v>4.9767720798768096</v>
      </c>
      <c r="AF806" s="263">
        <v>66.5</v>
      </c>
      <c r="AG806" s="43">
        <f t="shared" si="1801"/>
        <v>6.9434330581966126</v>
      </c>
      <c r="AH806" s="131">
        <v>53.4</v>
      </c>
      <c r="AI806" s="5">
        <f t="shared" si="1797"/>
        <v>4.477271970474562</v>
      </c>
      <c r="AJ806" s="181">
        <v>53.2</v>
      </c>
      <c r="AK806" s="43">
        <f t="shared" ref="AK806" si="1844">POWER(2*$V806/1000*AJ806, 2)*$A$4</f>
        <v>4.4437971572458332</v>
      </c>
      <c r="AL806" s="47">
        <v>57.1</v>
      </c>
      <c r="AM806" s="43">
        <f t="shared" si="1803"/>
        <v>5.1192127485499048</v>
      </c>
      <c r="AN806" s="181"/>
      <c r="AO806" s="43">
        <f t="shared" si="1804"/>
        <v>0</v>
      </c>
      <c r="AP806" s="262">
        <v>66.56</v>
      </c>
      <c r="AQ806" s="43">
        <f t="shared" si="1805"/>
        <v>6.9559682138670125</v>
      </c>
      <c r="AR806" s="121"/>
    </row>
    <row r="807" spans="1:44" x14ac:dyDescent="0.25">
      <c r="A807" s="144">
        <f t="shared" si="1745"/>
        <v>796</v>
      </c>
      <c r="B807" s="89" t="s">
        <v>143</v>
      </c>
      <c r="C807" s="150">
        <v>5</v>
      </c>
      <c r="D807" s="154" t="s">
        <v>132</v>
      </c>
      <c r="E807" s="155">
        <v>2</v>
      </c>
      <c r="F807" s="152">
        <f t="shared" si="1741"/>
        <v>5987.62</v>
      </c>
      <c r="G807" s="46">
        <f t="shared" si="1734"/>
        <v>258.75</v>
      </c>
      <c r="H807" s="47">
        <f t="shared" si="1746"/>
        <v>3144</v>
      </c>
      <c r="I807" s="47">
        <f t="shared" si="1742"/>
        <v>2300</v>
      </c>
      <c r="J807" s="56">
        <f t="shared" si="1806"/>
        <v>3500.4108711549848</v>
      </c>
      <c r="K807" s="56">
        <f t="shared" si="1783"/>
        <v>-5.951035186626541E-4</v>
      </c>
      <c r="L807" s="47"/>
      <c r="M807" s="47"/>
      <c r="N807" s="47">
        <f t="shared" si="1768"/>
        <v>2022.84375</v>
      </c>
      <c r="O807" s="47">
        <f t="shared" si="1819"/>
        <v>1171.84375</v>
      </c>
      <c r="P807" s="47"/>
      <c r="Q807" s="47"/>
      <c r="R807" s="47">
        <f t="shared" si="1836"/>
        <v>476.00901978225426</v>
      </c>
      <c r="S807" s="47">
        <f t="shared" si="1825"/>
        <v>1458.1004766476142</v>
      </c>
      <c r="T807" s="47">
        <f t="shared" si="1820"/>
        <v>1566.301969828635</v>
      </c>
      <c r="U807" s="79">
        <v>5</v>
      </c>
      <c r="V807" s="62">
        <f t="shared" si="1735"/>
        <v>1566.301969828635</v>
      </c>
      <c r="W807" s="137">
        <f t="shared" si="1794"/>
        <v>56.43123059979856</v>
      </c>
      <c r="X807" s="131"/>
      <c r="Y807" s="5">
        <f t="shared" si="1797"/>
        <v>0</v>
      </c>
      <c r="Z807" s="131"/>
      <c r="AA807" s="43">
        <f t="shared" ref="AA807" si="1845">POWER(2*$V807/1000*Z807, 2)*$A$4</f>
        <v>0</v>
      </c>
      <c r="AB807" s="116">
        <v>55.3</v>
      </c>
      <c r="AC807" s="43">
        <f t="shared" si="1799"/>
        <v>4.8015474477789546</v>
      </c>
      <c r="AD807" s="131">
        <v>55</v>
      </c>
      <c r="AE807" s="43">
        <f t="shared" si="1800"/>
        <v>4.7495924022940255</v>
      </c>
      <c r="AF807" s="263">
        <v>66.599999999999994</v>
      </c>
      <c r="AG807" s="43">
        <f t="shared" si="1801"/>
        <v>6.9643312647667068</v>
      </c>
      <c r="AH807" s="131">
        <v>52.6</v>
      </c>
      <c r="AI807" s="5">
        <f t="shared" si="1797"/>
        <v>4.3441263718912468</v>
      </c>
      <c r="AJ807" s="181">
        <v>52.4</v>
      </c>
      <c r="AK807" s="43">
        <f t="shared" ref="AK807" si="1846">POWER(2*$V807/1000*AJ807, 2)*$A$4</f>
        <v>4.3111539948835853</v>
      </c>
      <c r="AL807" s="47">
        <v>56.4</v>
      </c>
      <c r="AM807" s="43">
        <f t="shared" si="1803"/>
        <v>4.9944672555375869</v>
      </c>
      <c r="AN807" s="181"/>
      <c r="AO807" s="43">
        <f t="shared" si="1804"/>
        <v>0</v>
      </c>
      <c r="AP807" s="262">
        <v>66.19</v>
      </c>
      <c r="AQ807" s="43">
        <f t="shared" si="1805"/>
        <v>6.8788481792158791</v>
      </c>
      <c r="AR807" s="121"/>
    </row>
    <row r="808" spans="1:44" x14ac:dyDescent="0.25">
      <c r="A808" s="144">
        <f t="shared" si="1745"/>
        <v>797</v>
      </c>
      <c r="B808" s="89" t="s">
        <v>143</v>
      </c>
      <c r="C808" s="150">
        <v>6</v>
      </c>
      <c r="D808" s="154" t="s">
        <v>132</v>
      </c>
      <c r="E808" s="155">
        <v>3</v>
      </c>
      <c r="F808" s="152">
        <f t="shared" si="1741"/>
        <v>5987.62</v>
      </c>
      <c r="G808" s="46">
        <f t="shared" si="1734"/>
        <v>264.5</v>
      </c>
      <c r="H808" s="47">
        <f t="shared" si="1746"/>
        <v>3152</v>
      </c>
      <c r="I808" s="47">
        <f t="shared" si="1742"/>
        <v>2300</v>
      </c>
      <c r="J808" s="56">
        <f t="shared" si="1806"/>
        <v>3490.5588427069956</v>
      </c>
      <c r="K808" s="56">
        <f t="shared" si="1783"/>
        <v>-6.0794173487010994E-4</v>
      </c>
      <c r="L808" s="47"/>
      <c r="M808" s="47"/>
      <c r="N808" s="47">
        <f t="shared" si="1768"/>
        <v>2028.59375</v>
      </c>
      <c r="O808" s="47">
        <f t="shared" si="1819"/>
        <v>1177.59375</v>
      </c>
      <c r="P808" s="47"/>
      <c r="Q808" s="47"/>
      <c r="R808" s="47">
        <f t="shared" si="1836"/>
        <v>466.15700417248104</v>
      </c>
      <c r="S808" s="47">
        <f t="shared" si="1825"/>
        <v>1458.1004766476142</v>
      </c>
      <c r="T808" s="47">
        <f t="shared" si="1820"/>
        <v>1566.301969828635</v>
      </c>
      <c r="U808" s="79">
        <v>5</v>
      </c>
      <c r="V808" s="62">
        <f t="shared" si="1735"/>
        <v>1566.301969828635</v>
      </c>
      <c r="W808" s="137">
        <f t="shared" si="1794"/>
        <v>56.43123059979856</v>
      </c>
      <c r="X808" s="131"/>
      <c r="Y808" s="5">
        <f t="shared" si="1797"/>
        <v>0</v>
      </c>
      <c r="Z808" s="131"/>
      <c r="AA808" s="43">
        <f t="shared" ref="AA808" si="1847">POWER(2*$V808/1000*Z808, 2)*$A$4</f>
        <v>0</v>
      </c>
      <c r="AB808" s="116">
        <v>57.1</v>
      </c>
      <c r="AC808" s="43">
        <f t="shared" si="1799"/>
        <v>5.1192127485499048</v>
      </c>
      <c r="AD808" s="131">
        <v>56.9</v>
      </c>
      <c r="AE808" s="43">
        <f t="shared" si="1800"/>
        <v>5.0834141677987308</v>
      </c>
      <c r="AF808" s="263">
        <v>67.5</v>
      </c>
      <c r="AG808" s="43">
        <f t="shared" si="1801"/>
        <v>7.1538282257693053</v>
      </c>
      <c r="AH808" s="131">
        <v>54.9</v>
      </c>
      <c r="AI808" s="5">
        <f t="shared" si="1797"/>
        <v>4.7323368583266827</v>
      </c>
      <c r="AJ808" s="181">
        <v>54.6</v>
      </c>
      <c r="AK808" s="43">
        <f t="shared" ref="AK808" si="1848">POWER(2*$V808/1000*AJ808, 2)*$A$4</f>
        <v>4.6807586400075554</v>
      </c>
      <c r="AL808" s="47">
        <v>58.5</v>
      </c>
      <c r="AM808" s="43">
        <f t="shared" si="1803"/>
        <v>5.3733198673556135</v>
      </c>
      <c r="AN808" s="181"/>
      <c r="AO808" s="43">
        <f t="shared" si="1804"/>
        <v>0</v>
      </c>
      <c r="AP808" s="262">
        <v>67.67</v>
      </c>
      <c r="AQ808" s="43">
        <f t="shared" si="1805"/>
        <v>7.1899076997703242</v>
      </c>
      <c r="AR808" s="121"/>
    </row>
    <row r="809" spans="1:44" x14ac:dyDescent="0.25">
      <c r="A809" s="144">
        <f t="shared" si="1745"/>
        <v>798</v>
      </c>
      <c r="B809" s="89" t="s">
        <v>143</v>
      </c>
      <c r="C809" s="150">
        <v>7</v>
      </c>
      <c r="D809" s="154" t="s">
        <v>132</v>
      </c>
      <c r="E809" s="155">
        <v>4</v>
      </c>
      <c r="F809" s="152">
        <f t="shared" si="1741"/>
        <v>5987.62</v>
      </c>
      <c r="G809" s="46">
        <f t="shared" si="1734"/>
        <v>270.25</v>
      </c>
      <c r="H809" s="47">
        <f t="shared" si="1746"/>
        <v>3160</v>
      </c>
      <c r="I809" s="47">
        <f t="shared" si="1742"/>
        <v>2300</v>
      </c>
      <c r="J809" s="56">
        <f t="shared" si="1806"/>
        <v>3480.7068142691937</v>
      </c>
      <c r="K809" s="56">
        <f t="shared" si="1783"/>
        <v>-6.2140185082171229E-4</v>
      </c>
      <c r="L809" s="47"/>
      <c r="M809" s="47"/>
      <c r="N809" s="47">
        <f t="shared" si="1768"/>
        <v>2034.34375</v>
      </c>
      <c r="O809" s="47">
        <f t="shared" si="1819"/>
        <v>1183.34375</v>
      </c>
      <c r="P809" s="47"/>
      <c r="Q809" s="47"/>
      <c r="R809" s="47">
        <f t="shared" si="1836"/>
        <v>456.30498919479555</v>
      </c>
      <c r="S809" s="47">
        <f t="shared" si="1825"/>
        <v>1458.1004766476142</v>
      </c>
      <c r="T809" s="47">
        <f t="shared" si="1820"/>
        <v>1566.301969828635</v>
      </c>
      <c r="U809" s="79">
        <v>5</v>
      </c>
      <c r="V809" s="62">
        <f t="shared" si="1735"/>
        <v>1566.301969828635</v>
      </c>
      <c r="W809" s="137">
        <f t="shared" si="1794"/>
        <v>56.43123059979856</v>
      </c>
      <c r="X809" s="131"/>
      <c r="Y809" s="5">
        <f t="shared" si="1797"/>
        <v>0</v>
      </c>
      <c r="Z809" s="131"/>
      <c r="AA809" s="43">
        <f t="shared" ref="AA809" si="1849">POWER(2*$V809/1000*Z809, 2)*$A$4</f>
        <v>0</v>
      </c>
      <c r="AB809" s="116">
        <v>55.7</v>
      </c>
      <c r="AC809" s="43">
        <f t="shared" si="1799"/>
        <v>4.8712604734522946</v>
      </c>
      <c r="AD809" s="131">
        <v>55.6</v>
      </c>
      <c r="AE809" s="43">
        <f t="shared" si="1800"/>
        <v>4.8537851136382351</v>
      </c>
      <c r="AF809" s="263">
        <v>67.400000000000006</v>
      </c>
      <c r="AG809" s="43">
        <f t="shared" si="1801"/>
        <v>7.1326473988248633</v>
      </c>
      <c r="AH809" s="131">
        <v>53</v>
      </c>
      <c r="AI809" s="5">
        <f t="shared" si="1797"/>
        <v>4.410447953072369</v>
      </c>
      <c r="AJ809" s="181">
        <v>52.9</v>
      </c>
      <c r="AK809" s="43">
        <f t="shared" ref="AK809" si="1850">POWER(2*$V809/1000*AJ809, 2)*$A$4</f>
        <v>4.3938204543813626</v>
      </c>
      <c r="AL809" s="47">
        <v>57</v>
      </c>
      <c r="AM809" s="43">
        <f t="shared" si="1803"/>
        <v>5.101297757042409</v>
      </c>
      <c r="AN809" s="181"/>
      <c r="AO809" s="43">
        <f t="shared" si="1804"/>
        <v>0</v>
      </c>
      <c r="AP809" s="262">
        <v>60.68</v>
      </c>
      <c r="AQ809" s="43">
        <f t="shared" si="1805"/>
        <v>5.7812547437396704</v>
      </c>
      <c r="AR809" s="121"/>
    </row>
    <row r="810" spans="1:44" x14ac:dyDescent="0.25">
      <c r="A810" s="144">
        <f t="shared" si="1745"/>
        <v>799</v>
      </c>
      <c r="B810" s="89" t="s">
        <v>143</v>
      </c>
      <c r="C810" s="150">
        <v>8</v>
      </c>
      <c r="D810" s="154" t="s">
        <v>132</v>
      </c>
      <c r="E810" s="155">
        <v>5</v>
      </c>
      <c r="F810" s="152">
        <f t="shared" si="1741"/>
        <v>5987.62</v>
      </c>
      <c r="G810" s="46">
        <f t="shared" si="1734"/>
        <v>276</v>
      </c>
      <c r="H810" s="47">
        <f t="shared" si="1746"/>
        <v>3168</v>
      </c>
      <c r="I810" s="47">
        <f t="shared" si="1742"/>
        <v>2300</v>
      </c>
      <c r="J810" s="56">
        <f t="shared" si="1806"/>
        <v>3470.8547858416664</v>
      </c>
      <c r="K810" s="56">
        <f t="shared" si="1783"/>
        <v>-6.3552562596669304E-4</v>
      </c>
      <c r="L810" s="47"/>
      <c r="M810" s="47"/>
      <c r="N810" s="47">
        <f t="shared" si="1768"/>
        <v>2040.09375</v>
      </c>
      <c r="O810" s="47">
        <f t="shared" si="1819"/>
        <v>1189.09375</v>
      </c>
      <c r="P810" s="47"/>
      <c r="Q810" s="47"/>
      <c r="R810" s="47">
        <f t="shared" si="1836"/>
        <v>446.45297489104325</v>
      </c>
      <c r="S810" s="47">
        <f t="shared" si="1825"/>
        <v>1458.1004766476142</v>
      </c>
      <c r="T810" s="47">
        <f t="shared" si="1820"/>
        <v>1566.301969828635</v>
      </c>
      <c r="U810" s="79">
        <v>5</v>
      </c>
      <c r="V810" s="62">
        <f t="shared" si="1735"/>
        <v>1566.301969828635</v>
      </c>
      <c r="W810" s="137">
        <f t="shared" si="1794"/>
        <v>56.43123059979856</v>
      </c>
      <c r="X810" s="131"/>
      <c r="Y810" s="5">
        <f t="shared" si="1797"/>
        <v>0</v>
      </c>
      <c r="Z810" s="131"/>
      <c r="AA810" s="43">
        <f t="shared" ref="AA810" si="1851">POWER(2*$V810/1000*Z810, 2)*$A$4</f>
        <v>0</v>
      </c>
      <c r="AB810" s="116">
        <v>56.5</v>
      </c>
      <c r="AC810" s="43">
        <f t="shared" si="1799"/>
        <v>5.0121938334621827</v>
      </c>
      <c r="AD810" s="131">
        <v>56.4</v>
      </c>
      <c r="AE810" s="43">
        <f t="shared" si="1800"/>
        <v>4.9944672555375869</v>
      </c>
      <c r="AF810" s="263">
        <v>67.900000000000006</v>
      </c>
      <c r="AG810" s="43">
        <f t="shared" si="1801"/>
        <v>7.2388655561852566</v>
      </c>
      <c r="AH810" s="131">
        <v>53.4</v>
      </c>
      <c r="AI810" s="5">
        <f t="shared" si="1797"/>
        <v>4.477271970474562</v>
      </c>
      <c r="AJ810" s="181">
        <v>53.2</v>
      </c>
      <c r="AK810" s="43">
        <f t="shared" ref="AK810" si="1852">POWER(2*$V810/1000*AJ810, 2)*$A$4</f>
        <v>4.4437971572458332</v>
      </c>
      <c r="AL810" s="47">
        <v>57.2</v>
      </c>
      <c r="AM810" s="43">
        <f t="shared" si="1803"/>
        <v>5.1371591423212184</v>
      </c>
      <c r="AN810" s="181"/>
      <c r="AO810" s="43">
        <f t="shared" si="1804"/>
        <v>0</v>
      </c>
      <c r="AP810" s="262">
        <v>62.02</v>
      </c>
      <c r="AQ810" s="43">
        <f t="shared" si="1805"/>
        <v>6.0394096143513663</v>
      </c>
      <c r="AR810" s="121"/>
    </row>
    <row r="811" spans="1:44" x14ac:dyDescent="0.25">
      <c r="A811" s="144">
        <f t="shared" si="1745"/>
        <v>800</v>
      </c>
      <c r="B811" s="89" t="s">
        <v>143</v>
      </c>
      <c r="C811" s="150">
        <v>9</v>
      </c>
      <c r="D811" s="154" t="s">
        <v>132</v>
      </c>
      <c r="E811" s="155">
        <v>6</v>
      </c>
      <c r="F811" s="152">
        <f t="shared" si="1741"/>
        <v>5987.62</v>
      </c>
      <c r="G811" s="46">
        <f t="shared" si="1734"/>
        <v>281.75</v>
      </c>
      <c r="H811" s="47">
        <f t="shared" si="1746"/>
        <v>3176</v>
      </c>
      <c r="I811" s="47">
        <f t="shared" si="1742"/>
        <v>2300</v>
      </c>
      <c r="J811" s="56">
        <f t="shared" si="1806"/>
        <v>3461.0027574245009</v>
      </c>
      <c r="K811" s="56">
        <f t="shared" si="1783"/>
        <v>-6.5035859506679117E-4</v>
      </c>
      <c r="L811" s="47"/>
      <c r="M811" s="47"/>
      <c r="N811" s="47">
        <f t="shared" si="1768"/>
        <v>2045.84375</v>
      </c>
      <c r="O811" s="47">
        <f t="shared" si="1819"/>
        <v>1194.84375</v>
      </c>
      <c r="P811" s="47"/>
      <c r="Q811" s="47"/>
      <c r="R811" s="47">
        <f t="shared" si="1836"/>
        <v>436.60096130684656</v>
      </c>
      <c r="S811" s="47">
        <f t="shared" si="1825"/>
        <v>1458.1004766476142</v>
      </c>
      <c r="T811" s="47">
        <f t="shared" si="1820"/>
        <v>1566.301969828635</v>
      </c>
      <c r="U811" s="79">
        <v>5</v>
      </c>
      <c r="V811" s="62">
        <f t="shared" si="1735"/>
        <v>1566.301969828635</v>
      </c>
      <c r="W811" s="137">
        <f t="shared" si="1794"/>
        <v>56.43123059979856</v>
      </c>
      <c r="X811" s="131"/>
      <c r="Y811" s="5">
        <f t="shared" si="1797"/>
        <v>0</v>
      </c>
      <c r="Z811" s="131"/>
      <c r="AA811" s="43">
        <f t="shared" ref="AA811" si="1853">POWER(2*$V811/1000*Z811, 2)*$A$4</f>
        <v>0</v>
      </c>
      <c r="AB811" s="116">
        <v>55.2</v>
      </c>
      <c r="AC811" s="43">
        <f t="shared" si="1799"/>
        <v>4.7841976970201614</v>
      </c>
      <c r="AD811" s="131">
        <v>55</v>
      </c>
      <c r="AE811" s="43">
        <f t="shared" si="1800"/>
        <v>4.7495924022940255</v>
      </c>
      <c r="AF811" s="263">
        <v>67.400000000000006</v>
      </c>
      <c r="AG811" s="43">
        <f t="shared" si="1801"/>
        <v>7.1326473988248633</v>
      </c>
      <c r="AH811" s="131">
        <v>54.8</v>
      </c>
      <c r="AI811" s="5">
        <f t="shared" si="1797"/>
        <v>4.7151127166231559</v>
      </c>
      <c r="AJ811" s="181">
        <v>54.6</v>
      </c>
      <c r="AK811" s="43">
        <f t="shared" ref="AK811" si="1854">POWER(2*$V811/1000*AJ811, 2)*$A$4</f>
        <v>4.6807586400075554</v>
      </c>
      <c r="AL811" s="47">
        <v>58.5</v>
      </c>
      <c r="AM811" s="43">
        <f t="shared" si="1803"/>
        <v>5.3733198673556135</v>
      </c>
      <c r="AN811" s="181"/>
      <c r="AO811" s="43">
        <f t="shared" si="1804"/>
        <v>0</v>
      </c>
      <c r="AP811" s="262">
        <v>60.98</v>
      </c>
      <c r="AQ811" s="43">
        <f t="shared" si="1805"/>
        <v>5.8385607349789854</v>
      </c>
      <c r="AR811" s="121"/>
    </row>
    <row r="812" spans="1:44" x14ac:dyDescent="0.25">
      <c r="A812" s="144">
        <f t="shared" si="1745"/>
        <v>801</v>
      </c>
      <c r="B812" s="89" t="s">
        <v>143</v>
      </c>
      <c r="C812" s="150">
        <v>10</v>
      </c>
      <c r="D812" s="154" t="s">
        <v>132</v>
      </c>
      <c r="E812" s="155">
        <v>7</v>
      </c>
      <c r="F812" s="152">
        <f t="shared" si="1741"/>
        <v>5987.62</v>
      </c>
      <c r="G812" s="46">
        <f t="shared" si="1734"/>
        <v>287.5</v>
      </c>
      <c r="H812" s="47">
        <f t="shared" si="1746"/>
        <v>3184</v>
      </c>
      <c r="I812" s="47">
        <f t="shared" si="1742"/>
        <v>2300</v>
      </c>
      <c r="J812" s="56">
        <f t="shared" si="1806"/>
        <v>3451.1507290177865</v>
      </c>
      <c r="K812" s="56">
        <f t="shared" si="1783"/>
        <v>-6.6595050384421484E-4</v>
      </c>
      <c r="L812" s="47"/>
      <c r="M812" s="47"/>
      <c r="N812" s="47">
        <f t="shared" si="1768"/>
        <v>2051.59375</v>
      </c>
      <c r="O812" s="47">
        <f t="shared" si="1819"/>
        <v>1200.59375</v>
      </c>
      <c r="P812" s="47"/>
      <c r="Q812" s="47"/>
      <c r="R812" s="47">
        <f t="shared" si="1836"/>
        <v>426.74894849204082</v>
      </c>
      <c r="S812" s="47">
        <f t="shared" si="1825"/>
        <v>1458.1004766476142</v>
      </c>
      <c r="T812" s="47">
        <f t="shared" si="1820"/>
        <v>1566.301969828635</v>
      </c>
      <c r="U812" s="79">
        <v>5</v>
      </c>
      <c r="V812" s="62">
        <f t="shared" si="1735"/>
        <v>1566.301969828635</v>
      </c>
      <c r="W812" s="137">
        <f t="shared" si="1794"/>
        <v>56.43123059979856</v>
      </c>
      <c r="X812" s="131"/>
      <c r="Y812" s="5">
        <f t="shared" si="1797"/>
        <v>0</v>
      </c>
      <c r="Z812" s="131"/>
      <c r="AA812" s="43">
        <f t="shared" ref="AA812" si="1855">POWER(2*$V812/1000*Z812, 2)*$A$4</f>
        <v>0</v>
      </c>
      <c r="AB812" s="116">
        <v>57.5</v>
      </c>
      <c r="AC812" s="43">
        <f t="shared" si="1799"/>
        <v>5.1911867372180565</v>
      </c>
      <c r="AD812" s="131">
        <v>57.4</v>
      </c>
      <c r="AE812" s="43">
        <f t="shared" si="1800"/>
        <v>5.1731461366552942</v>
      </c>
      <c r="AF812" s="263">
        <v>67.89</v>
      </c>
      <c r="AG812" s="43">
        <f t="shared" si="1801"/>
        <v>7.2367334994834129</v>
      </c>
      <c r="AH812" s="131">
        <v>54.1</v>
      </c>
      <c r="AI812" s="5">
        <f t="shared" si="1797"/>
        <v>4.5954229880853479</v>
      </c>
      <c r="AJ812" s="181">
        <v>53.9</v>
      </c>
      <c r="AK812" s="43">
        <f t="shared" ref="AK812" si="1856">POWER(2*$V812/1000*AJ812, 2)*$A$4</f>
        <v>4.5615085431631819</v>
      </c>
      <c r="AL812" s="47">
        <v>57.8</v>
      </c>
      <c r="AM812" s="43">
        <f t="shared" si="1803"/>
        <v>5.2454969524892467</v>
      </c>
      <c r="AN812" s="181"/>
      <c r="AO812" s="43">
        <f t="shared" si="1804"/>
        <v>0</v>
      </c>
      <c r="AP812" s="262">
        <v>61.35</v>
      </c>
      <c r="AQ812" s="43">
        <f t="shared" si="1805"/>
        <v>5.9096273552341509</v>
      </c>
      <c r="AR812" s="121"/>
    </row>
    <row r="813" spans="1:44" x14ac:dyDescent="0.25">
      <c r="A813" s="144">
        <f t="shared" si="1745"/>
        <v>802</v>
      </c>
      <c r="B813" s="89" t="s">
        <v>143</v>
      </c>
      <c r="C813" s="150">
        <v>11</v>
      </c>
      <c r="D813" s="154" t="s">
        <v>132</v>
      </c>
      <c r="E813" s="155">
        <v>8</v>
      </c>
      <c r="F813" s="152">
        <f t="shared" si="1741"/>
        <v>5987.62</v>
      </c>
      <c r="G813" s="46">
        <f t="shared" si="1734"/>
        <v>293.25</v>
      </c>
      <c r="H813" s="47">
        <f t="shared" si="1746"/>
        <v>3192</v>
      </c>
      <c r="I813" s="47">
        <f t="shared" si="1742"/>
        <v>2300</v>
      </c>
      <c r="J813" s="56">
        <f t="shared" si="1806"/>
        <v>3441.2987006216126</v>
      </c>
      <c r="K813" s="56">
        <f t="shared" si="1783"/>
        <v>-6.8235580874898005E-4</v>
      </c>
      <c r="L813" s="47"/>
      <c r="M813" s="47"/>
      <c r="N813" s="47">
        <f t="shared" si="1768"/>
        <v>2057.34375</v>
      </c>
      <c r="O813" s="47">
        <f t="shared" si="1819"/>
        <v>1206.34375</v>
      </c>
      <c r="P813" s="47"/>
      <c r="Q813" s="47"/>
      <c r="R813" s="47">
        <f t="shared" si="1836"/>
        <v>416.89693650117232</v>
      </c>
      <c r="S813" s="47">
        <f t="shared" si="1825"/>
        <v>1458.1004766476142</v>
      </c>
      <c r="T813" s="47">
        <f t="shared" si="1820"/>
        <v>1566.301969828635</v>
      </c>
      <c r="U813" s="79">
        <v>5</v>
      </c>
      <c r="V813" s="62">
        <f t="shared" si="1735"/>
        <v>1566.301969828635</v>
      </c>
      <c r="W813" s="137">
        <f t="shared" si="1794"/>
        <v>56.43123059979856</v>
      </c>
      <c r="X813" s="131"/>
      <c r="Y813" s="5">
        <f t="shared" si="1797"/>
        <v>0</v>
      </c>
      <c r="Z813" s="131"/>
      <c r="AA813" s="43">
        <f t="shared" ref="AA813" si="1857">POWER(2*$V813/1000*Z813, 2)*$A$4</f>
        <v>0</v>
      </c>
      <c r="AB813" s="116">
        <v>56.2</v>
      </c>
      <c r="AC813" s="43">
        <f t="shared" si="1799"/>
        <v>4.9591083064798482</v>
      </c>
      <c r="AD813" s="131">
        <v>56.1</v>
      </c>
      <c r="AE813" s="43">
        <f t="shared" si="1800"/>
        <v>4.9414759353467046</v>
      </c>
      <c r="AF813" s="263">
        <v>68</v>
      </c>
      <c r="AG813" s="43">
        <f t="shared" si="1801"/>
        <v>7.2602033944487854</v>
      </c>
      <c r="AH813" s="131">
        <v>54.6</v>
      </c>
      <c r="AI813" s="5">
        <f t="shared" si="1797"/>
        <v>4.6807586400075554</v>
      </c>
      <c r="AJ813" s="181">
        <v>54.4</v>
      </c>
      <c r="AK813" s="43">
        <f t="shared" ref="AK813" si="1858">POWER(2*$V813/1000*AJ813, 2)*$A$4</f>
        <v>4.646530172447223</v>
      </c>
      <c r="AL813" s="47">
        <v>58.3</v>
      </c>
      <c r="AM813" s="43">
        <f t="shared" si="1803"/>
        <v>5.3366420232175669</v>
      </c>
      <c r="AN813" s="181"/>
      <c r="AO813" s="43">
        <f t="shared" si="1804"/>
        <v>0</v>
      </c>
      <c r="AP813" s="262">
        <v>60.6</v>
      </c>
      <c r="AQ813" s="43">
        <f t="shared" si="1805"/>
        <v>5.7660208775168558</v>
      </c>
      <c r="AR813" s="121"/>
    </row>
    <row r="814" spans="1:44" x14ac:dyDescent="0.25">
      <c r="A814" s="144">
        <f t="shared" si="1745"/>
        <v>803</v>
      </c>
      <c r="B814" s="89" t="s">
        <v>143</v>
      </c>
      <c r="C814" s="150">
        <v>12</v>
      </c>
      <c r="D814" s="154" t="s">
        <v>132</v>
      </c>
      <c r="E814" s="155">
        <v>9</v>
      </c>
      <c r="F814" s="152">
        <f t="shared" si="1741"/>
        <v>5987.62</v>
      </c>
      <c r="G814" s="46">
        <f t="shared" si="1734"/>
        <v>299</v>
      </c>
      <c r="H814" s="47">
        <f t="shared" si="1746"/>
        <v>3200</v>
      </c>
      <c r="I814" s="47">
        <f t="shared" si="1742"/>
        <v>2300</v>
      </c>
      <c r="J814" s="56">
        <f t="shared" si="1806"/>
        <v>3431.4466722360703</v>
      </c>
      <c r="K814" s="56">
        <f t="shared" si="1783"/>
        <v>-6.9963424721208867E-4</v>
      </c>
      <c r="L814" s="47"/>
      <c r="M814" s="47"/>
      <c r="N814" s="47">
        <f t="shared" si="1768"/>
        <v>2063.09375</v>
      </c>
      <c r="O814" s="47">
        <f t="shared" si="1819"/>
        <v>1212.09375</v>
      </c>
      <c r="P814" s="47"/>
      <c r="Q814" s="47"/>
      <c r="R814" s="47">
        <f t="shared" si="1836"/>
        <v>407.04492539406812</v>
      </c>
      <c r="S814" s="47">
        <f t="shared" si="1825"/>
        <v>1458.1004766476142</v>
      </c>
      <c r="T814" s="47">
        <f t="shared" si="1820"/>
        <v>1566.301969828635</v>
      </c>
      <c r="U814" s="79">
        <v>5</v>
      </c>
      <c r="V814" s="62">
        <f t="shared" si="1735"/>
        <v>1566.301969828635</v>
      </c>
      <c r="W814" s="137">
        <f t="shared" si="1794"/>
        <v>56.43123059979856</v>
      </c>
      <c r="X814" s="131"/>
      <c r="Y814" s="5">
        <f t="shared" si="1797"/>
        <v>0</v>
      </c>
      <c r="Z814" s="131"/>
      <c r="AA814" s="43">
        <f t="shared" ref="AA814" si="1859">POWER(2*$V814/1000*Z814, 2)*$A$4</f>
        <v>0</v>
      </c>
      <c r="AB814" s="116">
        <v>57</v>
      </c>
      <c r="AC814" s="43">
        <f t="shared" si="1799"/>
        <v>5.101297757042409</v>
      </c>
      <c r="AD814" s="131">
        <v>56.9</v>
      </c>
      <c r="AE814" s="43">
        <f t="shared" si="1800"/>
        <v>5.0834141677987308</v>
      </c>
      <c r="AF814" s="263">
        <v>67.8</v>
      </c>
      <c r="AG814" s="43">
        <f t="shared" si="1801"/>
        <v>7.2175591201855438</v>
      </c>
      <c r="AH814" s="131">
        <v>53.9</v>
      </c>
      <c r="AI814" s="5">
        <f t="shared" si="1797"/>
        <v>4.5615085431631819</v>
      </c>
      <c r="AJ814" s="181">
        <v>53.7</v>
      </c>
      <c r="AK814" s="43">
        <f t="shared" ref="AK814" si="1860">POWER(2*$V814/1000*AJ814, 2)*$A$4</f>
        <v>4.527719707296284</v>
      </c>
      <c r="AL814" s="47">
        <v>57.6</v>
      </c>
      <c r="AM814" s="43">
        <f t="shared" si="1803"/>
        <v>5.2092587400446373</v>
      </c>
      <c r="AN814" s="181"/>
      <c r="AO814" s="43">
        <f t="shared" si="1804"/>
        <v>0</v>
      </c>
      <c r="AP814" s="262">
        <v>61.64</v>
      </c>
      <c r="AQ814" s="43">
        <f t="shared" si="1805"/>
        <v>5.9656287394231962</v>
      </c>
      <c r="AR814" s="121"/>
    </row>
    <row r="815" spans="1:44" x14ac:dyDescent="0.25">
      <c r="A815" s="144">
        <f t="shared" si="1745"/>
        <v>804</v>
      </c>
      <c r="B815" s="89" t="s">
        <v>143</v>
      </c>
      <c r="C815" s="150">
        <v>13</v>
      </c>
      <c r="D815" s="154" t="s">
        <v>132</v>
      </c>
      <c r="E815" s="155">
        <v>10</v>
      </c>
      <c r="F815" s="152">
        <f t="shared" si="1741"/>
        <v>5987.62</v>
      </c>
      <c r="G815" s="46">
        <f t="shared" si="1734"/>
        <v>304.75</v>
      </c>
      <c r="H815" s="47">
        <f t="shared" si="1746"/>
        <v>3208</v>
      </c>
      <c r="I815" s="47">
        <f t="shared" si="1742"/>
        <v>2300</v>
      </c>
      <c r="J815" s="56">
        <f t="shared" si="1806"/>
        <v>3421.5946438612509</v>
      </c>
      <c r="K815" s="56">
        <f t="shared" si="1783"/>
        <v>-7.1785148975322954E-4</v>
      </c>
      <c r="L815" s="47"/>
      <c r="M815" s="47"/>
      <c r="N815" s="47">
        <f t="shared" si="1768"/>
        <v>2068.84375</v>
      </c>
      <c r="O815" s="47">
        <f t="shared" si="1819"/>
        <v>1217.84375</v>
      </c>
      <c r="P815" s="47"/>
      <c r="Q815" s="47"/>
      <c r="R815" s="47">
        <f t="shared" si="1836"/>
        <v>397.19291523649122</v>
      </c>
      <c r="S815" s="47">
        <f t="shared" si="1825"/>
        <v>1458.1004766476142</v>
      </c>
      <c r="T815" s="47">
        <f t="shared" si="1820"/>
        <v>1566.301969828635</v>
      </c>
      <c r="U815" s="79">
        <v>5</v>
      </c>
      <c r="V815" s="62">
        <f t="shared" si="1735"/>
        <v>1566.301969828635</v>
      </c>
      <c r="W815" s="137">
        <f t="shared" si="1794"/>
        <v>56.43123059979856</v>
      </c>
      <c r="X815" s="131"/>
      <c r="Y815" s="5">
        <f t="shared" si="1797"/>
        <v>0</v>
      </c>
      <c r="Z815" s="131"/>
      <c r="AA815" s="43">
        <f t="shared" ref="AA815" si="1861">POWER(2*$V815/1000*Z815, 2)*$A$4</f>
        <v>0</v>
      </c>
      <c r="AB815" s="116">
        <v>57.4</v>
      </c>
      <c r="AC815" s="43">
        <f t="shared" si="1799"/>
        <v>5.1731461366552942</v>
      </c>
      <c r="AD815" s="131">
        <v>57.1</v>
      </c>
      <c r="AE815" s="43">
        <f t="shared" si="1800"/>
        <v>5.1192127485499048</v>
      </c>
      <c r="AF815" s="263">
        <v>67.599999999999994</v>
      </c>
      <c r="AG815" s="43">
        <f t="shared" si="1801"/>
        <v>7.1750404549775677</v>
      </c>
      <c r="AH815" s="131">
        <v>53.9</v>
      </c>
      <c r="AI815" s="5">
        <f t="shared" si="1797"/>
        <v>4.5615085431631819</v>
      </c>
      <c r="AJ815" s="181">
        <v>53.7</v>
      </c>
      <c r="AK815" s="43">
        <f t="shared" ref="AK815" si="1862">POWER(2*$V815/1000*AJ815, 2)*$A$4</f>
        <v>4.527719707296284</v>
      </c>
      <c r="AL815" s="47">
        <v>57.7</v>
      </c>
      <c r="AM815" s="43">
        <f t="shared" si="1803"/>
        <v>5.2273621451350341</v>
      </c>
      <c r="AN815" s="181"/>
      <c r="AO815" s="43">
        <f t="shared" si="1804"/>
        <v>0</v>
      </c>
      <c r="AP815" s="262">
        <v>61.57</v>
      </c>
      <c r="AQ815" s="43">
        <f t="shared" si="1805"/>
        <v>5.9520869841861499</v>
      </c>
      <c r="AR815" s="121"/>
    </row>
    <row r="816" spans="1:44" x14ac:dyDescent="0.25">
      <c r="A816" s="144">
        <f t="shared" si="1745"/>
        <v>805</v>
      </c>
      <c r="B816" s="89" t="s">
        <v>143</v>
      </c>
      <c r="C816" s="150">
        <v>14</v>
      </c>
      <c r="D816" s="154" t="s">
        <v>132</v>
      </c>
      <c r="E816" s="155">
        <v>11</v>
      </c>
      <c r="F816" s="152">
        <f t="shared" si="1741"/>
        <v>5987.62</v>
      </c>
      <c r="G816" s="46">
        <f t="shared" si="1734"/>
        <v>310.5</v>
      </c>
      <c r="H816" s="47">
        <f t="shared" si="1746"/>
        <v>3216</v>
      </c>
      <c r="I816" s="47">
        <f t="shared" si="1742"/>
        <v>2300</v>
      </c>
      <c r="J816" s="56">
        <f t="shared" si="1806"/>
        <v>3411.7426154972472</v>
      </c>
      <c r="K816" s="56">
        <f t="shared" si="1783"/>
        <v>-7.3707989713511779E-4</v>
      </c>
      <c r="L816" s="47"/>
      <c r="M816" s="47"/>
      <c r="N816" s="47">
        <f t="shared" si="1768"/>
        <v>2074.59375</v>
      </c>
      <c r="O816" s="47">
        <f t="shared" si="1819"/>
        <v>1223.59375</v>
      </c>
      <c r="P816" s="47"/>
      <c r="Q816" s="47"/>
      <c r="R816" s="47">
        <f t="shared" si="1836"/>
        <v>387.34090610089521</v>
      </c>
      <c r="S816" s="47">
        <f t="shared" si="1825"/>
        <v>1458.1004766476142</v>
      </c>
      <c r="T816" s="47">
        <f t="shared" si="1820"/>
        <v>1566.301969828635</v>
      </c>
      <c r="U816" s="79">
        <v>5</v>
      </c>
      <c r="V816" s="62">
        <f t="shared" si="1735"/>
        <v>1566.301969828635</v>
      </c>
      <c r="W816" s="137">
        <f t="shared" si="1794"/>
        <v>56.43123059979856</v>
      </c>
      <c r="X816" s="131"/>
      <c r="Y816" s="5">
        <f t="shared" si="1797"/>
        <v>0</v>
      </c>
      <c r="Z816" s="131"/>
      <c r="AA816" s="43">
        <f t="shared" ref="AA816" si="1863">POWER(2*$V816/1000*Z816, 2)*$A$4</f>
        <v>0</v>
      </c>
      <c r="AB816" s="116">
        <v>55.2</v>
      </c>
      <c r="AC816" s="43">
        <f t="shared" si="1799"/>
        <v>4.7841976970201614</v>
      </c>
      <c r="AD816" s="131">
        <v>55</v>
      </c>
      <c r="AE816" s="43">
        <f t="shared" si="1800"/>
        <v>4.7495924022940255</v>
      </c>
      <c r="AF816" s="263">
        <v>67.8</v>
      </c>
      <c r="AG816" s="43">
        <f t="shared" si="1801"/>
        <v>7.2175591201855438</v>
      </c>
      <c r="AH816" s="131">
        <v>54.4</v>
      </c>
      <c r="AI816" s="5">
        <f t="shared" si="1797"/>
        <v>4.646530172447223</v>
      </c>
      <c r="AJ816" s="181">
        <v>54.2</v>
      </c>
      <c r="AK816" s="43">
        <f t="shared" ref="AK816" si="1864">POWER(2*$V816/1000*AJ816, 2)*$A$4</f>
        <v>4.612427313942157</v>
      </c>
      <c r="AL816" s="47">
        <v>58.1</v>
      </c>
      <c r="AM816" s="43">
        <f t="shared" si="1803"/>
        <v>5.3000897881347893</v>
      </c>
      <c r="AN816" s="181"/>
      <c r="AO816" s="43">
        <f t="shared" si="1804"/>
        <v>0</v>
      </c>
      <c r="AP816" s="262">
        <v>61.53</v>
      </c>
      <c r="AQ816" s="43">
        <f t="shared" si="1805"/>
        <v>5.9443557468344475</v>
      </c>
      <c r="AR816" s="121"/>
    </row>
    <row r="817" spans="1:44" x14ac:dyDescent="0.25">
      <c r="A817" s="144">
        <f t="shared" si="1745"/>
        <v>806</v>
      </c>
      <c r="B817" s="89" t="s">
        <v>143</v>
      </c>
      <c r="C817" s="150">
        <v>15</v>
      </c>
      <c r="D817" s="154" t="s">
        <v>132</v>
      </c>
      <c r="E817" s="155">
        <v>12</v>
      </c>
      <c r="F817" s="152">
        <f t="shared" si="1741"/>
        <v>5987.62</v>
      </c>
      <c r="G817" s="46">
        <f t="shared" si="1734"/>
        <v>316.25</v>
      </c>
      <c r="H817" s="47">
        <f t="shared" si="1746"/>
        <v>3224</v>
      </c>
      <c r="I817" s="47">
        <f t="shared" si="1742"/>
        <v>2300</v>
      </c>
      <c r="J817" s="56">
        <f t="shared" si="1806"/>
        <v>3401.8905871441543</v>
      </c>
      <c r="K817" s="56">
        <f t="shared" si="1783"/>
        <v>-7.573993921141664E-4</v>
      </c>
      <c r="L817" s="47"/>
      <c r="M817" s="47"/>
      <c r="N817" s="47">
        <f t="shared" si="1768"/>
        <v>2080.34375</v>
      </c>
      <c r="O817" s="47">
        <f t="shared" si="1819"/>
        <v>1229.34375</v>
      </c>
      <c r="P817" s="47"/>
      <c r="Q817" s="47"/>
      <c r="R817" s="47">
        <f t="shared" si="1836"/>
        <v>377.4888980672975</v>
      </c>
      <c r="S817" s="47">
        <f t="shared" si="1825"/>
        <v>1458.1004766476142</v>
      </c>
      <c r="T817" s="47">
        <f t="shared" si="1820"/>
        <v>1566.301969828635</v>
      </c>
      <c r="U817" s="79">
        <v>5</v>
      </c>
      <c r="V817" s="62">
        <f t="shared" si="1735"/>
        <v>1566.301969828635</v>
      </c>
      <c r="W817" s="137">
        <f t="shared" si="1794"/>
        <v>56.43123059979856</v>
      </c>
      <c r="X817" s="131"/>
      <c r="Y817" s="5">
        <f t="shared" si="1797"/>
        <v>0</v>
      </c>
      <c r="Z817" s="131"/>
      <c r="AA817" s="43">
        <f t="shared" ref="AA817" si="1865">POWER(2*$V817/1000*Z817, 2)*$A$4</f>
        <v>0</v>
      </c>
      <c r="AB817" s="116">
        <v>57.8</v>
      </c>
      <c r="AC817" s="43">
        <f t="shared" si="1799"/>
        <v>5.2454969524892467</v>
      </c>
      <c r="AD817" s="131">
        <v>57.8</v>
      </c>
      <c r="AE817" s="43">
        <f t="shared" si="1800"/>
        <v>5.2454969524892467</v>
      </c>
      <c r="AF817" s="263">
        <v>67.900000000000006</v>
      </c>
      <c r="AG817" s="43">
        <f t="shared" si="1801"/>
        <v>7.2388655561852566</v>
      </c>
      <c r="AH817" s="131">
        <v>53.7</v>
      </c>
      <c r="AI817" s="5">
        <f t="shared" si="1797"/>
        <v>4.527719707296284</v>
      </c>
      <c r="AJ817" s="181">
        <v>53.2</v>
      </c>
      <c r="AK817" s="43">
        <f t="shared" ref="AK817" si="1866">POWER(2*$V817/1000*AJ817, 2)*$A$4</f>
        <v>4.4437971572458332</v>
      </c>
      <c r="AL817" s="47">
        <v>57.2</v>
      </c>
      <c r="AM817" s="43">
        <f t="shared" si="1803"/>
        <v>5.1371591423212184</v>
      </c>
      <c r="AN817" s="181"/>
      <c r="AO817" s="43">
        <f t="shared" si="1804"/>
        <v>0</v>
      </c>
      <c r="AP817" s="262">
        <v>62.14</v>
      </c>
      <c r="AQ817" s="43">
        <f t="shared" si="1805"/>
        <v>6.0628030448043448</v>
      </c>
      <c r="AR817" s="121"/>
    </row>
    <row r="818" spans="1:44" x14ac:dyDescent="0.25">
      <c r="A818" s="144">
        <f t="shared" si="1745"/>
        <v>807</v>
      </c>
      <c r="B818" s="89" t="s">
        <v>143</v>
      </c>
      <c r="C818" s="150">
        <v>16</v>
      </c>
      <c r="D818" s="154" t="s">
        <v>132</v>
      </c>
      <c r="E818" s="155">
        <v>13</v>
      </c>
      <c r="F818" s="152">
        <f t="shared" si="1741"/>
        <v>5987.62</v>
      </c>
      <c r="G818" s="46">
        <f t="shared" si="1734"/>
        <v>322</v>
      </c>
      <c r="H818" s="47">
        <f t="shared" si="1746"/>
        <v>3232</v>
      </c>
      <c r="I818" s="47">
        <f t="shared" si="1742"/>
        <v>2300</v>
      </c>
      <c r="J818" s="56">
        <f t="shared" si="1806"/>
        <v>3392.0385588020663</v>
      </c>
      <c r="K818" s="56">
        <f t="shared" si="1783"/>
        <v>-7.788984758008155E-4</v>
      </c>
      <c r="L818" s="47"/>
      <c r="M818" s="47"/>
      <c r="N818" s="47">
        <f t="shared" si="1768"/>
        <v>2086.09375</v>
      </c>
      <c r="O818" s="47">
        <f t="shared" si="1819"/>
        <v>1235.09375</v>
      </c>
      <c r="P818" s="47"/>
      <c r="Q818" s="47"/>
      <c r="R818" s="47">
        <f t="shared" si="1836"/>
        <v>367.63689122429281</v>
      </c>
      <c r="S818" s="47">
        <f t="shared" si="1825"/>
        <v>1458.1004766476142</v>
      </c>
      <c r="T818" s="47">
        <f t="shared" si="1820"/>
        <v>1566.301969828635</v>
      </c>
      <c r="U818" s="79">
        <v>5</v>
      </c>
      <c r="V818" s="62">
        <f t="shared" si="1735"/>
        <v>1566.301969828635</v>
      </c>
      <c r="W818" s="137">
        <f t="shared" si="1794"/>
        <v>56.43123059979856</v>
      </c>
      <c r="X818" s="131"/>
      <c r="Y818" s="5">
        <f t="shared" si="1797"/>
        <v>0</v>
      </c>
      <c r="Z818" s="131"/>
      <c r="AA818" s="43">
        <f t="shared" ref="AA818" si="1867">POWER(2*$V818/1000*Z818, 2)*$A$4</f>
        <v>0</v>
      </c>
      <c r="AB818" s="116">
        <v>55.8</v>
      </c>
      <c r="AC818" s="43">
        <f t="shared" si="1799"/>
        <v>4.8887672355301719</v>
      </c>
      <c r="AD818" s="131">
        <v>55.9</v>
      </c>
      <c r="AE818" s="43">
        <f t="shared" si="1800"/>
        <v>4.9063053998718651</v>
      </c>
      <c r="AF818" s="263">
        <v>67.900000000000006</v>
      </c>
      <c r="AG818" s="43">
        <f t="shared" si="1801"/>
        <v>7.2388655561852566</v>
      </c>
      <c r="AH818" s="131">
        <v>54.1</v>
      </c>
      <c r="AI818" s="5">
        <f t="shared" si="1797"/>
        <v>4.5954229880853479</v>
      </c>
      <c r="AJ818" s="181">
        <v>54</v>
      </c>
      <c r="AK818" s="43">
        <f t="shared" ref="AK818" si="1868">POWER(2*$V818/1000*AJ818, 2)*$A$4</f>
        <v>4.5784500644923574</v>
      </c>
      <c r="AL818" s="47">
        <v>57.8</v>
      </c>
      <c r="AM818" s="43">
        <f t="shared" si="1803"/>
        <v>5.2454969524892467</v>
      </c>
      <c r="AN818" s="181"/>
      <c r="AO818" s="43">
        <f t="shared" si="1804"/>
        <v>0</v>
      </c>
      <c r="AP818" s="262">
        <v>61.5</v>
      </c>
      <c r="AQ818" s="43">
        <f t="shared" si="1805"/>
        <v>5.9385606160583739</v>
      </c>
      <c r="AR818" s="121"/>
    </row>
    <row r="819" spans="1:44" x14ac:dyDescent="0.25">
      <c r="A819" s="144">
        <f t="shared" si="1745"/>
        <v>808</v>
      </c>
      <c r="B819" s="89" t="s">
        <v>143</v>
      </c>
      <c r="C819" s="150">
        <v>17</v>
      </c>
      <c r="D819" s="154" t="s">
        <v>132</v>
      </c>
      <c r="E819" s="155">
        <v>14</v>
      </c>
      <c r="F819" s="152">
        <f t="shared" si="1741"/>
        <v>5987.62</v>
      </c>
      <c r="G819" s="46">
        <f t="shared" si="1734"/>
        <v>327.75</v>
      </c>
      <c r="H819" s="47">
        <f t="shared" si="1746"/>
        <v>3240</v>
      </c>
      <c r="I819" s="47">
        <f t="shared" si="1742"/>
        <v>2300</v>
      </c>
      <c r="J819" s="56">
        <f t="shared" si="1806"/>
        <v>3382.1865304710795</v>
      </c>
      <c r="K819" s="56">
        <f t="shared" si="1783"/>
        <v>-8.0167540409092908E-4</v>
      </c>
      <c r="L819" s="47"/>
      <c r="M819" s="47"/>
      <c r="N819" s="47">
        <f t="shared" si="1768"/>
        <v>2091.84375</v>
      </c>
      <c r="O819" s="47">
        <f t="shared" si="1819"/>
        <v>1240.84375</v>
      </c>
      <c r="P819" s="47"/>
      <c r="Q819" s="47"/>
      <c r="R819" s="47">
        <f t="shared" si="1836"/>
        <v>357.78488567023413</v>
      </c>
      <c r="S819" s="47">
        <f t="shared" si="1825"/>
        <v>1458.1004766476142</v>
      </c>
      <c r="T819" s="47">
        <f t="shared" si="1820"/>
        <v>1566.301969828635</v>
      </c>
      <c r="U819" s="79">
        <v>5</v>
      </c>
      <c r="V819" s="62">
        <f t="shared" si="1735"/>
        <v>1566.301969828635</v>
      </c>
      <c r="W819" s="137">
        <f t="shared" si="1794"/>
        <v>56.43123059979856</v>
      </c>
      <c r="X819" s="131"/>
      <c r="Y819" s="5">
        <f t="shared" si="1797"/>
        <v>0</v>
      </c>
      <c r="Z819" s="131"/>
      <c r="AA819" s="43">
        <f t="shared" ref="AA819" si="1869">POWER(2*$V819/1000*Z819, 2)*$A$4</f>
        <v>0</v>
      </c>
      <c r="AB819" s="116">
        <v>57.5</v>
      </c>
      <c r="AC819" s="43">
        <f t="shared" si="1799"/>
        <v>5.1911867372180565</v>
      </c>
      <c r="AD819" s="131">
        <v>57.5</v>
      </c>
      <c r="AE819" s="43">
        <f t="shared" si="1800"/>
        <v>5.1911867372180565</v>
      </c>
      <c r="AF819" s="263">
        <v>68</v>
      </c>
      <c r="AG819" s="43">
        <f t="shared" si="1801"/>
        <v>7.2602033944487854</v>
      </c>
      <c r="AH819" s="131">
        <v>54.6</v>
      </c>
      <c r="AI819" s="5">
        <f t="shared" si="1797"/>
        <v>4.6807586400075554</v>
      </c>
      <c r="AJ819" s="181">
        <v>54.4</v>
      </c>
      <c r="AK819" s="43">
        <f t="shared" ref="AK819" si="1870">POWER(2*$V819/1000*AJ819, 2)*$A$4</f>
        <v>4.646530172447223</v>
      </c>
      <c r="AL819" s="47">
        <v>58.2</v>
      </c>
      <c r="AM819" s="43">
        <f t="shared" si="1803"/>
        <v>5.3183502045442692</v>
      </c>
      <c r="AN819" s="181"/>
      <c r="AO819" s="43">
        <f t="shared" si="1804"/>
        <v>0</v>
      </c>
      <c r="AP819" s="262">
        <v>61.56</v>
      </c>
      <c r="AQ819" s="43">
        <f t="shared" si="1805"/>
        <v>5.9501537038142667</v>
      </c>
      <c r="AR819" s="121"/>
    </row>
    <row r="820" spans="1:44" x14ac:dyDescent="0.25">
      <c r="A820" s="144">
        <f t="shared" si="1745"/>
        <v>809</v>
      </c>
      <c r="B820" s="89" t="s">
        <v>143</v>
      </c>
      <c r="C820" s="150">
        <v>18</v>
      </c>
      <c r="D820" s="154" t="s">
        <v>132</v>
      </c>
      <c r="E820" s="155">
        <v>15</v>
      </c>
      <c r="F820" s="152">
        <f t="shared" si="1741"/>
        <v>5987.62</v>
      </c>
      <c r="G820" s="46">
        <f t="shared" si="1734"/>
        <v>333.5</v>
      </c>
      <c r="H820" s="47">
        <f t="shared" si="1746"/>
        <v>3248</v>
      </c>
      <c r="I820" s="47">
        <f t="shared" si="1742"/>
        <v>2300</v>
      </c>
      <c r="J820" s="56">
        <f t="shared" si="1806"/>
        <v>3372.3345021512914</v>
      </c>
      <c r="K820" s="56">
        <f t="shared" si="1783"/>
        <v>-8.2583957191673107E-4</v>
      </c>
      <c r="L820" s="47"/>
      <c r="M820" s="47"/>
      <c r="N820" s="47">
        <f t="shared" si="1768"/>
        <v>2097.59375</v>
      </c>
      <c r="O820" s="47">
        <f t="shared" si="1819"/>
        <v>1246.59375</v>
      </c>
      <c r="P820" s="47"/>
      <c r="Q820" s="47"/>
      <c r="R820" s="47">
        <f t="shared" si="1836"/>
        <v>347.93288151461411</v>
      </c>
      <c r="S820" s="47">
        <f t="shared" si="1825"/>
        <v>1458.1004766476142</v>
      </c>
      <c r="T820" s="47">
        <f t="shared" si="1820"/>
        <v>1566.301969828635</v>
      </c>
      <c r="U820" s="79">
        <v>5</v>
      </c>
      <c r="V820" s="62">
        <f t="shared" si="1735"/>
        <v>1566.301969828635</v>
      </c>
      <c r="W820" s="137">
        <f t="shared" si="1794"/>
        <v>56.43123059979856</v>
      </c>
      <c r="X820" s="131"/>
      <c r="Y820" s="5">
        <f t="shared" si="1797"/>
        <v>0</v>
      </c>
      <c r="Z820" s="131"/>
      <c r="AA820" s="43">
        <f t="shared" ref="AA820" si="1871">POWER(2*$V820/1000*Z820, 2)*$A$4</f>
        <v>0</v>
      </c>
      <c r="AB820" s="116">
        <v>57.1</v>
      </c>
      <c r="AC820" s="43">
        <f t="shared" si="1799"/>
        <v>5.1192127485499048</v>
      </c>
      <c r="AD820" s="131">
        <v>57.2</v>
      </c>
      <c r="AE820" s="43">
        <f t="shared" si="1800"/>
        <v>5.1371591423212184</v>
      </c>
      <c r="AF820" s="263">
        <v>68.5</v>
      </c>
      <c r="AG820" s="43">
        <f t="shared" si="1801"/>
        <v>7.367363619723684</v>
      </c>
      <c r="AH820" s="131">
        <v>55.1</v>
      </c>
      <c r="AI820" s="5">
        <f t="shared" si="1797"/>
        <v>4.7668793485251859</v>
      </c>
      <c r="AJ820" s="181">
        <v>54.9</v>
      </c>
      <c r="AK820" s="43">
        <f t="shared" ref="AK820" si="1872">POWER(2*$V820/1000*AJ820, 2)*$A$4</f>
        <v>4.7323368583266827</v>
      </c>
      <c r="AL820" s="47">
        <v>58.7</v>
      </c>
      <c r="AM820" s="43">
        <f t="shared" si="1803"/>
        <v>5.4101233205489256</v>
      </c>
      <c r="AN820" s="181"/>
      <c r="AO820" s="43">
        <f t="shared" si="1804"/>
        <v>0</v>
      </c>
      <c r="AP820" s="262">
        <v>61.07</v>
      </c>
      <c r="AQ820" s="43">
        <f t="shared" si="1805"/>
        <v>5.8558076433237796</v>
      </c>
      <c r="AR820" s="121"/>
    </row>
    <row r="821" spans="1:44" x14ac:dyDescent="0.25">
      <c r="A821" s="144">
        <f t="shared" si="1745"/>
        <v>810</v>
      </c>
      <c r="B821" s="89" t="s">
        <v>143</v>
      </c>
      <c r="C821" s="150">
        <v>19</v>
      </c>
      <c r="D821" s="154" t="s">
        <v>132</v>
      </c>
      <c r="E821" s="155">
        <v>16</v>
      </c>
      <c r="F821" s="152">
        <f t="shared" si="1741"/>
        <v>5987.62</v>
      </c>
      <c r="G821" s="46">
        <f t="shared" si="1734"/>
        <v>339.25</v>
      </c>
      <c r="H821" s="47">
        <f t="shared" si="1746"/>
        <v>3256</v>
      </c>
      <c r="I821" s="47">
        <f t="shared" si="1742"/>
        <v>2300</v>
      </c>
      <c r="J821" s="56">
        <f t="shared" si="1806"/>
        <v>3362.4824738428006</v>
      </c>
      <c r="K821" s="56">
        <f t="shared" si="1783"/>
        <v>-8.5151313669484807E-4</v>
      </c>
      <c r="L821" s="47"/>
      <c r="M821" s="47"/>
      <c r="N821" s="47">
        <f t="shared" si="1768"/>
        <v>2103.34375</v>
      </c>
      <c r="O821" s="47">
        <f t="shared" si="1819"/>
        <v>1252.34375</v>
      </c>
      <c r="P821" s="47"/>
      <c r="Q821" s="47"/>
      <c r="R821" s="47">
        <f t="shared" si="1836"/>
        <v>338.08087887968833</v>
      </c>
      <c r="S821" s="47">
        <f t="shared" si="1825"/>
        <v>1458.1004766476142</v>
      </c>
      <c r="T821" s="47">
        <f t="shared" si="1820"/>
        <v>1566.301969828635</v>
      </c>
      <c r="U821" s="79">
        <v>5</v>
      </c>
      <c r="V821" s="62">
        <f t="shared" si="1735"/>
        <v>1566.301969828635</v>
      </c>
      <c r="W821" s="137">
        <f t="shared" si="1794"/>
        <v>56.43123059979856</v>
      </c>
      <c r="X821" s="131"/>
      <c r="Y821" s="5">
        <f t="shared" si="1797"/>
        <v>0</v>
      </c>
      <c r="Z821" s="131"/>
      <c r="AA821" s="43">
        <f t="shared" ref="AA821" si="1873">POWER(2*$V821/1000*Z821, 2)*$A$4</f>
        <v>0</v>
      </c>
      <c r="AB821" s="116">
        <v>55.5</v>
      </c>
      <c r="AC821" s="43">
        <f t="shared" si="1799"/>
        <v>4.8363411560879905</v>
      </c>
      <c r="AD821" s="131">
        <v>55.5</v>
      </c>
      <c r="AE821" s="43">
        <f t="shared" si="1800"/>
        <v>4.8363411560879905</v>
      </c>
      <c r="AF821" s="263">
        <v>67.900000000000006</v>
      </c>
      <c r="AG821" s="43">
        <f t="shared" si="1801"/>
        <v>7.2388655561852566</v>
      </c>
      <c r="AH821" s="131">
        <v>54.9</v>
      </c>
      <c r="AI821" s="5">
        <f t="shared" si="1797"/>
        <v>4.7323368583266827</v>
      </c>
      <c r="AJ821" s="181">
        <v>54.8</v>
      </c>
      <c r="AK821" s="43">
        <f t="shared" ref="AK821" si="1874">POWER(2*$V821/1000*AJ821, 2)*$A$4</f>
        <v>4.7151127166231559</v>
      </c>
      <c r="AL821" s="47">
        <v>58.7</v>
      </c>
      <c r="AM821" s="43">
        <f t="shared" si="1803"/>
        <v>5.4101233205489256</v>
      </c>
      <c r="AN821" s="181"/>
      <c r="AO821" s="43">
        <f t="shared" si="1804"/>
        <v>0</v>
      </c>
      <c r="AP821" s="262">
        <v>61.46</v>
      </c>
      <c r="AQ821" s="43">
        <f t="shared" si="1805"/>
        <v>5.9308381713405396</v>
      </c>
      <c r="AR821" s="121"/>
    </row>
    <row r="822" spans="1:44" x14ac:dyDescent="0.25">
      <c r="A822" s="144">
        <f t="shared" si="1745"/>
        <v>811</v>
      </c>
      <c r="B822" s="89" t="s">
        <v>143</v>
      </c>
      <c r="C822" s="150">
        <v>20</v>
      </c>
      <c r="D822" s="154" t="s">
        <v>132</v>
      </c>
      <c r="E822" s="155">
        <v>17</v>
      </c>
      <c r="F822" s="152">
        <f t="shared" si="1741"/>
        <v>5987.62</v>
      </c>
      <c r="G822" s="46">
        <f t="shared" si="1734"/>
        <v>345</v>
      </c>
      <c r="H822" s="47">
        <f t="shared" si="1746"/>
        <v>3264</v>
      </c>
      <c r="I822" s="47">
        <f t="shared" si="1742"/>
        <v>2300</v>
      </c>
      <c r="J822" s="56">
        <f t="shared" si="1806"/>
        <v>3352.6304455457057</v>
      </c>
      <c r="K822" s="56">
        <f t="shared" si="1783"/>
        <v>-8.7883293417689856E-4</v>
      </c>
      <c r="L822" s="47"/>
      <c r="M822" s="47"/>
      <c r="N822" s="47">
        <f t="shared" si="1768"/>
        <v>2109.09375</v>
      </c>
      <c r="O822" s="47">
        <f t="shared" si="1819"/>
        <v>1258.09375</v>
      </c>
      <c r="P822" s="47"/>
      <c r="Q822" s="47"/>
      <c r="R822" s="47">
        <f t="shared" si="1836"/>
        <v>328.22887790239071</v>
      </c>
      <c r="S822" s="47">
        <f t="shared" si="1825"/>
        <v>1458.1004766476142</v>
      </c>
      <c r="T822" s="47">
        <f t="shared" si="1820"/>
        <v>1566.301969828635</v>
      </c>
      <c r="U822" s="79">
        <v>5</v>
      </c>
      <c r="V822" s="62">
        <f t="shared" si="1735"/>
        <v>1566.301969828635</v>
      </c>
      <c r="W822" s="137">
        <f t="shared" si="1794"/>
        <v>56.43123059979856</v>
      </c>
      <c r="X822" s="131"/>
      <c r="Y822" s="5">
        <f t="shared" si="1797"/>
        <v>0</v>
      </c>
      <c r="Z822" s="131"/>
      <c r="AA822" s="43">
        <f t="shared" ref="AA822" si="1875">POWER(2*$V822/1000*Z822, 2)*$A$4</f>
        <v>0</v>
      </c>
      <c r="AB822" s="116">
        <v>58.3</v>
      </c>
      <c r="AC822" s="43">
        <f t="shared" si="1799"/>
        <v>5.3366420232175669</v>
      </c>
      <c r="AD822" s="131">
        <v>58.3</v>
      </c>
      <c r="AE822" s="43">
        <f t="shared" si="1800"/>
        <v>5.3366420232175669</v>
      </c>
      <c r="AF822" s="263">
        <v>67.3</v>
      </c>
      <c r="AG822" s="43">
        <f t="shared" si="1801"/>
        <v>7.1114979741442337</v>
      </c>
      <c r="AH822" s="131">
        <v>53.9</v>
      </c>
      <c r="AI822" s="5">
        <f t="shared" si="1797"/>
        <v>4.5615085431631819</v>
      </c>
      <c r="AJ822" s="181">
        <v>53.6</v>
      </c>
      <c r="AK822" s="43">
        <f t="shared" ref="AK822" si="1876">POWER(2*$V822/1000*AJ822, 2)*$A$4</f>
        <v>4.5108723927585608</v>
      </c>
      <c r="AL822" s="47">
        <v>57.6</v>
      </c>
      <c r="AM822" s="43">
        <f t="shared" si="1803"/>
        <v>5.2092587400446373</v>
      </c>
      <c r="AN822" s="181"/>
      <c r="AO822" s="43">
        <f t="shared" si="1804"/>
        <v>0</v>
      </c>
      <c r="AP822" s="262">
        <v>61</v>
      </c>
      <c r="AQ822" s="43">
        <f t="shared" si="1805"/>
        <v>5.8423911831193616</v>
      </c>
      <c r="AR822" s="121"/>
    </row>
    <row r="823" spans="1:44" x14ac:dyDescent="0.25">
      <c r="A823" s="144">
        <f t="shared" si="1745"/>
        <v>812</v>
      </c>
      <c r="B823" s="89" t="s">
        <v>143</v>
      </c>
      <c r="C823" s="150">
        <v>21</v>
      </c>
      <c r="D823" s="154" t="s">
        <v>132</v>
      </c>
      <c r="E823" s="155">
        <v>18</v>
      </c>
      <c r="F823" s="152">
        <f t="shared" si="1741"/>
        <v>5987.62</v>
      </c>
      <c r="G823" s="46">
        <f t="shared" si="1734"/>
        <v>350.75</v>
      </c>
      <c r="H823" s="47">
        <f t="shared" si="1746"/>
        <v>3272</v>
      </c>
      <c r="I823" s="47">
        <f t="shared" si="1742"/>
        <v>2300</v>
      </c>
      <c r="J823" s="56">
        <f t="shared" si="1806"/>
        <v>3342.7784172601091</v>
      </c>
      <c r="K823" s="56">
        <f t="shared" si="1783"/>
        <v>-9.0795274445554242E-4</v>
      </c>
      <c r="L823" s="47"/>
      <c r="M823" s="47"/>
      <c r="N823" s="47">
        <f t="shared" si="1768"/>
        <v>2114.84375</v>
      </c>
      <c r="O823" s="47">
        <f t="shared" si="1819"/>
        <v>1263.84375</v>
      </c>
      <c r="P823" s="47"/>
      <c r="Q823" s="47"/>
      <c r="R823" s="47">
        <f t="shared" si="1836"/>
        <v>318.3768787366044</v>
      </c>
      <c r="S823" s="47">
        <f t="shared" si="1825"/>
        <v>1458.1004766476142</v>
      </c>
      <c r="T823" s="47">
        <f t="shared" si="1820"/>
        <v>1566.301969828635</v>
      </c>
      <c r="U823" s="79">
        <v>5</v>
      </c>
      <c r="V823" s="62">
        <f t="shared" si="1735"/>
        <v>1566.301969828635</v>
      </c>
      <c r="W823" s="137">
        <f t="shared" si="1794"/>
        <v>56.43123059979856</v>
      </c>
      <c r="X823" s="131"/>
      <c r="Y823" s="5">
        <f t="shared" si="1797"/>
        <v>0</v>
      </c>
      <c r="Z823" s="131"/>
      <c r="AA823" s="43">
        <f t="shared" ref="AA823" si="1877">POWER(2*$V823/1000*Z823, 2)*$A$4</f>
        <v>0</v>
      </c>
      <c r="AB823" s="116">
        <v>56.6</v>
      </c>
      <c r="AC823" s="43">
        <f t="shared" si="1799"/>
        <v>5.0299518136505945</v>
      </c>
      <c r="AD823" s="131">
        <v>56.8</v>
      </c>
      <c r="AE823" s="43">
        <f t="shared" si="1800"/>
        <v>5.0655619808188677</v>
      </c>
      <c r="AF823" s="263">
        <v>66.099999999999994</v>
      </c>
      <c r="AG823" s="43">
        <f t="shared" si="1801"/>
        <v>6.8601542545544048</v>
      </c>
      <c r="AH823" s="131">
        <v>55.3</v>
      </c>
      <c r="AI823" s="5">
        <f t="shared" si="1797"/>
        <v>4.8015474477789546</v>
      </c>
      <c r="AJ823" s="181">
        <v>55</v>
      </c>
      <c r="AK823" s="43">
        <f t="shared" ref="AK823" si="1878">POWER(2*$V823/1000*AJ823, 2)*$A$4</f>
        <v>4.7495924022940255</v>
      </c>
      <c r="AL823" s="47">
        <v>58.9</v>
      </c>
      <c r="AM823" s="43">
        <f t="shared" si="1803"/>
        <v>5.447052382797505</v>
      </c>
      <c r="AN823" s="181"/>
      <c r="AO823" s="43">
        <f t="shared" si="1804"/>
        <v>0</v>
      </c>
      <c r="AP823" s="262">
        <v>60.93</v>
      </c>
      <c r="AQ823" s="43">
        <f t="shared" si="1805"/>
        <v>5.8289901100242156</v>
      </c>
      <c r="AR823" s="121"/>
    </row>
    <row r="824" spans="1:44" x14ac:dyDescent="0.25">
      <c r="A824" s="144">
        <f t="shared" si="1745"/>
        <v>813</v>
      </c>
      <c r="B824" s="89" t="s">
        <v>143</v>
      </c>
      <c r="C824" s="150">
        <v>22</v>
      </c>
      <c r="D824" s="154" t="s">
        <v>132</v>
      </c>
      <c r="E824" s="155">
        <v>19</v>
      </c>
      <c r="F824" s="152">
        <f t="shared" si="1741"/>
        <v>5987.62</v>
      </c>
      <c r="G824" s="46">
        <f t="shared" si="1734"/>
        <v>356.5</v>
      </c>
      <c r="H824" s="47">
        <f t="shared" si="1746"/>
        <v>3280</v>
      </c>
      <c r="I824" s="47">
        <f t="shared" si="1742"/>
        <v>2300</v>
      </c>
      <c r="J824" s="56">
        <f t="shared" si="1806"/>
        <v>3332.9263889861113</v>
      </c>
      <c r="K824" s="56">
        <f t="shared" si="1783"/>
        <v>-9.3904600635141833E-4</v>
      </c>
      <c r="L824" s="47"/>
      <c r="M824" s="47"/>
      <c r="N824" s="47">
        <f t="shared" si="1768"/>
        <v>2120.59375</v>
      </c>
      <c r="O824" s="47">
        <f t="shared" si="1819"/>
        <v>1269.59375</v>
      </c>
      <c r="P824" s="47"/>
      <c r="Q824" s="47"/>
      <c r="R824" s="47">
        <f t="shared" si="1836"/>
        <v>308.52488155586821</v>
      </c>
      <c r="S824" s="47">
        <f t="shared" si="1825"/>
        <v>1458.1004766476142</v>
      </c>
      <c r="T824" s="47">
        <f t="shared" si="1820"/>
        <v>1566.301969828635</v>
      </c>
      <c r="U824" s="79">
        <v>5</v>
      </c>
      <c r="V824" s="62">
        <f t="shared" si="1735"/>
        <v>1566.301969828635</v>
      </c>
      <c r="W824" s="137">
        <f t="shared" si="1794"/>
        <v>56.43123059979856</v>
      </c>
      <c r="X824" s="131"/>
      <c r="Y824" s="5">
        <f t="shared" si="1797"/>
        <v>0</v>
      </c>
      <c r="Z824" s="131"/>
      <c r="AA824" s="43">
        <f t="shared" ref="AA824" si="1879">POWER(2*$V824/1000*Z824, 2)*$A$4</f>
        <v>0</v>
      </c>
      <c r="AB824" s="116">
        <v>57.2</v>
      </c>
      <c r="AC824" s="43">
        <f t="shared" si="1799"/>
        <v>5.1371591423212184</v>
      </c>
      <c r="AD824" s="131">
        <v>57.2</v>
      </c>
      <c r="AE824" s="43">
        <f t="shared" si="1800"/>
        <v>5.1371591423212184</v>
      </c>
      <c r="AF824" s="263">
        <v>66.7</v>
      </c>
      <c r="AG824" s="43">
        <f t="shared" si="1801"/>
        <v>6.9852608736006188</v>
      </c>
      <c r="AH824" s="131">
        <v>54.6</v>
      </c>
      <c r="AI824" s="5">
        <f t="shared" si="1797"/>
        <v>4.6807586400075554</v>
      </c>
      <c r="AJ824" s="181">
        <v>54.5</v>
      </c>
      <c r="AK824" s="43">
        <f t="shared" ref="AK824" si="1880">POWER(2*$V824/1000*AJ824, 2)*$A$4</f>
        <v>4.6636287050954808</v>
      </c>
      <c r="AL824" s="47">
        <v>58.4</v>
      </c>
      <c r="AM824" s="43">
        <f t="shared" si="1803"/>
        <v>5.3549652441546813</v>
      </c>
      <c r="AN824" s="181"/>
      <c r="AO824" s="43">
        <f t="shared" si="1804"/>
        <v>0</v>
      </c>
      <c r="AP824" s="262">
        <v>61.47</v>
      </c>
      <c r="AQ824" s="43">
        <f t="shared" si="1805"/>
        <v>5.9327683114860426</v>
      </c>
      <c r="AR824" s="121"/>
    </row>
    <row r="825" spans="1:44" x14ac:dyDescent="0.25">
      <c r="A825" s="144">
        <f t="shared" si="1745"/>
        <v>814</v>
      </c>
      <c r="B825" s="89" t="s">
        <v>143</v>
      </c>
      <c r="C825" s="150">
        <v>23</v>
      </c>
      <c r="D825" s="154" t="s">
        <v>132</v>
      </c>
      <c r="E825" s="155">
        <v>20</v>
      </c>
      <c r="F825" s="152">
        <f t="shared" si="1741"/>
        <v>5987.62</v>
      </c>
      <c r="G825" s="46">
        <f t="shared" si="1734"/>
        <v>362.25</v>
      </c>
      <c r="H825" s="47">
        <f t="shared" si="1746"/>
        <v>3288</v>
      </c>
      <c r="I825" s="47">
        <f t="shared" si="1742"/>
        <v>2300</v>
      </c>
      <c r="J825" s="56">
        <f t="shared" si="1806"/>
        <v>3323.0743607238164</v>
      </c>
      <c r="K825" s="56">
        <f t="shared" si="1783"/>
        <v>-9.7230905066680862E-4</v>
      </c>
      <c r="L825" s="47"/>
      <c r="M825" s="47"/>
      <c r="N825" s="47">
        <f t="shared" si="1768"/>
        <v>2126.34375</v>
      </c>
      <c r="O825" s="47">
        <f t="shared" si="1819"/>
        <v>1275.34375</v>
      </c>
      <c r="P825" s="47"/>
      <c r="Q825" s="47"/>
      <c r="R825" s="47">
        <f t="shared" si="1836"/>
        <v>298.67288655661815</v>
      </c>
      <c r="S825" s="47">
        <f t="shared" si="1825"/>
        <v>1458.1004766476142</v>
      </c>
      <c r="T825" s="47">
        <f t="shared" si="1820"/>
        <v>1566.301969828635</v>
      </c>
      <c r="U825" s="79">
        <v>5</v>
      </c>
      <c r="V825" s="62">
        <f t="shared" si="1735"/>
        <v>1566.301969828635</v>
      </c>
      <c r="W825" s="137">
        <f t="shared" si="1794"/>
        <v>56.43123059979856</v>
      </c>
      <c r="X825" s="131"/>
      <c r="Y825" s="5">
        <f t="shared" si="1797"/>
        <v>0</v>
      </c>
      <c r="Z825" s="131"/>
      <c r="AA825" s="43">
        <f t="shared" ref="AA825" si="1881">POWER(2*$V825/1000*Z825, 2)*$A$4</f>
        <v>0</v>
      </c>
      <c r="AB825" s="116">
        <v>57.1</v>
      </c>
      <c r="AC825" s="43">
        <f t="shared" si="1799"/>
        <v>5.1192127485499048</v>
      </c>
      <c r="AD825" s="131">
        <v>57.3</v>
      </c>
      <c r="AE825" s="43">
        <f t="shared" si="1800"/>
        <v>5.1551369383563461</v>
      </c>
      <c r="AF825" s="263">
        <v>67.5</v>
      </c>
      <c r="AG825" s="43">
        <f t="shared" si="1801"/>
        <v>7.1538282257693053</v>
      </c>
      <c r="AH825" s="131">
        <v>53.6</v>
      </c>
      <c r="AI825" s="5">
        <f t="shared" si="1797"/>
        <v>4.5108723927585608</v>
      </c>
      <c r="AJ825" s="181">
        <v>53.5</v>
      </c>
      <c r="AK825" s="43">
        <f t="shared" ref="AK825" si="1882">POWER(2*$V825/1000*AJ825, 2)*$A$4</f>
        <v>4.4940564804846534</v>
      </c>
      <c r="AL825" s="47">
        <v>57.5</v>
      </c>
      <c r="AM825" s="43">
        <f t="shared" si="1803"/>
        <v>5.1911867372180565</v>
      </c>
      <c r="AN825" s="181"/>
      <c r="AO825" s="43">
        <f t="shared" si="1804"/>
        <v>0</v>
      </c>
      <c r="AP825" s="262">
        <v>61.68</v>
      </c>
      <c r="AQ825" s="43">
        <f t="shared" si="1805"/>
        <v>5.9733737937709765</v>
      </c>
      <c r="AR825" s="121"/>
    </row>
    <row r="826" spans="1:44" x14ac:dyDescent="0.25">
      <c r="A826" s="144">
        <f t="shared" si="1745"/>
        <v>815</v>
      </c>
      <c r="B826" s="89" t="s">
        <v>143</v>
      </c>
      <c r="C826" s="150">
        <v>24</v>
      </c>
      <c r="D826" s="154" t="s">
        <v>132</v>
      </c>
      <c r="E826" s="155">
        <v>21</v>
      </c>
      <c r="F826" s="152">
        <f t="shared" si="1741"/>
        <v>5987.62</v>
      </c>
      <c r="G826" s="46">
        <f t="shared" si="1734"/>
        <v>368</v>
      </c>
      <c r="H826" s="47">
        <f t="shared" si="1746"/>
        <v>3296</v>
      </c>
      <c r="I826" s="47">
        <f t="shared" si="1742"/>
        <v>2300</v>
      </c>
      <c r="J826" s="56">
        <f t="shared" si="1806"/>
        <v>3313.2223324733277</v>
      </c>
      <c r="K826" s="56">
        <f t="shared" si="1783"/>
        <v>-1.0079650146508357E-3</v>
      </c>
      <c r="L826" s="47"/>
      <c r="M826" s="47"/>
      <c r="N826" s="47">
        <f t="shared" si="1768"/>
        <v>2132.09375</v>
      </c>
      <c r="O826" s="47">
        <f t="shared" si="1819"/>
        <v>1281.09375</v>
      </c>
      <c r="P826" s="47"/>
      <c r="Q826" s="47"/>
      <c r="R826" s="47">
        <f t="shared" si="1836"/>
        <v>288.8208939620929</v>
      </c>
      <c r="S826" s="47">
        <f t="shared" si="1825"/>
        <v>1458.1004766476142</v>
      </c>
      <c r="T826" s="47">
        <f t="shared" si="1820"/>
        <v>1566.301969828635</v>
      </c>
      <c r="U826" s="79">
        <v>5</v>
      </c>
      <c r="V826" s="62">
        <f t="shared" si="1735"/>
        <v>1566.301969828635</v>
      </c>
      <c r="W826" s="137">
        <f t="shared" si="1794"/>
        <v>56.43123059979856</v>
      </c>
      <c r="X826" s="131"/>
      <c r="Y826" s="5">
        <f t="shared" si="1797"/>
        <v>0</v>
      </c>
      <c r="Z826" s="131"/>
      <c r="AA826" s="43">
        <f t="shared" ref="AA826" si="1883">POWER(2*$V826/1000*Z826, 2)*$A$4</f>
        <v>0</v>
      </c>
      <c r="AB826" s="116">
        <v>55.9</v>
      </c>
      <c r="AC826" s="43">
        <f t="shared" si="1799"/>
        <v>4.9063053998718651</v>
      </c>
      <c r="AD826" s="131">
        <v>55.9</v>
      </c>
      <c r="AE826" s="43">
        <f t="shared" si="1800"/>
        <v>4.9063053998718651</v>
      </c>
      <c r="AF826" s="263">
        <v>67.3</v>
      </c>
      <c r="AG826" s="43">
        <f t="shared" si="1801"/>
        <v>7.1114979741442337</v>
      </c>
      <c r="AH826" s="131">
        <v>54.2</v>
      </c>
      <c r="AI826" s="5">
        <f t="shared" si="1797"/>
        <v>4.612427313942157</v>
      </c>
      <c r="AJ826" s="181">
        <v>54</v>
      </c>
      <c r="AK826" s="43">
        <f t="shared" ref="AK826" si="1884">POWER(2*$V826/1000*AJ826, 2)*$A$4</f>
        <v>4.5784500644923574</v>
      </c>
      <c r="AL826" s="47">
        <v>58</v>
      </c>
      <c r="AM826" s="43">
        <f t="shared" si="1803"/>
        <v>5.2818607739891243</v>
      </c>
      <c r="AN826" s="181"/>
      <c r="AO826" s="43">
        <f t="shared" si="1804"/>
        <v>0</v>
      </c>
      <c r="AP826" s="262">
        <v>60.8</v>
      </c>
      <c r="AQ826" s="43">
        <f t="shared" si="1805"/>
        <v>5.8041432257904741</v>
      </c>
      <c r="AR826" s="121"/>
    </row>
    <row r="827" spans="1:44" x14ac:dyDescent="0.25">
      <c r="A827" s="144">
        <f t="shared" si="1745"/>
        <v>816</v>
      </c>
      <c r="B827" s="89" t="s">
        <v>143</v>
      </c>
      <c r="C827" s="150">
        <v>25</v>
      </c>
      <c r="D827" s="154" t="s">
        <v>132</v>
      </c>
      <c r="E827" s="155">
        <v>22</v>
      </c>
      <c r="F827" s="152">
        <f t="shared" si="1741"/>
        <v>5987.62</v>
      </c>
      <c r="G827" s="46">
        <f t="shared" ref="G827:G890" si="1885">G826+I$7</f>
        <v>373.75</v>
      </c>
      <c r="H827" s="47">
        <f t="shared" si="1746"/>
        <v>3304</v>
      </c>
      <c r="I827" s="47">
        <f t="shared" si="1742"/>
        <v>2300</v>
      </c>
      <c r="J827" s="56">
        <f t="shared" si="1806"/>
        <v>3303.3703042347524</v>
      </c>
      <c r="K827" s="56">
        <f t="shared" si="1783"/>
        <v>-1.0462685631864588E-3</v>
      </c>
      <c r="L827" s="47"/>
      <c r="M827" s="47"/>
      <c r="N827" s="47">
        <f t="shared" si="1768"/>
        <v>2137.84375</v>
      </c>
      <c r="O827" s="47">
        <f t="shared" si="1819"/>
        <v>1286.84375</v>
      </c>
      <c r="P827" s="47"/>
      <c r="Q827" s="47"/>
      <c r="R827" s="47">
        <f t="shared" si="1836"/>
        <v>278.96890402706623</v>
      </c>
      <c r="S827" s="47">
        <f t="shared" si="1825"/>
        <v>1458.1004766476142</v>
      </c>
      <c r="T827" s="47">
        <f t="shared" si="1820"/>
        <v>1566.301969828635</v>
      </c>
      <c r="U827" s="79">
        <v>5</v>
      </c>
      <c r="V827" s="62">
        <f t="shared" ref="V827:V890" si="1886">T827</f>
        <v>1566.301969828635</v>
      </c>
      <c r="W827" s="137">
        <f t="shared" si="1794"/>
        <v>56.43123059979856</v>
      </c>
      <c r="X827" s="131"/>
      <c r="Y827" s="5">
        <f t="shared" si="1797"/>
        <v>0</v>
      </c>
      <c r="Z827" s="131"/>
      <c r="AA827" s="43">
        <f t="shared" ref="AA827" si="1887">POWER(2*$V827/1000*Z827, 2)*$A$4</f>
        <v>0</v>
      </c>
      <c r="AB827" s="116">
        <v>56.6</v>
      </c>
      <c r="AC827" s="43">
        <f t="shared" si="1799"/>
        <v>5.0299518136505945</v>
      </c>
      <c r="AD827" s="131">
        <v>56.4</v>
      </c>
      <c r="AE827" s="43">
        <f t="shared" si="1800"/>
        <v>4.9944672555375869</v>
      </c>
      <c r="AF827" s="263">
        <v>67.5</v>
      </c>
      <c r="AG827" s="43">
        <f t="shared" si="1801"/>
        <v>7.1538282257693053</v>
      </c>
      <c r="AH827" s="131">
        <v>55</v>
      </c>
      <c r="AI827" s="5">
        <f t="shared" si="1797"/>
        <v>4.7495924022940255</v>
      </c>
      <c r="AJ827" s="181">
        <v>54.8</v>
      </c>
      <c r="AK827" s="43">
        <f t="shared" ref="AK827" si="1888">POWER(2*$V827/1000*AJ827, 2)*$A$4</f>
        <v>4.7151127166231559</v>
      </c>
      <c r="AL827" s="47">
        <v>58.9</v>
      </c>
      <c r="AM827" s="43">
        <f t="shared" si="1803"/>
        <v>5.447052382797505</v>
      </c>
      <c r="AN827" s="181"/>
      <c r="AO827" s="43">
        <f t="shared" si="1804"/>
        <v>0</v>
      </c>
      <c r="AP827" s="262">
        <v>61.65</v>
      </c>
      <c r="AQ827" s="43">
        <f t="shared" si="1805"/>
        <v>5.9675645319761825</v>
      </c>
      <c r="AR827" s="121"/>
    </row>
    <row r="828" spans="1:44" x14ac:dyDescent="0.25">
      <c r="A828" s="144">
        <f t="shared" si="1745"/>
        <v>817</v>
      </c>
      <c r="B828" s="89" t="s">
        <v>143</v>
      </c>
      <c r="C828" s="150">
        <v>26</v>
      </c>
      <c r="D828" s="154" t="s">
        <v>132</v>
      </c>
      <c r="E828" s="155">
        <v>23</v>
      </c>
      <c r="F828" s="152">
        <f t="shared" si="1741"/>
        <v>5987.62</v>
      </c>
      <c r="G828" s="46">
        <f t="shared" si="1885"/>
        <v>379.5</v>
      </c>
      <c r="H828" s="47">
        <f t="shared" si="1746"/>
        <v>3312</v>
      </c>
      <c r="I828" s="47">
        <f t="shared" si="1742"/>
        <v>2300</v>
      </c>
      <c r="J828" s="56">
        <f t="shared" si="1806"/>
        <v>3293.5182760081957</v>
      </c>
      <c r="K828" s="56">
        <f t="shared" si="1783"/>
        <v>-1.0875116731767775E-3</v>
      </c>
      <c r="L828" s="47"/>
      <c r="M828" s="47"/>
      <c r="N828" s="47">
        <f t="shared" si="1768"/>
        <v>2143.59375</v>
      </c>
      <c r="O828" s="47">
        <f t="shared" si="1819"/>
        <v>1292.59375</v>
      </c>
      <c r="P828" s="47"/>
      <c r="Q828" s="47"/>
      <c r="R828" s="47">
        <f t="shared" si="1836"/>
        <v>269.11691704361971</v>
      </c>
      <c r="S828" s="47">
        <f t="shared" si="1825"/>
        <v>1458.1004766476142</v>
      </c>
      <c r="T828" s="47">
        <f t="shared" si="1820"/>
        <v>1566.301969828635</v>
      </c>
      <c r="U828" s="79">
        <v>5</v>
      </c>
      <c r="V828" s="62">
        <f t="shared" si="1886"/>
        <v>1566.301969828635</v>
      </c>
      <c r="W828" s="137">
        <f t="shared" si="1794"/>
        <v>56.43123059979856</v>
      </c>
      <c r="X828" s="131"/>
      <c r="Y828" s="5">
        <f t="shared" si="1797"/>
        <v>0</v>
      </c>
      <c r="Z828" s="131"/>
      <c r="AA828" s="43">
        <f t="shared" ref="AA828" si="1889">POWER(2*$V828/1000*Z828, 2)*$A$4</f>
        <v>0</v>
      </c>
      <c r="AB828" s="116">
        <v>57.3</v>
      </c>
      <c r="AC828" s="43">
        <f t="shared" si="1799"/>
        <v>5.1551369383563461</v>
      </c>
      <c r="AD828" s="131">
        <v>57.2</v>
      </c>
      <c r="AE828" s="43">
        <f t="shared" si="1800"/>
        <v>5.1371591423212184</v>
      </c>
      <c r="AF828" s="263">
        <v>67.5</v>
      </c>
      <c r="AG828" s="43">
        <f t="shared" si="1801"/>
        <v>7.1538282257693053</v>
      </c>
      <c r="AH828" s="131">
        <v>53</v>
      </c>
      <c r="AI828" s="5">
        <f t="shared" si="1797"/>
        <v>4.410447953072369</v>
      </c>
      <c r="AJ828" s="181">
        <v>52.8</v>
      </c>
      <c r="AK828" s="43">
        <f t="shared" ref="AK828" si="1890">POWER(2*$V828/1000*AJ828, 2)*$A$4</f>
        <v>4.3772243579541747</v>
      </c>
      <c r="AL828" s="47">
        <v>57.1</v>
      </c>
      <c r="AM828" s="43">
        <f t="shared" si="1803"/>
        <v>5.1192127485499048</v>
      </c>
      <c r="AN828" s="181"/>
      <c r="AO828" s="43">
        <f t="shared" si="1804"/>
        <v>0</v>
      </c>
      <c r="AP828" s="262">
        <v>60.71</v>
      </c>
      <c r="AQ828" s="43">
        <f t="shared" si="1805"/>
        <v>5.7869726249467579</v>
      </c>
      <c r="AR828" s="121"/>
    </row>
    <row r="829" spans="1:44" x14ac:dyDescent="0.25">
      <c r="A829" s="144">
        <f t="shared" si="1745"/>
        <v>818</v>
      </c>
      <c r="B829" s="89" t="s">
        <v>143</v>
      </c>
      <c r="C829" s="150">
        <v>27</v>
      </c>
      <c r="D829" s="154" t="s">
        <v>132</v>
      </c>
      <c r="E829" s="155">
        <v>24</v>
      </c>
      <c r="F829" s="152">
        <f t="shared" ref="F829:F892" si="1891">I$6</f>
        <v>5987.62</v>
      </c>
      <c r="G829" s="46">
        <f t="shared" si="1885"/>
        <v>385.25</v>
      </c>
      <c r="H829" s="47">
        <f t="shared" si="1746"/>
        <v>3320</v>
      </c>
      <c r="I829" s="47">
        <f t="shared" ref="I829:I892" si="1892">G$6</f>
        <v>2300</v>
      </c>
      <c r="J829" s="56">
        <f t="shared" si="1806"/>
        <v>3283.6662477937675</v>
      </c>
      <c r="K829" s="56">
        <f t="shared" si="1783"/>
        <v>-1.132030712597043E-3</v>
      </c>
      <c r="L829" s="47"/>
      <c r="M829" s="47"/>
      <c r="N829" s="47">
        <f t="shared" si="1768"/>
        <v>2149.34375</v>
      </c>
      <c r="O829" s="47">
        <f t="shared" si="1819"/>
        <v>1298.34375</v>
      </c>
      <c r="P829" s="47"/>
      <c r="Q829" s="47"/>
      <c r="R829" s="47">
        <f t="shared" si="1836"/>
        <v>259.26493334823067</v>
      </c>
      <c r="S829" s="47">
        <f t="shared" si="1825"/>
        <v>1458.1004766476142</v>
      </c>
      <c r="T829" s="47">
        <f t="shared" si="1820"/>
        <v>1566.301969828635</v>
      </c>
      <c r="U829" s="79">
        <v>5</v>
      </c>
      <c r="V829" s="62">
        <f t="shared" si="1886"/>
        <v>1566.301969828635</v>
      </c>
      <c r="W829" s="137">
        <f t="shared" si="1794"/>
        <v>56.43123059979856</v>
      </c>
      <c r="X829" s="131"/>
      <c r="Y829" s="5">
        <f t="shared" si="1797"/>
        <v>0</v>
      </c>
      <c r="Z829" s="131"/>
      <c r="AA829" s="43">
        <f t="shared" ref="AA829" si="1893">POWER(2*$V829/1000*Z829, 2)*$A$4</f>
        <v>0</v>
      </c>
      <c r="AB829" s="116">
        <v>55.7</v>
      </c>
      <c r="AC829" s="43">
        <f t="shared" si="1799"/>
        <v>4.8712604734522946</v>
      </c>
      <c r="AD829" s="131">
        <v>55.9</v>
      </c>
      <c r="AE829" s="43">
        <f t="shared" si="1800"/>
        <v>4.9063053998718651</v>
      </c>
      <c r="AF829" s="263">
        <v>68.5</v>
      </c>
      <c r="AG829" s="43">
        <f t="shared" si="1801"/>
        <v>7.367363619723684</v>
      </c>
      <c r="AH829" s="131">
        <v>55</v>
      </c>
      <c r="AI829" s="5">
        <f t="shared" si="1797"/>
        <v>4.7495924022940255</v>
      </c>
      <c r="AJ829" s="181">
        <v>54.6</v>
      </c>
      <c r="AK829" s="43">
        <f t="shared" ref="AK829" si="1894">POWER(2*$V829/1000*AJ829, 2)*$A$4</f>
        <v>4.6807586400075554</v>
      </c>
      <c r="AL829" s="47">
        <v>58.4</v>
      </c>
      <c r="AM829" s="43">
        <f t="shared" si="1803"/>
        <v>5.3549652441546813</v>
      </c>
      <c r="AN829" s="181"/>
      <c r="AO829" s="43">
        <f t="shared" si="1804"/>
        <v>0</v>
      </c>
      <c r="AP829" s="262">
        <v>60.74</v>
      </c>
      <c r="AQ829" s="43">
        <f t="shared" si="1805"/>
        <v>5.7926933323575867</v>
      </c>
      <c r="AR829" s="121"/>
    </row>
    <row r="830" spans="1:44" x14ac:dyDescent="0.25">
      <c r="A830" s="144">
        <f t="shared" ref="A830:A893" si="1895">A829+1</f>
        <v>819</v>
      </c>
      <c r="B830" s="89" t="s">
        <v>143</v>
      </c>
      <c r="C830" s="150">
        <v>28</v>
      </c>
      <c r="D830" s="154" t="s">
        <v>132</v>
      </c>
      <c r="E830" s="155">
        <v>25</v>
      </c>
      <c r="F830" s="152">
        <f t="shared" si="1891"/>
        <v>5987.62</v>
      </c>
      <c r="G830" s="46">
        <f t="shared" si="1885"/>
        <v>391</v>
      </c>
      <c r="H830" s="47">
        <f t="shared" ref="H830:H893" si="1896">H829+G$7</f>
        <v>3328</v>
      </c>
      <c r="I830" s="47">
        <f t="shared" si="1892"/>
        <v>2300</v>
      </c>
      <c r="J830" s="56">
        <f t="shared" si="1806"/>
        <v>3273.8142195915757</v>
      </c>
      <c r="K830" s="56">
        <f t="shared" si="1783"/>
        <v>-1.1802152143900457E-3</v>
      </c>
      <c r="L830" s="47"/>
      <c r="M830" s="47"/>
      <c r="N830" s="47">
        <f t="shared" si="1768"/>
        <v>2155.09375</v>
      </c>
      <c r="O830" s="47">
        <f t="shared" si="1819"/>
        <v>1304.09375</v>
      </c>
      <c r="P830" s="47"/>
      <c r="Q830" s="47"/>
      <c r="R830" s="47">
        <f t="shared" si="1836"/>
        <v>249.41295333054074</v>
      </c>
      <c r="S830" s="47">
        <f t="shared" si="1825"/>
        <v>1458.1004766476142</v>
      </c>
      <c r="T830" s="47">
        <f t="shared" si="1820"/>
        <v>1566.301969828635</v>
      </c>
      <c r="U830" s="79">
        <v>5</v>
      </c>
      <c r="V830" s="62">
        <f t="shared" si="1886"/>
        <v>1566.301969828635</v>
      </c>
      <c r="W830" s="137">
        <f t="shared" si="1794"/>
        <v>56.43123059979856</v>
      </c>
      <c r="X830" s="131"/>
      <c r="Y830" s="5">
        <f t="shared" si="1797"/>
        <v>0</v>
      </c>
      <c r="Z830" s="131"/>
      <c r="AA830" s="43">
        <f t="shared" ref="AA830" si="1897">POWER(2*$V830/1000*Z830, 2)*$A$4</f>
        <v>0</v>
      </c>
      <c r="AB830" s="116">
        <v>57.1</v>
      </c>
      <c r="AC830" s="43">
        <f t="shared" si="1799"/>
        <v>5.1192127485499048</v>
      </c>
      <c r="AD830" s="131">
        <v>57</v>
      </c>
      <c r="AE830" s="43">
        <f t="shared" si="1800"/>
        <v>5.101297757042409</v>
      </c>
      <c r="AF830" s="263">
        <v>68.099999999999994</v>
      </c>
      <c r="AG830" s="43">
        <f t="shared" si="1801"/>
        <v>7.2815726349761301</v>
      </c>
      <c r="AH830" s="131">
        <v>55.4</v>
      </c>
      <c r="AI830" s="5">
        <f t="shared" si="1797"/>
        <v>4.8189286008015637</v>
      </c>
      <c r="AJ830" s="181">
        <v>55</v>
      </c>
      <c r="AK830" s="43">
        <f t="shared" ref="AK830" si="1898">POWER(2*$V830/1000*AJ830, 2)*$A$4</f>
        <v>4.7495924022940255</v>
      </c>
      <c r="AL830" s="47">
        <v>59.1</v>
      </c>
      <c r="AM830" s="43">
        <f t="shared" si="1803"/>
        <v>5.4841070541013535</v>
      </c>
      <c r="AN830" s="181"/>
      <c r="AO830" s="43">
        <f t="shared" si="1804"/>
        <v>0</v>
      </c>
      <c r="AP830" s="262">
        <v>60.12</v>
      </c>
      <c r="AQ830" s="43">
        <f t="shared" si="1805"/>
        <v>5.6750397266056583</v>
      </c>
      <c r="AR830" s="121"/>
    </row>
    <row r="831" spans="1:44" x14ac:dyDescent="0.25">
      <c r="A831" s="144">
        <f t="shared" si="1895"/>
        <v>820</v>
      </c>
      <c r="B831" s="89" t="s">
        <v>143</v>
      </c>
      <c r="C831" s="150">
        <v>29</v>
      </c>
      <c r="D831" s="154" t="s">
        <v>132</v>
      </c>
      <c r="E831" s="155">
        <v>26</v>
      </c>
      <c r="F831" s="152">
        <f t="shared" si="1891"/>
        <v>5987.62</v>
      </c>
      <c r="G831" s="46">
        <f t="shared" si="1885"/>
        <v>396.75</v>
      </c>
      <c r="H831" s="47">
        <f t="shared" si="1896"/>
        <v>3336</v>
      </c>
      <c r="I831" s="47">
        <f t="shared" si="1892"/>
        <v>2300</v>
      </c>
      <c r="J831" s="56">
        <f t="shared" si="1806"/>
        <v>3263.9621914017325</v>
      </c>
      <c r="K831" s="56">
        <f t="shared" si="1783"/>
        <v>-1.2325188044997049E-3</v>
      </c>
      <c r="L831" s="47"/>
      <c r="M831" s="47"/>
      <c r="N831" s="47">
        <f t="shared" si="1768"/>
        <v>2160.84375</v>
      </c>
      <c r="O831" s="47">
        <f t="shared" si="1819"/>
        <v>1309.84375</v>
      </c>
      <c r="P831" s="47"/>
      <c r="Q831" s="47"/>
      <c r="R831" s="47">
        <f t="shared" si="1836"/>
        <v>239.56097744428766</v>
      </c>
      <c r="S831" s="47">
        <f t="shared" si="1825"/>
        <v>1458.1004766476142</v>
      </c>
      <c r="T831" s="47">
        <f t="shared" si="1820"/>
        <v>1566.301969828635</v>
      </c>
      <c r="U831" s="79">
        <v>5</v>
      </c>
      <c r="V831" s="62">
        <f t="shared" si="1886"/>
        <v>1566.301969828635</v>
      </c>
      <c r="W831" s="137">
        <f t="shared" si="1794"/>
        <v>56.43123059979856</v>
      </c>
      <c r="X831" s="131"/>
      <c r="Y831" s="5">
        <f t="shared" si="1797"/>
        <v>0</v>
      </c>
      <c r="Z831" s="131"/>
      <c r="AA831" s="43">
        <f t="shared" ref="AA831" si="1899">POWER(2*$V831/1000*Z831, 2)*$A$4</f>
        <v>0</v>
      </c>
      <c r="AB831" s="116">
        <v>55.9</v>
      </c>
      <c r="AC831" s="43">
        <f t="shared" si="1799"/>
        <v>4.9063053998718651</v>
      </c>
      <c r="AD831" s="131">
        <v>55.7</v>
      </c>
      <c r="AE831" s="43">
        <f t="shared" si="1800"/>
        <v>4.8712604734522946</v>
      </c>
      <c r="AF831" s="263">
        <v>67.900000000000006</v>
      </c>
      <c r="AG831" s="43">
        <f t="shared" si="1801"/>
        <v>7.2388655561852566</v>
      </c>
      <c r="AH831" s="131">
        <v>56.4</v>
      </c>
      <c r="AI831" s="5">
        <f t="shared" si="1797"/>
        <v>4.9944672555375869</v>
      </c>
      <c r="AJ831" s="181">
        <v>55.9</v>
      </c>
      <c r="AK831" s="43">
        <f t="shared" ref="AK831" si="1900">POWER(2*$V831/1000*AJ831, 2)*$A$4</f>
        <v>4.9063053998718651</v>
      </c>
      <c r="AL831" s="47">
        <v>60</v>
      </c>
      <c r="AM831" s="43">
        <f t="shared" si="1803"/>
        <v>5.6524074870275998</v>
      </c>
      <c r="AN831" s="181"/>
      <c r="AO831" s="43">
        <f t="shared" si="1804"/>
        <v>0</v>
      </c>
      <c r="AP831" s="262">
        <v>60</v>
      </c>
      <c r="AQ831" s="43">
        <f t="shared" si="1805"/>
        <v>5.6524074870275998</v>
      </c>
      <c r="AR831" s="121"/>
    </row>
    <row r="832" spans="1:44" x14ac:dyDescent="0.25">
      <c r="A832" s="144">
        <f t="shared" si="1895"/>
        <v>821</v>
      </c>
      <c r="B832" s="89" t="s">
        <v>143</v>
      </c>
      <c r="C832" s="150">
        <v>30</v>
      </c>
      <c r="D832" s="154" t="s">
        <v>132</v>
      </c>
      <c r="E832" s="155">
        <v>27</v>
      </c>
      <c r="F832" s="152">
        <f t="shared" si="1891"/>
        <v>5987.62</v>
      </c>
      <c r="G832" s="46">
        <f t="shared" si="1885"/>
        <v>402.5</v>
      </c>
      <c r="H832" s="47">
        <f t="shared" si="1896"/>
        <v>3344</v>
      </c>
      <c r="I832" s="47">
        <f t="shared" si="1892"/>
        <v>2300</v>
      </c>
      <c r="J832" s="56">
        <f t="shared" si="1806"/>
        <v>3254.110163224349</v>
      </c>
      <c r="K832" s="56">
        <f t="shared" si="1783"/>
        <v>-1.2894729507024749E-3</v>
      </c>
      <c r="L832" s="47"/>
      <c r="M832" s="47"/>
      <c r="N832" s="47">
        <f t="shared" si="1768"/>
        <v>2166.59375</v>
      </c>
      <c r="O832" s="47">
        <f t="shared" si="1819"/>
        <v>1315.59375</v>
      </c>
      <c r="P832" s="47"/>
      <c r="Q832" s="47"/>
      <c r="R832" s="47">
        <f t="shared" si="1836"/>
        <v>229.70900622105023</v>
      </c>
      <c r="S832" s="47">
        <f t="shared" si="1825"/>
        <v>1458.1004766476142</v>
      </c>
      <c r="T832" s="47">
        <f t="shared" si="1820"/>
        <v>1566.301969828635</v>
      </c>
      <c r="U832" s="79">
        <v>5</v>
      </c>
      <c r="V832" s="62">
        <f t="shared" si="1886"/>
        <v>1566.301969828635</v>
      </c>
      <c r="W832" s="137">
        <f t="shared" si="1794"/>
        <v>56.43123059979856</v>
      </c>
      <c r="X832" s="131"/>
      <c r="Y832" s="5">
        <f t="shared" si="1797"/>
        <v>0</v>
      </c>
      <c r="Z832" s="131"/>
      <c r="AA832" s="43">
        <f t="shared" ref="AA832" si="1901">POWER(2*$V832/1000*Z832, 2)*$A$4</f>
        <v>0</v>
      </c>
      <c r="AB832" s="116">
        <v>56.6</v>
      </c>
      <c r="AC832" s="43">
        <f t="shared" si="1799"/>
        <v>5.0299518136505945</v>
      </c>
      <c r="AD832" s="131">
        <v>56.5</v>
      </c>
      <c r="AE832" s="43">
        <f t="shared" si="1800"/>
        <v>5.0121938334621827</v>
      </c>
      <c r="AF832" s="263">
        <v>68.599999999999994</v>
      </c>
      <c r="AG832" s="43">
        <f t="shared" si="1801"/>
        <v>7.3888898715701137</v>
      </c>
      <c r="AH832" s="131">
        <v>54.5</v>
      </c>
      <c r="AI832" s="5">
        <f t="shared" si="1797"/>
        <v>4.6636287050954808</v>
      </c>
      <c r="AJ832" s="181">
        <v>54.2</v>
      </c>
      <c r="AK832" s="43">
        <f t="shared" ref="AK832" si="1902">POWER(2*$V832/1000*AJ832, 2)*$A$4</f>
        <v>4.612427313942157</v>
      </c>
      <c r="AL832" s="47">
        <v>58.5</v>
      </c>
      <c r="AM832" s="43">
        <f t="shared" si="1803"/>
        <v>5.3733198673556135</v>
      </c>
      <c r="AN832" s="181"/>
      <c r="AO832" s="43">
        <f t="shared" si="1804"/>
        <v>0</v>
      </c>
      <c r="AP832" s="262">
        <v>60.33</v>
      </c>
      <c r="AQ832" s="43">
        <f t="shared" si="1805"/>
        <v>5.7147549547113865</v>
      </c>
      <c r="AR832" s="121"/>
    </row>
    <row r="833" spans="1:44" x14ac:dyDescent="0.25">
      <c r="A833" s="144">
        <f t="shared" si="1895"/>
        <v>822</v>
      </c>
      <c r="B833" s="89" t="s">
        <v>143</v>
      </c>
      <c r="C833" s="150">
        <v>31</v>
      </c>
      <c r="D833" s="154" t="s">
        <v>132</v>
      </c>
      <c r="E833" s="155">
        <v>28</v>
      </c>
      <c r="F833" s="152">
        <f t="shared" si="1891"/>
        <v>5987.62</v>
      </c>
      <c r="G833" s="46">
        <f t="shared" si="1885"/>
        <v>408.25</v>
      </c>
      <c r="H833" s="47">
        <f t="shared" si="1896"/>
        <v>3352</v>
      </c>
      <c r="I833" s="47">
        <f t="shared" si="1892"/>
        <v>2300</v>
      </c>
      <c r="J833" s="56">
        <f t="shared" si="1806"/>
        <v>3244.2581350595392</v>
      </c>
      <c r="K833" s="56">
        <f t="shared" si="1783"/>
        <v>-1.3517043989850208E-3</v>
      </c>
      <c r="L833" s="47"/>
      <c r="M833" s="47"/>
      <c r="N833" s="47">
        <f t="shared" si="1768"/>
        <v>2172.34375</v>
      </c>
      <c r="O833" s="47">
        <f t="shared" si="1819"/>
        <v>1321.34375</v>
      </c>
      <c r="P833" s="47"/>
      <c r="Q833" s="47"/>
      <c r="R833" s="47">
        <f t="shared" si="1836"/>
        <v>219.85704028768899</v>
      </c>
      <c r="S833" s="47">
        <f t="shared" si="1825"/>
        <v>1458.1004766476142</v>
      </c>
      <c r="T833" s="47">
        <f t="shared" si="1820"/>
        <v>1566.301969828635</v>
      </c>
      <c r="U833" s="79">
        <v>5</v>
      </c>
      <c r="V833" s="62">
        <f t="shared" si="1886"/>
        <v>1566.301969828635</v>
      </c>
      <c r="W833" s="137">
        <f t="shared" si="1794"/>
        <v>56.43123059979856</v>
      </c>
      <c r="X833" s="131"/>
      <c r="Y833" s="5">
        <f t="shared" si="1797"/>
        <v>0</v>
      </c>
      <c r="Z833" s="131"/>
      <c r="AA833" s="43">
        <f t="shared" ref="AA833" si="1903">POWER(2*$V833/1000*Z833, 2)*$A$4</f>
        <v>0</v>
      </c>
      <c r="AB833" s="116">
        <v>57.3</v>
      </c>
      <c r="AC833" s="43">
        <f t="shared" si="1799"/>
        <v>5.1551369383563461</v>
      </c>
      <c r="AD833" s="131">
        <v>57.1</v>
      </c>
      <c r="AE833" s="43">
        <f t="shared" si="1800"/>
        <v>5.1192127485499048</v>
      </c>
      <c r="AF833" s="263">
        <v>68.599999999999994</v>
      </c>
      <c r="AG833" s="43">
        <f t="shared" si="1801"/>
        <v>7.3888898715701137</v>
      </c>
      <c r="AH833" s="131">
        <v>55.5</v>
      </c>
      <c r="AI833" s="5">
        <f t="shared" si="1797"/>
        <v>4.8363411560879905</v>
      </c>
      <c r="AJ833" s="181">
        <v>55.1</v>
      </c>
      <c r="AK833" s="43">
        <f t="shared" ref="AK833" si="1904">POWER(2*$V833/1000*AJ833, 2)*$A$4</f>
        <v>4.7668793485251859</v>
      </c>
      <c r="AL833" s="47">
        <v>59.4</v>
      </c>
      <c r="AM833" s="43">
        <f t="shared" si="1803"/>
        <v>5.5399245780357518</v>
      </c>
      <c r="AN833" s="181"/>
      <c r="AO833" s="43">
        <f t="shared" si="1804"/>
        <v>0</v>
      </c>
      <c r="AP833" s="262">
        <v>61.42</v>
      </c>
      <c r="AQ833" s="43">
        <f t="shared" si="1805"/>
        <v>5.9231207509849204</v>
      </c>
      <c r="AR833" s="121"/>
    </row>
    <row r="834" spans="1:44" x14ac:dyDescent="0.25">
      <c r="A834" s="144">
        <f t="shared" si="1895"/>
        <v>823</v>
      </c>
      <c r="B834" s="89" t="s">
        <v>143</v>
      </c>
      <c r="C834" s="150">
        <v>32</v>
      </c>
      <c r="D834" s="154" t="s">
        <v>132</v>
      </c>
      <c r="E834" s="155">
        <v>29</v>
      </c>
      <c r="F834" s="152">
        <f t="shared" si="1891"/>
        <v>5987.62</v>
      </c>
      <c r="G834" s="46">
        <f t="shared" si="1885"/>
        <v>414</v>
      </c>
      <c r="H834" s="47">
        <f t="shared" si="1896"/>
        <v>3360</v>
      </c>
      <c r="I834" s="47">
        <f t="shared" si="1892"/>
        <v>2300</v>
      </c>
      <c r="J834" s="56">
        <f t="shared" si="1806"/>
        <v>3234.4061069074178</v>
      </c>
      <c r="K834" s="56">
        <f t="shared" si="1783"/>
        <v>-1.419957527104998E-3</v>
      </c>
      <c r="L834" s="47"/>
      <c r="M834" s="47"/>
      <c r="N834" s="47">
        <f t="shared" si="1768"/>
        <v>2178.09375</v>
      </c>
      <c r="O834" s="47">
        <f t="shared" si="1819"/>
        <v>1327.09375</v>
      </c>
      <c r="P834" s="47"/>
      <c r="Q834" s="47"/>
      <c r="R834" s="47">
        <f t="shared" si="1836"/>
        <v>210.0050803886956</v>
      </c>
      <c r="S834" s="47">
        <f t="shared" si="1825"/>
        <v>1458.1004766476142</v>
      </c>
      <c r="T834" s="47">
        <f t="shared" si="1820"/>
        <v>1566.301969828635</v>
      </c>
      <c r="U834" s="79">
        <v>5</v>
      </c>
      <c r="V834" s="62">
        <f t="shared" si="1886"/>
        <v>1566.301969828635</v>
      </c>
      <c r="W834" s="137">
        <f t="shared" si="1794"/>
        <v>56.43123059979856</v>
      </c>
      <c r="X834" s="131"/>
      <c r="Y834" s="5">
        <f t="shared" si="1797"/>
        <v>0</v>
      </c>
      <c r="Z834" s="131"/>
      <c r="AA834" s="43">
        <f t="shared" ref="AA834" si="1905">POWER(2*$V834/1000*Z834, 2)*$A$4</f>
        <v>0</v>
      </c>
      <c r="AB834" s="116">
        <v>56.3</v>
      </c>
      <c r="AC834" s="43">
        <f t="shared" si="1799"/>
        <v>4.9767720798768096</v>
      </c>
      <c r="AD834" s="131">
        <v>56.2</v>
      </c>
      <c r="AE834" s="43">
        <f t="shared" si="1800"/>
        <v>4.9591083064798482</v>
      </c>
      <c r="AF834" s="263">
        <v>68</v>
      </c>
      <c r="AG834" s="43">
        <f t="shared" si="1801"/>
        <v>7.2602033944487854</v>
      </c>
      <c r="AH834" s="131">
        <v>55.9</v>
      </c>
      <c r="AI834" s="5">
        <f t="shared" si="1797"/>
        <v>4.9063053998718651</v>
      </c>
      <c r="AJ834" s="181">
        <v>55.6</v>
      </c>
      <c r="AK834" s="43">
        <f t="shared" ref="AK834" si="1906">POWER(2*$V834/1000*AJ834, 2)*$A$4</f>
        <v>4.8537851136382351</v>
      </c>
      <c r="AL834" s="47">
        <v>59.87</v>
      </c>
      <c r="AM834" s="43">
        <f t="shared" si="1803"/>
        <v>5.6279402561634058</v>
      </c>
      <c r="AN834" s="181"/>
      <c r="AO834" s="43">
        <f t="shared" si="1804"/>
        <v>0</v>
      </c>
      <c r="AP834" s="262">
        <v>60.04</v>
      </c>
      <c r="AQ834" s="43">
        <f t="shared" si="1805"/>
        <v>5.6599465425247422</v>
      </c>
      <c r="AR834" s="121"/>
    </row>
    <row r="835" spans="1:44" x14ac:dyDescent="0.25">
      <c r="A835" s="144">
        <f t="shared" si="1895"/>
        <v>824</v>
      </c>
      <c r="B835" s="89" t="s">
        <v>143</v>
      </c>
      <c r="C835" s="150">
        <v>33</v>
      </c>
      <c r="D835" s="154" t="s">
        <v>132</v>
      </c>
      <c r="E835" s="155">
        <v>30</v>
      </c>
      <c r="F835" s="152">
        <f t="shared" si="1891"/>
        <v>5987.62</v>
      </c>
      <c r="G835" s="46">
        <f t="shared" si="1885"/>
        <v>419.75</v>
      </c>
      <c r="H835" s="47">
        <f t="shared" si="1896"/>
        <v>3368</v>
      </c>
      <c r="I835" s="47">
        <f t="shared" si="1892"/>
        <v>2300</v>
      </c>
      <c r="J835" s="56">
        <f t="shared" si="1806"/>
        <v>3224.5540787681016</v>
      </c>
      <c r="K835" s="56">
        <f t="shared" si="1783"/>
        <v>-1.4951232906241785E-3</v>
      </c>
      <c r="L835" s="47"/>
      <c r="M835" s="47"/>
      <c r="N835" s="47">
        <f t="shared" si="1768"/>
        <v>2183.84375</v>
      </c>
      <c r="O835" s="47">
        <f t="shared" si="1819"/>
        <v>1332.84375</v>
      </c>
      <c r="P835" s="47"/>
      <c r="Q835" s="47"/>
      <c r="R835" s="47">
        <f t="shared" ref="R835:R855" si="1907">SQRT(POWER(N$6-H835,2)+POWER(N835-G$6,2))</f>
        <v>200.15312741514308</v>
      </c>
      <c r="S835" s="47">
        <f t="shared" si="1825"/>
        <v>1458.1004766476142</v>
      </c>
      <c r="T835" s="47">
        <f t="shared" si="1820"/>
        <v>1566.301969828635</v>
      </c>
      <c r="U835" s="79">
        <v>5</v>
      </c>
      <c r="V835" s="62">
        <f t="shared" si="1886"/>
        <v>1566.301969828635</v>
      </c>
      <c r="W835" s="137">
        <f t="shared" si="1794"/>
        <v>56.43123059979856</v>
      </c>
      <c r="X835" s="131"/>
      <c r="Y835" s="5">
        <f t="shared" si="1797"/>
        <v>0</v>
      </c>
      <c r="Z835" s="131"/>
      <c r="AA835" s="43">
        <f t="shared" ref="AA835" si="1908">POWER(2*$V835/1000*Z835, 2)*$A$4</f>
        <v>0</v>
      </c>
      <c r="AB835" s="116">
        <v>57.8</v>
      </c>
      <c r="AC835" s="43">
        <f t="shared" si="1799"/>
        <v>5.2454969524892467</v>
      </c>
      <c r="AD835" s="131">
        <v>57.7</v>
      </c>
      <c r="AE835" s="43">
        <f t="shared" si="1800"/>
        <v>5.2273621451350341</v>
      </c>
      <c r="AF835" s="263">
        <v>68.5</v>
      </c>
      <c r="AG835" s="43">
        <f t="shared" si="1801"/>
        <v>7.367363619723684</v>
      </c>
      <c r="AH835" s="131">
        <v>29.1</v>
      </c>
      <c r="AI835" s="5">
        <f t="shared" si="1797"/>
        <v>1.3295875511360673</v>
      </c>
      <c r="AJ835" s="181">
        <v>52.4</v>
      </c>
      <c r="AK835" s="43">
        <f t="shared" ref="AK835" si="1909">POWER(2*$V835/1000*AJ835, 2)*$A$4</f>
        <v>4.3111539948835853</v>
      </c>
      <c r="AL835" s="47">
        <v>56.7</v>
      </c>
      <c r="AM835" s="43">
        <f t="shared" si="1803"/>
        <v>5.047741196102824</v>
      </c>
      <c r="AN835" s="181"/>
      <c r="AO835" s="43">
        <f t="shared" si="1804"/>
        <v>0</v>
      </c>
      <c r="AP835" s="262">
        <v>59.93</v>
      </c>
      <c r="AQ835" s="43">
        <f t="shared" si="1805"/>
        <v>5.6392262297791715</v>
      </c>
      <c r="AR835" s="121"/>
    </row>
    <row r="836" spans="1:44" x14ac:dyDescent="0.25">
      <c r="A836" s="144">
        <f t="shared" si="1895"/>
        <v>825</v>
      </c>
      <c r="B836" s="89" t="s">
        <v>143</v>
      </c>
      <c r="C836" s="150">
        <v>34</v>
      </c>
      <c r="D836" s="154" t="s">
        <v>132</v>
      </c>
      <c r="E836" s="155">
        <v>31</v>
      </c>
      <c r="F836" s="152">
        <f t="shared" si="1891"/>
        <v>5987.62</v>
      </c>
      <c r="G836" s="46">
        <f t="shared" si="1885"/>
        <v>425.5</v>
      </c>
      <c r="H836" s="47">
        <f t="shared" si="1896"/>
        <v>3376</v>
      </c>
      <c r="I836" s="47">
        <f t="shared" si="1892"/>
        <v>2300</v>
      </c>
      <c r="J836" s="56">
        <f t="shared" si="1806"/>
        <v>3214.7020506417075</v>
      </c>
      <c r="K836" s="56">
        <f t="shared" si="1783"/>
        <v>-1.5782771697558928E-3</v>
      </c>
      <c r="L836" s="47"/>
      <c r="M836" s="47"/>
      <c r="N836" s="47">
        <f t="shared" si="1768"/>
        <v>2189.59375</v>
      </c>
      <c r="O836" s="47">
        <f t="shared" si="1819"/>
        <v>1338.59375</v>
      </c>
      <c r="P836" s="47"/>
      <c r="Q836" s="78"/>
      <c r="R836" s="47">
        <f t="shared" si="1907"/>
        <v>190.30118244262829</v>
      </c>
      <c r="S836" s="47">
        <f t="shared" si="1825"/>
        <v>1458.1004766476142</v>
      </c>
      <c r="T836" s="47">
        <f t="shared" si="1820"/>
        <v>1566.301969828635</v>
      </c>
      <c r="U836" s="79">
        <v>5</v>
      </c>
      <c r="V836" s="62">
        <f t="shared" si="1886"/>
        <v>1566.301969828635</v>
      </c>
      <c r="W836" s="137">
        <f t="shared" si="1794"/>
        <v>56.43123059979856</v>
      </c>
      <c r="X836" s="133"/>
      <c r="Y836" s="5">
        <f t="shared" si="1797"/>
        <v>0</v>
      </c>
      <c r="Z836" s="133"/>
      <c r="AA836" s="43">
        <f t="shared" ref="AA836" si="1910">POWER(2*$V836/1000*Z836, 2)*$A$4</f>
        <v>0</v>
      </c>
      <c r="AB836" s="118">
        <v>57.4</v>
      </c>
      <c r="AC836" s="43">
        <f t="shared" si="1799"/>
        <v>5.1731461366552942</v>
      </c>
      <c r="AD836" s="133">
        <v>57.4</v>
      </c>
      <c r="AE836" s="43">
        <f t="shared" si="1800"/>
        <v>5.1731461366552942</v>
      </c>
      <c r="AF836" s="263">
        <v>67.8</v>
      </c>
      <c r="AG836" s="43">
        <f t="shared" si="1801"/>
        <v>7.2175591201855438</v>
      </c>
      <c r="AH836" s="133">
        <v>54.5</v>
      </c>
      <c r="AI836" s="5">
        <f t="shared" si="1797"/>
        <v>4.6636287050954808</v>
      </c>
      <c r="AJ836" s="182">
        <v>54.2</v>
      </c>
      <c r="AK836" s="43">
        <f t="shared" ref="AK836" si="1911">POWER(2*$V836/1000*AJ836, 2)*$A$4</f>
        <v>4.612427313942157</v>
      </c>
      <c r="AL836" s="78">
        <v>58.5</v>
      </c>
      <c r="AM836" s="43">
        <f t="shared" si="1803"/>
        <v>5.3733198673556135</v>
      </c>
      <c r="AN836" s="182"/>
      <c r="AO836" s="43">
        <f t="shared" si="1804"/>
        <v>0</v>
      </c>
      <c r="AP836" s="262">
        <v>59.6</v>
      </c>
      <c r="AQ836" s="43">
        <f t="shared" si="1805"/>
        <v>5.5772932719777684</v>
      </c>
      <c r="AR836" s="123"/>
    </row>
    <row r="837" spans="1:44" x14ac:dyDescent="0.25">
      <c r="A837" s="144">
        <f t="shared" si="1895"/>
        <v>826</v>
      </c>
      <c r="B837" s="89" t="s">
        <v>143</v>
      </c>
      <c r="C837" s="150">
        <v>35</v>
      </c>
      <c r="D837" s="154" t="s">
        <v>132</v>
      </c>
      <c r="E837" s="155">
        <v>32</v>
      </c>
      <c r="F837" s="152">
        <f t="shared" si="1891"/>
        <v>5987.62</v>
      </c>
      <c r="G837" s="46">
        <f t="shared" si="1885"/>
        <v>431.25</v>
      </c>
      <c r="H837" s="47">
        <f t="shared" si="1896"/>
        <v>3384</v>
      </c>
      <c r="I837" s="47">
        <f t="shared" si="1892"/>
        <v>2300</v>
      </c>
      <c r="J837" s="56">
        <f t="shared" si="1806"/>
        <v>3204.8500225283551</v>
      </c>
      <c r="K837" s="56">
        <f t="shared" si="1783"/>
        <v>-1.6707295376363618E-3</v>
      </c>
      <c r="L837" s="47"/>
      <c r="M837" s="47"/>
      <c r="N837" s="47">
        <f t="shared" si="1768"/>
        <v>2195.34375</v>
      </c>
      <c r="O837" s="47">
        <f t="shared" si="1819"/>
        <v>1344.34375</v>
      </c>
      <c r="P837" s="47"/>
      <c r="Q837" s="78"/>
      <c r="R837" s="47">
        <f t="shared" si="1907"/>
        <v>180.44924678164355</v>
      </c>
      <c r="S837" s="47">
        <f t="shared" si="1825"/>
        <v>1458.1004766476142</v>
      </c>
      <c r="T837" s="47">
        <f t="shared" si="1820"/>
        <v>1566.301969828635</v>
      </c>
      <c r="U837" s="79">
        <v>5</v>
      </c>
      <c r="V837" s="62">
        <f t="shared" si="1886"/>
        <v>1566.301969828635</v>
      </c>
      <c r="W837" s="137">
        <f t="shared" si="1794"/>
        <v>56.43123059979856</v>
      </c>
      <c r="X837" s="133"/>
      <c r="Y837" s="5">
        <f t="shared" si="1797"/>
        <v>0</v>
      </c>
      <c r="Z837" s="133"/>
      <c r="AA837" s="43">
        <f t="shared" ref="AA837" si="1912">POWER(2*$V837/1000*Z837, 2)*$A$4</f>
        <v>0</v>
      </c>
      <c r="AB837" s="118">
        <v>55.5</v>
      </c>
      <c r="AC837" s="43">
        <f t="shared" si="1799"/>
        <v>4.8363411560879905</v>
      </c>
      <c r="AD837" s="133">
        <v>55.4</v>
      </c>
      <c r="AE837" s="43">
        <f t="shared" si="1800"/>
        <v>4.8189286008015637</v>
      </c>
      <c r="AF837" s="263">
        <v>68.099999999999994</v>
      </c>
      <c r="AG837" s="43">
        <f t="shared" si="1801"/>
        <v>7.2815726349761301</v>
      </c>
      <c r="AH837" s="133">
        <v>55.2</v>
      </c>
      <c r="AI837" s="5">
        <f t="shared" si="1797"/>
        <v>4.7841976970201614</v>
      </c>
      <c r="AJ837" s="182">
        <v>54.8</v>
      </c>
      <c r="AK837" s="43">
        <f t="shared" ref="AK837" si="1913">POWER(2*$V837/1000*AJ837, 2)*$A$4</f>
        <v>4.7151127166231559</v>
      </c>
      <c r="AL837" s="78">
        <v>59.1</v>
      </c>
      <c r="AM837" s="43">
        <f t="shared" si="1803"/>
        <v>5.4841070541013535</v>
      </c>
      <c r="AN837" s="182"/>
      <c r="AO837" s="43">
        <f t="shared" si="1804"/>
        <v>0</v>
      </c>
      <c r="AP837" s="262">
        <v>59.84</v>
      </c>
      <c r="AQ837" s="43">
        <f t="shared" si="1805"/>
        <v>5.6223015086611401</v>
      </c>
      <c r="AR837" s="123"/>
    </row>
    <row r="838" spans="1:44" x14ac:dyDescent="0.25">
      <c r="A838" s="144">
        <f t="shared" si="1895"/>
        <v>827</v>
      </c>
      <c r="B838" s="89" t="s">
        <v>143</v>
      </c>
      <c r="C838" s="150">
        <v>36</v>
      </c>
      <c r="D838" s="154" t="s">
        <v>132</v>
      </c>
      <c r="E838" s="155">
        <v>33</v>
      </c>
      <c r="F838" s="152">
        <f t="shared" si="1891"/>
        <v>5987.62</v>
      </c>
      <c r="G838" s="46">
        <f t="shared" si="1885"/>
        <v>437</v>
      </c>
      <c r="H838" s="47">
        <f t="shared" si="1896"/>
        <v>3392</v>
      </c>
      <c r="I838" s="47">
        <f t="shared" si="1892"/>
        <v>2300</v>
      </c>
      <c r="J838" s="56">
        <f t="shared" si="1806"/>
        <v>3194.9979944281654</v>
      </c>
      <c r="K838" s="56">
        <f t="shared" si="1783"/>
        <v>-1.7740934858920809E-3</v>
      </c>
      <c r="L838" s="47"/>
      <c r="M838" s="47"/>
      <c r="N838" s="47">
        <f t="shared" si="1768"/>
        <v>2201.09375</v>
      </c>
      <c r="O838" s="47">
        <f t="shared" si="1819"/>
        <v>1350.09375</v>
      </c>
      <c r="P838" s="47"/>
      <c r="Q838" s="78"/>
      <c r="R838" s="47">
        <f t="shared" si="1907"/>
        <v>170.59732204540171</v>
      </c>
      <c r="S838" s="47">
        <f t="shared" si="1825"/>
        <v>1458.1004766476142</v>
      </c>
      <c r="T838" s="47">
        <f t="shared" si="1820"/>
        <v>1566.301969828635</v>
      </c>
      <c r="U838" s="79">
        <v>5</v>
      </c>
      <c r="V838" s="62">
        <f t="shared" si="1886"/>
        <v>1566.301969828635</v>
      </c>
      <c r="W838" s="137">
        <f t="shared" si="1794"/>
        <v>56.43123059979856</v>
      </c>
      <c r="X838" s="133"/>
      <c r="Y838" s="5">
        <f t="shared" si="1797"/>
        <v>0</v>
      </c>
      <c r="Z838" s="133"/>
      <c r="AA838" s="43">
        <f t="shared" ref="AA838" si="1914">POWER(2*$V838/1000*Z838, 2)*$A$4</f>
        <v>0</v>
      </c>
      <c r="AB838" s="118">
        <v>58</v>
      </c>
      <c r="AC838" s="43">
        <f t="shared" si="1799"/>
        <v>5.2818607739891243</v>
      </c>
      <c r="AD838" s="133">
        <v>58</v>
      </c>
      <c r="AE838" s="43">
        <f t="shared" si="1800"/>
        <v>5.2818607739891243</v>
      </c>
      <c r="AF838" s="263">
        <v>68.2</v>
      </c>
      <c r="AG838" s="43">
        <f t="shared" si="1801"/>
        <v>7.3029732777672933</v>
      </c>
      <c r="AH838" s="133">
        <v>54.8</v>
      </c>
      <c r="AI838" s="5">
        <f t="shared" si="1797"/>
        <v>4.7151127166231559</v>
      </c>
      <c r="AJ838" s="182">
        <v>54.6</v>
      </c>
      <c r="AK838" s="43">
        <f t="shared" ref="AK838" si="1915">POWER(2*$V838/1000*AJ838, 2)*$A$4</f>
        <v>4.6807586400075554</v>
      </c>
      <c r="AL838" s="78">
        <v>58.7</v>
      </c>
      <c r="AM838" s="43">
        <f t="shared" si="1803"/>
        <v>5.4101233205489256</v>
      </c>
      <c r="AN838" s="182"/>
      <c r="AO838" s="43">
        <f t="shared" si="1804"/>
        <v>0</v>
      </c>
      <c r="AP838" s="262">
        <v>59.78</v>
      </c>
      <c r="AQ838" s="43">
        <f t="shared" si="1805"/>
        <v>5.6110324922678343</v>
      </c>
      <c r="AR838" s="123"/>
    </row>
    <row r="839" spans="1:44" x14ac:dyDescent="0.25">
      <c r="A839" s="144">
        <f t="shared" si="1895"/>
        <v>828</v>
      </c>
      <c r="B839" s="89" t="s">
        <v>143</v>
      </c>
      <c r="C839" s="150">
        <v>37</v>
      </c>
      <c r="D839" s="154" t="s">
        <v>132</v>
      </c>
      <c r="E839" s="155">
        <v>34</v>
      </c>
      <c r="F839" s="152">
        <f t="shared" si="1891"/>
        <v>5987.62</v>
      </c>
      <c r="G839" s="46">
        <f t="shared" si="1885"/>
        <v>442.75</v>
      </c>
      <c r="H839" s="47">
        <f t="shared" si="1896"/>
        <v>3400</v>
      </c>
      <c r="I839" s="47">
        <f t="shared" si="1892"/>
        <v>2300</v>
      </c>
      <c r="J839" s="56">
        <f t="shared" si="1806"/>
        <v>3185.1459663412602</v>
      </c>
      <c r="K839" s="56">
        <f t="shared" si="1783"/>
        <v>-1.8903775912804122E-3</v>
      </c>
      <c r="L839" s="47"/>
      <c r="M839" s="47"/>
      <c r="N839" s="47">
        <f t="shared" si="1768"/>
        <v>2206.84375</v>
      </c>
      <c r="O839" s="47">
        <f t="shared" si="1819"/>
        <v>1355.84375</v>
      </c>
      <c r="P839" s="47"/>
      <c r="Q839" s="78"/>
      <c r="R839" s="47">
        <f t="shared" si="1907"/>
        <v>160.74541024260225</v>
      </c>
      <c r="S839" s="47">
        <f t="shared" si="1825"/>
        <v>1458.1004766476142</v>
      </c>
      <c r="T839" s="47">
        <f t="shared" si="1820"/>
        <v>1566.301969828635</v>
      </c>
      <c r="U839" s="79">
        <v>5</v>
      </c>
      <c r="V839" s="62">
        <f t="shared" si="1886"/>
        <v>1566.301969828635</v>
      </c>
      <c r="W839" s="137">
        <f t="shared" si="1794"/>
        <v>56.43123059979856</v>
      </c>
      <c r="X839" s="133"/>
      <c r="Y839" s="5">
        <f t="shared" si="1797"/>
        <v>0</v>
      </c>
      <c r="Z839" s="133"/>
      <c r="AA839" s="43">
        <f t="shared" ref="AA839" si="1916">POWER(2*$V839/1000*Z839, 2)*$A$4</f>
        <v>0</v>
      </c>
      <c r="AB839" s="118">
        <v>56</v>
      </c>
      <c r="AC839" s="43">
        <f t="shared" si="1799"/>
        <v>4.9238749664773769</v>
      </c>
      <c r="AD839" s="133">
        <v>55.9</v>
      </c>
      <c r="AE839" s="43">
        <f t="shared" si="1800"/>
        <v>4.9063053998718651</v>
      </c>
      <c r="AF839" s="263">
        <v>68.900000000000006</v>
      </c>
      <c r="AG839" s="43">
        <f t="shared" si="1801"/>
        <v>7.4536570406923053</v>
      </c>
      <c r="AH839" s="133">
        <v>54.1</v>
      </c>
      <c r="AI839" s="5">
        <f t="shared" si="1797"/>
        <v>4.5954229880853479</v>
      </c>
      <c r="AJ839" s="182">
        <v>53.8</v>
      </c>
      <c r="AK839" s="43">
        <f t="shared" ref="AK839" si="1917">POWER(2*$V839/1000*AJ839, 2)*$A$4</f>
        <v>4.5445984240978241</v>
      </c>
      <c r="AL839" s="78">
        <v>58.1</v>
      </c>
      <c r="AM839" s="43">
        <f t="shared" si="1803"/>
        <v>5.3000897881347893</v>
      </c>
      <c r="AN839" s="182"/>
      <c r="AO839" s="43">
        <f t="shared" si="1804"/>
        <v>0</v>
      </c>
      <c r="AP839" s="262">
        <v>60.38</v>
      </c>
      <c r="AQ839" s="43">
        <f t="shared" si="1805"/>
        <v>5.7242313728747094</v>
      </c>
      <c r="AR839" s="123"/>
    </row>
    <row r="840" spans="1:44" x14ac:dyDescent="0.25">
      <c r="A840" s="144">
        <f t="shared" si="1895"/>
        <v>829</v>
      </c>
      <c r="B840" s="89" t="s">
        <v>143</v>
      </c>
      <c r="C840" s="150">
        <v>38</v>
      </c>
      <c r="D840" s="154" t="s">
        <v>132</v>
      </c>
      <c r="E840" s="155">
        <v>35</v>
      </c>
      <c r="F840" s="152">
        <f t="shared" si="1891"/>
        <v>5987.62</v>
      </c>
      <c r="G840" s="46">
        <f t="shared" si="1885"/>
        <v>448.5</v>
      </c>
      <c r="H840" s="47">
        <f t="shared" si="1896"/>
        <v>3408</v>
      </c>
      <c r="I840" s="47">
        <f t="shared" si="1892"/>
        <v>2300</v>
      </c>
      <c r="J840" s="56">
        <f t="shared" si="1806"/>
        <v>3175.2939382677628</v>
      </c>
      <c r="K840" s="56">
        <f t="shared" si="1783"/>
        <v>-2.0221150239194685E-3</v>
      </c>
      <c r="L840" s="47"/>
      <c r="M840" s="47"/>
      <c r="N840" s="47">
        <f t="shared" ref="N840:N855" si="1918">SLOPE*N$6 + (1+$I$7*($A840-3))</f>
        <v>2212.59375</v>
      </c>
      <c r="O840" s="47">
        <f t="shared" si="1819"/>
        <v>1361.59375</v>
      </c>
      <c r="P840" s="47"/>
      <c r="Q840" s="78"/>
      <c r="R840" s="47">
        <f t="shared" si="1907"/>
        <v>150.89351390653775</v>
      </c>
      <c r="S840" s="47">
        <f t="shared" si="1825"/>
        <v>1458.1004766476142</v>
      </c>
      <c r="T840" s="47">
        <f t="shared" si="1820"/>
        <v>1566.301969828635</v>
      </c>
      <c r="U840" s="79">
        <v>5</v>
      </c>
      <c r="V840" s="62">
        <f t="shared" si="1886"/>
        <v>1566.301969828635</v>
      </c>
      <c r="W840" s="137">
        <f t="shared" si="1794"/>
        <v>56.43123059979856</v>
      </c>
      <c r="X840" s="133"/>
      <c r="Y840" s="5">
        <f t="shared" si="1797"/>
        <v>0</v>
      </c>
      <c r="Z840" s="133"/>
      <c r="AA840" s="43">
        <f t="shared" ref="AA840" si="1919">POWER(2*$V840/1000*Z840, 2)*$A$4</f>
        <v>0</v>
      </c>
      <c r="AB840" s="118">
        <v>57.9</v>
      </c>
      <c r="AC840" s="43">
        <f t="shared" si="1799"/>
        <v>5.2636631621072771</v>
      </c>
      <c r="AD840" s="133">
        <v>57.8</v>
      </c>
      <c r="AE840" s="43">
        <f t="shared" si="1800"/>
        <v>5.2454969524892467</v>
      </c>
      <c r="AF840" s="263">
        <v>69.2</v>
      </c>
      <c r="AG840" s="43">
        <f t="shared" si="1801"/>
        <v>7.5187068301888482</v>
      </c>
      <c r="AH840" s="133">
        <v>54.9</v>
      </c>
      <c r="AI840" s="5">
        <f t="shared" si="1797"/>
        <v>4.7323368583266827</v>
      </c>
      <c r="AJ840" s="182">
        <v>54.4</v>
      </c>
      <c r="AK840" s="43">
        <f t="shared" ref="AK840" si="1920">POWER(2*$V840/1000*AJ840, 2)*$A$4</f>
        <v>4.646530172447223</v>
      </c>
      <c r="AL840" s="78">
        <v>58.6</v>
      </c>
      <c r="AM840" s="43">
        <f t="shared" si="1803"/>
        <v>5.3917058928203607</v>
      </c>
      <c r="AN840" s="182"/>
      <c r="AO840" s="43">
        <f t="shared" si="1804"/>
        <v>0</v>
      </c>
      <c r="AP840" s="262">
        <v>60.55</v>
      </c>
      <c r="AQ840" s="43">
        <f t="shared" si="1805"/>
        <v>5.7565099168633349</v>
      </c>
      <c r="AR840" s="123"/>
    </row>
    <row r="841" spans="1:44" x14ac:dyDescent="0.25">
      <c r="A841" s="144">
        <f t="shared" si="1895"/>
        <v>830</v>
      </c>
      <c r="B841" s="89" t="s">
        <v>143</v>
      </c>
      <c r="C841" s="150">
        <v>39</v>
      </c>
      <c r="D841" s="154" t="s">
        <v>132</v>
      </c>
      <c r="E841" s="155">
        <v>36</v>
      </c>
      <c r="F841" s="152">
        <f t="shared" si="1891"/>
        <v>5987.62</v>
      </c>
      <c r="G841" s="46">
        <f t="shared" si="1885"/>
        <v>454.25</v>
      </c>
      <c r="H841" s="47">
        <f t="shared" si="1896"/>
        <v>3416</v>
      </c>
      <c r="I841" s="47">
        <f t="shared" si="1892"/>
        <v>2300</v>
      </c>
      <c r="J841" s="56">
        <f t="shared" si="1806"/>
        <v>3165.4419102077991</v>
      </c>
      <c r="K841" s="56">
        <f t="shared" si="1783"/>
        <v>-2.1725467577198287E-3</v>
      </c>
      <c r="L841" s="47"/>
      <c r="M841" s="47"/>
      <c r="N841" s="47">
        <f t="shared" si="1918"/>
        <v>2218.34375</v>
      </c>
      <c r="O841" s="47">
        <f t="shared" si="1819"/>
        <v>1367.34375</v>
      </c>
      <c r="P841" s="47"/>
      <c r="Q841" s="78"/>
      <c r="R841" s="47">
        <f t="shared" si="1907"/>
        <v>141.04163627830789</v>
      </c>
      <c r="S841" s="47">
        <f t="shared" si="1825"/>
        <v>1458.1004766476142</v>
      </c>
      <c r="T841" s="47">
        <f t="shared" si="1820"/>
        <v>1566.301969828635</v>
      </c>
      <c r="U841" s="79">
        <v>5</v>
      </c>
      <c r="V841" s="62">
        <f t="shared" si="1886"/>
        <v>1566.301969828635</v>
      </c>
      <c r="W841" s="137">
        <f t="shared" si="1794"/>
        <v>56.43123059979856</v>
      </c>
      <c r="X841" s="133"/>
      <c r="Y841" s="5">
        <f t="shared" si="1797"/>
        <v>0</v>
      </c>
      <c r="Z841" s="133"/>
      <c r="AA841" s="43">
        <f t="shared" ref="AA841" si="1921">POWER(2*$V841/1000*Z841, 2)*$A$4</f>
        <v>0</v>
      </c>
      <c r="AB841" s="118">
        <v>56.4</v>
      </c>
      <c r="AC841" s="43">
        <f t="shared" si="1799"/>
        <v>4.9944672555375869</v>
      </c>
      <c r="AD841" s="133">
        <v>56</v>
      </c>
      <c r="AE841" s="43">
        <f t="shared" si="1800"/>
        <v>4.9238749664773769</v>
      </c>
      <c r="AF841" s="263">
        <v>69.599999999999994</v>
      </c>
      <c r="AG841" s="43">
        <f t="shared" si="1801"/>
        <v>7.6058795145443376</v>
      </c>
      <c r="AH841" s="133">
        <v>55.8</v>
      </c>
      <c r="AI841" s="5">
        <f t="shared" si="1797"/>
        <v>4.8887672355301719</v>
      </c>
      <c r="AJ841" s="182">
        <v>55.3</v>
      </c>
      <c r="AK841" s="43">
        <f t="shared" ref="AK841" si="1922">POWER(2*$V841/1000*AJ841, 2)*$A$4</f>
        <v>4.8015474477789546</v>
      </c>
      <c r="AL841" s="78">
        <v>59.4</v>
      </c>
      <c r="AM841" s="43">
        <f t="shared" si="1803"/>
        <v>5.5399245780357518</v>
      </c>
      <c r="AN841" s="182"/>
      <c r="AO841" s="43">
        <f t="shared" si="1804"/>
        <v>0</v>
      </c>
      <c r="AP841" s="262">
        <v>60.28</v>
      </c>
      <c r="AQ841" s="43">
        <f t="shared" si="1805"/>
        <v>5.70528638711402</v>
      </c>
      <c r="AR841" s="123"/>
    </row>
    <row r="842" spans="1:44" x14ac:dyDescent="0.25">
      <c r="A842" s="144">
        <f t="shared" si="1895"/>
        <v>831</v>
      </c>
      <c r="B842" s="89" t="s">
        <v>143</v>
      </c>
      <c r="C842" s="150">
        <v>40</v>
      </c>
      <c r="D842" s="154" t="s">
        <v>132</v>
      </c>
      <c r="E842" s="155">
        <v>37</v>
      </c>
      <c r="F842" s="152">
        <f t="shared" si="1891"/>
        <v>5987.62</v>
      </c>
      <c r="G842" s="46">
        <f t="shared" si="1885"/>
        <v>460</v>
      </c>
      <c r="H842" s="47">
        <f t="shared" si="1896"/>
        <v>3424</v>
      </c>
      <c r="I842" s="47">
        <f t="shared" si="1892"/>
        <v>2300</v>
      </c>
      <c r="J842" s="56">
        <f t="shared" si="1806"/>
        <v>3155.5898821614956</v>
      </c>
      <c r="K842" s="56">
        <f t="shared" si="1783"/>
        <v>-2.3458873383788159E-3</v>
      </c>
      <c r="L842" s="47"/>
      <c r="M842" s="47"/>
      <c r="N842" s="47">
        <f t="shared" si="1918"/>
        <v>2224.09375</v>
      </c>
      <c r="O842" s="47">
        <f t="shared" si="1819"/>
        <v>1373.09375</v>
      </c>
      <c r="P842" s="47"/>
      <c r="Q842" s="78"/>
      <c r="R842" s="47">
        <f t="shared" si="1907"/>
        <v>131.18978157258476</v>
      </c>
      <c r="S842" s="47">
        <f t="shared" si="1825"/>
        <v>1458.1004766476142</v>
      </c>
      <c r="T842" s="47">
        <f t="shared" si="1820"/>
        <v>1566.301969828635</v>
      </c>
      <c r="U842" s="79">
        <v>5</v>
      </c>
      <c r="V842" s="62">
        <f t="shared" si="1886"/>
        <v>1566.301969828635</v>
      </c>
      <c r="W842" s="137">
        <f t="shared" si="1794"/>
        <v>56.43123059979856</v>
      </c>
      <c r="X842" s="133"/>
      <c r="Y842" s="5">
        <f t="shared" si="1797"/>
        <v>0</v>
      </c>
      <c r="Z842" s="133"/>
      <c r="AA842" s="43">
        <f t="shared" ref="AA842" si="1923">POWER(2*$V842/1000*Z842, 2)*$A$4</f>
        <v>0</v>
      </c>
      <c r="AB842" s="118">
        <v>57.8</v>
      </c>
      <c r="AC842" s="43">
        <f t="shared" si="1799"/>
        <v>5.2454969524892467</v>
      </c>
      <c r="AD842" s="133">
        <v>56.9</v>
      </c>
      <c r="AE842" s="43">
        <f t="shared" si="1800"/>
        <v>5.0834141677987308</v>
      </c>
      <c r="AF842" s="263">
        <v>69.599999999999994</v>
      </c>
      <c r="AG842" s="43">
        <f t="shared" si="1801"/>
        <v>7.6058795145443376</v>
      </c>
      <c r="AH842" s="133">
        <v>52.4</v>
      </c>
      <c r="AI842" s="5">
        <f t="shared" si="1797"/>
        <v>4.3111539948835853</v>
      </c>
      <c r="AJ842" s="182">
        <v>51.8</v>
      </c>
      <c r="AK842" s="43">
        <f t="shared" ref="AK842" si="1924">POWER(2*$V842/1000*AJ842, 2)*$A$4</f>
        <v>4.2129905181922043</v>
      </c>
      <c r="AL842" s="78">
        <v>56</v>
      </c>
      <c r="AM842" s="43">
        <f t="shared" si="1803"/>
        <v>4.9238749664773769</v>
      </c>
      <c r="AN842" s="182"/>
      <c r="AO842" s="43">
        <f t="shared" si="1804"/>
        <v>0</v>
      </c>
      <c r="AP842" s="262">
        <v>61.46</v>
      </c>
      <c r="AQ842" s="43">
        <f t="shared" si="1805"/>
        <v>5.9308381713405396</v>
      </c>
      <c r="AR842" s="123"/>
    </row>
    <row r="843" spans="1:44" x14ac:dyDescent="0.25">
      <c r="A843" s="144">
        <f t="shared" si="1895"/>
        <v>832</v>
      </c>
      <c r="B843" s="89" t="s">
        <v>144</v>
      </c>
      <c r="C843" s="150">
        <v>1</v>
      </c>
      <c r="D843" s="154" t="s">
        <v>133</v>
      </c>
      <c r="E843" s="155">
        <v>1</v>
      </c>
      <c r="F843" s="152">
        <f t="shared" si="1891"/>
        <v>5987.62</v>
      </c>
      <c r="G843" s="46">
        <f t="shared" si="1885"/>
        <v>465.75</v>
      </c>
      <c r="H843" s="47">
        <f t="shared" si="1896"/>
        <v>3432</v>
      </c>
      <c r="I843" s="47">
        <f t="shared" si="1892"/>
        <v>2300</v>
      </c>
      <c r="J843" s="56">
        <f t="shared" si="1806"/>
        <v>3145.73785412898</v>
      </c>
      <c r="K843" s="56">
        <f t="shared" si="1783"/>
        <v>-2.5477201143075945E-3</v>
      </c>
      <c r="L843" s="47"/>
      <c r="M843" s="47"/>
      <c r="N843" s="47">
        <f t="shared" si="1918"/>
        <v>2229.84375</v>
      </c>
      <c r="O843" s="47">
        <f t="shared" si="1819"/>
        <v>1378.84375</v>
      </c>
      <c r="P843" s="47"/>
      <c r="Q843" s="78"/>
      <c r="R843" s="47">
        <f t="shared" si="1907"/>
        <v>121.3379553728449</v>
      </c>
      <c r="S843" s="47">
        <f t="shared" si="1825"/>
        <v>1458.1004766476142</v>
      </c>
      <c r="T843" s="47">
        <f t="shared" si="1820"/>
        <v>1566.301969828635</v>
      </c>
      <c r="U843" s="79">
        <v>5</v>
      </c>
      <c r="V843" s="62">
        <f t="shared" si="1886"/>
        <v>1566.301969828635</v>
      </c>
      <c r="W843" s="137">
        <f t="shared" si="1794"/>
        <v>56.43123059979856</v>
      </c>
      <c r="X843" s="133"/>
      <c r="Y843" s="5">
        <f t="shared" si="1797"/>
        <v>0</v>
      </c>
      <c r="Z843" s="133"/>
      <c r="AA843" s="43">
        <f t="shared" ref="AA843" si="1925">POWER(2*$V843/1000*Z843, 2)*$A$4</f>
        <v>0</v>
      </c>
      <c r="AB843" s="118">
        <v>57.9</v>
      </c>
      <c r="AC843" s="43">
        <f t="shared" si="1799"/>
        <v>5.2636631621072771</v>
      </c>
      <c r="AD843" s="133">
        <v>57.1</v>
      </c>
      <c r="AE843" s="43">
        <f t="shared" si="1800"/>
        <v>5.1192127485499048</v>
      </c>
      <c r="AF843" s="263">
        <v>66.599999999999994</v>
      </c>
      <c r="AG843" s="43">
        <f t="shared" si="1801"/>
        <v>6.9643312647667068</v>
      </c>
      <c r="AH843" s="133">
        <v>55.8</v>
      </c>
      <c r="AI843" s="5">
        <f t="shared" si="1797"/>
        <v>4.8887672355301719</v>
      </c>
      <c r="AJ843" s="182">
        <v>55.5</v>
      </c>
      <c r="AK843" s="43">
        <f t="shared" ref="AK843" si="1926">POWER(2*$V843/1000*AJ843, 2)*$A$4</f>
        <v>4.8363411560879905</v>
      </c>
      <c r="AL843" s="78">
        <v>59.3</v>
      </c>
      <c r="AM843" s="43">
        <f t="shared" si="1803"/>
        <v>5.5212873344604674</v>
      </c>
      <c r="AN843" s="182"/>
      <c r="AO843" s="43">
        <f t="shared" si="1804"/>
        <v>0</v>
      </c>
      <c r="AP843" s="262">
        <v>59.97</v>
      </c>
      <c r="AQ843" s="43">
        <f t="shared" si="1805"/>
        <v>5.6467564926424449</v>
      </c>
      <c r="AR843" s="123"/>
    </row>
    <row r="844" spans="1:44" x14ac:dyDescent="0.25">
      <c r="A844" s="144">
        <f t="shared" si="1895"/>
        <v>833</v>
      </c>
      <c r="B844" s="89" t="s">
        <v>144</v>
      </c>
      <c r="C844" s="150">
        <v>2</v>
      </c>
      <c r="D844" s="154" t="s">
        <v>133</v>
      </c>
      <c r="E844" s="155">
        <v>2</v>
      </c>
      <c r="F844" s="152">
        <f t="shared" si="1891"/>
        <v>5987.62</v>
      </c>
      <c r="G844" s="46">
        <f t="shared" si="1885"/>
        <v>471.5</v>
      </c>
      <c r="H844" s="47">
        <f t="shared" si="1896"/>
        <v>3440</v>
      </c>
      <c r="I844" s="47">
        <f t="shared" si="1892"/>
        <v>2300</v>
      </c>
      <c r="J844" s="56">
        <f t="shared" si="1806"/>
        <v>3135.8858261103833</v>
      </c>
      <c r="K844" s="56">
        <f t="shared" si="1783"/>
        <v>-2.7856020178660401E-3</v>
      </c>
      <c r="L844" s="47"/>
      <c r="M844" s="47"/>
      <c r="N844" s="47">
        <f t="shared" si="1918"/>
        <v>2235.59375</v>
      </c>
      <c r="O844" s="47">
        <f t="shared" si="1819"/>
        <v>1384.59375</v>
      </c>
      <c r="P844" s="47"/>
      <c r="Q844" s="78"/>
      <c r="R844" s="47">
        <f t="shared" si="1907"/>
        <v>111.48616523615161</v>
      </c>
      <c r="S844" s="47">
        <f t="shared" si="1825"/>
        <v>1458.1004766476142</v>
      </c>
      <c r="T844" s="47">
        <f t="shared" si="1820"/>
        <v>1566.301969828635</v>
      </c>
      <c r="U844" s="79">
        <v>5</v>
      </c>
      <c r="V844" s="62">
        <f t="shared" si="1886"/>
        <v>1566.301969828635</v>
      </c>
      <c r="W844" s="137">
        <f t="shared" si="1794"/>
        <v>56.43123059979856</v>
      </c>
      <c r="X844" s="133"/>
      <c r="Y844" s="5">
        <f t="shared" si="1797"/>
        <v>0</v>
      </c>
      <c r="Z844" s="133"/>
      <c r="AA844" s="43">
        <f t="shared" ref="AA844" si="1927">POWER(2*$V844/1000*Z844, 2)*$A$4</f>
        <v>0</v>
      </c>
      <c r="AB844" s="118">
        <v>56.8</v>
      </c>
      <c r="AC844" s="43">
        <f t="shared" si="1799"/>
        <v>5.0655619808188677</v>
      </c>
      <c r="AD844" s="133">
        <v>56.4</v>
      </c>
      <c r="AE844" s="43">
        <f t="shared" si="1800"/>
        <v>4.9944672555375869</v>
      </c>
      <c r="AF844" s="263">
        <v>65.7</v>
      </c>
      <c r="AG844" s="43">
        <f t="shared" si="1801"/>
        <v>6.7773778871332686</v>
      </c>
      <c r="AH844" s="133">
        <v>55.9</v>
      </c>
      <c r="AI844" s="5">
        <f t="shared" si="1797"/>
        <v>4.9063053998718651</v>
      </c>
      <c r="AJ844" s="182">
        <v>55.6</v>
      </c>
      <c r="AK844" s="43">
        <f t="shared" ref="AK844" si="1928">POWER(2*$V844/1000*AJ844, 2)*$A$4</f>
        <v>4.8537851136382351</v>
      </c>
      <c r="AL844" s="78">
        <v>59.3</v>
      </c>
      <c r="AM844" s="43">
        <f t="shared" si="1803"/>
        <v>5.5212873344604674</v>
      </c>
      <c r="AN844" s="182"/>
      <c r="AO844" s="43">
        <f t="shared" si="1804"/>
        <v>0</v>
      </c>
      <c r="AP844" s="262">
        <v>63.44</v>
      </c>
      <c r="AQ844" s="43">
        <f t="shared" si="1805"/>
        <v>6.3191303036619004</v>
      </c>
      <c r="AR844" s="123"/>
    </row>
    <row r="845" spans="1:44" x14ac:dyDescent="0.25">
      <c r="A845" s="144">
        <f t="shared" si="1895"/>
        <v>834</v>
      </c>
      <c r="B845" s="89" t="s">
        <v>144</v>
      </c>
      <c r="C845" s="150">
        <v>3</v>
      </c>
      <c r="D845" s="154" t="s">
        <v>133</v>
      </c>
      <c r="E845" s="155">
        <v>3</v>
      </c>
      <c r="F845" s="152">
        <f t="shared" si="1891"/>
        <v>5987.62</v>
      </c>
      <c r="G845" s="46">
        <f t="shared" si="1885"/>
        <v>477.25</v>
      </c>
      <c r="H845" s="47">
        <f t="shared" si="1896"/>
        <v>3448</v>
      </c>
      <c r="I845" s="47">
        <f t="shared" si="1892"/>
        <v>2300</v>
      </c>
      <c r="J845" s="56">
        <f t="shared" si="1806"/>
        <v>3126.033798105836</v>
      </c>
      <c r="K845" s="56">
        <f t="shared" si="1783"/>
        <v>-3.0700200809405942E-3</v>
      </c>
      <c r="L845" s="47"/>
      <c r="M845" s="47"/>
      <c r="N845" s="47">
        <f t="shared" si="1918"/>
        <v>2241.34375</v>
      </c>
      <c r="O845" s="47">
        <f t="shared" si="1819"/>
        <v>1390.34375</v>
      </c>
      <c r="P845" s="47"/>
      <c r="Q845" s="78"/>
      <c r="R845" s="47">
        <f t="shared" si="1907"/>
        <v>101.63442164966798</v>
      </c>
      <c r="S845" s="47">
        <f t="shared" si="1825"/>
        <v>1458.1004766476142</v>
      </c>
      <c r="T845" s="47">
        <f t="shared" si="1820"/>
        <v>1566.301969828635</v>
      </c>
      <c r="U845" s="79">
        <v>5</v>
      </c>
      <c r="V845" s="62">
        <f t="shared" si="1886"/>
        <v>1566.301969828635</v>
      </c>
      <c r="W845" s="137">
        <f t="shared" si="1794"/>
        <v>56.43123059979856</v>
      </c>
      <c r="X845" s="133"/>
      <c r="Y845" s="5">
        <f t="shared" si="1797"/>
        <v>0</v>
      </c>
      <c r="Z845" s="133"/>
      <c r="AA845" s="43">
        <f t="shared" ref="AA845" si="1929">POWER(2*$V845/1000*Z845, 2)*$A$4</f>
        <v>0</v>
      </c>
      <c r="AB845" s="118">
        <v>57.1</v>
      </c>
      <c r="AC845" s="43">
        <f t="shared" si="1799"/>
        <v>5.1192127485499048</v>
      </c>
      <c r="AD845" s="133">
        <v>56.8</v>
      </c>
      <c r="AE845" s="43">
        <f t="shared" si="1800"/>
        <v>5.0655619808188677</v>
      </c>
      <c r="AF845" s="263">
        <v>66.900000000000006</v>
      </c>
      <c r="AG845" s="43">
        <f t="shared" si="1801"/>
        <v>7.0272142980598913</v>
      </c>
      <c r="AH845" s="133">
        <v>52.7</v>
      </c>
      <c r="AI845" s="5">
        <f t="shared" si="1797"/>
        <v>4.3606596637908019</v>
      </c>
      <c r="AJ845" s="182">
        <v>52.3</v>
      </c>
      <c r="AK845" s="43">
        <f t="shared" ref="AK845" si="1930">POWER(2*$V845/1000*AJ845, 2)*$A$4</f>
        <v>4.2947149097754789</v>
      </c>
      <c r="AL845" s="78">
        <v>56.3</v>
      </c>
      <c r="AM845" s="43">
        <f t="shared" si="1803"/>
        <v>4.9767720798768096</v>
      </c>
      <c r="AN845" s="182"/>
      <c r="AO845" s="43">
        <f t="shared" si="1804"/>
        <v>0</v>
      </c>
      <c r="AP845" s="262">
        <v>62.79</v>
      </c>
      <c r="AQ845" s="43">
        <f t="shared" si="1805"/>
        <v>6.1903033014099931</v>
      </c>
      <c r="AR845" s="123"/>
    </row>
    <row r="846" spans="1:44" x14ac:dyDescent="0.25">
      <c r="A846" s="144">
        <f t="shared" si="1895"/>
        <v>835</v>
      </c>
      <c r="B846" s="89" t="s">
        <v>144</v>
      </c>
      <c r="C846" s="150">
        <v>4</v>
      </c>
      <c r="D846" s="154" t="s">
        <v>133</v>
      </c>
      <c r="E846" s="155">
        <v>4</v>
      </c>
      <c r="F846" s="152">
        <f t="shared" si="1891"/>
        <v>5987.62</v>
      </c>
      <c r="G846" s="46">
        <f t="shared" si="1885"/>
        <v>483</v>
      </c>
      <c r="H846" s="47">
        <f t="shared" si="1896"/>
        <v>3456</v>
      </c>
      <c r="I846" s="47">
        <f t="shared" si="1892"/>
        <v>2300</v>
      </c>
      <c r="J846" s="56">
        <f t="shared" si="1806"/>
        <v>3116.1817701154728</v>
      </c>
      <c r="K846" s="56">
        <f t="shared" si="1783"/>
        <v>-3.4159639421886823E-3</v>
      </c>
      <c r="L846" s="47"/>
      <c r="M846" s="47"/>
      <c r="N846" s="47">
        <f t="shared" si="1918"/>
        <v>2247.09375</v>
      </c>
      <c r="O846" s="47">
        <f t="shared" si="1819"/>
        <v>1396.09375</v>
      </c>
      <c r="P846" s="47"/>
      <c r="Q846" s="78"/>
      <c r="R846" s="47">
        <f t="shared" si="1907"/>
        <v>91.782739603165581</v>
      </c>
      <c r="S846" s="47">
        <f t="shared" si="1825"/>
        <v>1458.1004766476142</v>
      </c>
      <c r="T846" s="47">
        <f t="shared" si="1820"/>
        <v>1566.301969828635</v>
      </c>
      <c r="U846" s="79">
        <v>5</v>
      </c>
      <c r="V846" s="62">
        <f t="shared" si="1886"/>
        <v>1566.301969828635</v>
      </c>
      <c r="W846" s="137">
        <f t="shared" si="1794"/>
        <v>56.43123059979856</v>
      </c>
      <c r="X846" s="133"/>
      <c r="Y846" s="5">
        <f t="shared" si="1797"/>
        <v>0</v>
      </c>
      <c r="Z846" s="133"/>
      <c r="AA846" s="43">
        <f t="shared" ref="AA846" si="1931">POWER(2*$V846/1000*Z846, 2)*$A$4</f>
        <v>0</v>
      </c>
      <c r="AB846" s="118">
        <v>57.1</v>
      </c>
      <c r="AC846" s="43">
        <f t="shared" si="1799"/>
        <v>5.1192127485499048</v>
      </c>
      <c r="AD846" s="133">
        <v>57</v>
      </c>
      <c r="AE846" s="43">
        <f t="shared" si="1800"/>
        <v>5.101297757042409</v>
      </c>
      <c r="AF846" s="263">
        <v>66.3</v>
      </c>
      <c r="AG846" s="43">
        <f t="shared" si="1801"/>
        <v>6.9017308518478746</v>
      </c>
      <c r="AH846" s="133">
        <v>53.1</v>
      </c>
      <c r="AI846" s="5">
        <f t="shared" si="1797"/>
        <v>4.4271068540271932</v>
      </c>
      <c r="AJ846" s="182">
        <v>52.6</v>
      </c>
      <c r="AK846" s="43">
        <f t="shared" ref="AK846" si="1932">POWER(2*$V846/1000*AJ846, 2)*$A$4</f>
        <v>4.3441263718912468</v>
      </c>
      <c r="AL846" s="78">
        <v>56.4</v>
      </c>
      <c r="AM846" s="43">
        <f t="shared" si="1803"/>
        <v>4.9944672555375869</v>
      </c>
      <c r="AN846" s="182"/>
      <c r="AO846" s="43">
        <f t="shared" si="1804"/>
        <v>0</v>
      </c>
      <c r="AP846" s="262">
        <v>63.47</v>
      </c>
      <c r="AQ846" s="43">
        <f t="shared" si="1805"/>
        <v>6.3251081956133888</v>
      </c>
      <c r="AR846" s="123"/>
    </row>
    <row r="847" spans="1:44" x14ac:dyDescent="0.25">
      <c r="A847" s="144">
        <f t="shared" si="1895"/>
        <v>836</v>
      </c>
      <c r="B847" s="89" t="s">
        <v>144</v>
      </c>
      <c r="C847" s="150">
        <v>5</v>
      </c>
      <c r="D847" s="154" t="s">
        <v>133</v>
      </c>
      <c r="E847" s="155">
        <v>5</v>
      </c>
      <c r="F847" s="152">
        <f t="shared" si="1891"/>
        <v>5987.62</v>
      </c>
      <c r="G847" s="46">
        <f t="shared" si="1885"/>
        <v>488.75</v>
      </c>
      <c r="H847" s="47">
        <f t="shared" si="1896"/>
        <v>3464</v>
      </c>
      <c r="I847" s="47">
        <f t="shared" si="1892"/>
        <v>2300</v>
      </c>
      <c r="J847" s="56">
        <f t="shared" si="1806"/>
        <v>3106.3297421394268</v>
      </c>
      <c r="K847" s="56">
        <f t="shared" ref="K847:K910" si="1933">J847-SUM(P847:T847)</f>
        <v>-3.8456328061329259E-3</v>
      </c>
      <c r="L847" s="47"/>
      <c r="M847" s="47"/>
      <c r="N847" s="47">
        <f t="shared" si="1918"/>
        <v>2252.84375</v>
      </c>
      <c r="O847" s="47">
        <f t="shared" si="1819"/>
        <v>1401.84375</v>
      </c>
      <c r="P847" s="47"/>
      <c r="Q847" s="78"/>
      <c r="R847" s="47">
        <f t="shared" si="1907"/>
        <v>81.931141295984034</v>
      </c>
      <c r="S847" s="47">
        <f t="shared" si="1825"/>
        <v>1458.1004766476142</v>
      </c>
      <c r="T847" s="47">
        <f t="shared" si="1820"/>
        <v>1566.301969828635</v>
      </c>
      <c r="U847" s="79">
        <v>5</v>
      </c>
      <c r="V847" s="62">
        <f t="shared" si="1886"/>
        <v>1566.301969828635</v>
      </c>
      <c r="W847" s="137">
        <f t="shared" si="1794"/>
        <v>56.43123059979856</v>
      </c>
      <c r="X847" s="133"/>
      <c r="Y847" s="5">
        <f t="shared" si="1797"/>
        <v>0</v>
      </c>
      <c r="Z847" s="133"/>
      <c r="AA847" s="43">
        <f t="shared" ref="AA847" si="1934">POWER(2*$V847/1000*Z847, 2)*$A$4</f>
        <v>0</v>
      </c>
      <c r="AB847" s="118">
        <v>58.2</v>
      </c>
      <c r="AC847" s="43">
        <f t="shared" si="1799"/>
        <v>5.3183502045442692</v>
      </c>
      <c r="AD847" s="133">
        <v>58.1</v>
      </c>
      <c r="AE847" s="43">
        <f t="shared" si="1800"/>
        <v>5.3000897881347893</v>
      </c>
      <c r="AF847" s="263">
        <v>66.7</v>
      </c>
      <c r="AG847" s="43">
        <f t="shared" si="1801"/>
        <v>6.9852608736006188</v>
      </c>
      <c r="AH847" s="133">
        <v>53.5</v>
      </c>
      <c r="AI847" s="5">
        <f t="shared" si="1797"/>
        <v>4.4940564804846534</v>
      </c>
      <c r="AJ847" s="182">
        <v>53</v>
      </c>
      <c r="AK847" s="43">
        <f t="shared" ref="AK847" si="1935">POWER(2*$V847/1000*AJ847, 2)*$A$4</f>
        <v>4.410447953072369</v>
      </c>
      <c r="AL847" s="78">
        <v>56.9</v>
      </c>
      <c r="AM847" s="43">
        <f t="shared" si="1803"/>
        <v>5.0834141677987308</v>
      </c>
      <c r="AN847" s="182"/>
      <c r="AO847" s="43">
        <f t="shared" si="1804"/>
        <v>0</v>
      </c>
      <c r="AP847" s="262">
        <v>62.6</v>
      </c>
      <c r="AQ847" s="43">
        <f t="shared" si="1805"/>
        <v>6.1528967677400788</v>
      </c>
      <c r="AR847" s="123"/>
    </row>
    <row r="848" spans="1:44" x14ac:dyDescent="0.25">
      <c r="A848" s="144">
        <f t="shared" si="1895"/>
        <v>837</v>
      </c>
      <c r="B848" s="89" t="s">
        <v>144</v>
      </c>
      <c r="C848" s="150">
        <v>6</v>
      </c>
      <c r="D848" s="154" t="s">
        <v>133</v>
      </c>
      <c r="E848" s="155">
        <v>6</v>
      </c>
      <c r="F848" s="152">
        <f t="shared" si="1891"/>
        <v>5987.62</v>
      </c>
      <c r="G848" s="46">
        <f t="shared" si="1885"/>
        <v>494.5</v>
      </c>
      <c r="H848" s="47">
        <f t="shared" si="1896"/>
        <v>3472</v>
      </c>
      <c r="I848" s="47">
        <f t="shared" si="1892"/>
        <v>2300</v>
      </c>
      <c r="J848" s="56">
        <f t="shared" si="1806"/>
        <v>3096.4777141778368</v>
      </c>
      <c r="K848" s="56">
        <f t="shared" si="1933"/>
        <v>-4.3933621445830795E-3</v>
      </c>
      <c r="L848" s="47"/>
      <c r="M848" s="47"/>
      <c r="N848" s="47">
        <f t="shared" si="1918"/>
        <v>2258.59375</v>
      </c>
      <c r="O848" s="47">
        <f t="shared" si="1819"/>
        <v>1407.59375</v>
      </c>
      <c r="P848" s="78"/>
      <c r="Q848" s="78"/>
      <c r="R848" s="47">
        <f t="shared" si="1907"/>
        <v>72.079661063732118</v>
      </c>
      <c r="S848" s="47">
        <f t="shared" si="1825"/>
        <v>1458.1004766476142</v>
      </c>
      <c r="T848" s="47">
        <f t="shared" si="1820"/>
        <v>1566.301969828635</v>
      </c>
      <c r="U848" s="79">
        <v>5</v>
      </c>
      <c r="V848" s="62">
        <f t="shared" si="1886"/>
        <v>1566.301969828635</v>
      </c>
      <c r="W848" s="137">
        <f t="shared" si="1794"/>
        <v>56.43123059979856</v>
      </c>
      <c r="X848" s="133"/>
      <c r="Y848" s="5">
        <f t="shared" si="1797"/>
        <v>0</v>
      </c>
      <c r="Z848" s="133"/>
      <c r="AA848" s="43">
        <f t="shared" ref="AA848" si="1936">POWER(2*$V848/1000*Z848, 2)*$A$4</f>
        <v>0</v>
      </c>
      <c r="AB848" s="118">
        <v>57.7</v>
      </c>
      <c r="AC848" s="43">
        <f t="shared" si="1799"/>
        <v>5.2273621451350341</v>
      </c>
      <c r="AD848" s="133">
        <v>57.6</v>
      </c>
      <c r="AE848" s="43">
        <f t="shared" si="1800"/>
        <v>5.2092587400446373</v>
      </c>
      <c r="AF848" s="263">
        <v>66.7</v>
      </c>
      <c r="AG848" s="43">
        <f t="shared" si="1801"/>
        <v>6.9852608736006188</v>
      </c>
      <c r="AH848" s="133">
        <v>53</v>
      </c>
      <c r="AI848" s="5">
        <f t="shared" si="1797"/>
        <v>4.410447953072369</v>
      </c>
      <c r="AJ848" s="182">
        <v>52</v>
      </c>
      <c r="AK848" s="43">
        <f t="shared" ref="AK848" si="1937">POWER(2*$V848/1000*AJ848, 2)*$A$4</f>
        <v>4.2455860680340649</v>
      </c>
      <c r="AL848" s="78">
        <v>56</v>
      </c>
      <c r="AM848" s="43">
        <f t="shared" si="1803"/>
        <v>4.9238749664773769</v>
      </c>
      <c r="AN848" s="182"/>
      <c r="AO848" s="43">
        <f t="shared" si="1804"/>
        <v>0</v>
      </c>
      <c r="AP848" s="262">
        <v>62.32</v>
      </c>
      <c r="AQ848" s="43">
        <f t="shared" si="1805"/>
        <v>6.0979779765961188</v>
      </c>
      <c r="AR848" s="123"/>
    </row>
    <row r="849" spans="1:44" x14ac:dyDescent="0.25">
      <c r="A849" s="144">
        <f t="shared" si="1895"/>
        <v>838</v>
      </c>
      <c r="B849" s="89" t="s">
        <v>144</v>
      </c>
      <c r="C849" s="150">
        <v>7</v>
      </c>
      <c r="D849" s="154" t="s">
        <v>133</v>
      </c>
      <c r="E849" s="155">
        <v>7</v>
      </c>
      <c r="F849" s="152">
        <f t="shared" si="1891"/>
        <v>5987.62</v>
      </c>
      <c r="G849" s="46">
        <f t="shared" si="1885"/>
        <v>500.25</v>
      </c>
      <c r="H849" s="47">
        <f t="shared" si="1896"/>
        <v>3480</v>
      </c>
      <c r="I849" s="47">
        <f t="shared" si="1892"/>
        <v>2300</v>
      </c>
      <c r="J849" s="56">
        <f t="shared" si="1806"/>
        <v>3086.6256862308392</v>
      </c>
      <c r="K849" s="56">
        <f t="shared" si="1933"/>
        <v>-5.1152297937733238E-3</v>
      </c>
      <c r="L849" s="47"/>
      <c r="M849" s="47"/>
      <c r="N849" s="47">
        <f t="shared" si="1918"/>
        <v>2264.34375</v>
      </c>
      <c r="O849" s="47">
        <f t="shared" si="1819"/>
        <v>1413.34375</v>
      </c>
      <c r="P849" s="78"/>
      <c r="Q849" s="78"/>
      <c r="R849" s="47">
        <f t="shared" si="1907"/>
        <v>62.228354984383927</v>
      </c>
      <c r="S849" s="47">
        <f t="shared" si="1825"/>
        <v>1458.1004766476142</v>
      </c>
      <c r="T849" s="47">
        <f t="shared" si="1820"/>
        <v>1566.301969828635</v>
      </c>
      <c r="U849" s="79">
        <v>5</v>
      </c>
      <c r="V849" s="62">
        <f t="shared" si="1886"/>
        <v>1566.301969828635</v>
      </c>
      <c r="W849" s="137">
        <f t="shared" si="1794"/>
        <v>56.43123059979856</v>
      </c>
      <c r="X849" s="133"/>
      <c r="Y849" s="5">
        <f t="shared" si="1797"/>
        <v>0</v>
      </c>
      <c r="Z849" s="133"/>
      <c r="AA849" s="43">
        <f t="shared" ref="AA849" si="1938">POWER(2*$V849/1000*Z849, 2)*$A$4</f>
        <v>0</v>
      </c>
      <c r="AB849" s="118">
        <v>57.7</v>
      </c>
      <c r="AC849" s="43">
        <f t="shared" si="1799"/>
        <v>5.2273621451350341</v>
      </c>
      <c r="AD849" s="133">
        <v>57.6</v>
      </c>
      <c r="AE849" s="43">
        <f t="shared" si="1800"/>
        <v>5.2092587400446373</v>
      </c>
      <c r="AF849" s="263">
        <v>67.099999999999994</v>
      </c>
      <c r="AG849" s="43">
        <f t="shared" si="1801"/>
        <v>7.0692933315744266</v>
      </c>
      <c r="AH849" s="133">
        <v>53.4</v>
      </c>
      <c r="AI849" s="5">
        <f t="shared" si="1797"/>
        <v>4.477271970474562</v>
      </c>
      <c r="AJ849" s="182">
        <v>53.1</v>
      </c>
      <c r="AK849" s="43">
        <f t="shared" ref="AK849" si="1939">POWER(2*$V849/1000*AJ849, 2)*$A$4</f>
        <v>4.4271068540271932</v>
      </c>
      <c r="AL849" s="78">
        <v>57</v>
      </c>
      <c r="AM849" s="43">
        <f t="shared" si="1803"/>
        <v>5.101297757042409</v>
      </c>
      <c r="AN849" s="182"/>
      <c r="AO849" s="43">
        <f t="shared" si="1804"/>
        <v>0</v>
      </c>
      <c r="AP849" s="262">
        <v>62.93</v>
      </c>
      <c r="AQ849" s="43">
        <f t="shared" si="1805"/>
        <v>6.2179385496593484</v>
      </c>
      <c r="AR849" s="123"/>
    </row>
    <row r="850" spans="1:44" x14ac:dyDescent="0.25">
      <c r="A850" s="144">
        <f t="shared" si="1895"/>
        <v>839</v>
      </c>
      <c r="B850" s="89" t="s">
        <v>144</v>
      </c>
      <c r="C850" s="150">
        <v>8</v>
      </c>
      <c r="D850" s="154" t="s">
        <v>133</v>
      </c>
      <c r="E850" s="155">
        <v>8</v>
      </c>
      <c r="F850" s="152">
        <f t="shared" si="1891"/>
        <v>5987.62</v>
      </c>
      <c r="G850" s="46">
        <f t="shared" si="1885"/>
        <v>506</v>
      </c>
      <c r="H850" s="47">
        <f t="shared" si="1896"/>
        <v>3488</v>
      </c>
      <c r="I850" s="47">
        <f t="shared" si="1892"/>
        <v>2300</v>
      </c>
      <c r="J850" s="56">
        <f t="shared" si="1806"/>
        <v>3076.7736582985758</v>
      </c>
      <c r="K850" s="56">
        <f t="shared" si="1933"/>
        <v>-6.1095015298633371E-3</v>
      </c>
      <c r="L850" s="47"/>
      <c r="M850" s="47"/>
      <c r="N850" s="47">
        <f t="shared" si="1918"/>
        <v>2270.09375</v>
      </c>
      <c r="O850" s="47">
        <f t="shared" si="1819"/>
        <v>1419.09375</v>
      </c>
      <c r="P850" s="78"/>
      <c r="Q850" s="78"/>
      <c r="R850" s="47">
        <f t="shared" si="1907"/>
        <v>52.377321323856378</v>
      </c>
      <c r="S850" s="47">
        <f t="shared" si="1825"/>
        <v>1458.1004766476142</v>
      </c>
      <c r="T850" s="47">
        <f t="shared" si="1820"/>
        <v>1566.301969828635</v>
      </c>
      <c r="U850" s="79">
        <v>5</v>
      </c>
      <c r="V850" s="62">
        <f t="shared" si="1886"/>
        <v>1566.301969828635</v>
      </c>
      <c r="W850" s="137">
        <f t="shared" si="1794"/>
        <v>56.43123059979856</v>
      </c>
      <c r="X850" s="133"/>
      <c r="Y850" s="5">
        <f t="shared" si="1797"/>
        <v>0</v>
      </c>
      <c r="Z850" s="133"/>
      <c r="AA850" s="43">
        <f t="shared" ref="AA850" si="1940">POWER(2*$V850/1000*Z850, 2)*$A$4</f>
        <v>0</v>
      </c>
      <c r="AB850" s="118">
        <v>57.7</v>
      </c>
      <c r="AC850" s="43">
        <f t="shared" si="1799"/>
        <v>5.2273621451350341</v>
      </c>
      <c r="AD850" s="133">
        <v>57.6</v>
      </c>
      <c r="AE850" s="43">
        <f t="shared" si="1800"/>
        <v>5.2092587400446373</v>
      </c>
      <c r="AF850" s="263">
        <v>66.8</v>
      </c>
      <c r="AG850" s="43">
        <f t="shared" si="1801"/>
        <v>7.0062218846983431</v>
      </c>
      <c r="AH850" s="133">
        <v>54</v>
      </c>
      <c r="AI850" s="5">
        <f t="shared" si="1797"/>
        <v>4.5784500644923574</v>
      </c>
      <c r="AJ850" s="182">
        <v>53.6</v>
      </c>
      <c r="AK850" s="43">
        <f t="shared" ref="AK850" si="1941">POWER(2*$V850/1000*AJ850, 2)*$A$4</f>
        <v>4.5108723927585608</v>
      </c>
      <c r="AL850" s="78">
        <v>57.4</v>
      </c>
      <c r="AM850" s="43">
        <f t="shared" si="1803"/>
        <v>5.1731461366552942</v>
      </c>
      <c r="AN850" s="182"/>
      <c r="AO850" s="43">
        <f t="shared" si="1804"/>
        <v>0</v>
      </c>
      <c r="AP850" s="262">
        <v>62.32</v>
      </c>
      <c r="AQ850" s="43">
        <f t="shared" si="1805"/>
        <v>6.0979779765961188</v>
      </c>
      <c r="AR850" s="123"/>
    </row>
    <row r="851" spans="1:44" x14ac:dyDescent="0.25">
      <c r="A851" s="144">
        <f t="shared" si="1895"/>
        <v>840</v>
      </c>
      <c r="B851" s="89" t="s">
        <v>144</v>
      </c>
      <c r="C851" s="150">
        <v>9</v>
      </c>
      <c r="D851" s="154" t="s">
        <v>133</v>
      </c>
      <c r="E851" s="155">
        <v>9</v>
      </c>
      <c r="F851" s="152">
        <f t="shared" si="1891"/>
        <v>5987.62</v>
      </c>
      <c r="G851" s="46">
        <f t="shared" si="1885"/>
        <v>511.75</v>
      </c>
      <c r="H851" s="47">
        <f t="shared" si="1896"/>
        <v>3496</v>
      </c>
      <c r="I851" s="47">
        <f t="shared" si="1892"/>
        <v>2300</v>
      </c>
      <c r="J851" s="56">
        <f t="shared" si="1806"/>
        <v>3066.9216303811872</v>
      </c>
      <c r="K851" s="56">
        <f t="shared" si="1933"/>
        <v>-7.5654895608749939E-3</v>
      </c>
      <c r="L851" s="47"/>
      <c r="M851" s="47"/>
      <c r="N851" s="47">
        <f t="shared" si="1918"/>
        <v>2275.84375</v>
      </c>
      <c r="O851" s="47">
        <f t="shared" si="1819"/>
        <v>1424.84375</v>
      </c>
      <c r="P851" s="78"/>
      <c r="Q851" s="78"/>
      <c r="R851" s="47">
        <f t="shared" si="1907"/>
        <v>42.526749394498751</v>
      </c>
      <c r="S851" s="47">
        <f t="shared" si="1825"/>
        <v>1458.1004766476142</v>
      </c>
      <c r="T851" s="47">
        <f t="shared" si="1820"/>
        <v>1566.301969828635</v>
      </c>
      <c r="U851" s="79">
        <v>5</v>
      </c>
      <c r="V851" s="62">
        <f t="shared" si="1886"/>
        <v>1566.301969828635</v>
      </c>
      <c r="W851" s="137">
        <f t="shared" si="1794"/>
        <v>56.43123059979856</v>
      </c>
      <c r="X851" s="133"/>
      <c r="Y851" s="5">
        <f t="shared" si="1797"/>
        <v>0</v>
      </c>
      <c r="Z851" s="133"/>
      <c r="AA851" s="43">
        <f t="shared" ref="AA851" si="1942">POWER(2*$V851/1000*Z851, 2)*$A$4</f>
        <v>0</v>
      </c>
      <c r="AB851" s="118">
        <v>58.3</v>
      </c>
      <c r="AC851" s="43">
        <f t="shared" si="1799"/>
        <v>5.3366420232175669</v>
      </c>
      <c r="AD851" s="133">
        <v>58.1</v>
      </c>
      <c r="AE851" s="43">
        <f t="shared" si="1800"/>
        <v>5.3000897881347893</v>
      </c>
      <c r="AF851" s="263">
        <v>67.400000000000006</v>
      </c>
      <c r="AG851" s="43">
        <f t="shared" si="1801"/>
        <v>7.1326473988248633</v>
      </c>
      <c r="AH851" s="133">
        <v>53.9</v>
      </c>
      <c r="AI851" s="5">
        <f t="shared" si="1797"/>
        <v>4.5615085431631819</v>
      </c>
      <c r="AJ851" s="182">
        <v>53.3</v>
      </c>
      <c r="AK851" s="43">
        <f t="shared" ref="AK851" si="1943">POWER(2*$V851/1000*AJ851, 2)*$A$4</f>
        <v>4.4605188627282892</v>
      </c>
      <c r="AL851" s="78">
        <v>57.3</v>
      </c>
      <c r="AM851" s="43">
        <f t="shared" si="1803"/>
        <v>5.1551369383563461</v>
      </c>
      <c r="AN851" s="182"/>
      <c r="AO851" s="43">
        <f t="shared" si="1804"/>
        <v>0</v>
      </c>
      <c r="AP851" s="262">
        <v>61.68</v>
      </c>
      <c r="AQ851" s="43">
        <f t="shared" si="1805"/>
        <v>5.9733737937709765</v>
      </c>
      <c r="AR851" s="123"/>
    </row>
    <row r="852" spans="1:44" x14ac:dyDescent="0.25">
      <c r="A852" s="144">
        <f t="shared" si="1895"/>
        <v>841</v>
      </c>
      <c r="B852" s="89" t="s">
        <v>144</v>
      </c>
      <c r="C852" s="150">
        <v>10</v>
      </c>
      <c r="D852" s="154" t="s">
        <v>133</v>
      </c>
      <c r="E852" s="155">
        <v>10</v>
      </c>
      <c r="F852" s="152">
        <f t="shared" si="1891"/>
        <v>5987.62</v>
      </c>
      <c r="G852" s="46">
        <f t="shared" si="1885"/>
        <v>517.5</v>
      </c>
      <c r="H852" s="47">
        <f t="shared" si="1896"/>
        <v>3504</v>
      </c>
      <c r="I852" s="47">
        <f t="shared" si="1892"/>
        <v>2300</v>
      </c>
      <c r="J852" s="56">
        <f t="shared" si="1806"/>
        <v>3057.0696024788185</v>
      </c>
      <c r="K852" s="56">
        <f t="shared" si="1933"/>
        <v>-9.9007660946881515E-3</v>
      </c>
      <c r="L852" s="47"/>
      <c r="M852" s="47"/>
      <c r="N852" s="47">
        <f t="shared" si="1918"/>
        <v>2281.59375</v>
      </c>
      <c r="O852" s="47">
        <f t="shared" si="1819"/>
        <v>1430.59375</v>
      </c>
      <c r="P852" s="78"/>
      <c r="Q852" s="78"/>
      <c r="R852" s="47">
        <f t="shared" si="1907"/>
        <v>32.677056768664158</v>
      </c>
      <c r="S852" s="47">
        <f t="shared" si="1825"/>
        <v>1458.1004766476142</v>
      </c>
      <c r="T852" s="47">
        <f t="shared" si="1820"/>
        <v>1566.301969828635</v>
      </c>
      <c r="U852" s="79">
        <v>5</v>
      </c>
      <c r="V852" s="62">
        <f t="shared" si="1886"/>
        <v>1566.301969828635</v>
      </c>
      <c r="W852" s="137">
        <f t="shared" ref="W852:W915" si="1944">Com_Num/V852</f>
        <v>56.43123059979856</v>
      </c>
      <c r="X852" s="133"/>
      <c r="Y852" s="5">
        <f t="shared" si="1797"/>
        <v>0</v>
      </c>
      <c r="Z852" s="133"/>
      <c r="AA852" s="43">
        <f t="shared" ref="AA852" si="1945">POWER(2*$V852/1000*Z852, 2)*$A$4</f>
        <v>0</v>
      </c>
      <c r="AB852" s="118">
        <v>57.3</v>
      </c>
      <c r="AC852" s="43">
        <f t="shared" si="1799"/>
        <v>5.1551369383563461</v>
      </c>
      <c r="AD852" s="133">
        <v>56.7</v>
      </c>
      <c r="AE852" s="43">
        <f t="shared" si="1800"/>
        <v>5.047741196102824</v>
      </c>
      <c r="AF852" s="263">
        <v>66.599999999999994</v>
      </c>
      <c r="AG852" s="43">
        <f t="shared" si="1801"/>
        <v>6.9643312647667068</v>
      </c>
      <c r="AH852" s="133">
        <v>53.5</v>
      </c>
      <c r="AI852" s="5">
        <f t="shared" si="1797"/>
        <v>4.4940564804846534</v>
      </c>
      <c r="AJ852" s="182">
        <v>53.1</v>
      </c>
      <c r="AK852" s="43">
        <f t="shared" ref="AK852" si="1946">POWER(2*$V852/1000*AJ852, 2)*$A$4</f>
        <v>4.4271068540271932</v>
      </c>
      <c r="AL852" s="78">
        <v>57</v>
      </c>
      <c r="AM852" s="43">
        <f t="shared" si="1803"/>
        <v>5.101297757042409</v>
      </c>
      <c r="AN852" s="182"/>
      <c r="AO852" s="43">
        <f t="shared" si="1804"/>
        <v>0</v>
      </c>
      <c r="AP852" s="262">
        <v>63.18</v>
      </c>
      <c r="AQ852" s="43">
        <f t="shared" si="1805"/>
        <v>6.2674402932835864</v>
      </c>
      <c r="AR852" s="123"/>
    </row>
    <row r="853" spans="1:44" x14ac:dyDescent="0.25">
      <c r="A853" s="144">
        <f t="shared" si="1895"/>
        <v>842</v>
      </c>
      <c r="B853" s="89" t="s">
        <v>144</v>
      </c>
      <c r="C853" s="150">
        <v>11</v>
      </c>
      <c r="D853" s="154" t="s">
        <v>133</v>
      </c>
      <c r="E853" s="155">
        <v>11</v>
      </c>
      <c r="F853" s="152">
        <f t="shared" si="1891"/>
        <v>5987.62</v>
      </c>
      <c r="G853" s="46">
        <f t="shared" si="1885"/>
        <v>523.25</v>
      </c>
      <c r="H853" s="47">
        <f t="shared" si="1896"/>
        <v>3512</v>
      </c>
      <c r="I853" s="47">
        <f t="shared" si="1892"/>
        <v>2300</v>
      </c>
      <c r="J853" s="56">
        <f t="shared" si="1806"/>
        <v>3047.2175745916143</v>
      </c>
      <c r="K853" s="56">
        <f t="shared" si="1933"/>
        <v>-1.4253480782372208E-2</v>
      </c>
      <c r="L853" s="47"/>
      <c r="M853" s="47"/>
      <c r="N853" s="47">
        <f t="shared" si="1918"/>
        <v>2287.34375</v>
      </c>
      <c r="O853" s="47">
        <f t="shared" si="1819"/>
        <v>1436.34375</v>
      </c>
      <c r="P853" s="78"/>
      <c r="Q853" s="78"/>
      <c r="R853" s="47">
        <f t="shared" si="1907"/>
        <v>22.829381596147101</v>
      </c>
      <c r="S853" s="47">
        <f t="shared" si="1825"/>
        <v>1458.1004766476142</v>
      </c>
      <c r="T853" s="47">
        <f t="shared" si="1820"/>
        <v>1566.301969828635</v>
      </c>
      <c r="U853" s="79">
        <v>5</v>
      </c>
      <c r="V853" s="62">
        <f t="shared" si="1886"/>
        <v>1566.301969828635</v>
      </c>
      <c r="W853" s="137">
        <f t="shared" si="1944"/>
        <v>56.43123059979856</v>
      </c>
      <c r="X853" s="133"/>
      <c r="Y853" s="5">
        <f t="shared" ref="Y853:AI916" si="1947">POWER(2*$V853/1000*X853, 2)*$A$4</f>
        <v>0</v>
      </c>
      <c r="Z853" s="133"/>
      <c r="AA853" s="43">
        <f t="shared" ref="AA853" si="1948">POWER(2*$V853/1000*Z853, 2)*$A$4</f>
        <v>0</v>
      </c>
      <c r="AB853" s="118">
        <v>56.1</v>
      </c>
      <c r="AC853" s="43">
        <f t="shared" ref="AC853:AC916" si="1949">POWER(2*$V853/1000*AB853, 2)*$A$4</f>
        <v>4.9414759353467046</v>
      </c>
      <c r="AD853" s="133">
        <v>55.8</v>
      </c>
      <c r="AE853" s="43">
        <f t="shared" ref="AE853:AE916" si="1950">POWER(2*$V853/1000*AD853, 2)*$A$4</f>
        <v>4.8887672355301719</v>
      </c>
      <c r="AF853" s="263">
        <v>67.7</v>
      </c>
      <c r="AG853" s="43">
        <f t="shared" ref="AG853:AG916" si="1951">POWER(2*$V853/1000*AF853, 2)*$A$4</f>
        <v>7.1962840864496478</v>
      </c>
      <c r="AH853" s="133">
        <v>54.6</v>
      </c>
      <c r="AI853" s="5">
        <f t="shared" si="1947"/>
        <v>4.6807586400075554</v>
      </c>
      <c r="AJ853" s="182">
        <v>54</v>
      </c>
      <c r="AK853" s="43">
        <f t="shared" ref="AK853" si="1952">POWER(2*$V853/1000*AJ853, 2)*$A$4</f>
        <v>4.5784500644923574</v>
      </c>
      <c r="AL853" s="78">
        <v>57.8</v>
      </c>
      <c r="AM853" s="43">
        <f t="shared" ref="AM853:AM916" si="1953">POWER(2*$V853/1000*AL853, 2)*$A$4</f>
        <v>5.2454969524892467</v>
      </c>
      <c r="AN853" s="182"/>
      <c r="AO853" s="43">
        <f t="shared" ref="AO853:AO916" si="1954">POWER(2*$V853/1000*AN853, 2)*$A$4</f>
        <v>0</v>
      </c>
      <c r="AP853" s="262">
        <v>62.96</v>
      </c>
      <c r="AQ853" s="43">
        <f t="shared" ref="AQ853:AQ916" si="1955">POWER(2*$V853/1000*AP853, 2)*$A$4</f>
        <v>6.2238683961471963</v>
      </c>
      <c r="AR853" s="123"/>
    </row>
    <row r="854" spans="1:44" x14ac:dyDescent="0.25">
      <c r="A854" s="144">
        <f t="shared" si="1895"/>
        <v>843</v>
      </c>
      <c r="B854" s="89" t="s">
        <v>144</v>
      </c>
      <c r="C854" s="150">
        <v>12</v>
      </c>
      <c r="D854" s="154" t="s">
        <v>133</v>
      </c>
      <c r="E854" s="155">
        <v>12</v>
      </c>
      <c r="F854" s="152">
        <f t="shared" si="1891"/>
        <v>5987.62</v>
      </c>
      <c r="G854" s="46">
        <f t="shared" si="1885"/>
        <v>529</v>
      </c>
      <c r="H854" s="47">
        <f t="shared" si="1896"/>
        <v>3520</v>
      </c>
      <c r="I854" s="47">
        <f t="shared" si="1892"/>
        <v>2300</v>
      </c>
      <c r="J854" s="56">
        <f t="shared" ref="J854:J917" si="1956">SQRT(POWER(F854-H854,2)+POWER(G854-I854,2))</f>
        <v>3037.3655467197227</v>
      </c>
      <c r="K854" s="56">
        <f t="shared" si="1933"/>
        <v>-2.5213313816948357E-2</v>
      </c>
      <c r="L854" s="47"/>
      <c r="M854" s="47"/>
      <c r="N854" s="47">
        <f t="shared" si="1918"/>
        <v>2293.09375</v>
      </c>
      <c r="O854" s="47">
        <f t="shared" si="1819"/>
        <v>1442.09375</v>
      </c>
      <c r="P854" s="78"/>
      <c r="Q854" s="78"/>
      <c r="R854" s="47">
        <f t="shared" si="1907"/>
        <v>12.988313557290645</v>
      </c>
      <c r="S854" s="47">
        <f t="shared" si="1825"/>
        <v>1458.1004766476142</v>
      </c>
      <c r="T854" s="47">
        <f t="shared" si="1820"/>
        <v>1566.301969828635</v>
      </c>
      <c r="U854" s="79">
        <v>5</v>
      </c>
      <c r="V854" s="62">
        <f t="shared" si="1886"/>
        <v>1566.301969828635</v>
      </c>
      <c r="W854" s="137">
        <f t="shared" si="1944"/>
        <v>56.43123059979856</v>
      </c>
      <c r="X854" s="133"/>
      <c r="Y854" s="5">
        <f t="shared" si="1947"/>
        <v>0</v>
      </c>
      <c r="Z854" s="133"/>
      <c r="AA854" s="43">
        <f t="shared" ref="AA854" si="1957">POWER(2*$V854/1000*Z854, 2)*$A$4</f>
        <v>0</v>
      </c>
      <c r="AB854" s="118">
        <v>58.8</v>
      </c>
      <c r="AC854" s="43">
        <f t="shared" si="1949"/>
        <v>5.4285721505413065</v>
      </c>
      <c r="AD854" s="133">
        <v>58.6</v>
      </c>
      <c r="AE854" s="43">
        <f t="shared" si="1950"/>
        <v>5.3917058928203607</v>
      </c>
      <c r="AF854" s="263">
        <v>66.7</v>
      </c>
      <c r="AG854" s="43">
        <f t="shared" si="1951"/>
        <v>6.9852608736006188</v>
      </c>
      <c r="AH854" s="133">
        <v>54</v>
      </c>
      <c r="AI854" s="5">
        <f t="shared" si="1947"/>
        <v>4.5784500644923574</v>
      </c>
      <c r="AJ854" s="182">
        <v>53.6</v>
      </c>
      <c r="AK854" s="43">
        <f t="shared" ref="AK854" si="1958">POWER(2*$V854/1000*AJ854, 2)*$A$4</f>
        <v>4.5108723927585608</v>
      </c>
      <c r="AL854" s="78">
        <v>57.3</v>
      </c>
      <c r="AM854" s="43">
        <f t="shared" si="1953"/>
        <v>5.1551369383563461</v>
      </c>
      <c r="AN854" s="182"/>
      <c r="AO854" s="43">
        <f t="shared" si="1954"/>
        <v>0</v>
      </c>
      <c r="AP854" s="262">
        <v>62.62</v>
      </c>
      <c r="AQ854" s="43">
        <f t="shared" si="1955"/>
        <v>6.1568289592152201</v>
      </c>
      <c r="AR854" s="123"/>
    </row>
    <row r="855" spans="1:44" x14ac:dyDescent="0.25">
      <c r="A855" s="144">
        <f t="shared" si="1895"/>
        <v>844</v>
      </c>
      <c r="B855" s="89" t="s">
        <v>144</v>
      </c>
      <c r="C855" s="150">
        <v>13</v>
      </c>
      <c r="D855" s="154" t="s">
        <v>133</v>
      </c>
      <c r="E855" s="155">
        <v>13</v>
      </c>
      <c r="F855" s="152">
        <f t="shared" si="1891"/>
        <v>5987.62</v>
      </c>
      <c r="G855" s="46">
        <f t="shared" si="1885"/>
        <v>534.75</v>
      </c>
      <c r="H855" s="47">
        <f t="shared" si="1896"/>
        <v>3528</v>
      </c>
      <c r="I855" s="47">
        <f t="shared" si="1892"/>
        <v>2300</v>
      </c>
      <c r="J855" s="56">
        <f t="shared" si="1956"/>
        <v>3027.513518863293</v>
      </c>
      <c r="K855" s="56">
        <f t="shared" si="1933"/>
        <v>-0.1040347748557906</v>
      </c>
      <c r="L855" s="47"/>
      <c r="M855" s="47"/>
      <c r="N855" s="47">
        <f t="shared" si="1918"/>
        <v>2298.84375</v>
      </c>
      <c r="O855" s="47">
        <f t="shared" si="1819"/>
        <v>1447.84375</v>
      </c>
      <c r="P855" s="78"/>
      <c r="Q855" s="78"/>
      <c r="R855" s="47">
        <f t="shared" si="1907"/>
        <v>3.2151071618998954</v>
      </c>
      <c r="S855" s="47">
        <f t="shared" si="1825"/>
        <v>1458.1004766476142</v>
      </c>
      <c r="T855" s="47">
        <f t="shared" si="1820"/>
        <v>1566.301969828635</v>
      </c>
      <c r="U855" s="79">
        <v>5</v>
      </c>
      <c r="V855" s="62">
        <f t="shared" si="1886"/>
        <v>1566.301969828635</v>
      </c>
      <c r="W855" s="137">
        <f t="shared" si="1944"/>
        <v>56.43123059979856</v>
      </c>
      <c r="X855" s="133"/>
      <c r="Y855" s="5">
        <f t="shared" si="1947"/>
        <v>0</v>
      </c>
      <c r="Z855" s="133"/>
      <c r="AA855" s="43">
        <f t="shared" ref="AA855" si="1959">POWER(2*$V855/1000*Z855, 2)*$A$4</f>
        <v>0</v>
      </c>
      <c r="AB855" s="118">
        <v>58.9</v>
      </c>
      <c r="AC855" s="43">
        <f t="shared" si="1949"/>
        <v>5.447052382797505</v>
      </c>
      <c r="AD855" s="133">
        <v>58.7</v>
      </c>
      <c r="AE855" s="43">
        <f t="shared" si="1950"/>
        <v>5.4101233205489256</v>
      </c>
      <c r="AF855" s="263">
        <v>66.900000000000006</v>
      </c>
      <c r="AG855" s="43">
        <f t="shared" si="1951"/>
        <v>7.0272142980598913</v>
      </c>
      <c r="AH855" s="133">
        <v>52.9</v>
      </c>
      <c r="AI855" s="5">
        <f t="shared" si="1947"/>
        <v>4.3938204543813626</v>
      </c>
      <c r="AJ855" s="182">
        <v>52.5</v>
      </c>
      <c r="AK855" s="43">
        <f t="shared" ref="AK855" si="1960">POWER(2*$V855/1000*AJ855, 2)*$A$4</f>
        <v>4.3276244822555068</v>
      </c>
      <c r="AL855" s="78">
        <v>56.3</v>
      </c>
      <c r="AM855" s="43">
        <f t="shared" si="1953"/>
        <v>4.9767720798768096</v>
      </c>
      <c r="AN855" s="182"/>
      <c r="AO855" s="43">
        <f t="shared" si="1954"/>
        <v>0</v>
      </c>
      <c r="AP855" s="262">
        <v>61.97</v>
      </c>
      <c r="AQ855" s="43">
        <f t="shared" si="1955"/>
        <v>6.0296756976247483</v>
      </c>
      <c r="AR855" s="123"/>
    </row>
    <row r="856" spans="1:44" x14ac:dyDescent="0.25">
      <c r="A856" s="144">
        <f t="shared" si="1895"/>
        <v>845</v>
      </c>
      <c r="B856" s="89" t="s">
        <v>144</v>
      </c>
      <c r="C856" s="150">
        <v>14</v>
      </c>
      <c r="D856" s="154" t="s">
        <v>133</v>
      </c>
      <c r="E856" s="155">
        <v>14</v>
      </c>
      <c r="F856" s="152">
        <f t="shared" si="1891"/>
        <v>5987.62</v>
      </c>
      <c r="G856" s="46">
        <f t="shared" si="1885"/>
        <v>540.5</v>
      </c>
      <c r="H856" s="47">
        <f t="shared" si="1896"/>
        <v>3536</v>
      </c>
      <c r="I856" s="47">
        <f t="shared" si="1892"/>
        <v>2300</v>
      </c>
      <c r="J856" s="56">
        <f t="shared" si="1956"/>
        <v>3017.6614910224771</v>
      </c>
      <c r="K856" s="56">
        <f t="shared" si="1933"/>
        <v>-2.7656497877615038E-5</v>
      </c>
      <c r="L856" s="47"/>
      <c r="M856" s="47"/>
      <c r="N856" s="47"/>
      <c r="O856" s="47">
        <f t="shared" si="1819"/>
        <v>1453.59375</v>
      </c>
      <c r="P856" s="78"/>
      <c r="Q856" s="78"/>
      <c r="R856" s="78"/>
      <c r="S856" s="47">
        <f t="shared" ref="S856:S887" si="1961">SQRT(POWER(H856-O$6,2)+POWER(G$6-O856,2))</f>
        <v>1451.3595488503399</v>
      </c>
      <c r="T856" s="47">
        <f t="shared" si="1820"/>
        <v>1566.301969828635</v>
      </c>
      <c r="U856" s="79">
        <v>5</v>
      </c>
      <c r="V856" s="62">
        <f t="shared" si="1886"/>
        <v>1566.301969828635</v>
      </c>
      <c r="W856" s="137">
        <f t="shared" si="1944"/>
        <v>56.43123059979856</v>
      </c>
      <c r="X856" s="133"/>
      <c r="Y856" s="5">
        <f t="shared" si="1947"/>
        <v>0</v>
      </c>
      <c r="Z856" s="133"/>
      <c r="AA856" s="43">
        <f t="shared" ref="AA856" si="1962">POWER(2*$V856/1000*Z856, 2)*$A$4</f>
        <v>0</v>
      </c>
      <c r="AB856" s="118">
        <v>58.6</v>
      </c>
      <c r="AC856" s="43">
        <f t="shared" si="1949"/>
        <v>5.3917058928203607</v>
      </c>
      <c r="AD856" s="133">
        <v>58.3</v>
      </c>
      <c r="AE856" s="43">
        <f t="shared" si="1950"/>
        <v>5.3366420232175669</v>
      </c>
      <c r="AF856" s="263">
        <v>66.8</v>
      </c>
      <c r="AG856" s="43">
        <f t="shared" si="1951"/>
        <v>7.0062218846983431</v>
      </c>
      <c r="AH856" s="133">
        <v>30.5</v>
      </c>
      <c r="AI856" s="5">
        <f t="shared" si="1947"/>
        <v>1.4605977957798404</v>
      </c>
      <c r="AJ856" s="182">
        <v>53.1</v>
      </c>
      <c r="AK856" s="43">
        <f t="shared" ref="AK856" si="1963">POWER(2*$V856/1000*AJ856, 2)*$A$4</f>
        <v>4.4271068540271932</v>
      </c>
      <c r="AL856" s="78">
        <v>56.9</v>
      </c>
      <c r="AM856" s="43">
        <f t="shared" si="1953"/>
        <v>5.0834141677987308</v>
      </c>
      <c r="AN856" s="182"/>
      <c r="AO856" s="43">
        <f t="shared" si="1954"/>
        <v>0</v>
      </c>
      <c r="AP856" s="262">
        <v>62.42</v>
      </c>
      <c r="AQ856" s="43">
        <f t="shared" si="1955"/>
        <v>6.1175635685386691</v>
      </c>
      <c r="AR856" s="123"/>
    </row>
    <row r="857" spans="1:44" x14ac:dyDescent="0.25">
      <c r="A857" s="144">
        <f t="shared" si="1895"/>
        <v>846</v>
      </c>
      <c r="B857" s="89" t="s">
        <v>144</v>
      </c>
      <c r="C857" s="150">
        <v>15</v>
      </c>
      <c r="D857" s="154" t="s">
        <v>133</v>
      </c>
      <c r="E857" s="155">
        <v>15</v>
      </c>
      <c r="F857" s="152">
        <f t="shared" si="1891"/>
        <v>5987.62</v>
      </c>
      <c r="G857" s="46">
        <f t="shared" si="1885"/>
        <v>546.25</v>
      </c>
      <c r="H857" s="47">
        <f t="shared" si="1896"/>
        <v>3544</v>
      </c>
      <c r="I857" s="47">
        <f t="shared" si="1892"/>
        <v>2300</v>
      </c>
      <c r="J857" s="56">
        <f t="shared" si="1956"/>
        <v>3007.8094631974277</v>
      </c>
      <c r="K857" s="56">
        <f t="shared" si="1933"/>
        <v>-2.6786431135406019E-5</v>
      </c>
      <c r="L857" s="47"/>
      <c r="M857" s="47"/>
      <c r="N857" s="47"/>
      <c r="O857" s="47">
        <f t="shared" si="1819"/>
        <v>1459.34375</v>
      </c>
      <c r="P857" s="78"/>
      <c r="Q857" s="78"/>
      <c r="R857" s="78"/>
      <c r="S857" s="47">
        <f t="shared" si="1961"/>
        <v>1441.5075201552236</v>
      </c>
      <c r="T857" s="47">
        <f t="shared" si="1820"/>
        <v>1566.301969828635</v>
      </c>
      <c r="U857" s="79">
        <v>5</v>
      </c>
      <c r="V857" s="62">
        <f t="shared" si="1886"/>
        <v>1566.301969828635</v>
      </c>
      <c r="W857" s="137">
        <f t="shared" si="1944"/>
        <v>56.43123059979856</v>
      </c>
      <c r="X857" s="133"/>
      <c r="Y857" s="5">
        <f t="shared" si="1947"/>
        <v>0</v>
      </c>
      <c r="Z857" s="133"/>
      <c r="AA857" s="43">
        <f t="shared" ref="AA857" si="1964">POWER(2*$V857/1000*Z857, 2)*$A$4</f>
        <v>0</v>
      </c>
      <c r="AB857" s="118">
        <v>57.7</v>
      </c>
      <c r="AC857" s="43">
        <f t="shared" si="1949"/>
        <v>5.2273621451350341</v>
      </c>
      <c r="AD857" s="133">
        <v>57.6</v>
      </c>
      <c r="AE857" s="43">
        <f t="shared" si="1950"/>
        <v>5.2092587400446373</v>
      </c>
      <c r="AF857" s="263">
        <v>66.900000000000006</v>
      </c>
      <c r="AG857" s="43">
        <f t="shared" si="1951"/>
        <v>7.0272142980598913</v>
      </c>
      <c r="AH857" s="133">
        <v>55.3</v>
      </c>
      <c r="AI857" s="5">
        <f t="shared" si="1947"/>
        <v>4.8015474477789546</v>
      </c>
      <c r="AJ857" s="182">
        <v>54.8</v>
      </c>
      <c r="AK857" s="43">
        <f t="shared" ref="AK857" si="1965">POWER(2*$V857/1000*AJ857, 2)*$A$4</f>
        <v>4.7151127166231559</v>
      </c>
      <c r="AL857" s="78">
        <v>58.4</v>
      </c>
      <c r="AM857" s="43">
        <f t="shared" si="1953"/>
        <v>5.3549652441546813</v>
      </c>
      <c r="AN857" s="182"/>
      <c r="AO857" s="43">
        <f t="shared" si="1954"/>
        <v>0</v>
      </c>
      <c r="AP857" s="262">
        <v>61.86</v>
      </c>
      <c r="AQ857" s="43">
        <f t="shared" si="1955"/>
        <v>6.0082887148183453</v>
      </c>
      <c r="AR857" s="123"/>
    </row>
    <row r="858" spans="1:44" x14ac:dyDescent="0.25">
      <c r="A858" s="144">
        <f t="shared" si="1895"/>
        <v>847</v>
      </c>
      <c r="B858" s="89" t="s">
        <v>144</v>
      </c>
      <c r="C858" s="150">
        <v>16</v>
      </c>
      <c r="D858" s="154" t="s">
        <v>133</v>
      </c>
      <c r="E858" s="155">
        <v>16</v>
      </c>
      <c r="F858" s="152">
        <f t="shared" si="1891"/>
        <v>5987.62</v>
      </c>
      <c r="G858" s="46">
        <f t="shared" si="1885"/>
        <v>552</v>
      </c>
      <c r="H858" s="47">
        <f t="shared" si="1896"/>
        <v>3552</v>
      </c>
      <c r="I858" s="47">
        <f t="shared" si="1892"/>
        <v>2300</v>
      </c>
      <c r="J858" s="56">
        <f t="shared" si="1956"/>
        <v>2997.9574353883008</v>
      </c>
      <c r="K858" s="56">
        <f t="shared" si="1933"/>
        <v>-2.5921808628481813E-5</v>
      </c>
      <c r="L858" s="47"/>
      <c r="M858" s="47"/>
      <c r="N858" s="47"/>
      <c r="O858" s="47">
        <f t="shared" si="1819"/>
        <v>1465.09375</v>
      </c>
      <c r="P858" s="78"/>
      <c r="Q858" s="78"/>
      <c r="R858" s="78"/>
      <c r="S858" s="47">
        <f t="shared" si="1961"/>
        <v>1431.6554914814747</v>
      </c>
      <c r="T858" s="47">
        <f t="shared" si="1820"/>
        <v>1566.301969828635</v>
      </c>
      <c r="U858" s="79">
        <v>5</v>
      </c>
      <c r="V858" s="62">
        <f t="shared" si="1886"/>
        <v>1566.301969828635</v>
      </c>
      <c r="W858" s="137">
        <f t="shared" si="1944"/>
        <v>56.43123059979856</v>
      </c>
      <c r="X858" s="133"/>
      <c r="Y858" s="5">
        <f t="shared" si="1947"/>
        <v>0</v>
      </c>
      <c r="Z858" s="133"/>
      <c r="AA858" s="43">
        <f t="shared" ref="AA858" si="1966">POWER(2*$V858/1000*Z858, 2)*$A$4</f>
        <v>0</v>
      </c>
      <c r="AB858" s="118">
        <v>58</v>
      </c>
      <c r="AC858" s="43">
        <f t="shared" si="1949"/>
        <v>5.2818607739891243</v>
      </c>
      <c r="AD858" s="133">
        <v>57.6</v>
      </c>
      <c r="AE858" s="43">
        <f t="shared" si="1950"/>
        <v>5.2092587400446373</v>
      </c>
      <c r="AF858" s="263">
        <v>66.7</v>
      </c>
      <c r="AG858" s="43">
        <f t="shared" si="1951"/>
        <v>6.9852608736006188</v>
      </c>
      <c r="AH858" s="133">
        <v>52.6</v>
      </c>
      <c r="AI858" s="5">
        <f t="shared" si="1947"/>
        <v>4.3441263718912468</v>
      </c>
      <c r="AJ858" s="182">
        <v>52.3</v>
      </c>
      <c r="AK858" s="43">
        <f t="shared" ref="AK858" si="1967">POWER(2*$V858/1000*AJ858, 2)*$A$4</f>
        <v>4.2947149097754789</v>
      </c>
      <c r="AL858" s="78">
        <v>56.1</v>
      </c>
      <c r="AM858" s="43">
        <f t="shared" si="1953"/>
        <v>4.9414759353467046</v>
      </c>
      <c r="AN858" s="182"/>
      <c r="AO858" s="43">
        <f t="shared" si="1954"/>
        <v>0</v>
      </c>
      <c r="AP858" s="262">
        <v>62.68</v>
      </c>
      <c r="AQ858" s="43">
        <f t="shared" si="1955"/>
        <v>6.1686330701839625</v>
      </c>
      <c r="AR858" s="123"/>
    </row>
    <row r="859" spans="1:44" x14ac:dyDescent="0.25">
      <c r="A859" s="144">
        <f t="shared" si="1895"/>
        <v>848</v>
      </c>
      <c r="B859" s="89" t="s">
        <v>144</v>
      </c>
      <c r="C859" s="150">
        <v>17</v>
      </c>
      <c r="D859" s="154" t="s">
        <v>133</v>
      </c>
      <c r="E859" s="155">
        <v>17</v>
      </c>
      <c r="F859" s="152">
        <f t="shared" si="1891"/>
        <v>5987.62</v>
      </c>
      <c r="G859" s="46">
        <f t="shared" si="1885"/>
        <v>557.75</v>
      </c>
      <c r="H859" s="47">
        <f t="shared" si="1896"/>
        <v>3560</v>
      </c>
      <c r="I859" s="47">
        <f t="shared" si="1892"/>
        <v>2300</v>
      </c>
      <c r="J859" s="56">
        <f t="shared" si="1956"/>
        <v>2988.1054075952538</v>
      </c>
      <c r="K859" s="56">
        <f t="shared" si="1933"/>
        <v>-2.506291821191553E-5</v>
      </c>
      <c r="L859" s="47"/>
      <c r="M859" s="47"/>
      <c r="N859" s="47"/>
      <c r="O859" s="47">
        <f t="shared" si="1819"/>
        <v>1470.84375</v>
      </c>
      <c r="P859" s="78"/>
      <c r="Q859" s="78"/>
      <c r="R859" s="78"/>
      <c r="S859" s="47">
        <f t="shared" si="1961"/>
        <v>1421.803462829537</v>
      </c>
      <c r="T859" s="47">
        <f t="shared" si="1820"/>
        <v>1566.301969828635</v>
      </c>
      <c r="U859" s="79">
        <v>5</v>
      </c>
      <c r="V859" s="62">
        <f t="shared" si="1886"/>
        <v>1566.301969828635</v>
      </c>
      <c r="W859" s="137">
        <f t="shared" si="1944"/>
        <v>56.43123059979856</v>
      </c>
      <c r="X859" s="133"/>
      <c r="Y859" s="5">
        <f t="shared" si="1947"/>
        <v>0</v>
      </c>
      <c r="Z859" s="133"/>
      <c r="AA859" s="43">
        <f t="shared" ref="AA859" si="1968">POWER(2*$V859/1000*Z859, 2)*$A$4</f>
        <v>0</v>
      </c>
      <c r="AB859" s="118">
        <v>57.5</v>
      </c>
      <c r="AC859" s="43">
        <f t="shared" si="1949"/>
        <v>5.1911867372180565</v>
      </c>
      <c r="AD859" s="133">
        <v>57.6</v>
      </c>
      <c r="AE859" s="43">
        <f t="shared" si="1950"/>
        <v>5.2092587400446373</v>
      </c>
      <c r="AF859" s="263">
        <v>67.599999999999994</v>
      </c>
      <c r="AG859" s="43">
        <f t="shared" si="1951"/>
        <v>7.1750404549775677</v>
      </c>
      <c r="AH859" s="133">
        <v>53.6</v>
      </c>
      <c r="AI859" s="5">
        <f t="shared" si="1947"/>
        <v>4.5108723927585608</v>
      </c>
      <c r="AJ859" s="182">
        <v>53.2</v>
      </c>
      <c r="AK859" s="43">
        <f t="shared" ref="AK859" si="1969">POWER(2*$V859/1000*AJ859, 2)*$A$4</f>
        <v>4.4437971572458332</v>
      </c>
      <c r="AL859" s="78">
        <v>56.9</v>
      </c>
      <c r="AM859" s="43">
        <f t="shared" si="1953"/>
        <v>5.0834141677987308</v>
      </c>
      <c r="AN859" s="182"/>
      <c r="AO859" s="43">
        <f t="shared" si="1954"/>
        <v>0</v>
      </c>
      <c r="AP859" s="262">
        <v>62.31</v>
      </c>
      <c r="AQ859" s="43">
        <f t="shared" si="1955"/>
        <v>6.0960211445263743</v>
      </c>
      <c r="AR859" s="123"/>
    </row>
    <row r="860" spans="1:44" x14ac:dyDescent="0.25">
      <c r="A860" s="144">
        <f t="shared" si="1895"/>
        <v>849</v>
      </c>
      <c r="B860" s="89" t="s">
        <v>144</v>
      </c>
      <c r="C860" s="150">
        <v>18</v>
      </c>
      <c r="D860" s="154" t="s">
        <v>133</v>
      </c>
      <c r="E860" s="155">
        <v>18</v>
      </c>
      <c r="F860" s="152">
        <f t="shared" si="1891"/>
        <v>5987.62</v>
      </c>
      <c r="G860" s="46">
        <f t="shared" si="1885"/>
        <v>563.5</v>
      </c>
      <c r="H860" s="47">
        <f t="shared" si="1896"/>
        <v>3568</v>
      </c>
      <c r="I860" s="47">
        <f t="shared" si="1892"/>
        <v>2300</v>
      </c>
      <c r="J860" s="56">
        <f t="shared" si="1956"/>
        <v>2978.2533798184463</v>
      </c>
      <c r="K860" s="56">
        <f t="shared" si="1933"/>
        <v>-2.421005638097995E-5</v>
      </c>
      <c r="L860" s="47"/>
      <c r="M860" s="47"/>
      <c r="N860" s="47"/>
      <c r="O860" s="47">
        <f t="shared" ref="O860:O923" si="1970">SLOPE*O$6 + (1+$I$7*($A860-3))</f>
        <v>1476.59375</v>
      </c>
      <c r="P860" s="78"/>
      <c r="Q860" s="78"/>
      <c r="R860" s="78"/>
      <c r="S860" s="47">
        <f t="shared" si="1961"/>
        <v>1411.9514341998674</v>
      </c>
      <c r="T860" s="47">
        <f t="shared" ref="T860:T923" si="1971">SQRT(POWER(F860-O$6,2)+POWER(O860-G860,2))</f>
        <v>1566.301969828635</v>
      </c>
      <c r="U860" s="79">
        <v>5</v>
      </c>
      <c r="V860" s="62">
        <f t="shared" si="1886"/>
        <v>1566.301969828635</v>
      </c>
      <c r="W860" s="137">
        <f t="shared" si="1944"/>
        <v>56.43123059979856</v>
      </c>
      <c r="X860" s="133"/>
      <c r="Y860" s="5">
        <f t="shared" si="1947"/>
        <v>0</v>
      </c>
      <c r="Z860" s="133"/>
      <c r="AA860" s="43">
        <f t="shared" ref="AA860" si="1972">POWER(2*$V860/1000*Z860, 2)*$A$4</f>
        <v>0</v>
      </c>
      <c r="AB860" s="118">
        <v>56.1</v>
      </c>
      <c r="AC860" s="43">
        <f t="shared" si="1949"/>
        <v>4.9414759353467046</v>
      </c>
      <c r="AD860" s="133">
        <v>55.7</v>
      </c>
      <c r="AE860" s="43">
        <f t="shared" si="1950"/>
        <v>4.8712604734522946</v>
      </c>
      <c r="AF860" s="263">
        <v>66.400000000000006</v>
      </c>
      <c r="AG860" s="43">
        <f t="shared" si="1951"/>
        <v>6.9225662538903361</v>
      </c>
      <c r="AH860" s="133">
        <v>53.6</v>
      </c>
      <c r="AI860" s="5">
        <f t="shared" si="1947"/>
        <v>4.5108723927585608</v>
      </c>
      <c r="AJ860" s="182">
        <v>52.9</v>
      </c>
      <c r="AK860" s="43">
        <f t="shared" ref="AK860" si="1973">POWER(2*$V860/1000*AJ860, 2)*$A$4</f>
        <v>4.3938204543813626</v>
      </c>
      <c r="AL860" s="78">
        <v>56.6</v>
      </c>
      <c r="AM860" s="43">
        <f t="shared" si="1953"/>
        <v>5.0299518136505945</v>
      </c>
      <c r="AN860" s="182"/>
      <c r="AO860" s="43">
        <f t="shared" si="1954"/>
        <v>0</v>
      </c>
      <c r="AP860" s="262">
        <v>62.3</v>
      </c>
      <c r="AQ860" s="43">
        <f t="shared" si="1955"/>
        <v>6.0940646264792662</v>
      </c>
      <c r="AR860" s="123"/>
    </row>
    <row r="861" spans="1:44" x14ac:dyDescent="0.25">
      <c r="A861" s="144">
        <f t="shared" si="1895"/>
        <v>850</v>
      </c>
      <c r="B861" s="89" t="s">
        <v>144</v>
      </c>
      <c r="C861" s="150">
        <v>19</v>
      </c>
      <c r="D861" s="154" t="s">
        <v>133</v>
      </c>
      <c r="E861" s="155">
        <v>19</v>
      </c>
      <c r="F861" s="152">
        <f t="shared" si="1891"/>
        <v>5987.62</v>
      </c>
      <c r="G861" s="46">
        <f t="shared" si="1885"/>
        <v>569.25</v>
      </c>
      <c r="H861" s="47">
        <f t="shared" si="1896"/>
        <v>3576</v>
      </c>
      <c r="I861" s="47">
        <f t="shared" si="1892"/>
        <v>2300</v>
      </c>
      <c r="J861" s="56">
        <f t="shared" si="1956"/>
        <v>2968.4013520580397</v>
      </c>
      <c r="K861" s="56">
        <f t="shared" si="1933"/>
        <v>-2.336353054488427E-5</v>
      </c>
      <c r="L861" s="47"/>
      <c r="M861" s="47"/>
      <c r="N861" s="47"/>
      <c r="O861" s="47">
        <f t="shared" si="1970"/>
        <v>1482.34375</v>
      </c>
      <c r="P861" s="78"/>
      <c r="Q861" s="78"/>
      <c r="R861" s="78"/>
      <c r="S861" s="47">
        <f t="shared" si="1961"/>
        <v>1402.0994055929352</v>
      </c>
      <c r="T861" s="47">
        <f t="shared" si="1971"/>
        <v>1566.301969828635</v>
      </c>
      <c r="U861" s="79">
        <v>5</v>
      </c>
      <c r="V861" s="62">
        <f t="shared" si="1886"/>
        <v>1566.301969828635</v>
      </c>
      <c r="W861" s="137">
        <f t="shared" si="1944"/>
        <v>56.43123059979856</v>
      </c>
      <c r="X861" s="133"/>
      <c r="Y861" s="5">
        <f t="shared" si="1947"/>
        <v>0</v>
      </c>
      <c r="Z861" s="133"/>
      <c r="AA861" s="43">
        <f t="shared" ref="AA861" si="1974">POWER(2*$V861/1000*Z861, 2)*$A$4</f>
        <v>0</v>
      </c>
      <c r="AB861" s="118">
        <v>58.4</v>
      </c>
      <c r="AC861" s="43">
        <f t="shared" si="1949"/>
        <v>5.3549652441546813</v>
      </c>
      <c r="AD861" s="133">
        <v>58.3</v>
      </c>
      <c r="AE861" s="43">
        <f t="shared" si="1950"/>
        <v>5.3366420232175669</v>
      </c>
      <c r="AF861" s="263">
        <v>67.2</v>
      </c>
      <c r="AG861" s="43">
        <f t="shared" si="1951"/>
        <v>7.0903799517274226</v>
      </c>
      <c r="AH861" s="133">
        <v>54.3</v>
      </c>
      <c r="AI861" s="5">
        <f t="shared" si="1947"/>
        <v>4.6294630420627794</v>
      </c>
      <c r="AJ861" s="182">
        <v>53.8</v>
      </c>
      <c r="AK861" s="43">
        <f t="shared" ref="AK861" si="1975">POWER(2*$V861/1000*AJ861, 2)*$A$4</f>
        <v>4.5445984240978241</v>
      </c>
      <c r="AL861" s="78">
        <v>57.4</v>
      </c>
      <c r="AM861" s="43">
        <f t="shared" si="1953"/>
        <v>5.1731461366552942</v>
      </c>
      <c r="AN861" s="182"/>
      <c r="AO861" s="43">
        <f t="shared" si="1954"/>
        <v>0</v>
      </c>
      <c r="AP861" s="262">
        <v>62.81</v>
      </c>
      <c r="AQ861" s="43">
        <f t="shared" si="1955"/>
        <v>6.1942474257453863</v>
      </c>
      <c r="AR861" s="123"/>
    </row>
    <row r="862" spans="1:44" x14ac:dyDescent="0.25">
      <c r="A862" s="144">
        <f t="shared" si="1895"/>
        <v>851</v>
      </c>
      <c r="B862" s="89" t="s">
        <v>144</v>
      </c>
      <c r="C862" s="150">
        <v>20</v>
      </c>
      <c r="D862" s="154" t="s">
        <v>133</v>
      </c>
      <c r="E862" s="155">
        <v>20</v>
      </c>
      <c r="F862" s="152">
        <f t="shared" si="1891"/>
        <v>5987.62</v>
      </c>
      <c r="G862" s="46">
        <f t="shared" si="1885"/>
        <v>575</v>
      </c>
      <c r="H862" s="47">
        <f t="shared" si="1896"/>
        <v>3584</v>
      </c>
      <c r="I862" s="47">
        <f t="shared" si="1892"/>
        <v>2300</v>
      </c>
      <c r="J862" s="56">
        <f t="shared" si="1956"/>
        <v>2958.5493243141982</v>
      </c>
      <c r="K862" s="56">
        <f t="shared" si="1933"/>
        <v>-2.2523659936268814E-5</v>
      </c>
      <c r="L862" s="47"/>
      <c r="M862" s="47"/>
      <c r="N862" s="47"/>
      <c r="O862" s="47">
        <f t="shared" si="1970"/>
        <v>1488.09375</v>
      </c>
      <c r="P862" s="78"/>
      <c r="Q862" s="78"/>
      <c r="R862" s="78"/>
      <c r="S862" s="47">
        <f t="shared" si="1961"/>
        <v>1392.2473770092233</v>
      </c>
      <c r="T862" s="47">
        <f t="shared" si="1971"/>
        <v>1566.301969828635</v>
      </c>
      <c r="U862" s="79">
        <v>5</v>
      </c>
      <c r="V862" s="62">
        <f t="shared" si="1886"/>
        <v>1566.301969828635</v>
      </c>
      <c r="W862" s="137">
        <f t="shared" si="1944"/>
        <v>56.43123059979856</v>
      </c>
      <c r="X862" s="133"/>
      <c r="Y862" s="5">
        <f t="shared" si="1947"/>
        <v>0</v>
      </c>
      <c r="Z862" s="133"/>
      <c r="AA862" s="43">
        <f t="shared" ref="AA862" si="1976">POWER(2*$V862/1000*Z862, 2)*$A$4</f>
        <v>0</v>
      </c>
      <c r="AB862" s="118">
        <v>56.7</v>
      </c>
      <c r="AC862" s="43">
        <f t="shared" si="1949"/>
        <v>5.047741196102824</v>
      </c>
      <c r="AD862" s="133">
        <v>56.7</v>
      </c>
      <c r="AE862" s="43">
        <f t="shared" si="1950"/>
        <v>5.047741196102824</v>
      </c>
      <c r="AF862" s="263">
        <v>67.010000000000005</v>
      </c>
      <c r="AG862" s="43">
        <f t="shared" si="1951"/>
        <v>7.0503422223722962</v>
      </c>
      <c r="AH862" s="133">
        <v>56</v>
      </c>
      <c r="AI862" s="5">
        <f t="shared" si="1947"/>
        <v>4.9238749664773769</v>
      </c>
      <c r="AJ862" s="182">
        <v>55.6</v>
      </c>
      <c r="AK862" s="43">
        <f t="shared" ref="AK862" si="1977">POWER(2*$V862/1000*AJ862, 2)*$A$4</f>
        <v>4.8537851136382351</v>
      </c>
      <c r="AL862" s="78">
        <v>59.1</v>
      </c>
      <c r="AM862" s="43">
        <f t="shared" si="1953"/>
        <v>5.4841070541013535</v>
      </c>
      <c r="AN862" s="182"/>
      <c r="AO862" s="43">
        <f t="shared" si="1954"/>
        <v>0</v>
      </c>
      <c r="AP862" s="262">
        <v>63.21</v>
      </c>
      <c r="AQ862" s="43">
        <f t="shared" si="1955"/>
        <v>6.2733936914693</v>
      </c>
      <c r="AR862" s="123"/>
    </row>
    <row r="863" spans="1:44" x14ac:dyDescent="0.25">
      <c r="A863" s="144">
        <f t="shared" si="1895"/>
        <v>852</v>
      </c>
      <c r="B863" s="89" t="s">
        <v>144</v>
      </c>
      <c r="C863" s="150">
        <v>21</v>
      </c>
      <c r="D863" s="154" t="s">
        <v>133</v>
      </c>
      <c r="E863" s="155">
        <v>21</v>
      </c>
      <c r="F863" s="152">
        <f t="shared" si="1891"/>
        <v>5987.62</v>
      </c>
      <c r="G863" s="46">
        <f t="shared" si="1885"/>
        <v>580.75</v>
      </c>
      <c r="H863" s="47">
        <f t="shared" si="1896"/>
        <v>3592</v>
      </c>
      <c r="I863" s="47">
        <f t="shared" si="1892"/>
        <v>2300</v>
      </c>
      <c r="J863" s="56">
        <f t="shared" si="1956"/>
        <v>2948.6972965870877</v>
      </c>
      <c r="K863" s="56">
        <f t="shared" si="1933"/>
        <v>-2.1690775156457676E-5</v>
      </c>
      <c r="L863" s="47"/>
      <c r="M863" s="47"/>
      <c r="N863" s="47"/>
      <c r="O863" s="47">
        <f t="shared" si="1970"/>
        <v>1493.84375</v>
      </c>
      <c r="P863" s="78"/>
      <c r="Q863" s="78"/>
      <c r="R863" s="78"/>
      <c r="S863" s="47">
        <f t="shared" si="1961"/>
        <v>1382.3953484492281</v>
      </c>
      <c r="T863" s="47">
        <f t="shared" si="1971"/>
        <v>1566.301969828635</v>
      </c>
      <c r="U863" s="79">
        <v>5</v>
      </c>
      <c r="V863" s="62">
        <f t="shared" si="1886"/>
        <v>1566.301969828635</v>
      </c>
      <c r="W863" s="137">
        <f t="shared" si="1944"/>
        <v>56.43123059979856</v>
      </c>
      <c r="X863" s="133"/>
      <c r="Y863" s="5">
        <f t="shared" si="1947"/>
        <v>0</v>
      </c>
      <c r="Z863" s="133"/>
      <c r="AA863" s="43">
        <f t="shared" ref="AA863" si="1978">POWER(2*$V863/1000*Z863, 2)*$A$4</f>
        <v>0</v>
      </c>
      <c r="AB863" s="118">
        <v>59.8</v>
      </c>
      <c r="AC863" s="43">
        <f t="shared" si="1949"/>
        <v>5.6147875749750513</v>
      </c>
      <c r="AD863" s="133">
        <v>59.6</v>
      </c>
      <c r="AE863" s="43">
        <f t="shared" si="1950"/>
        <v>5.5772932719777684</v>
      </c>
      <c r="AF863" s="263">
        <v>68.2</v>
      </c>
      <c r="AG863" s="43">
        <f t="shared" si="1951"/>
        <v>7.3029732777672933</v>
      </c>
      <c r="AH863" s="133">
        <v>53.7</v>
      </c>
      <c r="AI863" s="5">
        <f t="shared" si="1947"/>
        <v>4.527719707296284</v>
      </c>
      <c r="AJ863" s="182">
        <v>53.3</v>
      </c>
      <c r="AK863" s="43">
        <f t="shared" ref="AK863" si="1979">POWER(2*$V863/1000*AJ863, 2)*$A$4</f>
        <v>4.4605188627282892</v>
      </c>
      <c r="AL863" s="78">
        <v>57.1</v>
      </c>
      <c r="AM863" s="43">
        <f t="shared" si="1953"/>
        <v>5.1192127485499048</v>
      </c>
      <c r="AN863" s="182"/>
      <c r="AO863" s="43">
        <f t="shared" si="1954"/>
        <v>0</v>
      </c>
      <c r="AP863" s="262">
        <v>62.76</v>
      </c>
      <c r="AQ863" s="43">
        <f t="shared" si="1955"/>
        <v>6.1843894700766899</v>
      </c>
      <c r="AR863" s="123"/>
    </row>
    <row r="864" spans="1:44" x14ac:dyDescent="0.25">
      <c r="A864" s="144">
        <f t="shared" si="1895"/>
        <v>853</v>
      </c>
      <c r="B864" s="89" t="s">
        <v>144</v>
      </c>
      <c r="C864" s="150">
        <v>22</v>
      </c>
      <c r="D864" s="154" t="s">
        <v>133</v>
      </c>
      <c r="E864" s="155">
        <v>22</v>
      </c>
      <c r="F864" s="152">
        <f t="shared" si="1891"/>
        <v>5987.62</v>
      </c>
      <c r="G864" s="46">
        <f t="shared" si="1885"/>
        <v>586.5</v>
      </c>
      <c r="H864" s="47">
        <f t="shared" si="1896"/>
        <v>3600</v>
      </c>
      <c r="I864" s="47">
        <f t="shared" si="1892"/>
        <v>2300</v>
      </c>
      <c r="J864" s="56">
        <f t="shared" si="1956"/>
        <v>2938.8452688768762</v>
      </c>
      <c r="K864" s="56">
        <f t="shared" si="1933"/>
        <v>-2.0865218630206073E-5</v>
      </c>
      <c r="L864" s="47"/>
      <c r="M864" s="47"/>
      <c r="N864" s="47"/>
      <c r="O864" s="47">
        <f t="shared" si="1970"/>
        <v>1499.59375</v>
      </c>
      <c r="P864" s="78"/>
      <c r="Q864" s="78"/>
      <c r="R864" s="78"/>
      <c r="S864" s="47">
        <f t="shared" si="1961"/>
        <v>1372.54331991346</v>
      </c>
      <c r="T864" s="47">
        <f t="shared" si="1971"/>
        <v>1566.301969828635</v>
      </c>
      <c r="U864" s="79">
        <v>5</v>
      </c>
      <c r="V864" s="62">
        <f t="shared" si="1886"/>
        <v>1566.301969828635</v>
      </c>
      <c r="W864" s="137">
        <f t="shared" si="1944"/>
        <v>56.43123059979856</v>
      </c>
      <c r="X864" s="133"/>
      <c r="Y864" s="5">
        <f t="shared" si="1947"/>
        <v>0</v>
      </c>
      <c r="Z864" s="133"/>
      <c r="AA864" s="43">
        <f t="shared" ref="AA864" si="1980">POWER(2*$V864/1000*Z864, 2)*$A$4</f>
        <v>0</v>
      </c>
      <c r="AB864" s="118">
        <v>58.2</v>
      </c>
      <c r="AC864" s="43">
        <f t="shared" si="1949"/>
        <v>5.3183502045442692</v>
      </c>
      <c r="AD864" s="133">
        <v>58.4</v>
      </c>
      <c r="AE864" s="43">
        <f t="shared" si="1950"/>
        <v>5.3549652441546813</v>
      </c>
      <c r="AF864" s="263">
        <v>68.900000000000006</v>
      </c>
      <c r="AG864" s="43">
        <f t="shared" si="1951"/>
        <v>7.4536570406923053</v>
      </c>
      <c r="AH864" s="133">
        <v>55.2</v>
      </c>
      <c r="AI864" s="5">
        <f t="shared" si="1947"/>
        <v>4.7841976970201614</v>
      </c>
      <c r="AJ864" s="182">
        <v>54.74</v>
      </c>
      <c r="AK864" s="43">
        <f t="shared" ref="AK864" si="1981">POWER(2*$V864/1000*AJ864, 2)*$A$4</f>
        <v>4.7047933046876738</v>
      </c>
      <c r="AL864" s="78">
        <v>58.3</v>
      </c>
      <c r="AM864" s="43">
        <f t="shared" si="1953"/>
        <v>5.3366420232175669</v>
      </c>
      <c r="AN864" s="182"/>
      <c r="AO864" s="43">
        <f t="shared" si="1954"/>
        <v>0</v>
      </c>
      <c r="AP864" s="262">
        <v>62.28</v>
      </c>
      <c r="AQ864" s="43">
        <f t="shared" si="1955"/>
        <v>6.0901525324529659</v>
      </c>
      <c r="AR864" s="123"/>
    </row>
    <row r="865" spans="1:44" x14ac:dyDescent="0.25">
      <c r="A865" s="144">
        <f t="shared" si="1895"/>
        <v>854</v>
      </c>
      <c r="B865" s="89" t="s">
        <v>144</v>
      </c>
      <c r="C865" s="150">
        <v>23</v>
      </c>
      <c r="D865" s="154" t="s">
        <v>133</v>
      </c>
      <c r="E865" s="155">
        <v>23</v>
      </c>
      <c r="F865" s="152">
        <f t="shared" si="1891"/>
        <v>5987.62</v>
      </c>
      <c r="G865" s="46">
        <f t="shared" si="1885"/>
        <v>592.25</v>
      </c>
      <c r="H865" s="47">
        <f t="shared" si="1896"/>
        <v>3608</v>
      </c>
      <c r="I865" s="47">
        <f t="shared" si="1892"/>
        <v>2300</v>
      </c>
      <c r="J865" s="56">
        <f t="shared" si="1956"/>
        <v>2928.9932411837349</v>
      </c>
      <c r="K865" s="56">
        <f t="shared" si="1933"/>
        <v>-2.0047344605700346E-5</v>
      </c>
      <c r="L865" s="47"/>
      <c r="M865" s="47"/>
      <c r="N865" s="47"/>
      <c r="O865" s="47">
        <f t="shared" si="1970"/>
        <v>1505.34375</v>
      </c>
      <c r="P865" s="78"/>
      <c r="Q865" s="78"/>
      <c r="R865" s="78"/>
      <c r="S865" s="47">
        <f t="shared" si="1961"/>
        <v>1362.6912914024447</v>
      </c>
      <c r="T865" s="47">
        <f t="shared" si="1971"/>
        <v>1566.301969828635</v>
      </c>
      <c r="U865" s="79">
        <v>5</v>
      </c>
      <c r="V865" s="62">
        <f t="shared" si="1886"/>
        <v>1566.301969828635</v>
      </c>
      <c r="W865" s="137">
        <f t="shared" si="1944"/>
        <v>56.43123059979856</v>
      </c>
      <c r="X865" s="133"/>
      <c r="Y865" s="5">
        <f t="shared" si="1947"/>
        <v>0</v>
      </c>
      <c r="Z865" s="133"/>
      <c r="AA865" s="43">
        <f t="shared" ref="AA865" si="1982">POWER(2*$V865/1000*Z865, 2)*$A$4</f>
        <v>0</v>
      </c>
      <c r="AB865" s="118">
        <v>56.7</v>
      </c>
      <c r="AC865" s="43">
        <f t="shared" si="1949"/>
        <v>5.047741196102824</v>
      </c>
      <c r="AD865" s="133">
        <v>56.5</v>
      </c>
      <c r="AE865" s="43">
        <f t="shared" si="1950"/>
        <v>5.0121938334621827</v>
      </c>
      <c r="AF865" s="263">
        <v>68.400000000000006</v>
      </c>
      <c r="AG865" s="43">
        <f t="shared" si="1951"/>
        <v>7.3458687701410703</v>
      </c>
      <c r="AH865" s="133">
        <v>55.3</v>
      </c>
      <c r="AI865" s="5">
        <f t="shared" si="1947"/>
        <v>4.8015474477789546</v>
      </c>
      <c r="AJ865" s="182">
        <v>54.8</v>
      </c>
      <c r="AK865" s="43">
        <f t="shared" ref="AK865" si="1983">POWER(2*$V865/1000*AJ865, 2)*$A$4</f>
        <v>4.7151127166231559</v>
      </c>
      <c r="AL865" s="78">
        <v>58.4</v>
      </c>
      <c r="AM865" s="43">
        <f t="shared" si="1953"/>
        <v>5.3549652441546813</v>
      </c>
      <c r="AN865" s="182"/>
      <c r="AO865" s="43">
        <f t="shared" si="1954"/>
        <v>0</v>
      </c>
      <c r="AP865" s="262">
        <v>62.62</v>
      </c>
      <c r="AQ865" s="43">
        <f t="shared" si="1955"/>
        <v>6.1568289592152201</v>
      </c>
      <c r="AR865" s="123"/>
    </row>
    <row r="866" spans="1:44" x14ac:dyDescent="0.25">
      <c r="A866" s="144">
        <f t="shared" si="1895"/>
        <v>855</v>
      </c>
      <c r="B866" s="89" t="s">
        <v>144</v>
      </c>
      <c r="C866" s="150">
        <v>24</v>
      </c>
      <c r="D866" s="154" t="s">
        <v>133</v>
      </c>
      <c r="E866" s="155">
        <v>24</v>
      </c>
      <c r="F866" s="152">
        <f t="shared" si="1891"/>
        <v>5987.62</v>
      </c>
      <c r="G866" s="46">
        <f t="shared" si="1885"/>
        <v>598</v>
      </c>
      <c r="H866" s="47">
        <f t="shared" si="1896"/>
        <v>3616</v>
      </c>
      <c r="I866" s="47">
        <f t="shared" si="1892"/>
        <v>2300</v>
      </c>
      <c r="J866" s="56">
        <f t="shared" si="1956"/>
        <v>2919.1412135078358</v>
      </c>
      <c r="K866" s="56">
        <f t="shared" si="1933"/>
        <v>-1.9237522337789414E-5</v>
      </c>
      <c r="L866" s="47"/>
      <c r="M866" s="47"/>
      <c r="N866" s="47"/>
      <c r="O866" s="47">
        <f t="shared" si="1970"/>
        <v>1511.09375</v>
      </c>
      <c r="P866" s="78"/>
      <c r="Q866" s="78"/>
      <c r="R866" s="78"/>
      <c r="S866" s="47">
        <f t="shared" si="1961"/>
        <v>1352.8392629167231</v>
      </c>
      <c r="T866" s="47">
        <f t="shared" si="1971"/>
        <v>1566.301969828635</v>
      </c>
      <c r="U866" s="79">
        <v>5</v>
      </c>
      <c r="V866" s="62">
        <f t="shared" si="1886"/>
        <v>1566.301969828635</v>
      </c>
      <c r="W866" s="137">
        <f t="shared" si="1944"/>
        <v>56.43123059979856</v>
      </c>
      <c r="X866" s="133"/>
      <c r="Y866" s="5">
        <f t="shared" si="1947"/>
        <v>0</v>
      </c>
      <c r="Z866" s="133"/>
      <c r="AA866" s="43">
        <f t="shared" ref="AA866" si="1984">POWER(2*$V866/1000*Z866, 2)*$A$4</f>
        <v>0</v>
      </c>
      <c r="AB866" s="118">
        <v>57.7</v>
      </c>
      <c r="AC866" s="43">
        <f t="shared" si="1949"/>
        <v>5.2273621451350341</v>
      </c>
      <c r="AD866" s="133">
        <v>57.6</v>
      </c>
      <c r="AE866" s="43">
        <f t="shared" si="1950"/>
        <v>5.2092587400446373</v>
      </c>
      <c r="AF866" s="263">
        <v>68.099999999999994</v>
      </c>
      <c r="AG866" s="43">
        <f t="shared" si="1951"/>
        <v>7.2815726349761301</v>
      </c>
      <c r="AH866" s="133">
        <v>54.5</v>
      </c>
      <c r="AI866" s="5">
        <f t="shared" si="1947"/>
        <v>4.6636287050954808</v>
      </c>
      <c r="AJ866" s="182">
        <v>54</v>
      </c>
      <c r="AK866" s="43">
        <f t="shared" ref="AK866" si="1985">POWER(2*$V866/1000*AJ866, 2)*$A$4</f>
        <v>4.5784500644923574</v>
      </c>
      <c r="AL866" s="78">
        <v>57.7</v>
      </c>
      <c r="AM866" s="43">
        <f t="shared" si="1953"/>
        <v>5.2273621451350341</v>
      </c>
      <c r="AN866" s="182"/>
      <c r="AO866" s="43">
        <f t="shared" si="1954"/>
        <v>0</v>
      </c>
      <c r="AP866" s="262">
        <v>62.7</v>
      </c>
      <c r="AQ866" s="43">
        <f t="shared" si="1955"/>
        <v>6.1725702860213154</v>
      </c>
      <c r="AR866" s="123"/>
    </row>
    <row r="867" spans="1:44" x14ac:dyDescent="0.25">
      <c r="A867" s="144">
        <f t="shared" si="1895"/>
        <v>856</v>
      </c>
      <c r="B867" s="89" t="s">
        <v>144</v>
      </c>
      <c r="C867" s="150">
        <v>25</v>
      </c>
      <c r="D867" s="154" t="s">
        <v>133</v>
      </c>
      <c r="E867" s="155">
        <v>25</v>
      </c>
      <c r="F867" s="152">
        <f t="shared" si="1891"/>
        <v>5987.62</v>
      </c>
      <c r="G867" s="46">
        <f t="shared" si="1885"/>
        <v>603.75</v>
      </c>
      <c r="H867" s="47">
        <f t="shared" si="1896"/>
        <v>3624</v>
      </c>
      <c r="I867" s="47">
        <f t="shared" si="1892"/>
        <v>2300</v>
      </c>
      <c r="J867" s="56">
        <f t="shared" si="1956"/>
        <v>2909.2891858493545</v>
      </c>
      <c r="K867" s="56">
        <f t="shared" si="1933"/>
        <v>-1.843613199525862E-5</v>
      </c>
      <c r="L867" s="47"/>
      <c r="M867" s="47"/>
      <c r="N867" s="47"/>
      <c r="O867" s="47">
        <f t="shared" si="1970"/>
        <v>1516.84375</v>
      </c>
      <c r="P867" s="78"/>
      <c r="Q867" s="78"/>
      <c r="R867" s="78"/>
      <c r="S867" s="47">
        <f t="shared" si="1961"/>
        <v>1342.9872344568516</v>
      </c>
      <c r="T867" s="47">
        <f t="shared" si="1971"/>
        <v>1566.301969828635</v>
      </c>
      <c r="U867" s="79">
        <v>5</v>
      </c>
      <c r="V867" s="62">
        <f t="shared" si="1886"/>
        <v>1566.301969828635</v>
      </c>
      <c r="W867" s="137">
        <f t="shared" si="1944"/>
        <v>56.43123059979856</v>
      </c>
      <c r="X867" s="133"/>
      <c r="Y867" s="5">
        <f t="shared" si="1947"/>
        <v>0</v>
      </c>
      <c r="Z867" s="133"/>
      <c r="AA867" s="43">
        <f t="shared" ref="AA867" si="1986">POWER(2*$V867/1000*Z867, 2)*$A$4</f>
        <v>0</v>
      </c>
      <c r="AB867" s="118">
        <v>58.6</v>
      </c>
      <c r="AC867" s="43">
        <f t="shared" si="1949"/>
        <v>5.3917058928203607</v>
      </c>
      <c r="AD867" s="133">
        <v>58.4</v>
      </c>
      <c r="AE867" s="43">
        <f t="shared" si="1950"/>
        <v>5.3549652441546813</v>
      </c>
      <c r="AF867" s="263">
        <v>69.3</v>
      </c>
      <c r="AG867" s="43">
        <f t="shared" si="1951"/>
        <v>7.5404528978819956</v>
      </c>
      <c r="AH867" s="133">
        <v>55.2</v>
      </c>
      <c r="AI867" s="5">
        <f t="shared" si="1947"/>
        <v>4.7841976970201614</v>
      </c>
      <c r="AJ867" s="182">
        <v>54.8</v>
      </c>
      <c r="AK867" s="43">
        <f t="shared" ref="AK867" si="1987">POWER(2*$V867/1000*AJ867, 2)*$A$4</f>
        <v>4.7151127166231559</v>
      </c>
      <c r="AL867" s="78">
        <v>58.5</v>
      </c>
      <c r="AM867" s="43">
        <f t="shared" si="1953"/>
        <v>5.3733198673556135</v>
      </c>
      <c r="AN867" s="182"/>
      <c r="AO867" s="43">
        <f t="shared" si="1954"/>
        <v>0</v>
      </c>
      <c r="AP867" s="262">
        <v>62.9</v>
      </c>
      <c r="AQ867" s="43">
        <f t="shared" si="1955"/>
        <v>6.2120115293752409</v>
      </c>
      <c r="AR867" s="123"/>
    </row>
    <row r="868" spans="1:44" x14ac:dyDescent="0.25">
      <c r="A868" s="144">
        <f t="shared" si="1895"/>
        <v>857</v>
      </c>
      <c r="B868" s="89" t="s">
        <v>144</v>
      </c>
      <c r="C868" s="150">
        <v>26</v>
      </c>
      <c r="D868" s="154" t="s">
        <v>133</v>
      </c>
      <c r="E868" s="155">
        <v>26</v>
      </c>
      <c r="F868" s="152">
        <f t="shared" si="1891"/>
        <v>5987.62</v>
      </c>
      <c r="G868" s="46">
        <f t="shared" si="1885"/>
        <v>609.5</v>
      </c>
      <c r="H868" s="47">
        <f t="shared" si="1896"/>
        <v>3632</v>
      </c>
      <c r="I868" s="47">
        <f t="shared" si="1892"/>
        <v>2300</v>
      </c>
      <c r="J868" s="56">
        <f t="shared" si="1956"/>
        <v>2899.4371582084682</v>
      </c>
      <c r="K868" s="56">
        <f t="shared" si="1933"/>
        <v>-1.7643570117797935E-5</v>
      </c>
      <c r="L868" s="47"/>
      <c r="M868" s="47"/>
      <c r="N868" s="47"/>
      <c r="O868" s="47">
        <f t="shared" si="1970"/>
        <v>1522.59375</v>
      </c>
      <c r="P868" s="78"/>
      <c r="Q868" s="78"/>
      <c r="R868" s="78"/>
      <c r="S868" s="47">
        <f t="shared" si="1961"/>
        <v>1333.1352060234035</v>
      </c>
      <c r="T868" s="47">
        <f t="shared" si="1971"/>
        <v>1566.301969828635</v>
      </c>
      <c r="U868" s="79">
        <v>5</v>
      </c>
      <c r="V868" s="62">
        <f t="shared" si="1886"/>
        <v>1566.301969828635</v>
      </c>
      <c r="W868" s="137">
        <f t="shared" si="1944"/>
        <v>56.43123059979856</v>
      </c>
      <c r="X868" s="133"/>
      <c r="Y868" s="5">
        <f t="shared" si="1947"/>
        <v>0</v>
      </c>
      <c r="Z868" s="133"/>
      <c r="AA868" s="43">
        <f t="shared" ref="AA868" si="1988">POWER(2*$V868/1000*Z868, 2)*$A$4</f>
        <v>0</v>
      </c>
      <c r="AB868" s="118">
        <v>58.3</v>
      </c>
      <c r="AC868" s="43">
        <f t="shared" si="1949"/>
        <v>5.3366420232175669</v>
      </c>
      <c r="AD868" s="133">
        <v>58.4</v>
      </c>
      <c r="AE868" s="43">
        <f t="shared" si="1950"/>
        <v>5.3549652441546813</v>
      </c>
      <c r="AF868" s="263">
        <v>68.3</v>
      </c>
      <c r="AG868" s="43">
        <f t="shared" si="1951"/>
        <v>7.3244053228222725</v>
      </c>
      <c r="AH868" s="133">
        <v>53.9</v>
      </c>
      <c r="AI868" s="5">
        <f t="shared" si="1947"/>
        <v>4.5615085431631819</v>
      </c>
      <c r="AJ868" s="182">
        <v>53.6</v>
      </c>
      <c r="AK868" s="43">
        <f t="shared" ref="AK868" si="1989">POWER(2*$V868/1000*AJ868, 2)*$A$4</f>
        <v>4.5108723927585608</v>
      </c>
      <c r="AL868" s="78">
        <v>57.3</v>
      </c>
      <c r="AM868" s="43">
        <f t="shared" si="1953"/>
        <v>5.1551369383563461</v>
      </c>
      <c r="AN868" s="182"/>
      <c r="AO868" s="43">
        <f t="shared" si="1954"/>
        <v>0</v>
      </c>
      <c r="AP868" s="262">
        <v>63.14</v>
      </c>
      <c r="AQ868" s="43">
        <f t="shared" si="1955"/>
        <v>6.2595068253529069</v>
      </c>
      <c r="AR868" s="123"/>
    </row>
    <row r="869" spans="1:44" x14ac:dyDescent="0.25">
      <c r="A869" s="144">
        <f t="shared" si="1895"/>
        <v>858</v>
      </c>
      <c r="B869" s="89" t="s">
        <v>144</v>
      </c>
      <c r="C869" s="150">
        <v>27</v>
      </c>
      <c r="D869" s="154" t="s">
        <v>133</v>
      </c>
      <c r="E869" s="155">
        <v>27</v>
      </c>
      <c r="F869" s="152">
        <f t="shared" si="1891"/>
        <v>5987.62</v>
      </c>
      <c r="G869" s="46">
        <f t="shared" si="1885"/>
        <v>615.25</v>
      </c>
      <c r="H869" s="47">
        <f t="shared" si="1896"/>
        <v>3640</v>
      </c>
      <c r="I869" s="47">
        <f t="shared" si="1892"/>
        <v>2300</v>
      </c>
      <c r="J869" s="56">
        <f t="shared" si="1956"/>
        <v>2889.585130585358</v>
      </c>
      <c r="K869" s="56">
        <f t="shared" si="1933"/>
        <v>-1.6860245978023158E-5</v>
      </c>
      <c r="L869" s="47"/>
      <c r="M869" s="47"/>
      <c r="N869" s="47"/>
      <c r="O869" s="47">
        <f t="shared" si="1970"/>
        <v>1528.34375</v>
      </c>
      <c r="P869" s="78"/>
      <c r="Q869" s="78"/>
      <c r="R869" s="78"/>
      <c r="S869" s="47">
        <f t="shared" si="1961"/>
        <v>1323.2831776169689</v>
      </c>
      <c r="T869" s="47">
        <f t="shared" si="1971"/>
        <v>1566.301969828635</v>
      </c>
      <c r="U869" s="79">
        <v>5</v>
      </c>
      <c r="V869" s="62">
        <f t="shared" si="1886"/>
        <v>1566.301969828635</v>
      </c>
      <c r="W869" s="137">
        <f t="shared" si="1944"/>
        <v>56.43123059979856</v>
      </c>
      <c r="X869" s="133"/>
      <c r="Y869" s="5">
        <f t="shared" si="1947"/>
        <v>0</v>
      </c>
      <c r="Z869" s="133"/>
      <c r="AA869" s="43">
        <f t="shared" ref="AA869" si="1990">POWER(2*$V869/1000*Z869, 2)*$A$4</f>
        <v>0</v>
      </c>
      <c r="AB869" s="118">
        <v>59.1</v>
      </c>
      <c r="AC869" s="43">
        <f t="shared" si="1949"/>
        <v>5.4841070541013535</v>
      </c>
      <c r="AD869" s="133">
        <v>59.1</v>
      </c>
      <c r="AE869" s="43">
        <f t="shared" si="1950"/>
        <v>5.4841070541013535</v>
      </c>
      <c r="AF869" s="263">
        <v>68.400000000000006</v>
      </c>
      <c r="AG869" s="43">
        <f t="shared" si="1951"/>
        <v>7.3458687701410703</v>
      </c>
      <c r="AH869" s="133">
        <v>54.3</v>
      </c>
      <c r="AI869" s="5">
        <f t="shared" si="1947"/>
        <v>4.6294630420627794</v>
      </c>
      <c r="AJ869" s="182">
        <v>54</v>
      </c>
      <c r="AK869" s="43">
        <f t="shared" ref="AK869" si="1991">POWER(2*$V869/1000*AJ869, 2)*$A$4</f>
        <v>4.5784500644923574</v>
      </c>
      <c r="AL869" s="78">
        <v>57.7</v>
      </c>
      <c r="AM869" s="43">
        <f t="shared" si="1953"/>
        <v>5.2273621451350341</v>
      </c>
      <c r="AN869" s="182"/>
      <c r="AO869" s="43">
        <f t="shared" si="1954"/>
        <v>0</v>
      </c>
      <c r="AP869" s="262">
        <v>63.03</v>
      </c>
      <c r="AQ869" s="43">
        <f t="shared" si="1955"/>
        <v>6.2377156954111808</v>
      </c>
      <c r="AR869" s="123"/>
    </row>
    <row r="870" spans="1:44" x14ac:dyDescent="0.25">
      <c r="A870" s="144">
        <f t="shared" si="1895"/>
        <v>859</v>
      </c>
      <c r="B870" s="89" t="s">
        <v>144</v>
      </c>
      <c r="C870" s="150">
        <v>28</v>
      </c>
      <c r="D870" s="154" t="s">
        <v>133</v>
      </c>
      <c r="E870" s="155">
        <v>28</v>
      </c>
      <c r="F870" s="152">
        <f t="shared" si="1891"/>
        <v>5987.62</v>
      </c>
      <c r="G870" s="46">
        <f t="shared" si="1885"/>
        <v>621</v>
      </c>
      <c r="H870" s="47">
        <f t="shared" si="1896"/>
        <v>3648</v>
      </c>
      <c r="I870" s="47">
        <f t="shared" si="1892"/>
        <v>2300</v>
      </c>
      <c r="J870" s="56">
        <f t="shared" si="1956"/>
        <v>2879.7331029802049</v>
      </c>
      <c r="K870" s="56">
        <f t="shared" si="1933"/>
        <v>-1.6086586128949421E-5</v>
      </c>
      <c r="L870" s="47"/>
      <c r="M870" s="47"/>
      <c r="N870" s="47"/>
      <c r="O870" s="47">
        <f t="shared" si="1970"/>
        <v>1534.09375</v>
      </c>
      <c r="P870" s="78"/>
      <c r="Q870" s="78"/>
      <c r="R870" s="78"/>
      <c r="S870" s="47">
        <f t="shared" si="1961"/>
        <v>1313.4311492381557</v>
      </c>
      <c r="T870" s="47">
        <f t="shared" si="1971"/>
        <v>1566.301969828635</v>
      </c>
      <c r="U870" s="79">
        <v>5</v>
      </c>
      <c r="V870" s="62">
        <f t="shared" si="1886"/>
        <v>1566.301969828635</v>
      </c>
      <c r="W870" s="137">
        <f t="shared" si="1944"/>
        <v>56.43123059979856</v>
      </c>
      <c r="X870" s="133"/>
      <c r="Y870" s="5">
        <f t="shared" si="1947"/>
        <v>0</v>
      </c>
      <c r="Z870" s="133"/>
      <c r="AA870" s="43">
        <f t="shared" ref="AA870" si="1992">POWER(2*$V870/1000*Z870, 2)*$A$4</f>
        <v>0</v>
      </c>
      <c r="AB870" s="118">
        <v>58.2</v>
      </c>
      <c r="AC870" s="43">
        <f t="shared" si="1949"/>
        <v>5.3183502045442692</v>
      </c>
      <c r="AD870" s="133">
        <v>58.1</v>
      </c>
      <c r="AE870" s="43">
        <f t="shared" si="1950"/>
        <v>5.3000897881347893</v>
      </c>
      <c r="AF870" s="263">
        <v>69.099999999999994</v>
      </c>
      <c r="AG870" s="43">
        <f t="shared" si="1951"/>
        <v>7.4969921647595159</v>
      </c>
      <c r="AH870" s="133">
        <v>55.1</v>
      </c>
      <c r="AI870" s="5">
        <f t="shared" si="1947"/>
        <v>4.7668793485251859</v>
      </c>
      <c r="AJ870" s="182">
        <v>54.6</v>
      </c>
      <c r="AK870" s="43">
        <f t="shared" ref="AK870" si="1993">POWER(2*$V870/1000*AJ870, 2)*$A$4</f>
        <v>4.6807586400075554</v>
      </c>
      <c r="AL870" s="78">
        <v>58.3</v>
      </c>
      <c r="AM870" s="43">
        <f t="shared" si="1953"/>
        <v>5.3366420232175669</v>
      </c>
      <c r="AN870" s="182"/>
      <c r="AO870" s="43">
        <f t="shared" si="1954"/>
        <v>0</v>
      </c>
      <c r="AP870" s="262">
        <v>63.09</v>
      </c>
      <c r="AQ870" s="43">
        <f t="shared" si="1955"/>
        <v>6.2495970559489136</v>
      </c>
      <c r="AR870" s="123"/>
    </row>
    <row r="871" spans="1:44" x14ac:dyDescent="0.25">
      <c r="A871" s="144">
        <f t="shared" si="1895"/>
        <v>860</v>
      </c>
      <c r="B871" s="89" t="s">
        <v>144</v>
      </c>
      <c r="C871" s="150">
        <v>29</v>
      </c>
      <c r="D871" s="154" t="s">
        <v>133</v>
      </c>
      <c r="E871" s="155">
        <v>29</v>
      </c>
      <c r="F871" s="152">
        <f t="shared" si="1891"/>
        <v>5987.62</v>
      </c>
      <c r="G871" s="46">
        <f t="shared" si="1885"/>
        <v>626.75</v>
      </c>
      <c r="H871" s="47">
        <f t="shared" si="1896"/>
        <v>3656</v>
      </c>
      <c r="I871" s="47">
        <f t="shared" si="1892"/>
        <v>2300</v>
      </c>
      <c r="J871" s="56">
        <f t="shared" si="1956"/>
        <v>2869.8810753931948</v>
      </c>
      <c r="K871" s="56">
        <f t="shared" si="1933"/>
        <v>-1.5323030311265029E-5</v>
      </c>
      <c r="L871" s="47"/>
      <c r="M871" s="47"/>
      <c r="N871" s="47"/>
      <c r="O871" s="47">
        <f t="shared" si="1970"/>
        <v>1539.84375</v>
      </c>
      <c r="P871" s="78"/>
      <c r="Q871" s="78"/>
      <c r="R871" s="78"/>
      <c r="S871" s="47">
        <f t="shared" si="1961"/>
        <v>1303.5791208875903</v>
      </c>
      <c r="T871" s="47">
        <f t="shared" si="1971"/>
        <v>1566.301969828635</v>
      </c>
      <c r="U871" s="79">
        <v>5</v>
      </c>
      <c r="V871" s="62">
        <f t="shared" si="1886"/>
        <v>1566.301969828635</v>
      </c>
      <c r="W871" s="137">
        <f t="shared" si="1944"/>
        <v>56.43123059979856</v>
      </c>
      <c r="X871" s="133"/>
      <c r="Y871" s="5">
        <f t="shared" si="1947"/>
        <v>0</v>
      </c>
      <c r="Z871" s="133"/>
      <c r="AA871" s="43">
        <f t="shared" ref="AA871" si="1994">POWER(2*$V871/1000*Z871, 2)*$A$4</f>
        <v>0</v>
      </c>
      <c r="AB871" s="118">
        <v>58.8</v>
      </c>
      <c r="AC871" s="43">
        <f t="shared" si="1949"/>
        <v>5.4285721505413065</v>
      </c>
      <c r="AD871" s="133">
        <v>58.2</v>
      </c>
      <c r="AE871" s="43">
        <f t="shared" si="1950"/>
        <v>5.3183502045442692</v>
      </c>
      <c r="AF871" s="263">
        <v>69.5</v>
      </c>
      <c r="AG871" s="43">
        <f t="shared" si="1951"/>
        <v>7.5840392400597407</v>
      </c>
      <c r="AH871" s="133">
        <v>53.7</v>
      </c>
      <c r="AI871" s="5">
        <f t="shared" si="1947"/>
        <v>4.527719707296284</v>
      </c>
      <c r="AJ871" s="182">
        <v>53.4</v>
      </c>
      <c r="AK871" s="43">
        <f t="shared" ref="AK871" si="1995">POWER(2*$V871/1000*AJ871, 2)*$A$4</f>
        <v>4.477271970474562</v>
      </c>
      <c r="AL871" s="78">
        <v>57.2</v>
      </c>
      <c r="AM871" s="43">
        <f t="shared" si="1953"/>
        <v>5.1371591423212184</v>
      </c>
      <c r="AN871" s="182"/>
      <c r="AO871" s="43">
        <f t="shared" si="1954"/>
        <v>0</v>
      </c>
      <c r="AP871" s="262">
        <v>62.55</v>
      </c>
      <c r="AQ871" s="43">
        <f t="shared" si="1955"/>
        <v>6.1430717844483889</v>
      </c>
      <c r="AR871" s="123"/>
    </row>
    <row r="872" spans="1:44" x14ac:dyDescent="0.25">
      <c r="A872" s="144">
        <f t="shared" si="1895"/>
        <v>861</v>
      </c>
      <c r="B872" s="89" t="s">
        <v>144</v>
      </c>
      <c r="C872" s="150">
        <v>30</v>
      </c>
      <c r="D872" s="154" t="s">
        <v>133</v>
      </c>
      <c r="E872" s="155">
        <v>30</v>
      </c>
      <c r="F872" s="152">
        <f t="shared" si="1891"/>
        <v>5987.62</v>
      </c>
      <c r="G872" s="46">
        <f t="shared" si="1885"/>
        <v>632.5</v>
      </c>
      <c r="H872" s="47">
        <f t="shared" si="1896"/>
        <v>3664</v>
      </c>
      <c r="I872" s="47">
        <f t="shared" si="1892"/>
        <v>2300</v>
      </c>
      <c r="J872" s="56">
        <f t="shared" si="1956"/>
        <v>2860.0290478245147</v>
      </c>
      <c r="K872" s="56">
        <f t="shared" si="1933"/>
        <v>-1.457003827454173E-5</v>
      </c>
      <c r="L872" s="47"/>
      <c r="M872" s="47"/>
      <c r="N872" s="47"/>
      <c r="O872" s="47">
        <f t="shared" si="1970"/>
        <v>1545.59375</v>
      </c>
      <c r="P872" s="78"/>
      <c r="Q872" s="78"/>
      <c r="R872" s="78"/>
      <c r="S872" s="47">
        <f t="shared" si="1961"/>
        <v>1293.7270925659177</v>
      </c>
      <c r="T872" s="47">
        <f t="shared" si="1971"/>
        <v>1566.301969828635</v>
      </c>
      <c r="U872" s="79">
        <v>5</v>
      </c>
      <c r="V872" s="62">
        <f t="shared" si="1886"/>
        <v>1566.301969828635</v>
      </c>
      <c r="W872" s="137">
        <f t="shared" si="1944"/>
        <v>56.43123059979856</v>
      </c>
      <c r="X872" s="133"/>
      <c r="Y872" s="5">
        <f t="shared" si="1947"/>
        <v>0</v>
      </c>
      <c r="Z872" s="133"/>
      <c r="AA872" s="43">
        <f t="shared" ref="AA872" si="1996">POWER(2*$V872/1000*Z872, 2)*$A$4</f>
        <v>0</v>
      </c>
      <c r="AB872" s="118">
        <v>58.4</v>
      </c>
      <c r="AC872" s="43">
        <f t="shared" si="1949"/>
        <v>5.3549652441546813</v>
      </c>
      <c r="AD872" s="133">
        <v>58.7</v>
      </c>
      <c r="AE872" s="43">
        <f t="shared" si="1950"/>
        <v>5.4101233205489256</v>
      </c>
      <c r="AF872" s="263">
        <v>69</v>
      </c>
      <c r="AG872" s="43">
        <f t="shared" si="1951"/>
        <v>7.4753089015940013</v>
      </c>
      <c r="AH872" s="133">
        <v>54.6</v>
      </c>
      <c r="AI872" s="5">
        <f t="shared" si="1947"/>
        <v>4.6807586400075554</v>
      </c>
      <c r="AJ872" s="182">
        <v>54.2</v>
      </c>
      <c r="AK872" s="43">
        <f t="shared" ref="AK872" si="1997">POWER(2*$V872/1000*AJ872, 2)*$A$4</f>
        <v>4.612427313942157</v>
      </c>
      <c r="AL872" s="78">
        <v>57.9</v>
      </c>
      <c r="AM872" s="43">
        <f t="shared" si="1953"/>
        <v>5.2636631621072771</v>
      </c>
      <c r="AN872" s="182"/>
      <c r="AO872" s="43">
        <f t="shared" si="1954"/>
        <v>0</v>
      </c>
      <c r="AP872" s="262">
        <v>62.94</v>
      </c>
      <c r="AQ872" s="43">
        <f t="shared" si="1955"/>
        <v>6.2199148511326587</v>
      </c>
      <c r="AR872" s="123"/>
    </row>
    <row r="873" spans="1:44" x14ac:dyDescent="0.25">
      <c r="A873" s="144">
        <f t="shared" si="1895"/>
        <v>862</v>
      </c>
      <c r="B873" s="89" t="s">
        <v>144</v>
      </c>
      <c r="C873" s="150">
        <v>31</v>
      </c>
      <c r="D873" s="154" t="s">
        <v>133</v>
      </c>
      <c r="E873" s="155">
        <v>31</v>
      </c>
      <c r="F873" s="152">
        <f t="shared" si="1891"/>
        <v>5987.62</v>
      </c>
      <c r="G873" s="46">
        <f t="shared" si="1885"/>
        <v>638.25</v>
      </c>
      <c r="H873" s="47">
        <f t="shared" si="1896"/>
        <v>3672</v>
      </c>
      <c r="I873" s="47">
        <f t="shared" si="1892"/>
        <v>2300</v>
      </c>
      <c r="J873" s="56">
        <f t="shared" si="1956"/>
        <v>2850.1770202743546</v>
      </c>
      <c r="K873" s="56">
        <f t="shared" si="1933"/>
        <v>-1.3828083865519147E-5</v>
      </c>
      <c r="L873" s="47"/>
      <c r="M873" s="47"/>
      <c r="N873" s="47"/>
      <c r="O873" s="47">
        <f t="shared" si="1970"/>
        <v>1551.34375</v>
      </c>
      <c r="P873" s="78"/>
      <c r="Q873" s="78"/>
      <c r="R873" s="78"/>
      <c r="S873" s="47">
        <f t="shared" si="1961"/>
        <v>1283.8750642738032</v>
      </c>
      <c r="T873" s="47">
        <f t="shared" si="1971"/>
        <v>1566.301969828635</v>
      </c>
      <c r="U873" s="79">
        <v>5</v>
      </c>
      <c r="V873" s="62">
        <f t="shared" si="1886"/>
        <v>1566.301969828635</v>
      </c>
      <c r="W873" s="137">
        <f t="shared" si="1944"/>
        <v>56.43123059979856</v>
      </c>
      <c r="X873" s="133"/>
      <c r="Y873" s="5">
        <f t="shared" si="1947"/>
        <v>0</v>
      </c>
      <c r="Z873" s="133"/>
      <c r="AA873" s="43">
        <f t="shared" ref="AA873" si="1998">POWER(2*$V873/1000*Z873, 2)*$A$4</f>
        <v>0</v>
      </c>
      <c r="AB873" s="118">
        <v>58.6</v>
      </c>
      <c r="AC873" s="43">
        <f t="shared" si="1949"/>
        <v>5.3917058928203607</v>
      </c>
      <c r="AD873" s="133">
        <v>58.6</v>
      </c>
      <c r="AE873" s="43">
        <f t="shared" si="1950"/>
        <v>5.3917058928203607</v>
      </c>
      <c r="AF873" s="263">
        <v>68.599999999999994</v>
      </c>
      <c r="AG873" s="43">
        <f t="shared" si="1951"/>
        <v>7.3888898715701137</v>
      </c>
      <c r="AH873" s="133">
        <v>53.2</v>
      </c>
      <c r="AI873" s="5">
        <f t="shared" si="1947"/>
        <v>4.4437971572458332</v>
      </c>
      <c r="AJ873" s="182">
        <v>52.8</v>
      </c>
      <c r="AK873" s="43">
        <f t="shared" ref="AK873" si="1999">POWER(2*$V873/1000*AJ873, 2)*$A$4</f>
        <v>4.3772243579541747</v>
      </c>
      <c r="AL873" s="78">
        <v>56.6</v>
      </c>
      <c r="AM873" s="43">
        <f t="shared" si="1953"/>
        <v>5.0299518136505945</v>
      </c>
      <c r="AN873" s="182"/>
      <c r="AO873" s="43">
        <f t="shared" si="1954"/>
        <v>0</v>
      </c>
      <c r="AP873" s="262">
        <v>63.57</v>
      </c>
      <c r="AQ873" s="43">
        <f t="shared" si="1955"/>
        <v>6.3450549135898351</v>
      </c>
      <c r="AR873" s="123"/>
    </row>
    <row r="874" spans="1:44" x14ac:dyDescent="0.25">
      <c r="A874" s="144">
        <f t="shared" si="1895"/>
        <v>863</v>
      </c>
      <c r="B874" s="89" t="s">
        <v>144</v>
      </c>
      <c r="C874" s="150">
        <v>32</v>
      </c>
      <c r="D874" s="154" t="s">
        <v>133</v>
      </c>
      <c r="E874" s="155">
        <v>32</v>
      </c>
      <c r="F874" s="152">
        <f t="shared" si="1891"/>
        <v>5987.62</v>
      </c>
      <c r="G874" s="46">
        <f t="shared" si="1885"/>
        <v>644</v>
      </c>
      <c r="H874" s="47">
        <f t="shared" si="1896"/>
        <v>3680</v>
      </c>
      <c r="I874" s="47">
        <f t="shared" si="1892"/>
        <v>2300</v>
      </c>
      <c r="J874" s="56">
        <f t="shared" si="1956"/>
        <v>2840.3249927429079</v>
      </c>
      <c r="K874" s="56">
        <f t="shared" si="1933"/>
        <v>-1.3097660030325642E-5</v>
      </c>
      <c r="L874" s="47"/>
      <c r="M874" s="47"/>
      <c r="N874" s="47"/>
      <c r="O874" s="47">
        <f t="shared" si="1970"/>
        <v>1557.09375</v>
      </c>
      <c r="P874" s="78"/>
      <c r="Q874" s="78"/>
      <c r="R874" s="78"/>
      <c r="S874" s="47">
        <f t="shared" si="1961"/>
        <v>1274.0230360119328</v>
      </c>
      <c r="T874" s="47">
        <f t="shared" si="1971"/>
        <v>1566.301969828635</v>
      </c>
      <c r="U874" s="79">
        <v>5</v>
      </c>
      <c r="V874" s="62">
        <f t="shared" si="1886"/>
        <v>1566.301969828635</v>
      </c>
      <c r="W874" s="137">
        <f t="shared" si="1944"/>
        <v>56.43123059979856</v>
      </c>
      <c r="X874" s="133"/>
      <c r="Y874" s="5">
        <f t="shared" si="1947"/>
        <v>0</v>
      </c>
      <c r="Z874" s="133"/>
      <c r="AA874" s="43">
        <f t="shared" ref="AA874" si="2000">POWER(2*$V874/1000*Z874, 2)*$A$4</f>
        <v>0</v>
      </c>
      <c r="AB874" s="118">
        <v>58.9</v>
      </c>
      <c r="AC874" s="43">
        <f t="shared" si="1949"/>
        <v>5.447052382797505</v>
      </c>
      <c r="AD874" s="133">
        <v>58.8</v>
      </c>
      <c r="AE874" s="43">
        <f t="shared" si="1950"/>
        <v>5.4285721505413065</v>
      </c>
      <c r="AF874" s="263">
        <v>68.7</v>
      </c>
      <c r="AG874" s="43">
        <f t="shared" si="1951"/>
        <v>7.410447525680361</v>
      </c>
      <c r="AH874" s="133">
        <v>54.2</v>
      </c>
      <c r="AI874" s="5">
        <f t="shared" si="1947"/>
        <v>4.612427313942157</v>
      </c>
      <c r="AJ874" s="182">
        <v>53.7</v>
      </c>
      <c r="AK874" s="43">
        <f t="shared" ref="AK874" si="2001">POWER(2*$V874/1000*AJ874, 2)*$A$4</f>
        <v>4.527719707296284</v>
      </c>
      <c r="AL874" s="78">
        <v>57.3</v>
      </c>
      <c r="AM874" s="43">
        <f t="shared" si="1953"/>
        <v>5.1551369383563461</v>
      </c>
      <c r="AN874" s="182"/>
      <c r="AO874" s="43">
        <f t="shared" si="1954"/>
        <v>0</v>
      </c>
      <c r="AP874" s="262">
        <v>63.48</v>
      </c>
      <c r="AQ874" s="43">
        <f t="shared" si="1955"/>
        <v>6.3271014543091635</v>
      </c>
      <c r="AR874" s="123"/>
    </row>
    <row r="875" spans="1:44" x14ac:dyDescent="0.25">
      <c r="A875" s="144">
        <f t="shared" si="1895"/>
        <v>864</v>
      </c>
      <c r="B875" s="89" t="s">
        <v>144</v>
      </c>
      <c r="C875" s="150">
        <v>33</v>
      </c>
      <c r="D875" s="154" t="s">
        <v>133</v>
      </c>
      <c r="E875" s="155">
        <v>33</v>
      </c>
      <c r="F875" s="152">
        <f t="shared" si="1891"/>
        <v>5987.62</v>
      </c>
      <c r="G875" s="46">
        <f t="shared" si="1885"/>
        <v>649.75</v>
      </c>
      <c r="H875" s="47">
        <f t="shared" si="1896"/>
        <v>3688</v>
      </c>
      <c r="I875" s="47">
        <f t="shared" si="1892"/>
        <v>2300</v>
      </c>
      <c r="J875" s="56">
        <f t="shared" si="1956"/>
        <v>2830.4729652303695</v>
      </c>
      <c r="K875" s="56">
        <f t="shared" si="1933"/>
        <v>-1.2379278814478312E-5</v>
      </c>
      <c r="L875" s="47"/>
      <c r="M875" s="47"/>
      <c r="N875" s="47"/>
      <c r="O875" s="47">
        <f t="shared" si="1970"/>
        <v>1562.84375</v>
      </c>
      <c r="P875" s="78"/>
      <c r="Q875" s="78"/>
      <c r="R875" s="78"/>
      <c r="S875" s="47">
        <f t="shared" si="1961"/>
        <v>1264.1710077810133</v>
      </c>
      <c r="T875" s="47">
        <f t="shared" si="1971"/>
        <v>1566.301969828635</v>
      </c>
      <c r="U875" s="79">
        <v>5</v>
      </c>
      <c r="V875" s="62">
        <f t="shared" si="1886"/>
        <v>1566.301969828635</v>
      </c>
      <c r="W875" s="137">
        <f t="shared" si="1944"/>
        <v>56.43123059979856</v>
      </c>
      <c r="X875" s="133"/>
      <c r="Y875" s="5">
        <f t="shared" si="1947"/>
        <v>0</v>
      </c>
      <c r="Z875" s="133"/>
      <c r="AA875" s="43">
        <f t="shared" ref="AA875" si="2002">POWER(2*$V875/1000*Z875, 2)*$A$4</f>
        <v>0</v>
      </c>
      <c r="AB875" s="118">
        <v>57</v>
      </c>
      <c r="AC875" s="43">
        <f t="shared" si="1949"/>
        <v>5.101297757042409</v>
      </c>
      <c r="AD875" s="133">
        <v>56.9</v>
      </c>
      <c r="AE875" s="43">
        <f t="shared" si="1950"/>
        <v>5.0834141677987308</v>
      </c>
      <c r="AF875" s="263">
        <v>68.599999999999994</v>
      </c>
      <c r="AG875" s="43">
        <f t="shared" si="1951"/>
        <v>7.3888898715701137</v>
      </c>
      <c r="AH875" s="133">
        <v>55.5</v>
      </c>
      <c r="AI875" s="5">
        <f t="shared" si="1947"/>
        <v>4.8363411560879905</v>
      </c>
      <c r="AJ875" s="182">
        <v>54.9</v>
      </c>
      <c r="AK875" s="43">
        <f t="shared" ref="AK875" si="2003">POWER(2*$V875/1000*AJ875, 2)*$A$4</f>
        <v>4.7323368583266827</v>
      </c>
      <c r="AL875" s="78">
        <v>58.6</v>
      </c>
      <c r="AM875" s="43">
        <f t="shared" si="1953"/>
        <v>5.3917058928203607</v>
      </c>
      <c r="AN875" s="182"/>
      <c r="AO875" s="43">
        <f t="shared" si="1954"/>
        <v>0</v>
      </c>
      <c r="AP875" s="262">
        <v>63.72</v>
      </c>
      <c r="AQ875" s="43">
        <f t="shared" si="1955"/>
        <v>6.3750338697991573</v>
      </c>
      <c r="AR875" s="123"/>
    </row>
    <row r="876" spans="1:44" x14ac:dyDescent="0.25">
      <c r="A876" s="144">
        <f t="shared" si="1895"/>
        <v>865</v>
      </c>
      <c r="B876" s="89" t="s">
        <v>144</v>
      </c>
      <c r="C876" s="150">
        <v>34</v>
      </c>
      <c r="D876" s="154" t="s">
        <v>133</v>
      </c>
      <c r="E876" s="155">
        <v>34</v>
      </c>
      <c r="F876" s="152">
        <f t="shared" si="1891"/>
        <v>5987.62</v>
      </c>
      <c r="G876" s="46">
        <f t="shared" si="1885"/>
        <v>655.5</v>
      </c>
      <c r="H876" s="47">
        <f t="shared" si="1896"/>
        <v>3696</v>
      </c>
      <c r="I876" s="47">
        <f t="shared" si="1892"/>
        <v>2300</v>
      </c>
      <c r="J876" s="56">
        <f t="shared" si="1956"/>
        <v>2820.6209377369373</v>
      </c>
      <c r="K876" s="56">
        <f t="shared" si="1933"/>
        <v>-1.1673471362882992E-5</v>
      </c>
      <c r="L876" s="47"/>
      <c r="M876" s="47"/>
      <c r="N876" s="47"/>
      <c r="O876" s="47">
        <f t="shared" si="1970"/>
        <v>1568.59375</v>
      </c>
      <c r="P876" s="78"/>
      <c r="Q876" s="78"/>
      <c r="R876" s="78"/>
      <c r="S876" s="47">
        <f t="shared" si="1961"/>
        <v>1254.3189795817739</v>
      </c>
      <c r="T876" s="47">
        <f t="shared" si="1971"/>
        <v>1566.301969828635</v>
      </c>
      <c r="U876" s="79">
        <v>5</v>
      </c>
      <c r="V876" s="62">
        <f t="shared" si="1886"/>
        <v>1566.301969828635</v>
      </c>
      <c r="W876" s="137">
        <f t="shared" si="1944"/>
        <v>56.43123059979856</v>
      </c>
      <c r="X876" s="133"/>
      <c r="Y876" s="5">
        <f t="shared" si="1947"/>
        <v>0</v>
      </c>
      <c r="Z876" s="133"/>
      <c r="AA876" s="43">
        <f t="shared" ref="AA876" si="2004">POWER(2*$V876/1000*Z876, 2)*$A$4</f>
        <v>0</v>
      </c>
      <c r="AB876" s="118">
        <v>59.4</v>
      </c>
      <c r="AC876" s="43">
        <f t="shared" si="1949"/>
        <v>5.5399245780357518</v>
      </c>
      <c r="AD876" s="133">
        <v>59</v>
      </c>
      <c r="AE876" s="43">
        <f t="shared" si="1950"/>
        <v>5.4655640173175213</v>
      </c>
      <c r="AF876" s="263">
        <v>69</v>
      </c>
      <c r="AG876" s="43">
        <f t="shared" si="1951"/>
        <v>7.4753089015940013</v>
      </c>
      <c r="AH876" s="133">
        <v>52.9</v>
      </c>
      <c r="AI876" s="5">
        <f t="shared" si="1947"/>
        <v>4.3938204543813626</v>
      </c>
      <c r="AJ876" s="182">
        <v>52.4</v>
      </c>
      <c r="AK876" s="43">
        <f t="shared" ref="AK876" si="2005">POWER(2*$V876/1000*AJ876, 2)*$A$4</f>
        <v>4.3111539948835853</v>
      </c>
      <c r="AL876" s="78">
        <v>56.1</v>
      </c>
      <c r="AM876" s="43">
        <f t="shared" si="1953"/>
        <v>4.9414759353467046</v>
      </c>
      <c r="AN876" s="182"/>
      <c r="AO876" s="43">
        <f t="shared" si="1954"/>
        <v>0</v>
      </c>
      <c r="AP876" s="262">
        <v>63.2</v>
      </c>
      <c r="AQ876" s="43">
        <f t="shared" si="1955"/>
        <v>6.2714089113847571</v>
      </c>
      <c r="AR876" s="123"/>
    </row>
    <row r="877" spans="1:44" x14ac:dyDescent="0.25">
      <c r="A877" s="144">
        <f t="shared" si="1895"/>
        <v>866</v>
      </c>
      <c r="B877" s="89" t="s">
        <v>144</v>
      </c>
      <c r="C877" s="150">
        <v>35</v>
      </c>
      <c r="D877" s="154" t="s">
        <v>133</v>
      </c>
      <c r="E877" s="155">
        <v>35</v>
      </c>
      <c r="F877" s="152">
        <f t="shared" si="1891"/>
        <v>5987.62</v>
      </c>
      <c r="G877" s="46">
        <f t="shared" si="1885"/>
        <v>661.25</v>
      </c>
      <c r="H877" s="47">
        <f t="shared" si="1896"/>
        <v>3704</v>
      </c>
      <c r="I877" s="47">
        <f t="shared" si="1892"/>
        <v>2300</v>
      </c>
      <c r="J877" s="56">
        <f t="shared" si="1956"/>
        <v>2810.7689102628128</v>
      </c>
      <c r="K877" s="56">
        <f t="shared" si="1933"/>
        <v>-1.098078973882366E-5</v>
      </c>
      <c r="L877" s="47"/>
      <c r="M877" s="47"/>
      <c r="N877" s="47"/>
      <c r="O877" s="47">
        <f t="shared" si="1970"/>
        <v>1574.34375</v>
      </c>
      <c r="P877" s="78"/>
      <c r="Q877" s="78"/>
      <c r="R877" s="78"/>
      <c r="S877" s="47">
        <f t="shared" si="1961"/>
        <v>1244.4669514149673</v>
      </c>
      <c r="T877" s="47">
        <f t="shared" si="1971"/>
        <v>1566.301969828635</v>
      </c>
      <c r="U877" s="79">
        <v>5</v>
      </c>
      <c r="V877" s="62">
        <f t="shared" si="1886"/>
        <v>1566.301969828635</v>
      </c>
      <c r="W877" s="137">
        <f t="shared" si="1944"/>
        <v>56.43123059979856</v>
      </c>
      <c r="X877" s="133"/>
      <c r="Y877" s="5">
        <f t="shared" si="1947"/>
        <v>0</v>
      </c>
      <c r="Z877" s="133"/>
      <c r="AA877" s="43">
        <f t="shared" ref="AA877" si="2006">POWER(2*$V877/1000*Z877, 2)*$A$4</f>
        <v>0</v>
      </c>
      <c r="AB877" s="118">
        <v>57.8</v>
      </c>
      <c r="AC877" s="43">
        <f t="shared" si="1949"/>
        <v>5.2454969524892467</v>
      </c>
      <c r="AD877" s="133">
        <v>57.9</v>
      </c>
      <c r="AE877" s="43">
        <f t="shared" si="1950"/>
        <v>5.2636631621072771</v>
      </c>
      <c r="AF877" s="263">
        <v>69.099999999999994</v>
      </c>
      <c r="AG877" s="43">
        <f t="shared" si="1951"/>
        <v>7.4969921647595159</v>
      </c>
      <c r="AH877" s="133">
        <v>55.5</v>
      </c>
      <c r="AI877" s="5">
        <f t="shared" si="1947"/>
        <v>4.8363411560879905</v>
      </c>
      <c r="AJ877" s="182">
        <v>54.8</v>
      </c>
      <c r="AK877" s="43">
        <f t="shared" ref="AK877" si="2007">POWER(2*$V877/1000*AJ877, 2)*$A$4</f>
        <v>4.7151127166231559</v>
      </c>
      <c r="AL877" s="78">
        <v>58.3</v>
      </c>
      <c r="AM877" s="43">
        <f t="shared" si="1953"/>
        <v>5.3366420232175669</v>
      </c>
      <c r="AN877" s="182"/>
      <c r="AO877" s="43">
        <f t="shared" si="1954"/>
        <v>0</v>
      </c>
      <c r="AP877" s="262">
        <v>63.23</v>
      </c>
      <c r="AQ877" s="43">
        <f t="shared" si="1955"/>
        <v>6.2773641937062967</v>
      </c>
      <c r="AR877" s="123"/>
    </row>
    <row r="878" spans="1:44" x14ac:dyDescent="0.25">
      <c r="A878" s="144">
        <f t="shared" si="1895"/>
        <v>867</v>
      </c>
      <c r="B878" s="89" t="s">
        <v>144</v>
      </c>
      <c r="C878" s="150">
        <v>36</v>
      </c>
      <c r="D878" s="154" t="s">
        <v>133</v>
      </c>
      <c r="E878" s="155">
        <v>36</v>
      </c>
      <c r="F878" s="152">
        <f t="shared" si="1891"/>
        <v>5987.62</v>
      </c>
      <c r="G878" s="46">
        <f t="shared" si="1885"/>
        <v>667</v>
      </c>
      <c r="H878" s="47">
        <f t="shared" si="1896"/>
        <v>3712</v>
      </c>
      <c r="I878" s="47">
        <f t="shared" si="1892"/>
        <v>2300</v>
      </c>
      <c r="J878" s="56">
        <f t="shared" si="1956"/>
        <v>2800.9168828081993</v>
      </c>
      <c r="K878" s="56">
        <f t="shared" si="1933"/>
        <v>-1.0301805559720378E-5</v>
      </c>
      <c r="L878" s="47"/>
      <c r="M878" s="47"/>
      <c r="N878" s="47"/>
      <c r="O878" s="47">
        <f t="shared" si="1970"/>
        <v>1580.09375</v>
      </c>
      <c r="P878" s="78"/>
      <c r="Q878" s="78"/>
      <c r="R878" s="78"/>
      <c r="S878" s="47">
        <f t="shared" si="1961"/>
        <v>1234.6149232813698</v>
      </c>
      <c r="T878" s="47">
        <f t="shared" si="1971"/>
        <v>1566.301969828635</v>
      </c>
      <c r="U878" s="79">
        <v>5</v>
      </c>
      <c r="V878" s="62">
        <f t="shared" si="1886"/>
        <v>1566.301969828635</v>
      </c>
      <c r="W878" s="137">
        <f t="shared" si="1944"/>
        <v>56.43123059979856</v>
      </c>
      <c r="X878" s="133"/>
      <c r="Y878" s="5">
        <f t="shared" si="1947"/>
        <v>0</v>
      </c>
      <c r="Z878" s="133"/>
      <c r="AA878" s="43">
        <f t="shared" ref="AA878" si="2008">POWER(2*$V878/1000*Z878, 2)*$A$4</f>
        <v>0</v>
      </c>
      <c r="AB878" s="118">
        <v>59</v>
      </c>
      <c r="AC878" s="43">
        <f t="shared" si="1949"/>
        <v>5.4655640173175213</v>
      </c>
      <c r="AD878" s="133">
        <v>58.8</v>
      </c>
      <c r="AE878" s="43">
        <f t="shared" si="1950"/>
        <v>5.4285721505413065</v>
      </c>
      <c r="AF878" s="263">
        <v>69.3</v>
      </c>
      <c r="AG878" s="43">
        <f t="shared" si="1951"/>
        <v>7.5404528978819956</v>
      </c>
      <c r="AH878" s="133">
        <v>54</v>
      </c>
      <c r="AI878" s="5">
        <f t="shared" si="1947"/>
        <v>4.5784500644923574</v>
      </c>
      <c r="AJ878" s="182">
        <v>53.4</v>
      </c>
      <c r="AK878" s="43">
        <f t="shared" ref="AK878" si="2009">POWER(2*$V878/1000*AJ878, 2)*$A$4</f>
        <v>4.477271970474562</v>
      </c>
      <c r="AL878" s="78">
        <v>57</v>
      </c>
      <c r="AM878" s="43">
        <f t="shared" si="1953"/>
        <v>5.101297757042409</v>
      </c>
      <c r="AN878" s="182"/>
      <c r="AO878" s="43">
        <f t="shared" si="1954"/>
        <v>0</v>
      </c>
      <c r="AP878" s="262">
        <v>63.07</v>
      </c>
      <c r="AQ878" s="43">
        <f t="shared" si="1955"/>
        <v>6.2456353463457832</v>
      </c>
      <c r="AR878" s="123"/>
    </row>
    <row r="879" spans="1:44" x14ac:dyDescent="0.25">
      <c r="A879" s="144">
        <f t="shared" si="1895"/>
        <v>868</v>
      </c>
      <c r="B879" s="89" t="s">
        <v>144</v>
      </c>
      <c r="C879" s="150">
        <v>37</v>
      </c>
      <c r="D879" s="154" t="s">
        <v>133</v>
      </c>
      <c r="E879" s="155">
        <v>37</v>
      </c>
      <c r="F879" s="152">
        <f t="shared" si="1891"/>
        <v>5987.62</v>
      </c>
      <c r="G879" s="46">
        <f t="shared" si="1885"/>
        <v>672.75</v>
      </c>
      <c r="H879" s="47">
        <f t="shared" si="1896"/>
        <v>3720</v>
      </c>
      <c r="I879" s="47">
        <f t="shared" si="1892"/>
        <v>2300</v>
      </c>
      <c r="J879" s="56">
        <f t="shared" si="1956"/>
        <v>2791.0648553733035</v>
      </c>
      <c r="K879" s="56">
        <f t="shared" si="1933"/>
        <v>-9.6371140898554586E-6</v>
      </c>
      <c r="L879" s="47"/>
      <c r="M879" s="47"/>
      <c r="N879" s="47"/>
      <c r="O879" s="47">
        <f t="shared" si="1970"/>
        <v>1585.84375</v>
      </c>
      <c r="P879" s="78"/>
      <c r="Q879" s="78"/>
      <c r="R879" s="78"/>
      <c r="S879" s="47">
        <f t="shared" si="1961"/>
        <v>1224.7628951817828</v>
      </c>
      <c r="T879" s="47">
        <f t="shared" si="1971"/>
        <v>1566.301969828635</v>
      </c>
      <c r="U879" s="79">
        <v>5</v>
      </c>
      <c r="V879" s="62">
        <f t="shared" si="1886"/>
        <v>1566.301969828635</v>
      </c>
      <c r="W879" s="137">
        <f t="shared" si="1944"/>
        <v>56.43123059979856</v>
      </c>
      <c r="X879" s="133"/>
      <c r="Y879" s="5">
        <f t="shared" si="1947"/>
        <v>0</v>
      </c>
      <c r="Z879" s="133"/>
      <c r="AA879" s="43">
        <f t="shared" ref="AA879" si="2010">POWER(2*$V879/1000*Z879, 2)*$A$4</f>
        <v>0</v>
      </c>
      <c r="AB879" s="118">
        <v>59.3</v>
      </c>
      <c r="AC879" s="43">
        <f t="shared" si="1949"/>
        <v>5.5212873344604674</v>
      </c>
      <c r="AD879" s="133">
        <v>59.2</v>
      </c>
      <c r="AE879" s="43">
        <f t="shared" si="1950"/>
        <v>5.5026814931490042</v>
      </c>
      <c r="AF879" s="263">
        <v>68.8</v>
      </c>
      <c r="AG879" s="43">
        <f t="shared" si="1951"/>
        <v>7.4320365820544234</v>
      </c>
      <c r="AH879" s="133">
        <v>53.9</v>
      </c>
      <c r="AI879" s="5">
        <f t="shared" si="1947"/>
        <v>4.5615085431631819</v>
      </c>
      <c r="AJ879" s="182">
        <v>53.6</v>
      </c>
      <c r="AK879" s="43">
        <f t="shared" ref="AK879" si="2011">POWER(2*$V879/1000*AJ879, 2)*$A$4</f>
        <v>4.5108723927585608</v>
      </c>
      <c r="AL879" s="78">
        <v>57.3</v>
      </c>
      <c r="AM879" s="43">
        <f t="shared" si="1953"/>
        <v>5.1551369383563461</v>
      </c>
      <c r="AN879" s="182"/>
      <c r="AO879" s="43">
        <f t="shared" si="1954"/>
        <v>0</v>
      </c>
      <c r="AP879" s="262">
        <v>63.59</v>
      </c>
      <c r="AQ879" s="43">
        <f t="shared" si="1955"/>
        <v>6.3490480254567832</v>
      </c>
      <c r="AR879" s="123"/>
    </row>
    <row r="880" spans="1:44" x14ac:dyDescent="0.25">
      <c r="A880" s="144">
        <f t="shared" si="1895"/>
        <v>869</v>
      </c>
      <c r="B880" s="89" t="s">
        <v>144</v>
      </c>
      <c r="C880" s="150">
        <v>38</v>
      </c>
      <c r="D880" s="154" t="s">
        <v>134</v>
      </c>
      <c r="E880" s="155">
        <v>1</v>
      </c>
      <c r="F880" s="152">
        <f t="shared" si="1891"/>
        <v>5987.62</v>
      </c>
      <c r="G880" s="46">
        <f t="shared" si="1885"/>
        <v>678.5</v>
      </c>
      <c r="H880" s="47">
        <f t="shared" si="1896"/>
        <v>3728</v>
      </c>
      <c r="I880" s="47">
        <f t="shared" si="1892"/>
        <v>2300</v>
      </c>
      <c r="J880" s="56">
        <f t="shared" si="1956"/>
        <v>2781.2128279583349</v>
      </c>
      <c r="K880" s="56">
        <f t="shared" si="1933"/>
        <v>-8.987333785626106E-6</v>
      </c>
      <c r="L880" s="47"/>
      <c r="M880" s="47"/>
      <c r="N880" s="47"/>
      <c r="O880" s="47">
        <f t="shared" si="1970"/>
        <v>1591.59375</v>
      </c>
      <c r="P880" s="78"/>
      <c r="Q880" s="78"/>
      <c r="R880" s="78"/>
      <c r="S880" s="47">
        <f t="shared" si="1961"/>
        <v>1214.9108671170336</v>
      </c>
      <c r="T880" s="47">
        <f t="shared" si="1971"/>
        <v>1566.301969828635</v>
      </c>
      <c r="U880" s="79">
        <v>5</v>
      </c>
      <c r="V880" s="62">
        <f t="shared" si="1886"/>
        <v>1566.301969828635</v>
      </c>
      <c r="W880" s="137">
        <f t="shared" si="1944"/>
        <v>56.43123059979856</v>
      </c>
      <c r="X880" s="133"/>
      <c r="Y880" s="5">
        <f t="shared" si="1947"/>
        <v>0</v>
      </c>
      <c r="Z880" s="133"/>
      <c r="AA880" s="43">
        <f t="shared" ref="AA880" si="2012">POWER(2*$V880/1000*Z880, 2)*$A$4</f>
        <v>0</v>
      </c>
      <c r="AB880" s="118">
        <v>57.8</v>
      </c>
      <c r="AC880" s="43">
        <f t="shared" si="1949"/>
        <v>5.2454969524892467</v>
      </c>
      <c r="AD880" s="133">
        <v>57.4</v>
      </c>
      <c r="AE880" s="43">
        <f t="shared" si="1950"/>
        <v>5.1731461366552942</v>
      </c>
      <c r="AF880" s="263">
        <v>68.5</v>
      </c>
      <c r="AG880" s="43">
        <f t="shared" si="1951"/>
        <v>7.367363619723684</v>
      </c>
      <c r="AH880" s="133">
        <v>55.4</v>
      </c>
      <c r="AI880" s="5">
        <f t="shared" si="1947"/>
        <v>4.8189286008015637</v>
      </c>
      <c r="AJ880" s="182">
        <v>55</v>
      </c>
      <c r="AK880" s="43">
        <f t="shared" ref="AK880" si="2013">POWER(2*$V880/1000*AJ880, 2)*$A$4</f>
        <v>4.7495924022940255</v>
      </c>
      <c r="AL880" s="78">
        <v>58.5</v>
      </c>
      <c r="AM880" s="43">
        <f t="shared" si="1953"/>
        <v>5.3733198673556135</v>
      </c>
      <c r="AN880" s="182"/>
      <c r="AO880" s="43">
        <f t="shared" si="1954"/>
        <v>0</v>
      </c>
      <c r="AP880" s="262">
        <v>63.15</v>
      </c>
      <c r="AQ880" s="43">
        <f t="shared" si="1955"/>
        <v>6.2614897213016185</v>
      </c>
      <c r="AR880" s="123"/>
    </row>
    <row r="881" spans="1:44" x14ac:dyDescent="0.25">
      <c r="A881" s="144">
        <f t="shared" si="1895"/>
        <v>870</v>
      </c>
      <c r="B881" s="89" t="s">
        <v>144</v>
      </c>
      <c r="C881" s="150">
        <v>39</v>
      </c>
      <c r="D881" s="154" t="s">
        <v>134</v>
      </c>
      <c r="E881" s="155">
        <v>2</v>
      </c>
      <c r="F881" s="152">
        <f t="shared" si="1891"/>
        <v>5987.62</v>
      </c>
      <c r="G881" s="46">
        <f t="shared" si="1885"/>
        <v>684.25</v>
      </c>
      <c r="H881" s="47">
        <f t="shared" si="1896"/>
        <v>3736</v>
      </c>
      <c r="I881" s="47">
        <f t="shared" si="1892"/>
        <v>2300</v>
      </c>
      <c r="J881" s="56">
        <f t="shared" si="1956"/>
        <v>2771.3608005635065</v>
      </c>
      <c r="K881" s="56">
        <f t="shared" si="1933"/>
        <v>-8.3531053860497195E-6</v>
      </c>
      <c r="L881" s="47"/>
      <c r="M881" s="47"/>
      <c r="N881" s="47"/>
      <c r="O881" s="47">
        <f t="shared" si="1970"/>
        <v>1597.34375</v>
      </c>
      <c r="P881" s="78"/>
      <c r="Q881" s="78"/>
      <c r="R881" s="78"/>
      <c r="S881" s="47">
        <f t="shared" si="1961"/>
        <v>1205.0588390879768</v>
      </c>
      <c r="T881" s="47">
        <f t="shared" si="1971"/>
        <v>1566.301969828635</v>
      </c>
      <c r="U881" s="79">
        <v>5</v>
      </c>
      <c r="V881" s="62">
        <f t="shared" si="1886"/>
        <v>1566.301969828635</v>
      </c>
      <c r="W881" s="137">
        <f t="shared" si="1944"/>
        <v>56.43123059979856</v>
      </c>
      <c r="X881" s="133"/>
      <c r="Y881" s="5">
        <f t="shared" si="1947"/>
        <v>0</v>
      </c>
      <c r="Z881" s="133"/>
      <c r="AA881" s="43">
        <f t="shared" ref="AA881" si="2014">POWER(2*$V881/1000*Z881, 2)*$A$4</f>
        <v>0</v>
      </c>
      <c r="AB881" s="118">
        <v>60.5</v>
      </c>
      <c r="AC881" s="43">
        <f t="shared" si="1949"/>
        <v>5.7470068067757722</v>
      </c>
      <c r="AD881" s="133">
        <v>60.5</v>
      </c>
      <c r="AE881" s="43">
        <f t="shared" si="1950"/>
        <v>5.7470068067757722</v>
      </c>
      <c r="AF881" s="263">
        <v>69.099999999999994</v>
      </c>
      <c r="AG881" s="43">
        <f t="shared" si="1951"/>
        <v>7.4969921647595159</v>
      </c>
      <c r="AH881" s="133">
        <v>53.1</v>
      </c>
      <c r="AI881" s="5">
        <f t="shared" si="1947"/>
        <v>4.4271068540271932</v>
      </c>
      <c r="AJ881" s="182">
        <v>52.7</v>
      </c>
      <c r="AK881" s="43">
        <f t="shared" ref="AK881" si="2015">POWER(2*$V881/1000*AJ881, 2)*$A$4</f>
        <v>4.3606596637908019</v>
      </c>
      <c r="AL881" s="78">
        <v>56.4</v>
      </c>
      <c r="AM881" s="43">
        <f t="shared" si="1953"/>
        <v>4.9944672555375869</v>
      </c>
      <c r="AN881" s="182"/>
      <c r="AO881" s="43">
        <f t="shared" si="1954"/>
        <v>0</v>
      </c>
      <c r="AP881" s="262">
        <v>63.91</v>
      </c>
      <c r="AQ881" s="43">
        <f t="shared" si="1955"/>
        <v>6.4131086436430937</v>
      </c>
      <c r="AR881" s="123"/>
    </row>
    <row r="882" spans="1:44" x14ac:dyDescent="0.25">
      <c r="A882" s="144">
        <f t="shared" si="1895"/>
        <v>871</v>
      </c>
      <c r="B882" s="89" t="s">
        <v>144</v>
      </c>
      <c r="C882" s="150">
        <v>40</v>
      </c>
      <c r="D882" s="154" t="s">
        <v>134</v>
      </c>
      <c r="E882" s="155">
        <v>3</v>
      </c>
      <c r="F882" s="152">
        <f t="shared" si="1891"/>
        <v>5987.62</v>
      </c>
      <c r="G882" s="46">
        <f t="shared" si="1885"/>
        <v>690</v>
      </c>
      <c r="H882" s="47">
        <f t="shared" si="1896"/>
        <v>3744</v>
      </c>
      <c r="I882" s="47">
        <f t="shared" si="1892"/>
        <v>2300</v>
      </c>
      <c r="J882" s="56">
        <f t="shared" si="1956"/>
        <v>2761.508773189033</v>
      </c>
      <c r="K882" s="56">
        <f t="shared" si="1933"/>
        <v>-7.7350973697321024E-6</v>
      </c>
      <c r="L882" s="47"/>
      <c r="M882" s="47"/>
      <c r="N882" s="47"/>
      <c r="O882" s="47">
        <f t="shared" si="1970"/>
        <v>1603.09375</v>
      </c>
      <c r="P882" s="78"/>
      <c r="Q882" s="78"/>
      <c r="R882" s="78"/>
      <c r="S882" s="47">
        <f t="shared" si="1961"/>
        <v>1195.2068110954951</v>
      </c>
      <c r="T882" s="47">
        <f t="shared" si="1971"/>
        <v>1566.301969828635</v>
      </c>
      <c r="U882" s="79">
        <v>5</v>
      </c>
      <c r="V882" s="62">
        <f t="shared" si="1886"/>
        <v>1566.301969828635</v>
      </c>
      <c r="W882" s="137">
        <f t="shared" si="1944"/>
        <v>56.43123059979856</v>
      </c>
      <c r="X882" s="133"/>
      <c r="Y882" s="5">
        <f t="shared" si="1947"/>
        <v>0</v>
      </c>
      <c r="Z882" s="133"/>
      <c r="AA882" s="43">
        <f t="shared" ref="AA882" si="2016">POWER(2*$V882/1000*Z882, 2)*$A$4</f>
        <v>0</v>
      </c>
      <c r="AB882" s="118">
        <v>58.5</v>
      </c>
      <c r="AC882" s="43">
        <f t="shared" si="1949"/>
        <v>5.3733198673556135</v>
      </c>
      <c r="AD882" s="133">
        <v>58.4</v>
      </c>
      <c r="AE882" s="43">
        <f t="shared" si="1950"/>
        <v>5.3549652441546813</v>
      </c>
      <c r="AF882" s="263">
        <v>68.5</v>
      </c>
      <c r="AG882" s="43">
        <f t="shared" si="1951"/>
        <v>7.367363619723684</v>
      </c>
      <c r="AH882" s="133">
        <v>54.9</v>
      </c>
      <c r="AI882" s="5">
        <f t="shared" si="1947"/>
        <v>4.7323368583266827</v>
      </c>
      <c r="AJ882" s="182">
        <v>54.4</v>
      </c>
      <c r="AK882" s="43">
        <f t="shared" ref="AK882" si="2017">POWER(2*$V882/1000*AJ882, 2)*$A$4</f>
        <v>4.646530172447223</v>
      </c>
      <c r="AL882" s="78">
        <v>57.9</v>
      </c>
      <c r="AM882" s="43">
        <f t="shared" si="1953"/>
        <v>5.2636631621072771</v>
      </c>
      <c r="AN882" s="182"/>
      <c r="AO882" s="43">
        <f t="shared" si="1954"/>
        <v>0</v>
      </c>
      <c r="AP882" s="262">
        <v>64.319999999999993</v>
      </c>
      <c r="AQ882" s="43">
        <f t="shared" si="1955"/>
        <v>6.4956562455723255</v>
      </c>
      <c r="AR882" s="123"/>
    </row>
    <row r="883" spans="1:44" x14ac:dyDescent="0.25">
      <c r="A883" s="144">
        <f t="shared" si="1895"/>
        <v>872</v>
      </c>
      <c r="B883" s="89" t="s">
        <v>145</v>
      </c>
      <c r="C883" s="150">
        <v>1</v>
      </c>
      <c r="D883" s="154" t="s">
        <v>134</v>
      </c>
      <c r="E883" s="155">
        <v>4</v>
      </c>
      <c r="F883" s="152">
        <f t="shared" si="1891"/>
        <v>5987.62</v>
      </c>
      <c r="G883" s="46">
        <f t="shared" si="1885"/>
        <v>695.75</v>
      </c>
      <c r="H883" s="47">
        <f t="shared" si="1896"/>
        <v>3752</v>
      </c>
      <c r="I883" s="47">
        <f t="shared" si="1892"/>
        <v>2300</v>
      </c>
      <c r="J883" s="56">
        <f t="shared" si="1956"/>
        <v>2751.6567458351342</v>
      </c>
      <c r="K883" s="56">
        <f t="shared" si="1933"/>
        <v>-7.1340014073939528E-6</v>
      </c>
      <c r="L883" s="47"/>
      <c r="M883" s="47"/>
      <c r="N883" s="47"/>
      <c r="O883" s="47">
        <f t="shared" si="1970"/>
        <v>1608.84375</v>
      </c>
      <c r="P883" s="78"/>
      <c r="Q883" s="78"/>
      <c r="R883" s="78"/>
      <c r="S883" s="47">
        <f t="shared" si="1961"/>
        <v>1185.3547831405003</v>
      </c>
      <c r="T883" s="47">
        <f t="shared" si="1971"/>
        <v>1566.301969828635</v>
      </c>
      <c r="U883" s="79">
        <v>5</v>
      </c>
      <c r="V883" s="62">
        <f t="shared" si="1886"/>
        <v>1566.301969828635</v>
      </c>
      <c r="W883" s="137">
        <f t="shared" si="1944"/>
        <v>56.43123059979856</v>
      </c>
      <c r="X883" s="133"/>
      <c r="Y883" s="5">
        <f t="shared" si="1947"/>
        <v>0</v>
      </c>
      <c r="Z883" s="133"/>
      <c r="AA883" s="43">
        <f t="shared" ref="AA883" si="2018">POWER(2*$V883/1000*Z883, 2)*$A$4</f>
        <v>0</v>
      </c>
      <c r="AB883" s="118">
        <v>57.2</v>
      </c>
      <c r="AC883" s="43">
        <f t="shared" si="1949"/>
        <v>5.1371591423212184</v>
      </c>
      <c r="AD883" s="133">
        <v>56.9</v>
      </c>
      <c r="AE883" s="43">
        <f t="shared" si="1950"/>
        <v>5.0834141677987308</v>
      </c>
      <c r="AF883" s="263">
        <v>71.5</v>
      </c>
      <c r="AG883" s="43">
        <f t="shared" si="1951"/>
        <v>8.0268111598769032</v>
      </c>
      <c r="AH883" s="133">
        <v>54.2</v>
      </c>
      <c r="AI883" s="5">
        <f t="shared" si="1947"/>
        <v>4.612427313942157</v>
      </c>
      <c r="AJ883" s="182">
        <v>53.7</v>
      </c>
      <c r="AK883" s="43">
        <f t="shared" ref="AK883" si="2019">POWER(2*$V883/1000*AJ883, 2)*$A$4</f>
        <v>4.527719707296284</v>
      </c>
      <c r="AL883" s="78">
        <v>57.2</v>
      </c>
      <c r="AM883" s="43">
        <f t="shared" si="1953"/>
        <v>5.1371591423212184</v>
      </c>
      <c r="AN883" s="182"/>
      <c r="AO883" s="43">
        <f t="shared" si="1954"/>
        <v>0</v>
      </c>
      <c r="AP883" s="262">
        <v>63.65</v>
      </c>
      <c r="AQ883" s="43">
        <f t="shared" si="1955"/>
        <v>6.3610348976009377</v>
      </c>
      <c r="AR883" s="123"/>
    </row>
    <row r="884" spans="1:44" x14ac:dyDescent="0.25">
      <c r="A884" s="144">
        <f t="shared" si="1895"/>
        <v>873</v>
      </c>
      <c r="B884" s="89" t="s">
        <v>145</v>
      </c>
      <c r="C884" s="150">
        <v>2</v>
      </c>
      <c r="D884" s="154" t="s">
        <v>134</v>
      </c>
      <c r="E884" s="155">
        <v>5</v>
      </c>
      <c r="F884" s="152">
        <f t="shared" si="1891"/>
        <v>5987.62</v>
      </c>
      <c r="G884" s="46">
        <f t="shared" si="1885"/>
        <v>701.5</v>
      </c>
      <c r="H884" s="47">
        <f t="shared" si="1896"/>
        <v>3760</v>
      </c>
      <c r="I884" s="47">
        <f t="shared" si="1892"/>
        <v>2300</v>
      </c>
      <c r="J884" s="56">
        <f t="shared" si="1956"/>
        <v>2741.8047185020305</v>
      </c>
      <c r="K884" s="56">
        <f t="shared" si="1933"/>
        <v>-6.5505396378284786E-6</v>
      </c>
      <c r="L884" s="47"/>
      <c r="M884" s="47"/>
      <c r="N884" s="47"/>
      <c r="O884" s="47">
        <f t="shared" si="1970"/>
        <v>1614.59375</v>
      </c>
      <c r="P884" s="78"/>
      <c r="Q884" s="78"/>
      <c r="R884" s="78"/>
      <c r="S884" s="47">
        <f t="shared" si="1961"/>
        <v>1175.5027552239351</v>
      </c>
      <c r="T884" s="47">
        <f t="shared" si="1971"/>
        <v>1566.301969828635</v>
      </c>
      <c r="U884" s="79">
        <v>5</v>
      </c>
      <c r="V884" s="62">
        <f t="shared" si="1886"/>
        <v>1566.301969828635</v>
      </c>
      <c r="W884" s="137">
        <f t="shared" si="1944"/>
        <v>56.43123059979856</v>
      </c>
      <c r="X884" s="133"/>
      <c r="Y884" s="5">
        <f t="shared" si="1947"/>
        <v>0</v>
      </c>
      <c r="Z884" s="133"/>
      <c r="AA884" s="43">
        <f t="shared" ref="AA884" si="2020">POWER(2*$V884/1000*Z884, 2)*$A$4</f>
        <v>0</v>
      </c>
      <c r="AB884" s="118">
        <v>57.3</v>
      </c>
      <c r="AC884" s="43">
        <f t="shared" si="1949"/>
        <v>5.1551369383563461</v>
      </c>
      <c r="AD884" s="133">
        <v>57</v>
      </c>
      <c r="AE884" s="43">
        <f t="shared" si="1950"/>
        <v>5.101297757042409</v>
      </c>
      <c r="AF884" s="263">
        <v>67.8</v>
      </c>
      <c r="AG884" s="43">
        <f t="shared" si="1951"/>
        <v>7.2175591201855438</v>
      </c>
      <c r="AH884" s="133">
        <v>53.5</v>
      </c>
      <c r="AI884" s="5">
        <f t="shared" si="1947"/>
        <v>4.4940564804846534</v>
      </c>
      <c r="AJ884" s="182">
        <v>53</v>
      </c>
      <c r="AK884" s="43">
        <f t="shared" ref="AK884" si="2021">POWER(2*$V884/1000*AJ884, 2)*$A$4</f>
        <v>4.410447953072369</v>
      </c>
      <c r="AL884" s="78">
        <v>56.5</v>
      </c>
      <c r="AM884" s="43">
        <f t="shared" si="1953"/>
        <v>5.0121938334621827</v>
      </c>
      <c r="AN884" s="182"/>
      <c r="AO884" s="43">
        <f t="shared" si="1954"/>
        <v>0</v>
      </c>
      <c r="AP884" s="262">
        <v>62.38</v>
      </c>
      <c r="AQ884" s="43">
        <f t="shared" si="1955"/>
        <v>6.1097255634899916</v>
      </c>
      <c r="AR884" s="123"/>
    </row>
    <row r="885" spans="1:44" x14ac:dyDescent="0.25">
      <c r="A885" s="144">
        <f t="shared" si="1895"/>
        <v>874</v>
      </c>
      <c r="B885" s="89" t="s">
        <v>145</v>
      </c>
      <c r="C885" s="150">
        <v>3</v>
      </c>
      <c r="D885" s="154" t="s">
        <v>134</v>
      </c>
      <c r="E885" s="155">
        <v>6</v>
      </c>
      <c r="F885" s="152">
        <f t="shared" si="1891"/>
        <v>5987.62</v>
      </c>
      <c r="G885" s="46">
        <f t="shared" si="1885"/>
        <v>707.25</v>
      </c>
      <c r="H885" s="47">
        <f t="shared" si="1896"/>
        <v>3768</v>
      </c>
      <c r="I885" s="47">
        <f t="shared" si="1892"/>
        <v>2300</v>
      </c>
      <c r="J885" s="56">
        <f t="shared" si="1956"/>
        <v>2731.9526911899479</v>
      </c>
      <c r="K885" s="56">
        <f t="shared" si="1933"/>
        <v>-5.9854605751752388E-6</v>
      </c>
      <c r="L885" s="47"/>
      <c r="M885" s="47"/>
      <c r="N885" s="47"/>
      <c r="O885" s="47">
        <f t="shared" si="1970"/>
        <v>1620.34375</v>
      </c>
      <c r="P885" s="78"/>
      <c r="Q885" s="78"/>
      <c r="R885" s="78"/>
      <c r="S885" s="47">
        <f t="shared" si="1961"/>
        <v>1165.6507273467737</v>
      </c>
      <c r="T885" s="47">
        <f t="shared" si="1971"/>
        <v>1566.301969828635</v>
      </c>
      <c r="U885" s="79">
        <v>5</v>
      </c>
      <c r="V885" s="62">
        <f t="shared" si="1886"/>
        <v>1566.301969828635</v>
      </c>
      <c r="W885" s="137">
        <f t="shared" si="1944"/>
        <v>56.43123059979856</v>
      </c>
      <c r="X885" s="133"/>
      <c r="Y885" s="5">
        <f t="shared" si="1947"/>
        <v>0</v>
      </c>
      <c r="Z885" s="133"/>
      <c r="AA885" s="43">
        <f t="shared" ref="AA885" si="2022">POWER(2*$V885/1000*Z885, 2)*$A$4</f>
        <v>0</v>
      </c>
      <c r="AB885" s="118">
        <v>57.7</v>
      </c>
      <c r="AC885" s="43">
        <f t="shared" si="1949"/>
        <v>5.2273621451350341</v>
      </c>
      <c r="AD885" s="133">
        <v>57.5</v>
      </c>
      <c r="AE885" s="43">
        <f t="shared" si="1950"/>
        <v>5.1911867372180565</v>
      </c>
      <c r="AF885" s="263">
        <v>69.5</v>
      </c>
      <c r="AG885" s="43">
        <f t="shared" si="1951"/>
        <v>7.5840392400597407</v>
      </c>
      <c r="AH885" s="133">
        <v>54.6</v>
      </c>
      <c r="AI885" s="5">
        <f t="shared" si="1947"/>
        <v>4.6807586400075554</v>
      </c>
      <c r="AJ885" s="182">
        <v>53.9</v>
      </c>
      <c r="AK885" s="43">
        <f t="shared" ref="AK885" si="2023">POWER(2*$V885/1000*AJ885, 2)*$A$4</f>
        <v>4.5615085431631819</v>
      </c>
      <c r="AL885" s="78">
        <v>57.4</v>
      </c>
      <c r="AM885" s="43">
        <f t="shared" si="1953"/>
        <v>5.1731461366552942</v>
      </c>
      <c r="AN885" s="182"/>
      <c r="AO885" s="43">
        <f t="shared" si="1954"/>
        <v>0</v>
      </c>
      <c r="AP885" s="262">
        <v>68.510000000000005</v>
      </c>
      <c r="AQ885" s="43">
        <f t="shared" si="1955"/>
        <v>7.3695148318064554</v>
      </c>
      <c r="AR885" s="123"/>
    </row>
    <row r="886" spans="1:44" x14ac:dyDescent="0.25">
      <c r="A886" s="144">
        <f t="shared" si="1895"/>
        <v>875</v>
      </c>
      <c r="B886" s="89" t="s">
        <v>145</v>
      </c>
      <c r="C886" s="150">
        <v>4</v>
      </c>
      <c r="D886" s="154" t="s">
        <v>134</v>
      </c>
      <c r="E886" s="155">
        <v>7</v>
      </c>
      <c r="F886" s="152">
        <f t="shared" si="1891"/>
        <v>5987.62</v>
      </c>
      <c r="G886" s="46">
        <f t="shared" si="1885"/>
        <v>713</v>
      </c>
      <c r="H886" s="47">
        <f t="shared" si="1896"/>
        <v>3776</v>
      </c>
      <c r="I886" s="47">
        <f t="shared" si="1892"/>
        <v>2300</v>
      </c>
      <c r="J886" s="56">
        <f t="shared" si="1956"/>
        <v>2722.1006638991144</v>
      </c>
      <c r="K886" s="56">
        <f t="shared" si="1933"/>
        <v>-5.4395445658883546E-6</v>
      </c>
      <c r="L886" s="47"/>
      <c r="M886" s="47"/>
      <c r="N886" s="47"/>
      <c r="O886" s="47">
        <f t="shared" si="1970"/>
        <v>1626.09375</v>
      </c>
      <c r="P886" s="78"/>
      <c r="Q886" s="78"/>
      <c r="R886" s="78"/>
      <c r="S886" s="47">
        <f t="shared" si="1961"/>
        <v>1155.7986995100239</v>
      </c>
      <c r="T886" s="47">
        <f t="shared" si="1971"/>
        <v>1566.301969828635</v>
      </c>
      <c r="U886" s="79">
        <v>5</v>
      </c>
      <c r="V886" s="62">
        <f t="shared" si="1886"/>
        <v>1566.301969828635</v>
      </c>
      <c r="W886" s="137">
        <f t="shared" si="1944"/>
        <v>56.43123059979856</v>
      </c>
      <c r="X886" s="133"/>
      <c r="Y886" s="5">
        <f t="shared" si="1947"/>
        <v>0</v>
      </c>
      <c r="Z886" s="133"/>
      <c r="AA886" s="43">
        <f t="shared" ref="AA886" si="2024">POWER(2*$V886/1000*Z886, 2)*$A$4</f>
        <v>0</v>
      </c>
      <c r="AB886" s="118">
        <v>56.4</v>
      </c>
      <c r="AC886" s="43">
        <f t="shared" si="1949"/>
        <v>4.9944672555375869</v>
      </c>
      <c r="AD886" s="133">
        <v>56.2</v>
      </c>
      <c r="AE886" s="43">
        <f t="shared" si="1950"/>
        <v>4.9591083064798482</v>
      </c>
      <c r="AF886" s="263">
        <v>68.7</v>
      </c>
      <c r="AG886" s="43">
        <f t="shared" si="1951"/>
        <v>7.410447525680361</v>
      </c>
      <c r="AH886" s="133">
        <v>54.3</v>
      </c>
      <c r="AI886" s="5">
        <f t="shared" si="1947"/>
        <v>4.6294630420627794</v>
      </c>
      <c r="AJ886" s="182">
        <v>53.8</v>
      </c>
      <c r="AK886" s="43">
        <f t="shared" ref="AK886" si="2025">POWER(2*$V886/1000*AJ886, 2)*$A$4</f>
        <v>4.5445984240978241</v>
      </c>
      <c r="AL886" s="78">
        <v>57.2</v>
      </c>
      <c r="AM886" s="43">
        <f t="shared" si="1953"/>
        <v>5.1371591423212184</v>
      </c>
      <c r="AN886" s="182"/>
      <c r="AO886" s="43">
        <f t="shared" si="1954"/>
        <v>0</v>
      </c>
      <c r="AP886" s="262">
        <v>68.650000000000006</v>
      </c>
      <c r="AQ886" s="43">
        <f t="shared" si="1955"/>
        <v>7.3996647733422609</v>
      </c>
      <c r="AR886" s="123"/>
    </row>
    <row r="887" spans="1:44" x14ac:dyDescent="0.25">
      <c r="A887" s="144">
        <f t="shared" si="1895"/>
        <v>876</v>
      </c>
      <c r="B887" s="89" t="s">
        <v>145</v>
      </c>
      <c r="C887" s="150">
        <v>5</v>
      </c>
      <c r="D887" s="154" t="s">
        <v>134</v>
      </c>
      <c r="E887" s="155">
        <v>8</v>
      </c>
      <c r="F887" s="152">
        <f t="shared" si="1891"/>
        <v>5987.62</v>
      </c>
      <c r="G887" s="46">
        <f t="shared" si="1885"/>
        <v>718.75</v>
      </c>
      <c r="H887" s="47">
        <f t="shared" si="1896"/>
        <v>3784</v>
      </c>
      <c r="I887" s="47">
        <f t="shared" si="1892"/>
        <v>2300</v>
      </c>
      <c r="J887" s="56">
        <f t="shared" si="1956"/>
        <v>2712.2486366297612</v>
      </c>
      <c r="K887" s="56">
        <f t="shared" si="1933"/>
        <v>-4.9136019697471056E-6</v>
      </c>
      <c r="L887" s="47"/>
      <c r="M887" s="47"/>
      <c r="N887" s="47"/>
      <c r="O887" s="47">
        <f t="shared" si="1970"/>
        <v>1631.84375</v>
      </c>
      <c r="P887" s="78"/>
      <c r="Q887" s="78"/>
      <c r="R887" s="78"/>
      <c r="S887" s="47">
        <f t="shared" si="1961"/>
        <v>1145.9466717147279</v>
      </c>
      <c r="T887" s="47">
        <f t="shared" si="1971"/>
        <v>1566.301969828635</v>
      </c>
      <c r="U887" s="79">
        <v>5</v>
      </c>
      <c r="V887" s="62">
        <f t="shared" si="1886"/>
        <v>1566.301969828635</v>
      </c>
      <c r="W887" s="137">
        <f t="shared" si="1944"/>
        <v>56.43123059979856</v>
      </c>
      <c r="X887" s="133"/>
      <c r="Y887" s="5">
        <f t="shared" si="1947"/>
        <v>0</v>
      </c>
      <c r="Z887" s="133"/>
      <c r="AA887" s="43">
        <f t="shared" ref="AA887" si="2026">POWER(2*$V887/1000*Z887, 2)*$A$4</f>
        <v>0</v>
      </c>
      <c r="AB887" s="118">
        <v>57.5</v>
      </c>
      <c r="AC887" s="43">
        <f t="shared" si="1949"/>
        <v>5.1911867372180565</v>
      </c>
      <c r="AD887" s="133">
        <v>57.1</v>
      </c>
      <c r="AE887" s="43">
        <f t="shared" si="1950"/>
        <v>5.1192127485499048</v>
      </c>
      <c r="AF887" s="263">
        <v>68.900000000000006</v>
      </c>
      <c r="AG887" s="43">
        <f t="shared" si="1951"/>
        <v>7.4536570406923053</v>
      </c>
      <c r="AH887" s="133">
        <v>55.8</v>
      </c>
      <c r="AI887" s="5">
        <f t="shared" si="1947"/>
        <v>4.8887672355301719</v>
      </c>
      <c r="AJ887" s="182">
        <v>55.2</v>
      </c>
      <c r="AK887" s="43">
        <f t="shared" ref="AK887" si="2027">POWER(2*$V887/1000*AJ887, 2)*$A$4</f>
        <v>4.7841976970201614</v>
      </c>
      <c r="AL887" s="78">
        <v>58.6</v>
      </c>
      <c r="AM887" s="43">
        <f t="shared" si="1953"/>
        <v>5.3917058928203607</v>
      </c>
      <c r="AN887" s="182"/>
      <c r="AO887" s="43">
        <f t="shared" si="1954"/>
        <v>0</v>
      </c>
      <c r="AP887" s="262">
        <v>68.94</v>
      </c>
      <c r="AQ887" s="43">
        <f t="shared" si="1955"/>
        <v>7.462314016781324</v>
      </c>
      <c r="AR887" s="123"/>
    </row>
    <row r="888" spans="1:44" x14ac:dyDescent="0.25">
      <c r="A888" s="144">
        <f t="shared" si="1895"/>
        <v>877</v>
      </c>
      <c r="B888" s="89" t="s">
        <v>145</v>
      </c>
      <c r="C888" s="150">
        <v>6</v>
      </c>
      <c r="D888" s="154" t="s">
        <v>134</v>
      </c>
      <c r="E888" s="155">
        <v>9</v>
      </c>
      <c r="F888" s="152">
        <f t="shared" si="1891"/>
        <v>5987.62</v>
      </c>
      <c r="G888" s="46">
        <f t="shared" si="1885"/>
        <v>724.5</v>
      </c>
      <c r="H888" s="47">
        <f t="shared" si="1896"/>
        <v>3792</v>
      </c>
      <c r="I888" s="47">
        <f t="shared" si="1892"/>
        <v>2300</v>
      </c>
      <c r="J888" s="56">
        <f t="shared" si="1956"/>
        <v>2702.3966093821241</v>
      </c>
      <c r="K888" s="56">
        <f t="shared" si="1933"/>
        <v>-4.4084749788453337E-6</v>
      </c>
      <c r="L888" s="47"/>
      <c r="M888" s="47"/>
      <c r="N888" s="47"/>
      <c r="O888" s="47">
        <f t="shared" si="1970"/>
        <v>1637.59375</v>
      </c>
      <c r="P888" s="78"/>
      <c r="Q888" s="78"/>
      <c r="R888" s="78"/>
      <c r="S888" s="47">
        <f t="shared" ref="S888:S919" si="2028">SQRT(POWER(H888-O$6,2)+POWER(G$6-O888,2))</f>
        <v>1136.0946439619643</v>
      </c>
      <c r="T888" s="47">
        <f t="shared" si="1971"/>
        <v>1566.301969828635</v>
      </c>
      <c r="U888" s="79">
        <v>5</v>
      </c>
      <c r="V888" s="62">
        <f t="shared" si="1886"/>
        <v>1566.301969828635</v>
      </c>
      <c r="W888" s="137">
        <f t="shared" si="1944"/>
        <v>56.43123059979856</v>
      </c>
      <c r="X888" s="133"/>
      <c r="Y888" s="5">
        <f t="shared" si="1947"/>
        <v>0</v>
      </c>
      <c r="Z888" s="133"/>
      <c r="AA888" s="43">
        <f t="shared" ref="AA888" si="2029">POWER(2*$V888/1000*Z888, 2)*$A$4</f>
        <v>0</v>
      </c>
      <c r="AB888" s="118">
        <v>57.6</v>
      </c>
      <c r="AC888" s="43">
        <f t="shared" si="1949"/>
        <v>5.2092587400446373</v>
      </c>
      <c r="AD888" s="133">
        <v>57.3</v>
      </c>
      <c r="AE888" s="43">
        <f t="shared" si="1950"/>
        <v>5.1551369383563461</v>
      </c>
      <c r="AF888" s="263">
        <v>69.400000000000006</v>
      </c>
      <c r="AG888" s="43">
        <f t="shared" si="1951"/>
        <v>7.5622303678389606</v>
      </c>
      <c r="AH888" s="133">
        <v>54.7</v>
      </c>
      <c r="AI888" s="5">
        <f t="shared" si="1947"/>
        <v>4.6979199771834486</v>
      </c>
      <c r="AJ888" s="182">
        <v>54.1</v>
      </c>
      <c r="AK888" s="43">
        <f t="shared" ref="AK888" si="2030">POWER(2*$V888/1000*AJ888, 2)*$A$4</f>
        <v>4.5954229880853479</v>
      </c>
      <c r="AL888" s="78">
        <v>57.6</v>
      </c>
      <c r="AM888" s="43">
        <f t="shared" si="1953"/>
        <v>5.2092587400446373</v>
      </c>
      <c r="AN888" s="182"/>
      <c r="AO888" s="43">
        <f t="shared" si="1954"/>
        <v>0</v>
      </c>
      <c r="AP888" s="262">
        <v>69.47</v>
      </c>
      <c r="AQ888" s="43">
        <f t="shared" si="1955"/>
        <v>7.5774932811558058</v>
      </c>
      <c r="AR888" s="123"/>
    </row>
    <row r="889" spans="1:44" x14ac:dyDescent="0.25">
      <c r="A889" s="144">
        <f t="shared" si="1895"/>
        <v>878</v>
      </c>
      <c r="B889" s="89" t="s">
        <v>145</v>
      </c>
      <c r="C889" s="150">
        <v>7</v>
      </c>
      <c r="D889" s="154" t="s">
        <v>134</v>
      </c>
      <c r="E889" s="155">
        <v>10</v>
      </c>
      <c r="F889" s="152">
        <f t="shared" si="1891"/>
        <v>5987.62</v>
      </c>
      <c r="G889" s="46">
        <f t="shared" si="1885"/>
        <v>730.25</v>
      </c>
      <c r="H889" s="47">
        <f t="shared" si="1896"/>
        <v>3800</v>
      </c>
      <c r="I889" s="47">
        <f t="shared" si="1892"/>
        <v>2300</v>
      </c>
      <c r="J889" s="56">
        <f t="shared" si="1956"/>
        <v>2692.5445821564404</v>
      </c>
      <c r="K889" s="56">
        <f t="shared" si="1933"/>
        <v>-3.925043984054355E-6</v>
      </c>
      <c r="L889" s="47"/>
      <c r="M889" s="47"/>
      <c r="N889" s="47"/>
      <c r="O889" s="47">
        <f t="shared" si="1970"/>
        <v>1643.34375</v>
      </c>
      <c r="P889" s="78"/>
      <c r="Q889" s="78"/>
      <c r="R889" s="78"/>
      <c r="S889" s="47">
        <f t="shared" si="2028"/>
        <v>1126.2426162528491</v>
      </c>
      <c r="T889" s="47">
        <f t="shared" si="1971"/>
        <v>1566.301969828635</v>
      </c>
      <c r="U889" s="79">
        <v>5</v>
      </c>
      <c r="V889" s="62">
        <f t="shared" si="1886"/>
        <v>1566.301969828635</v>
      </c>
      <c r="W889" s="137">
        <f t="shared" si="1944"/>
        <v>56.43123059979856</v>
      </c>
      <c r="X889" s="133"/>
      <c r="Y889" s="5">
        <f t="shared" si="1947"/>
        <v>0</v>
      </c>
      <c r="Z889" s="133"/>
      <c r="AA889" s="43">
        <f t="shared" ref="AA889" si="2031">POWER(2*$V889/1000*Z889, 2)*$A$4</f>
        <v>0</v>
      </c>
      <c r="AB889" s="118">
        <v>57.4</v>
      </c>
      <c r="AC889" s="43">
        <f t="shared" si="1949"/>
        <v>5.1731461366552942</v>
      </c>
      <c r="AD889" s="133">
        <v>57.2</v>
      </c>
      <c r="AE889" s="43">
        <f t="shared" si="1950"/>
        <v>5.1371591423212184</v>
      </c>
      <c r="AF889" s="263">
        <v>70</v>
      </c>
      <c r="AG889" s="43">
        <f t="shared" si="1951"/>
        <v>7.6935546351209023</v>
      </c>
      <c r="AH889" s="133">
        <v>56</v>
      </c>
      <c r="AI889" s="5">
        <f t="shared" si="1947"/>
        <v>4.9238749664773769</v>
      </c>
      <c r="AJ889" s="182">
        <v>55.4</v>
      </c>
      <c r="AK889" s="43">
        <f t="shared" ref="AK889" si="2032">POWER(2*$V889/1000*AJ889, 2)*$A$4</f>
        <v>4.8189286008015637</v>
      </c>
      <c r="AL889" s="78">
        <v>58.6</v>
      </c>
      <c r="AM889" s="43">
        <f t="shared" si="1953"/>
        <v>5.3917058928203607</v>
      </c>
      <c r="AN889" s="182"/>
      <c r="AO889" s="43">
        <f t="shared" si="1954"/>
        <v>0</v>
      </c>
      <c r="AP889" s="262">
        <v>69.17</v>
      </c>
      <c r="AQ889" s="43">
        <f t="shared" si="1955"/>
        <v>7.5121891333223489</v>
      </c>
      <c r="AR889" s="123"/>
    </row>
    <row r="890" spans="1:44" x14ac:dyDescent="0.25">
      <c r="A890" s="144">
        <f t="shared" si="1895"/>
        <v>879</v>
      </c>
      <c r="B890" s="89" t="s">
        <v>145</v>
      </c>
      <c r="C890" s="150">
        <v>8</v>
      </c>
      <c r="D890" s="154" t="s">
        <v>134</v>
      </c>
      <c r="E890" s="155">
        <v>11</v>
      </c>
      <c r="F890" s="152">
        <f t="shared" si="1891"/>
        <v>5987.62</v>
      </c>
      <c r="G890" s="46">
        <f t="shared" si="1885"/>
        <v>736</v>
      </c>
      <c r="H890" s="47">
        <f t="shared" si="1896"/>
        <v>3808</v>
      </c>
      <c r="I890" s="47">
        <f t="shared" si="1892"/>
        <v>2300</v>
      </c>
      <c r="J890" s="56">
        <f t="shared" si="1956"/>
        <v>2682.6925549529524</v>
      </c>
      <c r="K890" s="56">
        <f t="shared" si="1933"/>
        <v>-3.4642207538126968E-6</v>
      </c>
      <c r="L890" s="47"/>
      <c r="M890" s="47"/>
      <c r="N890" s="47"/>
      <c r="O890" s="47">
        <f t="shared" si="1970"/>
        <v>1649.09375</v>
      </c>
      <c r="P890" s="78"/>
      <c r="Q890" s="78"/>
      <c r="R890" s="78"/>
      <c r="S890" s="47">
        <f t="shared" si="2028"/>
        <v>1116.3905885885381</v>
      </c>
      <c r="T890" s="47">
        <f t="shared" si="1971"/>
        <v>1566.301969828635</v>
      </c>
      <c r="U890" s="79">
        <v>5</v>
      </c>
      <c r="V890" s="62">
        <f t="shared" si="1886"/>
        <v>1566.301969828635</v>
      </c>
      <c r="W890" s="137">
        <f t="shared" si="1944"/>
        <v>56.43123059979856</v>
      </c>
      <c r="X890" s="133"/>
      <c r="Y890" s="5">
        <f t="shared" si="1947"/>
        <v>0</v>
      </c>
      <c r="Z890" s="133"/>
      <c r="AA890" s="43">
        <f t="shared" ref="AA890" si="2033">POWER(2*$V890/1000*Z890, 2)*$A$4</f>
        <v>0</v>
      </c>
      <c r="AB890" s="118">
        <v>59.1</v>
      </c>
      <c r="AC890" s="43">
        <f t="shared" si="1949"/>
        <v>5.4841070541013535</v>
      </c>
      <c r="AD890" s="133">
        <v>58.8</v>
      </c>
      <c r="AE890" s="43">
        <f t="shared" si="1950"/>
        <v>5.4285721505413065</v>
      </c>
      <c r="AF890" s="263">
        <v>69.599999999999994</v>
      </c>
      <c r="AG890" s="43">
        <f t="shared" si="1951"/>
        <v>7.6058795145443376</v>
      </c>
      <c r="AH890" s="133">
        <v>57.3</v>
      </c>
      <c r="AI890" s="5">
        <f t="shared" si="1947"/>
        <v>5.1551369383563461</v>
      </c>
      <c r="AJ890" s="182">
        <v>56.7</v>
      </c>
      <c r="AK890" s="43">
        <f t="shared" ref="AK890" si="2034">POWER(2*$V890/1000*AJ890, 2)*$A$4</f>
        <v>5.047741196102824</v>
      </c>
      <c r="AL890" s="78">
        <v>59.9</v>
      </c>
      <c r="AM890" s="43">
        <f t="shared" si="1953"/>
        <v>5.6335818298694171</v>
      </c>
      <c r="AN890" s="182"/>
      <c r="AO890" s="43">
        <f t="shared" si="1954"/>
        <v>0</v>
      </c>
      <c r="AP890" s="262">
        <v>69.67</v>
      </c>
      <c r="AQ890" s="43">
        <f t="shared" si="1955"/>
        <v>7.6211863910305304</v>
      </c>
      <c r="AR890" s="123"/>
    </row>
    <row r="891" spans="1:44" x14ac:dyDescent="0.25">
      <c r="A891" s="144">
        <f t="shared" si="1895"/>
        <v>880</v>
      </c>
      <c r="B891" s="89" t="s">
        <v>145</v>
      </c>
      <c r="C891" s="150">
        <v>9</v>
      </c>
      <c r="D891" s="154" t="s">
        <v>134</v>
      </c>
      <c r="E891" s="155">
        <v>12</v>
      </c>
      <c r="F891" s="152">
        <f t="shared" si="1891"/>
        <v>5987.62</v>
      </c>
      <c r="G891" s="46">
        <f t="shared" ref="G891:G954" si="2035">G890+I$7</f>
        <v>741.75</v>
      </c>
      <c r="H891" s="47">
        <f t="shared" si="1896"/>
        <v>3816</v>
      </c>
      <c r="I891" s="47">
        <f t="shared" si="1892"/>
        <v>2300</v>
      </c>
      <c r="J891" s="56">
        <f t="shared" si="1956"/>
        <v>2672.8405277719057</v>
      </c>
      <c r="K891" s="56">
        <f t="shared" si="1933"/>
        <v>-3.0269570743257646E-6</v>
      </c>
      <c r="L891" s="47"/>
      <c r="M891" s="47"/>
      <c r="N891" s="47"/>
      <c r="O891" s="47">
        <f t="shared" si="1970"/>
        <v>1654.84375</v>
      </c>
      <c r="P891" s="78"/>
      <c r="Q891" s="78"/>
      <c r="R891" s="78"/>
      <c r="S891" s="47">
        <f t="shared" si="2028"/>
        <v>1106.5385609702278</v>
      </c>
      <c r="T891" s="47">
        <f t="shared" si="1971"/>
        <v>1566.301969828635</v>
      </c>
      <c r="U891" s="79">
        <v>5</v>
      </c>
      <c r="V891" s="62">
        <f t="shared" ref="V891:V954" si="2036">T891</f>
        <v>1566.301969828635</v>
      </c>
      <c r="W891" s="137">
        <f t="shared" si="1944"/>
        <v>56.43123059979856</v>
      </c>
      <c r="X891" s="133"/>
      <c r="Y891" s="5">
        <f t="shared" si="1947"/>
        <v>0</v>
      </c>
      <c r="Z891" s="133"/>
      <c r="AA891" s="43">
        <f t="shared" ref="AA891" si="2037">POWER(2*$V891/1000*Z891, 2)*$A$4</f>
        <v>0</v>
      </c>
      <c r="AB891" s="118">
        <v>57.7</v>
      </c>
      <c r="AC891" s="43">
        <f t="shared" si="1949"/>
        <v>5.2273621451350341</v>
      </c>
      <c r="AD891" s="133">
        <v>57.3</v>
      </c>
      <c r="AE891" s="43">
        <f t="shared" si="1950"/>
        <v>5.1551369383563461</v>
      </c>
      <c r="AF891" s="263">
        <v>69.8</v>
      </c>
      <c r="AG891" s="43">
        <f t="shared" si="1951"/>
        <v>7.6496542703049872</v>
      </c>
      <c r="AH891" s="133">
        <v>54.3</v>
      </c>
      <c r="AI891" s="5">
        <f t="shared" si="1947"/>
        <v>4.6294630420627794</v>
      </c>
      <c r="AJ891" s="182">
        <v>53.8</v>
      </c>
      <c r="AK891" s="43">
        <f t="shared" ref="AK891" si="2038">POWER(2*$V891/1000*AJ891, 2)*$A$4</f>
        <v>4.5445984240978241</v>
      </c>
      <c r="AL891" s="78">
        <v>57.1</v>
      </c>
      <c r="AM891" s="43">
        <f t="shared" si="1953"/>
        <v>5.1192127485499048</v>
      </c>
      <c r="AN891" s="182"/>
      <c r="AO891" s="43">
        <f t="shared" si="1954"/>
        <v>0</v>
      </c>
      <c r="AP891" s="262">
        <v>69.64</v>
      </c>
      <c r="AQ891" s="43">
        <f t="shared" si="1955"/>
        <v>7.6146244169720463</v>
      </c>
      <c r="AR891" s="123"/>
    </row>
    <row r="892" spans="1:44" x14ac:dyDescent="0.25">
      <c r="A892" s="144">
        <f t="shared" si="1895"/>
        <v>881</v>
      </c>
      <c r="B892" s="89" t="s">
        <v>145</v>
      </c>
      <c r="C892" s="150">
        <v>10</v>
      </c>
      <c r="D892" s="154" t="s">
        <v>134</v>
      </c>
      <c r="E892" s="155">
        <v>13</v>
      </c>
      <c r="F892" s="152">
        <f t="shared" si="1891"/>
        <v>5987.62</v>
      </c>
      <c r="G892" s="46">
        <f t="shared" si="2035"/>
        <v>747.5</v>
      </c>
      <c r="H892" s="47">
        <f t="shared" si="1896"/>
        <v>3824</v>
      </c>
      <c r="I892" s="47">
        <f t="shared" si="1892"/>
        <v>2300</v>
      </c>
      <c r="J892" s="56">
        <f t="shared" si="1956"/>
        <v>2662.9885006135496</v>
      </c>
      <c r="K892" s="56">
        <f t="shared" si="1933"/>
        <v>-2.614243385323789E-6</v>
      </c>
      <c r="L892" s="47"/>
      <c r="M892" s="47"/>
      <c r="N892" s="47"/>
      <c r="O892" s="47">
        <f t="shared" si="1970"/>
        <v>1660.59375</v>
      </c>
      <c r="P892" s="78"/>
      <c r="Q892" s="78"/>
      <c r="R892" s="78"/>
      <c r="S892" s="47">
        <f t="shared" si="2028"/>
        <v>1096.686533399158</v>
      </c>
      <c r="T892" s="47">
        <f t="shared" si="1971"/>
        <v>1566.301969828635</v>
      </c>
      <c r="U892" s="79">
        <v>5</v>
      </c>
      <c r="V892" s="62">
        <f t="shared" si="2036"/>
        <v>1566.301969828635</v>
      </c>
      <c r="W892" s="137">
        <f t="shared" si="1944"/>
        <v>56.43123059979856</v>
      </c>
      <c r="X892" s="133"/>
      <c r="Y892" s="5">
        <f t="shared" si="1947"/>
        <v>0</v>
      </c>
      <c r="Z892" s="133"/>
      <c r="AA892" s="43">
        <f t="shared" ref="AA892" si="2039">POWER(2*$V892/1000*Z892, 2)*$A$4</f>
        <v>0</v>
      </c>
      <c r="AB892" s="118">
        <v>58.1</v>
      </c>
      <c r="AC892" s="43">
        <f t="shared" si="1949"/>
        <v>5.3000897881347893</v>
      </c>
      <c r="AD892" s="133">
        <v>58.2</v>
      </c>
      <c r="AE892" s="43">
        <f t="shared" si="1950"/>
        <v>5.3183502045442692</v>
      </c>
      <c r="AF892" s="263">
        <v>69.099999999999994</v>
      </c>
      <c r="AG892" s="43">
        <f t="shared" si="1951"/>
        <v>7.4969921647595159</v>
      </c>
      <c r="AH892" s="133">
        <v>56.2</v>
      </c>
      <c r="AI892" s="5">
        <f t="shared" si="1947"/>
        <v>4.9591083064798482</v>
      </c>
      <c r="AJ892" s="182">
        <v>55.6</v>
      </c>
      <c r="AK892" s="43">
        <f t="shared" ref="AK892" si="2040">POWER(2*$V892/1000*AJ892, 2)*$A$4</f>
        <v>4.8537851136382351</v>
      </c>
      <c r="AL892" s="78">
        <v>58.9</v>
      </c>
      <c r="AM892" s="43">
        <f t="shared" si="1953"/>
        <v>5.447052382797505</v>
      </c>
      <c r="AN892" s="182"/>
      <c r="AO892" s="43">
        <f t="shared" si="1954"/>
        <v>0</v>
      </c>
      <c r="AP892" s="262">
        <v>70.239999999999995</v>
      </c>
      <c r="AQ892" s="43">
        <f t="shared" si="1955"/>
        <v>7.7464008768529498</v>
      </c>
      <c r="AR892" s="123"/>
    </row>
    <row r="893" spans="1:44" x14ac:dyDescent="0.25">
      <c r="A893" s="144">
        <f t="shared" si="1895"/>
        <v>882</v>
      </c>
      <c r="B893" s="89" t="s">
        <v>145</v>
      </c>
      <c r="C893" s="150">
        <v>11</v>
      </c>
      <c r="D893" s="154" t="s">
        <v>134</v>
      </c>
      <c r="E893" s="155">
        <v>14</v>
      </c>
      <c r="F893" s="152">
        <f t="shared" ref="F893:F956" si="2041">I$6</f>
        <v>5987.62</v>
      </c>
      <c r="G893" s="46">
        <f t="shared" si="2035"/>
        <v>753.25</v>
      </c>
      <c r="H893" s="47">
        <f t="shared" si="1896"/>
        <v>3832</v>
      </c>
      <c r="I893" s="47">
        <f t="shared" ref="I893:I956" si="2042">G$6</f>
        <v>2300</v>
      </c>
      <c r="J893" s="56">
        <f t="shared" si="1956"/>
        <v>2653.1364734781359</v>
      </c>
      <c r="K893" s="56">
        <f t="shared" si="1933"/>
        <v>-2.2271128727879841E-6</v>
      </c>
      <c r="L893" s="47"/>
      <c r="M893" s="47"/>
      <c r="N893" s="47"/>
      <c r="O893" s="47">
        <f t="shared" si="1970"/>
        <v>1666.34375</v>
      </c>
      <c r="P893" s="78"/>
      <c r="Q893" s="78"/>
      <c r="R893" s="78"/>
      <c r="S893" s="47">
        <f t="shared" si="2028"/>
        <v>1086.8345058766135</v>
      </c>
      <c r="T893" s="47">
        <f t="shared" si="1971"/>
        <v>1566.301969828635</v>
      </c>
      <c r="U893" s="79">
        <v>5</v>
      </c>
      <c r="V893" s="62">
        <f t="shared" si="2036"/>
        <v>1566.301969828635</v>
      </c>
      <c r="W893" s="137">
        <f t="shared" si="1944"/>
        <v>56.43123059979856</v>
      </c>
      <c r="X893" s="133"/>
      <c r="Y893" s="5">
        <f t="shared" si="1947"/>
        <v>0</v>
      </c>
      <c r="Z893" s="133"/>
      <c r="AA893" s="43">
        <f t="shared" ref="AA893" si="2043">POWER(2*$V893/1000*Z893, 2)*$A$4</f>
        <v>0</v>
      </c>
      <c r="AB893" s="118">
        <v>58.1</v>
      </c>
      <c r="AC893" s="43">
        <f t="shared" si="1949"/>
        <v>5.3000897881347893</v>
      </c>
      <c r="AD893" s="133">
        <v>58.1</v>
      </c>
      <c r="AE893" s="43">
        <f t="shared" si="1950"/>
        <v>5.3000897881347893</v>
      </c>
      <c r="AF893" s="263">
        <v>69.599999999999994</v>
      </c>
      <c r="AG893" s="43">
        <f t="shared" si="1951"/>
        <v>7.6058795145443376</v>
      </c>
      <c r="AH893" s="133">
        <v>55.8</v>
      </c>
      <c r="AI893" s="5">
        <f t="shared" si="1947"/>
        <v>4.8887672355301719</v>
      </c>
      <c r="AJ893" s="182">
        <v>55.2</v>
      </c>
      <c r="AK893" s="43">
        <f t="shared" ref="AK893" si="2044">POWER(2*$V893/1000*AJ893, 2)*$A$4</f>
        <v>4.7841976970201614</v>
      </c>
      <c r="AL893" s="78">
        <v>58.4</v>
      </c>
      <c r="AM893" s="43">
        <f t="shared" si="1953"/>
        <v>5.3549652441546813</v>
      </c>
      <c r="AN893" s="182"/>
      <c r="AO893" s="43">
        <f t="shared" si="1954"/>
        <v>0</v>
      </c>
      <c r="AP893" s="262">
        <v>69.92</v>
      </c>
      <c r="AQ893" s="43">
        <f t="shared" si="1955"/>
        <v>7.6759794161079027</v>
      </c>
      <c r="AR893" s="123"/>
    </row>
    <row r="894" spans="1:44" x14ac:dyDescent="0.25">
      <c r="A894" s="144">
        <f t="shared" ref="A894:A957" si="2045">A893+1</f>
        <v>883</v>
      </c>
      <c r="B894" s="89" t="s">
        <v>145</v>
      </c>
      <c r="C894" s="150">
        <v>12</v>
      </c>
      <c r="D894" s="154" t="s">
        <v>134</v>
      </c>
      <c r="E894" s="155">
        <v>15</v>
      </c>
      <c r="F894" s="152">
        <f t="shared" si="2041"/>
        <v>5987.62</v>
      </c>
      <c r="G894" s="46">
        <f t="shared" si="2035"/>
        <v>759</v>
      </c>
      <c r="H894" s="47">
        <f t="shared" ref="H894:H957" si="2046">H893+G$7</f>
        <v>3840</v>
      </c>
      <c r="I894" s="47">
        <f t="shared" si="2042"/>
        <v>2300</v>
      </c>
      <c r="J894" s="56">
        <f t="shared" si="1956"/>
        <v>2643.2844463659221</v>
      </c>
      <c r="K894" s="56">
        <f t="shared" si="1933"/>
        <v>-1.866638740466442E-6</v>
      </c>
      <c r="L894" s="47"/>
      <c r="M894" s="47"/>
      <c r="N894" s="47"/>
      <c r="O894" s="47">
        <f t="shared" si="1970"/>
        <v>1672.09375</v>
      </c>
      <c r="P894" s="78"/>
      <c r="Q894" s="78"/>
      <c r="R894" s="78"/>
      <c r="S894" s="47">
        <f t="shared" si="2028"/>
        <v>1076.9824784039258</v>
      </c>
      <c r="T894" s="47">
        <f t="shared" si="1971"/>
        <v>1566.301969828635</v>
      </c>
      <c r="U894" s="79">
        <v>5</v>
      </c>
      <c r="V894" s="62">
        <f t="shared" si="2036"/>
        <v>1566.301969828635</v>
      </c>
      <c r="W894" s="137">
        <f t="shared" si="1944"/>
        <v>56.43123059979856</v>
      </c>
      <c r="X894" s="133"/>
      <c r="Y894" s="5">
        <f t="shared" si="1947"/>
        <v>0</v>
      </c>
      <c r="Z894" s="133"/>
      <c r="AA894" s="43">
        <f t="shared" ref="AA894" si="2047">POWER(2*$V894/1000*Z894, 2)*$A$4</f>
        <v>0</v>
      </c>
      <c r="AB894" s="118">
        <v>58</v>
      </c>
      <c r="AC894" s="43">
        <f t="shared" si="1949"/>
        <v>5.2818607739891243</v>
      </c>
      <c r="AD894" s="133">
        <v>58.9</v>
      </c>
      <c r="AE894" s="43">
        <f t="shared" si="1950"/>
        <v>5.447052382797505</v>
      </c>
      <c r="AF894" s="263">
        <v>69.599999999999994</v>
      </c>
      <c r="AG894" s="43">
        <f t="shared" si="1951"/>
        <v>7.6058795145443376</v>
      </c>
      <c r="AH894" s="133">
        <v>55.2</v>
      </c>
      <c r="AI894" s="5">
        <f t="shared" si="1947"/>
        <v>4.7841976970201614</v>
      </c>
      <c r="AJ894" s="182">
        <v>54.6</v>
      </c>
      <c r="AK894" s="43">
        <f t="shared" ref="AK894" si="2048">POWER(2*$V894/1000*AJ894, 2)*$A$4</f>
        <v>4.6807586400075554</v>
      </c>
      <c r="AL894" s="78">
        <v>57.9</v>
      </c>
      <c r="AM894" s="43">
        <f t="shared" si="1953"/>
        <v>5.2636631621072771</v>
      </c>
      <c r="AN894" s="182"/>
      <c r="AO894" s="43">
        <f t="shared" si="1954"/>
        <v>0</v>
      </c>
      <c r="AP894" s="262">
        <v>69.86</v>
      </c>
      <c r="AQ894" s="43">
        <f t="shared" si="1955"/>
        <v>7.6628111907989584</v>
      </c>
      <c r="AR894" s="123"/>
    </row>
    <row r="895" spans="1:44" x14ac:dyDescent="0.25">
      <c r="A895" s="144">
        <f t="shared" si="2045"/>
        <v>884</v>
      </c>
      <c r="B895" s="89" t="s">
        <v>145</v>
      </c>
      <c r="C895" s="150">
        <v>13</v>
      </c>
      <c r="D895" s="154" t="s">
        <v>134</v>
      </c>
      <c r="E895" s="155">
        <v>16</v>
      </c>
      <c r="F895" s="152">
        <f t="shared" si="2041"/>
        <v>5987.62</v>
      </c>
      <c r="G895" s="46">
        <f t="shared" si="2035"/>
        <v>764.75</v>
      </c>
      <c r="H895" s="47">
        <f t="shared" si="2046"/>
        <v>3848</v>
      </c>
      <c r="I895" s="47">
        <f t="shared" si="2042"/>
        <v>2300</v>
      </c>
      <c r="J895" s="56">
        <f t="shared" si="1956"/>
        <v>2633.4324192771683</v>
      </c>
      <c r="K895" s="56">
        <f t="shared" si="1933"/>
        <v>-1.5339428500737995E-6</v>
      </c>
      <c r="L895" s="47"/>
      <c r="M895" s="47"/>
      <c r="N895" s="47"/>
      <c r="O895" s="47">
        <f t="shared" si="1970"/>
        <v>1677.84375</v>
      </c>
      <c r="P895" s="78"/>
      <c r="Q895" s="78"/>
      <c r="R895" s="78"/>
      <c r="S895" s="47">
        <f t="shared" si="2028"/>
        <v>1067.1304509824758</v>
      </c>
      <c r="T895" s="47">
        <f t="shared" si="1971"/>
        <v>1566.301969828635</v>
      </c>
      <c r="U895" s="79">
        <v>5</v>
      </c>
      <c r="V895" s="62">
        <f t="shared" si="2036"/>
        <v>1566.301969828635</v>
      </c>
      <c r="W895" s="137">
        <f t="shared" si="1944"/>
        <v>56.43123059979856</v>
      </c>
      <c r="X895" s="133"/>
      <c r="Y895" s="5">
        <f t="shared" si="1947"/>
        <v>0</v>
      </c>
      <c r="Z895" s="133"/>
      <c r="AA895" s="43">
        <f t="shared" ref="AA895" si="2049">POWER(2*$V895/1000*Z895, 2)*$A$4</f>
        <v>0</v>
      </c>
      <c r="AB895" s="118">
        <v>57.4</v>
      </c>
      <c r="AC895" s="43">
        <f t="shared" si="1949"/>
        <v>5.1731461366552942</v>
      </c>
      <c r="AD895" s="133">
        <v>57.4</v>
      </c>
      <c r="AE895" s="43">
        <f t="shared" si="1950"/>
        <v>5.1731461366552942</v>
      </c>
      <c r="AF895" s="263">
        <v>69.599999999999994</v>
      </c>
      <c r="AG895" s="43">
        <f t="shared" si="1951"/>
        <v>7.6058795145443376</v>
      </c>
      <c r="AH895" s="133">
        <v>56.2</v>
      </c>
      <c r="AI895" s="5">
        <f t="shared" si="1947"/>
        <v>4.9591083064798482</v>
      </c>
      <c r="AJ895" s="182">
        <v>55.4</v>
      </c>
      <c r="AK895" s="43">
        <f t="shared" ref="AK895" si="2050">POWER(2*$V895/1000*AJ895, 2)*$A$4</f>
        <v>4.8189286008015637</v>
      </c>
      <c r="AL895" s="78">
        <v>58.6</v>
      </c>
      <c r="AM895" s="43">
        <f t="shared" si="1953"/>
        <v>5.3917058928203607</v>
      </c>
      <c r="AN895" s="182"/>
      <c r="AO895" s="43">
        <f t="shared" si="1954"/>
        <v>0</v>
      </c>
      <c r="AP895" s="262">
        <v>69.34</v>
      </c>
      <c r="AQ895" s="43">
        <f t="shared" si="1955"/>
        <v>7.5491601175931242</v>
      </c>
      <c r="AR895" s="123"/>
    </row>
    <row r="896" spans="1:44" x14ac:dyDescent="0.25">
      <c r="A896" s="144">
        <f t="shared" si="2045"/>
        <v>885</v>
      </c>
      <c r="B896" s="89" t="s">
        <v>145</v>
      </c>
      <c r="C896" s="150">
        <v>14</v>
      </c>
      <c r="D896" s="154" t="s">
        <v>134</v>
      </c>
      <c r="E896" s="155">
        <v>17</v>
      </c>
      <c r="F896" s="152">
        <f t="shared" si="2041"/>
        <v>5987.62</v>
      </c>
      <c r="G896" s="46">
        <f t="shared" si="2035"/>
        <v>770.5</v>
      </c>
      <c r="H896" s="47">
        <f t="shared" si="2046"/>
        <v>3856</v>
      </c>
      <c r="I896" s="47">
        <f t="shared" si="2042"/>
        <v>2300</v>
      </c>
      <c r="J896" s="56">
        <f t="shared" si="1956"/>
        <v>2623.5803922121386</v>
      </c>
      <c r="K896" s="56">
        <f t="shared" si="1933"/>
        <v>-1.2301925380597822E-6</v>
      </c>
      <c r="L896" s="47"/>
      <c r="M896" s="47"/>
      <c r="N896" s="47"/>
      <c r="O896" s="47">
        <f t="shared" si="1970"/>
        <v>1683.59375</v>
      </c>
      <c r="P896" s="78"/>
      <c r="Q896" s="78"/>
      <c r="R896" s="78"/>
      <c r="S896" s="47">
        <f t="shared" si="2028"/>
        <v>1057.2784236136963</v>
      </c>
      <c r="T896" s="47">
        <f t="shared" si="1971"/>
        <v>1566.301969828635</v>
      </c>
      <c r="U896" s="79">
        <v>5</v>
      </c>
      <c r="V896" s="62">
        <f t="shared" si="2036"/>
        <v>1566.301969828635</v>
      </c>
      <c r="W896" s="137">
        <f t="shared" si="1944"/>
        <v>56.43123059979856</v>
      </c>
      <c r="X896" s="133"/>
      <c r="Y896" s="5">
        <f t="shared" si="1947"/>
        <v>0</v>
      </c>
      <c r="Z896" s="133"/>
      <c r="AA896" s="43">
        <f t="shared" ref="AA896" si="2051">POWER(2*$V896/1000*Z896, 2)*$A$4</f>
        <v>0</v>
      </c>
      <c r="AB896" s="118">
        <v>59</v>
      </c>
      <c r="AC896" s="43">
        <f t="shared" si="1949"/>
        <v>5.4655640173175213</v>
      </c>
      <c r="AD896" s="133">
        <v>59</v>
      </c>
      <c r="AE896" s="43">
        <f t="shared" si="1950"/>
        <v>5.4655640173175213</v>
      </c>
      <c r="AF896" s="263">
        <v>69.400000000000006</v>
      </c>
      <c r="AG896" s="43">
        <f t="shared" si="1951"/>
        <v>7.5622303678389606</v>
      </c>
      <c r="AH896" s="133">
        <v>55.5</v>
      </c>
      <c r="AI896" s="5">
        <f t="shared" si="1947"/>
        <v>4.8363411560879905</v>
      </c>
      <c r="AJ896" s="182">
        <v>54.7</v>
      </c>
      <c r="AK896" s="43">
        <f t="shared" ref="AK896" si="2052">POWER(2*$V896/1000*AJ896, 2)*$A$4</f>
        <v>4.6979199771834486</v>
      </c>
      <c r="AL896" s="78">
        <v>57.9</v>
      </c>
      <c r="AM896" s="43">
        <f t="shared" si="1953"/>
        <v>5.2636631621072771</v>
      </c>
      <c r="AN896" s="182"/>
      <c r="AO896" s="43">
        <f t="shared" si="1954"/>
        <v>0</v>
      </c>
      <c r="AP896" s="262">
        <v>69.17</v>
      </c>
      <c r="AQ896" s="43">
        <f t="shared" si="1955"/>
        <v>7.5121891333223489</v>
      </c>
      <c r="AR896" s="123"/>
    </row>
    <row r="897" spans="1:44" x14ac:dyDescent="0.25">
      <c r="A897" s="144">
        <f t="shared" si="2045"/>
        <v>886</v>
      </c>
      <c r="B897" s="89" t="s">
        <v>145</v>
      </c>
      <c r="C897" s="150">
        <v>15</v>
      </c>
      <c r="D897" s="154" t="s">
        <v>134</v>
      </c>
      <c r="E897" s="155">
        <v>18</v>
      </c>
      <c r="F897" s="152">
        <f t="shared" si="2041"/>
        <v>5987.62</v>
      </c>
      <c r="G897" s="46">
        <f t="shared" si="2035"/>
        <v>776.25</v>
      </c>
      <c r="H897" s="47">
        <f t="shared" si="2046"/>
        <v>3864</v>
      </c>
      <c r="I897" s="47">
        <f t="shared" si="2042"/>
        <v>2300</v>
      </c>
      <c r="J897" s="56">
        <f t="shared" si="1956"/>
        <v>2613.7283651711018</v>
      </c>
      <c r="K897" s="56">
        <f t="shared" si="1933"/>
        <v>-9.5660607257741503E-7</v>
      </c>
      <c r="L897" s="47"/>
      <c r="M897" s="47"/>
      <c r="N897" s="47"/>
      <c r="O897" s="47">
        <f t="shared" si="1970"/>
        <v>1689.34375</v>
      </c>
      <c r="P897" s="78"/>
      <c r="Q897" s="78"/>
      <c r="R897" s="78"/>
      <c r="S897" s="47">
        <f t="shared" si="2028"/>
        <v>1047.4263962990728</v>
      </c>
      <c r="T897" s="47">
        <f t="shared" si="1971"/>
        <v>1566.301969828635</v>
      </c>
      <c r="U897" s="79">
        <v>5</v>
      </c>
      <c r="V897" s="62">
        <f t="shared" si="2036"/>
        <v>1566.301969828635</v>
      </c>
      <c r="W897" s="137">
        <f t="shared" si="1944"/>
        <v>56.43123059979856</v>
      </c>
      <c r="X897" s="133"/>
      <c r="Y897" s="5">
        <f t="shared" si="1947"/>
        <v>0</v>
      </c>
      <c r="Z897" s="133"/>
      <c r="AA897" s="43">
        <f t="shared" ref="AA897" si="2053">POWER(2*$V897/1000*Z897, 2)*$A$4</f>
        <v>0</v>
      </c>
      <c r="AB897" s="118">
        <v>57.6</v>
      </c>
      <c r="AC897" s="43">
        <f t="shared" si="1949"/>
        <v>5.2092587400446373</v>
      </c>
      <c r="AD897" s="133">
        <v>57.6</v>
      </c>
      <c r="AE897" s="43">
        <f t="shared" si="1950"/>
        <v>5.2092587400446373</v>
      </c>
      <c r="AF897" s="263">
        <v>69</v>
      </c>
      <c r="AG897" s="43">
        <f t="shared" si="1951"/>
        <v>7.4753089015940013</v>
      </c>
      <c r="AH897" s="133">
        <v>56.8</v>
      </c>
      <c r="AI897" s="5">
        <f t="shared" si="1947"/>
        <v>5.0655619808188677</v>
      </c>
      <c r="AJ897" s="182">
        <v>56.2</v>
      </c>
      <c r="AK897" s="43">
        <f t="shared" ref="AK897" si="2054">POWER(2*$V897/1000*AJ897, 2)*$A$4</f>
        <v>4.9591083064798482</v>
      </c>
      <c r="AL897" s="78">
        <v>59.3</v>
      </c>
      <c r="AM897" s="43">
        <f t="shared" si="1953"/>
        <v>5.5212873344604674</v>
      </c>
      <c r="AN897" s="182"/>
      <c r="AO897" s="43">
        <f t="shared" si="1954"/>
        <v>0</v>
      </c>
      <c r="AP897" s="262">
        <v>69.52</v>
      </c>
      <c r="AQ897" s="43">
        <f t="shared" si="1955"/>
        <v>7.5884047827755552</v>
      </c>
      <c r="AR897" s="123"/>
    </row>
    <row r="898" spans="1:44" x14ac:dyDescent="0.25">
      <c r="A898" s="144">
        <f t="shared" si="2045"/>
        <v>887</v>
      </c>
      <c r="B898" s="89" t="s">
        <v>145</v>
      </c>
      <c r="C898" s="150">
        <v>16</v>
      </c>
      <c r="D898" s="154" t="s">
        <v>134</v>
      </c>
      <c r="E898" s="155">
        <v>19</v>
      </c>
      <c r="F898" s="152">
        <f t="shared" si="2041"/>
        <v>5987.62</v>
      </c>
      <c r="G898" s="46">
        <f t="shared" si="2035"/>
        <v>782</v>
      </c>
      <c r="H898" s="47">
        <f t="shared" si="2046"/>
        <v>3872</v>
      </c>
      <c r="I898" s="47">
        <f t="shared" si="2042"/>
        <v>2300</v>
      </c>
      <c r="J898" s="56">
        <f t="shared" si="1956"/>
        <v>2603.8763381543295</v>
      </c>
      <c r="K898" s="56">
        <f t="shared" si="1933"/>
        <v>-7.1445447247242555E-7</v>
      </c>
      <c r="L898" s="47"/>
      <c r="M898" s="47"/>
      <c r="N898" s="47"/>
      <c r="O898" s="47">
        <f t="shared" si="1970"/>
        <v>1695.09375</v>
      </c>
      <c r="P898" s="78"/>
      <c r="Q898" s="78"/>
      <c r="R898" s="78"/>
      <c r="S898" s="47">
        <f t="shared" si="2028"/>
        <v>1037.5743690401487</v>
      </c>
      <c r="T898" s="47">
        <f t="shared" si="1971"/>
        <v>1566.301969828635</v>
      </c>
      <c r="U898" s="79">
        <v>5</v>
      </c>
      <c r="V898" s="62">
        <f t="shared" si="2036"/>
        <v>1566.301969828635</v>
      </c>
      <c r="W898" s="137">
        <f t="shared" si="1944"/>
        <v>56.43123059979856</v>
      </c>
      <c r="X898" s="133"/>
      <c r="Y898" s="5">
        <f t="shared" si="1947"/>
        <v>0</v>
      </c>
      <c r="Z898" s="133"/>
      <c r="AA898" s="43">
        <f t="shared" ref="AA898" si="2055">POWER(2*$V898/1000*Z898, 2)*$A$4</f>
        <v>0</v>
      </c>
      <c r="AB898" s="118">
        <v>58.1</v>
      </c>
      <c r="AC898" s="43">
        <f t="shared" si="1949"/>
        <v>5.3000897881347893</v>
      </c>
      <c r="AD898" s="133">
        <v>58.3</v>
      </c>
      <c r="AE898" s="43">
        <f t="shared" si="1950"/>
        <v>5.3366420232175669</v>
      </c>
      <c r="AF898" s="263">
        <v>69.5</v>
      </c>
      <c r="AG898" s="43">
        <f t="shared" si="1951"/>
        <v>7.5840392400597407</v>
      </c>
      <c r="AH898" s="133">
        <v>55.8</v>
      </c>
      <c r="AI898" s="5">
        <f t="shared" si="1947"/>
        <v>4.8887672355301719</v>
      </c>
      <c r="AJ898" s="182">
        <v>55.1</v>
      </c>
      <c r="AK898" s="43">
        <f t="shared" ref="AK898" si="2056">POWER(2*$V898/1000*AJ898, 2)*$A$4</f>
        <v>4.7668793485251859</v>
      </c>
      <c r="AL898" s="78">
        <v>58.3</v>
      </c>
      <c r="AM898" s="43">
        <f t="shared" si="1953"/>
        <v>5.3366420232175669</v>
      </c>
      <c r="AN898" s="182"/>
      <c r="AO898" s="43">
        <f t="shared" si="1954"/>
        <v>0</v>
      </c>
      <c r="AP898" s="262">
        <v>69.44</v>
      </c>
      <c r="AQ898" s="43">
        <f t="shared" si="1955"/>
        <v>7.5709501484556156</v>
      </c>
      <c r="AR898" s="123"/>
    </row>
    <row r="899" spans="1:44" x14ac:dyDescent="0.25">
      <c r="A899" s="144">
        <f t="shared" si="2045"/>
        <v>888</v>
      </c>
      <c r="B899" s="89" t="s">
        <v>145</v>
      </c>
      <c r="C899" s="150">
        <v>17</v>
      </c>
      <c r="D899" s="154" t="s">
        <v>134</v>
      </c>
      <c r="E899" s="155">
        <v>20</v>
      </c>
      <c r="F899" s="152">
        <f t="shared" si="2041"/>
        <v>5987.62</v>
      </c>
      <c r="G899" s="46">
        <f t="shared" si="2035"/>
        <v>787.75</v>
      </c>
      <c r="H899" s="47">
        <f t="shared" si="2046"/>
        <v>3880</v>
      </c>
      <c r="I899" s="47">
        <f t="shared" si="2042"/>
        <v>2300</v>
      </c>
      <c r="J899" s="56">
        <f t="shared" si="1956"/>
        <v>2594.0243111620985</v>
      </c>
      <c r="K899" s="56">
        <f t="shared" si="1933"/>
        <v>-5.0506150728324428E-7</v>
      </c>
      <c r="L899" s="47"/>
      <c r="M899" s="47"/>
      <c r="N899" s="47"/>
      <c r="O899" s="47">
        <f t="shared" si="1970"/>
        <v>1700.84375</v>
      </c>
      <c r="P899" s="78"/>
      <c r="Q899" s="78"/>
      <c r="R899" s="78"/>
      <c r="S899" s="47">
        <f t="shared" si="2028"/>
        <v>1027.7223418385252</v>
      </c>
      <c r="T899" s="47">
        <f t="shared" si="1971"/>
        <v>1566.301969828635</v>
      </c>
      <c r="U899" s="79">
        <v>5</v>
      </c>
      <c r="V899" s="62">
        <f t="shared" si="2036"/>
        <v>1566.301969828635</v>
      </c>
      <c r="W899" s="137">
        <f t="shared" si="1944"/>
        <v>56.43123059979856</v>
      </c>
      <c r="X899" s="133"/>
      <c r="Y899" s="5">
        <f t="shared" si="1947"/>
        <v>0</v>
      </c>
      <c r="Z899" s="133"/>
      <c r="AA899" s="43">
        <f t="shared" ref="AA899" si="2057">POWER(2*$V899/1000*Z899, 2)*$A$4</f>
        <v>0</v>
      </c>
      <c r="AB899" s="118">
        <v>58.5</v>
      </c>
      <c r="AC899" s="43">
        <f t="shared" si="1949"/>
        <v>5.3733198673556135</v>
      </c>
      <c r="AD899" s="133">
        <v>58.55</v>
      </c>
      <c r="AE899" s="43">
        <f t="shared" si="1950"/>
        <v>5.382508954805008</v>
      </c>
      <c r="AF899" s="263">
        <v>69.7</v>
      </c>
      <c r="AG899" s="43">
        <f t="shared" si="1951"/>
        <v>7.6277511912927549</v>
      </c>
      <c r="AH899" s="133">
        <v>55.4</v>
      </c>
      <c r="AI899" s="5">
        <f t="shared" si="1947"/>
        <v>4.8189286008015637</v>
      </c>
      <c r="AJ899" s="182">
        <v>54.7</v>
      </c>
      <c r="AK899" s="43">
        <f t="shared" ref="AK899" si="2058">POWER(2*$V899/1000*AJ899, 2)*$A$4</f>
        <v>4.6979199771834486</v>
      </c>
      <c r="AL899" s="78">
        <v>58</v>
      </c>
      <c r="AM899" s="43">
        <f t="shared" si="1953"/>
        <v>5.2818607739891243</v>
      </c>
      <c r="AN899" s="182"/>
      <c r="AO899" s="43">
        <f t="shared" si="1954"/>
        <v>0</v>
      </c>
      <c r="AP899" s="262">
        <v>68.77</v>
      </c>
      <c r="AQ899" s="43">
        <f t="shared" si="1955"/>
        <v>7.4255565679045041</v>
      </c>
      <c r="AR899" s="123"/>
    </row>
    <row r="900" spans="1:44" x14ac:dyDescent="0.25">
      <c r="A900" s="144">
        <f t="shared" si="2045"/>
        <v>889</v>
      </c>
      <c r="B900" s="89" t="s">
        <v>145</v>
      </c>
      <c r="C900" s="150">
        <v>18</v>
      </c>
      <c r="D900" s="154" t="s">
        <v>134</v>
      </c>
      <c r="E900" s="155">
        <v>21</v>
      </c>
      <c r="F900" s="152">
        <f t="shared" si="2041"/>
        <v>5987.62</v>
      </c>
      <c r="G900" s="46">
        <f t="shared" si="2035"/>
        <v>793.5</v>
      </c>
      <c r="H900" s="47">
        <f t="shared" si="2046"/>
        <v>3888</v>
      </c>
      <c r="I900" s="47">
        <f t="shared" si="2042"/>
        <v>2300</v>
      </c>
      <c r="J900" s="56">
        <f t="shared" si="1956"/>
        <v>2584.1722841946894</v>
      </c>
      <c r="K900" s="56">
        <f t="shared" si="1933"/>
        <v>-3.298123374406714E-7</v>
      </c>
      <c r="L900" s="47"/>
      <c r="M900" s="47"/>
      <c r="N900" s="47"/>
      <c r="O900" s="47">
        <f t="shared" si="1970"/>
        <v>1706.59375</v>
      </c>
      <c r="P900" s="78"/>
      <c r="Q900" s="78"/>
      <c r="R900" s="78"/>
      <c r="S900" s="47">
        <f t="shared" si="2028"/>
        <v>1017.8703146958666</v>
      </c>
      <c r="T900" s="47">
        <f t="shared" si="1971"/>
        <v>1566.301969828635</v>
      </c>
      <c r="U900" s="79">
        <v>5</v>
      </c>
      <c r="V900" s="62">
        <f t="shared" si="2036"/>
        <v>1566.301969828635</v>
      </c>
      <c r="W900" s="137">
        <f t="shared" si="1944"/>
        <v>56.43123059979856</v>
      </c>
      <c r="X900" s="133"/>
      <c r="Y900" s="5">
        <f t="shared" si="1947"/>
        <v>0</v>
      </c>
      <c r="Z900" s="133"/>
      <c r="AA900" s="43">
        <f t="shared" ref="AA900" si="2059">POWER(2*$V900/1000*Z900, 2)*$A$4</f>
        <v>0</v>
      </c>
      <c r="AB900" s="118">
        <v>58.8</v>
      </c>
      <c r="AC900" s="43">
        <f t="shared" si="1949"/>
        <v>5.4285721505413065</v>
      </c>
      <c r="AD900" s="133">
        <v>58.9</v>
      </c>
      <c r="AE900" s="43">
        <f t="shared" si="1950"/>
        <v>5.447052382797505</v>
      </c>
      <c r="AF900" s="263">
        <v>65.900000000000006</v>
      </c>
      <c r="AG900" s="43">
        <f t="shared" si="1951"/>
        <v>6.8187032663162048</v>
      </c>
      <c r="AH900" s="133">
        <v>55.3</v>
      </c>
      <c r="AI900" s="5">
        <f t="shared" si="1947"/>
        <v>4.8015474477789546</v>
      </c>
      <c r="AJ900" s="182">
        <v>54.5</v>
      </c>
      <c r="AK900" s="43">
        <f t="shared" ref="AK900" si="2060">POWER(2*$V900/1000*AJ900, 2)*$A$4</f>
        <v>4.6636287050954808</v>
      </c>
      <c r="AL900" s="78">
        <v>57.8</v>
      </c>
      <c r="AM900" s="43">
        <f t="shared" si="1953"/>
        <v>5.2454969524892467</v>
      </c>
      <c r="AN900" s="182"/>
      <c r="AO900" s="43">
        <f t="shared" si="1954"/>
        <v>0</v>
      </c>
      <c r="AP900" s="262">
        <v>69.33</v>
      </c>
      <c r="AQ900" s="43">
        <f t="shared" si="1955"/>
        <v>7.5469828416313831</v>
      </c>
      <c r="AR900" s="123"/>
    </row>
    <row r="901" spans="1:44" x14ac:dyDescent="0.25">
      <c r="A901" s="144">
        <f t="shared" si="2045"/>
        <v>890</v>
      </c>
      <c r="B901" s="89" t="s">
        <v>145</v>
      </c>
      <c r="C901" s="150">
        <v>19</v>
      </c>
      <c r="D901" s="154" t="s">
        <v>134</v>
      </c>
      <c r="E901" s="155">
        <v>22</v>
      </c>
      <c r="F901" s="152">
        <f t="shared" si="2041"/>
        <v>5987.62</v>
      </c>
      <c r="G901" s="46">
        <f t="shared" si="2035"/>
        <v>799.25</v>
      </c>
      <c r="H901" s="47">
        <f t="shared" si="2046"/>
        <v>3896</v>
      </c>
      <c r="I901" s="47">
        <f t="shared" si="2042"/>
        <v>2300</v>
      </c>
      <c r="J901" s="56">
        <f t="shared" si="1956"/>
        <v>2574.3202572523878</v>
      </c>
      <c r="K901" s="56">
        <f t="shared" si="1933"/>
        <v>-1.9014896679436788E-7</v>
      </c>
      <c r="L901" s="47"/>
      <c r="M901" s="47"/>
      <c r="N901" s="47"/>
      <c r="O901" s="47">
        <f t="shared" si="1970"/>
        <v>1712.34375</v>
      </c>
      <c r="P901" s="78"/>
      <c r="Q901" s="78"/>
      <c r="R901" s="78"/>
      <c r="S901" s="47">
        <f t="shared" si="2028"/>
        <v>1008.0182876139016</v>
      </c>
      <c r="T901" s="47">
        <f t="shared" si="1971"/>
        <v>1566.301969828635</v>
      </c>
      <c r="U901" s="79">
        <v>5</v>
      </c>
      <c r="V901" s="62">
        <f t="shared" si="2036"/>
        <v>1566.301969828635</v>
      </c>
      <c r="W901" s="137">
        <f t="shared" si="1944"/>
        <v>56.43123059979856</v>
      </c>
      <c r="X901" s="133"/>
      <c r="Y901" s="5">
        <f t="shared" si="1947"/>
        <v>0</v>
      </c>
      <c r="Z901" s="133"/>
      <c r="AA901" s="43">
        <f t="shared" ref="AA901" si="2061">POWER(2*$V901/1000*Z901, 2)*$A$4</f>
        <v>0</v>
      </c>
      <c r="AB901" s="118">
        <v>59</v>
      </c>
      <c r="AC901" s="43">
        <f t="shared" si="1949"/>
        <v>5.4655640173175213</v>
      </c>
      <c r="AD901" s="133">
        <v>59.3</v>
      </c>
      <c r="AE901" s="43">
        <f t="shared" si="1950"/>
        <v>5.5212873344604674</v>
      </c>
      <c r="AF901" s="263">
        <v>67.3</v>
      </c>
      <c r="AG901" s="43">
        <f t="shared" si="1951"/>
        <v>7.1114979741442337</v>
      </c>
      <c r="AH901" s="133">
        <v>56.5</v>
      </c>
      <c r="AI901" s="5">
        <f t="shared" si="1947"/>
        <v>5.0121938334621827</v>
      </c>
      <c r="AJ901" s="182">
        <v>55.7</v>
      </c>
      <c r="AK901" s="43">
        <f t="shared" ref="AK901" si="2062">POWER(2*$V901/1000*AJ901, 2)*$A$4</f>
        <v>4.8712604734522946</v>
      </c>
      <c r="AL901" s="78">
        <v>58.9</v>
      </c>
      <c r="AM901" s="43">
        <f t="shared" si="1953"/>
        <v>5.447052382797505</v>
      </c>
      <c r="AN901" s="182"/>
      <c r="AO901" s="43">
        <f t="shared" si="1954"/>
        <v>0</v>
      </c>
      <c r="AP901" s="262">
        <v>67.89</v>
      </c>
      <c r="AQ901" s="43">
        <f t="shared" si="1955"/>
        <v>7.2367334994834129</v>
      </c>
      <c r="AR901" s="123"/>
    </row>
    <row r="902" spans="1:44" x14ac:dyDescent="0.25">
      <c r="A902" s="144">
        <f t="shared" si="2045"/>
        <v>891</v>
      </c>
      <c r="B902" s="89" t="s">
        <v>145</v>
      </c>
      <c r="C902" s="150">
        <v>20</v>
      </c>
      <c r="D902" s="154" t="s">
        <v>134</v>
      </c>
      <c r="E902" s="155">
        <v>23</v>
      </c>
      <c r="F902" s="152">
        <f t="shared" si="2041"/>
        <v>5987.62</v>
      </c>
      <c r="G902" s="46">
        <f t="shared" si="2035"/>
        <v>805</v>
      </c>
      <c r="H902" s="47">
        <f t="shared" si="2046"/>
        <v>3904</v>
      </c>
      <c r="I902" s="47">
        <f t="shared" si="2042"/>
        <v>2300</v>
      </c>
      <c r="J902" s="56">
        <f t="shared" si="1956"/>
        <v>2564.4682303354821</v>
      </c>
      <c r="K902" s="56">
        <f t="shared" si="1933"/>
        <v>-8.7580701801925898E-8</v>
      </c>
      <c r="L902" s="47"/>
      <c r="M902" s="47"/>
      <c r="N902" s="47"/>
      <c r="O902" s="47">
        <f t="shared" si="1970"/>
        <v>1718.09375</v>
      </c>
      <c r="P902" s="78"/>
      <c r="Q902" s="78"/>
      <c r="R902" s="78"/>
      <c r="S902" s="47">
        <f t="shared" si="2028"/>
        <v>998.16626059442751</v>
      </c>
      <c r="T902" s="47">
        <f t="shared" si="1971"/>
        <v>1566.301969828635</v>
      </c>
      <c r="U902" s="79">
        <v>5</v>
      </c>
      <c r="V902" s="62">
        <f t="shared" si="2036"/>
        <v>1566.301969828635</v>
      </c>
      <c r="W902" s="137">
        <f t="shared" si="1944"/>
        <v>56.43123059979856</v>
      </c>
      <c r="X902" s="133"/>
      <c r="Y902" s="5">
        <f t="shared" si="1947"/>
        <v>0</v>
      </c>
      <c r="Z902" s="133"/>
      <c r="AA902" s="43">
        <f t="shared" ref="AA902" si="2063">POWER(2*$V902/1000*Z902, 2)*$A$4</f>
        <v>0</v>
      </c>
      <c r="AB902" s="118">
        <v>57.7</v>
      </c>
      <c r="AC902" s="43">
        <f t="shared" si="1949"/>
        <v>5.2273621451350341</v>
      </c>
      <c r="AD902" s="133">
        <v>58.2</v>
      </c>
      <c r="AE902" s="43">
        <f t="shared" si="1950"/>
        <v>5.3183502045442692</v>
      </c>
      <c r="AF902" s="263">
        <v>66.7</v>
      </c>
      <c r="AG902" s="43">
        <f t="shared" si="1951"/>
        <v>6.9852608736006188</v>
      </c>
      <c r="AH902" s="133">
        <v>57.2</v>
      </c>
      <c r="AI902" s="5">
        <f t="shared" si="1947"/>
        <v>5.1371591423212184</v>
      </c>
      <c r="AJ902" s="182">
        <v>56.5</v>
      </c>
      <c r="AK902" s="43">
        <f t="shared" ref="AK902" si="2064">POWER(2*$V902/1000*AJ902, 2)*$A$4</f>
        <v>5.0121938334621827</v>
      </c>
      <c r="AL902" s="78">
        <v>59.7</v>
      </c>
      <c r="AM902" s="43">
        <f t="shared" si="1953"/>
        <v>5.5960247223445005</v>
      </c>
      <c r="AN902" s="182"/>
      <c r="AO902" s="43">
        <f t="shared" si="1954"/>
        <v>0</v>
      </c>
      <c r="AP902" s="262">
        <v>68.69</v>
      </c>
      <c r="AQ902" s="43">
        <f t="shared" si="1955"/>
        <v>7.4082903471674637</v>
      </c>
      <c r="AR902" s="123"/>
    </row>
    <row r="903" spans="1:44" x14ac:dyDescent="0.25">
      <c r="A903" s="144">
        <f t="shared" si="2045"/>
        <v>892</v>
      </c>
      <c r="B903" s="89" t="s">
        <v>145</v>
      </c>
      <c r="C903" s="150">
        <v>21</v>
      </c>
      <c r="D903" s="154" t="s">
        <v>134</v>
      </c>
      <c r="E903" s="155">
        <v>24</v>
      </c>
      <c r="F903" s="152">
        <f t="shared" si="2041"/>
        <v>5987.62</v>
      </c>
      <c r="G903" s="46">
        <f t="shared" si="2035"/>
        <v>810.75</v>
      </c>
      <c r="H903" s="47">
        <f t="shared" si="2046"/>
        <v>3912</v>
      </c>
      <c r="I903" s="47">
        <f t="shared" si="2042"/>
        <v>2300</v>
      </c>
      <c r="J903" s="56">
        <f t="shared" si="1956"/>
        <v>2554.6162034442668</v>
      </c>
      <c r="K903" s="56">
        <f t="shared" si="1933"/>
        <v>-2.3681423044763505E-8</v>
      </c>
      <c r="L903" s="47"/>
      <c r="M903" s="47"/>
      <c r="N903" s="47"/>
      <c r="O903" s="47">
        <f t="shared" si="1970"/>
        <v>1723.84375</v>
      </c>
      <c r="P903" s="78"/>
      <c r="Q903" s="78"/>
      <c r="R903" s="78"/>
      <c r="S903" s="47">
        <f t="shared" si="2028"/>
        <v>988.31423363931299</v>
      </c>
      <c r="T903" s="47">
        <f t="shared" si="1971"/>
        <v>1566.301969828635</v>
      </c>
      <c r="U903" s="79">
        <v>5</v>
      </c>
      <c r="V903" s="62">
        <f t="shared" si="2036"/>
        <v>1566.301969828635</v>
      </c>
      <c r="W903" s="137">
        <f t="shared" si="1944"/>
        <v>56.43123059979856</v>
      </c>
      <c r="X903" s="133"/>
      <c r="Y903" s="5">
        <f t="shared" si="1947"/>
        <v>0</v>
      </c>
      <c r="Z903" s="133"/>
      <c r="AA903" s="43">
        <f t="shared" ref="AA903" si="2065">POWER(2*$V903/1000*Z903, 2)*$A$4</f>
        <v>0</v>
      </c>
      <c r="AB903" s="118">
        <v>57.6</v>
      </c>
      <c r="AC903" s="43">
        <f t="shared" si="1949"/>
        <v>5.2092587400446373</v>
      </c>
      <c r="AD903" s="133">
        <v>58</v>
      </c>
      <c r="AE903" s="43">
        <f t="shared" si="1950"/>
        <v>5.2818607739891243</v>
      </c>
      <c r="AF903" s="263">
        <v>66.900000000000006</v>
      </c>
      <c r="AG903" s="43">
        <f t="shared" si="1951"/>
        <v>7.0272142980598913</v>
      </c>
      <c r="AH903" s="133">
        <v>55.5</v>
      </c>
      <c r="AI903" s="5">
        <f t="shared" si="1947"/>
        <v>4.8363411560879905</v>
      </c>
      <c r="AJ903" s="182">
        <v>54.5</v>
      </c>
      <c r="AK903" s="43">
        <f t="shared" ref="AK903" si="2066">POWER(2*$V903/1000*AJ903, 2)*$A$4</f>
        <v>4.6636287050954808</v>
      </c>
      <c r="AL903" s="78">
        <v>57.8</v>
      </c>
      <c r="AM903" s="43">
        <f t="shared" si="1953"/>
        <v>5.2454969524892467</v>
      </c>
      <c r="AN903" s="182"/>
      <c r="AO903" s="43">
        <f t="shared" si="1954"/>
        <v>0</v>
      </c>
      <c r="AP903" s="262">
        <v>67.98</v>
      </c>
      <c r="AQ903" s="43">
        <f t="shared" si="1955"/>
        <v>7.2559333146149738</v>
      </c>
      <c r="AR903" s="123"/>
    </row>
    <row r="904" spans="1:44" x14ac:dyDescent="0.25">
      <c r="A904" s="144">
        <f t="shared" si="2045"/>
        <v>893</v>
      </c>
      <c r="B904" s="89" t="s">
        <v>145</v>
      </c>
      <c r="C904" s="150">
        <v>22</v>
      </c>
      <c r="D904" s="154" t="s">
        <v>134</v>
      </c>
      <c r="E904" s="155">
        <v>25</v>
      </c>
      <c r="F904" s="152">
        <f t="shared" si="2041"/>
        <v>5987.62</v>
      </c>
      <c r="G904" s="46">
        <f t="shared" si="2035"/>
        <v>816.5</v>
      </c>
      <c r="H904" s="47">
        <f t="shared" si="2046"/>
        <v>3920</v>
      </c>
      <c r="I904" s="47">
        <f t="shared" si="2042"/>
        <v>2300</v>
      </c>
      <c r="J904" s="56">
        <f t="shared" si="1956"/>
        <v>2544.7641765790399</v>
      </c>
      <c r="K904" s="56">
        <f t="shared" si="1933"/>
        <v>-9.7315933089703321E-11</v>
      </c>
      <c r="L904" s="47"/>
      <c r="M904" s="47"/>
      <c r="N904" s="47"/>
      <c r="O904" s="47">
        <f t="shared" si="1970"/>
        <v>1729.59375</v>
      </c>
      <c r="P904" s="78"/>
      <c r="Q904" s="78"/>
      <c r="R904" s="78"/>
      <c r="S904" s="47">
        <f t="shared" si="2028"/>
        <v>978.46220675050222</v>
      </c>
      <c r="T904" s="47">
        <f t="shared" si="1971"/>
        <v>1566.301969828635</v>
      </c>
      <c r="U904" s="79">
        <v>5</v>
      </c>
      <c r="V904" s="62">
        <f t="shared" si="2036"/>
        <v>1566.301969828635</v>
      </c>
      <c r="W904" s="137">
        <f t="shared" si="1944"/>
        <v>56.43123059979856</v>
      </c>
      <c r="X904" s="133"/>
      <c r="Y904" s="5">
        <f t="shared" si="1947"/>
        <v>0</v>
      </c>
      <c r="Z904" s="133"/>
      <c r="AA904" s="43">
        <f t="shared" ref="AA904" si="2067">POWER(2*$V904/1000*Z904, 2)*$A$4</f>
        <v>0</v>
      </c>
      <c r="AB904" s="118">
        <v>57.2</v>
      </c>
      <c r="AC904" s="43">
        <f t="shared" si="1949"/>
        <v>5.1371591423212184</v>
      </c>
      <c r="AD904" s="133">
        <v>57.5</v>
      </c>
      <c r="AE904" s="43">
        <f t="shared" si="1950"/>
        <v>5.1911867372180565</v>
      </c>
      <c r="AF904" s="263">
        <v>66.8</v>
      </c>
      <c r="AG904" s="43">
        <f t="shared" si="1951"/>
        <v>7.0062218846983431</v>
      </c>
      <c r="AH904" s="133">
        <v>56.8</v>
      </c>
      <c r="AI904" s="5">
        <f t="shared" si="1947"/>
        <v>5.0655619808188677</v>
      </c>
      <c r="AJ904" s="182">
        <v>56.2</v>
      </c>
      <c r="AK904" s="43">
        <f t="shared" ref="AK904" si="2068">POWER(2*$V904/1000*AJ904, 2)*$A$4</f>
        <v>4.9591083064798482</v>
      </c>
      <c r="AL904" s="78">
        <v>59.5</v>
      </c>
      <c r="AM904" s="43">
        <f t="shared" si="1953"/>
        <v>5.5585932238748512</v>
      </c>
      <c r="AN904" s="182"/>
      <c r="AO904" s="43">
        <f t="shared" si="1954"/>
        <v>0</v>
      </c>
      <c r="AP904" s="262">
        <v>68.11</v>
      </c>
      <c r="AQ904" s="43">
        <f t="shared" si="1955"/>
        <v>7.283711286153375</v>
      </c>
      <c r="AR904" s="123"/>
    </row>
    <row r="905" spans="1:44" x14ac:dyDescent="0.25">
      <c r="A905" s="144">
        <f t="shared" si="2045"/>
        <v>894</v>
      </c>
      <c r="B905" s="89" t="s">
        <v>145</v>
      </c>
      <c r="C905" s="150">
        <v>23</v>
      </c>
      <c r="D905" s="154" t="s">
        <v>134</v>
      </c>
      <c r="E905" s="155">
        <v>26</v>
      </c>
      <c r="F905" s="152">
        <f t="shared" si="2041"/>
        <v>5987.62</v>
      </c>
      <c r="G905" s="46">
        <f t="shared" si="2035"/>
        <v>822.25</v>
      </c>
      <c r="H905" s="47">
        <f t="shared" si="2046"/>
        <v>3928</v>
      </c>
      <c r="I905" s="47">
        <f t="shared" si="2042"/>
        <v>2300</v>
      </c>
      <c r="J905" s="56">
        <f t="shared" si="1956"/>
        <v>2534.9121497401047</v>
      </c>
      <c r="K905" s="56">
        <f t="shared" si="1933"/>
        <v>-1.8548689695307985E-8</v>
      </c>
      <c r="L905" s="47"/>
      <c r="M905" s="47"/>
      <c r="N905" s="47"/>
      <c r="O905" s="47">
        <f t="shared" si="1970"/>
        <v>1735.34375</v>
      </c>
      <c r="P905" s="78"/>
      <c r="Q905" s="78"/>
      <c r="R905" s="78"/>
      <c r="S905" s="47">
        <f t="shared" si="2028"/>
        <v>968.61017993001838</v>
      </c>
      <c r="T905" s="47">
        <f t="shared" si="1971"/>
        <v>1566.301969828635</v>
      </c>
      <c r="U905" s="79">
        <v>5</v>
      </c>
      <c r="V905" s="62">
        <f t="shared" si="2036"/>
        <v>1566.301969828635</v>
      </c>
      <c r="W905" s="137">
        <f t="shared" si="1944"/>
        <v>56.43123059979856</v>
      </c>
      <c r="X905" s="133"/>
      <c r="Y905" s="5">
        <f t="shared" si="1947"/>
        <v>0</v>
      </c>
      <c r="Z905" s="133"/>
      <c r="AA905" s="43">
        <f t="shared" ref="AA905" si="2069">POWER(2*$V905/1000*Z905, 2)*$A$4</f>
        <v>0</v>
      </c>
      <c r="AB905" s="118">
        <v>59.5</v>
      </c>
      <c r="AC905" s="43">
        <f t="shared" si="1949"/>
        <v>5.5585932238748512</v>
      </c>
      <c r="AD905" s="133">
        <v>60</v>
      </c>
      <c r="AE905" s="43">
        <f t="shared" si="1950"/>
        <v>5.6524074870275998</v>
      </c>
      <c r="AF905" s="263">
        <v>66.900000000000006</v>
      </c>
      <c r="AG905" s="43">
        <f t="shared" si="1951"/>
        <v>7.0272142980598913</v>
      </c>
      <c r="AH905" s="133">
        <v>56.1</v>
      </c>
      <c r="AI905" s="5">
        <f t="shared" si="1947"/>
        <v>4.9414759353467046</v>
      </c>
      <c r="AJ905" s="182">
        <v>55.4</v>
      </c>
      <c r="AK905" s="43">
        <f t="shared" ref="AK905" si="2070">POWER(2*$V905/1000*AJ905, 2)*$A$4</f>
        <v>4.8189286008015637</v>
      </c>
      <c r="AL905" s="78">
        <v>58.7</v>
      </c>
      <c r="AM905" s="43">
        <f t="shared" si="1953"/>
        <v>5.4101233205489256</v>
      </c>
      <c r="AN905" s="182"/>
      <c r="AO905" s="43">
        <f t="shared" si="1954"/>
        <v>0</v>
      </c>
      <c r="AP905" s="262">
        <v>67.3</v>
      </c>
      <c r="AQ905" s="43">
        <f t="shared" si="1955"/>
        <v>7.1114979741442337</v>
      </c>
      <c r="AR905" s="123"/>
    </row>
    <row r="906" spans="1:44" x14ac:dyDescent="0.25">
      <c r="A906" s="144">
        <f t="shared" si="2045"/>
        <v>895</v>
      </c>
      <c r="B906" s="89" t="s">
        <v>145</v>
      </c>
      <c r="C906" s="150">
        <v>24</v>
      </c>
      <c r="D906" s="154" t="s">
        <v>134</v>
      </c>
      <c r="E906" s="155">
        <v>27</v>
      </c>
      <c r="F906" s="152">
        <f t="shared" si="2041"/>
        <v>5987.62</v>
      </c>
      <c r="G906" s="46">
        <f t="shared" si="2035"/>
        <v>828</v>
      </c>
      <c r="H906" s="47">
        <f t="shared" si="2046"/>
        <v>3936</v>
      </c>
      <c r="I906" s="47">
        <f t="shared" si="2042"/>
        <v>2300</v>
      </c>
      <c r="J906" s="56">
        <f t="shared" si="1956"/>
        <v>2525.060122927769</v>
      </c>
      <c r="K906" s="56">
        <f t="shared" si="1933"/>
        <v>-8.0833615356823429E-8</v>
      </c>
      <c r="L906" s="47"/>
      <c r="M906" s="47"/>
      <c r="N906" s="47"/>
      <c r="O906" s="47">
        <f t="shared" si="1970"/>
        <v>1741.09375</v>
      </c>
      <c r="P906" s="78"/>
      <c r="Q906" s="78"/>
      <c r="R906" s="78"/>
      <c r="S906" s="47">
        <f t="shared" si="2028"/>
        <v>958.75815317996774</v>
      </c>
      <c r="T906" s="47">
        <f t="shared" si="1971"/>
        <v>1566.301969828635</v>
      </c>
      <c r="U906" s="79">
        <v>5</v>
      </c>
      <c r="V906" s="62">
        <f t="shared" si="2036"/>
        <v>1566.301969828635</v>
      </c>
      <c r="W906" s="137">
        <f t="shared" si="1944"/>
        <v>56.43123059979856</v>
      </c>
      <c r="X906" s="133"/>
      <c r="Y906" s="5">
        <f t="shared" si="1947"/>
        <v>0</v>
      </c>
      <c r="Z906" s="133"/>
      <c r="AA906" s="43">
        <f t="shared" ref="AA906" si="2071">POWER(2*$V906/1000*Z906, 2)*$A$4</f>
        <v>0</v>
      </c>
      <c r="AB906" s="118">
        <v>58.3</v>
      </c>
      <c r="AC906" s="43">
        <f t="shared" si="1949"/>
        <v>5.3366420232175669</v>
      </c>
      <c r="AD906" s="133">
        <v>58.1</v>
      </c>
      <c r="AE906" s="43">
        <f t="shared" si="1950"/>
        <v>5.3000897881347893</v>
      </c>
      <c r="AF906" s="263">
        <v>65.400000000000006</v>
      </c>
      <c r="AG906" s="43">
        <f t="shared" si="1951"/>
        <v>6.7156253353374931</v>
      </c>
      <c r="AH906" s="133">
        <v>55.1</v>
      </c>
      <c r="AI906" s="5">
        <f t="shared" si="1947"/>
        <v>4.7668793485251859</v>
      </c>
      <c r="AJ906" s="182">
        <v>54.5</v>
      </c>
      <c r="AK906" s="43">
        <f t="shared" ref="AK906" si="2072">POWER(2*$V906/1000*AJ906, 2)*$A$4</f>
        <v>4.6636287050954808</v>
      </c>
      <c r="AL906" s="78">
        <v>58</v>
      </c>
      <c r="AM906" s="43">
        <f t="shared" si="1953"/>
        <v>5.2818607739891243</v>
      </c>
      <c r="AN906" s="182"/>
      <c r="AO906" s="43">
        <f t="shared" si="1954"/>
        <v>0</v>
      </c>
      <c r="AP906" s="262">
        <v>68.8</v>
      </c>
      <c r="AQ906" s="43">
        <f t="shared" si="1955"/>
        <v>7.4320365820544234</v>
      </c>
      <c r="AR906" s="123"/>
    </row>
    <row r="907" spans="1:44" x14ac:dyDescent="0.25">
      <c r="A907" s="144">
        <f t="shared" si="2045"/>
        <v>896</v>
      </c>
      <c r="B907" s="89" t="s">
        <v>145</v>
      </c>
      <c r="C907" s="150">
        <v>25</v>
      </c>
      <c r="D907" s="154" t="s">
        <v>134</v>
      </c>
      <c r="E907" s="155">
        <v>28</v>
      </c>
      <c r="F907" s="152">
        <f t="shared" si="2041"/>
        <v>5987.62</v>
      </c>
      <c r="G907" s="46">
        <f t="shared" si="2035"/>
        <v>833.75</v>
      </c>
      <c r="H907" s="47">
        <f t="shared" si="2046"/>
        <v>3944</v>
      </c>
      <c r="I907" s="47">
        <f t="shared" si="2042"/>
        <v>2300</v>
      </c>
      <c r="J907" s="56">
        <f t="shared" si="1956"/>
        <v>2515.2080961423449</v>
      </c>
      <c r="K907" s="56">
        <f t="shared" si="1933"/>
        <v>-1.8883429220295511E-7</v>
      </c>
      <c r="L907" s="47"/>
      <c r="M907" s="47"/>
      <c r="N907" s="47"/>
      <c r="O907" s="47">
        <f t="shared" si="1970"/>
        <v>1746.84375</v>
      </c>
      <c r="P907" s="78"/>
      <c r="Q907" s="78"/>
      <c r="R907" s="78"/>
      <c r="S907" s="47">
        <f t="shared" si="2028"/>
        <v>948.90612650254423</v>
      </c>
      <c r="T907" s="47">
        <f t="shared" si="1971"/>
        <v>1566.301969828635</v>
      </c>
      <c r="U907" s="79">
        <v>5</v>
      </c>
      <c r="V907" s="62">
        <f t="shared" si="2036"/>
        <v>1566.301969828635</v>
      </c>
      <c r="W907" s="137">
        <f t="shared" si="1944"/>
        <v>56.43123059979856</v>
      </c>
      <c r="X907" s="133"/>
      <c r="Y907" s="5">
        <f t="shared" si="1947"/>
        <v>0</v>
      </c>
      <c r="Z907" s="133"/>
      <c r="AA907" s="43">
        <f t="shared" ref="AA907" si="2073">POWER(2*$V907/1000*Z907, 2)*$A$4</f>
        <v>0</v>
      </c>
      <c r="AB907" s="118">
        <v>58.2</v>
      </c>
      <c r="AC907" s="43">
        <f t="shared" si="1949"/>
        <v>5.3183502045442692</v>
      </c>
      <c r="AD907" s="133">
        <v>58.1</v>
      </c>
      <c r="AE907" s="43">
        <f t="shared" si="1950"/>
        <v>5.3000897881347893</v>
      </c>
      <c r="AF907" s="263">
        <v>65.900000000000006</v>
      </c>
      <c r="AG907" s="43">
        <f t="shared" si="1951"/>
        <v>6.8187032663162048</v>
      </c>
      <c r="AH907" s="133">
        <v>56.6</v>
      </c>
      <c r="AI907" s="5">
        <f t="shared" si="1947"/>
        <v>5.0299518136505945</v>
      </c>
      <c r="AJ907" s="182">
        <v>56.2</v>
      </c>
      <c r="AK907" s="43">
        <f t="shared" ref="AK907" si="2074">POWER(2*$V907/1000*AJ907, 2)*$A$4</f>
        <v>4.9591083064798482</v>
      </c>
      <c r="AL907" s="78">
        <v>59.5</v>
      </c>
      <c r="AM907" s="43">
        <f t="shared" si="1953"/>
        <v>5.5585932238748512</v>
      </c>
      <c r="AN907" s="182"/>
      <c r="AO907" s="43">
        <f t="shared" si="1954"/>
        <v>0</v>
      </c>
      <c r="AP907" s="262">
        <v>68.58</v>
      </c>
      <c r="AQ907" s="43">
        <f t="shared" si="1955"/>
        <v>7.3845821090197212</v>
      </c>
      <c r="AR907" s="123"/>
    </row>
    <row r="908" spans="1:44" x14ac:dyDescent="0.25">
      <c r="A908" s="144">
        <f t="shared" si="2045"/>
        <v>897</v>
      </c>
      <c r="B908" s="89" t="s">
        <v>145</v>
      </c>
      <c r="C908" s="150">
        <v>26</v>
      </c>
      <c r="D908" s="154" t="s">
        <v>134</v>
      </c>
      <c r="E908" s="155">
        <v>29</v>
      </c>
      <c r="F908" s="152">
        <f t="shared" si="2041"/>
        <v>5987.62</v>
      </c>
      <c r="G908" s="46">
        <f t="shared" si="2035"/>
        <v>839.5</v>
      </c>
      <c r="H908" s="47">
        <f t="shared" si="2046"/>
        <v>3952</v>
      </c>
      <c r="I908" s="47">
        <f t="shared" si="2042"/>
        <v>2300</v>
      </c>
      <c r="J908" s="56">
        <f t="shared" si="1956"/>
        <v>2505.3560693841505</v>
      </c>
      <c r="K908" s="56">
        <f t="shared" si="1933"/>
        <v>-3.4451841202098876E-7</v>
      </c>
      <c r="L908" s="47"/>
      <c r="M908" s="47"/>
      <c r="N908" s="47"/>
      <c r="O908" s="47">
        <f t="shared" si="1970"/>
        <v>1752.59375</v>
      </c>
      <c r="P908" s="78"/>
      <c r="Q908" s="78"/>
      <c r="R908" s="78"/>
      <c r="S908" s="47">
        <f t="shared" si="2028"/>
        <v>939.05409990003375</v>
      </c>
      <c r="T908" s="47">
        <f t="shared" si="1971"/>
        <v>1566.301969828635</v>
      </c>
      <c r="U908" s="79">
        <v>5</v>
      </c>
      <c r="V908" s="62">
        <f t="shared" si="2036"/>
        <v>1566.301969828635</v>
      </c>
      <c r="W908" s="137">
        <f t="shared" si="1944"/>
        <v>56.43123059979856</v>
      </c>
      <c r="X908" s="133"/>
      <c r="Y908" s="5">
        <f t="shared" si="1947"/>
        <v>0</v>
      </c>
      <c r="Z908" s="133"/>
      <c r="AA908" s="43">
        <f t="shared" ref="AA908" si="2075">POWER(2*$V908/1000*Z908, 2)*$A$4</f>
        <v>0</v>
      </c>
      <c r="AB908" s="118">
        <v>58.5</v>
      </c>
      <c r="AC908" s="43">
        <f t="shared" si="1949"/>
        <v>5.3733198673556135</v>
      </c>
      <c r="AD908" s="133">
        <v>58.4</v>
      </c>
      <c r="AE908" s="43">
        <f t="shared" si="1950"/>
        <v>5.3549652441546813</v>
      </c>
      <c r="AF908" s="263">
        <v>65.7</v>
      </c>
      <c r="AG908" s="43">
        <f t="shared" si="1951"/>
        <v>6.7773778871332686</v>
      </c>
      <c r="AH908" s="133">
        <v>54.5</v>
      </c>
      <c r="AI908" s="5">
        <f t="shared" si="1947"/>
        <v>4.6636287050954808</v>
      </c>
      <c r="AJ908" s="182">
        <v>54.2</v>
      </c>
      <c r="AK908" s="43">
        <f t="shared" ref="AK908" si="2076">POWER(2*$V908/1000*AJ908, 2)*$A$4</f>
        <v>4.612427313942157</v>
      </c>
      <c r="AL908" s="78">
        <v>57.6</v>
      </c>
      <c r="AM908" s="43">
        <f t="shared" si="1953"/>
        <v>5.2092587400446373</v>
      </c>
      <c r="AN908" s="182"/>
      <c r="AO908" s="43">
        <f t="shared" si="1954"/>
        <v>0</v>
      </c>
      <c r="AP908" s="262">
        <v>68.040000000000006</v>
      </c>
      <c r="AQ908" s="43">
        <f t="shared" si="1955"/>
        <v>7.2687473223880659</v>
      </c>
      <c r="AR908" s="123"/>
    </row>
    <row r="909" spans="1:44" x14ac:dyDescent="0.25">
      <c r="A909" s="144">
        <f t="shared" si="2045"/>
        <v>898</v>
      </c>
      <c r="B909" s="89" t="s">
        <v>145</v>
      </c>
      <c r="C909" s="150">
        <v>27</v>
      </c>
      <c r="D909" s="154" t="s">
        <v>134</v>
      </c>
      <c r="E909" s="155">
        <v>30</v>
      </c>
      <c r="F909" s="152">
        <f t="shared" si="2041"/>
        <v>5987.62</v>
      </c>
      <c r="G909" s="46">
        <f t="shared" si="2035"/>
        <v>845.25</v>
      </c>
      <c r="H909" s="47">
        <f t="shared" si="2046"/>
        <v>3960</v>
      </c>
      <c r="I909" s="47">
        <f t="shared" si="2042"/>
        <v>2300</v>
      </c>
      <c r="J909" s="56">
        <f t="shared" si="1956"/>
        <v>2495.5040426535074</v>
      </c>
      <c r="K909" s="56">
        <f t="shared" si="1933"/>
        <v>-5.4994643505779095E-7</v>
      </c>
      <c r="L909" s="47"/>
      <c r="M909" s="47"/>
      <c r="N909" s="47"/>
      <c r="O909" s="47">
        <f t="shared" si="1970"/>
        <v>1758.34375</v>
      </c>
      <c r="P909" s="78"/>
      <c r="Q909" s="78"/>
      <c r="R909" s="78"/>
      <c r="S909" s="47">
        <f t="shared" si="2028"/>
        <v>929.20207337481895</v>
      </c>
      <c r="T909" s="47">
        <f t="shared" si="1971"/>
        <v>1566.301969828635</v>
      </c>
      <c r="U909" s="79">
        <v>5</v>
      </c>
      <c r="V909" s="62">
        <f t="shared" si="2036"/>
        <v>1566.301969828635</v>
      </c>
      <c r="W909" s="137">
        <f t="shared" si="1944"/>
        <v>56.43123059979856</v>
      </c>
      <c r="X909" s="133"/>
      <c r="Y909" s="5">
        <f t="shared" si="1947"/>
        <v>0</v>
      </c>
      <c r="Z909" s="133"/>
      <c r="AA909" s="43">
        <f t="shared" ref="AA909" si="2077">POWER(2*$V909/1000*Z909, 2)*$A$4</f>
        <v>0</v>
      </c>
      <c r="AB909" s="118">
        <v>58.3</v>
      </c>
      <c r="AC909" s="43">
        <f t="shared" si="1949"/>
        <v>5.3366420232175669</v>
      </c>
      <c r="AD909" s="133">
        <v>58</v>
      </c>
      <c r="AE909" s="43">
        <f t="shared" si="1950"/>
        <v>5.2818607739891243</v>
      </c>
      <c r="AF909" s="263">
        <v>65.2</v>
      </c>
      <c r="AG909" s="43">
        <f t="shared" si="1951"/>
        <v>6.674613978792725</v>
      </c>
      <c r="AH909" s="133">
        <v>56.4</v>
      </c>
      <c r="AI909" s="5">
        <f t="shared" si="1947"/>
        <v>4.9944672555375869</v>
      </c>
      <c r="AJ909" s="182">
        <v>55.7</v>
      </c>
      <c r="AK909" s="43">
        <f t="shared" ref="AK909" si="2078">POWER(2*$V909/1000*AJ909, 2)*$A$4</f>
        <v>4.8712604734522946</v>
      </c>
      <c r="AL909" s="78">
        <v>58.9</v>
      </c>
      <c r="AM909" s="43">
        <f t="shared" si="1953"/>
        <v>5.447052382797505</v>
      </c>
      <c r="AN909" s="182"/>
      <c r="AO909" s="43">
        <f t="shared" si="1954"/>
        <v>0</v>
      </c>
      <c r="AP909" s="262">
        <v>67.81</v>
      </c>
      <c r="AQ909" s="43">
        <f t="shared" si="1955"/>
        <v>7.2196883506836436</v>
      </c>
      <c r="AR909" s="123"/>
    </row>
    <row r="910" spans="1:44" x14ac:dyDescent="0.25">
      <c r="A910" s="144">
        <f t="shared" si="2045"/>
        <v>899</v>
      </c>
      <c r="B910" s="89" t="s">
        <v>145</v>
      </c>
      <c r="C910" s="150">
        <v>28</v>
      </c>
      <c r="D910" s="154" t="s">
        <v>134</v>
      </c>
      <c r="E910" s="155">
        <v>31</v>
      </c>
      <c r="F910" s="152">
        <f t="shared" si="2041"/>
        <v>5987.62</v>
      </c>
      <c r="G910" s="46">
        <f t="shared" si="2035"/>
        <v>851</v>
      </c>
      <c r="H910" s="47">
        <f t="shared" si="2046"/>
        <v>3968</v>
      </c>
      <c r="I910" s="47">
        <f t="shared" si="2042"/>
        <v>2300</v>
      </c>
      <c r="J910" s="56">
        <f t="shared" si="1956"/>
        <v>2485.6520159507445</v>
      </c>
      <c r="K910" s="56">
        <f t="shared" si="1933"/>
        <v>-8.0727568274596706E-7</v>
      </c>
      <c r="L910" s="47"/>
      <c r="M910" s="47"/>
      <c r="N910" s="47"/>
      <c r="O910" s="47">
        <f t="shared" si="1970"/>
        <v>1764.09375</v>
      </c>
      <c r="P910" s="78"/>
      <c r="Q910" s="78"/>
      <c r="R910" s="78"/>
      <c r="S910" s="47">
        <f t="shared" si="2028"/>
        <v>919.35004692938503</v>
      </c>
      <c r="T910" s="47">
        <f t="shared" si="1971"/>
        <v>1566.301969828635</v>
      </c>
      <c r="U910" s="79">
        <v>5</v>
      </c>
      <c r="V910" s="62">
        <f t="shared" si="2036"/>
        <v>1566.301969828635</v>
      </c>
      <c r="W910" s="137">
        <f t="shared" si="1944"/>
        <v>56.43123059979856</v>
      </c>
      <c r="X910" s="133"/>
      <c r="Y910" s="5">
        <f t="shared" si="1947"/>
        <v>0</v>
      </c>
      <c r="Z910" s="133"/>
      <c r="AA910" s="43">
        <f t="shared" ref="AA910" si="2079">POWER(2*$V910/1000*Z910, 2)*$A$4</f>
        <v>0</v>
      </c>
      <c r="AB910" s="118">
        <v>56.3</v>
      </c>
      <c r="AC910" s="43">
        <f t="shared" si="1949"/>
        <v>4.9767720798768096</v>
      </c>
      <c r="AD910" s="133">
        <v>56.4</v>
      </c>
      <c r="AE910" s="43">
        <f t="shared" si="1950"/>
        <v>4.9944672555375869</v>
      </c>
      <c r="AF910" s="263">
        <v>64</v>
      </c>
      <c r="AG910" s="43">
        <f t="shared" si="1951"/>
        <v>6.4311836296847362</v>
      </c>
      <c r="AH910" s="133">
        <v>55.7</v>
      </c>
      <c r="AI910" s="5">
        <f t="shared" si="1947"/>
        <v>4.8712604734522946</v>
      </c>
      <c r="AJ910" s="182">
        <v>55.2</v>
      </c>
      <c r="AK910" s="43">
        <f t="shared" ref="AK910" si="2080">POWER(2*$V910/1000*AJ910, 2)*$A$4</f>
        <v>4.7841976970201614</v>
      </c>
      <c r="AL910" s="78">
        <v>58.4</v>
      </c>
      <c r="AM910" s="43">
        <f t="shared" si="1953"/>
        <v>5.3549652441546813</v>
      </c>
      <c r="AN910" s="182"/>
      <c r="AO910" s="43">
        <f t="shared" si="1954"/>
        <v>0</v>
      </c>
      <c r="AP910" s="262">
        <v>68.28</v>
      </c>
      <c r="AQ910" s="43">
        <f t="shared" si="1955"/>
        <v>7.3201164016301723</v>
      </c>
      <c r="AR910" s="123"/>
    </row>
    <row r="911" spans="1:44" x14ac:dyDescent="0.25">
      <c r="A911" s="144">
        <f t="shared" si="2045"/>
        <v>900</v>
      </c>
      <c r="B911" s="89" t="s">
        <v>145</v>
      </c>
      <c r="C911" s="150">
        <v>29</v>
      </c>
      <c r="D911" s="154" t="s">
        <v>134</v>
      </c>
      <c r="E911" s="155">
        <v>32</v>
      </c>
      <c r="F911" s="152">
        <f t="shared" si="2041"/>
        <v>5987.62</v>
      </c>
      <c r="G911" s="46">
        <f t="shared" si="2035"/>
        <v>856.75</v>
      </c>
      <c r="H911" s="47">
        <f t="shared" si="2046"/>
        <v>3976</v>
      </c>
      <c r="I911" s="47">
        <f t="shared" si="2042"/>
        <v>2300</v>
      </c>
      <c r="J911" s="56">
        <f t="shared" si="1956"/>
        <v>2475.7999892761936</v>
      </c>
      <c r="K911" s="56">
        <f t="shared" ref="K911:K974" si="2081">J911-SUM(P911:T911)</f>
        <v>-1.1187657946720719E-6</v>
      </c>
      <c r="L911" s="47"/>
      <c r="M911" s="47"/>
      <c r="N911" s="47"/>
      <c r="O911" s="47">
        <f t="shared" si="1970"/>
        <v>1769.84375</v>
      </c>
      <c r="P911" s="78"/>
      <c r="Q911" s="78"/>
      <c r="R911" s="78"/>
      <c r="S911" s="47">
        <f t="shared" si="2028"/>
        <v>909.4980205663245</v>
      </c>
      <c r="T911" s="47">
        <f t="shared" si="1971"/>
        <v>1566.301969828635</v>
      </c>
      <c r="U911" s="79">
        <v>5</v>
      </c>
      <c r="V911" s="62">
        <f t="shared" si="2036"/>
        <v>1566.301969828635</v>
      </c>
      <c r="W911" s="137">
        <f t="shared" si="1944"/>
        <v>56.43123059979856</v>
      </c>
      <c r="X911" s="133"/>
      <c r="Y911" s="5">
        <f t="shared" si="1947"/>
        <v>0</v>
      </c>
      <c r="Z911" s="133"/>
      <c r="AA911" s="43">
        <f t="shared" ref="AA911" si="2082">POWER(2*$V911/1000*Z911, 2)*$A$4</f>
        <v>0</v>
      </c>
      <c r="AB911" s="118">
        <v>57.7</v>
      </c>
      <c r="AC911" s="43">
        <f t="shared" si="1949"/>
        <v>5.2273621451350341</v>
      </c>
      <c r="AD911" s="133">
        <v>57.8</v>
      </c>
      <c r="AE911" s="43">
        <f t="shared" si="1950"/>
        <v>5.2454969524892467</v>
      </c>
      <c r="AF911" s="263">
        <v>65.3</v>
      </c>
      <c r="AG911" s="43">
        <f t="shared" si="1951"/>
        <v>6.6951039559332006</v>
      </c>
      <c r="AH911" s="133">
        <v>54.9</v>
      </c>
      <c r="AI911" s="5">
        <f t="shared" si="1947"/>
        <v>4.7323368583266827</v>
      </c>
      <c r="AJ911" s="182">
        <v>54.2</v>
      </c>
      <c r="AK911" s="43">
        <f t="shared" ref="AK911" si="2083">POWER(2*$V911/1000*AJ911, 2)*$A$4</f>
        <v>4.612427313942157</v>
      </c>
      <c r="AL911" s="78">
        <v>57.5</v>
      </c>
      <c r="AM911" s="43">
        <f t="shared" si="1953"/>
        <v>5.1911867372180565</v>
      </c>
      <c r="AN911" s="182"/>
      <c r="AO911" s="43">
        <f t="shared" si="1954"/>
        <v>0</v>
      </c>
      <c r="AP911" s="262">
        <v>67.87</v>
      </c>
      <c r="AQ911" s="43">
        <f t="shared" si="1955"/>
        <v>7.2324703281476426</v>
      </c>
      <c r="AR911" s="123"/>
    </row>
    <row r="912" spans="1:44" x14ac:dyDescent="0.25">
      <c r="A912" s="144">
        <f t="shared" si="2045"/>
        <v>901</v>
      </c>
      <c r="B912" s="89" t="s">
        <v>145</v>
      </c>
      <c r="C912" s="150">
        <v>30</v>
      </c>
      <c r="D912" s="154" t="s">
        <v>134</v>
      </c>
      <c r="E912" s="155">
        <v>33</v>
      </c>
      <c r="F912" s="152">
        <f t="shared" si="2041"/>
        <v>5987.62</v>
      </c>
      <c r="G912" s="46">
        <f t="shared" si="2035"/>
        <v>862.5</v>
      </c>
      <c r="H912" s="47">
        <f t="shared" si="2046"/>
        <v>3984</v>
      </c>
      <c r="I912" s="47">
        <f t="shared" si="2042"/>
        <v>2300</v>
      </c>
      <c r="J912" s="56">
        <f t="shared" si="1956"/>
        <v>2465.9479626301932</v>
      </c>
      <c r="K912" s="56">
        <f t="shared" si="2081"/>
        <v>-1.4867855497868732E-6</v>
      </c>
      <c r="L912" s="47"/>
      <c r="M912" s="47"/>
      <c r="N912" s="47"/>
      <c r="O912" s="47">
        <f t="shared" si="1970"/>
        <v>1775.59375</v>
      </c>
      <c r="P912" s="78"/>
      <c r="Q912" s="78"/>
      <c r="R912" s="78"/>
      <c r="S912" s="47">
        <f t="shared" si="2028"/>
        <v>899.64599428834367</v>
      </c>
      <c r="T912" s="47">
        <f t="shared" si="1971"/>
        <v>1566.301969828635</v>
      </c>
      <c r="U912" s="79">
        <v>5</v>
      </c>
      <c r="V912" s="62">
        <f t="shared" si="2036"/>
        <v>1566.301969828635</v>
      </c>
      <c r="W912" s="137">
        <f t="shared" si="1944"/>
        <v>56.43123059979856</v>
      </c>
      <c r="X912" s="133"/>
      <c r="Y912" s="5">
        <f t="shared" si="1947"/>
        <v>0</v>
      </c>
      <c r="Z912" s="133"/>
      <c r="AA912" s="43">
        <f t="shared" ref="AA912" si="2084">POWER(2*$V912/1000*Z912, 2)*$A$4</f>
        <v>0</v>
      </c>
      <c r="AB912" s="118">
        <v>57.6</v>
      </c>
      <c r="AC912" s="43">
        <f t="shared" si="1949"/>
        <v>5.2092587400446373</v>
      </c>
      <c r="AD912" s="133">
        <v>57.6</v>
      </c>
      <c r="AE912" s="43">
        <f t="shared" si="1950"/>
        <v>5.2092587400446373</v>
      </c>
      <c r="AF912" s="263">
        <v>65.400000000000006</v>
      </c>
      <c r="AG912" s="43">
        <f t="shared" si="1951"/>
        <v>6.7156253353374931</v>
      </c>
      <c r="AH912" s="133">
        <v>55.8</v>
      </c>
      <c r="AI912" s="5">
        <f t="shared" si="1947"/>
        <v>4.8887672355301719</v>
      </c>
      <c r="AJ912" s="182">
        <v>55.3</v>
      </c>
      <c r="AK912" s="43">
        <f t="shared" ref="AK912" si="2085">POWER(2*$V912/1000*AJ912, 2)*$A$4</f>
        <v>4.8015474477789546</v>
      </c>
      <c r="AL912" s="78">
        <v>58.4</v>
      </c>
      <c r="AM912" s="43">
        <f t="shared" si="1953"/>
        <v>5.3549652441546813</v>
      </c>
      <c r="AN912" s="182"/>
      <c r="AO912" s="43">
        <f t="shared" si="1954"/>
        <v>0</v>
      </c>
      <c r="AP912" s="262">
        <v>68.680000000000007</v>
      </c>
      <c r="AQ912" s="43">
        <f t="shared" si="1955"/>
        <v>7.4061334826772063</v>
      </c>
      <c r="AR912" s="123"/>
    </row>
    <row r="913" spans="1:44" x14ac:dyDescent="0.25">
      <c r="A913" s="144">
        <f t="shared" si="2045"/>
        <v>902</v>
      </c>
      <c r="B913" s="89" t="s">
        <v>145</v>
      </c>
      <c r="C913" s="150">
        <v>31</v>
      </c>
      <c r="D913" s="154" t="s">
        <v>134</v>
      </c>
      <c r="E913" s="155">
        <v>34</v>
      </c>
      <c r="F913" s="152">
        <f t="shared" si="2041"/>
        <v>5987.62</v>
      </c>
      <c r="G913" s="46">
        <f t="shared" si="2035"/>
        <v>868.25</v>
      </c>
      <c r="H913" s="47">
        <f t="shared" si="2046"/>
        <v>3992</v>
      </c>
      <c r="I913" s="47">
        <f t="shared" si="2042"/>
        <v>2300</v>
      </c>
      <c r="J913" s="56">
        <f t="shared" si="1956"/>
        <v>2456.0959360130864</v>
      </c>
      <c r="K913" s="56">
        <f t="shared" si="2081"/>
        <v>-1.9138169591315091E-6</v>
      </c>
      <c r="L913" s="47"/>
      <c r="M913" s="47"/>
      <c r="N913" s="47"/>
      <c r="O913" s="47">
        <f t="shared" si="1970"/>
        <v>1781.34375</v>
      </c>
      <c r="P913" s="78"/>
      <c r="Q913" s="78"/>
      <c r="R913" s="78"/>
      <c r="S913" s="47">
        <f t="shared" si="2028"/>
        <v>889.79396809826858</v>
      </c>
      <c r="T913" s="47">
        <f t="shared" si="1971"/>
        <v>1566.301969828635</v>
      </c>
      <c r="U913" s="79">
        <v>5</v>
      </c>
      <c r="V913" s="62">
        <f t="shared" si="2036"/>
        <v>1566.301969828635</v>
      </c>
      <c r="W913" s="137">
        <f t="shared" si="1944"/>
        <v>56.43123059979856</v>
      </c>
      <c r="X913" s="133"/>
      <c r="Y913" s="5">
        <f t="shared" si="1947"/>
        <v>0</v>
      </c>
      <c r="Z913" s="133"/>
      <c r="AA913" s="43">
        <f t="shared" ref="AA913" si="2086">POWER(2*$V913/1000*Z913, 2)*$A$4</f>
        <v>0</v>
      </c>
      <c r="AB913" s="118">
        <v>59</v>
      </c>
      <c r="AC913" s="43">
        <f t="shared" si="1949"/>
        <v>5.4655640173175213</v>
      </c>
      <c r="AD913" s="133">
        <v>58.8</v>
      </c>
      <c r="AE913" s="43">
        <f t="shared" si="1950"/>
        <v>5.4285721505413065</v>
      </c>
      <c r="AF913" s="263">
        <v>65.2</v>
      </c>
      <c r="AG913" s="43">
        <f t="shared" si="1951"/>
        <v>6.674613978792725</v>
      </c>
      <c r="AH913" s="133">
        <v>56.2</v>
      </c>
      <c r="AI913" s="5">
        <f t="shared" si="1947"/>
        <v>4.9591083064798482</v>
      </c>
      <c r="AJ913" s="182">
        <v>55.7</v>
      </c>
      <c r="AK913" s="43">
        <f t="shared" ref="AK913" si="2087">POWER(2*$V913/1000*AJ913, 2)*$A$4</f>
        <v>4.8712604734522946</v>
      </c>
      <c r="AL913" s="78">
        <v>58.7</v>
      </c>
      <c r="AM913" s="43">
        <f t="shared" si="1953"/>
        <v>5.4101233205489256</v>
      </c>
      <c r="AN913" s="182"/>
      <c r="AO913" s="43">
        <f t="shared" si="1954"/>
        <v>0</v>
      </c>
      <c r="AP913" s="262">
        <v>68.72</v>
      </c>
      <c r="AQ913" s="43">
        <f t="shared" si="1955"/>
        <v>7.4147628247740673</v>
      </c>
      <c r="AR913" s="123"/>
    </row>
    <row r="914" spans="1:44" x14ac:dyDescent="0.25">
      <c r="A914" s="144">
        <f t="shared" si="2045"/>
        <v>903</v>
      </c>
      <c r="B914" s="89" t="s">
        <v>145</v>
      </c>
      <c r="C914" s="150">
        <v>32</v>
      </c>
      <c r="D914" s="154" t="s">
        <v>134</v>
      </c>
      <c r="E914" s="155">
        <v>35</v>
      </c>
      <c r="F914" s="152">
        <f t="shared" si="2041"/>
        <v>5987.62</v>
      </c>
      <c r="G914" s="46">
        <f t="shared" si="2035"/>
        <v>874</v>
      </c>
      <c r="H914" s="47">
        <f t="shared" si="2046"/>
        <v>4000</v>
      </c>
      <c r="I914" s="47">
        <f t="shared" si="2042"/>
        <v>2300</v>
      </c>
      <c r="J914" s="56">
        <f t="shared" si="1956"/>
        <v>2446.2439094252231</v>
      </c>
      <c r="K914" s="56">
        <f t="shared" si="2081"/>
        <v>-2.4024634512898047E-6</v>
      </c>
      <c r="L914" s="47"/>
      <c r="M914" s="47"/>
      <c r="N914" s="47"/>
      <c r="O914" s="47">
        <f t="shared" si="1970"/>
        <v>1787.09375</v>
      </c>
      <c r="P914" s="78"/>
      <c r="Q914" s="78"/>
      <c r="R914" s="78"/>
      <c r="S914" s="47">
        <f t="shared" si="2028"/>
        <v>879.94194199905166</v>
      </c>
      <c r="T914" s="47">
        <f t="shared" si="1971"/>
        <v>1566.301969828635</v>
      </c>
      <c r="U914" s="79">
        <v>5</v>
      </c>
      <c r="V914" s="62">
        <f t="shared" si="2036"/>
        <v>1566.301969828635</v>
      </c>
      <c r="W914" s="137">
        <f t="shared" si="1944"/>
        <v>56.43123059979856</v>
      </c>
      <c r="X914" s="133"/>
      <c r="Y914" s="5">
        <f t="shared" si="1947"/>
        <v>0</v>
      </c>
      <c r="Z914" s="133"/>
      <c r="AA914" s="43">
        <f t="shared" ref="AA914" si="2088">POWER(2*$V914/1000*Z914, 2)*$A$4</f>
        <v>0</v>
      </c>
      <c r="AB914" s="118">
        <v>58</v>
      </c>
      <c r="AC914" s="43">
        <f t="shared" si="1949"/>
        <v>5.2818607739891243</v>
      </c>
      <c r="AD914" s="133">
        <v>57.9</v>
      </c>
      <c r="AE914" s="43">
        <f t="shared" si="1950"/>
        <v>5.2636631621072771</v>
      </c>
      <c r="AF914" s="263">
        <v>65.5</v>
      </c>
      <c r="AG914" s="43">
        <f t="shared" si="1951"/>
        <v>6.7361781170056023</v>
      </c>
      <c r="AH914" s="133">
        <v>56.2</v>
      </c>
      <c r="AI914" s="5">
        <f t="shared" si="1947"/>
        <v>4.9591083064798482</v>
      </c>
      <c r="AJ914" s="182">
        <v>55.6</v>
      </c>
      <c r="AK914" s="43">
        <f t="shared" ref="AK914" si="2089">POWER(2*$V914/1000*AJ914, 2)*$A$4</f>
        <v>4.8537851136382351</v>
      </c>
      <c r="AL914" s="78">
        <v>58.6</v>
      </c>
      <c r="AM914" s="43">
        <f t="shared" si="1953"/>
        <v>5.3917058928203607</v>
      </c>
      <c r="AN914" s="182"/>
      <c r="AO914" s="43">
        <f t="shared" si="1954"/>
        <v>0</v>
      </c>
      <c r="AP914" s="262">
        <v>68.63</v>
      </c>
      <c r="AQ914" s="43">
        <f t="shared" si="1955"/>
        <v>7.3953538705654855</v>
      </c>
      <c r="AR914" s="123"/>
    </row>
    <row r="915" spans="1:44" x14ac:dyDescent="0.25">
      <c r="A915" s="144">
        <f t="shared" si="2045"/>
        <v>904</v>
      </c>
      <c r="B915" s="89" t="s">
        <v>145</v>
      </c>
      <c r="C915" s="150">
        <v>33</v>
      </c>
      <c r="D915" s="154" t="s">
        <v>134</v>
      </c>
      <c r="E915" s="155">
        <v>36</v>
      </c>
      <c r="F915" s="152">
        <f t="shared" si="2041"/>
        <v>5987.62</v>
      </c>
      <c r="G915" s="46">
        <f t="shared" si="2035"/>
        <v>879.75</v>
      </c>
      <c r="H915" s="47">
        <f t="shared" si="2046"/>
        <v>4008</v>
      </c>
      <c r="I915" s="47">
        <f t="shared" si="2042"/>
        <v>2300</v>
      </c>
      <c r="J915" s="56">
        <f t="shared" si="1956"/>
        <v>2436.391882866958</v>
      </c>
      <c r="K915" s="56">
        <f t="shared" si="2081"/>
        <v>-2.9554566935985349E-6</v>
      </c>
      <c r="L915" s="47"/>
      <c r="M915" s="47"/>
      <c r="N915" s="47"/>
      <c r="O915" s="47">
        <f t="shared" si="1970"/>
        <v>1792.84375</v>
      </c>
      <c r="P915" s="78"/>
      <c r="Q915" s="78"/>
      <c r="R915" s="78"/>
      <c r="S915" s="47">
        <f t="shared" si="2028"/>
        <v>870.08991599377964</v>
      </c>
      <c r="T915" s="47">
        <f t="shared" si="1971"/>
        <v>1566.301969828635</v>
      </c>
      <c r="U915" s="79">
        <v>5</v>
      </c>
      <c r="V915" s="62">
        <f t="shared" si="2036"/>
        <v>1566.301969828635</v>
      </c>
      <c r="W915" s="137">
        <f t="shared" si="1944"/>
        <v>56.43123059979856</v>
      </c>
      <c r="X915" s="133"/>
      <c r="Y915" s="5">
        <f t="shared" si="1947"/>
        <v>0</v>
      </c>
      <c r="Z915" s="133"/>
      <c r="AA915" s="43">
        <f t="shared" ref="AA915" si="2090">POWER(2*$V915/1000*Z915, 2)*$A$4</f>
        <v>0</v>
      </c>
      <c r="AB915" s="118">
        <v>57.5</v>
      </c>
      <c r="AC915" s="43">
        <f t="shared" si="1949"/>
        <v>5.1911867372180565</v>
      </c>
      <c r="AD915" s="133">
        <v>57.4</v>
      </c>
      <c r="AE915" s="43">
        <f t="shared" si="1950"/>
        <v>5.1731461366552942</v>
      </c>
      <c r="AF915" s="263">
        <v>65.5</v>
      </c>
      <c r="AG915" s="43">
        <f t="shared" si="1951"/>
        <v>6.7361781170056023</v>
      </c>
      <c r="AH915" s="133">
        <v>55.6</v>
      </c>
      <c r="AI915" s="5">
        <f t="shared" si="1947"/>
        <v>4.8537851136382351</v>
      </c>
      <c r="AJ915" s="182">
        <v>55</v>
      </c>
      <c r="AK915" s="43">
        <f t="shared" ref="AK915" si="2091">POWER(2*$V915/1000*AJ915, 2)*$A$4</f>
        <v>4.7495924022940255</v>
      </c>
      <c r="AL915" s="78">
        <v>57.8</v>
      </c>
      <c r="AM915" s="43">
        <f t="shared" si="1953"/>
        <v>5.2454969524892467</v>
      </c>
      <c r="AN915" s="182"/>
      <c r="AO915" s="43">
        <f t="shared" si="1954"/>
        <v>0</v>
      </c>
      <c r="AP915" s="262">
        <v>68.819999999999993</v>
      </c>
      <c r="AQ915" s="43">
        <f t="shared" si="1955"/>
        <v>7.4363581616008938</v>
      </c>
      <c r="AR915" s="123"/>
    </row>
    <row r="916" spans="1:44" x14ac:dyDescent="0.25">
      <c r="A916" s="144">
        <f t="shared" si="2045"/>
        <v>905</v>
      </c>
      <c r="B916" s="89" t="s">
        <v>145</v>
      </c>
      <c r="C916" s="150">
        <v>34</v>
      </c>
      <c r="D916" s="154" t="s">
        <v>134</v>
      </c>
      <c r="E916" s="155">
        <v>37</v>
      </c>
      <c r="F916" s="152">
        <f t="shared" si="2041"/>
        <v>5987.62</v>
      </c>
      <c r="G916" s="46">
        <f t="shared" si="2035"/>
        <v>885.5</v>
      </c>
      <c r="H916" s="47">
        <f t="shared" si="2046"/>
        <v>4016</v>
      </c>
      <c r="I916" s="47">
        <f t="shared" si="2042"/>
        <v>2300</v>
      </c>
      <c r="J916" s="56">
        <f t="shared" si="1956"/>
        <v>2426.5398563386507</v>
      </c>
      <c r="K916" s="56">
        <f t="shared" si="2081"/>
        <v>-3.5756643228523899E-6</v>
      </c>
      <c r="L916" s="47"/>
      <c r="M916" s="47"/>
      <c r="N916" s="47"/>
      <c r="O916" s="47">
        <f t="shared" si="1970"/>
        <v>1798.59375</v>
      </c>
      <c r="P916" s="78"/>
      <c r="Q916" s="78"/>
      <c r="R916" s="78"/>
      <c r="S916" s="47">
        <f t="shared" si="2028"/>
        <v>860.23789008567996</v>
      </c>
      <c r="T916" s="47">
        <f t="shared" si="1971"/>
        <v>1566.301969828635</v>
      </c>
      <c r="U916" s="79">
        <v>5</v>
      </c>
      <c r="V916" s="62">
        <f t="shared" si="2036"/>
        <v>1566.301969828635</v>
      </c>
      <c r="W916" s="137">
        <f t="shared" ref="W916:W979" si="2092">Com_Num/V916</f>
        <v>56.43123059979856</v>
      </c>
      <c r="X916" s="133"/>
      <c r="Y916" s="5">
        <f t="shared" si="1947"/>
        <v>0</v>
      </c>
      <c r="Z916" s="133"/>
      <c r="AA916" s="43">
        <f t="shared" ref="AA916" si="2093">POWER(2*$V916/1000*Z916, 2)*$A$4</f>
        <v>0</v>
      </c>
      <c r="AB916" s="118">
        <v>59.1</v>
      </c>
      <c r="AC916" s="43">
        <f t="shared" si="1949"/>
        <v>5.4841070541013535</v>
      </c>
      <c r="AD916" s="133">
        <v>59.1</v>
      </c>
      <c r="AE916" s="43">
        <f t="shared" si="1950"/>
        <v>5.4841070541013535</v>
      </c>
      <c r="AF916" s="263">
        <v>65.7</v>
      </c>
      <c r="AG916" s="43">
        <f t="shared" si="1951"/>
        <v>6.7773778871332686</v>
      </c>
      <c r="AH916" s="133">
        <v>56.5</v>
      </c>
      <c r="AI916" s="5">
        <f t="shared" si="1947"/>
        <v>5.0121938334621827</v>
      </c>
      <c r="AJ916" s="182">
        <v>55.7</v>
      </c>
      <c r="AK916" s="43">
        <f t="shared" ref="AK916" si="2094">POWER(2*$V916/1000*AJ916, 2)*$A$4</f>
        <v>4.8712604734522946</v>
      </c>
      <c r="AL916" s="78">
        <v>58.5</v>
      </c>
      <c r="AM916" s="43">
        <f t="shared" si="1953"/>
        <v>5.3733198673556135</v>
      </c>
      <c r="AN916" s="182"/>
      <c r="AO916" s="43">
        <f t="shared" si="1954"/>
        <v>0</v>
      </c>
      <c r="AP916" s="262">
        <v>68.48</v>
      </c>
      <c r="AQ916" s="43">
        <f t="shared" si="1955"/>
        <v>7.3630621376260548</v>
      </c>
      <c r="AR916" s="123"/>
    </row>
    <row r="917" spans="1:44" x14ac:dyDescent="0.25">
      <c r="A917" s="144">
        <f t="shared" si="2045"/>
        <v>906</v>
      </c>
      <c r="B917" s="89" t="s">
        <v>145</v>
      </c>
      <c r="C917" s="150">
        <v>35</v>
      </c>
      <c r="D917" s="154" t="s">
        <v>135</v>
      </c>
      <c r="E917" s="155">
        <v>1</v>
      </c>
      <c r="F917" s="152">
        <f t="shared" si="2041"/>
        <v>5987.62</v>
      </c>
      <c r="G917" s="46">
        <f t="shared" si="2035"/>
        <v>891.25</v>
      </c>
      <c r="H917" s="47">
        <f t="shared" si="2046"/>
        <v>4024</v>
      </c>
      <c r="I917" s="47">
        <f t="shared" si="2042"/>
        <v>2300</v>
      </c>
      <c r="J917" s="56">
        <f t="shared" si="1956"/>
        <v>2416.6878298406687</v>
      </c>
      <c r="K917" s="56">
        <f t="shared" si="2081"/>
        <v>-4.2660963117668871E-6</v>
      </c>
      <c r="L917" s="47"/>
      <c r="M917" s="47"/>
      <c r="N917" s="47"/>
      <c r="O917" s="47">
        <f t="shared" si="1970"/>
        <v>1804.34375</v>
      </c>
      <c r="P917" s="78"/>
      <c r="Q917" s="78"/>
      <c r="R917" s="78"/>
      <c r="S917" s="47">
        <f t="shared" si="2028"/>
        <v>850.38586427813016</v>
      </c>
      <c r="T917" s="47">
        <f t="shared" si="1971"/>
        <v>1566.301969828635</v>
      </c>
      <c r="U917" s="79">
        <v>5</v>
      </c>
      <c r="V917" s="62">
        <f t="shared" si="2036"/>
        <v>1566.301969828635</v>
      </c>
      <c r="W917" s="137">
        <f t="shared" si="2092"/>
        <v>56.43123059979856</v>
      </c>
      <c r="X917" s="133"/>
      <c r="Y917" s="5">
        <f t="shared" ref="Y917:AI980" si="2095">POWER(2*$V917/1000*X917, 2)*$A$4</f>
        <v>0</v>
      </c>
      <c r="Z917" s="133"/>
      <c r="AA917" s="43">
        <f t="shared" ref="AA917" si="2096">POWER(2*$V917/1000*Z917, 2)*$A$4</f>
        <v>0</v>
      </c>
      <c r="AB917" s="118">
        <v>57.5</v>
      </c>
      <c r="AC917" s="43">
        <f t="shared" ref="AC917:AC980" si="2097">POWER(2*$V917/1000*AB917, 2)*$A$4</f>
        <v>5.1911867372180565</v>
      </c>
      <c r="AD917" s="133">
        <v>57.5</v>
      </c>
      <c r="AE917" s="43">
        <f t="shared" ref="AE917:AE980" si="2098">POWER(2*$V917/1000*AD917, 2)*$A$4</f>
        <v>5.1911867372180565</v>
      </c>
      <c r="AF917" s="263">
        <v>64.599999999999994</v>
      </c>
      <c r="AG917" s="43">
        <f t="shared" ref="AG917:AG980" si="2099">POWER(2*$V917/1000*AF917, 2)*$A$4</f>
        <v>6.552333563490027</v>
      </c>
      <c r="AH917" s="133">
        <v>56.3</v>
      </c>
      <c r="AI917" s="5">
        <f t="shared" si="2095"/>
        <v>4.9767720798768096</v>
      </c>
      <c r="AJ917" s="182">
        <v>55.9</v>
      </c>
      <c r="AK917" s="43">
        <f t="shared" ref="AK917" si="2100">POWER(2*$V917/1000*AJ917, 2)*$A$4</f>
        <v>4.9063053998718651</v>
      </c>
      <c r="AL917" s="78">
        <v>58.5</v>
      </c>
      <c r="AM917" s="43">
        <f t="shared" ref="AM917:AM980" si="2101">POWER(2*$V917/1000*AL917, 2)*$A$4</f>
        <v>5.3733198673556135</v>
      </c>
      <c r="AN917" s="182"/>
      <c r="AO917" s="43">
        <f t="shared" ref="AO917:AO980" si="2102">POWER(2*$V917/1000*AN917, 2)*$A$4</f>
        <v>0</v>
      </c>
      <c r="AP917" s="262">
        <v>68.510000000000005</v>
      </c>
      <c r="AQ917" s="43">
        <f t="shared" ref="AQ917:AQ980" si="2103">POWER(2*$V917/1000*AP917, 2)*$A$4</f>
        <v>7.3695148318064554</v>
      </c>
      <c r="AR917" s="123"/>
    </row>
    <row r="918" spans="1:44" x14ac:dyDescent="0.25">
      <c r="A918" s="144">
        <f t="shared" si="2045"/>
        <v>907</v>
      </c>
      <c r="B918" s="89" t="s">
        <v>145</v>
      </c>
      <c r="C918" s="150">
        <v>36</v>
      </c>
      <c r="D918" s="154" t="s">
        <v>135</v>
      </c>
      <c r="E918" s="155">
        <v>2</v>
      </c>
      <c r="F918" s="152">
        <f t="shared" si="2041"/>
        <v>5987.62</v>
      </c>
      <c r="G918" s="46">
        <f t="shared" si="2035"/>
        <v>897</v>
      </c>
      <c r="H918" s="47">
        <f t="shared" si="2046"/>
        <v>4032</v>
      </c>
      <c r="I918" s="47">
        <f t="shared" si="2042"/>
        <v>2300</v>
      </c>
      <c r="J918" s="56">
        <f t="shared" ref="J918:J981" si="2104">SQRT(POWER(F918-H918,2)+POWER(G918-I918,2))</f>
        <v>2406.8358033733834</v>
      </c>
      <c r="K918" s="56">
        <f t="shared" si="2081"/>
        <v>-5.0299172471568454E-6</v>
      </c>
      <c r="L918" s="47"/>
      <c r="M918" s="47"/>
      <c r="N918" s="47"/>
      <c r="O918" s="47">
        <f t="shared" si="1970"/>
        <v>1810.09375</v>
      </c>
      <c r="P918" s="78"/>
      <c r="Q918" s="78"/>
      <c r="R918" s="78"/>
      <c r="S918" s="47">
        <f t="shared" si="2028"/>
        <v>840.53383857466588</v>
      </c>
      <c r="T918" s="47">
        <f t="shared" si="1971"/>
        <v>1566.301969828635</v>
      </c>
      <c r="U918" s="79">
        <v>5</v>
      </c>
      <c r="V918" s="62">
        <f t="shared" si="2036"/>
        <v>1566.301969828635</v>
      </c>
      <c r="W918" s="137">
        <f t="shared" si="2092"/>
        <v>56.43123059979856</v>
      </c>
      <c r="X918" s="133"/>
      <c r="Y918" s="5">
        <f t="shared" si="2095"/>
        <v>0</v>
      </c>
      <c r="Z918" s="133"/>
      <c r="AA918" s="43">
        <f t="shared" ref="AA918" si="2105">POWER(2*$V918/1000*Z918, 2)*$A$4</f>
        <v>0</v>
      </c>
      <c r="AB918" s="118">
        <v>58.3</v>
      </c>
      <c r="AC918" s="43">
        <f t="shared" si="2097"/>
        <v>5.3366420232175669</v>
      </c>
      <c r="AD918" s="133">
        <v>58.3</v>
      </c>
      <c r="AE918" s="43">
        <f t="shared" si="2098"/>
        <v>5.3366420232175669</v>
      </c>
      <c r="AF918" s="263">
        <v>65.099999999999994</v>
      </c>
      <c r="AG918" s="43">
        <f t="shared" si="2099"/>
        <v>6.6541554039160653</v>
      </c>
      <c r="AH918" s="133">
        <v>54.6</v>
      </c>
      <c r="AI918" s="5">
        <f t="shared" si="2095"/>
        <v>4.6807586400075554</v>
      </c>
      <c r="AJ918" s="182">
        <v>54</v>
      </c>
      <c r="AK918" s="43">
        <f t="shared" ref="AK918" si="2106">POWER(2*$V918/1000*AJ918, 2)*$A$4</f>
        <v>4.5784500644923574</v>
      </c>
      <c r="AL918" s="78">
        <v>56.8</v>
      </c>
      <c r="AM918" s="43">
        <f t="shared" si="2101"/>
        <v>5.0655619808188677</v>
      </c>
      <c r="AN918" s="182"/>
      <c r="AO918" s="43">
        <f t="shared" si="2102"/>
        <v>0</v>
      </c>
      <c r="AP918" s="262">
        <v>68.16</v>
      </c>
      <c r="AQ918" s="43">
        <f t="shared" si="2103"/>
        <v>7.294409252379169</v>
      </c>
      <c r="AR918" s="123"/>
    </row>
    <row r="919" spans="1:44" x14ac:dyDescent="0.25">
      <c r="A919" s="144">
        <f t="shared" si="2045"/>
        <v>908</v>
      </c>
      <c r="B919" s="89" t="s">
        <v>145</v>
      </c>
      <c r="C919" s="150">
        <v>37</v>
      </c>
      <c r="D919" s="154" t="s">
        <v>135</v>
      </c>
      <c r="E919" s="155">
        <v>3</v>
      </c>
      <c r="F919" s="152">
        <f t="shared" si="2041"/>
        <v>5987.62</v>
      </c>
      <c r="G919" s="46">
        <f t="shared" si="2035"/>
        <v>902.75</v>
      </c>
      <c r="H919" s="47">
        <f t="shared" si="2046"/>
        <v>4040</v>
      </c>
      <c r="I919" s="47">
        <f t="shared" si="2042"/>
        <v>2300</v>
      </c>
      <c r="J919" s="56">
        <f t="shared" si="2104"/>
        <v>2396.9837769371738</v>
      </c>
      <c r="K919" s="56">
        <f t="shared" si="2081"/>
        <v>-5.8704517869045958E-6</v>
      </c>
      <c r="L919" s="47"/>
      <c r="M919" s="47"/>
      <c r="N919" s="47"/>
      <c r="O919" s="47">
        <f t="shared" si="1970"/>
        <v>1815.84375</v>
      </c>
      <c r="P919" s="78"/>
      <c r="Q919" s="78"/>
      <c r="R919" s="78"/>
      <c r="S919" s="47">
        <f t="shared" si="2028"/>
        <v>830.68181297899048</v>
      </c>
      <c r="T919" s="47">
        <f t="shared" si="1971"/>
        <v>1566.301969828635</v>
      </c>
      <c r="U919" s="79">
        <v>5</v>
      </c>
      <c r="V919" s="62">
        <f t="shared" si="2036"/>
        <v>1566.301969828635</v>
      </c>
      <c r="W919" s="137">
        <f t="shared" si="2092"/>
        <v>56.43123059979856</v>
      </c>
      <c r="X919" s="133"/>
      <c r="Y919" s="5">
        <f t="shared" si="2095"/>
        <v>0</v>
      </c>
      <c r="Z919" s="133"/>
      <c r="AA919" s="43">
        <f t="shared" ref="AA919" si="2107">POWER(2*$V919/1000*Z919, 2)*$A$4</f>
        <v>0</v>
      </c>
      <c r="AB919" s="118">
        <v>57</v>
      </c>
      <c r="AC919" s="43">
        <f t="shared" si="2097"/>
        <v>5.101297757042409</v>
      </c>
      <c r="AD919" s="133">
        <v>57.1</v>
      </c>
      <c r="AE919" s="43">
        <f t="shared" si="2098"/>
        <v>5.1192127485499048</v>
      </c>
      <c r="AF919" s="263">
        <v>64.7</v>
      </c>
      <c r="AG919" s="43">
        <f t="shared" si="2099"/>
        <v>6.5726351270476036</v>
      </c>
      <c r="AH919" s="133">
        <v>57.5</v>
      </c>
      <c r="AI919" s="5">
        <f t="shared" si="2095"/>
        <v>5.1911867372180565</v>
      </c>
      <c r="AJ919" s="182">
        <v>57</v>
      </c>
      <c r="AK919" s="43">
        <f t="shared" ref="AK919" si="2108">POWER(2*$V919/1000*AJ919, 2)*$A$4</f>
        <v>5.101297757042409</v>
      </c>
      <c r="AL919" s="78">
        <v>59.5</v>
      </c>
      <c r="AM919" s="43">
        <f t="shared" si="2101"/>
        <v>5.5585932238748512</v>
      </c>
      <c r="AN919" s="182"/>
      <c r="AO919" s="43">
        <f t="shared" si="2102"/>
        <v>0</v>
      </c>
      <c r="AP919" s="262">
        <v>69.06</v>
      </c>
      <c r="AQ919" s="43">
        <f t="shared" si="2103"/>
        <v>7.4883150912216534</v>
      </c>
      <c r="AR919" s="123"/>
    </row>
    <row r="920" spans="1:44" x14ac:dyDescent="0.25">
      <c r="A920" s="144">
        <f t="shared" si="2045"/>
        <v>909</v>
      </c>
      <c r="B920" s="89" t="s">
        <v>145</v>
      </c>
      <c r="C920" s="150">
        <v>38</v>
      </c>
      <c r="D920" s="154" t="s">
        <v>135</v>
      </c>
      <c r="E920" s="155">
        <v>4</v>
      </c>
      <c r="F920" s="152">
        <f t="shared" si="2041"/>
        <v>5987.62</v>
      </c>
      <c r="G920" s="46">
        <f t="shared" si="2035"/>
        <v>908.5</v>
      </c>
      <c r="H920" s="47">
        <f t="shared" si="2046"/>
        <v>4048</v>
      </c>
      <c r="I920" s="47">
        <f t="shared" si="2042"/>
        <v>2300</v>
      </c>
      <c r="J920" s="56">
        <f t="shared" si="2104"/>
        <v>2387.131750532425</v>
      </c>
      <c r="K920" s="56">
        <f t="shared" si="2081"/>
        <v>-6.7911951191490516E-6</v>
      </c>
      <c r="L920" s="47"/>
      <c r="M920" s="47"/>
      <c r="N920" s="47"/>
      <c r="O920" s="47">
        <f t="shared" si="1970"/>
        <v>1821.59375</v>
      </c>
      <c r="P920" s="78"/>
      <c r="Q920" s="78"/>
      <c r="R920" s="78"/>
      <c r="S920" s="47">
        <f t="shared" ref="S920:S951" si="2109">SQRT(POWER(H920-O$6,2)+POWER(G$6-O920,2))</f>
        <v>820.82978749498511</v>
      </c>
      <c r="T920" s="47">
        <f t="shared" si="1971"/>
        <v>1566.301969828635</v>
      </c>
      <c r="U920" s="79">
        <v>5</v>
      </c>
      <c r="V920" s="62">
        <f t="shared" si="2036"/>
        <v>1566.301969828635</v>
      </c>
      <c r="W920" s="137">
        <f t="shared" si="2092"/>
        <v>56.43123059979856</v>
      </c>
      <c r="X920" s="133"/>
      <c r="Y920" s="5">
        <f t="shared" si="2095"/>
        <v>0</v>
      </c>
      <c r="Z920" s="133"/>
      <c r="AA920" s="43">
        <f t="shared" ref="AA920" si="2110">POWER(2*$V920/1000*Z920, 2)*$A$4</f>
        <v>0</v>
      </c>
      <c r="AB920" s="118">
        <v>56.3</v>
      </c>
      <c r="AC920" s="43">
        <f t="shared" si="2097"/>
        <v>4.9767720798768096</v>
      </c>
      <c r="AD920" s="133">
        <v>56</v>
      </c>
      <c r="AE920" s="43">
        <f t="shared" si="2098"/>
        <v>4.9238749664773769</v>
      </c>
      <c r="AF920" s="263">
        <v>65.2</v>
      </c>
      <c r="AG920" s="43">
        <f t="shared" si="2099"/>
        <v>6.674613978792725</v>
      </c>
      <c r="AH920" s="133">
        <v>55.6</v>
      </c>
      <c r="AI920" s="5">
        <f t="shared" si="2095"/>
        <v>4.8537851136382351</v>
      </c>
      <c r="AJ920" s="182">
        <v>54.6</v>
      </c>
      <c r="AK920" s="43">
        <f t="shared" ref="AK920" si="2111">POWER(2*$V920/1000*AJ920, 2)*$A$4</f>
        <v>4.6807586400075554</v>
      </c>
      <c r="AL920" s="78">
        <v>57.3</v>
      </c>
      <c r="AM920" s="43">
        <f t="shared" si="2101"/>
        <v>5.1551369383563461</v>
      </c>
      <c r="AN920" s="182"/>
      <c r="AO920" s="43">
        <f t="shared" si="2102"/>
        <v>0</v>
      </c>
      <c r="AP920" s="262">
        <v>68.39</v>
      </c>
      <c r="AQ920" s="43">
        <f t="shared" si="2103"/>
        <v>7.3437210123073173</v>
      </c>
      <c r="AR920" s="123"/>
    </row>
    <row r="921" spans="1:44" x14ac:dyDescent="0.25">
      <c r="A921" s="144">
        <f t="shared" si="2045"/>
        <v>910</v>
      </c>
      <c r="B921" s="89" t="s">
        <v>145</v>
      </c>
      <c r="C921" s="150">
        <v>39</v>
      </c>
      <c r="D921" s="154" t="s">
        <v>135</v>
      </c>
      <c r="E921" s="155">
        <v>5</v>
      </c>
      <c r="F921" s="152">
        <f t="shared" si="2041"/>
        <v>5987.62</v>
      </c>
      <c r="G921" s="46">
        <f t="shared" si="2035"/>
        <v>914.25</v>
      </c>
      <c r="H921" s="47">
        <f t="shared" si="2046"/>
        <v>4056</v>
      </c>
      <c r="I921" s="47">
        <f t="shared" si="2042"/>
        <v>2300</v>
      </c>
      <c r="J921" s="56">
        <f t="shared" si="2104"/>
        <v>2377.2797241595276</v>
      </c>
      <c r="K921" s="56">
        <f t="shared" si="2081"/>
        <v>-7.7958270594535861E-6</v>
      </c>
      <c r="L921" s="47"/>
      <c r="M921" s="47"/>
      <c r="N921" s="47"/>
      <c r="O921" s="47">
        <f t="shared" si="1970"/>
        <v>1827.34375</v>
      </c>
      <c r="P921" s="78"/>
      <c r="Q921" s="78"/>
      <c r="R921" s="78"/>
      <c r="S921" s="47">
        <f t="shared" si="2109"/>
        <v>810.97776212671977</v>
      </c>
      <c r="T921" s="47">
        <f t="shared" si="1971"/>
        <v>1566.301969828635</v>
      </c>
      <c r="U921" s="79">
        <v>5</v>
      </c>
      <c r="V921" s="62">
        <f t="shared" si="2036"/>
        <v>1566.301969828635</v>
      </c>
      <c r="W921" s="137">
        <f t="shared" si="2092"/>
        <v>56.43123059979856</v>
      </c>
      <c r="X921" s="133"/>
      <c r="Y921" s="5">
        <f t="shared" si="2095"/>
        <v>0</v>
      </c>
      <c r="Z921" s="133"/>
      <c r="AA921" s="43">
        <f t="shared" ref="AA921" si="2112">POWER(2*$V921/1000*Z921, 2)*$A$4</f>
        <v>0</v>
      </c>
      <c r="AB921" s="118">
        <v>57.8</v>
      </c>
      <c r="AC921" s="43">
        <f t="shared" si="2097"/>
        <v>5.2454969524892467</v>
      </c>
      <c r="AD921" s="133">
        <v>57.7</v>
      </c>
      <c r="AE921" s="43">
        <f t="shared" si="2098"/>
        <v>5.2273621451350341</v>
      </c>
      <c r="AF921" s="263">
        <v>66.099999999999994</v>
      </c>
      <c r="AG921" s="43">
        <f t="shared" si="2099"/>
        <v>6.8601542545544048</v>
      </c>
      <c r="AH921" s="133">
        <v>56.1</v>
      </c>
      <c r="AI921" s="5">
        <f t="shared" si="2095"/>
        <v>4.9414759353467046</v>
      </c>
      <c r="AJ921" s="182">
        <v>55.7</v>
      </c>
      <c r="AK921" s="43">
        <f t="shared" ref="AK921" si="2113">POWER(2*$V921/1000*AJ921, 2)*$A$4</f>
        <v>4.8712604734522946</v>
      </c>
      <c r="AL921" s="78">
        <v>58.2</v>
      </c>
      <c r="AM921" s="43">
        <f t="shared" si="2101"/>
        <v>5.3183502045442692</v>
      </c>
      <c r="AN921" s="182"/>
      <c r="AO921" s="43">
        <f t="shared" si="2102"/>
        <v>0</v>
      </c>
      <c r="AP921" s="262">
        <v>68.239999999999995</v>
      </c>
      <c r="AQ921" s="43">
        <f t="shared" si="2103"/>
        <v>7.3115423275176257</v>
      </c>
      <c r="AR921" s="123"/>
    </row>
    <row r="922" spans="1:44" x14ac:dyDescent="0.25">
      <c r="A922" s="144">
        <f t="shared" si="2045"/>
        <v>911</v>
      </c>
      <c r="B922" s="89" t="s">
        <v>145</v>
      </c>
      <c r="C922" s="150">
        <v>40</v>
      </c>
      <c r="D922" s="154" t="s">
        <v>135</v>
      </c>
      <c r="E922" s="155">
        <v>6</v>
      </c>
      <c r="F922" s="152">
        <f t="shared" si="2041"/>
        <v>5987.62</v>
      </c>
      <c r="G922" s="46">
        <f t="shared" si="2035"/>
        <v>920</v>
      </c>
      <c r="H922" s="47">
        <f t="shared" si="2046"/>
        <v>4064</v>
      </c>
      <c r="I922" s="47">
        <f t="shared" si="2042"/>
        <v>2300</v>
      </c>
      <c r="J922" s="56">
        <f t="shared" si="2104"/>
        <v>2367.4276978188796</v>
      </c>
      <c r="K922" s="56">
        <f t="shared" si="2081"/>
        <v>-8.8882197815109976E-6</v>
      </c>
      <c r="L922" s="47"/>
      <c r="M922" s="47"/>
      <c r="N922" s="47"/>
      <c r="O922" s="47">
        <f t="shared" si="1970"/>
        <v>1833.09375</v>
      </c>
      <c r="P922" s="78"/>
      <c r="Q922" s="78"/>
      <c r="R922" s="78"/>
      <c r="S922" s="47">
        <f t="shared" si="2109"/>
        <v>801.12573687846441</v>
      </c>
      <c r="T922" s="47">
        <f t="shared" si="1971"/>
        <v>1566.301969828635</v>
      </c>
      <c r="U922" s="79">
        <v>5</v>
      </c>
      <c r="V922" s="62">
        <f t="shared" si="2036"/>
        <v>1566.301969828635</v>
      </c>
      <c r="W922" s="137">
        <f t="shared" si="2092"/>
        <v>56.43123059979856</v>
      </c>
      <c r="X922" s="133"/>
      <c r="Y922" s="5">
        <f t="shared" si="2095"/>
        <v>0</v>
      </c>
      <c r="Z922" s="133"/>
      <c r="AA922" s="43">
        <f t="shared" ref="AA922" si="2114">POWER(2*$V922/1000*Z922, 2)*$A$4</f>
        <v>0</v>
      </c>
      <c r="AB922" s="118">
        <v>57.8</v>
      </c>
      <c r="AC922" s="43">
        <f t="shared" si="2097"/>
        <v>5.2454969524892467</v>
      </c>
      <c r="AD922" s="133">
        <v>57.9</v>
      </c>
      <c r="AE922" s="43">
        <f t="shared" si="2098"/>
        <v>5.2636631621072771</v>
      </c>
      <c r="AF922" s="263">
        <v>43.9</v>
      </c>
      <c r="AG922" s="43">
        <f t="shared" si="2099"/>
        <v>3.0259378425206833</v>
      </c>
      <c r="AH922" s="133">
        <v>57.3</v>
      </c>
      <c r="AI922" s="5">
        <f t="shared" si="2095"/>
        <v>5.1551369383563461</v>
      </c>
      <c r="AJ922" s="182">
        <v>56.7</v>
      </c>
      <c r="AK922" s="43">
        <f t="shared" ref="AK922" si="2115">POWER(2*$V922/1000*AJ922, 2)*$A$4</f>
        <v>5.047741196102824</v>
      </c>
      <c r="AL922" s="78">
        <v>59.2</v>
      </c>
      <c r="AM922" s="43">
        <f t="shared" si="2101"/>
        <v>5.5026814931490042</v>
      </c>
      <c r="AN922" s="182"/>
      <c r="AO922" s="43">
        <f t="shared" si="2102"/>
        <v>0</v>
      </c>
      <c r="AP922" s="262">
        <v>68.790000000000006</v>
      </c>
      <c r="AQ922" s="43">
        <f t="shared" si="2103"/>
        <v>7.4298762633151476</v>
      </c>
      <c r="AR922" s="123"/>
    </row>
    <row r="923" spans="1:44" x14ac:dyDescent="0.25">
      <c r="A923" s="144">
        <f t="shared" si="2045"/>
        <v>912</v>
      </c>
      <c r="B923" s="89" t="s">
        <v>146</v>
      </c>
      <c r="C923" s="150">
        <v>1</v>
      </c>
      <c r="D923" s="154" t="s">
        <v>135</v>
      </c>
      <c r="E923" s="155">
        <v>7</v>
      </c>
      <c r="F923" s="152">
        <f t="shared" si="2041"/>
        <v>5987.62</v>
      </c>
      <c r="G923" s="46">
        <f t="shared" si="2035"/>
        <v>925.75</v>
      </c>
      <c r="H923" s="47">
        <f t="shared" si="2046"/>
        <v>4072</v>
      </c>
      <c r="I923" s="47">
        <f t="shared" si="2042"/>
        <v>2300</v>
      </c>
      <c r="J923" s="56">
        <f t="shared" si="2104"/>
        <v>2357.5756715108846</v>
      </c>
      <c r="K923" s="56">
        <f t="shared" si="2081"/>
        <v>-1.0072451914311387E-5</v>
      </c>
      <c r="L923" s="47"/>
      <c r="M923" s="47"/>
      <c r="N923" s="47"/>
      <c r="O923" s="47">
        <f t="shared" si="1970"/>
        <v>1838.84375</v>
      </c>
      <c r="P923" s="78"/>
      <c r="Q923" s="78"/>
      <c r="R923" s="78"/>
      <c r="S923" s="47">
        <f t="shared" si="2109"/>
        <v>791.27371175470159</v>
      </c>
      <c r="T923" s="47">
        <f t="shared" si="1971"/>
        <v>1566.301969828635</v>
      </c>
      <c r="U923" s="79">
        <v>5</v>
      </c>
      <c r="V923" s="62">
        <f t="shared" si="2036"/>
        <v>1566.301969828635</v>
      </c>
      <c r="W923" s="137">
        <f t="shared" si="2092"/>
        <v>56.43123059979856</v>
      </c>
      <c r="X923" s="133"/>
      <c r="Y923" s="5">
        <f t="shared" si="2095"/>
        <v>0</v>
      </c>
      <c r="Z923" s="133"/>
      <c r="AA923" s="43">
        <f t="shared" ref="AA923" si="2116">POWER(2*$V923/1000*Z923, 2)*$A$4</f>
        <v>0</v>
      </c>
      <c r="AB923" s="118">
        <v>56.5</v>
      </c>
      <c r="AC923" s="43">
        <f t="shared" si="2097"/>
        <v>5.0121938334621827</v>
      </c>
      <c r="AD923" s="133">
        <v>56.5</v>
      </c>
      <c r="AE923" s="43">
        <f t="shared" si="2098"/>
        <v>5.0121938334621827</v>
      </c>
      <c r="AF923" s="263">
        <v>66.7</v>
      </c>
      <c r="AG923" s="43">
        <f t="shared" si="2099"/>
        <v>6.9852608736006188</v>
      </c>
      <c r="AH923" s="133">
        <v>54.9</v>
      </c>
      <c r="AI923" s="5">
        <f t="shared" si="2095"/>
        <v>4.7323368583266827</v>
      </c>
      <c r="AJ923" s="182">
        <v>54.4</v>
      </c>
      <c r="AK923" s="43">
        <f t="shared" ref="AK923" si="2117">POWER(2*$V923/1000*AJ923, 2)*$A$4</f>
        <v>4.646530172447223</v>
      </c>
      <c r="AL923" s="78">
        <v>57.2</v>
      </c>
      <c r="AM923" s="43">
        <f t="shared" si="2101"/>
        <v>5.1371591423212184</v>
      </c>
      <c r="AN923" s="182"/>
      <c r="AO923" s="43">
        <f t="shared" si="2102"/>
        <v>0</v>
      </c>
      <c r="AP923" s="262">
        <v>67.97</v>
      </c>
      <c r="AQ923" s="43">
        <f t="shared" si="2103"/>
        <v>7.2537987457320252</v>
      </c>
      <c r="AR923" s="123"/>
    </row>
    <row r="924" spans="1:44" x14ac:dyDescent="0.25">
      <c r="A924" s="144">
        <f t="shared" si="2045"/>
        <v>913</v>
      </c>
      <c r="B924" s="89" t="s">
        <v>146</v>
      </c>
      <c r="C924" s="150">
        <v>2</v>
      </c>
      <c r="D924" s="154" t="s">
        <v>135</v>
      </c>
      <c r="E924" s="155">
        <v>8</v>
      </c>
      <c r="F924" s="152">
        <f t="shared" si="2041"/>
        <v>5987.62</v>
      </c>
      <c r="G924" s="46">
        <f t="shared" si="2035"/>
        <v>931.5</v>
      </c>
      <c r="H924" s="47">
        <f t="shared" si="2046"/>
        <v>4080</v>
      </c>
      <c r="I924" s="47">
        <f t="shared" si="2042"/>
        <v>2300</v>
      </c>
      <c r="J924" s="56">
        <f t="shared" si="2104"/>
        <v>2347.7236452359548</v>
      </c>
      <c r="K924" s="56">
        <f t="shared" si="2081"/>
        <v>-1.135282036557328E-5</v>
      </c>
      <c r="L924" s="47"/>
      <c r="M924" s="47"/>
      <c r="N924" s="47"/>
      <c r="O924" s="47">
        <f t="shared" ref="O924:O987" si="2118">SLOPE*O$6 + (1+$I$7*($A924-3))</f>
        <v>1844.59375</v>
      </c>
      <c r="P924" s="78"/>
      <c r="Q924" s="78"/>
      <c r="R924" s="78"/>
      <c r="S924" s="47">
        <f t="shared" si="2109"/>
        <v>781.42168676014012</v>
      </c>
      <c r="T924" s="47">
        <f t="shared" ref="T924:T987" si="2119">SQRT(POWER(F924-O$6,2)+POWER(O924-G924,2))</f>
        <v>1566.301969828635</v>
      </c>
      <c r="U924" s="79">
        <v>5</v>
      </c>
      <c r="V924" s="62">
        <f t="shared" si="2036"/>
        <v>1566.301969828635</v>
      </c>
      <c r="W924" s="137">
        <f t="shared" si="2092"/>
        <v>56.43123059979856</v>
      </c>
      <c r="X924" s="133"/>
      <c r="Y924" s="5">
        <f t="shared" si="2095"/>
        <v>0</v>
      </c>
      <c r="Z924" s="133"/>
      <c r="AA924" s="43">
        <f t="shared" ref="AA924" si="2120">POWER(2*$V924/1000*Z924, 2)*$A$4</f>
        <v>0</v>
      </c>
      <c r="AB924" s="118">
        <v>57.6</v>
      </c>
      <c r="AC924" s="43">
        <f t="shared" si="2097"/>
        <v>5.2092587400446373</v>
      </c>
      <c r="AD924" s="133">
        <v>57.8</v>
      </c>
      <c r="AE924" s="43">
        <f t="shared" si="2098"/>
        <v>5.2454969524892467</v>
      </c>
      <c r="AF924" s="263">
        <v>68.5</v>
      </c>
      <c r="AG924" s="43">
        <f t="shared" si="2099"/>
        <v>7.367363619723684</v>
      </c>
      <c r="AH924" s="133">
        <v>55.4</v>
      </c>
      <c r="AI924" s="5">
        <f t="shared" si="2095"/>
        <v>4.8189286008015637</v>
      </c>
      <c r="AJ924" s="182">
        <v>54.9</v>
      </c>
      <c r="AK924" s="43">
        <f t="shared" ref="AK924" si="2121">POWER(2*$V924/1000*AJ924, 2)*$A$4</f>
        <v>4.7323368583266827</v>
      </c>
      <c r="AL924" s="78">
        <v>57.5</v>
      </c>
      <c r="AM924" s="43">
        <f t="shared" si="2101"/>
        <v>5.1911867372180565</v>
      </c>
      <c r="AN924" s="182"/>
      <c r="AO924" s="43">
        <f t="shared" si="2102"/>
        <v>0</v>
      </c>
      <c r="AP924" s="262">
        <v>68.73</v>
      </c>
      <c r="AQ924" s="43">
        <f t="shared" si="2103"/>
        <v>7.416920945354879</v>
      </c>
      <c r="AR924" s="123"/>
    </row>
    <row r="925" spans="1:44" x14ac:dyDescent="0.25">
      <c r="A925" s="144">
        <f t="shared" si="2045"/>
        <v>914</v>
      </c>
      <c r="B925" s="89" t="s">
        <v>146</v>
      </c>
      <c r="C925" s="150">
        <v>3</v>
      </c>
      <c r="D925" s="154" t="s">
        <v>135</v>
      </c>
      <c r="E925" s="155">
        <v>9</v>
      </c>
      <c r="F925" s="152">
        <f t="shared" si="2041"/>
        <v>5987.62</v>
      </c>
      <c r="G925" s="46">
        <f t="shared" si="2035"/>
        <v>937.25</v>
      </c>
      <c r="H925" s="47">
        <f t="shared" si="2046"/>
        <v>4088</v>
      </c>
      <c r="I925" s="47">
        <f t="shared" si="2042"/>
        <v>2300</v>
      </c>
      <c r="J925" s="56">
        <f t="shared" si="2104"/>
        <v>2337.8716189945076</v>
      </c>
      <c r="K925" s="56">
        <f t="shared" si="2081"/>
        <v>-1.273385669264826E-5</v>
      </c>
      <c r="L925" s="47"/>
      <c r="M925" s="47"/>
      <c r="N925" s="47"/>
      <c r="O925" s="47">
        <f t="shared" si="2118"/>
        <v>1850.34375</v>
      </c>
      <c r="P925" s="78"/>
      <c r="Q925" s="78"/>
      <c r="R925" s="78"/>
      <c r="S925" s="47">
        <f t="shared" si="2109"/>
        <v>771.56966189972923</v>
      </c>
      <c r="T925" s="47">
        <f t="shared" si="2119"/>
        <v>1566.301969828635</v>
      </c>
      <c r="U925" s="79">
        <v>5</v>
      </c>
      <c r="V925" s="62">
        <f t="shared" si="2036"/>
        <v>1566.301969828635</v>
      </c>
      <c r="W925" s="137">
        <f t="shared" si="2092"/>
        <v>56.43123059979856</v>
      </c>
      <c r="X925" s="133"/>
      <c r="Y925" s="5">
        <f t="shared" si="2095"/>
        <v>0</v>
      </c>
      <c r="Z925" s="133"/>
      <c r="AA925" s="43">
        <f t="shared" ref="AA925" si="2122">POWER(2*$V925/1000*Z925, 2)*$A$4</f>
        <v>0</v>
      </c>
      <c r="AB925" s="118">
        <v>58</v>
      </c>
      <c r="AC925" s="43">
        <f t="shared" si="2097"/>
        <v>5.2818607739891243</v>
      </c>
      <c r="AD925" s="133">
        <v>58.1</v>
      </c>
      <c r="AE925" s="43">
        <f t="shared" si="2098"/>
        <v>5.3000897881347893</v>
      </c>
      <c r="AF925" s="263">
        <v>68.900000000000006</v>
      </c>
      <c r="AG925" s="43">
        <f t="shared" si="2099"/>
        <v>7.4536570406923053</v>
      </c>
      <c r="AH925" s="133">
        <v>54.5</v>
      </c>
      <c r="AI925" s="5">
        <f t="shared" si="2095"/>
        <v>4.6636287050954808</v>
      </c>
      <c r="AJ925" s="182">
        <v>54</v>
      </c>
      <c r="AK925" s="43">
        <f t="shared" ref="AK925" si="2123">POWER(2*$V925/1000*AJ925, 2)*$A$4</f>
        <v>4.5784500644923574</v>
      </c>
      <c r="AL925" s="78">
        <v>56.7</v>
      </c>
      <c r="AM925" s="43">
        <f t="shared" si="2101"/>
        <v>5.047741196102824</v>
      </c>
      <c r="AN925" s="182"/>
      <c r="AO925" s="43">
        <f t="shared" si="2102"/>
        <v>0</v>
      </c>
      <c r="AP925" s="262">
        <v>62.9</v>
      </c>
      <c r="AQ925" s="43">
        <f t="shared" si="2103"/>
        <v>6.2120115293752409</v>
      </c>
      <c r="AR925" s="123"/>
    </row>
    <row r="926" spans="1:44" x14ac:dyDescent="0.25">
      <c r="A926" s="144">
        <f t="shared" si="2045"/>
        <v>915</v>
      </c>
      <c r="B926" s="89" t="s">
        <v>146</v>
      </c>
      <c r="C926" s="150">
        <v>4</v>
      </c>
      <c r="D926" s="154" t="s">
        <v>135</v>
      </c>
      <c r="E926" s="155">
        <v>10</v>
      </c>
      <c r="F926" s="152">
        <f t="shared" si="2041"/>
        <v>5987.62</v>
      </c>
      <c r="G926" s="46">
        <f t="shared" si="2035"/>
        <v>943</v>
      </c>
      <c r="H926" s="47">
        <f t="shared" si="2046"/>
        <v>4096</v>
      </c>
      <c r="I926" s="47">
        <f t="shared" si="2042"/>
        <v>2300</v>
      </c>
      <c r="J926" s="56">
        <f t="shared" si="2104"/>
        <v>2328.0195927869677</v>
      </c>
      <c r="K926" s="56">
        <f t="shared" si="2081"/>
        <v>-1.4220341654436197E-5</v>
      </c>
      <c r="L926" s="47"/>
      <c r="M926" s="47"/>
      <c r="N926" s="47"/>
      <c r="O926" s="47">
        <f t="shared" si="2118"/>
        <v>1856.09375</v>
      </c>
      <c r="P926" s="78"/>
      <c r="Q926" s="78"/>
      <c r="R926" s="78"/>
      <c r="S926" s="47">
        <f t="shared" si="2109"/>
        <v>761.71763717867429</v>
      </c>
      <c r="T926" s="47">
        <f t="shared" si="2119"/>
        <v>1566.301969828635</v>
      </c>
      <c r="U926" s="79">
        <v>5</v>
      </c>
      <c r="V926" s="62">
        <f t="shared" si="2036"/>
        <v>1566.301969828635</v>
      </c>
      <c r="W926" s="137">
        <f t="shared" si="2092"/>
        <v>56.43123059979856</v>
      </c>
      <c r="X926" s="133"/>
      <c r="Y926" s="5">
        <f t="shared" si="2095"/>
        <v>0</v>
      </c>
      <c r="Z926" s="133"/>
      <c r="AA926" s="43">
        <f t="shared" ref="AA926" si="2124">POWER(2*$V926/1000*Z926, 2)*$A$4</f>
        <v>0</v>
      </c>
      <c r="AB926" s="118">
        <v>56.9</v>
      </c>
      <c r="AC926" s="43">
        <f t="shared" si="2097"/>
        <v>5.0834141677987308</v>
      </c>
      <c r="AD926" s="133">
        <v>56.9</v>
      </c>
      <c r="AE926" s="43">
        <f t="shared" si="2098"/>
        <v>5.0834141677987308</v>
      </c>
      <c r="AF926" s="263">
        <v>68.900000000000006</v>
      </c>
      <c r="AG926" s="43">
        <f t="shared" si="2099"/>
        <v>7.4536570406923053</v>
      </c>
      <c r="AH926" s="133">
        <v>55.2</v>
      </c>
      <c r="AI926" s="5">
        <f t="shared" si="2095"/>
        <v>4.7841976970201614</v>
      </c>
      <c r="AJ926" s="182">
        <v>54.6</v>
      </c>
      <c r="AK926" s="43">
        <f t="shared" ref="AK926" si="2125">POWER(2*$V926/1000*AJ926, 2)*$A$4</f>
        <v>4.6807586400075554</v>
      </c>
      <c r="AL926" s="78">
        <v>57.2</v>
      </c>
      <c r="AM926" s="43">
        <f t="shared" si="2101"/>
        <v>5.1371591423212184</v>
      </c>
      <c r="AN926" s="182"/>
      <c r="AO926" s="43">
        <f t="shared" si="2102"/>
        <v>0</v>
      </c>
      <c r="AP926" s="262">
        <v>62.930999999999997</v>
      </c>
      <c r="AQ926" s="43">
        <f t="shared" si="2103"/>
        <v>6.2181361656756584</v>
      </c>
      <c r="AR926" s="123"/>
    </row>
    <row r="927" spans="1:44" x14ac:dyDescent="0.25">
      <c r="A927" s="144">
        <f t="shared" si="2045"/>
        <v>916</v>
      </c>
      <c r="B927" s="89" t="s">
        <v>146</v>
      </c>
      <c r="C927" s="150">
        <v>5</v>
      </c>
      <c r="D927" s="154" t="s">
        <v>135</v>
      </c>
      <c r="E927" s="155">
        <v>11</v>
      </c>
      <c r="F927" s="152">
        <f t="shared" si="2041"/>
        <v>5987.62</v>
      </c>
      <c r="G927" s="46">
        <f t="shared" si="2035"/>
        <v>948.75</v>
      </c>
      <c r="H927" s="47">
        <f t="shared" si="2046"/>
        <v>4104</v>
      </c>
      <c r="I927" s="47">
        <f t="shared" si="2042"/>
        <v>2300</v>
      </c>
      <c r="J927" s="56">
        <f t="shared" si="2104"/>
        <v>2318.1675666137685</v>
      </c>
      <c r="K927" s="56">
        <f t="shared" si="2081"/>
        <v>-1.5817319763300475E-5</v>
      </c>
      <c r="L927" s="47"/>
      <c r="M927" s="47"/>
      <c r="N927" s="47"/>
      <c r="O927" s="47">
        <f t="shared" si="2118"/>
        <v>1861.84375</v>
      </c>
      <c r="P927" s="78"/>
      <c r="Q927" s="78"/>
      <c r="R927" s="78"/>
      <c r="S927" s="47">
        <f t="shared" si="2109"/>
        <v>751.86561260245333</v>
      </c>
      <c r="T927" s="47">
        <f t="shared" si="2119"/>
        <v>1566.301969828635</v>
      </c>
      <c r="U927" s="79">
        <v>5</v>
      </c>
      <c r="V927" s="62">
        <f t="shared" si="2036"/>
        <v>1566.301969828635</v>
      </c>
      <c r="W927" s="137">
        <f t="shared" si="2092"/>
        <v>56.43123059979856</v>
      </c>
      <c r="X927" s="133"/>
      <c r="Y927" s="5">
        <f t="shared" si="2095"/>
        <v>0</v>
      </c>
      <c r="Z927" s="133"/>
      <c r="AA927" s="43">
        <f t="shared" ref="AA927" si="2126">POWER(2*$V927/1000*Z927, 2)*$A$4</f>
        <v>0</v>
      </c>
      <c r="AB927" s="118">
        <v>57.6</v>
      </c>
      <c r="AC927" s="43">
        <f t="shared" si="2097"/>
        <v>5.2092587400446373</v>
      </c>
      <c r="AD927" s="133">
        <v>57.4</v>
      </c>
      <c r="AE927" s="43">
        <f t="shared" si="2098"/>
        <v>5.1731461366552942</v>
      </c>
      <c r="AF927" s="263">
        <v>69.5</v>
      </c>
      <c r="AG927" s="43">
        <f t="shared" si="2099"/>
        <v>7.5840392400597407</v>
      </c>
      <c r="AH927" s="133">
        <v>55.5</v>
      </c>
      <c r="AI927" s="5">
        <f t="shared" si="2095"/>
        <v>4.8363411560879905</v>
      </c>
      <c r="AJ927" s="182">
        <v>55.2</v>
      </c>
      <c r="AK927" s="43">
        <f t="shared" ref="AK927" si="2127">POWER(2*$V927/1000*AJ927, 2)*$A$4</f>
        <v>4.7841976970201614</v>
      </c>
      <c r="AL927" s="78">
        <v>57.6</v>
      </c>
      <c r="AM927" s="43">
        <f t="shared" si="2101"/>
        <v>5.2092587400446373</v>
      </c>
      <c r="AN927" s="182"/>
      <c r="AO927" s="43">
        <f t="shared" si="2102"/>
        <v>0</v>
      </c>
      <c r="AP927" s="262">
        <v>62.87</v>
      </c>
      <c r="AQ927" s="43">
        <f t="shared" si="2103"/>
        <v>6.2060873352948791</v>
      </c>
      <c r="AR927" s="123"/>
    </row>
    <row r="928" spans="1:44" x14ac:dyDescent="0.25">
      <c r="A928" s="144">
        <f t="shared" si="2045"/>
        <v>917</v>
      </c>
      <c r="B928" s="89" t="s">
        <v>146</v>
      </c>
      <c r="C928" s="150">
        <v>6</v>
      </c>
      <c r="D928" s="154" t="s">
        <v>135</v>
      </c>
      <c r="E928" s="155">
        <v>12</v>
      </c>
      <c r="F928" s="152">
        <f t="shared" si="2041"/>
        <v>5987.62</v>
      </c>
      <c r="G928" s="46">
        <f t="shared" si="2035"/>
        <v>954.5</v>
      </c>
      <c r="H928" s="47">
        <f t="shared" si="2046"/>
        <v>4112</v>
      </c>
      <c r="I928" s="47">
        <f t="shared" si="2042"/>
        <v>2300</v>
      </c>
      <c r="J928" s="56">
        <f t="shared" si="2104"/>
        <v>2308.3155404753484</v>
      </c>
      <c r="K928" s="56">
        <f t="shared" si="2081"/>
        <v>-1.7530122477182886E-5</v>
      </c>
      <c r="L928" s="47"/>
      <c r="M928" s="47"/>
      <c r="N928" s="47"/>
      <c r="O928" s="47">
        <f t="shared" si="2118"/>
        <v>1867.59375</v>
      </c>
      <c r="P928" s="78"/>
      <c r="Q928" s="78"/>
      <c r="R928" s="78"/>
      <c r="S928" s="47">
        <f t="shared" si="2109"/>
        <v>742.01358817683558</v>
      </c>
      <c r="T928" s="47">
        <f t="shared" si="2119"/>
        <v>1566.301969828635</v>
      </c>
      <c r="U928" s="79">
        <v>5</v>
      </c>
      <c r="V928" s="62">
        <f t="shared" si="2036"/>
        <v>1566.301969828635</v>
      </c>
      <c r="W928" s="137">
        <f t="shared" si="2092"/>
        <v>56.43123059979856</v>
      </c>
      <c r="X928" s="133"/>
      <c r="Y928" s="5">
        <f t="shared" si="2095"/>
        <v>0</v>
      </c>
      <c r="Z928" s="133"/>
      <c r="AA928" s="43">
        <f t="shared" ref="AA928" si="2128">POWER(2*$V928/1000*Z928, 2)*$A$4</f>
        <v>0</v>
      </c>
      <c r="AB928" s="118">
        <v>58.9</v>
      </c>
      <c r="AC928" s="43">
        <f t="shared" si="2097"/>
        <v>5.447052382797505</v>
      </c>
      <c r="AD928" s="133">
        <v>58.8</v>
      </c>
      <c r="AE928" s="43">
        <f t="shared" si="2098"/>
        <v>5.4285721505413065</v>
      </c>
      <c r="AF928" s="263">
        <v>69.5</v>
      </c>
      <c r="AG928" s="43">
        <f t="shared" si="2099"/>
        <v>7.5840392400597407</v>
      </c>
      <c r="AH928" s="133">
        <v>55.7</v>
      </c>
      <c r="AI928" s="5">
        <f t="shared" si="2095"/>
        <v>4.8712604734522946</v>
      </c>
      <c r="AJ928" s="182">
        <v>55.1</v>
      </c>
      <c r="AK928" s="43">
        <f t="shared" ref="AK928" si="2129">POWER(2*$V928/1000*AJ928, 2)*$A$4</f>
        <v>4.7668793485251859</v>
      </c>
      <c r="AL928" s="78">
        <v>57.6</v>
      </c>
      <c r="AM928" s="43">
        <f t="shared" si="2101"/>
        <v>5.2092587400446373</v>
      </c>
      <c r="AN928" s="182"/>
      <c r="AO928" s="43">
        <f t="shared" si="2102"/>
        <v>0</v>
      </c>
      <c r="AP928" s="262">
        <v>63.86</v>
      </c>
      <c r="AQ928" s="43">
        <f t="shared" si="2103"/>
        <v>6.4030779755234057</v>
      </c>
      <c r="AR928" s="123"/>
    </row>
    <row r="929" spans="1:44" x14ac:dyDescent="0.25">
      <c r="A929" s="144">
        <f t="shared" si="2045"/>
        <v>918</v>
      </c>
      <c r="B929" s="89" t="s">
        <v>146</v>
      </c>
      <c r="C929" s="150">
        <v>7</v>
      </c>
      <c r="D929" s="154" t="s">
        <v>135</v>
      </c>
      <c r="E929" s="155">
        <v>13</v>
      </c>
      <c r="F929" s="152">
        <f t="shared" si="2041"/>
        <v>5987.62</v>
      </c>
      <c r="G929" s="46">
        <f t="shared" si="2035"/>
        <v>960.25</v>
      </c>
      <c r="H929" s="47">
        <f t="shared" si="2046"/>
        <v>4120</v>
      </c>
      <c r="I929" s="47">
        <f t="shared" si="2042"/>
        <v>2300</v>
      </c>
      <c r="J929" s="56">
        <f t="shared" si="2104"/>
        <v>2298.4635143721553</v>
      </c>
      <c r="K929" s="56">
        <f t="shared" si="2081"/>
        <v>-1.9364380023034755E-5</v>
      </c>
      <c r="L929" s="47"/>
      <c r="M929" s="47"/>
      <c r="N929" s="47"/>
      <c r="O929" s="47">
        <f t="shared" si="2118"/>
        <v>1873.34375</v>
      </c>
      <c r="P929" s="78"/>
      <c r="Q929" s="78"/>
      <c r="R929" s="78"/>
      <c r="S929" s="47">
        <f t="shared" si="2109"/>
        <v>732.16156390790036</v>
      </c>
      <c r="T929" s="47">
        <f t="shared" si="2119"/>
        <v>1566.301969828635</v>
      </c>
      <c r="U929" s="79">
        <v>5</v>
      </c>
      <c r="V929" s="62">
        <f t="shared" si="2036"/>
        <v>1566.301969828635</v>
      </c>
      <c r="W929" s="137">
        <f t="shared" si="2092"/>
        <v>56.43123059979856</v>
      </c>
      <c r="X929" s="133"/>
      <c r="Y929" s="5">
        <f t="shared" si="2095"/>
        <v>0</v>
      </c>
      <c r="Z929" s="133"/>
      <c r="AA929" s="43">
        <f t="shared" ref="AA929" si="2130">POWER(2*$V929/1000*Z929, 2)*$A$4</f>
        <v>0</v>
      </c>
      <c r="AB929" s="118">
        <v>57.7</v>
      </c>
      <c r="AC929" s="43">
        <f t="shared" si="2097"/>
        <v>5.2273621451350341</v>
      </c>
      <c r="AD929" s="133">
        <v>57.4</v>
      </c>
      <c r="AE929" s="43">
        <f t="shared" si="2098"/>
        <v>5.1731461366552942</v>
      </c>
      <c r="AF929" s="263">
        <v>68.900000000000006</v>
      </c>
      <c r="AG929" s="43">
        <f t="shared" si="2099"/>
        <v>7.4536570406923053</v>
      </c>
      <c r="AH929" s="133">
        <v>56.6</v>
      </c>
      <c r="AI929" s="5">
        <f t="shared" si="2095"/>
        <v>5.0299518136505945</v>
      </c>
      <c r="AJ929" s="182">
        <v>56.3</v>
      </c>
      <c r="AK929" s="43">
        <f t="shared" ref="AK929" si="2131">POWER(2*$V929/1000*AJ929, 2)*$A$4</f>
        <v>4.9767720798768096</v>
      </c>
      <c r="AL929" s="78">
        <v>58.7</v>
      </c>
      <c r="AM929" s="43">
        <f t="shared" si="2101"/>
        <v>5.4101233205489256</v>
      </c>
      <c r="AN929" s="182"/>
      <c r="AO929" s="43">
        <f t="shared" si="2102"/>
        <v>0</v>
      </c>
      <c r="AP929" s="262">
        <v>64.39</v>
      </c>
      <c r="AQ929" s="43">
        <f t="shared" si="2103"/>
        <v>6.5098024943878476</v>
      </c>
      <c r="AR929" s="123"/>
    </row>
    <row r="930" spans="1:44" x14ac:dyDescent="0.25">
      <c r="A930" s="144">
        <f t="shared" si="2045"/>
        <v>919</v>
      </c>
      <c r="B930" s="89" t="s">
        <v>146</v>
      </c>
      <c r="C930" s="150">
        <v>8</v>
      </c>
      <c r="D930" s="154" t="s">
        <v>135</v>
      </c>
      <c r="E930" s="155">
        <v>14</v>
      </c>
      <c r="F930" s="152">
        <f t="shared" si="2041"/>
        <v>5987.62</v>
      </c>
      <c r="G930" s="46">
        <f t="shared" si="2035"/>
        <v>966</v>
      </c>
      <c r="H930" s="47">
        <f t="shared" si="2046"/>
        <v>4128</v>
      </c>
      <c r="I930" s="47">
        <f t="shared" si="2042"/>
        <v>2300</v>
      </c>
      <c r="J930" s="56">
        <f t="shared" si="2104"/>
        <v>2288.6114883046444</v>
      </c>
      <c r="K930" s="56">
        <f t="shared" si="2081"/>
        <v>-2.1326049591152696E-5</v>
      </c>
      <c r="L930" s="47"/>
      <c r="M930" s="47"/>
      <c r="N930" s="47"/>
      <c r="O930" s="47">
        <f t="shared" si="2118"/>
        <v>1879.09375</v>
      </c>
      <c r="P930" s="78"/>
      <c r="Q930" s="78"/>
      <c r="R930" s="78"/>
      <c r="S930" s="47">
        <f t="shared" si="2109"/>
        <v>722.30953980205913</v>
      </c>
      <c r="T930" s="47">
        <f t="shared" si="2119"/>
        <v>1566.301969828635</v>
      </c>
      <c r="U930" s="79">
        <v>5</v>
      </c>
      <c r="V930" s="62">
        <f t="shared" si="2036"/>
        <v>1566.301969828635</v>
      </c>
      <c r="W930" s="137">
        <f t="shared" si="2092"/>
        <v>56.43123059979856</v>
      </c>
      <c r="X930" s="133"/>
      <c r="Y930" s="5">
        <f t="shared" si="2095"/>
        <v>0</v>
      </c>
      <c r="Z930" s="133"/>
      <c r="AA930" s="43">
        <f t="shared" ref="AA930" si="2132">POWER(2*$V930/1000*Z930, 2)*$A$4</f>
        <v>0</v>
      </c>
      <c r="AB930" s="118">
        <v>57.1</v>
      </c>
      <c r="AC930" s="43">
        <f t="shared" si="2097"/>
        <v>5.1192127485499048</v>
      </c>
      <c r="AD930" s="133">
        <v>57.4</v>
      </c>
      <c r="AE930" s="43">
        <f t="shared" si="2098"/>
        <v>5.1731461366552942</v>
      </c>
      <c r="AF930" s="263">
        <v>70.099999999999994</v>
      </c>
      <c r="AG930" s="43">
        <f t="shared" si="2099"/>
        <v>7.7155519209245824</v>
      </c>
      <c r="AH930" s="133">
        <v>53.3</v>
      </c>
      <c r="AI930" s="5">
        <f t="shared" si="2095"/>
        <v>4.4605188627282892</v>
      </c>
      <c r="AJ930" s="182">
        <v>53</v>
      </c>
      <c r="AK930" s="43">
        <f t="shared" ref="AK930" si="2133">POWER(2*$V930/1000*AJ930, 2)*$A$4</f>
        <v>4.410447953072369</v>
      </c>
      <c r="AL930" s="78">
        <v>55.5</v>
      </c>
      <c r="AM930" s="43">
        <f t="shared" si="2101"/>
        <v>4.8363411560879905</v>
      </c>
      <c r="AN930" s="182"/>
      <c r="AO930" s="43">
        <f t="shared" si="2102"/>
        <v>0</v>
      </c>
      <c r="AP930" s="262">
        <v>64.89</v>
      </c>
      <c r="AQ930" s="43">
        <f t="shared" si="2103"/>
        <v>6.6112946110438093</v>
      </c>
      <c r="AR930" s="123"/>
    </row>
    <row r="931" spans="1:44" x14ac:dyDescent="0.25">
      <c r="A931" s="144">
        <f t="shared" si="2045"/>
        <v>920</v>
      </c>
      <c r="B931" s="89" t="s">
        <v>146</v>
      </c>
      <c r="C931" s="150">
        <v>9</v>
      </c>
      <c r="D931" s="154" t="s">
        <v>135</v>
      </c>
      <c r="E931" s="155">
        <v>15</v>
      </c>
      <c r="F931" s="152">
        <f t="shared" si="2041"/>
        <v>5987.62</v>
      </c>
      <c r="G931" s="46">
        <f t="shared" si="2035"/>
        <v>971.75</v>
      </c>
      <c r="H931" s="47">
        <f t="shared" si="2046"/>
        <v>4136</v>
      </c>
      <c r="I931" s="47">
        <f t="shared" si="2042"/>
        <v>2300</v>
      </c>
      <c r="J931" s="56">
        <f t="shared" si="2104"/>
        <v>2278.7594622732781</v>
      </c>
      <c r="K931" s="56">
        <f t="shared" si="2081"/>
        <v>-2.3421434434567345E-5</v>
      </c>
      <c r="L931" s="47"/>
      <c r="M931" s="47"/>
      <c r="N931" s="47"/>
      <c r="O931" s="47">
        <f t="shared" si="2118"/>
        <v>1884.84375</v>
      </c>
      <c r="P931" s="78"/>
      <c r="Q931" s="78"/>
      <c r="R931" s="78"/>
      <c r="S931" s="47">
        <f t="shared" si="2109"/>
        <v>712.45751586607776</v>
      </c>
      <c r="T931" s="47">
        <f t="shared" si="2119"/>
        <v>1566.301969828635</v>
      </c>
      <c r="U931" s="79">
        <v>5</v>
      </c>
      <c r="V931" s="62">
        <f t="shared" si="2036"/>
        <v>1566.301969828635</v>
      </c>
      <c r="W931" s="137">
        <f t="shared" si="2092"/>
        <v>56.43123059979856</v>
      </c>
      <c r="X931" s="133"/>
      <c r="Y931" s="5">
        <f t="shared" si="2095"/>
        <v>0</v>
      </c>
      <c r="Z931" s="133"/>
      <c r="AA931" s="43">
        <f t="shared" ref="AA931" si="2134">POWER(2*$V931/1000*Z931, 2)*$A$4</f>
        <v>0</v>
      </c>
      <c r="AB931" s="118">
        <v>57.2</v>
      </c>
      <c r="AC931" s="43">
        <f t="shared" si="2097"/>
        <v>5.1371591423212184</v>
      </c>
      <c r="AD931" s="133">
        <v>57.2</v>
      </c>
      <c r="AE931" s="43">
        <f t="shared" si="2098"/>
        <v>5.1371591423212184</v>
      </c>
      <c r="AF931" s="263">
        <v>69.599999999999994</v>
      </c>
      <c r="AG931" s="43">
        <f t="shared" si="2099"/>
        <v>7.6058795145443376</v>
      </c>
      <c r="AH931" s="133">
        <v>55.5</v>
      </c>
      <c r="AI931" s="5">
        <f t="shared" si="2095"/>
        <v>4.8363411560879905</v>
      </c>
      <c r="AJ931" s="182">
        <v>55.1</v>
      </c>
      <c r="AK931" s="43">
        <f t="shared" ref="AK931" si="2135">POWER(2*$V931/1000*AJ931, 2)*$A$4</f>
        <v>4.7668793485251859</v>
      </c>
      <c r="AL931" s="78">
        <v>57.4</v>
      </c>
      <c r="AM931" s="43">
        <f t="shared" si="2101"/>
        <v>5.1731461366552942</v>
      </c>
      <c r="AN931" s="182"/>
      <c r="AO931" s="43">
        <f t="shared" si="2102"/>
        <v>0</v>
      </c>
      <c r="AP931" s="262">
        <v>65.08</v>
      </c>
      <c r="AQ931" s="43">
        <f t="shared" si="2103"/>
        <v>6.6500674572123941</v>
      </c>
      <c r="AR931" s="123"/>
    </row>
    <row r="932" spans="1:44" x14ac:dyDescent="0.25">
      <c r="A932" s="144">
        <f t="shared" si="2045"/>
        <v>921</v>
      </c>
      <c r="B932" s="89" t="s">
        <v>146</v>
      </c>
      <c r="C932" s="150">
        <v>10</v>
      </c>
      <c r="D932" s="154" t="s">
        <v>135</v>
      </c>
      <c r="E932" s="155">
        <v>16</v>
      </c>
      <c r="F932" s="152">
        <f t="shared" si="2041"/>
        <v>5987.62</v>
      </c>
      <c r="G932" s="46">
        <f t="shared" si="2035"/>
        <v>977.5</v>
      </c>
      <c r="H932" s="47">
        <f t="shared" si="2046"/>
        <v>4144</v>
      </c>
      <c r="I932" s="47">
        <f t="shared" si="2042"/>
        <v>2300</v>
      </c>
      <c r="J932" s="56">
        <f t="shared" si="2104"/>
        <v>2268.9074362785273</v>
      </c>
      <c r="K932" s="56">
        <f t="shared" si="2081"/>
        <v>-2.5657209334895015E-5</v>
      </c>
      <c r="L932" s="47"/>
      <c r="M932" s="47"/>
      <c r="N932" s="47"/>
      <c r="O932" s="47">
        <f t="shared" si="2118"/>
        <v>1890.59375</v>
      </c>
      <c r="P932" s="78"/>
      <c r="Q932" s="78"/>
      <c r="R932" s="78"/>
      <c r="S932" s="47">
        <f t="shared" si="2109"/>
        <v>702.60549210710167</v>
      </c>
      <c r="T932" s="47">
        <f t="shared" si="2119"/>
        <v>1566.301969828635</v>
      </c>
      <c r="U932" s="79">
        <v>5</v>
      </c>
      <c r="V932" s="62">
        <f t="shared" si="2036"/>
        <v>1566.301969828635</v>
      </c>
      <c r="W932" s="137">
        <f t="shared" si="2092"/>
        <v>56.43123059979856</v>
      </c>
      <c r="X932" s="133"/>
      <c r="Y932" s="5">
        <f t="shared" si="2095"/>
        <v>0</v>
      </c>
      <c r="Z932" s="133"/>
      <c r="AA932" s="43">
        <f t="shared" ref="AA932" si="2136">POWER(2*$V932/1000*Z932, 2)*$A$4</f>
        <v>0</v>
      </c>
      <c r="AB932" s="118">
        <v>58.9</v>
      </c>
      <c r="AC932" s="43">
        <f t="shared" si="2097"/>
        <v>5.447052382797505</v>
      </c>
      <c r="AD932" s="133">
        <v>58.8</v>
      </c>
      <c r="AE932" s="43">
        <f t="shared" si="2098"/>
        <v>5.4285721505413065</v>
      </c>
      <c r="AF932" s="263">
        <v>70.099999999999994</v>
      </c>
      <c r="AG932" s="43">
        <f t="shared" si="2099"/>
        <v>7.7155519209245824</v>
      </c>
      <c r="AH932" s="133">
        <v>55.6</v>
      </c>
      <c r="AI932" s="5">
        <f t="shared" si="2095"/>
        <v>4.8537851136382351</v>
      </c>
      <c r="AJ932" s="182">
        <v>54.9</v>
      </c>
      <c r="AK932" s="43">
        <f t="shared" ref="AK932" si="2137">POWER(2*$V932/1000*AJ932, 2)*$A$4</f>
        <v>4.7323368583266827</v>
      </c>
      <c r="AL932" s="78">
        <v>57.2</v>
      </c>
      <c r="AM932" s="43">
        <f t="shared" si="2101"/>
        <v>5.1371591423212184</v>
      </c>
      <c r="AN932" s="182"/>
      <c r="AO932" s="43">
        <f t="shared" si="2102"/>
        <v>0</v>
      </c>
      <c r="AP932" s="262">
        <v>63.99</v>
      </c>
      <c r="AQ932" s="43">
        <f t="shared" si="2103"/>
        <v>6.4291740418117804</v>
      </c>
      <c r="AR932" s="123"/>
    </row>
    <row r="933" spans="1:44" x14ac:dyDescent="0.25">
      <c r="A933" s="144">
        <f t="shared" si="2045"/>
        <v>922</v>
      </c>
      <c r="B933" s="89" t="s">
        <v>146</v>
      </c>
      <c r="C933" s="150">
        <v>11</v>
      </c>
      <c r="D933" s="154" t="s">
        <v>135</v>
      </c>
      <c r="E933" s="155">
        <v>17</v>
      </c>
      <c r="F933" s="152">
        <f t="shared" si="2041"/>
        <v>5987.62</v>
      </c>
      <c r="G933" s="46">
        <f t="shared" si="2035"/>
        <v>983.25</v>
      </c>
      <c r="H933" s="47">
        <f t="shared" si="2046"/>
        <v>4152</v>
      </c>
      <c r="I933" s="47">
        <f t="shared" si="2042"/>
        <v>2300</v>
      </c>
      <c r="J933" s="56">
        <f t="shared" si="2104"/>
        <v>2259.055410320871</v>
      </c>
      <c r="K933" s="56">
        <f t="shared" si="2081"/>
        <v>-2.8040446522936691E-5</v>
      </c>
      <c r="L933" s="47"/>
      <c r="M933" s="47"/>
      <c r="N933" s="47"/>
      <c r="O933" s="47">
        <f t="shared" si="2118"/>
        <v>1896.34375</v>
      </c>
      <c r="P933" s="78"/>
      <c r="Q933" s="78"/>
      <c r="R933" s="78"/>
      <c r="S933" s="47">
        <f t="shared" si="2109"/>
        <v>692.75346853268263</v>
      </c>
      <c r="T933" s="47">
        <f t="shared" si="2119"/>
        <v>1566.301969828635</v>
      </c>
      <c r="U933" s="79">
        <v>5</v>
      </c>
      <c r="V933" s="62">
        <f t="shared" si="2036"/>
        <v>1566.301969828635</v>
      </c>
      <c r="W933" s="137">
        <f t="shared" si="2092"/>
        <v>56.43123059979856</v>
      </c>
      <c r="X933" s="133"/>
      <c r="Y933" s="5">
        <f t="shared" si="2095"/>
        <v>0</v>
      </c>
      <c r="Z933" s="133"/>
      <c r="AA933" s="43">
        <f t="shared" ref="AA933" si="2138">POWER(2*$V933/1000*Z933, 2)*$A$4</f>
        <v>0</v>
      </c>
      <c r="AB933" s="118">
        <v>57.6</v>
      </c>
      <c r="AC933" s="43">
        <f t="shared" si="2097"/>
        <v>5.2092587400446373</v>
      </c>
      <c r="AD933" s="133">
        <v>57.4</v>
      </c>
      <c r="AE933" s="43">
        <f t="shared" si="2098"/>
        <v>5.1731461366552942</v>
      </c>
      <c r="AF933" s="263">
        <v>70.2</v>
      </c>
      <c r="AG933" s="43">
        <f t="shared" si="2099"/>
        <v>7.7375806089920829</v>
      </c>
      <c r="AH933" s="133">
        <v>56</v>
      </c>
      <c r="AI933" s="5">
        <f t="shared" si="2095"/>
        <v>4.9238749664773769</v>
      </c>
      <c r="AJ933" s="182">
        <v>55.4</v>
      </c>
      <c r="AK933" s="43">
        <f t="shared" ref="AK933" si="2139">POWER(2*$V933/1000*AJ933, 2)*$A$4</f>
        <v>4.8189286008015637</v>
      </c>
      <c r="AL933" s="78">
        <v>57.5</v>
      </c>
      <c r="AM933" s="43">
        <f t="shared" si="2101"/>
        <v>5.1911867372180565</v>
      </c>
      <c r="AN933" s="182"/>
      <c r="AO933" s="43">
        <f t="shared" si="2102"/>
        <v>0</v>
      </c>
      <c r="AP933" s="262">
        <v>64.61</v>
      </c>
      <c r="AQ933" s="43">
        <f t="shared" si="2103"/>
        <v>6.5543623067439141</v>
      </c>
      <c r="AR933" s="123"/>
    </row>
    <row r="934" spans="1:44" x14ac:dyDescent="0.25">
      <c r="A934" s="144">
        <f t="shared" si="2045"/>
        <v>923</v>
      </c>
      <c r="B934" s="89" t="s">
        <v>146</v>
      </c>
      <c r="C934" s="150">
        <v>12</v>
      </c>
      <c r="D934" s="154" t="s">
        <v>135</v>
      </c>
      <c r="E934" s="155">
        <v>18</v>
      </c>
      <c r="F934" s="152">
        <f t="shared" si="2041"/>
        <v>5987.62</v>
      </c>
      <c r="G934" s="46">
        <f t="shared" si="2035"/>
        <v>989</v>
      </c>
      <c r="H934" s="47">
        <f t="shared" si="2046"/>
        <v>4160</v>
      </c>
      <c r="I934" s="47">
        <f t="shared" si="2042"/>
        <v>2300</v>
      </c>
      <c r="J934" s="56">
        <f t="shared" si="2104"/>
        <v>2249.2033844007969</v>
      </c>
      <c r="K934" s="56">
        <f t="shared" si="2081"/>
        <v>-3.0578646601497894E-5</v>
      </c>
      <c r="L934" s="47"/>
      <c r="M934" s="47"/>
      <c r="N934" s="47"/>
      <c r="O934" s="47">
        <f t="shared" si="2118"/>
        <v>1902.09375</v>
      </c>
      <c r="P934" s="78"/>
      <c r="Q934" s="78"/>
      <c r="R934" s="78"/>
      <c r="S934" s="47">
        <f t="shared" si="2109"/>
        <v>682.9014451508084</v>
      </c>
      <c r="T934" s="47">
        <f t="shared" si="2119"/>
        <v>1566.301969828635</v>
      </c>
      <c r="U934" s="79">
        <v>5</v>
      </c>
      <c r="V934" s="62">
        <f t="shared" si="2036"/>
        <v>1566.301969828635</v>
      </c>
      <c r="W934" s="137">
        <f t="shared" si="2092"/>
        <v>56.43123059979856</v>
      </c>
      <c r="X934" s="133"/>
      <c r="Y934" s="5">
        <f t="shared" si="2095"/>
        <v>0</v>
      </c>
      <c r="Z934" s="133"/>
      <c r="AA934" s="43">
        <f t="shared" ref="AA934" si="2140">POWER(2*$V934/1000*Z934, 2)*$A$4</f>
        <v>0</v>
      </c>
      <c r="AB934" s="118">
        <v>57.5</v>
      </c>
      <c r="AC934" s="43">
        <f t="shared" si="2097"/>
        <v>5.1911867372180565</v>
      </c>
      <c r="AD934" s="133">
        <v>57.6</v>
      </c>
      <c r="AE934" s="43">
        <f t="shared" si="2098"/>
        <v>5.2092587400446373</v>
      </c>
      <c r="AF934" s="263">
        <v>70.599999999999994</v>
      </c>
      <c r="AG934" s="43">
        <f t="shared" si="2099"/>
        <v>7.8260093839002449</v>
      </c>
      <c r="AH934" s="133">
        <v>56.5</v>
      </c>
      <c r="AI934" s="5">
        <f t="shared" si="2095"/>
        <v>5.0121938334621827</v>
      </c>
      <c r="AJ934" s="182">
        <v>56</v>
      </c>
      <c r="AK934" s="43">
        <f t="shared" ref="AK934" si="2141">POWER(2*$V934/1000*AJ934, 2)*$A$4</f>
        <v>4.9238749664773769</v>
      </c>
      <c r="AL934" s="78">
        <v>58</v>
      </c>
      <c r="AM934" s="43">
        <f t="shared" si="2101"/>
        <v>5.2818607739891243</v>
      </c>
      <c r="AN934" s="182"/>
      <c r="AO934" s="43">
        <f t="shared" si="2102"/>
        <v>0</v>
      </c>
      <c r="AP934" s="262">
        <v>64.489999999999995</v>
      </c>
      <c r="AQ934" s="43">
        <f t="shared" si="2103"/>
        <v>6.530038113191404</v>
      </c>
      <c r="AR934" s="123"/>
    </row>
    <row r="935" spans="1:44" x14ac:dyDescent="0.25">
      <c r="A935" s="144">
        <f t="shared" si="2045"/>
        <v>924</v>
      </c>
      <c r="B935" s="89" t="s">
        <v>146</v>
      </c>
      <c r="C935" s="150">
        <v>13</v>
      </c>
      <c r="D935" s="154" t="s">
        <v>135</v>
      </c>
      <c r="E935" s="155">
        <v>19</v>
      </c>
      <c r="F935" s="152">
        <f t="shared" si="2041"/>
        <v>5987.62</v>
      </c>
      <c r="G935" s="46">
        <f t="shared" si="2035"/>
        <v>994.75</v>
      </c>
      <c r="H935" s="47">
        <f t="shared" si="2046"/>
        <v>4168</v>
      </c>
      <c r="I935" s="47">
        <f t="shared" si="2042"/>
        <v>2300</v>
      </c>
      <c r="J935" s="56">
        <f t="shared" si="2104"/>
        <v>2239.3513585188011</v>
      </c>
      <c r="K935" s="56">
        <f t="shared" si="2081"/>
        <v>-3.3279768103966489E-5</v>
      </c>
      <c r="L935" s="47"/>
      <c r="M935" s="47"/>
      <c r="N935" s="47"/>
      <c r="O935" s="47">
        <f t="shared" si="2118"/>
        <v>1907.84375</v>
      </c>
      <c r="P935" s="78"/>
      <c r="Q935" s="78"/>
      <c r="R935" s="78"/>
      <c r="S935" s="47">
        <f t="shared" si="2109"/>
        <v>673.0494219699342</v>
      </c>
      <c r="T935" s="47">
        <f t="shared" si="2119"/>
        <v>1566.301969828635</v>
      </c>
      <c r="U935" s="79">
        <v>5</v>
      </c>
      <c r="V935" s="62">
        <f t="shared" si="2036"/>
        <v>1566.301969828635</v>
      </c>
      <c r="W935" s="137">
        <f t="shared" si="2092"/>
        <v>56.43123059979856</v>
      </c>
      <c r="X935" s="133"/>
      <c r="Y935" s="5">
        <f t="shared" si="2095"/>
        <v>0</v>
      </c>
      <c r="Z935" s="133"/>
      <c r="AA935" s="43">
        <f t="shared" ref="AA935" si="2142">POWER(2*$V935/1000*Z935, 2)*$A$4</f>
        <v>0</v>
      </c>
      <c r="AB935" s="118">
        <v>58.3</v>
      </c>
      <c r="AC935" s="43">
        <f t="shared" si="2097"/>
        <v>5.3366420232175669</v>
      </c>
      <c r="AD935" s="133">
        <v>58</v>
      </c>
      <c r="AE935" s="43">
        <f t="shared" si="2098"/>
        <v>5.2818607739891243</v>
      </c>
      <c r="AF935" s="263">
        <v>70.3</v>
      </c>
      <c r="AG935" s="43">
        <f t="shared" si="2099"/>
        <v>7.7596406993233975</v>
      </c>
      <c r="AH935" s="133">
        <v>54.9</v>
      </c>
      <c r="AI935" s="5">
        <f t="shared" si="2095"/>
        <v>4.7323368583266827</v>
      </c>
      <c r="AJ935" s="182">
        <v>54.5</v>
      </c>
      <c r="AK935" s="43">
        <f t="shared" ref="AK935" si="2143">POWER(2*$V935/1000*AJ935, 2)*$A$4</f>
        <v>4.6636287050954808</v>
      </c>
      <c r="AL935" s="78">
        <v>56.5</v>
      </c>
      <c r="AM935" s="43">
        <f t="shared" si="2101"/>
        <v>5.0121938334621827</v>
      </c>
      <c r="AN935" s="182"/>
      <c r="AO935" s="43">
        <f t="shared" si="2102"/>
        <v>0</v>
      </c>
      <c r="AP935" s="262">
        <v>63.82</v>
      </c>
      <c r="AQ935" s="43">
        <f t="shared" si="2103"/>
        <v>6.395059093435143</v>
      </c>
      <c r="AR935" s="123"/>
    </row>
    <row r="936" spans="1:44" x14ac:dyDescent="0.25">
      <c r="A936" s="144">
        <f t="shared" si="2045"/>
        <v>925</v>
      </c>
      <c r="B936" s="89" t="s">
        <v>146</v>
      </c>
      <c r="C936" s="150">
        <v>14</v>
      </c>
      <c r="D936" s="154" t="s">
        <v>135</v>
      </c>
      <c r="E936" s="155">
        <v>20</v>
      </c>
      <c r="F936" s="152">
        <f t="shared" si="2041"/>
        <v>5987.62</v>
      </c>
      <c r="G936" s="46">
        <f t="shared" si="2035"/>
        <v>1000.5</v>
      </c>
      <c r="H936" s="47">
        <f t="shared" si="2046"/>
        <v>4176</v>
      </c>
      <c r="I936" s="47">
        <f t="shared" si="2042"/>
        <v>2300</v>
      </c>
      <c r="J936" s="56">
        <f t="shared" si="2104"/>
        <v>2229.4993326753879</v>
      </c>
      <c r="K936" s="56">
        <f t="shared" si="2081"/>
        <v>-3.6152264783595456E-5</v>
      </c>
      <c r="L936" s="47"/>
      <c r="M936" s="47"/>
      <c r="N936" s="47"/>
      <c r="O936" s="47">
        <f t="shared" si="2118"/>
        <v>1913.59375</v>
      </c>
      <c r="P936" s="78"/>
      <c r="Q936" s="78"/>
      <c r="R936" s="78"/>
      <c r="S936" s="47">
        <f t="shared" si="2109"/>
        <v>663.19739899901788</v>
      </c>
      <c r="T936" s="47">
        <f t="shared" si="2119"/>
        <v>1566.301969828635</v>
      </c>
      <c r="U936" s="79">
        <v>5</v>
      </c>
      <c r="V936" s="62">
        <f t="shared" si="2036"/>
        <v>1566.301969828635</v>
      </c>
      <c r="W936" s="137">
        <f t="shared" si="2092"/>
        <v>56.43123059979856</v>
      </c>
      <c r="X936" s="133"/>
      <c r="Y936" s="5">
        <f t="shared" si="2095"/>
        <v>0</v>
      </c>
      <c r="Z936" s="133"/>
      <c r="AA936" s="43">
        <f t="shared" ref="AA936" si="2144">POWER(2*$V936/1000*Z936, 2)*$A$4</f>
        <v>0</v>
      </c>
      <c r="AB936" s="118">
        <v>56.8</v>
      </c>
      <c r="AC936" s="43">
        <f t="shared" si="2097"/>
        <v>5.0655619808188677</v>
      </c>
      <c r="AD936" s="133">
        <v>56.8</v>
      </c>
      <c r="AE936" s="43">
        <f t="shared" si="2098"/>
        <v>5.0655619808188677</v>
      </c>
      <c r="AF936" s="263">
        <v>69.900000000000006</v>
      </c>
      <c r="AG936" s="43">
        <f t="shared" si="2099"/>
        <v>7.6715887515810373</v>
      </c>
      <c r="AH936" s="133">
        <v>56</v>
      </c>
      <c r="AI936" s="5">
        <f t="shared" si="2095"/>
        <v>4.9238749664773769</v>
      </c>
      <c r="AJ936" s="182">
        <v>55.6</v>
      </c>
      <c r="AK936" s="43">
        <f t="shared" ref="AK936" si="2145">POWER(2*$V936/1000*AJ936, 2)*$A$4</f>
        <v>4.8537851136382351</v>
      </c>
      <c r="AL936" s="78">
        <v>57.4</v>
      </c>
      <c r="AM936" s="43">
        <f t="shared" si="2101"/>
        <v>5.1731461366552942</v>
      </c>
      <c r="AN936" s="182"/>
      <c r="AO936" s="43">
        <f t="shared" si="2102"/>
        <v>0</v>
      </c>
      <c r="AP936" s="262">
        <v>64.08</v>
      </c>
      <c r="AQ936" s="43">
        <f t="shared" si="2103"/>
        <v>6.447271637483369</v>
      </c>
      <c r="AR936" s="123"/>
    </row>
    <row r="937" spans="1:44" x14ac:dyDescent="0.25">
      <c r="A937" s="144">
        <f t="shared" si="2045"/>
        <v>926</v>
      </c>
      <c r="B937" s="89" t="s">
        <v>146</v>
      </c>
      <c r="C937" s="150">
        <v>15</v>
      </c>
      <c r="D937" s="154" t="s">
        <v>135</v>
      </c>
      <c r="E937" s="155">
        <v>21</v>
      </c>
      <c r="F937" s="152">
        <f t="shared" si="2041"/>
        <v>5987.62</v>
      </c>
      <c r="G937" s="46">
        <f t="shared" si="2035"/>
        <v>1006.25</v>
      </c>
      <c r="H937" s="47">
        <f t="shared" si="2046"/>
        <v>4184</v>
      </c>
      <c r="I937" s="47">
        <f t="shared" si="2042"/>
        <v>2300</v>
      </c>
      <c r="J937" s="56">
        <f t="shared" si="2104"/>
        <v>2219.6473068710711</v>
      </c>
      <c r="K937" s="56">
        <f t="shared" si="2081"/>
        <v>-3.9205121538543608E-5</v>
      </c>
      <c r="L937" s="47"/>
      <c r="M937" s="47"/>
      <c r="N937" s="47"/>
      <c r="O937" s="47">
        <f t="shared" si="2118"/>
        <v>1919.34375</v>
      </c>
      <c r="P937" s="78"/>
      <c r="Q937" s="78"/>
      <c r="R937" s="78"/>
      <c r="S937" s="47">
        <f t="shared" si="2109"/>
        <v>653.34537624755751</v>
      </c>
      <c r="T937" s="47">
        <f t="shared" si="2119"/>
        <v>1566.301969828635</v>
      </c>
      <c r="U937" s="79">
        <v>5</v>
      </c>
      <c r="V937" s="62">
        <f t="shared" si="2036"/>
        <v>1566.301969828635</v>
      </c>
      <c r="W937" s="137">
        <f t="shared" si="2092"/>
        <v>56.43123059979856</v>
      </c>
      <c r="X937" s="133"/>
      <c r="Y937" s="5">
        <f t="shared" si="2095"/>
        <v>0</v>
      </c>
      <c r="Z937" s="133"/>
      <c r="AA937" s="43">
        <f t="shared" ref="AA937" si="2146">POWER(2*$V937/1000*Z937, 2)*$A$4</f>
        <v>0</v>
      </c>
      <c r="AB937" s="118">
        <v>57.9</v>
      </c>
      <c r="AC937" s="43">
        <f t="shared" si="2097"/>
        <v>5.2636631621072771</v>
      </c>
      <c r="AD937" s="133">
        <v>57.8</v>
      </c>
      <c r="AE937" s="43">
        <f t="shared" si="2098"/>
        <v>5.2454969524892467</v>
      </c>
      <c r="AF937" s="263">
        <v>70.2</v>
      </c>
      <c r="AG937" s="43">
        <f t="shared" si="2099"/>
        <v>7.7375806089920829</v>
      </c>
      <c r="AH937" s="133">
        <v>55.5</v>
      </c>
      <c r="AI937" s="5">
        <f t="shared" si="2095"/>
        <v>4.8363411560879905</v>
      </c>
      <c r="AJ937" s="182">
        <v>54.9</v>
      </c>
      <c r="AK937" s="43">
        <f t="shared" ref="AK937" si="2147">POWER(2*$V937/1000*AJ937, 2)*$A$4</f>
        <v>4.7323368583266827</v>
      </c>
      <c r="AL937" s="78">
        <v>56.6</v>
      </c>
      <c r="AM937" s="43">
        <f t="shared" si="2101"/>
        <v>5.0299518136505945</v>
      </c>
      <c r="AN937" s="182"/>
      <c r="AO937" s="43">
        <f t="shared" si="2102"/>
        <v>0</v>
      </c>
      <c r="AP937" s="262">
        <v>63.57</v>
      </c>
      <c r="AQ937" s="43">
        <f t="shared" si="2103"/>
        <v>6.3450549135898351</v>
      </c>
      <c r="AR937" s="123"/>
    </row>
    <row r="938" spans="1:44" x14ac:dyDescent="0.25">
      <c r="A938" s="144">
        <f t="shared" si="2045"/>
        <v>927</v>
      </c>
      <c r="B938" s="89" t="s">
        <v>146</v>
      </c>
      <c r="C938" s="150">
        <v>16</v>
      </c>
      <c r="D938" s="154" t="s">
        <v>135</v>
      </c>
      <c r="E938" s="155">
        <v>22</v>
      </c>
      <c r="F938" s="152">
        <f t="shared" si="2041"/>
        <v>5987.62</v>
      </c>
      <c r="G938" s="46">
        <f t="shared" si="2035"/>
        <v>1012</v>
      </c>
      <c r="H938" s="47">
        <f t="shared" si="2046"/>
        <v>4192</v>
      </c>
      <c r="I938" s="47">
        <f t="shared" si="2042"/>
        <v>2300</v>
      </c>
      <c r="J938" s="56">
        <f t="shared" si="2104"/>
        <v>2209.7952811063742</v>
      </c>
      <c r="K938" s="56">
        <f t="shared" si="2081"/>
        <v>-4.2447893974895123E-5</v>
      </c>
      <c r="L938" s="47"/>
      <c r="M938" s="47"/>
      <c r="N938" s="47"/>
      <c r="O938" s="47">
        <f t="shared" si="2118"/>
        <v>1925.09375</v>
      </c>
      <c r="P938" s="78"/>
      <c r="Q938" s="78"/>
      <c r="R938" s="78"/>
      <c r="S938" s="47">
        <f t="shared" si="2109"/>
        <v>643.49335372563291</v>
      </c>
      <c r="T938" s="47">
        <f t="shared" si="2119"/>
        <v>1566.301969828635</v>
      </c>
      <c r="U938" s="79">
        <v>5</v>
      </c>
      <c r="V938" s="62">
        <f t="shared" si="2036"/>
        <v>1566.301969828635</v>
      </c>
      <c r="W938" s="137">
        <f t="shared" si="2092"/>
        <v>56.43123059979856</v>
      </c>
      <c r="X938" s="133"/>
      <c r="Y938" s="5">
        <f t="shared" si="2095"/>
        <v>0</v>
      </c>
      <c r="Z938" s="133"/>
      <c r="AA938" s="43">
        <f t="shared" ref="AA938" si="2148">POWER(2*$V938/1000*Z938, 2)*$A$4</f>
        <v>0</v>
      </c>
      <c r="AB938" s="118">
        <v>57.2</v>
      </c>
      <c r="AC938" s="43">
        <f t="shared" si="2097"/>
        <v>5.1371591423212184</v>
      </c>
      <c r="AD938" s="133">
        <v>57</v>
      </c>
      <c r="AE938" s="43">
        <f t="shared" si="2098"/>
        <v>5.101297757042409</v>
      </c>
      <c r="AF938" s="263">
        <v>69.5</v>
      </c>
      <c r="AG938" s="43">
        <f t="shared" si="2099"/>
        <v>7.5840392400597407</v>
      </c>
      <c r="AH938" s="133">
        <v>56.5</v>
      </c>
      <c r="AI938" s="5">
        <f t="shared" si="2095"/>
        <v>5.0121938334621827</v>
      </c>
      <c r="AJ938" s="182">
        <v>55.8</v>
      </c>
      <c r="AK938" s="43">
        <f t="shared" ref="AK938" si="2149">POWER(2*$V938/1000*AJ938, 2)*$A$4</f>
        <v>4.8887672355301719</v>
      </c>
      <c r="AL938" s="78">
        <v>57.4</v>
      </c>
      <c r="AM938" s="43">
        <f t="shared" si="2101"/>
        <v>5.1731461366552942</v>
      </c>
      <c r="AN938" s="182"/>
      <c r="AO938" s="43">
        <f t="shared" si="2102"/>
        <v>0</v>
      </c>
      <c r="AP938" s="262">
        <v>63.86</v>
      </c>
      <c r="AQ938" s="43">
        <f t="shared" si="2103"/>
        <v>6.4030779755234057</v>
      </c>
      <c r="AR938" s="123"/>
    </row>
    <row r="939" spans="1:44" x14ac:dyDescent="0.25">
      <c r="A939" s="144">
        <f t="shared" si="2045"/>
        <v>928</v>
      </c>
      <c r="B939" s="89" t="s">
        <v>146</v>
      </c>
      <c r="C939" s="150">
        <v>17</v>
      </c>
      <c r="D939" s="154" t="s">
        <v>135</v>
      </c>
      <c r="E939" s="155">
        <v>23</v>
      </c>
      <c r="F939" s="152">
        <f t="shared" si="2041"/>
        <v>5987.62</v>
      </c>
      <c r="G939" s="46">
        <f t="shared" si="2035"/>
        <v>1017.75</v>
      </c>
      <c r="H939" s="47">
        <f t="shared" si="2046"/>
        <v>4200</v>
      </c>
      <c r="I939" s="47">
        <f t="shared" si="2042"/>
        <v>2300</v>
      </c>
      <c r="J939" s="56">
        <f t="shared" si="2104"/>
        <v>2199.9432553818292</v>
      </c>
      <c r="K939" s="56">
        <f t="shared" si="2081"/>
        <v>-4.5890756609878736E-5</v>
      </c>
      <c r="L939" s="47"/>
      <c r="M939" s="47"/>
      <c r="N939" s="47"/>
      <c r="O939" s="47">
        <f t="shared" si="2118"/>
        <v>1930.84375</v>
      </c>
      <c r="P939" s="78"/>
      <c r="Q939" s="78"/>
      <c r="R939" s="78"/>
      <c r="S939" s="47">
        <f t="shared" si="2109"/>
        <v>633.64133144395066</v>
      </c>
      <c r="T939" s="47">
        <f t="shared" si="2119"/>
        <v>1566.301969828635</v>
      </c>
      <c r="U939" s="79">
        <v>5</v>
      </c>
      <c r="V939" s="62">
        <f t="shared" si="2036"/>
        <v>1566.301969828635</v>
      </c>
      <c r="W939" s="137">
        <f t="shared" si="2092"/>
        <v>56.43123059979856</v>
      </c>
      <c r="X939" s="133"/>
      <c r="Y939" s="5">
        <f t="shared" si="2095"/>
        <v>0</v>
      </c>
      <c r="Z939" s="133"/>
      <c r="AA939" s="43">
        <f t="shared" ref="AA939" si="2150">POWER(2*$V939/1000*Z939, 2)*$A$4</f>
        <v>0</v>
      </c>
      <c r="AB939" s="118">
        <v>58.4</v>
      </c>
      <c r="AC939" s="43">
        <f t="shared" si="2097"/>
        <v>5.3549652441546813</v>
      </c>
      <c r="AD939" s="133">
        <v>58.3</v>
      </c>
      <c r="AE939" s="43">
        <f t="shared" si="2098"/>
        <v>5.3366420232175669</v>
      </c>
      <c r="AF939" s="263">
        <v>69.099999999999994</v>
      </c>
      <c r="AG939" s="43">
        <f t="shared" si="2099"/>
        <v>7.4969921647595159</v>
      </c>
      <c r="AH939" s="133">
        <v>55.5</v>
      </c>
      <c r="AI939" s="5">
        <f t="shared" si="2095"/>
        <v>4.8363411560879905</v>
      </c>
      <c r="AJ939" s="182">
        <v>53.5</v>
      </c>
      <c r="AK939" s="43">
        <f t="shared" ref="AK939" si="2151">POWER(2*$V939/1000*AJ939, 2)*$A$4</f>
        <v>4.4940564804846534</v>
      </c>
      <c r="AL939" s="78">
        <v>55.1</v>
      </c>
      <c r="AM939" s="43">
        <f t="shared" si="2101"/>
        <v>4.7668793485251859</v>
      </c>
      <c r="AN939" s="182"/>
      <c r="AO939" s="43">
        <f t="shared" si="2102"/>
        <v>0</v>
      </c>
      <c r="AP939" s="262">
        <v>64.150000000000006</v>
      </c>
      <c r="AQ939" s="43">
        <f t="shared" si="2103"/>
        <v>6.461365130495679</v>
      </c>
      <c r="AR939" s="123"/>
    </row>
    <row r="940" spans="1:44" x14ac:dyDescent="0.25">
      <c r="A940" s="144">
        <f t="shared" si="2045"/>
        <v>929</v>
      </c>
      <c r="B940" s="89" t="s">
        <v>146</v>
      </c>
      <c r="C940" s="150">
        <v>18</v>
      </c>
      <c r="D940" s="154" t="s">
        <v>135</v>
      </c>
      <c r="E940" s="155">
        <v>24</v>
      </c>
      <c r="F940" s="152">
        <f t="shared" si="2041"/>
        <v>5987.62</v>
      </c>
      <c r="G940" s="46">
        <f t="shared" si="2035"/>
        <v>1023.5</v>
      </c>
      <c r="H940" s="47">
        <f t="shared" si="2046"/>
        <v>4208</v>
      </c>
      <c r="I940" s="47">
        <f t="shared" si="2042"/>
        <v>2300</v>
      </c>
      <c r="J940" s="56">
        <f t="shared" si="2104"/>
        <v>2190.0912296979777</v>
      </c>
      <c r="K940" s="56">
        <f t="shared" si="2081"/>
        <v>-4.9544551075086929E-5</v>
      </c>
      <c r="L940" s="47"/>
      <c r="M940" s="47"/>
      <c r="N940" s="47"/>
      <c r="O940" s="47">
        <f t="shared" si="2118"/>
        <v>1936.59375</v>
      </c>
      <c r="P940" s="78"/>
      <c r="Q940" s="78"/>
      <c r="R940" s="78"/>
      <c r="S940" s="47">
        <f t="shared" si="2109"/>
        <v>623.78930941389376</v>
      </c>
      <c r="T940" s="47">
        <f t="shared" si="2119"/>
        <v>1566.301969828635</v>
      </c>
      <c r="U940" s="79">
        <v>5</v>
      </c>
      <c r="V940" s="62">
        <f t="shared" si="2036"/>
        <v>1566.301969828635</v>
      </c>
      <c r="W940" s="137">
        <f t="shared" si="2092"/>
        <v>56.43123059979856</v>
      </c>
      <c r="X940" s="133"/>
      <c r="Y940" s="5">
        <f t="shared" si="2095"/>
        <v>0</v>
      </c>
      <c r="Z940" s="133"/>
      <c r="AA940" s="43">
        <f t="shared" ref="AA940" si="2152">POWER(2*$V940/1000*Z940, 2)*$A$4</f>
        <v>0</v>
      </c>
      <c r="AB940" s="118">
        <v>58.5</v>
      </c>
      <c r="AC940" s="43">
        <f t="shared" si="2097"/>
        <v>5.3733198673556135</v>
      </c>
      <c r="AD940" s="133">
        <v>58.3</v>
      </c>
      <c r="AE940" s="43">
        <f t="shared" si="2098"/>
        <v>5.3366420232175669</v>
      </c>
      <c r="AF940" s="263">
        <v>68.8</v>
      </c>
      <c r="AG940" s="43">
        <f t="shared" si="2099"/>
        <v>7.4320365820544234</v>
      </c>
      <c r="AH940" s="133">
        <v>55.1</v>
      </c>
      <c r="AI940" s="5">
        <f t="shared" si="2095"/>
        <v>4.7668793485251859</v>
      </c>
      <c r="AJ940" s="182">
        <v>54.3</v>
      </c>
      <c r="AK940" s="43">
        <f t="shared" ref="AK940" si="2153">POWER(2*$V940/1000*AJ940, 2)*$A$4</f>
        <v>4.6294630420627794</v>
      </c>
      <c r="AL940" s="78">
        <v>55.9</v>
      </c>
      <c r="AM940" s="43">
        <f t="shared" si="2101"/>
        <v>4.9063053998718651</v>
      </c>
      <c r="AN940" s="182"/>
      <c r="AO940" s="43">
        <f t="shared" si="2102"/>
        <v>0</v>
      </c>
      <c r="AP940" s="262">
        <v>63.55</v>
      </c>
      <c r="AQ940" s="43">
        <f t="shared" si="2103"/>
        <v>6.3410630578134413</v>
      </c>
      <c r="AR940" s="123"/>
    </row>
    <row r="941" spans="1:44" x14ac:dyDescent="0.25">
      <c r="A941" s="144">
        <f t="shared" si="2045"/>
        <v>930</v>
      </c>
      <c r="B941" s="89" t="s">
        <v>146</v>
      </c>
      <c r="C941" s="150">
        <v>19</v>
      </c>
      <c r="D941" s="154" t="s">
        <v>135</v>
      </c>
      <c r="E941" s="155">
        <v>25</v>
      </c>
      <c r="F941" s="152">
        <f t="shared" si="2041"/>
        <v>5987.62</v>
      </c>
      <c r="G941" s="46">
        <f t="shared" si="2035"/>
        <v>1029.25</v>
      </c>
      <c r="H941" s="47">
        <f t="shared" si="2046"/>
        <v>4216</v>
      </c>
      <c r="I941" s="47">
        <f t="shared" si="2042"/>
        <v>2300</v>
      </c>
      <c r="J941" s="56">
        <f t="shared" si="2104"/>
        <v>2180.2392040553714</v>
      </c>
      <c r="K941" s="56">
        <f t="shared" si="2081"/>
        <v>-5.3420839776663342E-5</v>
      </c>
      <c r="L941" s="47"/>
      <c r="M941" s="47"/>
      <c r="N941" s="47"/>
      <c r="O941" s="47">
        <f t="shared" si="2118"/>
        <v>1942.34375</v>
      </c>
      <c r="P941" s="78"/>
      <c r="Q941" s="78"/>
      <c r="R941" s="78"/>
      <c r="S941" s="47">
        <f t="shared" si="2109"/>
        <v>613.937287647576</v>
      </c>
      <c r="T941" s="47">
        <f t="shared" si="2119"/>
        <v>1566.301969828635</v>
      </c>
      <c r="U941" s="79">
        <v>5</v>
      </c>
      <c r="V941" s="62">
        <f t="shared" si="2036"/>
        <v>1566.301969828635</v>
      </c>
      <c r="W941" s="137">
        <f t="shared" si="2092"/>
        <v>56.43123059979856</v>
      </c>
      <c r="X941" s="133"/>
      <c r="Y941" s="5">
        <f t="shared" si="2095"/>
        <v>0</v>
      </c>
      <c r="Z941" s="133"/>
      <c r="AA941" s="43">
        <f t="shared" ref="AA941" si="2154">POWER(2*$V941/1000*Z941, 2)*$A$4</f>
        <v>0</v>
      </c>
      <c r="AB941" s="118">
        <v>57.5</v>
      </c>
      <c r="AC941" s="43">
        <f t="shared" si="2097"/>
        <v>5.1911867372180565</v>
      </c>
      <c r="AD941" s="133">
        <v>57.4</v>
      </c>
      <c r="AE941" s="43">
        <f t="shared" si="2098"/>
        <v>5.1731461366552942</v>
      </c>
      <c r="AF941" s="263">
        <v>69.3</v>
      </c>
      <c r="AG941" s="43">
        <f t="shared" si="2099"/>
        <v>7.5404528978819956</v>
      </c>
      <c r="AH941" s="133">
        <v>55.2</v>
      </c>
      <c r="AI941" s="5">
        <f t="shared" si="2095"/>
        <v>4.7841976970201614</v>
      </c>
      <c r="AJ941" s="182">
        <v>54.4</v>
      </c>
      <c r="AK941" s="43">
        <f t="shared" ref="AK941" si="2155">POWER(2*$V941/1000*AJ941, 2)*$A$4</f>
        <v>4.646530172447223</v>
      </c>
      <c r="AL941" s="78">
        <v>55.8</v>
      </c>
      <c r="AM941" s="43">
        <f t="shared" si="2101"/>
        <v>4.8887672355301719</v>
      </c>
      <c r="AN941" s="182"/>
      <c r="AO941" s="43">
        <f t="shared" si="2102"/>
        <v>0</v>
      </c>
      <c r="AP941" s="262">
        <v>63.35</v>
      </c>
      <c r="AQ941" s="43">
        <f t="shared" si="2103"/>
        <v>6.3012135850298971</v>
      </c>
      <c r="AR941" s="123"/>
    </row>
    <row r="942" spans="1:44" x14ac:dyDescent="0.25">
      <c r="A942" s="144">
        <f t="shared" si="2045"/>
        <v>931</v>
      </c>
      <c r="B942" s="89" t="s">
        <v>146</v>
      </c>
      <c r="C942" s="150">
        <v>20</v>
      </c>
      <c r="D942" s="154" t="s">
        <v>135</v>
      </c>
      <c r="E942" s="155">
        <v>26</v>
      </c>
      <c r="F942" s="152">
        <f t="shared" si="2041"/>
        <v>5987.62</v>
      </c>
      <c r="G942" s="46">
        <f t="shared" si="2035"/>
        <v>1035</v>
      </c>
      <c r="H942" s="47">
        <f t="shared" si="2046"/>
        <v>4224</v>
      </c>
      <c r="I942" s="47">
        <f t="shared" si="2042"/>
        <v>2300</v>
      </c>
      <c r="J942" s="56">
        <f t="shared" si="2104"/>
        <v>2170.3871784545722</v>
      </c>
      <c r="K942" s="56">
        <f t="shared" si="2081"/>
        <v>-5.7531964102963684E-5</v>
      </c>
      <c r="L942" s="47"/>
      <c r="M942" s="47"/>
      <c r="N942" s="47"/>
      <c r="O942" s="47">
        <f t="shared" si="2118"/>
        <v>1948.09375</v>
      </c>
      <c r="P942" s="78"/>
      <c r="Q942" s="78"/>
      <c r="R942" s="78"/>
      <c r="S942" s="47">
        <f t="shared" si="2109"/>
        <v>604.08526615790129</v>
      </c>
      <c r="T942" s="47">
        <f t="shared" si="2119"/>
        <v>1566.301969828635</v>
      </c>
      <c r="U942" s="79">
        <v>5</v>
      </c>
      <c r="V942" s="62">
        <f t="shared" si="2036"/>
        <v>1566.301969828635</v>
      </c>
      <c r="W942" s="137">
        <f t="shared" si="2092"/>
        <v>56.43123059979856</v>
      </c>
      <c r="X942" s="133"/>
      <c r="Y942" s="5">
        <f t="shared" si="2095"/>
        <v>0</v>
      </c>
      <c r="Z942" s="133"/>
      <c r="AA942" s="43">
        <f t="shared" ref="AA942" si="2156">POWER(2*$V942/1000*Z942, 2)*$A$4</f>
        <v>0</v>
      </c>
      <c r="AB942" s="118">
        <v>58.7</v>
      </c>
      <c r="AC942" s="43">
        <f t="shared" si="2097"/>
        <v>5.4101233205489256</v>
      </c>
      <c r="AD942" s="133">
        <v>58.5</v>
      </c>
      <c r="AE942" s="43">
        <f t="shared" si="2098"/>
        <v>5.3733198673556135</v>
      </c>
      <c r="AF942" s="263">
        <v>68.3</v>
      </c>
      <c r="AG942" s="43">
        <f t="shared" si="2099"/>
        <v>7.3244053228222725</v>
      </c>
      <c r="AH942" s="133">
        <v>55.3</v>
      </c>
      <c r="AI942" s="5">
        <f t="shared" si="2095"/>
        <v>4.8015474477789546</v>
      </c>
      <c r="AJ942" s="182">
        <v>54.8</v>
      </c>
      <c r="AK942" s="43">
        <f t="shared" ref="AK942" si="2157">POWER(2*$V942/1000*AJ942, 2)*$A$4</f>
        <v>4.7151127166231559</v>
      </c>
      <c r="AL942" s="78">
        <v>56.1</v>
      </c>
      <c r="AM942" s="43">
        <f t="shared" si="2101"/>
        <v>4.9414759353467046</v>
      </c>
      <c r="AN942" s="182"/>
      <c r="AO942" s="43">
        <f t="shared" si="2102"/>
        <v>0</v>
      </c>
      <c r="AP942" s="262">
        <v>63.17</v>
      </c>
      <c r="AQ942" s="43">
        <f t="shared" si="2103"/>
        <v>6.2654564552669596</v>
      </c>
      <c r="AR942" s="123"/>
    </row>
    <row r="943" spans="1:44" x14ac:dyDescent="0.25">
      <c r="A943" s="144">
        <f t="shared" si="2045"/>
        <v>932</v>
      </c>
      <c r="B943" s="89" t="s">
        <v>146</v>
      </c>
      <c r="C943" s="150">
        <v>21</v>
      </c>
      <c r="D943" s="154" t="s">
        <v>135</v>
      </c>
      <c r="E943" s="155">
        <v>27</v>
      </c>
      <c r="F943" s="152">
        <f t="shared" si="2041"/>
        <v>5987.62</v>
      </c>
      <c r="G943" s="46">
        <f t="shared" si="2035"/>
        <v>1040.75</v>
      </c>
      <c r="H943" s="47">
        <f t="shared" si="2046"/>
        <v>4232</v>
      </c>
      <c r="I943" s="47">
        <f t="shared" si="2042"/>
        <v>2300</v>
      </c>
      <c r="J943" s="56">
        <f t="shared" si="2104"/>
        <v>2160.5351528961523</v>
      </c>
      <c r="K943" s="56">
        <f t="shared" si="2081"/>
        <v>-6.1891112181911012E-5</v>
      </c>
      <c r="L943" s="47"/>
      <c r="M943" s="47"/>
      <c r="N943" s="47"/>
      <c r="O943" s="47">
        <f t="shared" si="2118"/>
        <v>1953.84375</v>
      </c>
      <c r="P943" s="78"/>
      <c r="Q943" s="78"/>
      <c r="R943" s="78"/>
      <c r="S943" s="47">
        <f t="shared" si="2109"/>
        <v>594.23324495862948</v>
      </c>
      <c r="T943" s="47">
        <f t="shared" si="2119"/>
        <v>1566.301969828635</v>
      </c>
      <c r="U943" s="79">
        <v>5</v>
      </c>
      <c r="V943" s="62">
        <f t="shared" si="2036"/>
        <v>1566.301969828635</v>
      </c>
      <c r="W943" s="137">
        <f t="shared" si="2092"/>
        <v>56.43123059979856</v>
      </c>
      <c r="X943" s="133"/>
      <c r="Y943" s="5">
        <f t="shared" si="2095"/>
        <v>0</v>
      </c>
      <c r="Z943" s="133"/>
      <c r="AA943" s="43">
        <f t="shared" ref="AA943" si="2158">POWER(2*$V943/1000*Z943, 2)*$A$4</f>
        <v>0</v>
      </c>
      <c r="AB943" s="118">
        <v>58</v>
      </c>
      <c r="AC943" s="43">
        <f t="shared" si="2097"/>
        <v>5.2818607739891243</v>
      </c>
      <c r="AD943" s="133">
        <v>57.7</v>
      </c>
      <c r="AE943" s="43">
        <f t="shared" si="2098"/>
        <v>5.2273621451350341</v>
      </c>
      <c r="AF943" s="263">
        <v>68.5</v>
      </c>
      <c r="AG943" s="43">
        <f t="shared" si="2099"/>
        <v>7.367363619723684</v>
      </c>
      <c r="AH943" s="133">
        <v>56.6</v>
      </c>
      <c r="AI943" s="5">
        <f t="shared" si="2095"/>
        <v>5.0299518136505945</v>
      </c>
      <c r="AJ943" s="182">
        <v>56.2</v>
      </c>
      <c r="AK943" s="43">
        <f t="shared" ref="AK943" si="2159">POWER(2*$V943/1000*AJ943, 2)*$A$4</f>
        <v>4.9591083064798482</v>
      </c>
      <c r="AL943" s="78">
        <v>57.7</v>
      </c>
      <c r="AM943" s="43">
        <f t="shared" si="2101"/>
        <v>5.2273621451350341</v>
      </c>
      <c r="AN943" s="182"/>
      <c r="AO943" s="43">
        <f t="shared" si="2102"/>
        <v>0</v>
      </c>
      <c r="AP943" s="262">
        <v>62.82</v>
      </c>
      <c r="AQ943" s="43">
        <f t="shared" si="2103"/>
        <v>6.1962199589470393</v>
      </c>
      <c r="AR943" s="123"/>
    </row>
    <row r="944" spans="1:44" x14ac:dyDescent="0.25">
      <c r="A944" s="144">
        <f t="shared" si="2045"/>
        <v>933</v>
      </c>
      <c r="B944" s="89" t="s">
        <v>146</v>
      </c>
      <c r="C944" s="150">
        <v>22</v>
      </c>
      <c r="D944" s="154" t="s">
        <v>135</v>
      </c>
      <c r="E944" s="155">
        <v>28</v>
      </c>
      <c r="F944" s="152">
        <f t="shared" si="2041"/>
        <v>5987.62</v>
      </c>
      <c r="G944" s="46">
        <f t="shared" si="2035"/>
        <v>1046.5</v>
      </c>
      <c r="H944" s="47">
        <f t="shared" si="2046"/>
        <v>4240</v>
      </c>
      <c r="I944" s="47">
        <f t="shared" si="2042"/>
        <v>2300</v>
      </c>
      <c r="J944" s="56">
        <f t="shared" si="2104"/>
        <v>2150.6831273806933</v>
      </c>
      <c r="K944" s="56">
        <f t="shared" si="2081"/>
        <v>-6.6512389366835123E-5</v>
      </c>
      <c r="L944" s="47"/>
      <c r="M944" s="47"/>
      <c r="N944" s="47"/>
      <c r="O944" s="47">
        <f t="shared" si="2118"/>
        <v>1959.59375</v>
      </c>
      <c r="P944" s="78"/>
      <c r="Q944" s="78"/>
      <c r="R944" s="78"/>
      <c r="S944" s="47">
        <f t="shared" si="2109"/>
        <v>584.38122406444791</v>
      </c>
      <c r="T944" s="47">
        <f t="shared" si="2119"/>
        <v>1566.301969828635</v>
      </c>
      <c r="U944" s="79">
        <v>5</v>
      </c>
      <c r="V944" s="62">
        <f t="shared" si="2036"/>
        <v>1566.301969828635</v>
      </c>
      <c r="W944" s="137">
        <f t="shared" si="2092"/>
        <v>56.43123059979856</v>
      </c>
      <c r="X944" s="133"/>
      <c r="Y944" s="5">
        <f t="shared" si="2095"/>
        <v>0</v>
      </c>
      <c r="Z944" s="133"/>
      <c r="AA944" s="43">
        <f t="shared" ref="AA944" si="2160">POWER(2*$V944/1000*Z944, 2)*$A$4</f>
        <v>0</v>
      </c>
      <c r="AB944" s="118">
        <v>57.9</v>
      </c>
      <c r="AC944" s="43">
        <f t="shared" si="2097"/>
        <v>5.2636631621072771</v>
      </c>
      <c r="AD944" s="133">
        <v>57.9</v>
      </c>
      <c r="AE944" s="43">
        <f t="shared" si="2098"/>
        <v>5.2636631621072771</v>
      </c>
      <c r="AF944" s="263">
        <v>68.8</v>
      </c>
      <c r="AG944" s="43">
        <f t="shared" si="2099"/>
        <v>7.4320365820544234</v>
      </c>
      <c r="AH944" s="133">
        <v>56.5</v>
      </c>
      <c r="AI944" s="5">
        <f t="shared" si="2095"/>
        <v>5.0121938334621827</v>
      </c>
      <c r="AJ944" s="182">
        <v>56.3</v>
      </c>
      <c r="AK944" s="43">
        <f t="shared" ref="AK944" si="2161">POWER(2*$V944/1000*AJ944, 2)*$A$4</f>
        <v>4.9767720798768096</v>
      </c>
      <c r="AL944" s="78">
        <v>57.7</v>
      </c>
      <c r="AM944" s="43">
        <f t="shared" si="2101"/>
        <v>5.2273621451350341</v>
      </c>
      <c r="AN944" s="182"/>
      <c r="AO944" s="43">
        <f t="shared" si="2102"/>
        <v>0</v>
      </c>
      <c r="AP944" s="262">
        <v>62.92</v>
      </c>
      <c r="AQ944" s="43">
        <f t="shared" si="2103"/>
        <v>6.2159625622086736</v>
      </c>
      <c r="AR944" s="123"/>
    </row>
    <row r="945" spans="1:44" x14ac:dyDescent="0.25">
      <c r="A945" s="144">
        <f t="shared" si="2045"/>
        <v>934</v>
      </c>
      <c r="B945" s="89" t="s">
        <v>146</v>
      </c>
      <c r="C945" s="150">
        <v>23</v>
      </c>
      <c r="D945" s="154" t="s">
        <v>135</v>
      </c>
      <c r="E945" s="155">
        <v>29</v>
      </c>
      <c r="F945" s="152">
        <f t="shared" si="2041"/>
        <v>5987.62</v>
      </c>
      <c r="G945" s="46">
        <f t="shared" si="2035"/>
        <v>1052.25</v>
      </c>
      <c r="H945" s="47">
        <f t="shared" si="2046"/>
        <v>4248</v>
      </c>
      <c r="I945" s="47">
        <f t="shared" si="2042"/>
        <v>2300</v>
      </c>
      <c r="J945" s="56">
        <f t="shared" si="2104"/>
        <v>2140.8311019087892</v>
      </c>
      <c r="K945" s="56">
        <f t="shared" si="2081"/>
        <v>-7.1410897817258956E-5</v>
      </c>
      <c r="L945" s="47"/>
      <c r="M945" s="47"/>
      <c r="N945" s="47"/>
      <c r="O945" s="47">
        <f t="shared" si="2118"/>
        <v>1965.34375</v>
      </c>
      <c r="P945" s="78"/>
      <c r="Q945" s="78"/>
      <c r="R945" s="78"/>
      <c r="S945" s="47">
        <f t="shared" si="2109"/>
        <v>574.52920349105193</v>
      </c>
      <c r="T945" s="47">
        <f t="shared" si="2119"/>
        <v>1566.301969828635</v>
      </c>
      <c r="U945" s="79">
        <v>5</v>
      </c>
      <c r="V945" s="62">
        <f t="shared" si="2036"/>
        <v>1566.301969828635</v>
      </c>
      <c r="W945" s="137">
        <f t="shared" si="2092"/>
        <v>56.43123059979856</v>
      </c>
      <c r="X945" s="133"/>
      <c r="Y945" s="5">
        <f t="shared" si="2095"/>
        <v>0</v>
      </c>
      <c r="Z945" s="133"/>
      <c r="AA945" s="43">
        <f t="shared" ref="AA945" si="2162">POWER(2*$V945/1000*Z945, 2)*$A$4</f>
        <v>0</v>
      </c>
      <c r="AB945" s="118">
        <v>57.9</v>
      </c>
      <c r="AC945" s="43">
        <f t="shared" si="2097"/>
        <v>5.2636631621072771</v>
      </c>
      <c r="AD945" s="133">
        <v>57.8</v>
      </c>
      <c r="AE945" s="43">
        <f t="shared" si="2098"/>
        <v>5.2454969524892467</v>
      </c>
      <c r="AF945" s="263">
        <v>68.400000000000006</v>
      </c>
      <c r="AG945" s="43">
        <f t="shared" si="2099"/>
        <v>7.3458687701410703</v>
      </c>
      <c r="AH945" s="133">
        <v>55.2</v>
      </c>
      <c r="AI945" s="5">
        <f t="shared" si="2095"/>
        <v>4.7841976970201614</v>
      </c>
      <c r="AJ945" s="182">
        <v>55</v>
      </c>
      <c r="AK945" s="43">
        <f t="shared" ref="AK945" si="2163">POWER(2*$V945/1000*AJ945, 2)*$A$4</f>
        <v>4.7495924022940255</v>
      </c>
      <c r="AL945" s="78">
        <v>56.5</v>
      </c>
      <c r="AM945" s="43">
        <f t="shared" si="2101"/>
        <v>5.0121938334621827</v>
      </c>
      <c r="AN945" s="182"/>
      <c r="AO945" s="43">
        <f t="shared" si="2102"/>
        <v>0</v>
      </c>
      <c r="AP945" s="262">
        <v>63.84</v>
      </c>
      <c r="AQ945" s="43">
        <f t="shared" si="2103"/>
        <v>6.3990679064339995</v>
      </c>
      <c r="AR945" s="123"/>
    </row>
    <row r="946" spans="1:44" x14ac:dyDescent="0.25">
      <c r="A946" s="144">
        <f t="shared" si="2045"/>
        <v>935</v>
      </c>
      <c r="B946" s="89" t="s">
        <v>146</v>
      </c>
      <c r="C946" s="150">
        <v>24</v>
      </c>
      <c r="D946" s="154" t="s">
        <v>135</v>
      </c>
      <c r="E946" s="155">
        <v>30</v>
      </c>
      <c r="F946" s="152">
        <f t="shared" si="2041"/>
        <v>5987.62</v>
      </c>
      <c r="G946" s="46">
        <f t="shared" si="2035"/>
        <v>1058</v>
      </c>
      <c r="H946" s="47">
        <f t="shared" si="2046"/>
        <v>4256</v>
      </c>
      <c r="I946" s="47">
        <f t="shared" si="2042"/>
        <v>2300</v>
      </c>
      <c r="J946" s="56">
        <f t="shared" si="2104"/>
        <v>2130.9790764810432</v>
      </c>
      <c r="K946" s="56">
        <f t="shared" si="2081"/>
        <v>-7.6602823355642613E-5</v>
      </c>
      <c r="L946" s="47"/>
      <c r="M946" s="47"/>
      <c r="N946" s="47"/>
      <c r="O946" s="47">
        <f t="shared" si="2118"/>
        <v>1971.09375</v>
      </c>
      <c r="P946" s="78"/>
      <c r="Q946" s="78"/>
      <c r="R946" s="78"/>
      <c r="S946" s="47">
        <f t="shared" si="2109"/>
        <v>564.67718325523163</v>
      </c>
      <c r="T946" s="47">
        <f t="shared" si="2119"/>
        <v>1566.301969828635</v>
      </c>
      <c r="U946" s="79">
        <v>5</v>
      </c>
      <c r="V946" s="62">
        <f t="shared" si="2036"/>
        <v>1566.301969828635</v>
      </c>
      <c r="W946" s="137">
        <f t="shared" si="2092"/>
        <v>56.43123059979856</v>
      </c>
      <c r="X946" s="133"/>
      <c r="Y946" s="5">
        <f t="shared" si="2095"/>
        <v>0</v>
      </c>
      <c r="Z946" s="133"/>
      <c r="AA946" s="43">
        <f t="shared" ref="AA946" si="2164">POWER(2*$V946/1000*Z946, 2)*$A$4</f>
        <v>0</v>
      </c>
      <c r="AB946" s="118">
        <v>59.3</v>
      </c>
      <c r="AC946" s="43">
        <f t="shared" si="2097"/>
        <v>5.5212873344604674</v>
      </c>
      <c r="AD946" s="133">
        <v>59.3</v>
      </c>
      <c r="AE946" s="43">
        <f t="shared" si="2098"/>
        <v>5.5212873344604674</v>
      </c>
      <c r="AF946" s="263">
        <v>68.599999999999994</v>
      </c>
      <c r="AG946" s="43">
        <f t="shared" si="2099"/>
        <v>7.3888898715701137</v>
      </c>
      <c r="AH946" s="133">
        <v>55.9</v>
      </c>
      <c r="AI946" s="5">
        <f t="shared" si="2095"/>
        <v>4.9063053998718651</v>
      </c>
      <c r="AJ946" s="182">
        <v>55.4</v>
      </c>
      <c r="AK946" s="43">
        <f t="shared" ref="AK946" si="2165">POWER(2*$V946/1000*AJ946, 2)*$A$4</f>
        <v>4.8189286008015637</v>
      </c>
      <c r="AL946" s="78">
        <v>57</v>
      </c>
      <c r="AM946" s="43">
        <f t="shared" si="2101"/>
        <v>5.101297757042409</v>
      </c>
      <c r="AN946" s="182"/>
      <c r="AO946" s="43">
        <f t="shared" si="2102"/>
        <v>0</v>
      </c>
      <c r="AP946" s="262">
        <v>63.17</v>
      </c>
      <c r="AQ946" s="43">
        <f t="shared" si="2103"/>
        <v>6.2654564552669596</v>
      </c>
      <c r="AR946" s="123"/>
    </row>
    <row r="947" spans="1:44" x14ac:dyDescent="0.25">
      <c r="A947" s="144">
        <f t="shared" si="2045"/>
        <v>936</v>
      </c>
      <c r="B947" s="89" t="s">
        <v>146</v>
      </c>
      <c r="C947" s="150">
        <v>25</v>
      </c>
      <c r="D947" s="154" t="s">
        <v>135</v>
      </c>
      <c r="E947" s="155">
        <v>31</v>
      </c>
      <c r="F947" s="152">
        <f t="shared" si="2041"/>
        <v>5987.62</v>
      </c>
      <c r="G947" s="46">
        <f t="shared" si="2035"/>
        <v>1063.75</v>
      </c>
      <c r="H947" s="47">
        <f t="shared" si="2046"/>
        <v>4264</v>
      </c>
      <c r="I947" s="47">
        <f t="shared" si="2042"/>
        <v>2300</v>
      </c>
      <c r="J947" s="56">
        <f t="shared" si="2104"/>
        <v>2121.1270510980712</v>
      </c>
      <c r="K947" s="56">
        <f t="shared" si="2081"/>
        <v>-8.2105534147558501E-5</v>
      </c>
      <c r="L947" s="47"/>
      <c r="M947" s="47"/>
      <c r="N947" s="47"/>
      <c r="O947" s="47">
        <f t="shared" si="2118"/>
        <v>1976.84375</v>
      </c>
      <c r="P947" s="78"/>
      <c r="Q947" s="78"/>
      <c r="R947" s="78"/>
      <c r="S947" s="47">
        <f t="shared" si="2109"/>
        <v>554.82516337497032</v>
      </c>
      <c r="T947" s="47">
        <f t="shared" si="2119"/>
        <v>1566.301969828635</v>
      </c>
      <c r="U947" s="79">
        <v>5</v>
      </c>
      <c r="V947" s="62">
        <f t="shared" si="2036"/>
        <v>1566.301969828635</v>
      </c>
      <c r="W947" s="137">
        <f t="shared" si="2092"/>
        <v>56.43123059979856</v>
      </c>
      <c r="X947" s="133"/>
      <c r="Y947" s="5">
        <f t="shared" si="2095"/>
        <v>0</v>
      </c>
      <c r="Z947" s="133"/>
      <c r="AA947" s="43">
        <f t="shared" ref="AA947" si="2166">POWER(2*$V947/1000*Z947, 2)*$A$4</f>
        <v>0</v>
      </c>
      <c r="AB947" s="118">
        <v>58</v>
      </c>
      <c r="AC947" s="43">
        <f t="shared" si="2097"/>
        <v>5.2818607739891243</v>
      </c>
      <c r="AD947" s="133">
        <v>57.5</v>
      </c>
      <c r="AE947" s="43">
        <f t="shared" si="2098"/>
        <v>5.1911867372180565</v>
      </c>
      <c r="AF947" s="263">
        <v>67.5</v>
      </c>
      <c r="AG947" s="43">
        <f t="shared" si="2099"/>
        <v>7.1538282257693053</v>
      </c>
      <c r="AH947" s="133">
        <v>56</v>
      </c>
      <c r="AI947" s="5">
        <f t="shared" si="2095"/>
        <v>4.9238749664773769</v>
      </c>
      <c r="AJ947" s="182">
        <v>55.4</v>
      </c>
      <c r="AK947" s="43">
        <f t="shared" ref="AK947" si="2167">POWER(2*$V947/1000*AJ947, 2)*$A$4</f>
        <v>4.8189286008015637</v>
      </c>
      <c r="AL947" s="78">
        <v>57.1</v>
      </c>
      <c r="AM947" s="43">
        <f t="shared" si="2101"/>
        <v>5.1192127485499048</v>
      </c>
      <c r="AN947" s="182"/>
      <c r="AO947" s="43">
        <f t="shared" si="2102"/>
        <v>0</v>
      </c>
      <c r="AP947" s="262">
        <v>63.14</v>
      </c>
      <c r="AQ947" s="43">
        <f t="shared" si="2103"/>
        <v>6.2595068253529069</v>
      </c>
      <c r="AR947" s="123"/>
    </row>
    <row r="948" spans="1:44" x14ac:dyDescent="0.25">
      <c r="A948" s="144">
        <f t="shared" si="2045"/>
        <v>937</v>
      </c>
      <c r="B948" s="89" t="s">
        <v>146</v>
      </c>
      <c r="C948" s="150">
        <v>26</v>
      </c>
      <c r="D948" s="154" t="s">
        <v>135</v>
      </c>
      <c r="E948" s="155">
        <v>32</v>
      </c>
      <c r="F948" s="152">
        <f t="shared" si="2041"/>
        <v>5987.62</v>
      </c>
      <c r="G948" s="46">
        <f t="shared" si="2035"/>
        <v>1069.5</v>
      </c>
      <c r="H948" s="47">
        <f t="shared" si="2046"/>
        <v>4272</v>
      </c>
      <c r="I948" s="47">
        <f t="shared" si="2042"/>
        <v>2300</v>
      </c>
      <c r="J948" s="56">
        <f t="shared" si="2104"/>
        <v>2111.2750257604998</v>
      </c>
      <c r="K948" s="56">
        <f t="shared" si="2081"/>
        <v>-8.7937686203076737E-5</v>
      </c>
      <c r="L948" s="47"/>
      <c r="M948" s="47"/>
      <c r="N948" s="47"/>
      <c r="O948" s="47">
        <f t="shared" si="2118"/>
        <v>1982.59375</v>
      </c>
      <c r="P948" s="78"/>
      <c r="Q948" s="78"/>
      <c r="R948" s="78"/>
      <c r="S948" s="47">
        <f t="shared" si="2109"/>
        <v>544.97314386955111</v>
      </c>
      <c r="T948" s="47">
        <f t="shared" si="2119"/>
        <v>1566.301969828635</v>
      </c>
      <c r="U948" s="79">
        <v>5</v>
      </c>
      <c r="V948" s="62">
        <f t="shared" si="2036"/>
        <v>1566.301969828635</v>
      </c>
      <c r="W948" s="137">
        <f t="shared" si="2092"/>
        <v>56.43123059979856</v>
      </c>
      <c r="X948" s="133"/>
      <c r="Y948" s="5">
        <f t="shared" si="2095"/>
        <v>0</v>
      </c>
      <c r="Z948" s="133"/>
      <c r="AA948" s="43">
        <f t="shared" ref="AA948" si="2168">POWER(2*$V948/1000*Z948, 2)*$A$4</f>
        <v>0</v>
      </c>
      <c r="AB948" s="118">
        <v>58.3</v>
      </c>
      <c r="AC948" s="43">
        <f t="shared" si="2097"/>
        <v>5.3366420232175669</v>
      </c>
      <c r="AD948" s="133">
        <v>57.9</v>
      </c>
      <c r="AE948" s="43">
        <f t="shared" si="2098"/>
        <v>5.2636631621072771</v>
      </c>
      <c r="AF948" s="263">
        <v>68.7</v>
      </c>
      <c r="AG948" s="43">
        <f t="shared" si="2099"/>
        <v>7.410447525680361</v>
      </c>
      <c r="AH948" s="133">
        <v>56.2</v>
      </c>
      <c r="AI948" s="5">
        <f t="shared" si="2095"/>
        <v>4.9591083064798482</v>
      </c>
      <c r="AJ948" s="182">
        <v>54.9</v>
      </c>
      <c r="AK948" s="43">
        <f t="shared" ref="AK948" si="2169">POWER(2*$V948/1000*AJ948, 2)*$A$4</f>
        <v>4.7323368583266827</v>
      </c>
      <c r="AL948" s="78">
        <v>56.6</v>
      </c>
      <c r="AM948" s="43">
        <f t="shared" si="2101"/>
        <v>5.0299518136505945</v>
      </c>
      <c r="AN948" s="182"/>
      <c r="AO948" s="43">
        <f t="shared" si="2102"/>
        <v>0</v>
      </c>
      <c r="AP948" s="262">
        <v>63.37</v>
      </c>
      <c r="AQ948" s="43">
        <f t="shared" si="2103"/>
        <v>6.3051928799007628</v>
      </c>
      <c r="AR948" s="123"/>
    </row>
    <row r="949" spans="1:44" x14ac:dyDescent="0.25">
      <c r="A949" s="144">
        <f t="shared" si="2045"/>
        <v>938</v>
      </c>
      <c r="B949" s="89" t="s">
        <v>146</v>
      </c>
      <c r="C949" s="150">
        <v>27</v>
      </c>
      <c r="D949" s="154" t="s">
        <v>135</v>
      </c>
      <c r="E949" s="155">
        <v>33</v>
      </c>
      <c r="F949" s="152">
        <f t="shared" si="2041"/>
        <v>5987.62</v>
      </c>
      <c r="G949" s="46">
        <f t="shared" si="2035"/>
        <v>1075.25</v>
      </c>
      <c r="H949" s="47">
        <f t="shared" si="2046"/>
        <v>4280</v>
      </c>
      <c r="I949" s="47">
        <f t="shared" si="2042"/>
        <v>2300</v>
      </c>
      <c r="J949" s="56">
        <f t="shared" si="2104"/>
        <v>2101.423000468968</v>
      </c>
      <c r="K949" s="56">
        <f t="shared" si="2081"/>
        <v>-9.4119344794307835E-5</v>
      </c>
      <c r="L949" s="47"/>
      <c r="M949" s="47"/>
      <c r="N949" s="47"/>
      <c r="O949" s="47">
        <f t="shared" si="2118"/>
        <v>1988.34375</v>
      </c>
      <c r="P949" s="78"/>
      <c r="Q949" s="78"/>
      <c r="R949" s="78"/>
      <c r="S949" s="47">
        <f t="shared" si="2109"/>
        <v>535.12112475967763</v>
      </c>
      <c r="T949" s="47">
        <f t="shared" si="2119"/>
        <v>1566.301969828635</v>
      </c>
      <c r="U949" s="79">
        <v>5</v>
      </c>
      <c r="V949" s="62">
        <f t="shared" si="2036"/>
        <v>1566.301969828635</v>
      </c>
      <c r="W949" s="137">
        <f t="shared" si="2092"/>
        <v>56.43123059979856</v>
      </c>
      <c r="X949" s="133"/>
      <c r="Y949" s="5">
        <f t="shared" si="2095"/>
        <v>0</v>
      </c>
      <c r="Z949" s="133"/>
      <c r="AA949" s="43">
        <f t="shared" ref="AA949" si="2170">POWER(2*$V949/1000*Z949, 2)*$A$4</f>
        <v>0</v>
      </c>
      <c r="AB949" s="118">
        <v>59.2</v>
      </c>
      <c r="AC949" s="43">
        <f t="shared" si="2097"/>
        <v>5.5026814931490042</v>
      </c>
      <c r="AD949" s="133">
        <v>58.8</v>
      </c>
      <c r="AE949" s="43">
        <f t="shared" si="2098"/>
        <v>5.4285721505413065</v>
      </c>
      <c r="AF949" s="263">
        <v>68.599999999999994</v>
      </c>
      <c r="AG949" s="43">
        <f t="shared" si="2099"/>
        <v>7.3888898715701137</v>
      </c>
      <c r="AH949" s="133">
        <v>57.8</v>
      </c>
      <c r="AI949" s="5">
        <f t="shared" si="2095"/>
        <v>5.2454969524892467</v>
      </c>
      <c r="AJ949" s="182">
        <v>57.2</v>
      </c>
      <c r="AK949" s="43">
        <f t="shared" ref="AK949" si="2171">POWER(2*$V949/1000*AJ949, 2)*$A$4</f>
        <v>5.1371591423212184</v>
      </c>
      <c r="AL949" s="78">
        <v>58.9</v>
      </c>
      <c r="AM949" s="43">
        <f t="shared" si="2101"/>
        <v>5.447052382797505</v>
      </c>
      <c r="AN949" s="182"/>
      <c r="AO949" s="43">
        <f t="shared" si="2102"/>
        <v>0</v>
      </c>
      <c r="AP949" s="262">
        <v>63.65</v>
      </c>
      <c r="AQ949" s="43">
        <f t="shared" si="2103"/>
        <v>6.3610348976009377</v>
      </c>
      <c r="AR949" s="123"/>
    </row>
    <row r="950" spans="1:44" x14ac:dyDescent="0.25">
      <c r="A950" s="144">
        <f t="shared" si="2045"/>
        <v>939</v>
      </c>
      <c r="B950" s="89" t="s">
        <v>146</v>
      </c>
      <c r="C950" s="150">
        <v>28</v>
      </c>
      <c r="D950" s="154" t="s">
        <v>135</v>
      </c>
      <c r="E950" s="155">
        <v>34</v>
      </c>
      <c r="F950" s="152">
        <f t="shared" si="2041"/>
        <v>5987.62</v>
      </c>
      <c r="G950" s="46">
        <f t="shared" si="2035"/>
        <v>1081</v>
      </c>
      <c r="H950" s="47">
        <f t="shared" si="2046"/>
        <v>4288</v>
      </c>
      <c r="I950" s="47">
        <f t="shared" si="2042"/>
        <v>2300</v>
      </c>
      <c r="J950" s="56">
        <f t="shared" si="2104"/>
        <v>2091.5709752241255</v>
      </c>
      <c r="K950" s="56">
        <f t="shared" si="2081"/>
        <v>-1.0067211587738711E-4</v>
      </c>
      <c r="L950" s="47"/>
      <c r="M950" s="47"/>
      <c r="N950" s="47"/>
      <c r="O950" s="47">
        <f t="shared" si="2118"/>
        <v>1994.09375</v>
      </c>
      <c r="P950" s="78"/>
      <c r="Q950" s="78"/>
      <c r="R950" s="78"/>
      <c r="S950" s="47">
        <f t="shared" si="2109"/>
        <v>525.26910606760657</v>
      </c>
      <c r="T950" s="47">
        <f t="shared" si="2119"/>
        <v>1566.301969828635</v>
      </c>
      <c r="U950" s="79">
        <v>5</v>
      </c>
      <c r="V950" s="62">
        <f t="shared" si="2036"/>
        <v>1566.301969828635</v>
      </c>
      <c r="W950" s="137">
        <f t="shared" si="2092"/>
        <v>56.43123059979856</v>
      </c>
      <c r="X950" s="133"/>
      <c r="Y950" s="5">
        <f t="shared" si="2095"/>
        <v>0</v>
      </c>
      <c r="Z950" s="133"/>
      <c r="AA950" s="43">
        <f t="shared" ref="AA950" si="2172">POWER(2*$V950/1000*Z950, 2)*$A$4</f>
        <v>0</v>
      </c>
      <c r="AB950" s="118">
        <v>57.1</v>
      </c>
      <c r="AC950" s="43">
        <f t="shared" si="2097"/>
        <v>5.1192127485499048</v>
      </c>
      <c r="AD950" s="133">
        <v>56.8</v>
      </c>
      <c r="AE950" s="43">
        <f t="shared" si="2098"/>
        <v>5.0655619808188677</v>
      </c>
      <c r="AF950" s="263">
        <v>68.7</v>
      </c>
      <c r="AG950" s="43">
        <f t="shared" si="2099"/>
        <v>7.410447525680361</v>
      </c>
      <c r="AH950" s="133">
        <v>57.3</v>
      </c>
      <c r="AI950" s="5">
        <f t="shared" si="2095"/>
        <v>5.1551369383563461</v>
      </c>
      <c r="AJ950" s="182">
        <v>56.8</v>
      </c>
      <c r="AK950" s="43">
        <f t="shared" ref="AK950" si="2173">POWER(2*$V950/1000*AJ950, 2)*$A$4</f>
        <v>5.0655619808188677</v>
      </c>
      <c r="AL950" s="78">
        <v>58.5</v>
      </c>
      <c r="AM950" s="43">
        <f t="shared" si="2101"/>
        <v>5.3733198673556135</v>
      </c>
      <c r="AN950" s="182"/>
      <c r="AO950" s="43">
        <f t="shared" si="2102"/>
        <v>0</v>
      </c>
      <c r="AP950" s="262">
        <v>63.22</v>
      </c>
      <c r="AQ950" s="43">
        <f t="shared" si="2103"/>
        <v>6.2753787855764784</v>
      </c>
      <c r="AR950" s="123"/>
    </row>
    <row r="951" spans="1:44" x14ac:dyDescent="0.25">
      <c r="A951" s="144">
        <f t="shared" si="2045"/>
        <v>940</v>
      </c>
      <c r="B951" s="89" t="s">
        <v>146</v>
      </c>
      <c r="C951" s="150">
        <v>29</v>
      </c>
      <c r="D951" s="154" t="s">
        <v>135</v>
      </c>
      <c r="E951" s="155">
        <v>35</v>
      </c>
      <c r="F951" s="152">
        <f t="shared" si="2041"/>
        <v>5987.62</v>
      </c>
      <c r="G951" s="46">
        <f t="shared" si="2035"/>
        <v>1086.75</v>
      </c>
      <c r="H951" s="47">
        <f t="shared" si="2046"/>
        <v>4296</v>
      </c>
      <c r="I951" s="47">
        <f t="shared" si="2042"/>
        <v>2300</v>
      </c>
      <c r="J951" s="56">
        <f t="shared" si="2104"/>
        <v>2081.7189500266359</v>
      </c>
      <c r="K951" s="56">
        <f t="shared" si="2081"/>
        <v>-1.0761929570435314E-4</v>
      </c>
      <c r="L951" s="47"/>
      <c r="M951" s="47"/>
      <c r="N951" s="47"/>
      <c r="O951" s="47">
        <f t="shared" si="2118"/>
        <v>1999.84375</v>
      </c>
      <c r="P951" s="78"/>
      <c r="Q951" s="78"/>
      <c r="R951" s="78"/>
      <c r="S951" s="47">
        <f t="shared" si="2109"/>
        <v>515.41708781729631</v>
      </c>
      <c r="T951" s="47">
        <f t="shared" si="2119"/>
        <v>1566.301969828635</v>
      </c>
      <c r="U951" s="79">
        <v>5</v>
      </c>
      <c r="V951" s="62">
        <f t="shared" si="2036"/>
        <v>1566.301969828635</v>
      </c>
      <c r="W951" s="137">
        <f t="shared" si="2092"/>
        <v>56.43123059979856</v>
      </c>
      <c r="X951" s="133"/>
      <c r="Y951" s="5">
        <f t="shared" si="2095"/>
        <v>0</v>
      </c>
      <c r="Z951" s="133"/>
      <c r="AA951" s="43">
        <f t="shared" ref="AA951" si="2174">POWER(2*$V951/1000*Z951, 2)*$A$4</f>
        <v>0</v>
      </c>
      <c r="AB951" s="118">
        <v>57.6</v>
      </c>
      <c r="AC951" s="43">
        <f t="shared" si="2097"/>
        <v>5.2092587400446373</v>
      </c>
      <c r="AD951" s="133">
        <v>57</v>
      </c>
      <c r="AE951" s="43">
        <f t="shared" si="2098"/>
        <v>5.101297757042409</v>
      </c>
      <c r="AF951" s="263">
        <v>68.900000000000006</v>
      </c>
      <c r="AG951" s="43">
        <f t="shared" si="2099"/>
        <v>7.4536570406923053</v>
      </c>
      <c r="AH951" s="133">
        <v>57.7</v>
      </c>
      <c r="AI951" s="5">
        <f t="shared" si="2095"/>
        <v>5.2273621451350341</v>
      </c>
      <c r="AJ951" s="182">
        <v>57.2</v>
      </c>
      <c r="AK951" s="43">
        <f t="shared" ref="AK951" si="2175">POWER(2*$V951/1000*AJ951, 2)*$A$4</f>
        <v>5.1371591423212184</v>
      </c>
      <c r="AL951" s="78">
        <v>59</v>
      </c>
      <c r="AM951" s="43">
        <f t="shared" si="2101"/>
        <v>5.4655640173175213</v>
      </c>
      <c r="AN951" s="182"/>
      <c r="AO951" s="43">
        <f t="shared" si="2102"/>
        <v>0</v>
      </c>
      <c r="AP951" s="262">
        <v>63.21</v>
      </c>
      <c r="AQ951" s="43">
        <f t="shared" si="2103"/>
        <v>6.2733936914693</v>
      </c>
      <c r="AR951" s="123"/>
    </row>
    <row r="952" spans="1:44" x14ac:dyDescent="0.25">
      <c r="A952" s="144">
        <f t="shared" si="2045"/>
        <v>941</v>
      </c>
      <c r="B952" s="89" t="s">
        <v>146</v>
      </c>
      <c r="C952" s="150">
        <v>30</v>
      </c>
      <c r="D952" s="154" t="s">
        <v>135</v>
      </c>
      <c r="E952" s="155">
        <v>36</v>
      </c>
      <c r="F952" s="152">
        <f t="shared" si="2041"/>
        <v>5987.62</v>
      </c>
      <c r="G952" s="46">
        <f t="shared" si="2035"/>
        <v>1092.5</v>
      </c>
      <c r="H952" s="47">
        <f t="shared" si="2046"/>
        <v>4304</v>
      </c>
      <c r="I952" s="47">
        <f t="shared" si="2042"/>
        <v>2300</v>
      </c>
      <c r="J952" s="56">
        <f t="shared" si="2104"/>
        <v>2071.8669248771744</v>
      </c>
      <c r="K952" s="56">
        <f t="shared" si="2081"/>
        <v>-1.1498603362269932E-4</v>
      </c>
      <c r="L952" s="47"/>
      <c r="M952" s="47"/>
      <c r="N952" s="47"/>
      <c r="O952" s="47">
        <f t="shared" si="2118"/>
        <v>2005.59375</v>
      </c>
      <c r="P952" s="78"/>
      <c r="Q952" s="78"/>
      <c r="R952" s="78"/>
      <c r="S952" s="47">
        <f t="shared" ref="S952:S983" si="2176">SQRT(POWER(H952-O$6,2)+POWER(G$6-O952,2))</f>
        <v>505.56507003457278</v>
      </c>
      <c r="T952" s="47">
        <f t="shared" si="2119"/>
        <v>1566.301969828635</v>
      </c>
      <c r="U952" s="79">
        <v>5</v>
      </c>
      <c r="V952" s="62">
        <f t="shared" si="2036"/>
        <v>1566.301969828635</v>
      </c>
      <c r="W952" s="137">
        <f t="shared" si="2092"/>
        <v>56.43123059979856</v>
      </c>
      <c r="X952" s="133"/>
      <c r="Y952" s="5">
        <f t="shared" si="2095"/>
        <v>0</v>
      </c>
      <c r="Z952" s="133"/>
      <c r="AA952" s="43">
        <f t="shared" ref="AA952" si="2177">POWER(2*$V952/1000*Z952, 2)*$A$4</f>
        <v>0</v>
      </c>
      <c r="AB952" s="118">
        <v>58.5</v>
      </c>
      <c r="AC952" s="43">
        <f t="shared" si="2097"/>
        <v>5.3733198673556135</v>
      </c>
      <c r="AD952" s="133">
        <v>58.1</v>
      </c>
      <c r="AE952" s="43">
        <f t="shared" si="2098"/>
        <v>5.3000897881347893</v>
      </c>
      <c r="AF952" s="263">
        <v>68.099999999999994</v>
      </c>
      <c r="AG952" s="43">
        <f t="shared" si="2099"/>
        <v>7.2815726349761301</v>
      </c>
      <c r="AH952" s="133">
        <v>56.7</v>
      </c>
      <c r="AI952" s="5">
        <f t="shared" si="2095"/>
        <v>5.047741196102824</v>
      </c>
      <c r="AJ952" s="182">
        <v>56.3</v>
      </c>
      <c r="AK952" s="43">
        <f t="shared" ref="AK952" si="2178">POWER(2*$V952/1000*AJ952, 2)*$A$4</f>
        <v>4.9767720798768096</v>
      </c>
      <c r="AL952" s="78">
        <v>58.2</v>
      </c>
      <c r="AM952" s="43">
        <f t="shared" si="2101"/>
        <v>5.3183502045442692</v>
      </c>
      <c r="AN952" s="182"/>
      <c r="AO952" s="43">
        <f t="shared" si="2102"/>
        <v>0</v>
      </c>
      <c r="AP952" s="262">
        <v>61.9</v>
      </c>
      <c r="AQ952" s="43">
        <f t="shared" si="2103"/>
        <v>6.0160614031582851</v>
      </c>
      <c r="AR952" s="123"/>
    </row>
    <row r="953" spans="1:44" x14ac:dyDescent="0.25">
      <c r="A953" s="144">
        <f t="shared" si="2045"/>
        <v>942</v>
      </c>
      <c r="B953" s="89" t="s">
        <v>146</v>
      </c>
      <c r="C953" s="150">
        <v>31</v>
      </c>
      <c r="D953" s="154" t="s">
        <v>135</v>
      </c>
      <c r="E953" s="155">
        <v>37</v>
      </c>
      <c r="F953" s="152">
        <f t="shared" si="2041"/>
        <v>5987.62</v>
      </c>
      <c r="G953" s="46">
        <f t="shared" si="2035"/>
        <v>1098.25</v>
      </c>
      <c r="H953" s="47">
        <f t="shared" si="2046"/>
        <v>4312</v>
      </c>
      <c r="I953" s="47">
        <f t="shared" si="2042"/>
        <v>2300</v>
      </c>
      <c r="J953" s="56">
        <f t="shared" si="2104"/>
        <v>2062.01489977643</v>
      </c>
      <c r="K953" s="56">
        <f t="shared" si="2081"/>
        <v>-1.2279952034077724E-4</v>
      </c>
      <c r="L953" s="47"/>
      <c r="M953" s="47"/>
      <c r="N953" s="47"/>
      <c r="O953" s="47">
        <f t="shared" si="2118"/>
        <v>2011.34375</v>
      </c>
      <c r="P953" s="78"/>
      <c r="Q953" s="78"/>
      <c r="R953" s="78"/>
      <c r="S953" s="47">
        <f t="shared" si="2176"/>
        <v>495.7130527473152</v>
      </c>
      <c r="T953" s="47">
        <f t="shared" si="2119"/>
        <v>1566.301969828635</v>
      </c>
      <c r="U953" s="79">
        <v>5</v>
      </c>
      <c r="V953" s="62">
        <f t="shared" si="2036"/>
        <v>1566.301969828635</v>
      </c>
      <c r="W953" s="137">
        <f t="shared" si="2092"/>
        <v>56.43123059979856</v>
      </c>
      <c r="X953" s="133"/>
      <c r="Y953" s="5">
        <f t="shared" si="2095"/>
        <v>0</v>
      </c>
      <c r="Z953" s="133"/>
      <c r="AA953" s="43">
        <f t="shared" ref="AA953" si="2179">POWER(2*$V953/1000*Z953, 2)*$A$4</f>
        <v>0</v>
      </c>
      <c r="AB953" s="118">
        <v>60</v>
      </c>
      <c r="AC953" s="43">
        <f t="shared" si="2097"/>
        <v>5.6524074870275998</v>
      </c>
      <c r="AD953" s="133">
        <v>59.7</v>
      </c>
      <c r="AE953" s="43">
        <f t="shared" si="2098"/>
        <v>5.5960247223445005</v>
      </c>
      <c r="AF953" s="263">
        <v>67.900000000000006</v>
      </c>
      <c r="AG953" s="43">
        <f t="shared" si="2099"/>
        <v>7.2388655561852566</v>
      </c>
      <c r="AH953" s="133">
        <v>48.2</v>
      </c>
      <c r="AI953" s="5">
        <f t="shared" si="2095"/>
        <v>3.6477497694894461</v>
      </c>
      <c r="AJ953" s="182">
        <v>54</v>
      </c>
      <c r="AK953" s="43">
        <f t="shared" ref="AK953" si="2180">POWER(2*$V953/1000*AJ953, 2)*$A$4</f>
        <v>4.5784500644923574</v>
      </c>
      <c r="AL953" s="78">
        <v>55.9</v>
      </c>
      <c r="AM953" s="43">
        <f t="shared" si="2101"/>
        <v>4.9063053998718651</v>
      </c>
      <c r="AN953" s="182"/>
      <c r="AO953" s="43">
        <f t="shared" si="2102"/>
        <v>0</v>
      </c>
      <c r="AP953" s="262">
        <v>63.37</v>
      </c>
      <c r="AQ953" s="43">
        <f t="shared" si="2103"/>
        <v>6.3051928799007628</v>
      </c>
      <c r="AR953" s="123"/>
    </row>
    <row r="954" spans="1:44" x14ac:dyDescent="0.25">
      <c r="A954" s="144">
        <f t="shared" si="2045"/>
        <v>943</v>
      </c>
      <c r="B954" s="89" t="s">
        <v>146</v>
      </c>
      <c r="C954" s="150">
        <v>32</v>
      </c>
      <c r="D954" s="154" t="s">
        <v>136</v>
      </c>
      <c r="E954" s="155">
        <v>1</v>
      </c>
      <c r="F954" s="152">
        <f t="shared" si="2041"/>
        <v>5987.62</v>
      </c>
      <c r="G954" s="46">
        <f t="shared" si="2035"/>
        <v>1104</v>
      </c>
      <c r="H954" s="47">
        <f t="shared" si="2046"/>
        <v>4320</v>
      </c>
      <c r="I954" s="47">
        <f t="shared" si="2042"/>
        <v>2300</v>
      </c>
      <c r="J954" s="56">
        <f t="shared" si="2104"/>
        <v>2052.1628747251029</v>
      </c>
      <c r="K954" s="56">
        <f t="shared" si="2081"/>
        <v>-1.3108919574733591E-4</v>
      </c>
      <c r="L954" s="47"/>
      <c r="M954" s="47"/>
      <c r="N954" s="47"/>
      <c r="O954" s="47">
        <f t="shared" si="2118"/>
        <v>2017.09375</v>
      </c>
      <c r="P954" s="78"/>
      <c r="Q954" s="78"/>
      <c r="R954" s="78"/>
      <c r="S954" s="47">
        <f t="shared" si="2176"/>
        <v>485.86103598566382</v>
      </c>
      <c r="T954" s="47">
        <f t="shared" si="2119"/>
        <v>1566.301969828635</v>
      </c>
      <c r="U954" s="79">
        <v>5</v>
      </c>
      <c r="V954" s="62">
        <f t="shared" si="2036"/>
        <v>1566.301969828635</v>
      </c>
      <c r="W954" s="137">
        <f t="shared" si="2092"/>
        <v>56.43123059979856</v>
      </c>
      <c r="X954" s="133"/>
      <c r="Y954" s="5">
        <f t="shared" si="2095"/>
        <v>0</v>
      </c>
      <c r="Z954" s="133"/>
      <c r="AA954" s="43">
        <f t="shared" ref="AA954" si="2181">POWER(2*$V954/1000*Z954, 2)*$A$4</f>
        <v>0</v>
      </c>
      <c r="AB954" s="118">
        <v>56.7</v>
      </c>
      <c r="AC954" s="43">
        <f t="shared" si="2097"/>
        <v>5.047741196102824</v>
      </c>
      <c r="AD954" s="133">
        <v>56.3</v>
      </c>
      <c r="AE954" s="43">
        <f t="shared" si="2098"/>
        <v>4.9767720798768096</v>
      </c>
      <c r="AF954" s="263">
        <v>75.599999999999994</v>
      </c>
      <c r="AG954" s="43">
        <f t="shared" si="2099"/>
        <v>8.9737621264050169</v>
      </c>
      <c r="AH954" s="133">
        <v>57.5</v>
      </c>
      <c r="AI954" s="5">
        <f t="shared" si="2095"/>
        <v>5.1911867372180565</v>
      </c>
      <c r="AJ954" s="182">
        <v>57.2</v>
      </c>
      <c r="AK954" s="43">
        <f t="shared" ref="AK954" si="2182">POWER(2*$V954/1000*AJ954, 2)*$A$4</f>
        <v>5.1371591423212184</v>
      </c>
      <c r="AL954" s="78">
        <v>59.1</v>
      </c>
      <c r="AM954" s="43">
        <f t="shared" si="2101"/>
        <v>5.4841070541013535</v>
      </c>
      <c r="AN954" s="182"/>
      <c r="AO954" s="43">
        <f t="shared" si="2102"/>
        <v>0</v>
      </c>
      <c r="AP954" s="262">
        <v>67.53</v>
      </c>
      <c r="AQ954" s="43">
        <f t="shared" si="2103"/>
        <v>7.160188597294086</v>
      </c>
      <c r="AR954" s="123"/>
    </row>
    <row r="955" spans="1:44" x14ac:dyDescent="0.25">
      <c r="A955" s="144">
        <f t="shared" si="2045"/>
        <v>944</v>
      </c>
      <c r="B955" s="89" t="s">
        <v>146</v>
      </c>
      <c r="C955" s="150">
        <v>33</v>
      </c>
      <c r="D955" s="154" t="s">
        <v>136</v>
      </c>
      <c r="E955" s="155">
        <v>2</v>
      </c>
      <c r="F955" s="152">
        <f t="shared" si="2041"/>
        <v>5987.62</v>
      </c>
      <c r="G955" s="46">
        <f t="shared" ref="G955:G1018" si="2183">G954+I$7</f>
        <v>1109.75</v>
      </c>
      <c r="H955" s="47">
        <f t="shared" si="2046"/>
        <v>4328</v>
      </c>
      <c r="I955" s="47">
        <f t="shared" si="2042"/>
        <v>2300</v>
      </c>
      <c r="J955" s="56">
        <f t="shared" si="2104"/>
        <v>2042.31084972391</v>
      </c>
      <c r="K955" s="56">
        <f t="shared" si="2081"/>
        <v>-1.3988697924105509E-4</v>
      </c>
      <c r="L955" s="47"/>
      <c r="M955" s="47"/>
      <c r="N955" s="47"/>
      <c r="O955" s="47">
        <f t="shared" si="2118"/>
        <v>2022.84375</v>
      </c>
      <c r="P955" s="78"/>
      <c r="Q955" s="78"/>
      <c r="R955" s="78"/>
      <c r="S955" s="47">
        <f t="shared" si="2176"/>
        <v>476.00901978225426</v>
      </c>
      <c r="T955" s="47">
        <f t="shared" si="2119"/>
        <v>1566.301969828635</v>
      </c>
      <c r="U955" s="79">
        <v>5</v>
      </c>
      <c r="V955" s="62">
        <f t="shared" ref="V955:V1018" si="2184">T955</f>
        <v>1566.301969828635</v>
      </c>
      <c r="W955" s="137">
        <f t="shared" si="2092"/>
        <v>56.43123059979856</v>
      </c>
      <c r="X955" s="133"/>
      <c r="Y955" s="5">
        <f t="shared" si="2095"/>
        <v>0</v>
      </c>
      <c r="Z955" s="133"/>
      <c r="AA955" s="43">
        <f t="shared" ref="AA955" si="2185">POWER(2*$V955/1000*Z955, 2)*$A$4</f>
        <v>0</v>
      </c>
      <c r="AB955" s="118">
        <v>59.2</v>
      </c>
      <c r="AC955" s="43">
        <f t="shared" si="2097"/>
        <v>5.5026814931490042</v>
      </c>
      <c r="AD955" s="133">
        <v>58.9</v>
      </c>
      <c r="AE955" s="43">
        <f t="shared" si="2098"/>
        <v>5.447052382797505</v>
      </c>
      <c r="AF955" s="263">
        <v>63.8</v>
      </c>
      <c r="AG955" s="43">
        <f t="shared" si="2099"/>
        <v>6.3910515365268399</v>
      </c>
      <c r="AH955" s="133">
        <v>56.6</v>
      </c>
      <c r="AI955" s="5">
        <f t="shared" si="2095"/>
        <v>5.0299518136505945</v>
      </c>
      <c r="AJ955" s="182">
        <v>56.1</v>
      </c>
      <c r="AK955" s="43">
        <f t="shared" ref="AK955" si="2186">POWER(2*$V955/1000*AJ955, 2)*$A$4</f>
        <v>4.9414759353467046</v>
      </c>
      <c r="AL955" s="78">
        <v>58.1</v>
      </c>
      <c r="AM955" s="43">
        <f t="shared" si="2101"/>
        <v>5.3000897881347893</v>
      </c>
      <c r="AN955" s="182"/>
      <c r="AO955" s="43">
        <f t="shared" si="2102"/>
        <v>0</v>
      </c>
      <c r="AP955" s="262">
        <v>68.44</v>
      </c>
      <c r="AQ955" s="43">
        <f t="shared" si="2103"/>
        <v>7.3544629417024572</v>
      </c>
      <c r="AR955" s="123"/>
    </row>
    <row r="956" spans="1:44" x14ac:dyDescent="0.25">
      <c r="A956" s="144">
        <f t="shared" si="2045"/>
        <v>945</v>
      </c>
      <c r="B956" s="89" t="s">
        <v>146</v>
      </c>
      <c r="C956" s="150">
        <v>34</v>
      </c>
      <c r="D956" s="154" t="s">
        <v>136</v>
      </c>
      <c r="E956" s="155">
        <v>3</v>
      </c>
      <c r="F956" s="152">
        <f t="shared" si="2041"/>
        <v>5987.62</v>
      </c>
      <c r="G956" s="46">
        <f t="shared" si="2183"/>
        <v>1115.5</v>
      </c>
      <c r="H956" s="47">
        <f t="shared" si="2046"/>
        <v>4336</v>
      </c>
      <c r="I956" s="47">
        <f t="shared" si="2042"/>
        <v>2300</v>
      </c>
      <c r="J956" s="56">
        <f t="shared" si="2104"/>
        <v>2032.4588247735794</v>
      </c>
      <c r="K956" s="56">
        <f t="shared" si="2081"/>
        <v>-1.492275366672402E-4</v>
      </c>
      <c r="L956" s="47"/>
      <c r="M956" s="47"/>
      <c r="N956" s="47"/>
      <c r="O956" s="47">
        <f t="shared" si="2118"/>
        <v>2028.59375</v>
      </c>
      <c r="P956" s="78"/>
      <c r="Q956" s="78"/>
      <c r="R956" s="78"/>
      <c r="S956" s="47">
        <f t="shared" si="2176"/>
        <v>466.15700417248104</v>
      </c>
      <c r="T956" s="47">
        <f t="shared" si="2119"/>
        <v>1566.301969828635</v>
      </c>
      <c r="U956" s="79">
        <v>5</v>
      </c>
      <c r="V956" s="62">
        <f t="shared" si="2184"/>
        <v>1566.301969828635</v>
      </c>
      <c r="W956" s="137">
        <f t="shared" si="2092"/>
        <v>56.43123059979856</v>
      </c>
      <c r="X956" s="133"/>
      <c r="Y956" s="5">
        <f t="shared" si="2095"/>
        <v>0</v>
      </c>
      <c r="Z956" s="133"/>
      <c r="AA956" s="43">
        <f t="shared" ref="AA956" si="2187">POWER(2*$V956/1000*Z956, 2)*$A$4</f>
        <v>0</v>
      </c>
      <c r="AB956" s="118">
        <v>58</v>
      </c>
      <c r="AC956" s="43">
        <f t="shared" si="2097"/>
        <v>5.2818607739891243</v>
      </c>
      <c r="AD956" s="133">
        <v>57.6</v>
      </c>
      <c r="AE956" s="43">
        <f t="shared" si="2098"/>
        <v>5.2092587400446373</v>
      </c>
      <c r="AF956" s="263">
        <v>72.900000000000006</v>
      </c>
      <c r="AG956" s="43">
        <f t="shared" si="2099"/>
        <v>8.3442252425373216</v>
      </c>
      <c r="AH956" s="133">
        <v>57.4</v>
      </c>
      <c r="AI956" s="5">
        <f t="shared" si="2095"/>
        <v>5.1731461366552942</v>
      </c>
      <c r="AJ956" s="182">
        <v>56.9</v>
      </c>
      <c r="AK956" s="43">
        <f t="shared" ref="AK956" si="2188">POWER(2*$V956/1000*AJ956, 2)*$A$4</f>
        <v>5.0834141677987308</v>
      </c>
      <c r="AL956" s="78">
        <v>58.9</v>
      </c>
      <c r="AM956" s="43">
        <f t="shared" si="2101"/>
        <v>5.447052382797505</v>
      </c>
      <c r="AN956" s="182"/>
      <c r="AO956" s="43">
        <f t="shared" si="2102"/>
        <v>0</v>
      </c>
      <c r="AP956" s="262">
        <v>62.31</v>
      </c>
      <c r="AQ956" s="43">
        <f t="shared" si="2103"/>
        <v>6.0960211445263743</v>
      </c>
      <c r="AR956" s="123"/>
    </row>
    <row r="957" spans="1:44" x14ac:dyDescent="0.25">
      <c r="A957" s="144">
        <f t="shared" si="2045"/>
        <v>946</v>
      </c>
      <c r="B957" s="89" t="s">
        <v>146</v>
      </c>
      <c r="C957" s="150">
        <v>35</v>
      </c>
      <c r="D957" s="154" t="s">
        <v>136</v>
      </c>
      <c r="E957" s="155">
        <v>4</v>
      </c>
      <c r="F957" s="152">
        <f t="shared" ref="F957:F1020" si="2189">I$6</f>
        <v>5987.62</v>
      </c>
      <c r="G957" s="46">
        <f t="shared" si="2183"/>
        <v>1121.25</v>
      </c>
      <c r="H957" s="47">
        <f t="shared" si="2046"/>
        <v>4344</v>
      </c>
      <c r="I957" s="47">
        <f t="shared" ref="I957:I1020" si="2190">G$6</f>
        <v>2300</v>
      </c>
      <c r="J957" s="56">
        <f t="shared" si="2104"/>
        <v>2022.6067998748545</v>
      </c>
      <c r="K957" s="56">
        <f t="shared" si="2081"/>
        <v>-1.5914857613097411E-4</v>
      </c>
      <c r="L957" s="47"/>
      <c r="M957" s="47"/>
      <c r="N957" s="47"/>
      <c r="O957" s="47">
        <f t="shared" si="2118"/>
        <v>2034.34375</v>
      </c>
      <c r="P957" s="78"/>
      <c r="Q957" s="78"/>
      <c r="R957" s="78"/>
      <c r="S957" s="47">
        <f t="shared" si="2176"/>
        <v>456.30498919479555</v>
      </c>
      <c r="T957" s="47">
        <f t="shared" si="2119"/>
        <v>1566.301969828635</v>
      </c>
      <c r="U957" s="79">
        <v>5</v>
      </c>
      <c r="V957" s="62">
        <f t="shared" si="2184"/>
        <v>1566.301969828635</v>
      </c>
      <c r="W957" s="137">
        <f t="shared" si="2092"/>
        <v>56.43123059979856</v>
      </c>
      <c r="X957" s="133"/>
      <c r="Y957" s="5">
        <f t="shared" si="2095"/>
        <v>0</v>
      </c>
      <c r="Z957" s="133"/>
      <c r="AA957" s="43">
        <f t="shared" ref="AA957" si="2191">POWER(2*$V957/1000*Z957, 2)*$A$4</f>
        <v>0</v>
      </c>
      <c r="AB957" s="118">
        <v>58.2</v>
      </c>
      <c r="AC957" s="43">
        <f t="shared" si="2097"/>
        <v>5.3183502045442692</v>
      </c>
      <c r="AD957" s="133">
        <v>57.7</v>
      </c>
      <c r="AE957" s="43">
        <f t="shared" si="2098"/>
        <v>5.2273621451350341</v>
      </c>
      <c r="AF957" s="263">
        <v>75.5</v>
      </c>
      <c r="AG957" s="43">
        <f t="shared" si="2099"/>
        <v>8.950037716091412</v>
      </c>
      <c r="AH957" s="133">
        <v>56.7</v>
      </c>
      <c r="AI957" s="5">
        <f t="shared" si="2095"/>
        <v>5.047741196102824</v>
      </c>
      <c r="AJ957" s="182">
        <v>56.3</v>
      </c>
      <c r="AK957" s="43">
        <f t="shared" ref="AK957" si="2192">POWER(2*$V957/1000*AJ957, 2)*$A$4</f>
        <v>4.9767720798768096</v>
      </c>
      <c r="AL957" s="78">
        <v>58.3</v>
      </c>
      <c r="AM957" s="43">
        <f t="shared" si="2101"/>
        <v>5.3366420232175669</v>
      </c>
      <c r="AN957" s="182"/>
      <c r="AO957" s="43">
        <f t="shared" si="2102"/>
        <v>0</v>
      </c>
      <c r="AP957" s="262">
        <v>62.03</v>
      </c>
      <c r="AQ957" s="43">
        <f t="shared" si="2103"/>
        <v>6.0413573397646054</v>
      </c>
      <c r="AR957" s="123"/>
    </row>
    <row r="958" spans="1:44" x14ac:dyDescent="0.25">
      <c r="A958" s="144">
        <f t="shared" ref="A958:A1021" si="2193">A957+1</f>
        <v>947</v>
      </c>
      <c r="B958" s="89" t="s">
        <v>146</v>
      </c>
      <c r="C958" s="150">
        <v>36</v>
      </c>
      <c r="D958" s="154" t="s">
        <v>136</v>
      </c>
      <c r="E958" s="155">
        <v>5</v>
      </c>
      <c r="F958" s="152">
        <f t="shared" si="2189"/>
        <v>5987.62</v>
      </c>
      <c r="G958" s="46">
        <f t="shared" si="2183"/>
        <v>1127</v>
      </c>
      <c r="H958" s="47">
        <f t="shared" ref="H958:H1021" si="2194">H957+G$7</f>
        <v>4352</v>
      </c>
      <c r="I958" s="47">
        <f t="shared" si="2190"/>
        <v>2300</v>
      </c>
      <c r="J958" s="56">
        <f t="shared" si="2104"/>
        <v>2012.754775028493</v>
      </c>
      <c r="K958" s="56">
        <f t="shared" si="2081"/>
        <v>-1.6969118541965145E-4</v>
      </c>
      <c r="L958" s="47"/>
      <c r="M958" s="47"/>
      <c r="N958" s="47"/>
      <c r="O958" s="47">
        <f t="shared" si="2118"/>
        <v>2040.09375</v>
      </c>
      <c r="P958" s="78"/>
      <c r="Q958" s="78"/>
      <c r="R958" s="78"/>
      <c r="S958" s="47">
        <f t="shared" si="2176"/>
        <v>446.45297489104325</v>
      </c>
      <c r="T958" s="47">
        <f t="shared" si="2119"/>
        <v>1566.301969828635</v>
      </c>
      <c r="U958" s="79">
        <v>5</v>
      </c>
      <c r="V958" s="62">
        <f t="shared" si="2184"/>
        <v>1566.301969828635</v>
      </c>
      <c r="W958" s="137">
        <f t="shared" si="2092"/>
        <v>56.43123059979856</v>
      </c>
      <c r="X958" s="133"/>
      <c r="Y958" s="5">
        <f t="shared" si="2095"/>
        <v>0</v>
      </c>
      <c r="Z958" s="133"/>
      <c r="AA958" s="43">
        <f t="shared" ref="AA958" si="2195">POWER(2*$V958/1000*Z958, 2)*$A$4</f>
        <v>0</v>
      </c>
      <c r="AB958" s="118">
        <v>59.9</v>
      </c>
      <c r="AC958" s="43">
        <f t="shared" si="2097"/>
        <v>5.6335818298694171</v>
      </c>
      <c r="AD958" s="133">
        <v>59.6</v>
      </c>
      <c r="AE958" s="43">
        <f t="shared" si="2098"/>
        <v>5.5772932719777684</v>
      </c>
      <c r="AF958" s="263">
        <v>66.400000000000006</v>
      </c>
      <c r="AG958" s="43">
        <f t="shared" si="2099"/>
        <v>6.9225662538903361</v>
      </c>
      <c r="AH958" s="133">
        <v>56.1</v>
      </c>
      <c r="AI958" s="5">
        <f t="shared" si="2095"/>
        <v>4.9414759353467046</v>
      </c>
      <c r="AJ958" s="182">
        <v>55.6</v>
      </c>
      <c r="AK958" s="43">
        <f t="shared" ref="AK958" si="2196">POWER(2*$V958/1000*AJ958, 2)*$A$4</f>
        <v>4.8537851136382351</v>
      </c>
      <c r="AL958" s="78">
        <v>57.6</v>
      </c>
      <c r="AM958" s="43">
        <f t="shared" si="2101"/>
        <v>5.2092587400446373</v>
      </c>
      <c r="AN958" s="182"/>
      <c r="AO958" s="43">
        <f t="shared" si="2102"/>
        <v>0</v>
      </c>
      <c r="AP958" s="262">
        <v>62.65</v>
      </c>
      <c r="AQ958" s="43">
        <f t="shared" si="2103"/>
        <v>6.1627296015977198</v>
      </c>
      <c r="AR958" s="123"/>
    </row>
    <row r="959" spans="1:44" x14ac:dyDescent="0.25">
      <c r="A959" s="144">
        <f t="shared" si="2193"/>
        <v>948</v>
      </c>
      <c r="B959" s="89" t="s">
        <v>146</v>
      </c>
      <c r="C959" s="150">
        <v>37</v>
      </c>
      <c r="D959" s="154" t="s">
        <v>136</v>
      </c>
      <c r="E959" s="155">
        <v>6</v>
      </c>
      <c r="F959" s="152">
        <f t="shared" si="2189"/>
        <v>5987.62</v>
      </c>
      <c r="G959" s="46">
        <f t="shared" si="2183"/>
        <v>1132.75</v>
      </c>
      <c r="H959" s="47">
        <f t="shared" si="2194"/>
        <v>4360</v>
      </c>
      <c r="I959" s="47">
        <f t="shared" si="2190"/>
        <v>2300</v>
      </c>
      <c r="J959" s="56">
        <f t="shared" si="2104"/>
        <v>2002.9027502352678</v>
      </c>
      <c r="K959" s="56">
        <f t="shared" si="2081"/>
        <v>-1.8090021376337972E-4</v>
      </c>
      <c r="L959" s="47"/>
      <c r="M959" s="47"/>
      <c r="N959" s="47"/>
      <c r="O959" s="47">
        <f t="shared" si="2118"/>
        <v>2045.84375</v>
      </c>
      <c r="P959" s="78"/>
      <c r="Q959" s="78"/>
      <c r="R959" s="78"/>
      <c r="S959" s="47">
        <f t="shared" si="2176"/>
        <v>436.60096130684656</v>
      </c>
      <c r="T959" s="47">
        <f t="shared" si="2119"/>
        <v>1566.301969828635</v>
      </c>
      <c r="U959" s="79">
        <v>5</v>
      </c>
      <c r="V959" s="62">
        <f t="shared" si="2184"/>
        <v>1566.301969828635</v>
      </c>
      <c r="W959" s="137">
        <f t="shared" si="2092"/>
        <v>56.43123059979856</v>
      </c>
      <c r="X959" s="133"/>
      <c r="Y959" s="5">
        <f t="shared" si="2095"/>
        <v>0</v>
      </c>
      <c r="Z959" s="133"/>
      <c r="AA959" s="43">
        <f t="shared" ref="AA959" si="2197">POWER(2*$V959/1000*Z959, 2)*$A$4</f>
        <v>0</v>
      </c>
      <c r="AB959" s="118">
        <v>58.5</v>
      </c>
      <c r="AC959" s="43">
        <f t="shared" si="2097"/>
        <v>5.3733198673556135</v>
      </c>
      <c r="AD959" s="133">
        <v>58.2</v>
      </c>
      <c r="AE959" s="43">
        <f t="shared" si="2098"/>
        <v>5.3183502045442692</v>
      </c>
      <c r="AF959" s="263">
        <v>75.7</v>
      </c>
      <c r="AG959" s="43">
        <f t="shared" si="2099"/>
        <v>8.997517938982444</v>
      </c>
      <c r="AH959" s="133">
        <v>27.7</v>
      </c>
      <c r="AI959" s="5">
        <f t="shared" si="2095"/>
        <v>1.2047321502003909</v>
      </c>
      <c r="AJ959" s="182">
        <v>53.7</v>
      </c>
      <c r="AK959" s="43">
        <f t="shared" ref="AK959" si="2198">POWER(2*$V959/1000*AJ959, 2)*$A$4</f>
        <v>4.527719707296284</v>
      </c>
      <c r="AL959" s="78">
        <v>55.6</v>
      </c>
      <c r="AM959" s="43">
        <f t="shared" si="2101"/>
        <v>4.8537851136382351</v>
      </c>
      <c r="AN959" s="182"/>
      <c r="AO959" s="43">
        <f t="shared" si="2102"/>
        <v>0</v>
      </c>
      <c r="AP959" s="262">
        <v>62.03</v>
      </c>
      <c r="AQ959" s="43">
        <f t="shared" si="2103"/>
        <v>6.0413573397646054</v>
      </c>
      <c r="AR959" s="123"/>
    </row>
    <row r="960" spans="1:44" x14ac:dyDescent="0.25">
      <c r="A960" s="144">
        <f t="shared" si="2193"/>
        <v>949</v>
      </c>
      <c r="B960" s="89" t="s">
        <v>146</v>
      </c>
      <c r="C960" s="150">
        <v>38</v>
      </c>
      <c r="D960" s="154" t="s">
        <v>136</v>
      </c>
      <c r="E960" s="155">
        <v>7</v>
      </c>
      <c r="F960" s="152">
        <f t="shared" si="2189"/>
        <v>5987.62</v>
      </c>
      <c r="G960" s="46">
        <f t="shared" si="2183"/>
        <v>1138.5</v>
      </c>
      <c r="H960" s="47">
        <f t="shared" si="2194"/>
        <v>4368</v>
      </c>
      <c r="I960" s="47">
        <f t="shared" si="2190"/>
        <v>2300</v>
      </c>
      <c r="J960" s="56">
        <f t="shared" si="2104"/>
        <v>1993.0507254959668</v>
      </c>
      <c r="K960" s="56">
        <f t="shared" si="2081"/>
        <v>-1.9282470907455718E-4</v>
      </c>
      <c r="L960" s="47"/>
      <c r="M960" s="47"/>
      <c r="N960" s="47"/>
      <c r="O960" s="47">
        <f t="shared" si="2118"/>
        <v>2051.59375</v>
      </c>
      <c r="P960" s="78"/>
      <c r="Q960" s="78"/>
      <c r="R960" s="78"/>
      <c r="S960" s="47">
        <f t="shared" si="2176"/>
        <v>426.74894849204082</v>
      </c>
      <c r="T960" s="47">
        <f t="shared" si="2119"/>
        <v>1566.301969828635</v>
      </c>
      <c r="U960" s="79">
        <v>5</v>
      </c>
      <c r="V960" s="62">
        <f t="shared" si="2184"/>
        <v>1566.301969828635</v>
      </c>
      <c r="W960" s="137">
        <f t="shared" si="2092"/>
        <v>56.43123059979856</v>
      </c>
      <c r="X960" s="133"/>
      <c r="Y960" s="5">
        <f t="shared" si="2095"/>
        <v>0</v>
      </c>
      <c r="Z960" s="133"/>
      <c r="AA960" s="43">
        <f t="shared" ref="AA960" si="2199">POWER(2*$V960/1000*Z960, 2)*$A$4</f>
        <v>0</v>
      </c>
      <c r="AB960" s="118">
        <v>59.3</v>
      </c>
      <c r="AC960" s="43">
        <f t="shared" si="2097"/>
        <v>5.5212873344604674</v>
      </c>
      <c r="AD960" s="133">
        <v>59</v>
      </c>
      <c r="AE960" s="43">
        <f t="shared" si="2098"/>
        <v>5.4655640173175213</v>
      </c>
      <c r="AF960" s="263">
        <v>74.7</v>
      </c>
      <c r="AG960" s="43">
        <f t="shared" si="2099"/>
        <v>8.7613729150799564</v>
      </c>
      <c r="AH960" s="133">
        <v>32</v>
      </c>
      <c r="AI960" s="5">
        <f t="shared" si="2095"/>
        <v>1.6077959074211841</v>
      </c>
      <c r="AJ960" s="182">
        <v>53.8</v>
      </c>
      <c r="AK960" s="43">
        <f t="shared" ref="AK960" si="2200">POWER(2*$V960/1000*AJ960, 2)*$A$4</f>
        <v>4.5445984240978241</v>
      </c>
      <c r="AL960" s="78">
        <v>55.6</v>
      </c>
      <c r="AM960" s="43">
        <f t="shared" si="2101"/>
        <v>4.8537851136382351</v>
      </c>
      <c r="AN960" s="182"/>
      <c r="AO960" s="43">
        <f t="shared" si="2102"/>
        <v>0</v>
      </c>
      <c r="AP960" s="262">
        <v>62.56</v>
      </c>
      <c r="AQ960" s="43">
        <f t="shared" si="2103"/>
        <v>6.1450361530614526</v>
      </c>
      <c r="AR960" s="123"/>
    </row>
    <row r="961" spans="1:44" x14ac:dyDescent="0.25">
      <c r="A961" s="144">
        <f t="shared" si="2193"/>
        <v>950</v>
      </c>
      <c r="B961" s="89" t="s">
        <v>146</v>
      </c>
      <c r="C961" s="150">
        <v>39</v>
      </c>
      <c r="D961" s="154" t="s">
        <v>136</v>
      </c>
      <c r="E961" s="155">
        <v>8</v>
      </c>
      <c r="F961" s="152">
        <f t="shared" si="2189"/>
        <v>5987.62</v>
      </c>
      <c r="G961" s="46">
        <f t="shared" si="2183"/>
        <v>1144.25</v>
      </c>
      <c r="H961" s="47">
        <f t="shared" si="2194"/>
        <v>4376</v>
      </c>
      <c r="I961" s="47">
        <f t="shared" si="2190"/>
        <v>2300</v>
      </c>
      <c r="J961" s="56">
        <f t="shared" si="2104"/>
        <v>1983.1987008113936</v>
      </c>
      <c r="K961" s="56">
        <f t="shared" si="2081"/>
        <v>-2.0551841384985892E-4</v>
      </c>
      <c r="L961" s="47"/>
      <c r="M961" s="47"/>
      <c r="N961" s="47"/>
      <c r="O961" s="47">
        <f t="shared" si="2118"/>
        <v>2057.34375</v>
      </c>
      <c r="P961" s="78"/>
      <c r="Q961" s="78"/>
      <c r="R961" s="78"/>
      <c r="S961" s="47">
        <f t="shared" si="2176"/>
        <v>416.89693650117232</v>
      </c>
      <c r="T961" s="47">
        <f t="shared" si="2119"/>
        <v>1566.301969828635</v>
      </c>
      <c r="U961" s="79">
        <v>5</v>
      </c>
      <c r="V961" s="62">
        <f t="shared" si="2184"/>
        <v>1566.301969828635</v>
      </c>
      <c r="W961" s="137">
        <f t="shared" si="2092"/>
        <v>56.43123059979856</v>
      </c>
      <c r="X961" s="133"/>
      <c r="Y961" s="5">
        <f t="shared" si="2095"/>
        <v>0</v>
      </c>
      <c r="Z961" s="133"/>
      <c r="AA961" s="43">
        <f t="shared" ref="AA961" si="2201">POWER(2*$V961/1000*Z961, 2)*$A$4</f>
        <v>0</v>
      </c>
      <c r="AB961" s="118">
        <v>58.5</v>
      </c>
      <c r="AC961" s="43">
        <f t="shared" si="2097"/>
        <v>5.3733198673556135</v>
      </c>
      <c r="AD961" s="133">
        <v>58.1</v>
      </c>
      <c r="AE961" s="43">
        <f t="shared" si="2098"/>
        <v>5.3000897881347893</v>
      </c>
      <c r="AF961" s="263">
        <v>74.8</v>
      </c>
      <c r="AG961" s="43">
        <f t="shared" si="2099"/>
        <v>8.7848461072830286</v>
      </c>
      <c r="AH961" s="133">
        <v>31.9</v>
      </c>
      <c r="AI961" s="5">
        <f t="shared" si="2095"/>
        <v>1.59776288413171</v>
      </c>
      <c r="AJ961" s="182">
        <v>52.9</v>
      </c>
      <c r="AK961" s="43">
        <f t="shared" ref="AK961" si="2202">POWER(2*$V961/1000*AJ961, 2)*$A$4</f>
        <v>4.3938204543813626</v>
      </c>
      <c r="AL961" s="78">
        <v>54.7</v>
      </c>
      <c r="AM961" s="43">
        <f t="shared" si="2101"/>
        <v>4.6979199771834486</v>
      </c>
      <c r="AN961" s="182"/>
      <c r="AO961" s="43">
        <f t="shared" si="2102"/>
        <v>0</v>
      </c>
      <c r="AP961" s="262">
        <v>63.53</v>
      </c>
      <c r="AQ961" s="43">
        <f t="shared" si="2103"/>
        <v>6.337072458127599</v>
      </c>
      <c r="AR961" s="123"/>
    </row>
    <row r="962" spans="1:44" x14ac:dyDescent="0.25">
      <c r="A962" s="144">
        <f t="shared" si="2193"/>
        <v>951</v>
      </c>
      <c r="B962" s="89" t="s">
        <v>146</v>
      </c>
      <c r="C962" s="150">
        <v>40</v>
      </c>
      <c r="D962" s="154" t="s">
        <v>136</v>
      </c>
      <c r="E962" s="155">
        <v>9</v>
      </c>
      <c r="F962" s="152">
        <f t="shared" si="2189"/>
        <v>5987.62</v>
      </c>
      <c r="G962" s="46">
        <f t="shared" si="2183"/>
        <v>1150</v>
      </c>
      <c r="H962" s="47">
        <f t="shared" si="2194"/>
        <v>4384</v>
      </c>
      <c r="I962" s="47">
        <f t="shared" si="2190"/>
        <v>2300</v>
      </c>
      <c r="J962" s="56">
        <f t="shared" si="2104"/>
        <v>1973.3466761823679</v>
      </c>
      <c r="K962" s="56">
        <f t="shared" si="2081"/>
        <v>-2.1904033519604127E-4</v>
      </c>
      <c r="L962" s="47"/>
      <c r="M962" s="47"/>
      <c r="N962" s="47"/>
      <c r="O962" s="47">
        <f t="shared" si="2118"/>
        <v>2063.09375</v>
      </c>
      <c r="P962" s="78"/>
      <c r="Q962" s="78"/>
      <c r="R962" s="78"/>
      <c r="S962" s="47">
        <f t="shared" si="2176"/>
        <v>407.04492539406812</v>
      </c>
      <c r="T962" s="47">
        <f t="shared" si="2119"/>
        <v>1566.301969828635</v>
      </c>
      <c r="U962" s="79">
        <v>5</v>
      </c>
      <c r="V962" s="62">
        <f t="shared" si="2184"/>
        <v>1566.301969828635</v>
      </c>
      <c r="W962" s="137">
        <f t="shared" si="2092"/>
        <v>56.43123059979856</v>
      </c>
      <c r="X962" s="133"/>
      <c r="Y962" s="5">
        <f t="shared" si="2095"/>
        <v>0</v>
      </c>
      <c r="Z962" s="133"/>
      <c r="AA962" s="43">
        <f t="shared" ref="AA962" si="2203">POWER(2*$V962/1000*Z962, 2)*$A$4</f>
        <v>0</v>
      </c>
      <c r="AB962" s="118">
        <v>58.8</v>
      </c>
      <c r="AC962" s="43">
        <f t="shared" si="2097"/>
        <v>5.4285721505413065</v>
      </c>
      <c r="AD962" s="133">
        <v>58.5</v>
      </c>
      <c r="AE962" s="43">
        <f t="shared" si="2098"/>
        <v>5.3733198673556135</v>
      </c>
      <c r="AF962" s="263">
        <v>76.2</v>
      </c>
      <c r="AG962" s="43">
        <f t="shared" si="2099"/>
        <v>9.1167680358268175</v>
      </c>
      <c r="AH962" s="133">
        <v>56.1</v>
      </c>
      <c r="AI962" s="5">
        <f t="shared" si="2095"/>
        <v>4.9414759353467046</v>
      </c>
      <c r="AJ962" s="182">
        <v>55.5</v>
      </c>
      <c r="AK962" s="43">
        <f t="shared" ref="AK962" si="2204">POWER(2*$V962/1000*AJ962, 2)*$A$4</f>
        <v>4.8363411560879905</v>
      </c>
      <c r="AL962" s="78">
        <v>57.1</v>
      </c>
      <c r="AM962" s="43">
        <f t="shared" si="2101"/>
        <v>5.1192127485499048</v>
      </c>
      <c r="AN962" s="182"/>
      <c r="AO962" s="43">
        <f t="shared" si="2102"/>
        <v>0</v>
      </c>
      <c r="AP962" s="262">
        <v>56.91</v>
      </c>
      <c r="AQ962" s="43">
        <f t="shared" si="2103"/>
        <v>5.0852011136212258</v>
      </c>
      <c r="AR962" s="123" t="s">
        <v>268</v>
      </c>
    </row>
    <row r="963" spans="1:44" x14ac:dyDescent="0.25">
      <c r="A963" s="144">
        <f t="shared" si="2193"/>
        <v>952</v>
      </c>
      <c r="B963" s="89" t="s">
        <v>147</v>
      </c>
      <c r="C963" s="150">
        <v>1</v>
      </c>
      <c r="D963" s="154" t="s">
        <v>136</v>
      </c>
      <c r="E963" s="155">
        <v>10</v>
      </c>
      <c r="F963" s="152">
        <f t="shared" si="2189"/>
        <v>5987.62</v>
      </c>
      <c r="G963" s="46">
        <f t="shared" si="2183"/>
        <v>1155.75</v>
      </c>
      <c r="H963" s="47">
        <f t="shared" si="2194"/>
        <v>4392</v>
      </c>
      <c r="I963" s="47">
        <f t="shared" si="2190"/>
        <v>2300</v>
      </c>
      <c r="J963" s="56">
        <f t="shared" si="2104"/>
        <v>1963.4946516097261</v>
      </c>
      <c r="K963" s="56">
        <f t="shared" si="2081"/>
        <v>-2.334554001208744E-4</v>
      </c>
      <c r="L963" s="47"/>
      <c r="M963" s="47"/>
      <c r="N963" s="47"/>
      <c r="O963" s="47">
        <f t="shared" si="2118"/>
        <v>2068.84375</v>
      </c>
      <c r="P963" s="78"/>
      <c r="Q963" s="78"/>
      <c r="R963" s="78"/>
      <c r="S963" s="47">
        <f t="shared" si="2176"/>
        <v>397.19291523649122</v>
      </c>
      <c r="T963" s="47">
        <f t="shared" si="2119"/>
        <v>1566.301969828635</v>
      </c>
      <c r="U963" s="79">
        <v>5</v>
      </c>
      <c r="V963" s="62">
        <f t="shared" si="2184"/>
        <v>1566.301969828635</v>
      </c>
      <c r="W963" s="137">
        <f t="shared" si="2092"/>
        <v>56.43123059979856</v>
      </c>
      <c r="X963" s="133">
        <v>47.2</v>
      </c>
      <c r="Y963" s="5">
        <f t="shared" si="2095"/>
        <v>3.4979609710832147</v>
      </c>
      <c r="Z963" s="133">
        <v>52.2</v>
      </c>
      <c r="AA963" s="43">
        <f t="shared" ref="AA963" si="2205">POWER(2*$V963/1000*Z963, 2)*$A$4</f>
        <v>4.2783072269311919</v>
      </c>
      <c r="AB963" s="118">
        <v>49</v>
      </c>
      <c r="AC963" s="43">
        <f t="shared" si="2097"/>
        <v>3.7698417712092418</v>
      </c>
      <c r="AD963" s="133"/>
      <c r="AE963" s="43">
        <f t="shared" si="2098"/>
        <v>0</v>
      </c>
      <c r="AF963" s="268">
        <v>60.6</v>
      </c>
      <c r="AG963" s="43">
        <f t="shared" si="2099"/>
        <v>5.7660208775168558</v>
      </c>
      <c r="AH963" s="133"/>
      <c r="AI963" s="5">
        <f t="shared" si="2095"/>
        <v>0</v>
      </c>
      <c r="AJ963" s="182"/>
      <c r="AK963" s="43">
        <f t="shared" ref="AK963" si="2206">POWER(2*$V963/1000*AJ963, 2)*$A$4</f>
        <v>0</v>
      </c>
      <c r="AL963" s="78">
        <v>53.4</v>
      </c>
      <c r="AM963" s="43">
        <f t="shared" si="2101"/>
        <v>4.477271970474562</v>
      </c>
      <c r="AN963" s="182">
        <v>53.5</v>
      </c>
      <c r="AO963" s="43">
        <f t="shared" si="2102"/>
        <v>4.4940564804846534</v>
      </c>
      <c r="AP963" s="266">
        <v>57.23</v>
      </c>
      <c r="AQ963" s="43">
        <f t="shared" si="2103"/>
        <v>5.1425491838940545</v>
      </c>
      <c r="AR963" s="123" t="s">
        <v>269</v>
      </c>
    </row>
    <row r="964" spans="1:44" x14ac:dyDescent="0.25">
      <c r="A964" s="144">
        <f t="shared" si="2193"/>
        <v>953</v>
      </c>
      <c r="B964" s="89" t="s">
        <v>147</v>
      </c>
      <c r="C964" s="150">
        <v>2</v>
      </c>
      <c r="D964" s="154" t="s">
        <v>136</v>
      </c>
      <c r="E964" s="155">
        <v>11</v>
      </c>
      <c r="F964" s="152">
        <f t="shared" si="2189"/>
        <v>5987.62</v>
      </c>
      <c r="G964" s="46">
        <f t="shared" si="2183"/>
        <v>1161.5</v>
      </c>
      <c r="H964" s="47">
        <f t="shared" si="2194"/>
        <v>4400</v>
      </c>
      <c r="I964" s="47">
        <f t="shared" si="2190"/>
        <v>2300</v>
      </c>
      <c r="J964" s="56">
        <f t="shared" si="2104"/>
        <v>1953.6426270943209</v>
      </c>
      <c r="K964" s="56">
        <f t="shared" si="2081"/>
        <v>-2.4883520927687641E-4</v>
      </c>
      <c r="L964" s="47"/>
      <c r="M964" s="47"/>
      <c r="N964" s="47"/>
      <c r="O964" s="47">
        <f t="shared" si="2118"/>
        <v>2074.59375</v>
      </c>
      <c r="P964" s="78"/>
      <c r="Q964" s="78"/>
      <c r="R964" s="78"/>
      <c r="S964" s="47">
        <f t="shared" si="2176"/>
        <v>387.34090610089521</v>
      </c>
      <c r="T964" s="47">
        <f t="shared" si="2119"/>
        <v>1566.301969828635</v>
      </c>
      <c r="U964" s="79">
        <v>5</v>
      </c>
      <c r="V964" s="62">
        <f t="shared" si="2184"/>
        <v>1566.301969828635</v>
      </c>
      <c r="W964" s="137">
        <f t="shared" si="2092"/>
        <v>56.43123059979856</v>
      </c>
      <c r="X964" s="133">
        <v>36.6</v>
      </c>
      <c r="Y964" s="5">
        <f t="shared" si="2095"/>
        <v>2.1032608259229706</v>
      </c>
      <c r="Z964" s="133">
        <v>51.6</v>
      </c>
      <c r="AA964" s="43">
        <f t="shared" ref="AA964" si="2207">POWER(2*$V964/1000*Z964, 2)*$A$4</f>
        <v>4.1805205774056136</v>
      </c>
      <c r="AB964" s="118">
        <v>48.3</v>
      </c>
      <c r="AC964" s="43">
        <f t="shared" si="2097"/>
        <v>3.6629013617810608</v>
      </c>
      <c r="AD964" s="133"/>
      <c r="AE964" s="43">
        <f t="shared" si="2098"/>
        <v>0</v>
      </c>
      <c r="AF964" s="268">
        <v>60.8</v>
      </c>
      <c r="AG964" s="43">
        <f t="shared" si="2099"/>
        <v>5.8041432257904741</v>
      </c>
      <c r="AH964" s="133"/>
      <c r="AI964" s="5">
        <f t="shared" si="2095"/>
        <v>0</v>
      </c>
      <c r="AJ964" s="182"/>
      <c r="AK964" s="43">
        <f t="shared" ref="AK964" si="2208">POWER(2*$V964/1000*AJ964, 2)*$A$4</f>
        <v>0</v>
      </c>
      <c r="AL964" s="78">
        <v>51.6</v>
      </c>
      <c r="AM964" s="43">
        <f t="shared" si="2101"/>
        <v>4.1805205774056136</v>
      </c>
      <c r="AN964" s="182">
        <v>51.8</v>
      </c>
      <c r="AO964" s="43">
        <f t="shared" si="2102"/>
        <v>4.2129905181922043</v>
      </c>
      <c r="AP964" s="266">
        <v>56.6</v>
      </c>
      <c r="AQ964" s="43">
        <f t="shared" si="2103"/>
        <v>5.0299518136505945</v>
      </c>
      <c r="AR964" s="123"/>
    </row>
    <row r="965" spans="1:44" x14ac:dyDescent="0.25">
      <c r="A965" s="144">
        <f t="shared" si="2193"/>
        <v>954</v>
      </c>
      <c r="B965" s="89" t="s">
        <v>147</v>
      </c>
      <c r="C965" s="150">
        <v>3</v>
      </c>
      <c r="D965" s="154" t="s">
        <v>136</v>
      </c>
      <c r="E965" s="155">
        <v>12</v>
      </c>
      <c r="F965" s="152">
        <f t="shared" si="2189"/>
        <v>5987.62</v>
      </c>
      <c r="G965" s="46">
        <f t="shared" si="2183"/>
        <v>1167.25</v>
      </c>
      <c r="H965" s="47">
        <f t="shared" si="2194"/>
        <v>4408</v>
      </c>
      <c r="I965" s="47">
        <f t="shared" si="2190"/>
        <v>2300</v>
      </c>
      <c r="J965" s="56">
        <f t="shared" si="2104"/>
        <v>1943.7906026370226</v>
      </c>
      <c r="K965" s="56">
        <f t="shared" si="2081"/>
        <v>-2.6525890984885336E-4</v>
      </c>
      <c r="L965" s="47"/>
      <c r="M965" s="47"/>
      <c r="N965" s="47"/>
      <c r="O965" s="47">
        <f t="shared" si="2118"/>
        <v>2080.34375</v>
      </c>
      <c r="P965" s="78"/>
      <c r="Q965" s="78"/>
      <c r="R965" s="78"/>
      <c r="S965" s="47">
        <f t="shared" si="2176"/>
        <v>377.4888980672975</v>
      </c>
      <c r="T965" s="47">
        <f t="shared" si="2119"/>
        <v>1566.301969828635</v>
      </c>
      <c r="U965" s="79">
        <v>5</v>
      </c>
      <c r="V965" s="62">
        <f t="shared" si="2184"/>
        <v>1566.301969828635</v>
      </c>
      <c r="W965" s="137">
        <f t="shared" si="2092"/>
        <v>56.43123059979856</v>
      </c>
      <c r="X965" s="133">
        <v>37.200000000000003</v>
      </c>
      <c r="Y965" s="5">
        <f t="shared" si="2095"/>
        <v>2.1727854380134102</v>
      </c>
      <c r="Z965" s="133">
        <v>51.5</v>
      </c>
      <c r="AA965" s="43">
        <f t="shared" ref="AA965" si="2209">POWER(2*$V965/1000*Z965, 2)*$A$4</f>
        <v>4.1643327104080434</v>
      </c>
      <c r="AB965" s="118">
        <v>48.3</v>
      </c>
      <c r="AC965" s="43">
        <f t="shared" si="2097"/>
        <v>3.6629013617810608</v>
      </c>
      <c r="AD965" s="133"/>
      <c r="AE965" s="43">
        <f t="shared" si="2098"/>
        <v>0</v>
      </c>
      <c r="AF965" s="268">
        <v>58.9</v>
      </c>
      <c r="AG965" s="43">
        <f t="shared" si="2099"/>
        <v>5.447052382797505</v>
      </c>
      <c r="AH965" s="133"/>
      <c r="AI965" s="5">
        <f t="shared" si="2095"/>
        <v>0</v>
      </c>
      <c r="AJ965" s="182"/>
      <c r="AK965" s="43">
        <f t="shared" ref="AK965" si="2210">POWER(2*$V965/1000*AJ965, 2)*$A$4</f>
        <v>0</v>
      </c>
      <c r="AL965" s="78">
        <v>51.7</v>
      </c>
      <c r="AM965" s="43">
        <f t="shared" si="2101"/>
        <v>4.1967398466670023</v>
      </c>
      <c r="AN965" s="182">
        <v>51.8</v>
      </c>
      <c r="AO965" s="43">
        <f t="shared" si="2102"/>
        <v>4.2129905181922043</v>
      </c>
      <c r="AP965" s="266">
        <v>57.77</v>
      </c>
      <c r="AQ965" s="43">
        <f t="shared" si="2103"/>
        <v>5.2400532130452824</v>
      </c>
      <c r="AR965" s="123"/>
    </row>
    <row r="966" spans="1:44" x14ac:dyDescent="0.25">
      <c r="A966" s="144">
        <f t="shared" si="2193"/>
        <v>955</v>
      </c>
      <c r="B966" s="89" t="s">
        <v>147</v>
      </c>
      <c r="C966" s="150">
        <v>4</v>
      </c>
      <c r="D966" s="154" t="s">
        <v>136</v>
      </c>
      <c r="E966" s="155">
        <v>13</v>
      </c>
      <c r="F966" s="152">
        <f t="shared" si="2189"/>
        <v>5987.62</v>
      </c>
      <c r="G966" s="46">
        <f t="shared" si="2183"/>
        <v>1173</v>
      </c>
      <c r="H966" s="47">
        <f t="shared" si="2194"/>
        <v>4416</v>
      </c>
      <c r="I966" s="47">
        <f t="shared" si="2190"/>
        <v>2300</v>
      </c>
      <c r="J966" s="56">
        <f t="shared" si="2104"/>
        <v>1933.9385782387194</v>
      </c>
      <c r="K966" s="56">
        <f t="shared" si="2081"/>
        <v>-2.8281420850362338E-4</v>
      </c>
      <c r="L966" s="47"/>
      <c r="M966" s="47"/>
      <c r="N966" s="47"/>
      <c r="O966" s="47">
        <f t="shared" si="2118"/>
        <v>2086.09375</v>
      </c>
      <c r="P966" s="78"/>
      <c r="Q966" s="78"/>
      <c r="R966" s="78"/>
      <c r="S966" s="47">
        <f t="shared" si="2176"/>
        <v>367.63689122429281</v>
      </c>
      <c r="T966" s="47">
        <f t="shared" si="2119"/>
        <v>1566.301969828635</v>
      </c>
      <c r="U966" s="79">
        <v>5</v>
      </c>
      <c r="V966" s="62">
        <f t="shared" si="2184"/>
        <v>1566.301969828635</v>
      </c>
      <c r="W966" s="137">
        <f t="shared" si="2092"/>
        <v>56.43123059979856</v>
      </c>
      <c r="X966" s="133">
        <v>36.200000000000003</v>
      </c>
      <c r="Y966" s="5">
        <f t="shared" si="2095"/>
        <v>2.0575391298056807</v>
      </c>
      <c r="Z966" s="133">
        <v>53.8</v>
      </c>
      <c r="AA966" s="43">
        <f t="shared" ref="AA966" si="2211">POWER(2*$V966/1000*Z966, 2)*$A$4</f>
        <v>4.5445984240978241</v>
      </c>
      <c r="AB966" s="118">
        <v>50.7</v>
      </c>
      <c r="AC966" s="43">
        <f t="shared" si="2097"/>
        <v>4.0359602559248824</v>
      </c>
      <c r="AD966" s="133"/>
      <c r="AE966" s="43">
        <f t="shared" si="2098"/>
        <v>0</v>
      </c>
      <c r="AF966" s="268">
        <v>59.4</v>
      </c>
      <c r="AG966" s="43">
        <f t="shared" si="2099"/>
        <v>5.5399245780357518</v>
      </c>
      <c r="AH966" s="133"/>
      <c r="AI966" s="5">
        <f t="shared" si="2095"/>
        <v>0</v>
      </c>
      <c r="AJ966" s="182"/>
      <c r="AK966" s="43">
        <f t="shared" ref="AK966" si="2212">POWER(2*$V966/1000*AJ966, 2)*$A$4</f>
        <v>0</v>
      </c>
      <c r="AL966" s="78">
        <v>51.5</v>
      </c>
      <c r="AM966" s="43">
        <f t="shared" si="2101"/>
        <v>4.1643327104080434</v>
      </c>
      <c r="AN966" s="182">
        <v>51.5</v>
      </c>
      <c r="AO966" s="43">
        <f t="shared" si="2102"/>
        <v>4.1643327104080434</v>
      </c>
      <c r="AP966" s="266">
        <v>54.6</v>
      </c>
      <c r="AQ966" s="43">
        <f t="shared" si="2103"/>
        <v>4.6807586400075554</v>
      </c>
      <c r="AR966" s="123"/>
    </row>
    <row r="967" spans="1:44" x14ac:dyDescent="0.25">
      <c r="A967" s="144">
        <f t="shared" si="2193"/>
        <v>956</v>
      </c>
      <c r="B967" s="89" t="s">
        <v>147</v>
      </c>
      <c r="C967" s="150">
        <v>5</v>
      </c>
      <c r="D967" s="154" t="s">
        <v>136</v>
      </c>
      <c r="E967" s="155">
        <v>14</v>
      </c>
      <c r="F967" s="152">
        <f t="shared" si="2189"/>
        <v>5987.62</v>
      </c>
      <c r="G967" s="46">
        <f t="shared" si="2183"/>
        <v>1178.75</v>
      </c>
      <c r="H967" s="47">
        <f t="shared" si="2194"/>
        <v>4424</v>
      </c>
      <c r="I967" s="47">
        <f t="shared" si="2190"/>
        <v>2300</v>
      </c>
      <c r="J967" s="56">
        <f t="shared" si="2104"/>
        <v>1924.0865539003175</v>
      </c>
      <c r="K967" s="56">
        <f t="shared" si="2081"/>
        <v>-3.0159855168676586E-4</v>
      </c>
      <c r="L967" s="47"/>
      <c r="M967" s="47"/>
      <c r="N967" s="47"/>
      <c r="O967" s="47">
        <f t="shared" si="2118"/>
        <v>2091.84375</v>
      </c>
      <c r="P967" s="78"/>
      <c r="Q967" s="78"/>
      <c r="R967" s="78"/>
      <c r="S967" s="47">
        <f t="shared" si="2176"/>
        <v>357.78488567023413</v>
      </c>
      <c r="T967" s="47">
        <f t="shared" si="2119"/>
        <v>1566.301969828635</v>
      </c>
      <c r="U967" s="79">
        <v>5</v>
      </c>
      <c r="V967" s="62">
        <f t="shared" si="2184"/>
        <v>1566.301969828635</v>
      </c>
      <c r="W967" s="137">
        <f t="shared" si="2092"/>
        <v>56.43123059979856</v>
      </c>
      <c r="X967" s="133">
        <v>48.1</v>
      </c>
      <c r="Y967" s="5">
        <f t="shared" si="2095"/>
        <v>3.6326295794616472</v>
      </c>
      <c r="Z967" s="133">
        <v>52.6</v>
      </c>
      <c r="AA967" s="43">
        <f t="shared" ref="AA967" si="2213">POWER(2*$V967/1000*Z967, 2)*$A$4</f>
        <v>4.3441263718912468</v>
      </c>
      <c r="AB967" s="118">
        <v>49.5</v>
      </c>
      <c r="AC967" s="43">
        <f t="shared" si="2097"/>
        <v>3.8471698458581609</v>
      </c>
      <c r="AD967" s="133"/>
      <c r="AE967" s="43">
        <f t="shared" si="2098"/>
        <v>0</v>
      </c>
      <c r="AF967" s="268">
        <v>58.9</v>
      </c>
      <c r="AG967" s="43">
        <f t="shared" si="2099"/>
        <v>5.447052382797505</v>
      </c>
      <c r="AH967" s="133"/>
      <c r="AI967" s="5">
        <f t="shared" si="2095"/>
        <v>0</v>
      </c>
      <c r="AJ967" s="182"/>
      <c r="AK967" s="43">
        <f t="shared" ref="AK967" si="2214">POWER(2*$V967/1000*AJ967, 2)*$A$4</f>
        <v>0</v>
      </c>
      <c r="AL967" s="78">
        <v>51.8</v>
      </c>
      <c r="AM967" s="43">
        <f t="shared" si="2101"/>
        <v>4.2129905181922043</v>
      </c>
      <c r="AN967" s="182">
        <v>52</v>
      </c>
      <c r="AO967" s="43">
        <f t="shared" si="2102"/>
        <v>4.2455860680340649</v>
      </c>
      <c r="AP967" s="266">
        <v>53.75</v>
      </c>
      <c r="AQ967" s="43">
        <f t="shared" si="2103"/>
        <v>4.5361551404140767</v>
      </c>
      <c r="AR967" s="123"/>
    </row>
    <row r="968" spans="1:44" x14ac:dyDescent="0.25">
      <c r="A968" s="144">
        <f t="shared" si="2193"/>
        <v>957</v>
      </c>
      <c r="B968" s="89" t="s">
        <v>147</v>
      </c>
      <c r="C968" s="150">
        <v>6</v>
      </c>
      <c r="D968" s="154" t="s">
        <v>136</v>
      </c>
      <c r="E968" s="155">
        <v>15</v>
      </c>
      <c r="F968" s="152">
        <f t="shared" si="2189"/>
        <v>5987.62</v>
      </c>
      <c r="G968" s="46">
        <f t="shared" si="2183"/>
        <v>1184.5</v>
      </c>
      <c r="H968" s="47">
        <f t="shared" si="2194"/>
        <v>4432</v>
      </c>
      <c r="I968" s="47">
        <f t="shared" si="2190"/>
        <v>2300</v>
      </c>
      <c r="J968" s="56">
        <f t="shared" si="2104"/>
        <v>1914.2345296227418</v>
      </c>
      <c r="K968" s="56">
        <f t="shared" si="2081"/>
        <v>-3.2172050737244717E-4</v>
      </c>
      <c r="L968" s="47"/>
      <c r="M968" s="47"/>
      <c r="N968" s="47"/>
      <c r="O968" s="47">
        <f t="shared" si="2118"/>
        <v>2097.59375</v>
      </c>
      <c r="P968" s="78"/>
      <c r="Q968" s="78"/>
      <c r="R968" s="78"/>
      <c r="S968" s="47">
        <f t="shared" si="2176"/>
        <v>347.93288151461411</v>
      </c>
      <c r="T968" s="47">
        <f t="shared" si="2119"/>
        <v>1566.301969828635</v>
      </c>
      <c r="U968" s="79">
        <v>5</v>
      </c>
      <c r="V968" s="62">
        <f t="shared" si="2184"/>
        <v>1566.301969828635</v>
      </c>
      <c r="W968" s="137">
        <f t="shared" si="2092"/>
        <v>56.43123059979856</v>
      </c>
      <c r="X968" s="133">
        <v>47.7</v>
      </c>
      <c r="Y968" s="5">
        <f t="shared" si="2095"/>
        <v>3.57246284198862</v>
      </c>
      <c r="Z968" s="133">
        <v>52.6</v>
      </c>
      <c r="AA968" s="43">
        <f t="shared" ref="AA968" si="2215">POWER(2*$V968/1000*Z968, 2)*$A$4</f>
        <v>4.3441263718912468</v>
      </c>
      <c r="AB968" s="118">
        <v>49.6</v>
      </c>
      <c r="AC968" s="43">
        <f t="shared" si="2097"/>
        <v>3.8627296675793947</v>
      </c>
      <c r="AD968" s="133"/>
      <c r="AE968" s="43">
        <f t="shared" si="2098"/>
        <v>0</v>
      </c>
      <c r="AF968" s="268">
        <v>58.7</v>
      </c>
      <c r="AG968" s="43">
        <f t="shared" si="2099"/>
        <v>5.4101233205489256</v>
      </c>
      <c r="AH968" s="133"/>
      <c r="AI968" s="5">
        <f t="shared" si="2095"/>
        <v>0</v>
      </c>
      <c r="AJ968" s="182"/>
      <c r="AK968" s="43">
        <f t="shared" ref="AK968" si="2216">POWER(2*$V968/1000*AJ968, 2)*$A$4</f>
        <v>0</v>
      </c>
      <c r="AL968" s="78">
        <v>51.5</v>
      </c>
      <c r="AM968" s="43">
        <f t="shared" si="2101"/>
        <v>4.1643327104080434</v>
      </c>
      <c r="AN968" s="182">
        <v>51.6</v>
      </c>
      <c r="AO968" s="43">
        <f t="shared" si="2102"/>
        <v>4.1805205774056136</v>
      </c>
      <c r="AP968" s="266">
        <v>55.25</v>
      </c>
      <c r="AQ968" s="43">
        <f t="shared" si="2103"/>
        <v>4.7928686471165811</v>
      </c>
      <c r="AR968" s="123"/>
    </row>
    <row r="969" spans="1:44" x14ac:dyDescent="0.25">
      <c r="A969" s="144">
        <f t="shared" si="2193"/>
        <v>958</v>
      </c>
      <c r="B969" s="89" t="s">
        <v>147</v>
      </c>
      <c r="C969" s="150">
        <v>7</v>
      </c>
      <c r="D969" s="154" t="s">
        <v>136</v>
      </c>
      <c r="E969" s="155">
        <v>16</v>
      </c>
      <c r="F969" s="152">
        <f t="shared" si="2189"/>
        <v>5987.62</v>
      </c>
      <c r="G969" s="46">
        <f t="shared" si="2183"/>
        <v>1190.25</v>
      </c>
      <c r="H969" s="47">
        <f t="shared" si="2194"/>
        <v>4440</v>
      </c>
      <c r="I969" s="47">
        <f t="shared" si="2190"/>
        <v>2300</v>
      </c>
      <c r="J969" s="56">
        <f t="shared" si="2104"/>
        <v>1904.3825054069362</v>
      </c>
      <c r="K969" s="56">
        <f t="shared" si="2081"/>
        <v>-3.4330138714722125E-4</v>
      </c>
      <c r="L969" s="47"/>
      <c r="M969" s="47"/>
      <c r="N969" s="47"/>
      <c r="O969" s="47">
        <f t="shared" si="2118"/>
        <v>2103.34375</v>
      </c>
      <c r="P969" s="78"/>
      <c r="Q969" s="78"/>
      <c r="R969" s="78"/>
      <c r="S969" s="47">
        <f t="shared" si="2176"/>
        <v>338.08087887968833</v>
      </c>
      <c r="T969" s="47">
        <f t="shared" si="2119"/>
        <v>1566.301969828635</v>
      </c>
      <c r="U969" s="79">
        <v>5</v>
      </c>
      <c r="V969" s="62">
        <f t="shared" si="2184"/>
        <v>1566.301969828635</v>
      </c>
      <c r="W969" s="137">
        <f t="shared" si="2092"/>
        <v>56.43123059979856</v>
      </c>
      <c r="X969" s="133">
        <v>48</v>
      </c>
      <c r="Y969" s="5">
        <f t="shared" si="2095"/>
        <v>3.6175407916976643</v>
      </c>
      <c r="Z969" s="133">
        <v>52.7</v>
      </c>
      <c r="AA969" s="43">
        <f t="shared" ref="AA969" si="2217">POWER(2*$V969/1000*Z969, 2)*$A$4</f>
        <v>4.3606596637908019</v>
      </c>
      <c r="AB969" s="118">
        <v>49.6</v>
      </c>
      <c r="AC969" s="43">
        <f t="shared" si="2097"/>
        <v>3.8627296675793947</v>
      </c>
      <c r="AD969" s="133"/>
      <c r="AE969" s="43">
        <f t="shared" si="2098"/>
        <v>0</v>
      </c>
      <c r="AF969" s="268">
        <v>60</v>
      </c>
      <c r="AG969" s="43">
        <f t="shared" si="2099"/>
        <v>5.6524074870275998</v>
      </c>
      <c r="AH969" s="133"/>
      <c r="AI969" s="5">
        <f t="shared" si="2095"/>
        <v>0</v>
      </c>
      <c r="AJ969" s="182"/>
      <c r="AK969" s="43">
        <f t="shared" ref="AK969" si="2218">POWER(2*$V969/1000*AJ969, 2)*$A$4</f>
        <v>0</v>
      </c>
      <c r="AL969" s="78">
        <v>51.5</v>
      </c>
      <c r="AM969" s="43">
        <f t="shared" si="2101"/>
        <v>4.1643327104080434</v>
      </c>
      <c r="AN969" s="182">
        <v>51.7</v>
      </c>
      <c r="AO969" s="43">
        <f t="shared" si="2102"/>
        <v>4.1967398466670023</v>
      </c>
      <c r="AP969" s="266">
        <v>55.66</v>
      </c>
      <c r="AQ969" s="43">
        <f t="shared" si="2103"/>
        <v>4.8642665612550129</v>
      </c>
      <c r="AR969" s="123"/>
    </row>
    <row r="970" spans="1:44" x14ac:dyDescent="0.25">
      <c r="A970" s="144">
        <f t="shared" si="2193"/>
        <v>959</v>
      </c>
      <c r="B970" s="89" t="s">
        <v>147</v>
      </c>
      <c r="C970" s="150">
        <v>8</v>
      </c>
      <c r="D970" s="154" t="s">
        <v>136</v>
      </c>
      <c r="E970" s="155">
        <v>17</v>
      </c>
      <c r="F970" s="152">
        <f t="shared" si="2189"/>
        <v>5987.62</v>
      </c>
      <c r="G970" s="46">
        <f t="shared" si="2183"/>
        <v>1196</v>
      </c>
      <c r="H970" s="47">
        <f t="shared" si="2194"/>
        <v>4448</v>
      </c>
      <c r="I970" s="47">
        <f t="shared" si="2190"/>
        <v>2300</v>
      </c>
      <c r="J970" s="56">
        <f t="shared" si="2104"/>
        <v>1894.5304812538645</v>
      </c>
      <c r="K970" s="56">
        <f t="shared" si="2081"/>
        <v>-3.6647716115112416E-4</v>
      </c>
      <c r="L970" s="47"/>
      <c r="M970" s="47"/>
      <c r="N970" s="47"/>
      <c r="O970" s="47">
        <f t="shared" si="2118"/>
        <v>2109.09375</v>
      </c>
      <c r="P970" s="78"/>
      <c r="Q970" s="78"/>
      <c r="R970" s="78"/>
      <c r="S970" s="47">
        <f t="shared" si="2176"/>
        <v>328.22887790239071</v>
      </c>
      <c r="T970" s="47">
        <f t="shared" si="2119"/>
        <v>1566.301969828635</v>
      </c>
      <c r="U970" s="79">
        <v>5</v>
      </c>
      <c r="V970" s="62">
        <f t="shared" si="2184"/>
        <v>1566.301969828635</v>
      </c>
      <c r="W970" s="137">
        <f t="shared" si="2092"/>
        <v>56.43123059979856</v>
      </c>
      <c r="X970" s="133">
        <v>47.1</v>
      </c>
      <c r="Y970" s="5">
        <f t="shared" si="2095"/>
        <v>3.4831548036935831</v>
      </c>
      <c r="Z970" s="133">
        <v>52.7</v>
      </c>
      <c r="AA970" s="43">
        <f t="shared" ref="AA970" si="2219">POWER(2*$V970/1000*Z970, 2)*$A$4</f>
        <v>4.3606596637908019</v>
      </c>
      <c r="AB970" s="118">
        <v>49.5</v>
      </c>
      <c r="AC970" s="43">
        <f t="shared" si="2097"/>
        <v>3.8471698458581609</v>
      </c>
      <c r="AD970" s="133"/>
      <c r="AE970" s="43">
        <f t="shared" si="2098"/>
        <v>0</v>
      </c>
      <c r="AF970" s="268">
        <v>57.5</v>
      </c>
      <c r="AG970" s="43">
        <f t="shared" si="2099"/>
        <v>5.1911867372180565</v>
      </c>
      <c r="AH970" s="133"/>
      <c r="AI970" s="5">
        <f t="shared" si="2095"/>
        <v>0</v>
      </c>
      <c r="AJ970" s="182"/>
      <c r="AK970" s="43">
        <f t="shared" ref="AK970" si="2220">POWER(2*$V970/1000*AJ970, 2)*$A$4</f>
        <v>0</v>
      </c>
      <c r="AL970" s="78">
        <v>53</v>
      </c>
      <c r="AM970" s="43">
        <f t="shared" si="2101"/>
        <v>4.410447953072369</v>
      </c>
      <c r="AN970" s="182">
        <v>53.1</v>
      </c>
      <c r="AO970" s="43">
        <f t="shared" si="2102"/>
        <v>4.4271068540271932</v>
      </c>
      <c r="AP970" s="266">
        <v>55.03</v>
      </c>
      <c r="AQ970" s="43">
        <f t="shared" si="2103"/>
        <v>4.7547751889256737</v>
      </c>
      <c r="AR970" s="123"/>
    </row>
    <row r="971" spans="1:44" x14ac:dyDescent="0.25">
      <c r="A971" s="144">
        <f t="shared" si="2193"/>
        <v>960</v>
      </c>
      <c r="B971" s="89" t="s">
        <v>147</v>
      </c>
      <c r="C971" s="150">
        <v>9</v>
      </c>
      <c r="D971" s="154" t="s">
        <v>136</v>
      </c>
      <c r="E971" s="155">
        <v>18</v>
      </c>
      <c r="F971" s="152">
        <f t="shared" si="2189"/>
        <v>5987.62</v>
      </c>
      <c r="G971" s="46">
        <f t="shared" si="2183"/>
        <v>1201.75</v>
      </c>
      <c r="H971" s="47">
        <f t="shared" si="2194"/>
        <v>4456</v>
      </c>
      <c r="I971" s="47">
        <f t="shared" si="2190"/>
        <v>2300</v>
      </c>
      <c r="J971" s="56">
        <f t="shared" si="2104"/>
        <v>1884.6784571645105</v>
      </c>
      <c r="K971" s="56">
        <f t="shared" si="2081"/>
        <v>-3.914007288585708E-4</v>
      </c>
      <c r="L971" s="47"/>
      <c r="M971" s="47"/>
      <c r="N971" s="47"/>
      <c r="O971" s="47">
        <f t="shared" si="2118"/>
        <v>2114.84375</v>
      </c>
      <c r="P971" s="78"/>
      <c r="Q971" s="78"/>
      <c r="R971" s="78"/>
      <c r="S971" s="47">
        <f t="shared" si="2176"/>
        <v>318.3768787366044</v>
      </c>
      <c r="T971" s="47">
        <f t="shared" si="2119"/>
        <v>1566.301969828635</v>
      </c>
      <c r="U971" s="79">
        <v>5</v>
      </c>
      <c r="V971" s="62">
        <f t="shared" si="2184"/>
        <v>1566.301969828635</v>
      </c>
      <c r="W971" s="137">
        <f t="shared" si="2092"/>
        <v>56.43123059979856</v>
      </c>
      <c r="X971" s="133">
        <v>64.7</v>
      </c>
      <c r="Y971" s="5">
        <f t="shared" si="2095"/>
        <v>6.5726351270476036</v>
      </c>
      <c r="Z971" s="133">
        <v>54.4</v>
      </c>
      <c r="AA971" s="43">
        <f t="shared" ref="AA971" si="2221">POWER(2*$V971/1000*Z971, 2)*$A$4</f>
        <v>4.646530172447223</v>
      </c>
      <c r="AB971" s="118">
        <v>51.5</v>
      </c>
      <c r="AC971" s="43">
        <f t="shared" si="2097"/>
        <v>4.1643327104080434</v>
      </c>
      <c r="AD971" s="133"/>
      <c r="AE971" s="43">
        <f t="shared" si="2098"/>
        <v>0</v>
      </c>
      <c r="AF971" s="268">
        <v>59.7</v>
      </c>
      <c r="AG971" s="43">
        <f t="shared" si="2099"/>
        <v>5.5960247223445005</v>
      </c>
      <c r="AH971" s="133"/>
      <c r="AI971" s="5">
        <f t="shared" si="2095"/>
        <v>0</v>
      </c>
      <c r="AJ971" s="182"/>
      <c r="AK971" s="43">
        <f t="shared" ref="AK971" si="2222">POWER(2*$V971/1000*AJ971, 2)*$A$4</f>
        <v>0</v>
      </c>
      <c r="AL971" s="78">
        <v>51.9</v>
      </c>
      <c r="AM971" s="43">
        <f t="shared" si="2101"/>
        <v>4.2292725919812266</v>
      </c>
      <c r="AN971" s="182">
        <v>51.9</v>
      </c>
      <c r="AO971" s="43">
        <f t="shared" si="2102"/>
        <v>4.2292725919812266</v>
      </c>
      <c r="AP971" s="266">
        <v>56.64</v>
      </c>
      <c r="AQ971" s="43">
        <f t="shared" si="2103"/>
        <v>5.0370637983598288</v>
      </c>
      <c r="AR971" s="123"/>
    </row>
    <row r="972" spans="1:44" x14ac:dyDescent="0.25">
      <c r="A972" s="144">
        <f t="shared" si="2193"/>
        <v>961</v>
      </c>
      <c r="B972" s="89" t="s">
        <v>147</v>
      </c>
      <c r="C972" s="150">
        <v>10</v>
      </c>
      <c r="D972" s="154" t="s">
        <v>136</v>
      </c>
      <c r="E972" s="155">
        <v>19</v>
      </c>
      <c r="F972" s="152">
        <f t="shared" si="2189"/>
        <v>5987.62</v>
      </c>
      <c r="G972" s="46">
        <f t="shared" si="2183"/>
        <v>1207.5</v>
      </c>
      <c r="H972" s="47">
        <f t="shared" si="2194"/>
        <v>4464</v>
      </c>
      <c r="I972" s="47">
        <f t="shared" si="2190"/>
        <v>2300</v>
      </c>
      <c r="J972" s="56">
        <f t="shared" si="2104"/>
        <v>1874.8264331398786</v>
      </c>
      <c r="K972" s="56">
        <f t="shared" si="2081"/>
        <v>-4.1824462459771894E-4</v>
      </c>
      <c r="L972" s="47"/>
      <c r="M972" s="47"/>
      <c r="N972" s="47"/>
      <c r="O972" s="47">
        <f t="shared" si="2118"/>
        <v>2120.59375</v>
      </c>
      <c r="P972" s="78"/>
      <c r="Q972" s="78"/>
      <c r="R972" s="78"/>
      <c r="S972" s="47">
        <f t="shared" si="2176"/>
        <v>308.52488155586821</v>
      </c>
      <c r="T972" s="47">
        <f t="shared" si="2119"/>
        <v>1566.301969828635</v>
      </c>
      <c r="U972" s="79">
        <v>5</v>
      </c>
      <c r="V972" s="62">
        <f t="shared" si="2184"/>
        <v>1566.301969828635</v>
      </c>
      <c r="W972" s="137">
        <f t="shared" si="2092"/>
        <v>56.43123059979856</v>
      </c>
      <c r="X972" s="133">
        <v>47.2</v>
      </c>
      <c r="Y972" s="5">
        <f t="shared" si="2095"/>
        <v>3.4979609710832147</v>
      </c>
      <c r="Z972" s="133">
        <v>52.9</v>
      </c>
      <c r="AA972" s="43">
        <f t="shared" ref="AA972" si="2223">POWER(2*$V972/1000*Z972, 2)*$A$4</f>
        <v>4.3938204543813626</v>
      </c>
      <c r="AB972" s="118">
        <v>49.7</v>
      </c>
      <c r="AC972" s="43">
        <f t="shared" si="2097"/>
        <v>3.8783208915644467</v>
      </c>
      <c r="AD972" s="133"/>
      <c r="AE972" s="43">
        <f t="shared" si="2098"/>
        <v>0</v>
      </c>
      <c r="AF972" s="268">
        <v>59.6</v>
      </c>
      <c r="AG972" s="43">
        <f t="shared" si="2099"/>
        <v>5.5772932719777684</v>
      </c>
      <c r="AH972" s="133"/>
      <c r="AI972" s="5">
        <f t="shared" si="2095"/>
        <v>0</v>
      </c>
      <c r="AJ972" s="182"/>
      <c r="AK972" s="43">
        <f t="shared" ref="AK972" si="2224">POWER(2*$V972/1000*AJ972, 2)*$A$4</f>
        <v>0</v>
      </c>
      <c r="AL972" s="78">
        <v>51.1</v>
      </c>
      <c r="AM972" s="43">
        <f t="shared" si="2101"/>
        <v>4.0998952650559284</v>
      </c>
      <c r="AN972" s="182">
        <v>50</v>
      </c>
      <c r="AO972" s="43">
        <f t="shared" si="2102"/>
        <v>3.9252829771025004</v>
      </c>
      <c r="AP972" s="266">
        <v>56.95</v>
      </c>
      <c r="AQ972" s="43">
        <f t="shared" si="2103"/>
        <v>5.0923520371375925</v>
      </c>
      <c r="AR972" s="123"/>
    </row>
    <row r="973" spans="1:44" x14ac:dyDescent="0.25">
      <c r="A973" s="144">
        <f t="shared" si="2193"/>
        <v>962</v>
      </c>
      <c r="B973" s="89" t="s">
        <v>147</v>
      </c>
      <c r="C973" s="150">
        <v>11</v>
      </c>
      <c r="D973" s="154" t="s">
        <v>136</v>
      </c>
      <c r="E973" s="155">
        <v>20</v>
      </c>
      <c r="F973" s="152">
        <f t="shared" si="2189"/>
        <v>5987.62</v>
      </c>
      <c r="G973" s="46">
        <f t="shared" si="2183"/>
        <v>1213.25</v>
      </c>
      <c r="H973" s="47">
        <f t="shared" si="2194"/>
        <v>4472</v>
      </c>
      <c r="I973" s="47">
        <f t="shared" si="2190"/>
        <v>2300</v>
      </c>
      <c r="J973" s="56">
        <f t="shared" si="2104"/>
        <v>1864.9744091809946</v>
      </c>
      <c r="K973" s="56">
        <f t="shared" si="2081"/>
        <v>-4.4720425853483903E-4</v>
      </c>
      <c r="L973" s="47"/>
      <c r="M973" s="47"/>
      <c r="N973" s="47"/>
      <c r="O973" s="47">
        <f t="shared" si="2118"/>
        <v>2126.34375</v>
      </c>
      <c r="P973" s="78"/>
      <c r="Q973" s="78"/>
      <c r="R973" s="78"/>
      <c r="S973" s="47">
        <f t="shared" si="2176"/>
        <v>298.67288655661815</v>
      </c>
      <c r="T973" s="47">
        <f t="shared" si="2119"/>
        <v>1566.301969828635</v>
      </c>
      <c r="U973" s="79">
        <v>5</v>
      </c>
      <c r="V973" s="62">
        <f t="shared" si="2184"/>
        <v>1566.301969828635</v>
      </c>
      <c r="W973" s="137">
        <f t="shared" si="2092"/>
        <v>56.43123059979856</v>
      </c>
      <c r="X973" s="133">
        <v>47.1</v>
      </c>
      <c r="Y973" s="5">
        <f t="shared" si="2095"/>
        <v>3.4831548036935831</v>
      </c>
      <c r="Z973" s="133">
        <v>53.1</v>
      </c>
      <c r="AA973" s="43">
        <f t="shared" ref="AA973" si="2225">POWER(2*$V973/1000*Z973, 2)*$A$4</f>
        <v>4.4271068540271932</v>
      </c>
      <c r="AB973" s="118">
        <v>49.8</v>
      </c>
      <c r="AC973" s="43">
        <f t="shared" si="2097"/>
        <v>3.8939435178133133</v>
      </c>
      <c r="AD973" s="133"/>
      <c r="AE973" s="43">
        <f t="shared" si="2098"/>
        <v>0</v>
      </c>
      <c r="AF973" s="268">
        <v>59.4</v>
      </c>
      <c r="AG973" s="43">
        <f t="shared" si="2099"/>
        <v>5.5399245780357518</v>
      </c>
      <c r="AH973" s="133"/>
      <c r="AI973" s="5">
        <f t="shared" si="2095"/>
        <v>0</v>
      </c>
      <c r="AJ973" s="182"/>
      <c r="AK973" s="43">
        <f t="shared" ref="AK973" si="2226">POWER(2*$V973/1000*AJ973, 2)*$A$4</f>
        <v>0</v>
      </c>
      <c r="AL973" s="78">
        <v>51.8</v>
      </c>
      <c r="AM973" s="43">
        <f t="shared" si="2101"/>
        <v>4.2129905181922043</v>
      </c>
      <c r="AN973" s="182">
        <v>51.1</v>
      </c>
      <c r="AO973" s="43">
        <f t="shared" si="2102"/>
        <v>4.0998952650559284</v>
      </c>
      <c r="AP973" s="266">
        <v>56.7</v>
      </c>
      <c r="AQ973" s="43">
        <f t="shared" si="2103"/>
        <v>5.047741196102824</v>
      </c>
      <c r="AR973" s="123"/>
    </row>
    <row r="974" spans="1:44" x14ac:dyDescent="0.25">
      <c r="A974" s="144">
        <f t="shared" si="2193"/>
        <v>963</v>
      </c>
      <c r="B974" s="89" t="s">
        <v>147</v>
      </c>
      <c r="C974" s="150">
        <v>12</v>
      </c>
      <c r="D974" s="154" t="s">
        <v>136</v>
      </c>
      <c r="E974" s="155">
        <v>21</v>
      </c>
      <c r="F974" s="152">
        <f t="shared" si="2189"/>
        <v>5987.62</v>
      </c>
      <c r="G974" s="46">
        <f t="shared" si="2183"/>
        <v>1219</v>
      </c>
      <c r="H974" s="47">
        <f t="shared" si="2194"/>
        <v>4480</v>
      </c>
      <c r="I974" s="47">
        <f t="shared" si="2190"/>
        <v>2300</v>
      </c>
      <c r="J974" s="56">
        <f t="shared" si="2104"/>
        <v>1855.1223852889059</v>
      </c>
      <c r="K974" s="56">
        <f t="shared" si="2081"/>
        <v>-4.785018220445636E-4</v>
      </c>
      <c r="L974" s="47"/>
      <c r="M974" s="47"/>
      <c r="N974" s="47"/>
      <c r="O974" s="47">
        <f t="shared" si="2118"/>
        <v>2132.09375</v>
      </c>
      <c r="P974" s="78"/>
      <c r="Q974" s="78"/>
      <c r="R974" s="78"/>
      <c r="S974" s="47">
        <f t="shared" si="2176"/>
        <v>288.8208939620929</v>
      </c>
      <c r="T974" s="47">
        <f t="shared" si="2119"/>
        <v>1566.301969828635</v>
      </c>
      <c r="U974" s="79">
        <v>5</v>
      </c>
      <c r="V974" s="62">
        <f t="shared" si="2184"/>
        <v>1566.301969828635</v>
      </c>
      <c r="W974" s="137">
        <f t="shared" si="2092"/>
        <v>56.43123059979856</v>
      </c>
      <c r="X974" s="133">
        <v>47.8</v>
      </c>
      <c r="Y974" s="5">
        <f t="shared" si="2095"/>
        <v>3.5874574229611502</v>
      </c>
      <c r="Z974" s="133">
        <v>51.6</v>
      </c>
      <c r="AA974" s="43">
        <f t="shared" ref="AA974" si="2227">POWER(2*$V974/1000*Z974, 2)*$A$4</f>
        <v>4.1805205774056136</v>
      </c>
      <c r="AB974" s="118">
        <v>48.1</v>
      </c>
      <c r="AC974" s="43">
        <f t="shared" si="2097"/>
        <v>3.6326295794616472</v>
      </c>
      <c r="AD974" s="133"/>
      <c r="AE974" s="43">
        <f t="shared" si="2098"/>
        <v>0</v>
      </c>
      <c r="AF974" s="268">
        <v>58.6</v>
      </c>
      <c r="AG974" s="43">
        <f t="shared" si="2099"/>
        <v>5.3917058928203607</v>
      </c>
      <c r="AH974" s="133"/>
      <c r="AI974" s="5">
        <f t="shared" si="2095"/>
        <v>0</v>
      </c>
      <c r="AJ974" s="182"/>
      <c r="AK974" s="43">
        <f t="shared" ref="AK974" si="2228">POWER(2*$V974/1000*AJ974, 2)*$A$4</f>
        <v>0</v>
      </c>
      <c r="AL974" s="78">
        <v>50.9</v>
      </c>
      <c r="AM974" s="43">
        <f t="shared" si="2101"/>
        <v>4.0678649559627713</v>
      </c>
      <c r="AN974" s="182">
        <v>51</v>
      </c>
      <c r="AO974" s="43">
        <f t="shared" si="2102"/>
        <v>4.0838644093774423</v>
      </c>
      <c r="AP974" s="266">
        <v>57.85</v>
      </c>
      <c r="AQ974" s="43">
        <f t="shared" si="2103"/>
        <v>5.2545761320152851</v>
      </c>
      <c r="AR974" s="123"/>
    </row>
    <row r="975" spans="1:44" x14ac:dyDescent="0.25">
      <c r="A975" s="144">
        <f t="shared" si="2193"/>
        <v>964</v>
      </c>
      <c r="B975" s="89" t="s">
        <v>147</v>
      </c>
      <c r="C975" s="150">
        <v>13</v>
      </c>
      <c r="D975" s="154" t="s">
        <v>136</v>
      </c>
      <c r="E975" s="155">
        <v>22</v>
      </c>
      <c r="F975" s="152">
        <f t="shared" si="2189"/>
        <v>5987.62</v>
      </c>
      <c r="G975" s="46">
        <f t="shared" si="2183"/>
        <v>1224.75</v>
      </c>
      <c r="H975" s="47">
        <f t="shared" si="2194"/>
        <v>4488</v>
      </c>
      <c r="I975" s="47">
        <f t="shared" si="2190"/>
        <v>2300</v>
      </c>
      <c r="J975" s="56">
        <f t="shared" si="2104"/>
        <v>1845.2703614646823</v>
      </c>
      <c r="K975" s="56">
        <f t="shared" ref="K975:K1038" si="2229">J975-SUM(P975:T975)</f>
        <v>-5.1239101890132588E-4</v>
      </c>
      <c r="L975" s="47"/>
      <c r="M975" s="47"/>
      <c r="N975" s="47"/>
      <c r="O975" s="47">
        <f t="shared" si="2118"/>
        <v>2137.84375</v>
      </c>
      <c r="P975" s="78"/>
      <c r="Q975" s="78"/>
      <c r="R975" s="78"/>
      <c r="S975" s="47">
        <f t="shared" si="2176"/>
        <v>278.96890402706623</v>
      </c>
      <c r="T975" s="47">
        <f t="shared" si="2119"/>
        <v>1566.301969828635</v>
      </c>
      <c r="U975" s="79">
        <v>5</v>
      </c>
      <c r="V975" s="62">
        <f t="shared" si="2184"/>
        <v>1566.301969828635</v>
      </c>
      <c r="W975" s="137">
        <f t="shared" si="2092"/>
        <v>56.43123059979856</v>
      </c>
      <c r="X975" s="133">
        <v>46.8</v>
      </c>
      <c r="Y975" s="5">
        <f t="shared" si="2095"/>
        <v>3.4389247151075919</v>
      </c>
      <c r="Z975" s="133">
        <v>53.5</v>
      </c>
      <c r="AA975" s="43">
        <f t="shared" ref="AA975" si="2230">POWER(2*$V975/1000*Z975, 2)*$A$4</f>
        <v>4.4940564804846534</v>
      </c>
      <c r="AB975" s="118">
        <v>49.9</v>
      </c>
      <c r="AC975" s="43">
        <f t="shared" si="2097"/>
        <v>3.9095975463259993</v>
      </c>
      <c r="AD975" s="133"/>
      <c r="AE975" s="43">
        <f t="shared" si="2098"/>
        <v>0</v>
      </c>
      <c r="AF975" s="268">
        <v>61</v>
      </c>
      <c r="AG975" s="43">
        <f t="shared" si="2099"/>
        <v>5.8423911831193616</v>
      </c>
      <c r="AH975" s="133"/>
      <c r="AI975" s="5">
        <f t="shared" si="2095"/>
        <v>0</v>
      </c>
      <c r="AJ975" s="182"/>
      <c r="AK975" s="43">
        <f t="shared" ref="AK975" si="2231">POWER(2*$V975/1000*AJ975, 2)*$A$4</f>
        <v>0</v>
      </c>
      <c r="AL975" s="78">
        <v>51.4</v>
      </c>
      <c r="AM975" s="43">
        <f t="shared" si="2101"/>
        <v>4.1481762456742883</v>
      </c>
      <c r="AN975" s="182">
        <v>51.5</v>
      </c>
      <c r="AO975" s="43">
        <f t="shared" si="2102"/>
        <v>4.1643327104080434</v>
      </c>
      <c r="AP975" s="266">
        <v>58.11</v>
      </c>
      <c r="AQ975" s="43">
        <f t="shared" si="2103"/>
        <v>5.3019144166738652</v>
      </c>
      <c r="AR975" s="123"/>
    </row>
    <row r="976" spans="1:44" x14ac:dyDescent="0.25">
      <c r="A976" s="144">
        <f t="shared" si="2193"/>
        <v>965</v>
      </c>
      <c r="B976" s="89" t="s">
        <v>147</v>
      </c>
      <c r="C976" s="150">
        <v>14</v>
      </c>
      <c r="D976" s="154" t="s">
        <v>136</v>
      </c>
      <c r="E976" s="155">
        <v>23</v>
      </c>
      <c r="F976" s="152">
        <f t="shared" si="2189"/>
        <v>5987.62</v>
      </c>
      <c r="G976" s="46">
        <f t="shared" si="2183"/>
        <v>1230.5</v>
      </c>
      <c r="H976" s="47">
        <f t="shared" si="2194"/>
        <v>4496</v>
      </c>
      <c r="I976" s="47">
        <f t="shared" si="2190"/>
        <v>2300</v>
      </c>
      <c r="J976" s="56">
        <f t="shared" si="2104"/>
        <v>1835.4183377094171</v>
      </c>
      <c r="K976" s="56">
        <f t="shared" si="2229"/>
        <v>-5.4916283761485829E-4</v>
      </c>
      <c r="L976" s="47"/>
      <c r="M976" s="47"/>
      <c r="N976" s="47"/>
      <c r="O976" s="47">
        <f t="shared" si="2118"/>
        <v>2143.59375</v>
      </c>
      <c r="P976" s="78"/>
      <c r="Q976" s="78"/>
      <c r="R976" s="78"/>
      <c r="S976" s="47">
        <f t="shared" si="2176"/>
        <v>269.11691704361971</v>
      </c>
      <c r="T976" s="47">
        <f t="shared" si="2119"/>
        <v>1566.301969828635</v>
      </c>
      <c r="U976" s="79">
        <v>5</v>
      </c>
      <c r="V976" s="62">
        <f t="shared" si="2184"/>
        <v>1566.301969828635</v>
      </c>
      <c r="W976" s="137">
        <f t="shared" si="2092"/>
        <v>56.43123059979856</v>
      </c>
      <c r="X976" s="133">
        <v>47.4</v>
      </c>
      <c r="Y976" s="5">
        <f t="shared" si="2095"/>
        <v>3.5276675126539261</v>
      </c>
      <c r="Z976" s="133">
        <v>53.3</v>
      </c>
      <c r="AA976" s="43">
        <f t="shared" ref="AA976" si="2232">POWER(2*$V976/1000*Z976, 2)*$A$4</f>
        <v>4.4605188627282892</v>
      </c>
      <c r="AB976" s="118">
        <v>49.6</v>
      </c>
      <c r="AC976" s="43">
        <f t="shared" si="2097"/>
        <v>3.8627296675793947</v>
      </c>
      <c r="AD976" s="133"/>
      <c r="AE976" s="43">
        <f t="shared" si="2098"/>
        <v>0</v>
      </c>
      <c r="AF976" s="268">
        <v>60.5</v>
      </c>
      <c r="AG976" s="43">
        <f t="shared" si="2099"/>
        <v>5.7470068067757722</v>
      </c>
      <c r="AH976" s="133"/>
      <c r="AI976" s="5">
        <f t="shared" si="2095"/>
        <v>0</v>
      </c>
      <c r="AJ976" s="182"/>
      <c r="AK976" s="43">
        <f t="shared" ref="AK976" si="2233">POWER(2*$V976/1000*AJ976, 2)*$A$4</f>
        <v>0</v>
      </c>
      <c r="AL976" s="78">
        <v>52.4</v>
      </c>
      <c r="AM976" s="43">
        <f t="shared" si="2101"/>
        <v>4.3111539948835853</v>
      </c>
      <c r="AN976" s="182">
        <v>52.6</v>
      </c>
      <c r="AO976" s="43">
        <f t="shared" si="2102"/>
        <v>4.3441263718912468</v>
      </c>
      <c r="AP976" s="266">
        <v>56.85</v>
      </c>
      <c r="AQ976" s="43">
        <f t="shared" si="2103"/>
        <v>5.0744841490258228</v>
      </c>
      <c r="AR976" s="123"/>
    </row>
    <row r="977" spans="1:44" x14ac:dyDescent="0.25">
      <c r="A977" s="144">
        <f t="shared" si="2193"/>
        <v>966</v>
      </c>
      <c r="B977" s="89" t="s">
        <v>147</v>
      </c>
      <c r="C977" s="150">
        <v>15</v>
      </c>
      <c r="D977" s="154" t="s">
        <v>136</v>
      </c>
      <c r="E977" s="155">
        <v>24</v>
      </c>
      <c r="F977" s="152">
        <f t="shared" si="2189"/>
        <v>5987.62</v>
      </c>
      <c r="G977" s="46">
        <f t="shared" si="2183"/>
        <v>1236.25</v>
      </c>
      <c r="H977" s="47">
        <f t="shared" si="2194"/>
        <v>4504</v>
      </c>
      <c r="I977" s="47">
        <f t="shared" si="2190"/>
        <v>2300</v>
      </c>
      <c r="J977" s="56">
        <f t="shared" si="2104"/>
        <v>1825.5663140242261</v>
      </c>
      <c r="K977" s="56">
        <f t="shared" si="2229"/>
        <v>-5.8915263957715069E-4</v>
      </c>
      <c r="L977" s="47"/>
      <c r="M977" s="47"/>
      <c r="N977" s="47"/>
      <c r="O977" s="47">
        <f t="shared" si="2118"/>
        <v>2149.34375</v>
      </c>
      <c r="P977" s="78"/>
      <c r="Q977" s="78"/>
      <c r="R977" s="78"/>
      <c r="S977" s="47">
        <f t="shared" si="2176"/>
        <v>259.26493334823067</v>
      </c>
      <c r="T977" s="47">
        <f t="shared" si="2119"/>
        <v>1566.301969828635</v>
      </c>
      <c r="U977" s="79">
        <v>5</v>
      </c>
      <c r="V977" s="62">
        <f t="shared" si="2184"/>
        <v>1566.301969828635</v>
      </c>
      <c r="W977" s="137">
        <f t="shared" si="2092"/>
        <v>56.43123059979856</v>
      </c>
      <c r="X977" s="133">
        <v>46.6</v>
      </c>
      <c r="Y977" s="5">
        <f t="shared" si="2095"/>
        <v>3.4095950007026827</v>
      </c>
      <c r="Z977" s="133">
        <v>52.9</v>
      </c>
      <c r="AA977" s="43">
        <f t="shared" ref="AA977" si="2234">POWER(2*$V977/1000*Z977, 2)*$A$4</f>
        <v>4.3938204543813626</v>
      </c>
      <c r="AB977" s="118">
        <v>49.1</v>
      </c>
      <c r="AC977" s="43">
        <f t="shared" si="2097"/>
        <v>3.785244581611392</v>
      </c>
      <c r="AD977" s="133"/>
      <c r="AE977" s="43">
        <f t="shared" si="2098"/>
        <v>0</v>
      </c>
      <c r="AF977" s="268">
        <v>60.2</v>
      </c>
      <c r="AG977" s="43">
        <f t="shared" si="2099"/>
        <v>5.690153008135419</v>
      </c>
      <c r="AH977" s="133"/>
      <c r="AI977" s="5">
        <f t="shared" si="2095"/>
        <v>0</v>
      </c>
      <c r="AJ977" s="182"/>
      <c r="AK977" s="43">
        <f t="shared" ref="AK977" si="2235">POWER(2*$V977/1000*AJ977, 2)*$A$4</f>
        <v>0</v>
      </c>
      <c r="AL977" s="78">
        <v>52.3</v>
      </c>
      <c r="AM977" s="43">
        <f t="shared" si="2101"/>
        <v>4.2947149097754789</v>
      </c>
      <c r="AN977" s="182">
        <v>52.5</v>
      </c>
      <c r="AO977" s="43">
        <f t="shared" si="2102"/>
        <v>4.3276244822555068</v>
      </c>
      <c r="AP977" s="266">
        <v>55.52</v>
      </c>
      <c r="AQ977" s="43">
        <f t="shared" si="2103"/>
        <v>4.8398274354169351</v>
      </c>
      <c r="AR977" s="123"/>
    </row>
    <row r="978" spans="1:44" x14ac:dyDescent="0.25">
      <c r="A978" s="144">
        <f t="shared" si="2193"/>
        <v>967</v>
      </c>
      <c r="B978" s="89" t="s">
        <v>147</v>
      </c>
      <c r="C978" s="150">
        <v>16</v>
      </c>
      <c r="D978" s="154" t="s">
        <v>136</v>
      </c>
      <c r="E978" s="155">
        <v>25</v>
      </c>
      <c r="F978" s="152">
        <f t="shared" si="2189"/>
        <v>5987.62</v>
      </c>
      <c r="G978" s="46">
        <f t="shared" si="2183"/>
        <v>1242</v>
      </c>
      <c r="H978" s="47">
        <f t="shared" si="2194"/>
        <v>4512</v>
      </c>
      <c r="I978" s="47">
        <f t="shared" si="2190"/>
        <v>2300</v>
      </c>
      <c r="J978" s="56">
        <f t="shared" si="2104"/>
        <v>1815.7142904102507</v>
      </c>
      <c r="K978" s="56">
        <f t="shared" si="2229"/>
        <v>-6.3274892499975977E-4</v>
      </c>
      <c r="L978" s="47"/>
      <c r="M978" s="47"/>
      <c r="N978" s="47"/>
      <c r="O978" s="47">
        <f t="shared" si="2118"/>
        <v>2155.09375</v>
      </c>
      <c r="P978" s="78"/>
      <c r="Q978" s="78"/>
      <c r="R978" s="78"/>
      <c r="S978" s="47">
        <f t="shared" si="2176"/>
        <v>249.41295333054074</v>
      </c>
      <c r="T978" s="47">
        <f t="shared" si="2119"/>
        <v>1566.301969828635</v>
      </c>
      <c r="U978" s="79">
        <v>5</v>
      </c>
      <c r="V978" s="62">
        <f t="shared" si="2184"/>
        <v>1566.301969828635</v>
      </c>
      <c r="W978" s="137">
        <f t="shared" si="2092"/>
        <v>56.43123059979856</v>
      </c>
      <c r="X978" s="133">
        <v>47.5</v>
      </c>
      <c r="Y978" s="5">
        <f t="shared" si="2095"/>
        <v>3.5425678868350063</v>
      </c>
      <c r="Z978" s="133">
        <v>51.6</v>
      </c>
      <c r="AA978" s="43">
        <f t="shared" ref="AA978" si="2236">POWER(2*$V978/1000*Z978, 2)*$A$4</f>
        <v>4.1805205774056136</v>
      </c>
      <c r="AB978" s="118">
        <v>47.6</v>
      </c>
      <c r="AC978" s="43">
        <f t="shared" si="2097"/>
        <v>3.5574996632799043</v>
      </c>
      <c r="AD978" s="133"/>
      <c r="AE978" s="43">
        <f t="shared" si="2098"/>
        <v>0</v>
      </c>
      <c r="AF978" s="268">
        <v>62.1</v>
      </c>
      <c r="AG978" s="43">
        <f t="shared" si="2099"/>
        <v>6.0550002102911433</v>
      </c>
      <c r="AH978" s="133"/>
      <c r="AI978" s="5">
        <f t="shared" si="2095"/>
        <v>0</v>
      </c>
      <c r="AJ978" s="182"/>
      <c r="AK978" s="43">
        <f t="shared" ref="AK978" si="2237">POWER(2*$V978/1000*AJ978, 2)*$A$4</f>
        <v>0</v>
      </c>
      <c r="AL978" s="78">
        <v>51.9</v>
      </c>
      <c r="AM978" s="43">
        <f t="shared" si="2101"/>
        <v>4.2292725919812266</v>
      </c>
      <c r="AN978" s="182">
        <v>52.1</v>
      </c>
      <c r="AO978" s="43">
        <f t="shared" si="2102"/>
        <v>4.2619309463507191</v>
      </c>
      <c r="AP978" s="266">
        <v>44.37</v>
      </c>
      <c r="AQ978" s="43">
        <f t="shared" si="2103"/>
        <v>3.0910769714577855</v>
      </c>
      <c r="AR978" s="123"/>
    </row>
    <row r="979" spans="1:44" x14ac:dyDescent="0.25">
      <c r="A979" s="144">
        <f t="shared" si="2193"/>
        <v>968</v>
      </c>
      <c r="B979" s="89" t="s">
        <v>147</v>
      </c>
      <c r="C979" s="150">
        <v>17</v>
      </c>
      <c r="D979" s="154" t="s">
        <v>136</v>
      </c>
      <c r="E979" s="155">
        <v>26</v>
      </c>
      <c r="F979" s="152">
        <f t="shared" si="2189"/>
        <v>5987.62</v>
      </c>
      <c r="G979" s="46">
        <f t="shared" si="2183"/>
        <v>1247.75</v>
      </c>
      <c r="H979" s="47">
        <f t="shared" si="2194"/>
        <v>4520</v>
      </c>
      <c r="I979" s="47">
        <f t="shared" si="2190"/>
        <v>2300</v>
      </c>
      <c r="J979" s="56">
        <f t="shared" si="2104"/>
        <v>1805.8622668686555</v>
      </c>
      <c r="K979" s="56">
        <f t="shared" si="2229"/>
        <v>-6.8040426708648738E-4</v>
      </c>
      <c r="L979" s="47"/>
      <c r="M979" s="47"/>
      <c r="N979" s="47"/>
      <c r="O979" s="47">
        <f t="shared" si="2118"/>
        <v>2160.84375</v>
      </c>
      <c r="P979" s="78"/>
      <c r="Q979" s="78"/>
      <c r="R979" s="78"/>
      <c r="S979" s="47">
        <f t="shared" si="2176"/>
        <v>239.56097744428766</v>
      </c>
      <c r="T979" s="47">
        <f t="shared" si="2119"/>
        <v>1566.301969828635</v>
      </c>
      <c r="U979" s="79">
        <v>5</v>
      </c>
      <c r="V979" s="62">
        <f t="shared" si="2184"/>
        <v>1566.301969828635</v>
      </c>
      <c r="W979" s="137">
        <f t="shared" si="2092"/>
        <v>56.43123059979856</v>
      </c>
      <c r="X979" s="133">
        <v>47.5</v>
      </c>
      <c r="Y979" s="5">
        <f t="shared" si="2095"/>
        <v>3.5425678868350063</v>
      </c>
      <c r="Z979" s="133">
        <v>42.4</v>
      </c>
      <c r="AA979" s="43">
        <f t="shared" ref="AA979" si="2238">POWER(2*$V979/1000*Z979, 2)*$A$4</f>
        <v>2.822686689966317</v>
      </c>
      <c r="AB979" s="118">
        <v>51.2</v>
      </c>
      <c r="AC979" s="43">
        <f t="shared" si="2097"/>
        <v>4.1159575229982313</v>
      </c>
      <c r="AD979" s="133"/>
      <c r="AE979" s="43">
        <f t="shared" si="2098"/>
        <v>0</v>
      </c>
      <c r="AF979" s="268">
        <v>59.6</v>
      </c>
      <c r="AG979" s="43">
        <f t="shared" si="2099"/>
        <v>5.5772932719777684</v>
      </c>
      <c r="AH979" s="133"/>
      <c r="AI979" s="5">
        <f t="shared" si="2095"/>
        <v>0</v>
      </c>
      <c r="AJ979" s="182"/>
      <c r="AK979" s="43">
        <f t="shared" ref="AK979" si="2239">POWER(2*$V979/1000*AJ979, 2)*$A$4</f>
        <v>0</v>
      </c>
      <c r="AL979" s="78">
        <v>52.9</v>
      </c>
      <c r="AM979" s="43">
        <f t="shared" si="2101"/>
        <v>4.3938204543813626</v>
      </c>
      <c r="AN979" s="182">
        <v>53</v>
      </c>
      <c r="AO979" s="43">
        <f t="shared" si="2102"/>
        <v>4.410447953072369</v>
      </c>
      <c r="AP979" s="266">
        <v>52.24</v>
      </c>
      <c r="AQ979" s="43">
        <f t="shared" si="2103"/>
        <v>4.2848665317972481</v>
      </c>
      <c r="AR979" s="123"/>
    </row>
    <row r="980" spans="1:44" x14ac:dyDescent="0.25">
      <c r="A980" s="144">
        <f t="shared" si="2193"/>
        <v>969</v>
      </c>
      <c r="B980" s="89" t="s">
        <v>147</v>
      </c>
      <c r="C980" s="150">
        <v>18</v>
      </c>
      <c r="D980" s="154" t="s">
        <v>136</v>
      </c>
      <c r="E980" s="155">
        <v>27</v>
      </c>
      <c r="F980" s="152">
        <f t="shared" si="2189"/>
        <v>5987.62</v>
      </c>
      <c r="G980" s="46">
        <f t="shared" si="2183"/>
        <v>1253.5</v>
      </c>
      <c r="H980" s="47">
        <f t="shared" si="2194"/>
        <v>4528</v>
      </c>
      <c r="I980" s="47">
        <f t="shared" si="2190"/>
        <v>2300</v>
      </c>
      <c r="J980" s="56">
        <f t="shared" si="2104"/>
        <v>1796.0102434006326</v>
      </c>
      <c r="K980" s="56">
        <f t="shared" si="2229"/>
        <v>-7.32649052679335E-4</v>
      </c>
      <c r="L980" s="47"/>
      <c r="M980" s="47"/>
      <c r="N980" s="47"/>
      <c r="O980" s="47">
        <f t="shared" si="2118"/>
        <v>2166.59375</v>
      </c>
      <c r="P980" s="78"/>
      <c r="Q980" s="78"/>
      <c r="R980" s="78"/>
      <c r="S980" s="47">
        <f t="shared" si="2176"/>
        <v>229.70900622105023</v>
      </c>
      <c r="T980" s="47">
        <f t="shared" si="2119"/>
        <v>1566.301969828635</v>
      </c>
      <c r="U980" s="79">
        <v>5</v>
      </c>
      <c r="V980" s="62">
        <f t="shared" si="2184"/>
        <v>1566.301969828635</v>
      </c>
      <c r="W980" s="137">
        <f t="shared" ref="W980:W1043" si="2240">Com_Num/V980</f>
        <v>56.43123059979856</v>
      </c>
      <c r="X980" s="133">
        <v>46.3</v>
      </c>
      <c r="Y980" s="5">
        <f t="shared" si="2095"/>
        <v>3.3658359460739433</v>
      </c>
      <c r="Z980" s="133">
        <v>54.1</v>
      </c>
      <c r="AA980" s="43">
        <f t="shared" ref="AA980" si="2241">POWER(2*$V980/1000*Z980, 2)*$A$4</f>
        <v>4.5954229880853479</v>
      </c>
      <c r="AB980" s="118">
        <v>50</v>
      </c>
      <c r="AC980" s="43">
        <f t="shared" si="2097"/>
        <v>3.9252829771025004</v>
      </c>
      <c r="AD980" s="133"/>
      <c r="AE980" s="43">
        <f t="shared" si="2098"/>
        <v>0</v>
      </c>
      <c r="AF980" s="268">
        <v>60.9</v>
      </c>
      <c r="AG980" s="43">
        <f t="shared" si="2099"/>
        <v>5.8232515033230081</v>
      </c>
      <c r="AH980" s="133"/>
      <c r="AI980" s="5">
        <f t="shared" si="2095"/>
        <v>0</v>
      </c>
      <c r="AJ980" s="182"/>
      <c r="AK980" s="43">
        <f t="shared" ref="AK980" si="2242">POWER(2*$V980/1000*AJ980, 2)*$A$4</f>
        <v>0</v>
      </c>
      <c r="AL980" s="78">
        <v>52</v>
      </c>
      <c r="AM980" s="43">
        <f t="shared" si="2101"/>
        <v>4.2455860680340649</v>
      </c>
      <c r="AN980" s="182">
        <v>52.3</v>
      </c>
      <c r="AO980" s="43">
        <f t="shared" si="2102"/>
        <v>4.2947149097754789</v>
      </c>
      <c r="AP980" s="266">
        <v>58.54</v>
      </c>
      <c r="AQ980" s="43">
        <f t="shared" si="2103"/>
        <v>5.3806705092698541</v>
      </c>
      <c r="AR980" s="123"/>
    </row>
    <row r="981" spans="1:44" x14ac:dyDescent="0.25">
      <c r="A981" s="144">
        <f t="shared" si="2193"/>
        <v>970</v>
      </c>
      <c r="B981" s="89" t="s">
        <v>147</v>
      </c>
      <c r="C981" s="150">
        <v>19</v>
      </c>
      <c r="D981" s="154" t="s">
        <v>136</v>
      </c>
      <c r="E981" s="155">
        <v>28</v>
      </c>
      <c r="F981" s="152">
        <f t="shared" si="2189"/>
        <v>5987.62</v>
      </c>
      <c r="G981" s="46">
        <f t="shared" si="2183"/>
        <v>1259.25</v>
      </c>
      <c r="H981" s="47">
        <f t="shared" si="2194"/>
        <v>4536</v>
      </c>
      <c r="I981" s="47">
        <f t="shared" si="2190"/>
        <v>2300</v>
      </c>
      <c r="J981" s="56">
        <f t="shared" si="2104"/>
        <v>1786.158220007399</v>
      </c>
      <c r="K981" s="56">
        <f t="shared" si="2229"/>
        <v>-7.9010892500264163E-4</v>
      </c>
      <c r="L981" s="47"/>
      <c r="M981" s="47"/>
      <c r="N981" s="47"/>
      <c r="O981" s="47">
        <f t="shared" si="2118"/>
        <v>2172.34375</v>
      </c>
      <c r="P981" s="78"/>
      <c r="Q981" s="78"/>
      <c r="R981" s="78"/>
      <c r="S981" s="47">
        <f t="shared" si="2176"/>
        <v>219.85704028768899</v>
      </c>
      <c r="T981" s="47">
        <f t="shared" si="2119"/>
        <v>1566.301969828635</v>
      </c>
      <c r="U981" s="79">
        <v>5</v>
      </c>
      <c r="V981" s="62">
        <f t="shared" si="2184"/>
        <v>1566.301969828635</v>
      </c>
      <c r="W981" s="137">
        <f t="shared" si="2240"/>
        <v>56.43123059979856</v>
      </c>
      <c r="X981" s="133">
        <v>46</v>
      </c>
      <c r="Y981" s="5">
        <f t="shared" ref="Y981:AI1044" si="2243">POWER(2*$V981/1000*X981, 2)*$A$4</f>
        <v>3.3223595118195561</v>
      </c>
      <c r="Z981" s="133">
        <v>53.8</v>
      </c>
      <c r="AA981" s="43">
        <f t="shared" ref="AA981" si="2244">POWER(2*$V981/1000*Z981, 2)*$A$4</f>
        <v>4.5445984240978241</v>
      </c>
      <c r="AB981" s="118">
        <v>49.6</v>
      </c>
      <c r="AC981" s="43">
        <f t="shared" ref="AC981:AC1044" si="2245">POWER(2*$V981/1000*AB981, 2)*$A$4</f>
        <v>3.8627296675793947</v>
      </c>
      <c r="AD981" s="133"/>
      <c r="AE981" s="43">
        <f t="shared" ref="AE981:AE1044" si="2246">POWER(2*$V981/1000*AD981, 2)*$A$4</f>
        <v>0</v>
      </c>
      <c r="AF981" s="268">
        <v>60.7</v>
      </c>
      <c r="AG981" s="43">
        <f t="shared" ref="AG981:AG1044" si="2247">POWER(2*$V981/1000*AF981, 2)*$A$4</f>
        <v>5.785066350521757</v>
      </c>
      <c r="AH981" s="133"/>
      <c r="AI981" s="5">
        <f t="shared" si="2243"/>
        <v>0</v>
      </c>
      <c r="AJ981" s="182"/>
      <c r="AK981" s="43">
        <f t="shared" ref="AK981" si="2248">POWER(2*$V981/1000*AJ981, 2)*$A$4</f>
        <v>0</v>
      </c>
      <c r="AL981" s="78">
        <v>51.9</v>
      </c>
      <c r="AM981" s="43">
        <f t="shared" ref="AM981:AM1044" si="2249">POWER(2*$V981/1000*AL981, 2)*$A$4</f>
        <v>4.2292725919812266</v>
      </c>
      <c r="AN981" s="182">
        <v>52</v>
      </c>
      <c r="AO981" s="43">
        <f t="shared" ref="AO981:AO1044" si="2250">POWER(2*$V981/1000*AN981, 2)*$A$4</f>
        <v>4.2455860680340649</v>
      </c>
      <c r="AP981" s="266">
        <v>57.27</v>
      </c>
      <c r="AQ981" s="43">
        <f t="shared" ref="AQ981:AQ1044" si="2251">POWER(2*$V981/1000*AP981, 2)*$A$4</f>
        <v>5.1497403023081088</v>
      </c>
      <c r="AR981" s="123"/>
    </row>
    <row r="982" spans="1:44" x14ac:dyDescent="0.25">
      <c r="A982" s="144">
        <f t="shared" si="2193"/>
        <v>971</v>
      </c>
      <c r="B982" s="89" t="s">
        <v>147</v>
      </c>
      <c r="C982" s="150">
        <v>20</v>
      </c>
      <c r="D982" s="154" t="s">
        <v>136</v>
      </c>
      <c r="E982" s="155">
        <v>29</v>
      </c>
      <c r="F982" s="152">
        <f t="shared" si="2189"/>
        <v>5987.62</v>
      </c>
      <c r="G982" s="46">
        <f t="shared" si="2183"/>
        <v>1265</v>
      </c>
      <c r="H982" s="47">
        <f t="shared" si="2194"/>
        <v>4544</v>
      </c>
      <c r="I982" s="47">
        <f t="shared" si="2190"/>
        <v>2300</v>
      </c>
      <c r="J982" s="56">
        <f t="shared" ref="J982:J1045" si="2252">SQRT(POWER(F982-H982,2)+POWER(G982-I982,2))</f>
        <v>1776.3061966901989</v>
      </c>
      <c r="K982" s="56">
        <f t="shared" si="2229"/>
        <v>-8.5352713176689576E-4</v>
      </c>
      <c r="L982" s="47"/>
      <c r="M982" s="47"/>
      <c r="N982" s="47"/>
      <c r="O982" s="47">
        <f t="shared" si="2118"/>
        <v>2178.09375</v>
      </c>
      <c r="P982" s="78"/>
      <c r="Q982" s="78"/>
      <c r="R982" s="78"/>
      <c r="S982" s="47">
        <f t="shared" si="2176"/>
        <v>210.0050803886956</v>
      </c>
      <c r="T982" s="47">
        <f t="shared" si="2119"/>
        <v>1566.301969828635</v>
      </c>
      <c r="U982" s="79">
        <v>5</v>
      </c>
      <c r="V982" s="62">
        <f t="shared" si="2184"/>
        <v>1566.301969828635</v>
      </c>
      <c r="W982" s="137">
        <f t="shared" si="2240"/>
        <v>56.43123059979856</v>
      </c>
      <c r="X982" s="133">
        <v>46.6</v>
      </c>
      <c r="Y982" s="5">
        <f t="shared" si="2243"/>
        <v>3.4095950007026827</v>
      </c>
      <c r="Z982" s="133">
        <v>53.7</v>
      </c>
      <c r="AA982" s="43">
        <f t="shared" ref="AA982" si="2253">POWER(2*$V982/1000*Z982, 2)*$A$4</f>
        <v>4.527719707296284</v>
      </c>
      <c r="AB982" s="118">
        <v>49.5</v>
      </c>
      <c r="AC982" s="43">
        <f t="shared" si="2245"/>
        <v>3.8471698458581609</v>
      </c>
      <c r="AD982" s="133"/>
      <c r="AE982" s="43">
        <f t="shared" si="2246"/>
        <v>0</v>
      </c>
      <c r="AF982" s="268">
        <v>59.2</v>
      </c>
      <c r="AG982" s="43">
        <f t="shared" si="2247"/>
        <v>5.5026814931490042</v>
      </c>
      <c r="AH982" s="133"/>
      <c r="AI982" s="5">
        <f t="shared" si="2243"/>
        <v>0</v>
      </c>
      <c r="AJ982" s="182"/>
      <c r="AK982" s="43">
        <f t="shared" ref="AK982" si="2254">POWER(2*$V982/1000*AJ982, 2)*$A$4</f>
        <v>0</v>
      </c>
      <c r="AL982" s="78">
        <v>51.8</v>
      </c>
      <c r="AM982" s="43">
        <f t="shared" si="2249"/>
        <v>4.2129905181922043</v>
      </c>
      <c r="AN982" s="182">
        <v>52.1</v>
      </c>
      <c r="AO982" s="43">
        <f t="shared" si="2250"/>
        <v>4.2619309463507191</v>
      </c>
      <c r="AP982" s="266">
        <v>56.89</v>
      </c>
      <c r="AQ982" s="43">
        <f t="shared" si="2251"/>
        <v>5.0816275359988721</v>
      </c>
      <c r="AR982" s="123"/>
    </row>
    <row r="983" spans="1:44" x14ac:dyDescent="0.25">
      <c r="A983" s="144">
        <f t="shared" si="2193"/>
        <v>972</v>
      </c>
      <c r="B983" s="89" t="s">
        <v>147</v>
      </c>
      <c r="C983" s="150">
        <v>21</v>
      </c>
      <c r="D983" s="154" t="s">
        <v>136</v>
      </c>
      <c r="E983" s="155">
        <v>30</v>
      </c>
      <c r="F983" s="152">
        <f t="shared" si="2189"/>
        <v>5987.62</v>
      </c>
      <c r="G983" s="46">
        <f t="shared" si="2183"/>
        <v>1270.75</v>
      </c>
      <c r="H983" s="47">
        <f t="shared" si="2194"/>
        <v>4552</v>
      </c>
      <c r="I983" s="47">
        <f t="shared" si="2190"/>
        <v>2300</v>
      </c>
      <c r="J983" s="56">
        <f t="shared" si="2252"/>
        <v>1766.4541734503048</v>
      </c>
      <c r="K983" s="56">
        <f t="shared" si="2229"/>
        <v>-9.2379347324822447E-4</v>
      </c>
      <c r="L983" s="47"/>
      <c r="M983" s="47"/>
      <c r="N983" s="47"/>
      <c r="O983" s="47">
        <f t="shared" si="2118"/>
        <v>2183.84375</v>
      </c>
      <c r="P983" s="78"/>
      <c r="Q983" s="78"/>
      <c r="R983" s="78"/>
      <c r="S983" s="47">
        <f t="shared" si="2176"/>
        <v>200.15312741514308</v>
      </c>
      <c r="T983" s="47">
        <f t="shared" si="2119"/>
        <v>1566.301969828635</v>
      </c>
      <c r="U983" s="79">
        <v>5</v>
      </c>
      <c r="V983" s="62">
        <f t="shared" si="2184"/>
        <v>1566.301969828635</v>
      </c>
      <c r="W983" s="137">
        <f t="shared" si="2240"/>
        <v>56.43123059979856</v>
      </c>
      <c r="X983" s="133">
        <v>42.9</v>
      </c>
      <c r="Y983" s="5">
        <f t="shared" si="2243"/>
        <v>2.8896520175556852</v>
      </c>
      <c r="Z983" s="133">
        <v>53.2</v>
      </c>
      <c r="AA983" s="43">
        <f t="shared" ref="AA983" si="2255">POWER(2*$V983/1000*Z983, 2)*$A$4</f>
        <v>4.4437971572458332</v>
      </c>
      <c r="AB983" s="118">
        <v>48.9</v>
      </c>
      <c r="AC983" s="43">
        <f t="shared" si="2245"/>
        <v>3.7544703630709075</v>
      </c>
      <c r="AD983" s="133"/>
      <c r="AE983" s="43">
        <f t="shared" si="2246"/>
        <v>0</v>
      </c>
      <c r="AF983" s="268">
        <v>60.2</v>
      </c>
      <c r="AG983" s="43">
        <f t="shared" si="2247"/>
        <v>5.690153008135419</v>
      </c>
      <c r="AH983" s="133"/>
      <c r="AI983" s="5">
        <f t="shared" si="2243"/>
        <v>0</v>
      </c>
      <c r="AJ983" s="182"/>
      <c r="AK983" s="43">
        <f t="shared" ref="AK983" si="2256">POWER(2*$V983/1000*AJ983, 2)*$A$4</f>
        <v>0</v>
      </c>
      <c r="AL983" s="78">
        <v>52</v>
      </c>
      <c r="AM983" s="43">
        <f t="shared" si="2249"/>
        <v>4.2455860680340649</v>
      </c>
      <c r="AN983" s="182">
        <v>52.2</v>
      </c>
      <c r="AO983" s="43">
        <f t="shared" si="2250"/>
        <v>4.2783072269311919</v>
      </c>
      <c r="AP983" s="266">
        <v>57.09</v>
      </c>
      <c r="AQ983" s="43">
        <f t="shared" si="2251"/>
        <v>5.1174198362972838</v>
      </c>
      <c r="AR983" s="123"/>
    </row>
    <row r="984" spans="1:44" x14ac:dyDescent="0.25">
      <c r="A984" s="144">
        <f t="shared" si="2193"/>
        <v>973</v>
      </c>
      <c r="B984" s="89" t="s">
        <v>147</v>
      </c>
      <c r="C984" s="150">
        <v>22</v>
      </c>
      <c r="D984" s="154" t="s">
        <v>136</v>
      </c>
      <c r="E984" s="155">
        <v>31</v>
      </c>
      <c r="F984" s="152">
        <f t="shared" si="2189"/>
        <v>5987.62</v>
      </c>
      <c r="G984" s="46">
        <f t="shared" si="2183"/>
        <v>1276.5</v>
      </c>
      <c r="H984" s="47">
        <f t="shared" si="2194"/>
        <v>4560</v>
      </c>
      <c r="I984" s="47">
        <f t="shared" si="2190"/>
        <v>2300</v>
      </c>
      <c r="J984" s="56">
        <f t="shared" si="2252"/>
        <v>1756.6021502890173</v>
      </c>
      <c r="K984" s="56">
        <f t="shared" si="2229"/>
        <v>-1.001982245952604E-3</v>
      </c>
      <c r="L984" s="47"/>
      <c r="M984" s="47"/>
      <c r="N984" s="47"/>
      <c r="O984" s="47">
        <f t="shared" si="2118"/>
        <v>2189.59375</v>
      </c>
      <c r="P984" s="78"/>
      <c r="Q984" s="78"/>
      <c r="R984" s="78"/>
      <c r="S984" s="47">
        <f t="shared" ref="S984:S1003" si="2257">SQRT(POWER(H984-O$6,2)+POWER(G$6-O984,2))</f>
        <v>190.30118244262829</v>
      </c>
      <c r="T984" s="47">
        <f t="shared" si="2119"/>
        <v>1566.301969828635</v>
      </c>
      <c r="U984" s="79">
        <v>5</v>
      </c>
      <c r="V984" s="62">
        <f t="shared" si="2184"/>
        <v>1566.301969828635</v>
      </c>
      <c r="W984" s="137">
        <f t="shared" si="2240"/>
        <v>56.43123059979856</v>
      </c>
      <c r="X984" s="133">
        <v>45.8</v>
      </c>
      <c r="Y984" s="5">
        <f t="shared" si="2243"/>
        <v>3.293532233635716</v>
      </c>
      <c r="Z984" s="133">
        <v>54.5</v>
      </c>
      <c r="AA984" s="43">
        <f t="shared" ref="AA984" si="2258">POWER(2*$V984/1000*Z984, 2)*$A$4</f>
        <v>4.6636287050954808</v>
      </c>
      <c r="AB984" s="118">
        <v>50.3</v>
      </c>
      <c r="AC984" s="43">
        <f t="shared" si="2245"/>
        <v>3.9725276830149068</v>
      </c>
      <c r="AD984" s="133"/>
      <c r="AE984" s="43">
        <f t="shared" si="2246"/>
        <v>0</v>
      </c>
      <c r="AF984" s="268">
        <v>61.5</v>
      </c>
      <c r="AG984" s="43">
        <f t="shared" si="2247"/>
        <v>5.9385606160583739</v>
      </c>
      <c r="AH984" s="133"/>
      <c r="AI984" s="5">
        <f t="shared" si="2243"/>
        <v>0</v>
      </c>
      <c r="AJ984" s="182"/>
      <c r="AK984" s="43">
        <f t="shared" ref="AK984" si="2259">POWER(2*$V984/1000*AJ984, 2)*$A$4</f>
        <v>0</v>
      </c>
      <c r="AL984" s="78">
        <v>51.9</v>
      </c>
      <c r="AM984" s="43">
        <f t="shared" si="2249"/>
        <v>4.2292725919812266</v>
      </c>
      <c r="AN984" s="182">
        <v>52.1</v>
      </c>
      <c r="AO984" s="43">
        <f t="shared" si="2250"/>
        <v>4.2619309463507191</v>
      </c>
      <c r="AP984" s="266">
        <v>56.27</v>
      </c>
      <c r="AQ984" s="43">
        <f t="shared" si="2251"/>
        <v>4.9714696506200209</v>
      </c>
      <c r="AR984" s="123"/>
    </row>
    <row r="985" spans="1:44" x14ac:dyDescent="0.25">
      <c r="A985" s="144">
        <f t="shared" si="2193"/>
        <v>974</v>
      </c>
      <c r="B985" s="89" t="s">
        <v>147</v>
      </c>
      <c r="C985" s="150">
        <v>23</v>
      </c>
      <c r="D985" s="154" t="s">
        <v>136</v>
      </c>
      <c r="E985" s="155">
        <v>32</v>
      </c>
      <c r="F985" s="152">
        <f t="shared" si="2189"/>
        <v>5987.62</v>
      </c>
      <c r="G985" s="46">
        <f t="shared" si="2183"/>
        <v>1282.25</v>
      </c>
      <c r="H985" s="47">
        <f t="shared" si="2194"/>
        <v>4568</v>
      </c>
      <c r="I985" s="47">
        <f t="shared" si="2190"/>
        <v>2300</v>
      </c>
      <c r="J985" s="56">
        <f t="shared" si="2252"/>
        <v>1746.7501272076665</v>
      </c>
      <c r="K985" s="56">
        <f t="shared" si="2229"/>
        <v>-1.0894026120240596E-3</v>
      </c>
      <c r="L985" s="47"/>
      <c r="M985" s="47"/>
      <c r="N985" s="47"/>
      <c r="O985" s="47">
        <f t="shared" si="2118"/>
        <v>2195.34375</v>
      </c>
      <c r="P985" s="78"/>
      <c r="Q985" s="78"/>
      <c r="R985" s="78"/>
      <c r="S985" s="47">
        <f t="shared" si="2257"/>
        <v>180.44924678164355</v>
      </c>
      <c r="T985" s="47">
        <f t="shared" si="2119"/>
        <v>1566.301969828635</v>
      </c>
      <c r="U985" s="79">
        <v>5</v>
      </c>
      <c r="V985" s="62">
        <f t="shared" si="2184"/>
        <v>1566.301969828635</v>
      </c>
      <c r="W985" s="137">
        <f t="shared" si="2240"/>
        <v>56.43123059979856</v>
      </c>
      <c r="X985" s="133">
        <v>45.2</v>
      </c>
      <c r="Y985" s="5">
        <f t="shared" si="2243"/>
        <v>3.2078040534157979</v>
      </c>
      <c r="Z985" s="133">
        <v>50.9</v>
      </c>
      <c r="AA985" s="43">
        <f t="shared" ref="AA985" si="2260">POWER(2*$V985/1000*Z985, 2)*$A$4</f>
        <v>4.0678649559627713</v>
      </c>
      <c r="AB985" s="118">
        <v>46.6</v>
      </c>
      <c r="AC985" s="43">
        <f t="shared" si="2245"/>
        <v>3.4095950007026827</v>
      </c>
      <c r="AD985" s="133"/>
      <c r="AE985" s="43">
        <f t="shared" si="2246"/>
        <v>0</v>
      </c>
      <c r="AF985" s="268">
        <v>60.1</v>
      </c>
      <c r="AG985" s="43">
        <f t="shared" si="2247"/>
        <v>5.6712645464496019</v>
      </c>
      <c r="AH985" s="133"/>
      <c r="AI985" s="5">
        <f t="shared" si="2243"/>
        <v>0</v>
      </c>
      <c r="AJ985" s="182"/>
      <c r="AK985" s="43">
        <f t="shared" ref="AK985" si="2261">POWER(2*$V985/1000*AJ985, 2)*$A$4</f>
        <v>0</v>
      </c>
      <c r="AL985" s="78">
        <v>50.5</v>
      </c>
      <c r="AM985" s="43">
        <f t="shared" si="2249"/>
        <v>4.0041811649422598</v>
      </c>
      <c r="AN985" s="182">
        <v>50.8</v>
      </c>
      <c r="AO985" s="43">
        <f t="shared" si="2250"/>
        <v>4.0518969048119189</v>
      </c>
      <c r="AP985" s="266">
        <v>55.84</v>
      </c>
      <c r="AQ985" s="43">
        <f t="shared" si="2251"/>
        <v>4.8957787329951916</v>
      </c>
      <c r="AR985" s="123"/>
    </row>
    <row r="986" spans="1:44" x14ac:dyDescent="0.25">
      <c r="A986" s="144">
        <f t="shared" si="2193"/>
        <v>975</v>
      </c>
      <c r="B986" s="89" t="s">
        <v>147</v>
      </c>
      <c r="C986" s="150">
        <v>24</v>
      </c>
      <c r="D986" s="154" t="s">
        <v>136</v>
      </c>
      <c r="E986" s="155">
        <v>33</v>
      </c>
      <c r="F986" s="152">
        <f t="shared" si="2189"/>
        <v>5987.62</v>
      </c>
      <c r="G986" s="46">
        <f t="shared" si="2183"/>
        <v>1288</v>
      </c>
      <c r="H986" s="47">
        <f t="shared" si="2194"/>
        <v>4576</v>
      </c>
      <c r="I986" s="47">
        <f t="shared" si="2190"/>
        <v>2300</v>
      </c>
      <c r="J986" s="56">
        <f t="shared" si="2252"/>
        <v>1736.8981042076127</v>
      </c>
      <c r="K986" s="56">
        <f t="shared" si="2229"/>
        <v>-1.1876664241299295E-3</v>
      </c>
      <c r="L986" s="47"/>
      <c r="M986" s="47"/>
      <c r="N986" s="47"/>
      <c r="O986" s="47">
        <f t="shared" si="2118"/>
        <v>2201.09375</v>
      </c>
      <c r="P986" s="78"/>
      <c r="Q986" s="78"/>
      <c r="R986" s="78"/>
      <c r="S986" s="47">
        <f t="shared" si="2257"/>
        <v>170.59732204540171</v>
      </c>
      <c r="T986" s="47">
        <f t="shared" si="2119"/>
        <v>1566.301969828635</v>
      </c>
      <c r="U986" s="79">
        <v>5</v>
      </c>
      <c r="V986" s="62">
        <f t="shared" si="2184"/>
        <v>1566.301969828635</v>
      </c>
      <c r="W986" s="137">
        <f t="shared" si="2240"/>
        <v>56.43123059979856</v>
      </c>
      <c r="X986" s="133">
        <v>45.3</v>
      </c>
      <c r="Y986" s="5">
        <f t="shared" si="2243"/>
        <v>3.2220135777929073</v>
      </c>
      <c r="Z986" s="133">
        <v>54.3</v>
      </c>
      <c r="AA986" s="43">
        <f t="shared" ref="AA986" si="2262">POWER(2*$V986/1000*Z986, 2)*$A$4</f>
        <v>4.6294630420627794</v>
      </c>
      <c r="AB986" s="118">
        <v>50.2</v>
      </c>
      <c r="AC986" s="43">
        <f t="shared" si="2245"/>
        <v>3.9567480454469544</v>
      </c>
      <c r="AD986" s="133"/>
      <c r="AE986" s="43">
        <f t="shared" si="2246"/>
        <v>0</v>
      </c>
      <c r="AF986" s="268">
        <v>61.9</v>
      </c>
      <c r="AG986" s="43">
        <f t="shared" si="2247"/>
        <v>6.0160614031582851</v>
      </c>
      <c r="AH986" s="133"/>
      <c r="AI986" s="5">
        <f t="shared" si="2243"/>
        <v>0</v>
      </c>
      <c r="AJ986" s="182"/>
      <c r="AK986" s="43">
        <f t="shared" ref="AK986" si="2263">POWER(2*$V986/1000*AJ986, 2)*$A$4</f>
        <v>0</v>
      </c>
      <c r="AL986" s="78">
        <v>51.8</v>
      </c>
      <c r="AM986" s="43">
        <f t="shared" si="2249"/>
        <v>4.2129905181922043</v>
      </c>
      <c r="AN986" s="182">
        <v>51.9</v>
      </c>
      <c r="AO986" s="43">
        <f t="shared" si="2250"/>
        <v>4.2292725919812266</v>
      </c>
      <c r="AP986" s="266">
        <v>57.09</v>
      </c>
      <c r="AQ986" s="43">
        <f t="shared" si="2251"/>
        <v>5.1174198362972838</v>
      </c>
      <c r="AR986" s="123"/>
    </row>
    <row r="987" spans="1:44" x14ac:dyDescent="0.25">
      <c r="A987" s="144">
        <f t="shared" si="2193"/>
        <v>976</v>
      </c>
      <c r="B987" s="89" t="s">
        <v>147</v>
      </c>
      <c r="C987" s="150">
        <v>25</v>
      </c>
      <c r="D987" s="154" t="s">
        <v>136</v>
      </c>
      <c r="E987" s="155">
        <v>34</v>
      </c>
      <c r="F987" s="152">
        <f t="shared" si="2189"/>
        <v>5987.62</v>
      </c>
      <c r="G987" s="46">
        <f t="shared" si="2183"/>
        <v>1293.75</v>
      </c>
      <c r="H987" s="47">
        <f t="shared" si="2194"/>
        <v>4584</v>
      </c>
      <c r="I987" s="47">
        <f t="shared" si="2190"/>
        <v>2300</v>
      </c>
      <c r="J987" s="56">
        <f t="shared" si="2252"/>
        <v>1727.0460812902472</v>
      </c>
      <c r="K987" s="56">
        <f t="shared" si="2229"/>
        <v>-1.2987809900550928E-3</v>
      </c>
      <c r="L987" s="47"/>
      <c r="M987" s="47"/>
      <c r="N987" s="47"/>
      <c r="O987" s="47">
        <f t="shared" si="2118"/>
        <v>2206.84375</v>
      </c>
      <c r="P987" s="78"/>
      <c r="Q987" s="78"/>
      <c r="R987" s="78"/>
      <c r="S987" s="47">
        <f t="shared" si="2257"/>
        <v>160.74541024260225</v>
      </c>
      <c r="T987" s="47">
        <f t="shared" si="2119"/>
        <v>1566.301969828635</v>
      </c>
      <c r="U987" s="79">
        <v>5</v>
      </c>
      <c r="V987" s="62">
        <f t="shared" si="2184"/>
        <v>1566.301969828635</v>
      </c>
      <c r="W987" s="137">
        <f t="shared" si="2240"/>
        <v>56.43123059979856</v>
      </c>
      <c r="X987" s="133">
        <v>47</v>
      </c>
      <c r="Y987" s="5">
        <f t="shared" si="2243"/>
        <v>3.4683800385677697</v>
      </c>
      <c r="Z987" s="133">
        <v>44.1</v>
      </c>
      <c r="AA987" s="43">
        <f t="shared" ref="AA987" si="2264">POWER(2*$V987/1000*Z987, 2)*$A$4</f>
        <v>3.0535718346794862</v>
      </c>
      <c r="AB987" s="118">
        <v>51</v>
      </c>
      <c r="AC987" s="43">
        <f t="shared" si="2245"/>
        <v>4.0838644093774423</v>
      </c>
      <c r="AD987" s="133"/>
      <c r="AE987" s="43">
        <f t="shared" si="2246"/>
        <v>0</v>
      </c>
      <c r="AF987" s="268">
        <v>61.7</v>
      </c>
      <c r="AG987" s="43">
        <f t="shared" si="2247"/>
        <v>5.9772482050806968</v>
      </c>
      <c r="AH987" s="133"/>
      <c r="AI987" s="5">
        <f t="shared" si="2243"/>
        <v>0</v>
      </c>
      <c r="AJ987" s="182"/>
      <c r="AK987" s="43">
        <f t="shared" ref="AK987" si="2265">POWER(2*$V987/1000*AJ987, 2)*$A$4</f>
        <v>0</v>
      </c>
      <c r="AL987" s="78">
        <v>49.7</v>
      </c>
      <c r="AM987" s="43">
        <f t="shared" si="2249"/>
        <v>3.8783208915644467</v>
      </c>
      <c r="AN987" s="182">
        <v>49.9</v>
      </c>
      <c r="AO987" s="43">
        <f t="shared" si="2250"/>
        <v>3.9095975463259993</v>
      </c>
      <c r="AP987" s="266">
        <v>57.42</v>
      </c>
      <c r="AQ987" s="43">
        <f t="shared" si="2251"/>
        <v>5.176751744586741</v>
      </c>
      <c r="AR987" s="123"/>
    </row>
    <row r="988" spans="1:44" x14ac:dyDescent="0.25">
      <c r="A988" s="144">
        <f t="shared" si="2193"/>
        <v>977</v>
      </c>
      <c r="B988" s="89" t="s">
        <v>147</v>
      </c>
      <c r="C988" s="150">
        <v>26</v>
      </c>
      <c r="D988" s="154" t="s">
        <v>136</v>
      </c>
      <c r="E988" s="155">
        <v>35</v>
      </c>
      <c r="F988" s="152">
        <f t="shared" si="2189"/>
        <v>5987.62</v>
      </c>
      <c r="G988" s="46">
        <f t="shared" si="2183"/>
        <v>1299.5</v>
      </c>
      <c r="H988" s="47">
        <f t="shared" si="2194"/>
        <v>4592</v>
      </c>
      <c r="I988" s="47">
        <f t="shared" si="2190"/>
        <v>2300</v>
      </c>
      <c r="J988" s="56">
        <f t="shared" si="2252"/>
        <v>1717.1940584569934</v>
      </c>
      <c r="K988" s="56">
        <f t="shared" si="2229"/>
        <v>-1.4252781793402391E-3</v>
      </c>
      <c r="L988" s="47"/>
      <c r="M988" s="47"/>
      <c r="N988" s="47"/>
      <c r="O988" s="47">
        <f t="shared" ref="O988:O1004" si="2266">SLOPE*O$6 + (1+$I$7*($A988-3))</f>
        <v>2212.59375</v>
      </c>
      <c r="P988" s="78"/>
      <c r="Q988" s="78"/>
      <c r="R988" s="78"/>
      <c r="S988" s="47">
        <f t="shared" si="2257"/>
        <v>150.89351390653775</v>
      </c>
      <c r="T988" s="47">
        <f t="shared" ref="T988:T1003" si="2267">SQRT(POWER(F988-O$6,2)+POWER(O988-G988,2))</f>
        <v>1566.301969828635</v>
      </c>
      <c r="U988" s="79">
        <v>5</v>
      </c>
      <c r="V988" s="62">
        <f t="shared" si="2184"/>
        <v>1566.301969828635</v>
      </c>
      <c r="W988" s="137">
        <f t="shared" si="2240"/>
        <v>56.43123059979856</v>
      </c>
      <c r="X988" s="133">
        <v>45.1</v>
      </c>
      <c r="Y988" s="5">
        <f t="shared" si="2243"/>
        <v>3.1936259313025026</v>
      </c>
      <c r="Z988" s="133">
        <v>52</v>
      </c>
      <c r="AA988" s="43">
        <f t="shared" ref="AA988" si="2268">POWER(2*$V988/1000*Z988, 2)*$A$4</f>
        <v>4.2455860680340649</v>
      </c>
      <c r="AB988" s="118">
        <v>49</v>
      </c>
      <c r="AC988" s="43">
        <f t="shared" si="2245"/>
        <v>3.7698417712092418</v>
      </c>
      <c r="AD988" s="133"/>
      <c r="AE988" s="43">
        <f t="shared" si="2246"/>
        <v>0</v>
      </c>
      <c r="AF988" s="268">
        <v>61.6</v>
      </c>
      <c r="AG988" s="43">
        <f t="shared" si="2247"/>
        <v>5.9578887094376256</v>
      </c>
      <c r="AH988" s="133"/>
      <c r="AI988" s="5">
        <f t="shared" si="2243"/>
        <v>0</v>
      </c>
      <c r="AJ988" s="182"/>
      <c r="AK988" s="43">
        <f t="shared" ref="AK988" si="2269">POWER(2*$V988/1000*AJ988, 2)*$A$4</f>
        <v>0</v>
      </c>
      <c r="AL988" s="78">
        <v>50.6</v>
      </c>
      <c r="AM988" s="43">
        <f t="shared" si="2249"/>
        <v>4.0200550093016636</v>
      </c>
      <c r="AN988" s="182">
        <v>50.8</v>
      </c>
      <c r="AO988" s="43">
        <f t="shared" si="2250"/>
        <v>4.0518969048119189</v>
      </c>
      <c r="AP988" s="266">
        <v>57.9</v>
      </c>
      <c r="AQ988" s="43">
        <f t="shared" si="2251"/>
        <v>5.2636631621072771</v>
      </c>
      <c r="AR988" s="123"/>
    </row>
    <row r="989" spans="1:44" x14ac:dyDescent="0.25">
      <c r="A989" s="144">
        <f t="shared" si="2193"/>
        <v>978</v>
      </c>
      <c r="B989" s="89" t="s">
        <v>147</v>
      </c>
      <c r="C989" s="150">
        <v>27</v>
      </c>
      <c r="D989" s="154" t="s">
        <v>136</v>
      </c>
      <c r="E989" s="155">
        <v>36</v>
      </c>
      <c r="F989" s="152">
        <f t="shared" si="2189"/>
        <v>5987.62</v>
      </c>
      <c r="G989" s="46">
        <f t="shared" si="2183"/>
        <v>1305.25</v>
      </c>
      <c r="H989" s="47">
        <f t="shared" si="2194"/>
        <v>4600</v>
      </c>
      <c r="I989" s="47">
        <f t="shared" si="2190"/>
        <v>2300</v>
      </c>
      <c r="J989" s="56">
        <f t="shared" si="2252"/>
        <v>1707.3420357093069</v>
      </c>
      <c r="K989" s="56">
        <f t="shared" si="2229"/>
        <v>-1.5703976359873195E-3</v>
      </c>
      <c r="L989" s="47"/>
      <c r="M989" s="47"/>
      <c r="N989" s="47"/>
      <c r="O989" s="47">
        <f t="shared" si="2266"/>
        <v>2218.34375</v>
      </c>
      <c r="P989" s="78"/>
      <c r="Q989" s="78"/>
      <c r="R989" s="78"/>
      <c r="S989" s="47">
        <f t="shared" si="2257"/>
        <v>141.04163627830789</v>
      </c>
      <c r="T989" s="47">
        <f t="shared" si="2267"/>
        <v>1566.301969828635</v>
      </c>
      <c r="U989" s="79">
        <v>5</v>
      </c>
      <c r="V989" s="62">
        <f t="shared" si="2184"/>
        <v>1566.301969828635</v>
      </c>
      <c r="W989" s="137">
        <f t="shared" si="2240"/>
        <v>56.43123059979856</v>
      </c>
      <c r="X989" s="133">
        <v>47.2</v>
      </c>
      <c r="Y989" s="5">
        <f t="shared" si="2243"/>
        <v>3.4979609710832147</v>
      </c>
      <c r="Z989" s="133">
        <v>52.3</v>
      </c>
      <c r="AA989" s="43">
        <f t="shared" ref="AA989" si="2270">POWER(2*$V989/1000*Z989, 2)*$A$4</f>
        <v>4.2947149097754789</v>
      </c>
      <c r="AB989" s="118">
        <v>48.6</v>
      </c>
      <c r="AC989" s="43">
        <f t="shared" si="2245"/>
        <v>3.7085445522388092</v>
      </c>
      <c r="AD989" s="133"/>
      <c r="AE989" s="43">
        <f t="shared" si="2246"/>
        <v>0</v>
      </c>
      <c r="AF989" s="268">
        <v>60.6</v>
      </c>
      <c r="AG989" s="43">
        <f t="shared" si="2247"/>
        <v>5.7660208775168558</v>
      </c>
      <c r="AH989" s="133"/>
      <c r="AI989" s="5">
        <f t="shared" si="2243"/>
        <v>0</v>
      </c>
      <c r="AJ989" s="182"/>
      <c r="AK989" s="43">
        <f t="shared" ref="AK989" si="2271">POWER(2*$V989/1000*AJ989, 2)*$A$4</f>
        <v>0</v>
      </c>
      <c r="AL989" s="78">
        <v>50.9</v>
      </c>
      <c r="AM989" s="43">
        <f t="shared" si="2249"/>
        <v>4.0678649559627713</v>
      </c>
      <c r="AN989" s="182">
        <v>51.1</v>
      </c>
      <c r="AO989" s="43">
        <f t="shared" si="2250"/>
        <v>4.0998952650559284</v>
      </c>
      <c r="AP989" s="266">
        <v>57.54</v>
      </c>
      <c r="AQ989" s="43">
        <f t="shared" si="2251"/>
        <v>5.1984117700770307</v>
      </c>
      <c r="AR989" s="123"/>
    </row>
    <row r="990" spans="1:44" x14ac:dyDescent="0.25">
      <c r="A990" s="144">
        <f t="shared" si="2193"/>
        <v>979</v>
      </c>
      <c r="B990" s="89" t="s">
        <v>147</v>
      </c>
      <c r="C990" s="150">
        <v>28</v>
      </c>
      <c r="D990" s="154" t="s">
        <v>136</v>
      </c>
      <c r="E990" s="155">
        <v>37</v>
      </c>
      <c r="F990" s="152">
        <f t="shared" si="2189"/>
        <v>5987.62</v>
      </c>
      <c r="G990" s="46">
        <f t="shared" si="2183"/>
        <v>1311</v>
      </c>
      <c r="H990" s="47">
        <f t="shared" si="2194"/>
        <v>4608</v>
      </c>
      <c r="I990" s="47">
        <f t="shared" si="2190"/>
        <v>2300</v>
      </c>
      <c r="J990" s="56">
        <f t="shared" si="2252"/>
        <v>1697.4900130486776</v>
      </c>
      <c r="K990" s="56">
        <f t="shared" si="2229"/>
        <v>-1.7383525421337254E-3</v>
      </c>
      <c r="L990" s="47"/>
      <c r="M990" s="47"/>
      <c r="N990" s="47"/>
      <c r="O990" s="47">
        <f t="shared" si="2266"/>
        <v>2224.09375</v>
      </c>
      <c r="P990" s="78"/>
      <c r="Q990" s="78"/>
      <c r="R990" s="78"/>
      <c r="S990" s="47">
        <f t="shared" si="2257"/>
        <v>131.18978157258476</v>
      </c>
      <c r="T990" s="47">
        <f t="shared" si="2267"/>
        <v>1566.301969828635</v>
      </c>
      <c r="U990" s="79">
        <v>5</v>
      </c>
      <c r="V990" s="62">
        <f t="shared" si="2184"/>
        <v>1566.301969828635</v>
      </c>
      <c r="W990" s="137">
        <f t="shared" si="2240"/>
        <v>56.43123059979856</v>
      </c>
      <c r="X990" s="133">
        <v>45.7</v>
      </c>
      <c r="Y990" s="5">
        <f t="shared" si="2243"/>
        <v>3.2791656979395207</v>
      </c>
      <c r="Z990" s="133">
        <v>51.9</v>
      </c>
      <c r="AA990" s="43">
        <f t="shared" ref="AA990" si="2272">POWER(2*$V990/1000*Z990, 2)*$A$4</f>
        <v>4.2292725919812266</v>
      </c>
      <c r="AB990" s="118">
        <v>48.5</v>
      </c>
      <c r="AC990" s="43">
        <f t="shared" si="2245"/>
        <v>3.6932987531557422</v>
      </c>
      <c r="AD990" s="133"/>
      <c r="AE990" s="43">
        <f t="shared" si="2246"/>
        <v>0</v>
      </c>
      <c r="AF990" s="268">
        <v>60.9</v>
      </c>
      <c r="AG990" s="43">
        <f t="shared" si="2247"/>
        <v>5.8232515033230081</v>
      </c>
      <c r="AH990" s="133"/>
      <c r="AI990" s="5">
        <f t="shared" si="2243"/>
        <v>0</v>
      </c>
      <c r="AJ990" s="182"/>
      <c r="AK990" s="43">
        <f t="shared" ref="AK990" si="2273">POWER(2*$V990/1000*AJ990, 2)*$A$4</f>
        <v>0</v>
      </c>
      <c r="AL990" s="78">
        <v>50.8</v>
      </c>
      <c r="AM990" s="43">
        <f t="shared" si="2249"/>
        <v>4.0518969048119189</v>
      </c>
      <c r="AN990" s="182">
        <v>51.9</v>
      </c>
      <c r="AO990" s="43">
        <f t="shared" si="2250"/>
        <v>4.2292725919812266</v>
      </c>
      <c r="AP990" s="266">
        <v>56.25</v>
      </c>
      <c r="AQ990" s="43">
        <f t="shared" si="2251"/>
        <v>4.967936267895352</v>
      </c>
      <c r="AR990" s="123"/>
    </row>
    <row r="991" spans="1:44" x14ac:dyDescent="0.25">
      <c r="A991" s="144">
        <f t="shared" si="2193"/>
        <v>980</v>
      </c>
      <c r="B991" s="89" t="s">
        <v>147</v>
      </c>
      <c r="C991" s="150">
        <v>29</v>
      </c>
      <c r="D991" s="154" t="s">
        <v>137</v>
      </c>
      <c r="E991" s="155">
        <v>1</v>
      </c>
      <c r="F991" s="152">
        <f t="shared" si="2189"/>
        <v>5987.62</v>
      </c>
      <c r="G991" s="46">
        <f t="shared" si="2183"/>
        <v>1316.75</v>
      </c>
      <c r="H991" s="47">
        <f t="shared" si="2194"/>
        <v>4616</v>
      </c>
      <c r="I991" s="47">
        <f t="shared" si="2190"/>
        <v>2300</v>
      </c>
      <c r="J991" s="56">
        <f t="shared" si="2252"/>
        <v>1687.6379904766306</v>
      </c>
      <c r="K991" s="56">
        <f t="shared" si="2229"/>
        <v>-1.9347248492067592E-3</v>
      </c>
      <c r="L991" s="47"/>
      <c r="M991" s="47"/>
      <c r="N991" s="47"/>
      <c r="O991" s="47">
        <f t="shared" si="2266"/>
        <v>2229.84375</v>
      </c>
      <c r="P991" s="78"/>
      <c r="Q991" s="78"/>
      <c r="R991" s="78"/>
      <c r="S991" s="47">
        <f t="shared" si="2257"/>
        <v>121.3379553728449</v>
      </c>
      <c r="T991" s="47">
        <f t="shared" si="2267"/>
        <v>1566.301969828635</v>
      </c>
      <c r="U991" s="79">
        <v>5</v>
      </c>
      <c r="V991" s="62">
        <f t="shared" si="2184"/>
        <v>1566.301969828635</v>
      </c>
      <c r="W991" s="137">
        <f t="shared" si="2240"/>
        <v>56.43123059979856</v>
      </c>
      <c r="X991" s="133">
        <v>47.2</v>
      </c>
      <c r="Y991" s="5">
        <f t="shared" si="2243"/>
        <v>3.4979609710832147</v>
      </c>
      <c r="Z991" s="133">
        <v>52.6</v>
      </c>
      <c r="AA991" s="43">
        <f t="shared" ref="AA991" si="2274">POWER(2*$V991/1000*Z991, 2)*$A$4</f>
        <v>4.3441263718912468</v>
      </c>
      <c r="AB991" s="118">
        <v>49.2</v>
      </c>
      <c r="AC991" s="43">
        <f t="shared" si="2245"/>
        <v>3.8006787942773586</v>
      </c>
      <c r="AD991" s="133"/>
      <c r="AE991" s="43">
        <f t="shared" si="2246"/>
        <v>0</v>
      </c>
      <c r="AF991" s="268">
        <v>60.6</v>
      </c>
      <c r="AG991" s="43">
        <f t="shared" si="2247"/>
        <v>5.7660208775168558</v>
      </c>
      <c r="AH991" s="133"/>
      <c r="AI991" s="5">
        <f t="shared" si="2243"/>
        <v>0</v>
      </c>
      <c r="AJ991" s="182"/>
      <c r="AK991" s="43">
        <f t="shared" ref="AK991" si="2275">POWER(2*$V991/1000*AJ991, 2)*$A$4</f>
        <v>0</v>
      </c>
      <c r="AL991" s="78">
        <v>51.4</v>
      </c>
      <c r="AM991" s="43">
        <f t="shared" si="2249"/>
        <v>4.1481762456742883</v>
      </c>
      <c r="AN991" s="182">
        <v>51.5</v>
      </c>
      <c r="AO991" s="43">
        <f t="shared" si="2250"/>
        <v>4.1643327104080434</v>
      </c>
      <c r="AP991" s="266">
        <v>58.86</v>
      </c>
      <c r="AQ991" s="43">
        <f t="shared" si="2251"/>
        <v>5.4396565216233688</v>
      </c>
      <c r="AR991" s="123"/>
    </row>
    <row r="992" spans="1:44" x14ac:dyDescent="0.25">
      <c r="A992" s="144">
        <f t="shared" si="2193"/>
        <v>981</v>
      </c>
      <c r="B992" s="89" t="s">
        <v>147</v>
      </c>
      <c r="C992" s="150">
        <v>30</v>
      </c>
      <c r="D992" s="154" t="s">
        <v>137</v>
      </c>
      <c r="E992" s="155">
        <v>2</v>
      </c>
      <c r="F992" s="152">
        <f t="shared" si="2189"/>
        <v>5987.62</v>
      </c>
      <c r="G992" s="46">
        <f t="shared" si="2183"/>
        <v>1322.5</v>
      </c>
      <c r="H992" s="47">
        <f t="shared" si="2194"/>
        <v>4624</v>
      </c>
      <c r="I992" s="47">
        <f t="shared" si="2190"/>
        <v>2300</v>
      </c>
      <c r="J992" s="56">
        <f t="shared" si="2252"/>
        <v>1677.785967994726</v>
      </c>
      <c r="K992" s="56">
        <f t="shared" si="2229"/>
        <v>-2.1670700607501203E-3</v>
      </c>
      <c r="L992" s="47"/>
      <c r="M992" s="47"/>
      <c r="N992" s="47"/>
      <c r="O992" s="47">
        <f t="shared" si="2266"/>
        <v>2235.59375</v>
      </c>
      <c r="P992" s="78"/>
      <c r="Q992" s="78"/>
      <c r="R992" s="78"/>
      <c r="S992" s="47">
        <f t="shared" si="2257"/>
        <v>111.48616523615161</v>
      </c>
      <c r="T992" s="47">
        <f t="shared" si="2267"/>
        <v>1566.301969828635</v>
      </c>
      <c r="U992" s="79">
        <v>5</v>
      </c>
      <c r="V992" s="62">
        <f t="shared" si="2184"/>
        <v>1566.301969828635</v>
      </c>
      <c r="W992" s="137">
        <f t="shared" si="2240"/>
        <v>56.43123059979856</v>
      </c>
      <c r="X992" s="133">
        <v>46.2</v>
      </c>
      <c r="Y992" s="5">
        <f t="shared" si="2243"/>
        <v>3.3513123990586648</v>
      </c>
      <c r="Z992" s="133">
        <v>42.5</v>
      </c>
      <c r="AA992" s="43">
        <f t="shared" ref="AA992" si="2276">POWER(2*$V992/1000*Z992, 2)*$A$4</f>
        <v>2.8360169509565565</v>
      </c>
      <c r="AB992" s="118">
        <v>52</v>
      </c>
      <c r="AC992" s="43">
        <f t="shared" si="2245"/>
        <v>4.2455860680340649</v>
      </c>
      <c r="AD992" s="133"/>
      <c r="AE992" s="43">
        <f t="shared" si="2246"/>
        <v>0</v>
      </c>
      <c r="AF992" s="268">
        <v>61.2</v>
      </c>
      <c r="AG992" s="43">
        <f t="shared" si="2247"/>
        <v>5.8807647495035171</v>
      </c>
      <c r="AH992" s="133"/>
      <c r="AI992" s="5">
        <f t="shared" si="2243"/>
        <v>0</v>
      </c>
      <c r="AJ992" s="182"/>
      <c r="AK992" s="43">
        <f t="shared" ref="AK992" si="2277">POWER(2*$V992/1000*AJ992, 2)*$A$4</f>
        <v>0</v>
      </c>
      <c r="AL992" s="78">
        <v>50.1</v>
      </c>
      <c r="AM992" s="43">
        <f t="shared" si="2249"/>
        <v>3.9409998101428183</v>
      </c>
      <c r="AN992" s="182">
        <v>56.1</v>
      </c>
      <c r="AO992" s="43">
        <f t="shared" si="2250"/>
        <v>4.9414759353467046</v>
      </c>
      <c r="AP992" s="266">
        <v>57.24</v>
      </c>
      <c r="AQ992" s="43">
        <f t="shared" si="2251"/>
        <v>5.1443464924636118</v>
      </c>
      <c r="AR992" s="123"/>
    </row>
    <row r="993" spans="1:44" x14ac:dyDescent="0.25">
      <c r="A993" s="144">
        <f t="shared" si="2193"/>
        <v>982</v>
      </c>
      <c r="B993" s="89" t="s">
        <v>147</v>
      </c>
      <c r="C993" s="150">
        <v>31</v>
      </c>
      <c r="D993" s="154" t="s">
        <v>137</v>
      </c>
      <c r="E993" s="155">
        <v>3</v>
      </c>
      <c r="F993" s="152">
        <f t="shared" si="2189"/>
        <v>5987.62</v>
      </c>
      <c r="G993" s="46">
        <f t="shared" si="2183"/>
        <v>1328.25</v>
      </c>
      <c r="H993" s="47">
        <f t="shared" si="2194"/>
        <v>4632</v>
      </c>
      <c r="I993" s="47">
        <f t="shared" si="2190"/>
        <v>2300</v>
      </c>
      <c r="J993" s="56">
        <f t="shared" si="2252"/>
        <v>1667.9339456045614</v>
      </c>
      <c r="K993" s="56">
        <f t="shared" si="2229"/>
        <v>-2.445873741635296E-3</v>
      </c>
      <c r="L993" s="47"/>
      <c r="M993" s="47"/>
      <c r="N993" s="47"/>
      <c r="O993" s="47">
        <f t="shared" si="2266"/>
        <v>2241.34375</v>
      </c>
      <c r="P993" s="78"/>
      <c r="Q993" s="78"/>
      <c r="R993" s="78"/>
      <c r="S993" s="47">
        <f t="shared" si="2257"/>
        <v>101.63442164966798</v>
      </c>
      <c r="T993" s="47">
        <f t="shared" si="2267"/>
        <v>1566.301969828635</v>
      </c>
      <c r="U993" s="79">
        <v>5</v>
      </c>
      <c r="V993" s="62">
        <f t="shared" si="2184"/>
        <v>1566.301969828635</v>
      </c>
      <c r="W993" s="137">
        <f t="shared" si="2240"/>
        <v>56.43123059979856</v>
      </c>
      <c r="X993" s="133">
        <v>43.8</v>
      </c>
      <c r="Y993" s="5">
        <f t="shared" si="2243"/>
        <v>3.012167949837008</v>
      </c>
      <c r="Z993" s="133">
        <v>52.7</v>
      </c>
      <c r="AA993" s="43">
        <f t="shared" ref="AA993" si="2278">POWER(2*$V993/1000*Z993, 2)*$A$4</f>
        <v>4.3606596637908019</v>
      </c>
      <c r="AB993" s="118">
        <v>49.3</v>
      </c>
      <c r="AC993" s="43">
        <f t="shared" si="2245"/>
        <v>3.8161444092071419</v>
      </c>
      <c r="AD993" s="133"/>
      <c r="AE993" s="43">
        <f t="shared" si="2246"/>
        <v>0</v>
      </c>
      <c r="AF993" s="268">
        <v>60.7</v>
      </c>
      <c r="AG993" s="43">
        <f t="shared" si="2247"/>
        <v>5.785066350521757</v>
      </c>
      <c r="AH993" s="133"/>
      <c r="AI993" s="5">
        <f t="shared" si="2243"/>
        <v>0</v>
      </c>
      <c r="AJ993" s="182"/>
      <c r="AK993" s="43">
        <f t="shared" ref="AK993" si="2279">POWER(2*$V993/1000*AJ993, 2)*$A$4</f>
        <v>0</v>
      </c>
      <c r="AL993" s="78">
        <v>50.8</v>
      </c>
      <c r="AM993" s="43">
        <f t="shared" si="2249"/>
        <v>4.0518969048119189</v>
      </c>
      <c r="AN993" s="182">
        <v>55.4</v>
      </c>
      <c r="AO993" s="43">
        <f t="shared" si="2250"/>
        <v>4.8189286008015637</v>
      </c>
      <c r="AP993" s="266">
        <v>58.4</v>
      </c>
      <c r="AQ993" s="43">
        <f t="shared" si="2251"/>
        <v>5.3549652441546813</v>
      </c>
      <c r="AR993" s="123"/>
    </row>
    <row r="994" spans="1:44" x14ac:dyDescent="0.25">
      <c r="A994" s="144">
        <f t="shared" si="2193"/>
        <v>983</v>
      </c>
      <c r="B994" s="89" t="s">
        <v>147</v>
      </c>
      <c r="C994" s="150">
        <v>32</v>
      </c>
      <c r="D994" s="154" t="s">
        <v>137</v>
      </c>
      <c r="E994" s="155">
        <v>4</v>
      </c>
      <c r="F994" s="152">
        <f t="shared" si="2189"/>
        <v>5987.62</v>
      </c>
      <c r="G994" s="46">
        <f t="shared" si="2183"/>
        <v>1334</v>
      </c>
      <c r="H994" s="47">
        <f t="shared" si="2194"/>
        <v>4640</v>
      </c>
      <c r="I994" s="47">
        <f t="shared" si="2190"/>
        <v>2300</v>
      </c>
      <c r="J994" s="56">
        <f t="shared" si="2252"/>
        <v>1658.0819233077718</v>
      </c>
      <c r="K994" s="56">
        <f t="shared" si="2229"/>
        <v>-2.7861240287165856E-3</v>
      </c>
      <c r="L994" s="47"/>
      <c r="M994" s="47"/>
      <c r="N994" s="47"/>
      <c r="O994" s="47">
        <f t="shared" si="2266"/>
        <v>2247.09375</v>
      </c>
      <c r="P994" s="78"/>
      <c r="Q994" s="78"/>
      <c r="R994" s="78"/>
      <c r="S994" s="47">
        <f t="shared" si="2257"/>
        <v>91.782739603165581</v>
      </c>
      <c r="T994" s="47">
        <f t="shared" si="2267"/>
        <v>1566.301969828635</v>
      </c>
      <c r="U994" s="79">
        <v>5</v>
      </c>
      <c r="V994" s="62">
        <f t="shared" si="2184"/>
        <v>1566.301969828635</v>
      </c>
      <c r="W994" s="137">
        <f t="shared" si="2240"/>
        <v>56.43123059979856</v>
      </c>
      <c r="X994" s="133">
        <v>47.5</v>
      </c>
      <c r="Y994" s="5">
        <f t="shared" si="2243"/>
        <v>3.5425678868350063</v>
      </c>
      <c r="Z994" s="133">
        <v>52.6</v>
      </c>
      <c r="AA994" s="43">
        <f t="shared" ref="AA994" si="2280">POWER(2*$V994/1000*Z994, 2)*$A$4</f>
        <v>4.3441263718912468</v>
      </c>
      <c r="AB994" s="118">
        <v>49.5</v>
      </c>
      <c r="AC994" s="43">
        <f t="shared" si="2245"/>
        <v>3.8471698458581609</v>
      </c>
      <c r="AD994" s="133"/>
      <c r="AE994" s="43">
        <f t="shared" si="2246"/>
        <v>0</v>
      </c>
      <c r="AF994" s="268">
        <v>61.3</v>
      </c>
      <c r="AG994" s="43">
        <f t="shared" si="2247"/>
        <v>5.8999986360913175</v>
      </c>
      <c r="AH994" s="133"/>
      <c r="AI994" s="5">
        <f t="shared" si="2243"/>
        <v>0</v>
      </c>
      <c r="AJ994" s="182"/>
      <c r="AK994" s="43">
        <f t="shared" ref="AK994" si="2281">POWER(2*$V994/1000*AJ994, 2)*$A$4</f>
        <v>0</v>
      </c>
      <c r="AL994" s="78">
        <v>50.4</v>
      </c>
      <c r="AM994" s="43">
        <f t="shared" si="2249"/>
        <v>3.9883387228466747</v>
      </c>
      <c r="AN994" s="182">
        <v>50.5</v>
      </c>
      <c r="AO994" s="43">
        <f t="shared" si="2250"/>
        <v>4.0041811649422598</v>
      </c>
      <c r="AP994" s="266">
        <v>55.89</v>
      </c>
      <c r="AQ994" s="43">
        <f t="shared" si="2251"/>
        <v>4.904550170335825</v>
      </c>
      <c r="AR994" s="123"/>
    </row>
    <row r="995" spans="1:44" x14ac:dyDescent="0.25">
      <c r="A995" s="144">
        <f t="shared" si="2193"/>
        <v>984</v>
      </c>
      <c r="B995" s="89" t="s">
        <v>147</v>
      </c>
      <c r="C995" s="150">
        <v>33</v>
      </c>
      <c r="D995" s="154" t="s">
        <v>137</v>
      </c>
      <c r="E995" s="155">
        <v>5</v>
      </c>
      <c r="F995" s="152">
        <f t="shared" si="2189"/>
        <v>5987.62</v>
      </c>
      <c r="G995" s="46">
        <f t="shared" si="2183"/>
        <v>1339.75</v>
      </c>
      <c r="H995" s="47">
        <f t="shared" si="2194"/>
        <v>4648</v>
      </c>
      <c r="I995" s="47">
        <f t="shared" si="2190"/>
        <v>2300</v>
      </c>
      <c r="J995" s="56">
        <f t="shared" si="2252"/>
        <v>1648.229901106032</v>
      </c>
      <c r="K995" s="56">
        <f t="shared" si="2229"/>
        <v>-3.2100185869694542E-3</v>
      </c>
      <c r="L995" s="47"/>
      <c r="M995" s="47"/>
      <c r="N995" s="47"/>
      <c r="O995" s="47">
        <f t="shared" si="2266"/>
        <v>2252.84375</v>
      </c>
      <c r="P995" s="78"/>
      <c r="Q995" s="78"/>
      <c r="R995" s="78"/>
      <c r="S995" s="47">
        <f t="shared" si="2257"/>
        <v>81.931141295984034</v>
      </c>
      <c r="T995" s="47">
        <f t="shared" si="2267"/>
        <v>1566.301969828635</v>
      </c>
      <c r="U995" s="79">
        <v>5</v>
      </c>
      <c r="V995" s="62">
        <f t="shared" si="2184"/>
        <v>1566.301969828635</v>
      </c>
      <c r="W995" s="137">
        <f t="shared" si="2240"/>
        <v>56.43123059979856</v>
      </c>
      <c r="X995" s="133">
        <v>46.2</v>
      </c>
      <c r="Y995" s="5">
        <f t="shared" si="2243"/>
        <v>3.3513123990586648</v>
      </c>
      <c r="Z995" s="133">
        <v>46.1</v>
      </c>
      <c r="AA995" s="43">
        <f t="shared" ref="AA995" si="2282">POWER(2*$V995/1000*Z995, 2)*$A$4</f>
        <v>3.3368202543072027</v>
      </c>
      <c r="AB995" s="118">
        <v>52.3</v>
      </c>
      <c r="AC995" s="43">
        <f t="shared" si="2245"/>
        <v>4.2947149097754789</v>
      </c>
      <c r="AD995" s="133"/>
      <c r="AE995" s="43">
        <f t="shared" si="2246"/>
        <v>0</v>
      </c>
      <c r="AF995" s="268">
        <v>61.2</v>
      </c>
      <c r="AG995" s="43">
        <f t="shared" si="2247"/>
        <v>5.8807647495035171</v>
      </c>
      <c r="AH995" s="133"/>
      <c r="AI995" s="5">
        <f t="shared" si="2243"/>
        <v>0</v>
      </c>
      <c r="AJ995" s="182"/>
      <c r="AK995" s="43">
        <f t="shared" ref="AK995" si="2283">POWER(2*$V995/1000*AJ995, 2)*$A$4</f>
        <v>0</v>
      </c>
      <c r="AL995" s="78">
        <v>51.1</v>
      </c>
      <c r="AM995" s="43">
        <f t="shared" si="2249"/>
        <v>4.0998952650559284</v>
      </c>
      <c r="AN995" s="182">
        <v>51.1</v>
      </c>
      <c r="AO995" s="43">
        <f t="shared" si="2250"/>
        <v>4.0998952650559284</v>
      </c>
      <c r="AP995" s="266">
        <v>57.43</v>
      </c>
      <c r="AQ995" s="43">
        <f t="shared" si="2251"/>
        <v>5.1785550195864216</v>
      </c>
      <c r="AR995" s="123"/>
    </row>
    <row r="996" spans="1:44" x14ac:dyDescent="0.25">
      <c r="A996" s="144">
        <f t="shared" si="2193"/>
        <v>985</v>
      </c>
      <c r="B996" s="89" t="s">
        <v>147</v>
      </c>
      <c r="C996" s="150">
        <v>34</v>
      </c>
      <c r="D996" s="154" t="s">
        <v>137</v>
      </c>
      <c r="E996" s="155">
        <v>6</v>
      </c>
      <c r="F996" s="152">
        <f t="shared" si="2189"/>
        <v>5987.62</v>
      </c>
      <c r="G996" s="46">
        <f t="shared" si="2183"/>
        <v>1345.5</v>
      </c>
      <c r="H996" s="47">
        <f t="shared" si="2194"/>
        <v>4656</v>
      </c>
      <c r="I996" s="47">
        <f t="shared" si="2190"/>
        <v>2300</v>
      </c>
      <c r="J996" s="56">
        <f t="shared" si="2252"/>
        <v>1638.3778790010563</v>
      </c>
      <c r="K996" s="56">
        <f t="shared" si="2229"/>
        <v>-3.7518913109124696E-3</v>
      </c>
      <c r="L996" s="47"/>
      <c r="M996" s="47"/>
      <c r="N996" s="47"/>
      <c r="O996" s="47">
        <f t="shared" si="2266"/>
        <v>2258.59375</v>
      </c>
      <c r="P996" s="78"/>
      <c r="Q996" s="78"/>
      <c r="R996" s="78"/>
      <c r="S996" s="47">
        <f t="shared" si="2257"/>
        <v>72.079661063732118</v>
      </c>
      <c r="T996" s="47">
        <f t="shared" si="2267"/>
        <v>1566.301969828635</v>
      </c>
      <c r="U996" s="79">
        <v>5</v>
      </c>
      <c r="V996" s="62">
        <f t="shared" si="2184"/>
        <v>1566.301969828635</v>
      </c>
      <c r="W996" s="137">
        <f t="shared" si="2240"/>
        <v>56.43123059979856</v>
      </c>
      <c r="X996" s="133">
        <v>46.7</v>
      </c>
      <c r="Y996" s="5">
        <f t="shared" si="2243"/>
        <v>3.4242441567732285</v>
      </c>
      <c r="Z996" s="133">
        <v>52.7</v>
      </c>
      <c r="AA996" s="43">
        <f t="shared" ref="AA996" si="2284">POWER(2*$V996/1000*Z996, 2)*$A$4</f>
        <v>4.3606596637908019</v>
      </c>
      <c r="AB996" s="118">
        <v>49.8</v>
      </c>
      <c r="AC996" s="43">
        <f t="shared" si="2245"/>
        <v>3.8939435178133133</v>
      </c>
      <c r="AD996" s="133"/>
      <c r="AE996" s="43">
        <f t="shared" si="2246"/>
        <v>0</v>
      </c>
      <c r="AF996" s="268">
        <v>61.5</v>
      </c>
      <c r="AG996" s="43">
        <f t="shared" si="2247"/>
        <v>5.9385606160583739</v>
      </c>
      <c r="AH996" s="133"/>
      <c r="AI996" s="5">
        <f t="shared" si="2243"/>
        <v>0</v>
      </c>
      <c r="AJ996" s="182"/>
      <c r="AK996" s="43">
        <f t="shared" ref="AK996" si="2285">POWER(2*$V996/1000*AJ996, 2)*$A$4</f>
        <v>0</v>
      </c>
      <c r="AL996" s="78">
        <v>50.3</v>
      </c>
      <c r="AM996" s="43">
        <f t="shared" si="2249"/>
        <v>3.9725276830149068</v>
      </c>
      <c r="AN996" s="182">
        <v>50.7</v>
      </c>
      <c r="AO996" s="43">
        <f t="shared" si="2250"/>
        <v>4.0359602559248824</v>
      </c>
      <c r="AP996" s="266">
        <v>57.11</v>
      </c>
      <c r="AQ996" s="43">
        <f t="shared" si="2251"/>
        <v>5.1210059748251657</v>
      </c>
      <c r="AR996" s="123"/>
    </row>
    <row r="997" spans="1:44" x14ac:dyDescent="0.25">
      <c r="A997" s="144">
        <f t="shared" si="2193"/>
        <v>986</v>
      </c>
      <c r="B997" s="89" t="s">
        <v>147</v>
      </c>
      <c r="C997" s="150">
        <v>35</v>
      </c>
      <c r="D997" s="154" t="s">
        <v>137</v>
      </c>
      <c r="E997" s="155">
        <v>7</v>
      </c>
      <c r="F997" s="152">
        <f t="shared" si="2189"/>
        <v>5987.62</v>
      </c>
      <c r="G997" s="46">
        <f t="shared" si="2183"/>
        <v>1351.25</v>
      </c>
      <c r="H997" s="47">
        <f t="shared" si="2194"/>
        <v>4664</v>
      </c>
      <c r="I997" s="47">
        <f t="shared" si="2190"/>
        <v>2300</v>
      </c>
      <c r="J997" s="56">
        <f t="shared" si="2252"/>
        <v>1628.5258569946009</v>
      </c>
      <c r="K997" s="56">
        <f t="shared" si="2229"/>
        <v>-4.4678184181066172E-3</v>
      </c>
      <c r="L997" s="47"/>
      <c r="M997" s="47"/>
      <c r="N997" s="47"/>
      <c r="O997" s="47">
        <f t="shared" si="2266"/>
        <v>2264.34375</v>
      </c>
      <c r="P997" s="78"/>
      <c r="Q997" s="78"/>
      <c r="R997" s="78"/>
      <c r="S997" s="47">
        <f t="shared" si="2257"/>
        <v>62.228354984383927</v>
      </c>
      <c r="T997" s="47">
        <f t="shared" si="2267"/>
        <v>1566.301969828635</v>
      </c>
      <c r="U997" s="79">
        <v>5</v>
      </c>
      <c r="V997" s="62">
        <f t="shared" si="2184"/>
        <v>1566.301969828635</v>
      </c>
      <c r="W997" s="137">
        <f t="shared" si="2240"/>
        <v>56.43123059979856</v>
      </c>
      <c r="X997" s="133">
        <v>46.4</v>
      </c>
      <c r="Y997" s="5">
        <f t="shared" si="2243"/>
        <v>3.380390895353039</v>
      </c>
      <c r="Z997" s="133">
        <v>52.3</v>
      </c>
      <c r="AA997" s="43">
        <f t="shared" ref="AA997" si="2286">POWER(2*$V997/1000*Z997, 2)*$A$4</f>
        <v>4.2947149097754789</v>
      </c>
      <c r="AB997" s="118">
        <v>49.5</v>
      </c>
      <c r="AC997" s="43">
        <f t="shared" si="2245"/>
        <v>3.8471698458581609</v>
      </c>
      <c r="AD997" s="133"/>
      <c r="AE997" s="43">
        <f t="shared" si="2246"/>
        <v>0</v>
      </c>
      <c r="AF997" s="268">
        <v>60.8</v>
      </c>
      <c r="AG997" s="43">
        <f t="shared" si="2247"/>
        <v>5.8041432257904741</v>
      </c>
      <c r="AH997" s="133"/>
      <c r="AI997" s="5">
        <f t="shared" si="2243"/>
        <v>0</v>
      </c>
      <c r="AJ997" s="182"/>
      <c r="AK997" s="43">
        <f t="shared" ref="AK997" si="2287">POWER(2*$V997/1000*AJ997, 2)*$A$4</f>
        <v>0</v>
      </c>
      <c r="AL997" s="78">
        <v>50.3</v>
      </c>
      <c r="AM997" s="43">
        <f t="shared" si="2249"/>
        <v>3.9725276830149068</v>
      </c>
      <c r="AN997" s="182">
        <v>50.8</v>
      </c>
      <c r="AO997" s="43">
        <f t="shared" si="2250"/>
        <v>4.0518969048119189</v>
      </c>
      <c r="AP997" s="266">
        <v>57.99</v>
      </c>
      <c r="AQ997" s="43">
        <f t="shared" si="2251"/>
        <v>5.2800395996990677</v>
      </c>
      <c r="AR997" s="123"/>
    </row>
    <row r="998" spans="1:44" x14ac:dyDescent="0.25">
      <c r="A998" s="144">
        <f t="shared" si="2193"/>
        <v>987</v>
      </c>
      <c r="B998" s="89" t="s">
        <v>147</v>
      </c>
      <c r="C998" s="150">
        <v>36</v>
      </c>
      <c r="D998" s="154" t="s">
        <v>137</v>
      </c>
      <c r="E998" s="155">
        <v>8</v>
      </c>
      <c r="F998" s="152">
        <f t="shared" si="2189"/>
        <v>5987.62</v>
      </c>
      <c r="G998" s="46">
        <f t="shared" si="2183"/>
        <v>1357</v>
      </c>
      <c r="H998" s="47">
        <f t="shared" si="2194"/>
        <v>4672</v>
      </c>
      <c r="I998" s="47">
        <f t="shared" si="2190"/>
        <v>2300</v>
      </c>
      <c r="J998" s="56">
        <f t="shared" si="2252"/>
        <v>1618.673835088465</v>
      </c>
      <c r="K998" s="56">
        <f t="shared" si="2229"/>
        <v>-5.4560640264753602E-3</v>
      </c>
      <c r="L998" s="47"/>
      <c r="M998" s="47"/>
      <c r="N998" s="47"/>
      <c r="O998" s="47">
        <f t="shared" si="2266"/>
        <v>2270.09375</v>
      </c>
      <c r="P998" s="78"/>
      <c r="Q998" s="78"/>
      <c r="R998" s="78"/>
      <c r="S998" s="47">
        <f t="shared" si="2257"/>
        <v>52.377321323856378</v>
      </c>
      <c r="T998" s="47">
        <f t="shared" si="2267"/>
        <v>1566.301969828635</v>
      </c>
      <c r="U998" s="79">
        <v>5</v>
      </c>
      <c r="V998" s="62">
        <f t="shared" si="2184"/>
        <v>1566.301969828635</v>
      </c>
      <c r="W998" s="137">
        <f t="shared" si="2240"/>
        <v>56.43123059979856</v>
      </c>
      <c r="X998" s="133">
        <v>45.9</v>
      </c>
      <c r="Y998" s="5">
        <f t="shared" si="2243"/>
        <v>3.3079301715957272</v>
      </c>
      <c r="Z998" s="133">
        <v>53.1</v>
      </c>
      <c r="AA998" s="43">
        <f t="shared" ref="AA998" si="2288">POWER(2*$V998/1000*Z998, 2)*$A$4</f>
        <v>4.4271068540271932</v>
      </c>
      <c r="AB998" s="118">
        <v>50.3</v>
      </c>
      <c r="AC998" s="43">
        <f t="shared" si="2245"/>
        <v>3.9725276830149068</v>
      </c>
      <c r="AD998" s="133"/>
      <c r="AE998" s="43">
        <f t="shared" si="2246"/>
        <v>0</v>
      </c>
      <c r="AF998" s="268">
        <v>59.9</v>
      </c>
      <c r="AG998" s="43">
        <f t="shared" si="2247"/>
        <v>5.6335818298694171</v>
      </c>
      <c r="AH998" s="133"/>
      <c r="AI998" s="5">
        <f t="shared" si="2243"/>
        <v>0</v>
      </c>
      <c r="AJ998" s="182"/>
      <c r="AK998" s="43">
        <f t="shared" ref="AK998" si="2289">POWER(2*$V998/1000*AJ998, 2)*$A$4</f>
        <v>0</v>
      </c>
      <c r="AL998" s="78">
        <v>50.2</v>
      </c>
      <c r="AM998" s="43">
        <f t="shared" si="2249"/>
        <v>3.9567480454469544</v>
      </c>
      <c r="AN998" s="182">
        <v>50.4</v>
      </c>
      <c r="AO998" s="43">
        <f t="shared" si="2250"/>
        <v>3.9883387228466747</v>
      </c>
      <c r="AP998" s="266">
        <v>57.76</v>
      </c>
      <c r="AQ998" s="43">
        <f t="shared" si="2251"/>
        <v>5.2382392612759032</v>
      </c>
      <c r="AR998" s="123"/>
    </row>
    <row r="999" spans="1:44" x14ac:dyDescent="0.25">
      <c r="A999" s="144">
        <f t="shared" si="2193"/>
        <v>988</v>
      </c>
      <c r="B999" s="89" t="s">
        <v>147</v>
      </c>
      <c r="C999" s="150">
        <v>37</v>
      </c>
      <c r="D999" s="154" t="s">
        <v>137</v>
      </c>
      <c r="E999" s="155">
        <v>9</v>
      </c>
      <c r="F999" s="152">
        <f t="shared" si="2189"/>
        <v>5987.62</v>
      </c>
      <c r="G999" s="46">
        <f t="shared" si="2183"/>
        <v>1362.75</v>
      </c>
      <c r="H999" s="47">
        <f t="shared" si="2194"/>
        <v>4680</v>
      </c>
      <c r="I999" s="47">
        <f t="shared" si="2190"/>
        <v>2300</v>
      </c>
      <c r="J999" s="56">
        <f t="shared" si="2252"/>
        <v>1608.8218132844916</v>
      </c>
      <c r="K999" s="56">
        <f t="shared" si="2229"/>
        <v>-6.9059386421486124E-3</v>
      </c>
      <c r="L999" s="47"/>
      <c r="M999" s="47"/>
      <c r="N999" s="47"/>
      <c r="O999" s="47">
        <f t="shared" si="2266"/>
        <v>2275.84375</v>
      </c>
      <c r="P999" s="78"/>
      <c r="Q999" s="78"/>
      <c r="R999" s="78"/>
      <c r="S999" s="47">
        <f t="shared" si="2257"/>
        <v>42.526749394498751</v>
      </c>
      <c r="T999" s="47">
        <f t="shared" si="2267"/>
        <v>1566.301969828635</v>
      </c>
      <c r="U999" s="79">
        <v>5</v>
      </c>
      <c r="V999" s="62">
        <f t="shared" si="2184"/>
        <v>1566.301969828635</v>
      </c>
      <c r="W999" s="137">
        <f t="shared" si="2240"/>
        <v>56.43123059979856</v>
      </c>
      <c r="X999" s="133">
        <v>47.3</v>
      </c>
      <c r="Y999" s="5">
        <f t="shared" si="2243"/>
        <v>3.5127985407366609</v>
      </c>
      <c r="Z999" s="133">
        <v>53</v>
      </c>
      <c r="AA999" s="43">
        <f t="shared" ref="AA999" si="2290">POWER(2*$V999/1000*Z999, 2)*$A$4</f>
        <v>4.410447953072369</v>
      </c>
      <c r="AB999" s="118">
        <v>50.3</v>
      </c>
      <c r="AC999" s="43">
        <f t="shared" si="2245"/>
        <v>3.9725276830149068</v>
      </c>
      <c r="AD999" s="133"/>
      <c r="AE999" s="43">
        <f t="shared" si="2246"/>
        <v>0</v>
      </c>
      <c r="AF999" s="268">
        <v>60.8</v>
      </c>
      <c r="AG999" s="43">
        <f t="shared" si="2247"/>
        <v>5.8041432257904741</v>
      </c>
      <c r="AH999" s="133"/>
      <c r="AI999" s="5">
        <f t="shared" si="2243"/>
        <v>0</v>
      </c>
      <c r="AJ999" s="182"/>
      <c r="AK999" s="43">
        <f t="shared" ref="AK999" si="2291">POWER(2*$V999/1000*AJ999, 2)*$A$4</f>
        <v>0</v>
      </c>
      <c r="AL999" s="78">
        <v>49.7</v>
      </c>
      <c r="AM999" s="43">
        <f t="shared" si="2249"/>
        <v>3.8783208915644467</v>
      </c>
      <c r="AN999" s="182">
        <v>49.9</v>
      </c>
      <c r="AO999" s="43">
        <f t="shared" si="2250"/>
        <v>3.9095975463259993</v>
      </c>
      <c r="AP999" s="266">
        <v>57.69</v>
      </c>
      <c r="AQ999" s="43">
        <f t="shared" si="2251"/>
        <v>5.2255503915241217</v>
      </c>
      <c r="AR999" s="123"/>
    </row>
    <row r="1000" spans="1:44" x14ac:dyDescent="0.25">
      <c r="A1000" s="144">
        <f t="shared" si="2193"/>
        <v>989</v>
      </c>
      <c r="B1000" s="89" t="s">
        <v>147</v>
      </c>
      <c r="C1000" s="150">
        <v>38</v>
      </c>
      <c r="D1000" s="154" t="s">
        <v>137</v>
      </c>
      <c r="E1000" s="155">
        <v>10</v>
      </c>
      <c r="F1000" s="152">
        <f t="shared" si="2189"/>
        <v>5987.62</v>
      </c>
      <c r="G1000" s="46">
        <f t="shared" si="2183"/>
        <v>1368.5</v>
      </c>
      <c r="H1000" s="47">
        <f t="shared" si="2194"/>
        <v>4688</v>
      </c>
      <c r="I1000" s="47">
        <f t="shared" si="2190"/>
        <v>2300</v>
      </c>
      <c r="J1000" s="56">
        <f t="shared" si="2252"/>
        <v>1598.9697915845688</v>
      </c>
      <c r="K1000" s="56">
        <f t="shared" si="2229"/>
        <v>-9.2350127304143825E-3</v>
      </c>
      <c r="L1000" s="47"/>
      <c r="M1000" s="47"/>
      <c r="N1000" s="47"/>
      <c r="O1000" s="47">
        <f t="shared" si="2266"/>
        <v>2281.59375</v>
      </c>
      <c r="P1000" s="78"/>
      <c r="Q1000" s="78"/>
      <c r="R1000" s="78"/>
      <c r="S1000" s="47">
        <f t="shared" si="2257"/>
        <v>32.677056768664158</v>
      </c>
      <c r="T1000" s="47">
        <f t="shared" si="2267"/>
        <v>1566.301969828635</v>
      </c>
      <c r="U1000" s="79">
        <v>5</v>
      </c>
      <c r="V1000" s="62">
        <f t="shared" si="2184"/>
        <v>1566.301969828635</v>
      </c>
      <c r="W1000" s="137">
        <f t="shared" si="2240"/>
        <v>56.43123059979856</v>
      </c>
      <c r="X1000" s="133">
        <v>44.4</v>
      </c>
      <c r="Y1000" s="5">
        <f t="shared" si="2243"/>
        <v>3.0952583398963136</v>
      </c>
      <c r="Z1000" s="133">
        <v>53.4</v>
      </c>
      <c r="AA1000" s="43">
        <f t="shared" ref="AA1000" si="2292">POWER(2*$V1000/1000*Z1000, 2)*$A$4</f>
        <v>4.477271970474562</v>
      </c>
      <c r="AB1000" s="118">
        <v>50.8</v>
      </c>
      <c r="AC1000" s="43">
        <f t="shared" si="2245"/>
        <v>4.0518969048119189</v>
      </c>
      <c r="AD1000" s="133"/>
      <c r="AE1000" s="43">
        <f t="shared" si="2246"/>
        <v>0</v>
      </c>
      <c r="AF1000" s="268">
        <v>59.8</v>
      </c>
      <c r="AG1000" s="43">
        <f t="shared" si="2247"/>
        <v>5.6147875749750513</v>
      </c>
      <c r="AH1000" s="133"/>
      <c r="AI1000" s="5">
        <f t="shared" si="2243"/>
        <v>0</v>
      </c>
      <c r="AJ1000" s="182"/>
      <c r="AK1000" s="43">
        <f t="shared" ref="AK1000" si="2293">POWER(2*$V1000/1000*AJ1000, 2)*$A$4</f>
        <v>0</v>
      </c>
      <c r="AL1000" s="78">
        <v>50.7</v>
      </c>
      <c r="AM1000" s="43">
        <f t="shared" si="2249"/>
        <v>4.0359602559248824</v>
      </c>
      <c r="AN1000" s="182">
        <v>51</v>
      </c>
      <c r="AO1000" s="43">
        <f t="shared" si="2250"/>
        <v>4.0838644093774423</v>
      </c>
      <c r="AP1000" s="266">
        <v>57.4</v>
      </c>
      <c r="AQ1000" s="43">
        <f t="shared" si="2251"/>
        <v>5.1731461366552942</v>
      </c>
      <c r="AR1000" s="123"/>
    </row>
    <row r="1001" spans="1:44" x14ac:dyDescent="0.25">
      <c r="A1001" s="144">
        <f t="shared" si="2193"/>
        <v>990</v>
      </c>
      <c r="B1001" s="89" t="s">
        <v>147</v>
      </c>
      <c r="C1001" s="150">
        <v>39</v>
      </c>
      <c r="D1001" s="154" t="s">
        <v>137</v>
      </c>
      <c r="E1001" s="155">
        <v>11</v>
      </c>
      <c r="F1001" s="152">
        <f t="shared" si="2189"/>
        <v>5987.62</v>
      </c>
      <c r="G1001" s="46">
        <f t="shared" si="2183"/>
        <v>1374.25</v>
      </c>
      <c r="H1001" s="47">
        <f t="shared" si="2194"/>
        <v>4696</v>
      </c>
      <c r="I1001" s="47">
        <f t="shared" si="2190"/>
        <v>2300</v>
      </c>
      <c r="J1001" s="56">
        <f t="shared" si="2252"/>
        <v>1589.1177699906323</v>
      </c>
      <c r="K1001" s="56">
        <f t="shared" si="2229"/>
        <v>-1.3581434149955385E-2</v>
      </c>
      <c r="L1001" s="47"/>
      <c r="M1001" s="47"/>
      <c r="N1001" s="47"/>
      <c r="O1001" s="47">
        <f t="shared" si="2266"/>
        <v>2287.34375</v>
      </c>
      <c r="P1001" s="78"/>
      <c r="Q1001" s="78"/>
      <c r="R1001" s="78"/>
      <c r="S1001" s="47">
        <f t="shared" si="2257"/>
        <v>22.829381596147101</v>
      </c>
      <c r="T1001" s="47">
        <f t="shared" si="2267"/>
        <v>1566.301969828635</v>
      </c>
      <c r="U1001" s="79">
        <v>5</v>
      </c>
      <c r="V1001" s="62">
        <f t="shared" si="2184"/>
        <v>1566.301969828635</v>
      </c>
      <c r="W1001" s="137">
        <f t="shared" si="2240"/>
        <v>56.43123059979856</v>
      </c>
      <c r="X1001" s="133">
        <v>46.8</v>
      </c>
      <c r="Y1001" s="5">
        <f t="shared" si="2243"/>
        <v>3.4389247151075919</v>
      </c>
      <c r="Z1001" s="133">
        <v>53</v>
      </c>
      <c r="AA1001" s="43">
        <f t="shared" ref="AA1001" si="2294">POWER(2*$V1001/1000*Z1001, 2)*$A$4</f>
        <v>4.410447953072369</v>
      </c>
      <c r="AB1001" s="118">
        <v>50.4</v>
      </c>
      <c r="AC1001" s="43">
        <f t="shared" si="2245"/>
        <v>3.9883387228466747</v>
      </c>
      <c r="AD1001" s="133"/>
      <c r="AE1001" s="43">
        <f t="shared" si="2246"/>
        <v>0</v>
      </c>
      <c r="AF1001" s="268">
        <v>66.7</v>
      </c>
      <c r="AG1001" s="43">
        <f t="shared" si="2247"/>
        <v>6.9852608736006188</v>
      </c>
      <c r="AH1001" s="133"/>
      <c r="AI1001" s="5">
        <f t="shared" si="2243"/>
        <v>0</v>
      </c>
      <c r="AJ1001" s="182"/>
      <c r="AK1001" s="43">
        <f t="shared" ref="AK1001" si="2295">POWER(2*$V1001/1000*AJ1001, 2)*$A$4</f>
        <v>0</v>
      </c>
      <c r="AL1001" s="78">
        <v>50.4</v>
      </c>
      <c r="AM1001" s="43">
        <f t="shared" si="2249"/>
        <v>3.9883387228466747</v>
      </c>
      <c r="AN1001" s="182">
        <v>50.8</v>
      </c>
      <c r="AO1001" s="43">
        <f t="shared" si="2250"/>
        <v>4.0518969048119189</v>
      </c>
      <c r="AP1001" s="266">
        <v>56.2</v>
      </c>
      <c r="AQ1001" s="43">
        <f t="shared" si="2251"/>
        <v>4.9591083064798482</v>
      </c>
      <c r="AR1001" s="123"/>
    </row>
    <row r="1002" spans="1:44" x14ac:dyDescent="0.25">
      <c r="A1002" s="144">
        <f t="shared" si="2193"/>
        <v>991</v>
      </c>
      <c r="B1002" s="89" t="s">
        <v>147</v>
      </c>
      <c r="C1002" s="150">
        <v>40</v>
      </c>
      <c r="D1002" s="154" t="s">
        <v>137</v>
      </c>
      <c r="E1002" s="155">
        <v>12</v>
      </c>
      <c r="F1002" s="152">
        <f t="shared" si="2189"/>
        <v>5987.62</v>
      </c>
      <c r="G1002" s="46">
        <f t="shared" si="2183"/>
        <v>1380</v>
      </c>
      <c r="H1002" s="47">
        <f t="shared" si="2194"/>
        <v>4704</v>
      </c>
      <c r="I1002" s="47">
        <f t="shared" si="2190"/>
        <v>2300</v>
      </c>
      <c r="J1002" s="56">
        <f t="shared" si="2252"/>
        <v>1579.265748504665</v>
      </c>
      <c r="K1002" s="56">
        <f t="shared" si="2229"/>
        <v>-2.4534881260706243E-2</v>
      </c>
      <c r="L1002" s="47"/>
      <c r="M1002" s="47"/>
      <c r="N1002" s="47"/>
      <c r="O1002" s="47">
        <f t="shared" si="2266"/>
        <v>2293.09375</v>
      </c>
      <c r="P1002" s="78"/>
      <c r="Q1002" s="78"/>
      <c r="R1002" s="78"/>
      <c r="S1002" s="47">
        <f t="shared" si="2257"/>
        <v>12.988313557290645</v>
      </c>
      <c r="T1002" s="47">
        <f t="shared" si="2267"/>
        <v>1566.301969828635</v>
      </c>
      <c r="U1002" s="79">
        <v>5</v>
      </c>
      <c r="V1002" s="62">
        <f t="shared" si="2184"/>
        <v>1566.301969828635</v>
      </c>
      <c r="W1002" s="137">
        <f t="shared" si="2240"/>
        <v>56.43123059979856</v>
      </c>
      <c r="X1002" s="133">
        <v>47.5</v>
      </c>
      <c r="Y1002" s="5">
        <f t="shared" si="2243"/>
        <v>3.5425678868350063</v>
      </c>
      <c r="Z1002" s="133">
        <v>52.6</v>
      </c>
      <c r="AA1002" s="43">
        <f t="shared" ref="AA1002" si="2296">POWER(2*$V1002/1000*Z1002, 2)*$A$4</f>
        <v>4.3441263718912468</v>
      </c>
      <c r="AB1002" s="118">
        <v>50.1</v>
      </c>
      <c r="AC1002" s="43">
        <f t="shared" si="2245"/>
        <v>3.9409998101428183</v>
      </c>
      <c r="AD1002" s="133"/>
      <c r="AE1002" s="43">
        <f t="shared" si="2246"/>
        <v>0</v>
      </c>
      <c r="AF1002" s="268">
        <v>66</v>
      </c>
      <c r="AG1002" s="43">
        <f t="shared" si="2247"/>
        <v>6.8394130593033964</v>
      </c>
      <c r="AH1002" s="133"/>
      <c r="AI1002" s="5">
        <f t="shared" si="2243"/>
        <v>0</v>
      </c>
      <c r="AJ1002" s="182"/>
      <c r="AK1002" s="43">
        <f t="shared" ref="AK1002" si="2297">POWER(2*$V1002/1000*AJ1002, 2)*$A$4</f>
        <v>0</v>
      </c>
      <c r="AL1002" s="78">
        <v>50.2</v>
      </c>
      <c r="AM1002" s="43">
        <f t="shared" si="2249"/>
        <v>3.9567480454469544</v>
      </c>
      <c r="AN1002" s="182">
        <v>50.4</v>
      </c>
      <c r="AO1002" s="43">
        <f t="shared" si="2250"/>
        <v>3.9883387228466747</v>
      </c>
      <c r="AP1002" s="266">
        <v>54.61</v>
      </c>
      <c r="AQ1002" s="43">
        <f t="shared" si="2251"/>
        <v>4.6824733606232742</v>
      </c>
      <c r="AR1002" s="123"/>
    </row>
    <row r="1003" spans="1:44" x14ac:dyDescent="0.25">
      <c r="A1003" s="144">
        <f t="shared" si="2193"/>
        <v>992</v>
      </c>
      <c r="B1003" s="89" t="s">
        <v>148</v>
      </c>
      <c r="C1003" s="150">
        <v>1</v>
      </c>
      <c r="D1003" s="154" t="s">
        <v>137</v>
      </c>
      <c r="E1003" s="155">
        <v>13</v>
      </c>
      <c r="F1003" s="152">
        <f t="shared" si="2189"/>
        <v>5987.62</v>
      </c>
      <c r="G1003" s="46">
        <f t="shared" si="2183"/>
        <v>1385.75</v>
      </c>
      <c r="H1003" s="47">
        <f t="shared" si="2194"/>
        <v>4712</v>
      </c>
      <c r="I1003" s="47">
        <f t="shared" si="2190"/>
        <v>2300</v>
      </c>
      <c r="J1003" s="56">
        <f t="shared" si="2252"/>
        <v>1569.4137271287007</v>
      </c>
      <c r="K1003" s="56">
        <f t="shared" si="2229"/>
        <v>-0.10334986183420369</v>
      </c>
      <c r="L1003" s="47"/>
      <c r="M1003" s="47"/>
      <c r="N1003" s="47"/>
      <c r="O1003" s="47">
        <f t="shared" si="2266"/>
        <v>2298.84375</v>
      </c>
      <c r="P1003" s="78"/>
      <c r="Q1003" s="78"/>
      <c r="R1003" s="78"/>
      <c r="S1003" s="47">
        <f t="shared" si="2257"/>
        <v>3.2151071618998954</v>
      </c>
      <c r="T1003" s="47">
        <f t="shared" si="2267"/>
        <v>1566.301969828635</v>
      </c>
      <c r="U1003" s="79">
        <v>5</v>
      </c>
      <c r="V1003" s="62">
        <f t="shared" si="2184"/>
        <v>1566.301969828635</v>
      </c>
      <c r="W1003" s="137">
        <f t="shared" si="2240"/>
        <v>56.43123059979856</v>
      </c>
      <c r="X1003" s="133">
        <v>48.8</v>
      </c>
      <c r="Y1003" s="5">
        <f t="shared" si="2243"/>
        <v>3.7391303571963914</v>
      </c>
      <c r="Z1003" s="133">
        <v>53</v>
      </c>
      <c r="AA1003" s="43">
        <f t="shared" ref="AA1003" si="2298">POWER(2*$V1003/1000*Z1003, 2)*$A$4</f>
        <v>4.410447953072369</v>
      </c>
      <c r="AB1003" s="118">
        <v>50.5</v>
      </c>
      <c r="AC1003" s="43">
        <f t="shared" si="2245"/>
        <v>4.0041811649422598</v>
      </c>
      <c r="AD1003" s="133"/>
      <c r="AE1003" s="43">
        <f t="shared" si="2246"/>
        <v>0</v>
      </c>
      <c r="AF1003" s="268">
        <v>66.7</v>
      </c>
      <c r="AG1003" s="43">
        <f t="shared" si="2247"/>
        <v>6.9852608736006188</v>
      </c>
      <c r="AH1003" s="133"/>
      <c r="AI1003" s="5">
        <f t="shared" si="2243"/>
        <v>0</v>
      </c>
      <c r="AJ1003" s="182"/>
      <c r="AK1003" s="43">
        <f t="shared" ref="AK1003" si="2299">POWER(2*$V1003/1000*AJ1003, 2)*$A$4</f>
        <v>0</v>
      </c>
      <c r="AL1003" s="78">
        <v>50.9</v>
      </c>
      <c r="AM1003" s="43">
        <f t="shared" si="2249"/>
        <v>4.0678649559627713</v>
      </c>
      <c r="AN1003" s="182">
        <v>51.3</v>
      </c>
      <c r="AO1003" s="43">
        <f t="shared" si="2250"/>
        <v>4.1320511832043518</v>
      </c>
      <c r="AP1003" s="266">
        <v>53.69</v>
      </c>
      <c r="AQ1003" s="43">
        <f t="shared" si="2251"/>
        <v>4.5260335627406389</v>
      </c>
      <c r="AR1003" s="123"/>
    </row>
    <row r="1004" spans="1:44" x14ac:dyDescent="0.25">
      <c r="A1004" s="144">
        <f t="shared" si="2193"/>
        <v>993</v>
      </c>
      <c r="B1004" s="89" t="s">
        <v>148</v>
      </c>
      <c r="C1004" s="150">
        <v>2</v>
      </c>
      <c r="D1004" s="154" t="s">
        <v>137</v>
      </c>
      <c r="E1004" s="155">
        <v>14</v>
      </c>
      <c r="F1004" s="152">
        <f t="shared" si="2189"/>
        <v>5987.62</v>
      </c>
      <c r="G1004" s="46">
        <f t="shared" si="2183"/>
        <v>1391.5</v>
      </c>
      <c r="H1004" s="47">
        <f t="shared" si="2194"/>
        <v>4720</v>
      </c>
      <c r="I1004" s="47">
        <f t="shared" si="2190"/>
        <v>2300</v>
      </c>
      <c r="J1004" s="56">
        <f t="shared" si="2252"/>
        <v>1559.561705864824</v>
      </c>
      <c r="K1004" s="56">
        <f t="shared" si="2229"/>
        <v>0</v>
      </c>
      <c r="L1004" s="47"/>
      <c r="M1004" s="47"/>
      <c r="N1004" s="47"/>
      <c r="O1004" s="47">
        <f t="shared" si="2266"/>
        <v>2304.59375</v>
      </c>
      <c r="P1004" s="78"/>
      <c r="Q1004" s="78"/>
      <c r="R1004" s="78"/>
      <c r="S1004" s="47"/>
      <c r="T1004" s="47">
        <f>SQRT(POWER(F1004-H1004,2)+POWER(I1004-G1004,2))</f>
        <v>1559.561705864824</v>
      </c>
      <c r="U1004" s="79">
        <v>5</v>
      </c>
      <c r="V1004" s="62">
        <f t="shared" si="2184"/>
        <v>1559.561705864824</v>
      </c>
      <c r="W1004" s="137">
        <f t="shared" si="2240"/>
        <v>56.675120526445873</v>
      </c>
      <c r="X1004" s="133">
        <v>48.8</v>
      </c>
      <c r="Y1004" s="5">
        <f t="shared" si="2243"/>
        <v>3.7070184162436712</v>
      </c>
      <c r="Z1004" s="133">
        <v>53.5</v>
      </c>
      <c r="AA1004" s="43">
        <f t="shared" ref="AA1004" si="2300">POWER(2*$V1004/1000*Z1004, 2)*$A$4</f>
        <v>4.4554611755464979</v>
      </c>
      <c r="AB1004" s="118">
        <v>50.9</v>
      </c>
      <c r="AC1004" s="43">
        <f t="shared" si="2245"/>
        <v>4.0329298168285854</v>
      </c>
      <c r="AD1004" s="133"/>
      <c r="AE1004" s="43">
        <f t="shared" si="2246"/>
        <v>0</v>
      </c>
      <c r="AF1004" s="268">
        <v>65.8</v>
      </c>
      <c r="AG1004" s="43">
        <f t="shared" si="2247"/>
        <v>6.7396429117278815</v>
      </c>
      <c r="AH1004" s="133"/>
      <c r="AI1004" s="5">
        <f t="shared" si="2243"/>
        <v>0</v>
      </c>
      <c r="AJ1004" s="182"/>
      <c r="AK1004" s="43">
        <f t="shared" ref="AK1004" si="2301">POWER(2*$V1004/1000*AJ1004, 2)*$A$4</f>
        <v>0</v>
      </c>
      <c r="AL1004" s="78">
        <v>51.2</v>
      </c>
      <c r="AM1004" s="43">
        <f t="shared" si="2249"/>
        <v>4.0806093611755117</v>
      </c>
      <c r="AN1004" s="182">
        <v>51.6</v>
      </c>
      <c r="AO1004" s="43">
        <f t="shared" si="2250"/>
        <v>4.1446179430738344</v>
      </c>
      <c r="AP1004" s="266">
        <v>53.57</v>
      </c>
      <c r="AQ1004" s="43">
        <f t="shared" si="2251"/>
        <v>4.4671279537680375</v>
      </c>
      <c r="AR1004" s="123"/>
    </row>
    <row r="1005" spans="1:44" x14ac:dyDescent="0.25">
      <c r="A1005" s="144">
        <f t="shared" si="2193"/>
        <v>994</v>
      </c>
      <c r="B1005" s="89" t="s">
        <v>148</v>
      </c>
      <c r="C1005" s="150">
        <v>3</v>
      </c>
      <c r="D1005" s="154" t="s">
        <v>137</v>
      </c>
      <c r="E1005" s="155">
        <v>15</v>
      </c>
      <c r="F1005" s="152">
        <f t="shared" si="2189"/>
        <v>5987.62</v>
      </c>
      <c r="G1005" s="46">
        <f t="shared" si="2183"/>
        <v>1397.25</v>
      </c>
      <c r="H1005" s="47">
        <f t="shared" si="2194"/>
        <v>4728</v>
      </c>
      <c r="I1005" s="47">
        <f t="shared" si="2190"/>
        <v>2300</v>
      </c>
      <c r="J1005" s="56">
        <f t="shared" si="2252"/>
        <v>1549.7096847151727</v>
      </c>
      <c r="K1005" s="56">
        <f t="shared" si="2229"/>
        <v>0</v>
      </c>
      <c r="L1005" s="78"/>
      <c r="M1005" s="78"/>
      <c r="N1005" s="78"/>
      <c r="O1005" s="78"/>
      <c r="P1005" s="78"/>
      <c r="Q1005" s="78"/>
      <c r="R1005" s="78"/>
      <c r="S1005" s="47"/>
      <c r="T1005" s="47">
        <f t="shared" ref="T1005:T1068" si="2302">SQRT(POWER(F1005-H1005,2)+POWER(I1005-G1005,2))</f>
        <v>1549.7096847151727</v>
      </c>
      <c r="U1005" s="79">
        <v>5</v>
      </c>
      <c r="V1005" s="62">
        <f t="shared" si="2184"/>
        <v>1549.7096847151727</v>
      </c>
      <c r="W1005" s="137">
        <f t="shared" si="2240"/>
        <v>57.035423163509286</v>
      </c>
      <c r="X1005" s="133">
        <v>46</v>
      </c>
      <c r="Y1005" s="5">
        <f t="shared" si="2243"/>
        <v>3.2523429287682553</v>
      </c>
      <c r="Z1005" s="133">
        <v>52.7</v>
      </c>
      <c r="AA1005" s="43">
        <f t="shared" ref="AA1005" si="2303">POWER(2*$V1005/1000*Z1005, 2)*$A$4</f>
        <v>4.268761574971073</v>
      </c>
      <c r="AB1005" s="118">
        <v>50.2</v>
      </c>
      <c r="AC1005" s="43">
        <f t="shared" si="2245"/>
        <v>3.8733621333710566</v>
      </c>
      <c r="AD1005" s="133"/>
      <c r="AE1005" s="43">
        <f t="shared" si="2246"/>
        <v>0</v>
      </c>
      <c r="AF1005" s="268">
        <v>66.599999999999994</v>
      </c>
      <c r="AG1005" s="43">
        <f t="shared" si="2247"/>
        <v>6.8175624769032703</v>
      </c>
      <c r="AH1005" s="133"/>
      <c r="AI1005" s="5">
        <f t="shared" si="2243"/>
        <v>0</v>
      </c>
      <c r="AJ1005" s="182"/>
      <c r="AK1005" s="43">
        <f t="shared" ref="AK1005" si="2304">POWER(2*$V1005/1000*AJ1005, 2)*$A$4</f>
        <v>0</v>
      </c>
      <c r="AL1005" s="78">
        <v>52.2</v>
      </c>
      <c r="AM1005" s="43">
        <f t="shared" si="2249"/>
        <v>4.1881446625826539</v>
      </c>
      <c r="AN1005" s="182">
        <v>52.6</v>
      </c>
      <c r="AO1005" s="43">
        <f t="shared" si="2250"/>
        <v>4.2525767115306525</v>
      </c>
      <c r="AP1005" s="266">
        <v>54.02</v>
      </c>
      <c r="AQ1005" s="43">
        <f t="shared" si="2251"/>
        <v>4.4852827702984621</v>
      </c>
      <c r="AR1005" s="123"/>
    </row>
    <row r="1006" spans="1:44" x14ac:dyDescent="0.25">
      <c r="A1006" s="144">
        <f t="shared" si="2193"/>
        <v>995</v>
      </c>
      <c r="B1006" s="89" t="s">
        <v>148</v>
      </c>
      <c r="C1006" s="150">
        <v>4</v>
      </c>
      <c r="D1006" s="154" t="s">
        <v>137</v>
      </c>
      <c r="E1006" s="155">
        <v>16</v>
      </c>
      <c r="F1006" s="152">
        <f t="shared" si="2189"/>
        <v>5987.62</v>
      </c>
      <c r="G1006" s="46">
        <f t="shared" si="2183"/>
        <v>1403</v>
      </c>
      <c r="H1006" s="47">
        <f t="shared" si="2194"/>
        <v>4736</v>
      </c>
      <c r="I1006" s="47">
        <f t="shared" si="2190"/>
        <v>2300</v>
      </c>
      <c r="J1006" s="56">
        <f t="shared" si="2252"/>
        <v>1539.8576636819391</v>
      </c>
      <c r="K1006" s="56">
        <f t="shared" si="2229"/>
        <v>0</v>
      </c>
      <c r="L1006" s="78"/>
      <c r="M1006" s="78"/>
      <c r="N1006" s="78"/>
      <c r="O1006" s="78"/>
      <c r="P1006" s="78"/>
      <c r="Q1006" s="78"/>
      <c r="R1006" s="78"/>
      <c r="S1006" s="47"/>
      <c r="T1006" s="47">
        <f t="shared" si="2302"/>
        <v>1539.8576636819391</v>
      </c>
      <c r="U1006" s="79">
        <v>5</v>
      </c>
      <c r="V1006" s="62">
        <f t="shared" si="2184"/>
        <v>1539.8576636819391</v>
      </c>
      <c r="W1006" s="137">
        <f t="shared" si="2240"/>
        <v>57.400336234307453</v>
      </c>
      <c r="X1006" s="133">
        <v>49.3</v>
      </c>
      <c r="Y1006" s="5">
        <f t="shared" si="2243"/>
        <v>3.6883741545522915</v>
      </c>
      <c r="Z1006" s="133">
        <v>53.8</v>
      </c>
      <c r="AA1006" s="43">
        <f t="shared" ref="AA1006" si="2305">POWER(2*$V1006/1000*Z1006, 2)*$A$4</f>
        <v>4.3924384333621349</v>
      </c>
      <c r="AB1006" s="118">
        <v>51.3</v>
      </c>
      <c r="AC1006" s="43">
        <f t="shared" si="2245"/>
        <v>3.9937038946030317</v>
      </c>
      <c r="AD1006" s="133"/>
      <c r="AE1006" s="43">
        <f t="shared" si="2246"/>
        <v>0</v>
      </c>
      <c r="AF1006" s="268">
        <v>67.2</v>
      </c>
      <c r="AG1006" s="43">
        <f t="shared" si="2247"/>
        <v>6.8529833663555202</v>
      </c>
      <c r="AH1006" s="133"/>
      <c r="AI1006" s="5">
        <f t="shared" si="2243"/>
        <v>0</v>
      </c>
      <c r="AJ1006" s="182"/>
      <c r="AK1006" s="43">
        <f t="shared" ref="AK1006" si="2306">POWER(2*$V1006/1000*AJ1006, 2)*$A$4</f>
        <v>0</v>
      </c>
      <c r="AL1006" s="78">
        <v>52.4</v>
      </c>
      <c r="AM1006" s="43">
        <f t="shared" si="2249"/>
        <v>4.1668100747600292</v>
      </c>
      <c r="AN1006" s="182">
        <v>52.7</v>
      </c>
      <c r="AO1006" s="43">
        <f t="shared" si="2250"/>
        <v>4.2146582194111213</v>
      </c>
      <c r="AP1006" s="266">
        <v>54.3</v>
      </c>
      <c r="AQ1006" s="43">
        <f t="shared" si="2251"/>
        <v>4.4744616562733794</v>
      </c>
      <c r="AR1006" s="123"/>
    </row>
    <row r="1007" spans="1:44" x14ac:dyDescent="0.25">
      <c r="A1007" s="144">
        <f t="shared" si="2193"/>
        <v>996</v>
      </c>
      <c r="B1007" s="89" t="s">
        <v>148</v>
      </c>
      <c r="C1007" s="150">
        <v>5</v>
      </c>
      <c r="D1007" s="154" t="s">
        <v>137</v>
      </c>
      <c r="E1007" s="155">
        <v>17</v>
      </c>
      <c r="F1007" s="152">
        <f t="shared" si="2189"/>
        <v>5987.62</v>
      </c>
      <c r="G1007" s="46">
        <f t="shared" si="2183"/>
        <v>1408.75</v>
      </c>
      <c r="H1007" s="47">
        <f t="shared" si="2194"/>
        <v>4744</v>
      </c>
      <c r="I1007" s="47">
        <f t="shared" si="2190"/>
        <v>2300</v>
      </c>
      <c r="J1007" s="56">
        <f t="shared" si="2252"/>
        <v>1530.0056427673721</v>
      </c>
      <c r="K1007" s="56">
        <f t="shared" si="2229"/>
        <v>0</v>
      </c>
      <c r="L1007" s="78"/>
      <c r="M1007" s="78"/>
      <c r="N1007" s="78"/>
      <c r="O1007" s="78"/>
      <c r="P1007" s="78"/>
      <c r="Q1007" s="78"/>
      <c r="R1007" s="78"/>
      <c r="S1007" s="47"/>
      <c r="T1007" s="47">
        <f t="shared" si="2302"/>
        <v>1530.0056427673721</v>
      </c>
      <c r="U1007" s="79">
        <v>5</v>
      </c>
      <c r="V1007" s="62">
        <f t="shared" si="2184"/>
        <v>1530.0056427673721</v>
      </c>
      <c r="W1007" s="137">
        <f t="shared" si="2240"/>
        <v>57.769948801265521</v>
      </c>
      <c r="X1007" s="133">
        <v>46.9</v>
      </c>
      <c r="Y1007" s="5">
        <f t="shared" si="2243"/>
        <v>3.295427218845381</v>
      </c>
      <c r="Z1007" s="133">
        <v>54.2</v>
      </c>
      <c r="AA1007" s="43">
        <f t="shared" ref="AA1007" si="2307">POWER(2*$V1007/1000*Z1007, 2)*$A$4</f>
        <v>4.4011342079591129</v>
      </c>
      <c r="AB1007" s="118">
        <v>51.6</v>
      </c>
      <c r="AC1007" s="43">
        <f t="shared" si="2245"/>
        <v>3.9890129140206478</v>
      </c>
      <c r="AD1007" s="133"/>
      <c r="AE1007" s="43">
        <f t="shared" si="2246"/>
        <v>0</v>
      </c>
      <c r="AF1007" s="268">
        <v>67.3</v>
      </c>
      <c r="AG1007" s="43">
        <f t="shared" si="2247"/>
        <v>6.7857236273903974</v>
      </c>
      <c r="AH1007" s="133"/>
      <c r="AI1007" s="5">
        <f t="shared" si="2243"/>
        <v>0</v>
      </c>
      <c r="AJ1007" s="182"/>
      <c r="AK1007" s="43">
        <f t="shared" ref="AK1007" si="2308">POWER(2*$V1007/1000*AJ1007, 2)*$A$4</f>
        <v>0</v>
      </c>
      <c r="AL1007" s="78">
        <v>53</v>
      </c>
      <c r="AM1007" s="43">
        <f t="shared" si="2249"/>
        <v>4.208407425742144</v>
      </c>
      <c r="AN1007" s="182">
        <v>53.4</v>
      </c>
      <c r="AO1007" s="43">
        <f t="shared" si="2250"/>
        <v>4.2721702666248706</v>
      </c>
      <c r="AP1007" s="266">
        <v>54.59</v>
      </c>
      <c r="AQ1007" s="43">
        <f t="shared" si="2251"/>
        <v>4.4646994379698404</v>
      </c>
      <c r="AR1007" s="123"/>
    </row>
    <row r="1008" spans="1:44" x14ac:dyDescent="0.25">
      <c r="A1008" s="144">
        <f t="shared" si="2193"/>
        <v>997</v>
      </c>
      <c r="B1008" s="89" t="s">
        <v>148</v>
      </c>
      <c r="C1008" s="150">
        <v>6</v>
      </c>
      <c r="D1008" s="154" t="s">
        <v>137</v>
      </c>
      <c r="E1008" s="155">
        <v>18</v>
      </c>
      <c r="F1008" s="152">
        <f t="shared" si="2189"/>
        <v>5987.62</v>
      </c>
      <c r="G1008" s="46">
        <f t="shared" si="2183"/>
        <v>1414.5</v>
      </c>
      <c r="H1008" s="47">
        <f t="shared" si="2194"/>
        <v>4752</v>
      </c>
      <c r="I1008" s="47">
        <f t="shared" si="2190"/>
        <v>2300</v>
      </c>
      <c r="J1008" s="56">
        <f t="shared" si="2252"/>
        <v>1520.1536219737793</v>
      </c>
      <c r="K1008" s="56">
        <f t="shared" si="2229"/>
        <v>0</v>
      </c>
      <c r="L1008" s="78"/>
      <c r="M1008" s="78"/>
      <c r="N1008" s="78"/>
      <c r="O1008" s="78"/>
      <c r="P1008" s="78"/>
      <c r="Q1008" s="78"/>
      <c r="R1008" s="78"/>
      <c r="S1008" s="47"/>
      <c r="T1008" s="47">
        <f t="shared" si="2302"/>
        <v>1520.1536219737793</v>
      </c>
      <c r="U1008" s="79">
        <v>5</v>
      </c>
      <c r="V1008" s="62">
        <f t="shared" si="2184"/>
        <v>1520.1536219737793</v>
      </c>
      <c r="W1008" s="137">
        <f t="shared" si="2240"/>
        <v>58.14435223563413</v>
      </c>
      <c r="X1008" s="133">
        <v>48.1</v>
      </c>
      <c r="Y1008" s="5">
        <f t="shared" si="2243"/>
        <v>3.4217248508532379</v>
      </c>
      <c r="Z1008" s="133">
        <v>54.4</v>
      </c>
      <c r="AA1008" s="43">
        <f t="shared" ref="AA1008" si="2309">POWER(2*$V1008/1000*Z1008, 2)*$A$4</f>
        <v>4.3767599788300702</v>
      </c>
      <c r="AB1008" s="118">
        <v>51.8</v>
      </c>
      <c r="AC1008" s="43">
        <f t="shared" si="2245"/>
        <v>3.9683909512854116</v>
      </c>
      <c r="AD1008" s="133"/>
      <c r="AE1008" s="43">
        <f t="shared" si="2246"/>
        <v>0</v>
      </c>
      <c r="AF1008" s="268">
        <v>68.900000000000006</v>
      </c>
      <c r="AG1008" s="43">
        <f t="shared" si="2247"/>
        <v>7.0209095003993758</v>
      </c>
      <c r="AH1008" s="133"/>
      <c r="AI1008" s="5">
        <f t="shared" si="2243"/>
        <v>0</v>
      </c>
      <c r="AJ1008" s="182"/>
      <c r="AK1008" s="43">
        <f t="shared" ref="AK1008" si="2310">POWER(2*$V1008/1000*AJ1008, 2)*$A$4</f>
        <v>0</v>
      </c>
      <c r="AL1008" s="78">
        <v>53.3</v>
      </c>
      <c r="AM1008" s="43">
        <f t="shared" si="2249"/>
        <v>4.201548191588234</v>
      </c>
      <c r="AN1008" s="182">
        <v>53.8</v>
      </c>
      <c r="AO1008" s="43">
        <f t="shared" si="2250"/>
        <v>4.2807462265911909</v>
      </c>
      <c r="AP1008" s="266">
        <v>54.48</v>
      </c>
      <c r="AQ1008" s="43">
        <f t="shared" si="2251"/>
        <v>4.3896422676085889</v>
      </c>
      <c r="AR1008" s="123"/>
    </row>
    <row r="1009" spans="1:44" x14ac:dyDescent="0.25">
      <c r="A1009" s="144">
        <f t="shared" si="2193"/>
        <v>998</v>
      </c>
      <c r="B1009" s="89" t="s">
        <v>148</v>
      </c>
      <c r="C1009" s="150">
        <v>7</v>
      </c>
      <c r="D1009" s="154" t="s">
        <v>137</v>
      </c>
      <c r="E1009" s="155">
        <v>19</v>
      </c>
      <c r="F1009" s="152">
        <f t="shared" si="2189"/>
        <v>5987.62</v>
      </c>
      <c r="G1009" s="46">
        <f t="shared" si="2183"/>
        <v>1420.25</v>
      </c>
      <c r="H1009" s="47">
        <f t="shared" si="2194"/>
        <v>4760</v>
      </c>
      <c r="I1009" s="47">
        <f t="shared" si="2190"/>
        <v>2300</v>
      </c>
      <c r="J1009" s="56">
        <f t="shared" si="2252"/>
        <v>1510.3016013035276</v>
      </c>
      <c r="K1009" s="56">
        <f t="shared" si="2229"/>
        <v>0</v>
      </c>
      <c r="L1009" s="78"/>
      <c r="M1009" s="78"/>
      <c r="N1009" s="78"/>
      <c r="O1009" s="78"/>
      <c r="P1009" s="78"/>
      <c r="Q1009" s="78"/>
      <c r="R1009" s="78"/>
      <c r="S1009" s="47"/>
      <c r="T1009" s="47">
        <f t="shared" si="2302"/>
        <v>1510.3016013035276</v>
      </c>
      <c r="U1009" s="79">
        <v>5</v>
      </c>
      <c r="V1009" s="62">
        <f t="shared" si="2184"/>
        <v>1510.3016013035276</v>
      </c>
      <c r="W1009" s="137">
        <f t="shared" si="2240"/>
        <v>58.523640292794006</v>
      </c>
      <c r="X1009" s="133">
        <v>47.6</v>
      </c>
      <c r="Y1009" s="5">
        <f t="shared" si="2243"/>
        <v>3.307662923349084</v>
      </c>
      <c r="Z1009" s="133">
        <v>55.1</v>
      </c>
      <c r="AA1009" s="43">
        <f t="shared" ref="AA1009" si="2311">POWER(2*$V1009/1000*Z1009, 2)*$A$4</f>
        <v>4.4321100698737084</v>
      </c>
      <c r="AB1009" s="118">
        <v>52.4</v>
      </c>
      <c r="AC1009" s="43">
        <f t="shared" si="2245"/>
        <v>4.0083894800927631</v>
      </c>
      <c r="AD1009" s="133"/>
      <c r="AE1009" s="43">
        <f t="shared" si="2246"/>
        <v>0</v>
      </c>
      <c r="AF1009" s="268">
        <v>68</v>
      </c>
      <c r="AG1009" s="43">
        <f t="shared" si="2247"/>
        <v>6.7503324966307829</v>
      </c>
      <c r="AH1009" s="133"/>
      <c r="AI1009" s="5">
        <f t="shared" si="2243"/>
        <v>0</v>
      </c>
      <c r="AJ1009" s="182"/>
      <c r="AK1009" s="43">
        <f t="shared" ref="AK1009" si="2312">POWER(2*$V1009/1000*AJ1009, 2)*$A$4</f>
        <v>0</v>
      </c>
      <c r="AL1009" s="78">
        <v>54.5</v>
      </c>
      <c r="AM1009" s="43">
        <f t="shared" si="2249"/>
        <v>4.3361105315998234</v>
      </c>
      <c r="AN1009" s="182">
        <v>55</v>
      </c>
      <c r="AO1009" s="43">
        <f t="shared" si="2250"/>
        <v>4.4160371544783992</v>
      </c>
      <c r="AP1009" s="266">
        <v>54.58</v>
      </c>
      <c r="AQ1009" s="43">
        <f t="shared" si="2251"/>
        <v>4.3488497404014232</v>
      </c>
      <c r="AR1009" s="123"/>
    </row>
    <row r="1010" spans="1:44" x14ac:dyDescent="0.25">
      <c r="A1010" s="144">
        <f t="shared" si="2193"/>
        <v>999</v>
      </c>
      <c r="B1010" s="89" t="s">
        <v>148</v>
      </c>
      <c r="C1010" s="150">
        <v>8</v>
      </c>
      <c r="D1010" s="154" t="s">
        <v>137</v>
      </c>
      <c r="E1010" s="155">
        <v>20</v>
      </c>
      <c r="F1010" s="152">
        <f t="shared" si="2189"/>
        <v>5987.62</v>
      </c>
      <c r="G1010" s="46">
        <f t="shared" si="2183"/>
        <v>1426</v>
      </c>
      <c r="H1010" s="47">
        <f t="shared" si="2194"/>
        <v>4768</v>
      </c>
      <c r="I1010" s="47">
        <f t="shared" si="2190"/>
        <v>2300</v>
      </c>
      <c r="J1010" s="56">
        <f t="shared" si="2252"/>
        <v>1500.4495807590467</v>
      </c>
      <c r="K1010" s="56">
        <f t="shared" si="2229"/>
        <v>0</v>
      </c>
      <c r="L1010" s="78"/>
      <c r="M1010" s="78"/>
      <c r="N1010" s="78"/>
      <c r="O1010" s="78"/>
      <c r="P1010" s="78"/>
      <c r="Q1010" s="78"/>
      <c r="R1010" s="78"/>
      <c r="S1010" s="47"/>
      <c r="T1010" s="47">
        <f t="shared" si="2302"/>
        <v>1500.4495807590467</v>
      </c>
      <c r="U1010" s="79">
        <v>5</v>
      </c>
      <c r="V1010" s="62">
        <f t="shared" si="2184"/>
        <v>1500.4495807590467</v>
      </c>
      <c r="W1010" s="137">
        <f t="shared" si="2240"/>
        <v>58.907909190527135</v>
      </c>
      <c r="X1010" s="133">
        <v>47.6</v>
      </c>
      <c r="Y1010" s="5">
        <f t="shared" si="2243"/>
        <v>3.2646504859287964</v>
      </c>
      <c r="Z1010" s="133">
        <v>55.2</v>
      </c>
      <c r="AA1010" s="43">
        <f t="shared" ref="AA1010" si="2313">POWER(2*$V1010/1000*Z1010, 2)*$A$4</f>
        <v>4.390368184028528</v>
      </c>
      <c r="AB1010" s="118">
        <v>52.6</v>
      </c>
      <c r="AC1010" s="43">
        <f t="shared" si="2245"/>
        <v>3.9865230114612107</v>
      </c>
      <c r="AD1010" s="133"/>
      <c r="AE1010" s="43">
        <f t="shared" si="2246"/>
        <v>0</v>
      </c>
      <c r="AF1010" s="268">
        <v>68.7</v>
      </c>
      <c r="AG1010" s="43">
        <f t="shared" si="2247"/>
        <v>6.8004282236129496</v>
      </c>
      <c r="AH1010" s="133"/>
      <c r="AI1010" s="5">
        <f t="shared" si="2243"/>
        <v>0</v>
      </c>
      <c r="AJ1010" s="182"/>
      <c r="AK1010" s="43">
        <f t="shared" ref="AK1010" si="2314">POWER(2*$V1010/1000*AJ1010, 2)*$A$4</f>
        <v>0</v>
      </c>
      <c r="AL1010" s="78">
        <v>55</v>
      </c>
      <c r="AM1010" s="43">
        <f t="shared" si="2249"/>
        <v>4.3586115563583991</v>
      </c>
      <c r="AN1010" s="182">
        <v>55.5</v>
      </c>
      <c r="AO1010" s="43">
        <f t="shared" si="2250"/>
        <v>4.4382192550323829</v>
      </c>
      <c r="AP1010" s="266">
        <v>55.95</v>
      </c>
      <c r="AQ1010" s="43">
        <f t="shared" si="2251"/>
        <v>4.5104821529101571</v>
      </c>
      <c r="AR1010" s="123"/>
    </row>
    <row r="1011" spans="1:44" x14ac:dyDescent="0.25">
      <c r="A1011" s="144">
        <f t="shared" si="2193"/>
        <v>1000</v>
      </c>
      <c r="B1011" s="89" t="s">
        <v>148</v>
      </c>
      <c r="C1011" s="150">
        <v>9</v>
      </c>
      <c r="D1011" s="154" t="s">
        <v>137</v>
      </c>
      <c r="E1011" s="155">
        <v>21</v>
      </c>
      <c r="F1011" s="152">
        <f t="shared" si="2189"/>
        <v>5987.62</v>
      </c>
      <c r="G1011" s="46">
        <f t="shared" si="2183"/>
        <v>1431.75</v>
      </c>
      <c r="H1011" s="47">
        <f t="shared" si="2194"/>
        <v>4776</v>
      </c>
      <c r="I1011" s="47">
        <f t="shared" si="2190"/>
        <v>2300</v>
      </c>
      <c r="J1011" s="56">
        <f t="shared" si="2252"/>
        <v>1490.597560342831</v>
      </c>
      <c r="K1011" s="56">
        <f t="shared" si="2229"/>
        <v>0</v>
      </c>
      <c r="L1011" s="78"/>
      <c r="M1011" s="78"/>
      <c r="N1011" s="78"/>
      <c r="O1011" s="78"/>
      <c r="P1011" s="78"/>
      <c r="Q1011" s="78"/>
      <c r="R1011" s="78"/>
      <c r="S1011" s="47"/>
      <c r="T1011" s="47">
        <f t="shared" si="2302"/>
        <v>1490.597560342831</v>
      </c>
      <c r="U1011" s="79">
        <v>5</v>
      </c>
      <c r="V1011" s="62">
        <f t="shared" si="2184"/>
        <v>1490.597560342831</v>
      </c>
      <c r="W1011" s="137">
        <f t="shared" si="2240"/>
        <v>59.297257690391966</v>
      </c>
      <c r="X1011" s="133">
        <v>49.4</v>
      </c>
      <c r="Y1011" s="5">
        <f t="shared" si="2243"/>
        <v>3.4702014267054624</v>
      </c>
      <c r="Z1011" s="133">
        <v>56.4</v>
      </c>
      <c r="AA1011" s="43">
        <f t="shared" ref="AA1011" si="2315">POWER(2*$V1011/1000*Z1011, 2)*$A$4</f>
        <v>4.5233375117986707</v>
      </c>
      <c r="AB1011" s="118">
        <v>53.8</v>
      </c>
      <c r="AC1011" s="43">
        <f t="shared" si="2245"/>
        <v>4.1159049556267737</v>
      </c>
      <c r="AD1011" s="133"/>
      <c r="AE1011" s="43">
        <f t="shared" si="2246"/>
        <v>0</v>
      </c>
      <c r="AF1011" s="268">
        <v>69.5</v>
      </c>
      <c r="AG1011" s="43">
        <f t="shared" si="2247"/>
        <v>6.8686343167991835</v>
      </c>
      <c r="AH1011" s="133"/>
      <c r="AI1011" s="5">
        <f t="shared" si="2243"/>
        <v>0</v>
      </c>
      <c r="AJ1011" s="182"/>
      <c r="AK1011" s="43">
        <f t="shared" ref="AK1011" si="2316">POWER(2*$V1011/1000*AJ1011, 2)*$A$4</f>
        <v>0</v>
      </c>
      <c r="AL1011" s="78">
        <v>54.1</v>
      </c>
      <c r="AM1011" s="43">
        <f t="shared" si="2249"/>
        <v>4.1619352217278642</v>
      </c>
      <c r="AN1011" s="182">
        <v>54.6</v>
      </c>
      <c r="AO1011" s="43">
        <f t="shared" si="2250"/>
        <v>4.2392211334545937</v>
      </c>
      <c r="AP1011" s="266">
        <v>55.27</v>
      </c>
      <c r="AQ1011" s="43">
        <f t="shared" si="2251"/>
        <v>4.3438989640221868</v>
      </c>
      <c r="AR1011" s="123"/>
    </row>
    <row r="1012" spans="1:44" x14ac:dyDescent="0.25">
      <c r="A1012" s="144">
        <f t="shared" si="2193"/>
        <v>1001</v>
      </c>
      <c r="B1012" s="89" t="s">
        <v>148</v>
      </c>
      <c r="C1012" s="150">
        <v>10</v>
      </c>
      <c r="D1012" s="154" t="s">
        <v>137</v>
      </c>
      <c r="E1012" s="155">
        <v>22</v>
      </c>
      <c r="F1012" s="152">
        <f t="shared" si="2189"/>
        <v>5987.62</v>
      </c>
      <c r="G1012" s="46">
        <f t="shared" si="2183"/>
        <v>1437.5</v>
      </c>
      <c r="H1012" s="47">
        <f t="shared" si="2194"/>
        <v>4784</v>
      </c>
      <c r="I1012" s="47">
        <f t="shared" si="2190"/>
        <v>2300</v>
      </c>
      <c r="J1012" s="56">
        <f t="shared" si="2252"/>
        <v>1480.7455400574399</v>
      </c>
      <c r="K1012" s="56">
        <f t="shared" si="2229"/>
        <v>0</v>
      </c>
      <c r="L1012" s="78"/>
      <c r="M1012" s="78"/>
      <c r="N1012" s="78"/>
      <c r="O1012" s="78"/>
      <c r="P1012" s="78"/>
      <c r="Q1012" s="78"/>
      <c r="R1012" s="78"/>
      <c r="S1012" s="47"/>
      <c r="T1012" s="47">
        <f t="shared" si="2302"/>
        <v>1480.7455400574399</v>
      </c>
      <c r="U1012" s="79">
        <v>5</v>
      </c>
      <c r="V1012" s="62">
        <f t="shared" si="2184"/>
        <v>1480.7455400574399</v>
      </c>
      <c r="W1012" s="137">
        <f t="shared" si="2240"/>
        <v>59.69178718234717</v>
      </c>
      <c r="X1012" s="133">
        <v>50.1</v>
      </c>
      <c r="Y1012" s="5">
        <f t="shared" si="2243"/>
        <v>3.5222184867952273</v>
      </c>
      <c r="Z1012" s="133">
        <v>56.2</v>
      </c>
      <c r="AA1012" s="43">
        <f t="shared" ref="AA1012" si="2317">POWER(2*$V1012/1000*Z1012, 2)*$A$4</f>
        <v>4.4321400143559266</v>
      </c>
      <c r="AB1012" s="118">
        <v>53.6</v>
      </c>
      <c r="AC1012" s="43">
        <f t="shared" si="2245"/>
        <v>4.0315348639340955</v>
      </c>
      <c r="AD1012" s="133"/>
      <c r="AE1012" s="43">
        <f t="shared" si="2246"/>
        <v>0</v>
      </c>
      <c r="AF1012" s="268">
        <v>70</v>
      </c>
      <c r="AG1012" s="43">
        <f t="shared" si="2247"/>
        <v>6.8760166633983975</v>
      </c>
      <c r="AH1012" s="133"/>
      <c r="AI1012" s="5">
        <f t="shared" si="2243"/>
        <v>0</v>
      </c>
      <c r="AJ1012" s="182"/>
      <c r="AK1012" s="43">
        <f t="shared" ref="AK1012" si="2318">POWER(2*$V1012/1000*AJ1012, 2)*$A$4</f>
        <v>0</v>
      </c>
      <c r="AL1012" s="78">
        <v>56.2</v>
      </c>
      <c r="AM1012" s="43">
        <f t="shared" si="2249"/>
        <v>4.4321400143559266</v>
      </c>
      <c r="AN1012" s="182">
        <v>56.7</v>
      </c>
      <c r="AO1012" s="43">
        <f t="shared" si="2250"/>
        <v>4.5113545328556892</v>
      </c>
      <c r="AP1012" s="266">
        <v>57.24</v>
      </c>
      <c r="AQ1012" s="43">
        <f t="shared" si="2251"/>
        <v>4.5976942885411809</v>
      </c>
      <c r="AR1012" s="123"/>
    </row>
    <row r="1013" spans="1:44" x14ac:dyDescent="0.25">
      <c r="A1013" s="144">
        <f t="shared" si="2193"/>
        <v>1002</v>
      </c>
      <c r="B1013" s="89" t="s">
        <v>148</v>
      </c>
      <c r="C1013" s="150">
        <v>11</v>
      </c>
      <c r="D1013" s="154" t="s">
        <v>137</v>
      </c>
      <c r="E1013" s="155">
        <v>23</v>
      </c>
      <c r="F1013" s="152">
        <f t="shared" si="2189"/>
        <v>5987.62</v>
      </c>
      <c r="G1013" s="46">
        <f t="shared" si="2183"/>
        <v>1443.25</v>
      </c>
      <c r="H1013" s="47">
        <f t="shared" si="2194"/>
        <v>4792</v>
      </c>
      <c r="I1013" s="47">
        <f t="shared" si="2190"/>
        <v>2300</v>
      </c>
      <c r="J1013" s="56">
        <f t="shared" si="2252"/>
        <v>1470.8935199055027</v>
      </c>
      <c r="K1013" s="56">
        <f t="shared" si="2229"/>
        <v>0</v>
      </c>
      <c r="L1013" s="78"/>
      <c r="M1013" s="78"/>
      <c r="N1013" s="78"/>
      <c r="O1013" s="78"/>
      <c r="P1013" s="78"/>
      <c r="Q1013" s="78"/>
      <c r="R1013" s="78"/>
      <c r="S1013" s="47"/>
      <c r="T1013" s="47">
        <f t="shared" si="2302"/>
        <v>1470.8935199055027</v>
      </c>
      <c r="U1013" s="79">
        <v>5</v>
      </c>
      <c r="V1013" s="62">
        <f t="shared" si="2184"/>
        <v>1470.8935199055027</v>
      </c>
      <c r="W1013" s="137">
        <f t="shared" si="2240"/>
        <v>60.091601772776137</v>
      </c>
      <c r="X1013" s="133">
        <v>49.3</v>
      </c>
      <c r="Y1013" s="5">
        <f t="shared" si="2243"/>
        <v>3.3653968342803067</v>
      </c>
      <c r="Z1013" s="133">
        <v>56.3</v>
      </c>
      <c r="AA1013" s="43">
        <f t="shared" ref="AA1013" si="2319">POWER(2*$V1013/1000*Z1013, 2)*$A$4</f>
        <v>4.3889358490057342</v>
      </c>
      <c r="AB1013" s="118">
        <v>53.6</v>
      </c>
      <c r="AC1013" s="43">
        <f t="shared" si="2245"/>
        <v>3.9780663524696469</v>
      </c>
      <c r="AD1013" s="133"/>
      <c r="AE1013" s="43">
        <f t="shared" si="2246"/>
        <v>0</v>
      </c>
      <c r="AF1013" s="268">
        <v>70.599999999999994</v>
      </c>
      <c r="AG1013" s="43">
        <f t="shared" si="2247"/>
        <v>6.9016327427446269</v>
      </c>
      <c r="AH1013" s="133"/>
      <c r="AI1013" s="5">
        <f t="shared" si="2243"/>
        <v>0</v>
      </c>
      <c r="AJ1013" s="182"/>
      <c r="AK1013" s="43">
        <f t="shared" ref="AK1013" si="2320">POWER(2*$V1013/1000*AJ1013, 2)*$A$4</f>
        <v>0</v>
      </c>
      <c r="AL1013" s="78">
        <v>55</v>
      </c>
      <c r="AM1013" s="43">
        <f t="shared" si="2249"/>
        <v>4.1885897179983997</v>
      </c>
      <c r="AN1013" s="182">
        <v>55.5</v>
      </c>
      <c r="AO1013" s="43">
        <f t="shared" si="2250"/>
        <v>4.2650920591287838</v>
      </c>
      <c r="AP1013" s="266">
        <v>56.01</v>
      </c>
      <c r="AQ1013" s="43">
        <f t="shared" si="2251"/>
        <v>4.3438376842929296</v>
      </c>
      <c r="AR1013" s="123"/>
    </row>
    <row r="1014" spans="1:44" x14ac:dyDescent="0.25">
      <c r="A1014" s="144">
        <f t="shared" si="2193"/>
        <v>1003</v>
      </c>
      <c r="B1014" s="89" t="s">
        <v>148</v>
      </c>
      <c r="C1014" s="150">
        <v>12</v>
      </c>
      <c r="D1014" s="154" t="s">
        <v>137</v>
      </c>
      <c r="E1014" s="155">
        <v>24</v>
      </c>
      <c r="F1014" s="152">
        <f t="shared" si="2189"/>
        <v>5987.62</v>
      </c>
      <c r="G1014" s="46">
        <f t="shared" si="2183"/>
        <v>1449</v>
      </c>
      <c r="H1014" s="47">
        <f t="shared" si="2194"/>
        <v>4800</v>
      </c>
      <c r="I1014" s="47">
        <f t="shared" si="2190"/>
        <v>2300</v>
      </c>
      <c r="J1014" s="56">
        <f t="shared" si="2252"/>
        <v>1461.041499889719</v>
      </c>
      <c r="K1014" s="56">
        <f t="shared" si="2229"/>
        <v>0</v>
      </c>
      <c r="L1014" s="78"/>
      <c r="M1014" s="78"/>
      <c r="N1014" s="78"/>
      <c r="O1014" s="78"/>
      <c r="P1014" s="78"/>
      <c r="Q1014" s="78"/>
      <c r="R1014" s="78"/>
      <c r="S1014" s="47"/>
      <c r="T1014" s="47">
        <f t="shared" si="2302"/>
        <v>1461.041499889719</v>
      </c>
      <c r="U1014" s="79">
        <v>5</v>
      </c>
      <c r="V1014" s="62">
        <f t="shared" si="2184"/>
        <v>1461.041499889719</v>
      </c>
      <c r="W1014" s="137">
        <f t="shared" si="2240"/>
        <v>60.496808376072877</v>
      </c>
      <c r="X1014" s="133">
        <v>49.4</v>
      </c>
      <c r="Y1014" s="5">
        <f t="shared" si="2243"/>
        <v>3.3339491816647575</v>
      </c>
      <c r="Z1014" s="133">
        <v>57.6</v>
      </c>
      <c r="AA1014" s="43">
        <f t="shared" ref="AA1014" si="2321">POWER(2*$V1014/1000*Z1014, 2)*$A$4</f>
        <v>4.5326276602468756</v>
      </c>
      <c r="AB1014" s="118">
        <v>55</v>
      </c>
      <c r="AC1014" s="43">
        <f t="shared" si="2245"/>
        <v>4.1326674238784005</v>
      </c>
      <c r="AD1014" s="133"/>
      <c r="AE1014" s="43">
        <f t="shared" si="2246"/>
        <v>0</v>
      </c>
      <c r="AF1014" s="268">
        <v>69.099999999999994</v>
      </c>
      <c r="AG1014" s="43">
        <f t="shared" si="2247"/>
        <v>6.5232071875070474</v>
      </c>
      <c r="AH1014" s="133"/>
      <c r="AI1014" s="5">
        <f t="shared" si="2243"/>
        <v>0</v>
      </c>
      <c r="AJ1014" s="182"/>
      <c r="AK1014" s="43">
        <f t="shared" ref="AK1014" si="2322">POWER(2*$V1014/1000*AJ1014, 2)*$A$4</f>
        <v>0</v>
      </c>
      <c r="AL1014" s="78">
        <v>55.4</v>
      </c>
      <c r="AM1014" s="43">
        <f t="shared" si="2249"/>
        <v>4.1929975374117792</v>
      </c>
      <c r="AN1014" s="182">
        <v>55.8</v>
      </c>
      <c r="AO1014" s="43">
        <f t="shared" si="2250"/>
        <v>4.2537648256809062</v>
      </c>
      <c r="AP1014" s="266">
        <v>57.2</v>
      </c>
      <c r="AQ1014" s="43">
        <f t="shared" si="2251"/>
        <v>4.469893085666877</v>
      </c>
      <c r="AR1014" s="123"/>
    </row>
    <row r="1015" spans="1:44" x14ac:dyDescent="0.25">
      <c r="A1015" s="144">
        <f t="shared" si="2193"/>
        <v>1004</v>
      </c>
      <c r="B1015" s="89" t="s">
        <v>148</v>
      </c>
      <c r="C1015" s="150">
        <v>13</v>
      </c>
      <c r="D1015" s="154" t="s">
        <v>137</v>
      </c>
      <c r="E1015" s="155">
        <v>25</v>
      </c>
      <c r="F1015" s="152">
        <f t="shared" si="2189"/>
        <v>5987.62</v>
      </c>
      <c r="G1015" s="46">
        <f t="shared" si="2183"/>
        <v>1454.75</v>
      </c>
      <c r="H1015" s="47">
        <f t="shared" si="2194"/>
        <v>4808</v>
      </c>
      <c r="I1015" s="47">
        <f t="shared" si="2190"/>
        <v>2300</v>
      </c>
      <c r="J1015" s="56">
        <f t="shared" si="2252"/>
        <v>1451.1894800128616</v>
      </c>
      <c r="K1015" s="56">
        <f t="shared" si="2229"/>
        <v>0</v>
      </c>
      <c r="L1015" s="78"/>
      <c r="M1015" s="78"/>
      <c r="N1015" s="78"/>
      <c r="O1015" s="78"/>
      <c r="P1015" s="78"/>
      <c r="Q1015" s="78"/>
      <c r="R1015" s="78"/>
      <c r="S1015" s="47"/>
      <c r="T1015" s="47">
        <f t="shared" si="2302"/>
        <v>1451.1894800128616</v>
      </c>
      <c r="U1015" s="79">
        <v>5</v>
      </c>
      <c r="V1015" s="62">
        <f t="shared" si="2184"/>
        <v>1451.1894800128616</v>
      </c>
      <c r="W1015" s="137">
        <f t="shared" si="2240"/>
        <v>60.907516809958594</v>
      </c>
      <c r="X1015" s="133">
        <v>49.3</v>
      </c>
      <c r="Y1015" s="5">
        <f t="shared" si="2243"/>
        <v>3.275835276615283</v>
      </c>
      <c r="Z1015" s="133">
        <v>58</v>
      </c>
      <c r="AA1015" s="43">
        <f t="shared" ref="AA1015" si="2323">POWER(2*$V1015/1000*Z1015, 2)*$A$4</f>
        <v>4.5340280645194229</v>
      </c>
      <c r="AB1015" s="118">
        <v>55.4</v>
      </c>
      <c r="AC1015" s="43">
        <f t="shared" si="2245"/>
        <v>4.1366401826695691</v>
      </c>
      <c r="AD1015" s="133"/>
      <c r="AE1015" s="43">
        <f t="shared" si="2246"/>
        <v>0</v>
      </c>
      <c r="AF1015" s="268">
        <v>70.7</v>
      </c>
      <c r="AG1015" s="43">
        <f t="shared" si="2247"/>
        <v>6.7370077111235718</v>
      </c>
      <c r="AH1015" s="133"/>
      <c r="AI1015" s="5">
        <f t="shared" si="2243"/>
        <v>0</v>
      </c>
      <c r="AJ1015" s="182"/>
      <c r="AK1015" s="43">
        <f t="shared" ref="AK1015" si="2324">POWER(2*$V1015/1000*AJ1015, 2)*$A$4</f>
        <v>0</v>
      </c>
      <c r="AL1015" s="78">
        <v>55.7</v>
      </c>
      <c r="AM1015" s="43">
        <f t="shared" si="2249"/>
        <v>4.1815626426548347</v>
      </c>
      <c r="AN1015" s="182">
        <v>56.4</v>
      </c>
      <c r="AO1015" s="43">
        <f t="shared" si="2250"/>
        <v>4.2873251819600782</v>
      </c>
      <c r="AP1015" s="266">
        <v>56.97</v>
      </c>
      <c r="AQ1015" s="43">
        <f t="shared" si="2251"/>
        <v>4.3744217854542837</v>
      </c>
      <c r="AR1015" s="123"/>
    </row>
    <row r="1016" spans="1:44" x14ac:dyDescent="0.25">
      <c r="A1016" s="144">
        <f t="shared" si="2193"/>
        <v>1005</v>
      </c>
      <c r="B1016" s="89" t="s">
        <v>148</v>
      </c>
      <c r="C1016" s="150">
        <v>14</v>
      </c>
      <c r="D1016" s="154" t="s">
        <v>137</v>
      </c>
      <c r="E1016" s="155">
        <v>26</v>
      </c>
      <c r="F1016" s="152">
        <f t="shared" si="2189"/>
        <v>5987.62</v>
      </c>
      <c r="G1016" s="46">
        <f t="shared" si="2183"/>
        <v>1460.5</v>
      </c>
      <c r="H1016" s="47">
        <f t="shared" si="2194"/>
        <v>4816</v>
      </c>
      <c r="I1016" s="47">
        <f t="shared" si="2190"/>
        <v>2300</v>
      </c>
      <c r="J1016" s="56">
        <f t="shared" si="2252"/>
        <v>1441.3374602777794</v>
      </c>
      <c r="K1016" s="56">
        <f t="shared" si="2229"/>
        <v>0</v>
      </c>
      <c r="L1016" s="78"/>
      <c r="M1016" s="78"/>
      <c r="N1016" s="78"/>
      <c r="O1016" s="78"/>
      <c r="P1016" s="78"/>
      <c r="Q1016" s="78"/>
      <c r="R1016" s="78"/>
      <c r="S1016" s="47"/>
      <c r="T1016" s="47">
        <f t="shared" si="2302"/>
        <v>1441.3374602777794</v>
      </c>
      <c r="U1016" s="79">
        <v>5</v>
      </c>
      <c r="V1016" s="62">
        <f t="shared" si="2184"/>
        <v>1441.3374602777794</v>
      </c>
      <c r="W1016" s="137">
        <f t="shared" si="2240"/>
        <v>61.323839894707191</v>
      </c>
      <c r="X1016" s="133">
        <v>50.6</v>
      </c>
      <c r="Y1016" s="5">
        <f t="shared" si="2243"/>
        <v>3.4041787454635424</v>
      </c>
      <c r="Z1016" s="133">
        <v>55</v>
      </c>
      <c r="AA1016" s="43">
        <f t="shared" ref="AA1016" si="2325">POWER(2*$V1016/1000*Z1016, 2)*$A$4</f>
        <v>4.0219503136384001</v>
      </c>
      <c r="AB1016" s="118">
        <v>52.3</v>
      </c>
      <c r="AC1016" s="43">
        <f t="shared" si="2245"/>
        <v>3.6367604870717285</v>
      </c>
      <c r="AD1016" s="133"/>
      <c r="AE1016" s="43">
        <f t="shared" si="2246"/>
        <v>0</v>
      </c>
      <c r="AF1016" s="268">
        <v>70.8</v>
      </c>
      <c r="AG1016" s="43">
        <f t="shared" si="2247"/>
        <v>6.664657527324426</v>
      </c>
      <c r="AH1016" s="133"/>
      <c r="AI1016" s="5">
        <f t="shared" si="2243"/>
        <v>0</v>
      </c>
      <c r="AJ1016" s="182"/>
      <c r="AK1016" s="43">
        <f t="shared" ref="AK1016" si="2326">POWER(2*$V1016/1000*AJ1016, 2)*$A$4</f>
        <v>0</v>
      </c>
      <c r="AL1016" s="78">
        <v>55.1</v>
      </c>
      <c r="AM1016" s="43">
        <f t="shared" si="2249"/>
        <v>4.0365888832096921</v>
      </c>
      <c r="AN1016" s="182">
        <v>55.5</v>
      </c>
      <c r="AO1016" s="43">
        <f t="shared" si="2250"/>
        <v>4.0954090755651826</v>
      </c>
      <c r="AP1016" s="266">
        <v>58.45</v>
      </c>
      <c r="AQ1016" s="43">
        <f t="shared" si="2251"/>
        <v>4.5423474731867817</v>
      </c>
      <c r="AR1016" s="123"/>
    </row>
    <row r="1017" spans="1:44" x14ac:dyDescent="0.25">
      <c r="A1017" s="144">
        <f t="shared" si="2193"/>
        <v>1006</v>
      </c>
      <c r="B1017" s="89" t="s">
        <v>148</v>
      </c>
      <c r="C1017" s="150">
        <v>15</v>
      </c>
      <c r="D1017" s="154" t="s">
        <v>137</v>
      </c>
      <c r="E1017" s="155">
        <v>27</v>
      </c>
      <c r="F1017" s="152">
        <f t="shared" si="2189"/>
        <v>5987.62</v>
      </c>
      <c r="G1017" s="46">
        <f t="shared" si="2183"/>
        <v>1466.25</v>
      </c>
      <c r="H1017" s="47">
        <f t="shared" si="2194"/>
        <v>4824</v>
      </c>
      <c r="I1017" s="47">
        <f t="shared" si="2190"/>
        <v>2300</v>
      </c>
      <c r="J1017" s="56">
        <f t="shared" si="2252"/>
        <v>1431.4854406873999</v>
      </c>
      <c r="K1017" s="56">
        <f t="shared" si="2229"/>
        <v>0</v>
      </c>
      <c r="L1017" s="78"/>
      <c r="M1017" s="78"/>
      <c r="N1017" s="78"/>
      <c r="O1017" s="78"/>
      <c r="P1017" s="78"/>
      <c r="Q1017" s="78"/>
      <c r="R1017" s="78"/>
      <c r="S1017" s="47"/>
      <c r="T1017" s="47">
        <f t="shared" si="2302"/>
        <v>1431.4854406873999</v>
      </c>
      <c r="U1017" s="79">
        <v>5</v>
      </c>
      <c r="V1017" s="62">
        <f t="shared" si="2184"/>
        <v>1431.4854406873999</v>
      </c>
      <c r="W1017" s="137">
        <f t="shared" si="2240"/>
        <v>61.745893556468388</v>
      </c>
      <c r="X1017" s="133">
        <v>50.9</v>
      </c>
      <c r="Y1017" s="5">
        <f t="shared" si="2243"/>
        <v>3.3977342593473194</v>
      </c>
      <c r="Z1017" s="133">
        <v>59.3</v>
      </c>
      <c r="AA1017" s="43">
        <f t="shared" ref="AA1017" si="2327">POWER(2*$V1017/1000*Z1017, 2)*$A$4</f>
        <v>4.6117231852788336</v>
      </c>
      <c r="AB1017" s="118">
        <v>56.6</v>
      </c>
      <c r="AC1017" s="43">
        <f t="shared" si="2245"/>
        <v>4.2013291456628234</v>
      </c>
      <c r="AD1017" s="133"/>
      <c r="AE1017" s="43">
        <f t="shared" si="2246"/>
        <v>0</v>
      </c>
      <c r="AF1017" s="268">
        <v>71.599999999999994</v>
      </c>
      <c r="AG1017" s="43">
        <f t="shared" si="2247"/>
        <v>6.7232597313579907</v>
      </c>
      <c r="AH1017" s="133"/>
      <c r="AI1017" s="5">
        <f t="shared" si="2243"/>
        <v>0</v>
      </c>
      <c r="AJ1017" s="182"/>
      <c r="AK1017" s="43">
        <f t="shared" ref="AK1017" si="2328">POWER(2*$V1017/1000*AJ1017, 2)*$A$4</f>
        <v>0</v>
      </c>
      <c r="AL1017" s="78">
        <v>55.5</v>
      </c>
      <c r="AM1017" s="43">
        <f t="shared" si="2249"/>
        <v>4.0396134615639827</v>
      </c>
      <c r="AN1017" s="182">
        <v>60</v>
      </c>
      <c r="AO1017" s="43">
        <f t="shared" si="2250"/>
        <v>4.7212429061375989</v>
      </c>
      <c r="AP1017" s="266">
        <v>58.49</v>
      </c>
      <c r="AQ1017" s="43">
        <f t="shared" si="2251"/>
        <v>4.4865972648481964</v>
      </c>
      <c r="AR1017" s="123"/>
    </row>
    <row r="1018" spans="1:44" x14ac:dyDescent="0.25">
      <c r="A1018" s="144">
        <f t="shared" si="2193"/>
        <v>1007</v>
      </c>
      <c r="B1018" s="89" t="s">
        <v>148</v>
      </c>
      <c r="C1018" s="150">
        <v>16</v>
      </c>
      <c r="D1018" s="154" t="s">
        <v>137</v>
      </c>
      <c r="E1018" s="155">
        <v>28</v>
      </c>
      <c r="F1018" s="152">
        <f t="shared" si="2189"/>
        <v>5987.62</v>
      </c>
      <c r="G1018" s="46">
        <f t="shared" si="2183"/>
        <v>1472</v>
      </c>
      <c r="H1018" s="47">
        <f t="shared" si="2194"/>
        <v>4832</v>
      </c>
      <c r="I1018" s="47">
        <f t="shared" si="2190"/>
        <v>2300</v>
      </c>
      <c r="J1018" s="56">
        <f t="shared" si="2252"/>
        <v>1421.6334212447314</v>
      </c>
      <c r="K1018" s="56">
        <f t="shared" si="2229"/>
        <v>0</v>
      </c>
      <c r="L1018" s="78"/>
      <c r="M1018" s="78"/>
      <c r="N1018" s="78"/>
      <c r="O1018" s="78"/>
      <c r="P1018" s="78"/>
      <c r="Q1018" s="78"/>
      <c r="R1018" s="78"/>
      <c r="S1018" s="47"/>
      <c r="T1018" s="47">
        <f t="shared" si="2302"/>
        <v>1421.6334212447314</v>
      </c>
      <c r="U1018" s="79">
        <v>5</v>
      </c>
      <c r="V1018" s="62">
        <f t="shared" si="2184"/>
        <v>1421.6334212447314</v>
      </c>
      <c r="W1018" s="137">
        <f t="shared" si="2240"/>
        <v>62.173796934886887</v>
      </c>
      <c r="X1018" s="133">
        <v>53.4</v>
      </c>
      <c r="Y1018" s="5">
        <f t="shared" si="2243"/>
        <v>3.6883976578634656</v>
      </c>
      <c r="Z1018" s="133">
        <v>58.8</v>
      </c>
      <c r="AA1018" s="43">
        <f t="shared" ref="AA1018" si="2329">POWER(2*$V1018/1000*Z1018, 2)*$A$4</f>
        <v>4.4720832099634782</v>
      </c>
      <c r="AB1018" s="118">
        <v>56.1</v>
      </c>
      <c r="AC1018" s="43">
        <f t="shared" si="2245"/>
        <v>4.0708110622972962</v>
      </c>
      <c r="AD1018" s="133"/>
      <c r="AE1018" s="43">
        <f t="shared" si="2246"/>
        <v>0</v>
      </c>
      <c r="AF1018" s="268">
        <v>72.2</v>
      </c>
      <c r="AG1018" s="43">
        <f t="shared" si="2247"/>
        <v>6.7426345042071674</v>
      </c>
      <c r="AH1018" s="133"/>
      <c r="AI1018" s="5">
        <f t="shared" si="2243"/>
        <v>0</v>
      </c>
      <c r="AJ1018" s="182"/>
      <c r="AK1018" s="43">
        <f t="shared" ref="AK1018" si="2330">POWER(2*$V1018/1000*AJ1018, 2)*$A$4</f>
        <v>0</v>
      </c>
      <c r="AL1018" s="78">
        <v>56.1</v>
      </c>
      <c r="AM1018" s="43">
        <f t="shared" si="2249"/>
        <v>4.0708110622972962</v>
      </c>
      <c r="AN1018" s="182">
        <v>56.6</v>
      </c>
      <c r="AO1018" s="43">
        <f t="shared" si="2250"/>
        <v>4.1436979059970982</v>
      </c>
      <c r="AP1018" s="266">
        <v>59.01</v>
      </c>
      <c r="AQ1018" s="43">
        <f t="shared" si="2251"/>
        <v>4.5040837033408962</v>
      </c>
      <c r="AR1018" s="123"/>
    </row>
    <row r="1019" spans="1:44" x14ac:dyDescent="0.25">
      <c r="A1019" s="144">
        <f t="shared" si="2193"/>
        <v>1008</v>
      </c>
      <c r="B1019" s="89" t="s">
        <v>148</v>
      </c>
      <c r="C1019" s="150">
        <v>17</v>
      </c>
      <c r="D1019" s="154" t="s">
        <v>137</v>
      </c>
      <c r="E1019" s="155">
        <v>29</v>
      </c>
      <c r="F1019" s="152">
        <f t="shared" si="2189"/>
        <v>5987.62</v>
      </c>
      <c r="G1019" s="46">
        <f t="shared" ref="G1019:G1082" si="2331">G1018+I$7</f>
        <v>1477.75</v>
      </c>
      <c r="H1019" s="47">
        <f t="shared" si="2194"/>
        <v>4840</v>
      </c>
      <c r="I1019" s="47">
        <f t="shared" si="2190"/>
        <v>2300</v>
      </c>
      <c r="J1019" s="56">
        <f t="shared" si="2252"/>
        <v>1411.781401952866</v>
      </c>
      <c r="K1019" s="56">
        <f t="shared" si="2229"/>
        <v>0</v>
      </c>
      <c r="L1019" s="78"/>
      <c r="M1019" s="78"/>
      <c r="N1019" s="78"/>
      <c r="O1019" s="78"/>
      <c r="P1019" s="78"/>
      <c r="Q1019" s="78"/>
      <c r="R1019" s="78"/>
      <c r="S1019" s="47"/>
      <c r="T1019" s="47">
        <f t="shared" si="2302"/>
        <v>1411.781401952866</v>
      </c>
      <c r="U1019" s="79">
        <v>5</v>
      </c>
      <c r="V1019" s="62">
        <f t="shared" ref="V1019:V1082" si="2332">T1019</f>
        <v>1411.781401952866</v>
      </c>
      <c r="W1019" s="137">
        <f t="shared" si="2240"/>
        <v>62.607672495227689</v>
      </c>
      <c r="X1019" s="133">
        <v>50.3</v>
      </c>
      <c r="Y1019" s="5">
        <f t="shared" si="2243"/>
        <v>3.2273856002959489</v>
      </c>
      <c r="Z1019" s="133">
        <v>58.6</v>
      </c>
      <c r="AA1019" s="43">
        <f t="shared" ref="AA1019" si="2333">POWER(2*$V1019/1000*Z1019, 2)*$A$4</f>
        <v>4.3803631712675362</v>
      </c>
      <c r="AB1019" s="118">
        <v>56</v>
      </c>
      <c r="AC1019" s="43">
        <f t="shared" si="2245"/>
        <v>4.0002850659573772</v>
      </c>
      <c r="AD1019" s="133"/>
      <c r="AE1019" s="43">
        <f t="shared" si="2246"/>
        <v>0</v>
      </c>
      <c r="AF1019" s="268">
        <v>72.5</v>
      </c>
      <c r="AG1019" s="43">
        <f t="shared" si="2247"/>
        <v>6.7048783092916002</v>
      </c>
      <c r="AH1019" s="133"/>
      <c r="AI1019" s="5">
        <f t="shared" si="2243"/>
        <v>0</v>
      </c>
      <c r="AJ1019" s="182"/>
      <c r="AK1019" s="43">
        <f t="shared" ref="AK1019" si="2334">POWER(2*$V1019/1000*AJ1019, 2)*$A$4</f>
        <v>0</v>
      </c>
      <c r="AL1019" s="78">
        <v>56.9</v>
      </c>
      <c r="AM1019" s="43">
        <f t="shared" si="2249"/>
        <v>4.1298988942583739</v>
      </c>
      <c r="AN1019" s="182">
        <v>57.3</v>
      </c>
      <c r="AO1019" s="43">
        <f t="shared" si="2250"/>
        <v>4.1881683527446407</v>
      </c>
      <c r="AP1019" s="266">
        <v>58.84</v>
      </c>
      <c r="AQ1019" s="43">
        <f t="shared" si="2251"/>
        <v>4.4163167537787116</v>
      </c>
      <c r="AR1019" s="123"/>
    </row>
    <row r="1020" spans="1:44" x14ac:dyDescent="0.25">
      <c r="A1020" s="144">
        <f t="shared" si="2193"/>
        <v>1009</v>
      </c>
      <c r="B1020" s="89" t="s">
        <v>148</v>
      </c>
      <c r="C1020" s="150">
        <v>18</v>
      </c>
      <c r="D1020" s="154" t="s">
        <v>137</v>
      </c>
      <c r="E1020" s="155">
        <v>30</v>
      </c>
      <c r="F1020" s="152">
        <f t="shared" si="2189"/>
        <v>5987.62</v>
      </c>
      <c r="G1020" s="46">
        <f t="shared" si="2331"/>
        <v>1483.5</v>
      </c>
      <c r="H1020" s="47">
        <f t="shared" si="2194"/>
        <v>4848</v>
      </c>
      <c r="I1020" s="47">
        <f t="shared" si="2190"/>
        <v>2300</v>
      </c>
      <c r="J1020" s="56">
        <f t="shared" si="2252"/>
        <v>1401.9293828149832</v>
      </c>
      <c r="K1020" s="56">
        <f t="shared" si="2229"/>
        <v>0</v>
      </c>
      <c r="L1020" s="78"/>
      <c r="M1020" s="78"/>
      <c r="N1020" s="78"/>
      <c r="O1020" s="78"/>
      <c r="P1020" s="78"/>
      <c r="Q1020" s="78"/>
      <c r="R1020" s="78"/>
      <c r="S1020" s="47"/>
      <c r="T1020" s="47">
        <f t="shared" si="2302"/>
        <v>1401.9293828149832</v>
      </c>
      <c r="U1020" s="79">
        <v>5</v>
      </c>
      <c r="V1020" s="62">
        <f t="shared" si="2332"/>
        <v>1401.9293828149832</v>
      </c>
      <c r="W1020" s="137">
        <f t="shared" si="2240"/>
        <v>63.047646145229059</v>
      </c>
      <c r="X1020" s="133">
        <v>51.7</v>
      </c>
      <c r="Y1020" s="5">
        <f t="shared" si="2243"/>
        <v>3.3621209781579631</v>
      </c>
      <c r="Z1020" s="133">
        <v>60.5</v>
      </c>
      <c r="AA1020" s="43">
        <f t="shared" ref="AA1020" si="2335">POWER(2*$V1020/1000*Z1020, 2)*$A$4</f>
        <v>4.6040814662416638</v>
      </c>
      <c r="AB1020" s="118">
        <v>58.1</v>
      </c>
      <c r="AC1020" s="43">
        <f t="shared" si="2245"/>
        <v>4.2460442424042135</v>
      </c>
      <c r="AD1020" s="133"/>
      <c r="AE1020" s="43">
        <f t="shared" si="2246"/>
        <v>0</v>
      </c>
      <c r="AF1020" s="268">
        <v>72.5</v>
      </c>
      <c r="AG1020" s="43">
        <f t="shared" si="2247"/>
        <v>6.6116257651615991</v>
      </c>
      <c r="AH1020" s="133"/>
      <c r="AI1020" s="5">
        <f t="shared" si="2243"/>
        <v>0</v>
      </c>
      <c r="AJ1020" s="182"/>
      <c r="AK1020" s="43">
        <f t="shared" ref="AK1020" si="2336">POWER(2*$V1020/1000*AJ1020, 2)*$A$4</f>
        <v>0</v>
      </c>
      <c r="AL1020" s="78">
        <v>55.9</v>
      </c>
      <c r="AM1020" s="43">
        <f t="shared" si="2249"/>
        <v>3.9305729954310813</v>
      </c>
      <c r="AN1020" s="182">
        <v>59.6</v>
      </c>
      <c r="AO1020" s="43">
        <f t="shared" si="2250"/>
        <v>4.4681193965234582</v>
      </c>
      <c r="AP1020" s="266">
        <v>59.62</v>
      </c>
      <c r="AQ1020" s="43">
        <f t="shared" si="2251"/>
        <v>4.4711186375174083</v>
      </c>
      <c r="AR1020" s="123"/>
    </row>
    <row r="1021" spans="1:44" x14ac:dyDescent="0.25">
      <c r="A1021" s="144">
        <f t="shared" si="2193"/>
        <v>1010</v>
      </c>
      <c r="B1021" s="89" t="s">
        <v>148</v>
      </c>
      <c r="C1021" s="150">
        <v>19</v>
      </c>
      <c r="D1021" s="154" t="s">
        <v>137</v>
      </c>
      <c r="E1021" s="155">
        <v>31</v>
      </c>
      <c r="F1021" s="152">
        <f t="shared" ref="F1021:F1084" si="2337">I$6</f>
        <v>5987.62</v>
      </c>
      <c r="G1021" s="46">
        <f t="shared" si="2331"/>
        <v>1489.25</v>
      </c>
      <c r="H1021" s="47">
        <f t="shared" si="2194"/>
        <v>4856</v>
      </c>
      <c r="I1021" s="47">
        <f t="shared" ref="I1021:I1084" si="2338">G$6</f>
        <v>2300</v>
      </c>
      <c r="J1021" s="56">
        <f t="shared" si="2252"/>
        <v>1392.0773638343524</v>
      </c>
      <c r="K1021" s="56">
        <f t="shared" si="2229"/>
        <v>0</v>
      </c>
      <c r="L1021" s="78"/>
      <c r="M1021" s="78"/>
      <c r="N1021" s="78"/>
      <c r="O1021" s="78"/>
      <c r="P1021" s="78"/>
      <c r="Q1021" s="78"/>
      <c r="R1021" s="78"/>
      <c r="S1021" s="47"/>
      <c r="T1021" s="47">
        <f t="shared" si="2302"/>
        <v>1392.0773638343524</v>
      </c>
      <c r="U1021" s="79">
        <v>5</v>
      </c>
      <c r="V1021" s="62">
        <f t="shared" si="2332"/>
        <v>1392.0773638343524</v>
      </c>
      <c r="W1021" s="137">
        <f t="shared" si="2240"/>
        <v>63.49384735691747</v>
      </c>
      <c r="X1021" s="133">
        <v>52.1</v>
      </c>
      <c r="Y1021" s="5">
        <f t="shared" si="2243"/>
        <v>3.3665274794209479</v>
      </c>
      <c r="Z1021" s="133">
        <v>61.2</v>
      </c>
      <c r="AA1021" s="43">
        <f t="shared" ref="AA1021" si="2339">POWER(2*$V1021/1000*Z1021, 2)*$A$4</f>
        <v>4.6452550213572712</v>
      </c>
      <c r="AB1021" s="118">
        <v>58.6</v>
      </c>
      <c r="AC1021" s="43">
        <f t="shared" si="2245"/>
        <v>4.2589441916410395</v>
      </c>
      <c r="AD1021" s="133"/>
      <c r="AE1021" s="43">
        <f t="shared" si="2246"/>
        <v>0</v>
      </c>
      <c r="AF1021" s="268">
        <v>73.8</v>
      </c>
      <c r="AG1021" s="43">
        <f t="shared" si="2247"/>
        <v>6.754908037112088</v>
      </c>
      <c r="AH1021" s="133"/>
      <c r="AI1021" s="5">
        <f t="shared" si="2243"/>
        <v>0</v>
      </c>
      <c r="AJ1021" s="182"/>
      <c r="AK1021" s="43">
        <f t="shared" ref="AK1021" si="2340">POWER(2*$V1021/1000*AJ1021, 2)*$A$4</f>
        <v>0</v>
      </c>
      <c r="AL1021" s="78">
        <v>58</v>
      </c>
      <c r="AM1021" s="43">
        <f t="shared" si="2249"/>
        <v>4.1721768048202241</v>
      </c>
      <c r="AN1021" s="182">
        <v>58.3</v>
      </c>
      <c r="AO1021" s="43">
        <f t="shared" si="2250"/>
        <v>4.2154488763779465</v>
      </c>
      <c r="AP1021" s="266">
        <v>60.32</v>
      </c>
      <c r="AQ1021" s="43">
        <f t="shared" si="2251"/>
        <v>4.5126264320935547</v>
      </c>
      <c r="AR1021" s="123"/>
    </row>
    <row r="1022" spans="1:44" x14ac:dyDescent="0.25">
      <c r="A1022" s="144">
        <f t="shared" ref="A1022:A1085" si="2341">A1021+1</f>
        <v>1011</v>
      </c>
      <c r="B1022" s="89" t="s">
        <v>148</v>
      </c>
      <c r="C1022" s="150">
        <v>20</v>
      </c>
      <c r="D1022" s="154" t="s">
        <v>137</v>
      </c>
      <c r="E1022" s="155">
        <v>32</v>
      </c>
      <c r="F1022" s="152">
        <f t="shared" si="2337"/>
        <v>5987.62</v>
      </c>
      <c r="G1022" s="46">
        <f t="shared" si="2331"/>
        <v>1495</v>
      </c>
      <c r="H1022" s="47">
        <f t="shared" ref="H1022:H1085" si="2342">H1021+G$7</f>
        <v>4864</v>
      </c>
      <c r="I1022" s="47">
        <f t="shared" si="2338"/>
        <v>2300</v>
      </c>
      <c r="J1022" s="56">
        <f t="shared" si="2252"/>
        <v>1382.2253450143357</v>
      </c>
      <c r="K1022" s="56">
        <f t="shared" si="2229"/>
        <v>0</v>
      </c>
      <c r="L1022" s="78"/>
      <c r="M1022" s="78"/>
      <c r="N1022" s="78"/>
      <c r="O1022" s="78"/>
      <c r="P1022" s="78"/>
      <c r="Q1022" s="78"/>
      <c r="R1022" s="78"/>
      <c r="S1022" s="47"/>
      <c r="T1022" s="47">
        <f t="shared" si="2302"/>
        <v>1382.2253450143357</v>
      </c>
      <c r="U1022" s="79">
        <v>5</v>
      </c>
      <c r="V1022" s="62">
        <f t="shared" si="2332"/>
        <v>1382.2253450143357</v>
      </c>
      <c r="W1022" s="137">
        <f t="shared" si="2240"/>
        <v>63.946409293632016</v>
      </c>
      <c r="X1022" s="133">
        <v>50.8</v>
      </c>
      <c r="Y1022" s="5">
        <f t="shared" si="2243"/>
        <v>3.1554776085573208</v>
      </c>
      <c r="Z1022" s="133">
        <v>60.4</v>
      </c>
      <c r="AA1022" s="43">
        <f t="shared" ref="AA1022" si="2343">POWER(2*$V1022/1000*Z1022, 2)*$A$4</f>
        <v>4.4607877086437773</v>
      </c>
      <c r="AB1022" s="118">
        <v>57.8</v>
      </c>
      <c r="AC1022" s="43">
        <f t="shared" si="2245"/>
        <v>4.0850121728612443</v>
      </c>
      <c r="AD1022" s="133"/>
      <c r="AE1022" s="43">
        <f t="shared" si="2246"/>
        <v>0</v>
      </c>
      <c r="AF1022" s="268">
        <v>73.599999999999994</v>
      </c>
      <c r="AG1022" s="43">
        <f t="shared" si="2247"/>
        <v>6.6235879419255168</v>
      </c>
      <c r="AH1022" s="133"/>
      <c r="AI1022" s="5">
        <f t="shared" si="2243"/>
        <v>0</v>
      </c>
      <c r="AJ1022" s="182"/>
      <c r="AK1022" s="43">
        <f t="shared" ref="AK1022" si="2344">POWER(2*$V1022/1000*AJ1022, 2)*$A$4</f>
        <v>0</v>
      </c>
      <c r="AL1022" s="78">
        <v>59.3</v>
      </c>
      <c r="AM1022" s="43">
        <f t="shared" si="2249"/>
        <v>4.2997882136662753</v>
      </c>
      <c r="AN1022" s="182">
        <v>59.5</v>
      </c>
      <c r="AO1022" s="43">
        <f t="shared" si="2250"/>
        <v>4.3288407541133438</v>
      </c>
      <c r="AP1022" s="266">
        <v>61.23</v>
      </c>
      <c r="AQ1022" s="43">
        <f t="shared" si="2251"/>
        <v>4.5842278690183083</v>
      </c>
      <c r="AR1022" s="123"/>
    </row>
    <row r="1023" spans="1:44" x14ac:dyDescent="0.25">
      <c r="A1023" s="144">
        <f t="shared" si="2341"/>
        <v>1012</v>
      </c>
      <c r="B1023" s="89" t="s">
        <v>148</v>
      </c>
      <c r="C1023" s="150">
        <v>21</v>
      </c>
      <c r="D1023" s="154" t="s">
        <v>137</v>
      </c>
      <c r="E1023" s="155">
        <v>33</v>
      </c>
      <c r="F1023" s="152">
        <f t="shared" si="2337"/>
        <v>5987.62</v>
      </c>
      <c r="G1023" s="46">
        <f t="shared" si="2331"/>
        <v>1500.75</v>
      </c>
      <c r="H1023" s="47">
        <f t="shared" si="2342"/>
        <v>4872</v>
      </c>
      <c r="I1023" s="47">
        <f t="shared" si="2338"/>
        <v>2300</v>
      </c>
      <c r="J1023" s="56">
        <f t="shared" si="2252"/>
        <v>1372.3733263583929</v>
      </c>
      <c r="K1023" s="56">
        <f t="shared" si="2229"/>
        <v>0</v>
      </c>
      <c r="L1023" s="78"/>
      <c r="M1023" s="78"/>
      <c r="N1023" s="78"/>
      <c r="O1023" s="78"/>
      <c r="P1023" s="78"/>
      <c r="Q1023" s="78"/>
      <c r="R1023" s="78"/>
      <c r="S1023" s="47"/>
      <c r="T1023" s="47">
        <f t="shared" si="2302"/>
        <v>1372.3733263583929</v>
      </c>
      <c r="U1023" s="79">
        <v>5</v>
      </c>
      <c r="V1023" s="62">
        <f t="shared" si="2332"/>
        <v>1372.3733263583929</v>
      </c>
      <c r="W1023" s="137">
        <f t="shared" si="2240"/>
        <v>64.405468942520073</v>
      </c>
      <c r="X1023" s="133">
        <v>56.3</v>
      </c>
      <c r="Y1023" s="5">
        <f t="shared" si="2243"/>
        <v>3.8206855916950149</v>
      </c>
      <c r="Z1023" s="133">
        <v>61</v>
      </c>
      <c r="AA1023" s="43">
        <f t="shared" ref="AA1023" si="2345">POWER(2*$V1023/1000*Z1023, 2)*$A$4</f>
        <v>4.4852244499295351</v>
      </c>
      <c r="AB1023" s="118">
        <v>58.4</v>
      </c>
      <c r="AC1023" s="43">
        <f t="shared" si="2245"/>
        <v>4.1110258263777686</v>
      </c>
      <c r="AD1023" s="133"/>
      <c r="AE1023" s="43">
        <f t="shared" si="2246"/>
        <v>0</v>
      </c>
      <c r="AF1023" s="268">
        <v>73.8</v>
      </c>
      <c r="AG1023" s="43">
        <f t="shared" si="2247"/>
        <v>6.5650378535539415</v>
      </c>
      <c r="AH1023" s="133"/>
      <c r="AI1023" s="5">
        <f t="shared" si="2243"/>
        <v>0</v>
      </c>
      <c r="AJ1023" s="182"/>
      <c r="AK1023" s="43">
        <f t="shared" ref="AK1023" si="2346">POWER(2*$V1023/1000*AJ1023, 2)*$A$4</f>
        <v>0</v>
      </c>
      <c r="AL1023" s="78">
        <v>59.6</v>
      </c>
      <c r="AM1023" s="43">
        <f t="shared" si="2249"/>
        <v>4.2817078425320352</v>
      </c>
      <c r="AN1023" s="182">
        <v>60</v>
      </c>
      <c r="AO1023" s="43">
        <f t="shared" si="2250"/>
        <v>4.3393732920576005</v>
      </c>
      <c r="AP1023" s="266">
        <v>61.22</v>
      </c>
      <c r="AQ1023" s="43">
        <f t="shared" si="2251"/>
        <v>4.5176352290479134</v>
      </c>
      <c r="AR1023" s="123"/>
    </row>
    <row r="1024" spans="1:44" x14ac:dyDescent="0.25">
      <c r="A1024" s="144">
        <f t="shared" si="2341"/>
        <v>1013</v>
      </c>
      <c r="B1024" s="89" t="s">
        <v>148</v>
      </c>
      <c r="C1024" s="150">
        <v>22</v>
      </c>
      <c r="D1024" s="154" t="s">
        <v>137</v>
      </c>
      <c r="E1024" s="155">
        <v>34</v>
      </c>
      <c r="F1024" s="152">
        <f t="shared" si="2337"/>
        <v>5987.62</v>
      </c>
      <c r="G1024" s="46">
        <f t="shared" si="2331"/>
        <v>1506.5</v>
      </c>
      <c r="H1024" s="47">
        <f t="shared" si="2342"/>
        <v>4880</v>
      </c>
      <c r="I1024" s="47">
        <f t="shared" si="2338"/>
        <v>2300</v>
      </c>
      <c r="J1024" s="56">
        <f t="shared" si="2252"/>
        <v>1362.5213078700824</v>
      </c>
      <c r="K1024" s="56">
        <f t="shared" si="2229"/>
        <v>0</v>
      </c>
      <c r="L1024" s="78"/>
      <c r="M1024" s="78"/>
      <c r="N1024" s="78"/>
      <c r="O1024" s="78"/>
      <c r="P1024" s="78"/>
      <c r="Q1024" s="78"/>
      <c r="R1024" s="78"/>
      <c r="S1024" s="47"/>
      <c r="T1024" s="47">
        <f t="shared" si="2302"/>
        <v>1362.5213078700824</v>
      </c>
      <c r="U1024" s="79">
        <v>5</v>
      </c>
      <c r="V1024" s="62">
        <f t="shared" si="2332"/>
        <v>1362.5213078700824</v>
      </c>
      <c r="W1024" s="137">
        <f t="shared" si="2240"/>
        <v>64.871167252781291</v>
      </c>
      <c r="X1024" s="133">
        <v>52.8</v>
      </c>
      <c r="Y1024" s="5">
        <f t="shared" si="2243"/>
        <v>3.3123363035244138</v>
      </c>
      <c r="Z1024" s="133">
        <v>62.5</v>
      </c>
      <c r="AA1024" s="43">
        <f t="shared" ref="AA1024" si="2347">POWER(2*$V1024/1000*Z1024, 2)*$A$4</f>
        <v>4.6411607859999995</v>
      </c>
      <c r="AB1024" s="118">
        <v>60</v>
      </c>
      <c r="AC1024" s="43">
        <f t="shared" si="2245"/>
        <v>4.2772937803776001</v>
      </c>
      <c r="AD1024" s="133"/>
      <c r="AE1024" s="43">
        <f t="shared" si="2246"/>
        <v>0</v>
      </c>
      <c r="AF1024" s="268">
        <v>74.900000000000006</v>
      </c>
      <c r="AG1024" s="43">
        <f t="shared" si="2247"/>
        <v>6.6654613557933731</v>
      </c>
      <c r="AH1024" s="133"/>
      <c r="AI1024" s="5">
        <f t="shared" si="2243"/>
        <v>0</v>
      </c>
      <c r="AJ1024" s="182"/>
      <c r="AK1024" s="43">
        <f t="shared" ref="AK1024" si="2348">POWER(2*$V1024/1000*AJ1024, 2)*$A$4</f>
        <v>0</v>
      </c>
      <c r="AL1024" s="78">
        <v>59.9</v>
      </c>
      <c r="AM1024" s="43">
        <f t="shared" si="2249"/>
        <v>4.2630480158146193</v>
      </c>
      <c r="AN1024" s="182">
        <v>60.2</v>
      </c>
      <c r="AO1024" s="43">
        <f t="shared" si="2250"/>
        <v>4.3058565977332321</v>
      </c>
      <c r="AP1024" s="266">
        <v>61.9</v>
      </c>
      <c r="AQ1024" s="43">
        <f t="shared" si="2251"/>
        <v>4.5524782282868372</v>
      </c>
      <c r="AR1024" s="123"/>
    </row>
    <row r="1025" spans="1:44" x14ac:dyDescent="0.25">
      <c r="A1025" s="144">
        <f t="shared" si="2341"/>
        <v>1014</v>
      </c>
      <c r="B1025" s="89" t="s">
        <v>148</v>
      </c>
      <c r="C1025" s="150">
        <v>23</v>
      </c>
      <c r="D1025" s="154" t="s">
        <v>137</v>
      </c>
      <c r="E1025" s="155">
        <v>35</v>
      </c>
      <c r="F1025" s="152">
        <f t="shared" si="2337"/>
        <v>5987.62</v>
      </c>
      <c r="G1025" s="46">
        <f t="shared" si="2331"/>
        <v>1512.25</v>
      </c>
      <c r="H1025" s="47">
        <f t="shared" si="2342"/>
        <v>4888</v>
      </c>
      <c r="I1025" s="47">
        <f t="shared" si="2338"/>
        <v>2300</v>
      </c>
      <c r="J1025" s="56">
        <f t="shared" si="2252"/>
        <v>1352.6692895530673</v>
      </c>
      <c r="K1025" s="56">
        <f t="shared" si="2229"/>
        <v>0</v>
      </c>
      <c r="L1025" s="78"/>
      <c r="M1025" s="78"/>
      <c r="N1025" s="78"/>
      <c r="O1025" s="78"/>
      <c r="P1025" s="78"/>
      <c r="Q1025" s="78"/>
      <c r="R1025" s="78"/>
      <c r="S1025" s="47"/>
      <c r="T1025" s="47">
        <f t="shared" si="2302"/>
        <v>1352.6692895530673</v>
      </c>
      <c r="U1025" s="79">
        <v>5</v>
      </c>
      <c r="V1025" s="62">
        <f t="shared" si="2332"/>
        <v>1352.6692895530673</v>
      </c>
      <c r="W1025" s="137">
        <f t="shared" si="2240"/>
        <v>65.343649279952714</v>
      </c>
      <c r="X1025" s="133">
        <v>53.6</v>
      </c>
      <c r="Y1025" s="5">
        <f t="shared" si="2243"/>
        <v>3.3642852658274709</v>
      </c>
      <c r="Z1025" s="133">
        <v>62.5</v>
      </c>
      <c r="AA1025" s="43">
        <f t="shared" ref="AA1025" si="2349">POWER(2*$V1025/1000*Z1025, 2)*$A$4</f>
        <v>4.5742855172499999</v>
      </c>
      <c r="AB1025" s="118">
        <v>59.9</v>
      </c>
      <c r="AC1025" s="43">
        <f t="shared" si="2245"/>
        <v>4.20162103775953</v>
      </c>
      <c r="AD1025" s="133"/>
      <c r="AE1025" s="43">
        <f t="shared" si="2246"/>
        <v>0</v>
      </c>
      <c r="AF1025" s="268">
        <v>75.8</v>
      </c>
      <c r="AG1025" s="43">
        <f t="shared" si="2247"/>
        <v>6.7282426468690657</v>
      </c>
      <c r="AH1025" s="133"/>
      <c r="AI1025" s="5">
        <f t="shared" si="2243"/>
        <v>0</v>
      </c>
      <c r="AJ1025" s="182"/>
      <c r="AK1025" s="43">
        <f t="shared" ref="AK1025" si="2350">POWER(2*$V1025/1000*AJ1025, 2)*$A$4</f>
        <v>0</v>
      </c>
      <c r="AL1025" s="78">
        <v>59.1</v>
      </c>
      <c r="AM1025" s="43">
        <f t="shared" si="2249"/>
        <v>4.090140210561529</v>
      </c>
      <c r="AN1025" s="182">
        <v>59.6</v>
      </c>
      <c r="AO1025" s="43">
        <f t="shared" si="2250"/>
        <v>4.1596400749964184</v>
      </c>
      <c r="AP1025" s="266">
        <v>61</v>
      </c>
      <c r="AQ1025" s="43">
        <f t="shared" si="2251"/>
        <v>4.3573546008799351</v>
      </c>
      <c r="AR1025" s="123"/>
    </row>
    <row r="1026" spans="1:44" x14ac:dyDescent="0.25">
      <c r="A1026" s="144">
        <f t="shared" si="2341"/>
        <v>1015</v>
      </c>
      <c r="B1026" s="89" t="s">
        <v>148</v>
      </c>
      <c r="C1026" s="150">
        <v>24</v>
      </c>
      <c r="D1026" s="154" t="s">
        <v>137</v>
      </c>
      <c r="E1026" s="155">
        <v>36</v>
      </c>
      <c r="F1026" s="152">
        <f t="shared" si="2337"/>
        <v>5987.62</v>
      </c>
      <c r="G1026" s="46">
        <f t="shared" si="2331"/>
        <v>1518</v>
      </c>
      <c r="H1026" s="47">
        <f t="shared" si="2342"/>
        <v>4896</v>
      </c>
      <c r="I1026" s="47">
        <f t="shared" si="2338"/>
        <v>2300</v>
      </c>
      <c r="J1026" s="56">
        <f t="shared" si="2252"/>
        <v>1342.8172714111179</v>
      </c>
      <c r="K1026" s="56">
        <f t="shared" si="2229"/>
        <v>0</v>
      </c>
      <c r="L1026" s="78"/>
      <c r="M1026" s="78"/>
      <c r="N1026" s="78"/>
      <c r="O1026" s="78"/>
      <c r="P1026" s="78"/>
      <c r="Q1026" s="78"/>
      <c r="R1026" s="78"/>
      <c r="S1026" s="47"/>
      <c r="T1026" s="47">
        <f t="shared" si="2302"/>
        <v>1342.8172714111179</v>
      </c>
      <c r="U1026" s="79">
        <v>5</v>
      </c>
      <c r="V1026" s="62">
        <f t="shared" si="2332"/>
        <v>1342.8172714111179</v>
      </c>
      <c r="W1026" s="137">
        <f t="shared" si="2240"/>
        <v>65.823064336545457</v>
      </c>
      <c r="X1026" s="133">
        <v>54.6</v>
      </c>
      <c r="Y1026" s="5">
        <f t="shared" si="2243"/>
        <v>3.4403220302414752</v>
      </c>
      <c r="Z1026" s="133">
        <v>64</v>
      </c>
      <c r="AA1026" s="43">
        <f t="shared" ref="AA1026" si="2351">POWER(2*$V1026/1000*Z1026, 2)*$A$4</f>
        <v>4.726871095771136</v>
      </c>
      <c r="AB1026" s="118">
        <v>61.4</v>
      </c>
      <c r="AC1026" s="43">
        <f t="shared" si="2245"/>
        <v>4.3506140029817759</v>
      </c>
      <c r="AD1026" s="133"/>
      <c r="AE1026" s="43">
        <f t="shared" si="2246"/>
        <v>0</v>
      </c>
      <c r="AF1026" s="268">
        <v>75.099999999999994</v>
      </c>
      <c r="AG1026" s="43">
        <f t="shared" si="2247"/>
        <v>6.5086914670068765</v>
      </c>
      <c r="AH1026" s="133"/>
      <c r="AI1026" s="5">
        <f t="shared" si="2243"/>
        <v>0</v>
      </c>
      <c r="AJ1026" s="182"/>
      <c r="AK1026" s="43">
        <f t="shared" ref="AK1026" si="2352">POWER(2*$V1026/1000*AJ1026, 2)*$A$4</f>
        <v>0</v>
      </c>
      <c r="AL1026" s="78">
        <v>60.7</v>
      </c>
      <c r="AM1026" s="43">
        <f t="shared" si="2249"/>
        <v>4.2519798055805174</v>
      </c>
      <c r="AN1026" s="182">
        <v>61.1</v>
      </c>
      <c r="AO1026" s="43">
        <f t="shared" si="2250"/>
        <v>4.3082037215438884</v>
      </c>
      <c r="AP1026" s="266">
        <v>67.739999999999995</v>
      </c>
      <c r="AQ1026" s="43">
        <f t="shared" si="2251"/>
        <v>5.2954661429163421</v>
      </c>
      <c r="AR1026" s="123"/>
    </row>
    <row r="1027" spans="1:44" x14ac:dyDescent="0.25">
      <c r="A1027" s="144">
        <f t="shared" si="2341"/>
        <v>1016</v>
      </c>
      <c r="B1027" s="89" t="s">
        <v>148</v>
      </c>
      <c r="C1027" s="150">
        <v>25</v>
      </c>
      <c r="D1027" s="154" t="s">
        <v>137</v>
      </c>
      <c r="E1027" s="155">
        <v>37</v>
      </c>
      <c r="F1027" s="152">
        <f t="shared" si="2337"/>
        <v>5987.62</v>
      </c>
      <c r="G1027" s="46">
        <f t="shared" si="2331"/>
        <v>1523.75</v>
      </c>
      <c r="H1027" s="47">
        <f t="shared" si="2342"/>
        <v>4904</v>
      </c>
      <c r="I1027" s="47">
        <f t="shared" si="2338"/>
        <v>2300</v>
      </c>
      <c r="J1027" s="56">
        <f t="shared" si="2252"/>
        <v>1332.9652534481158</v>
      </c>
      <c r="K1027" s="56">
        <f t="shared" si="2229"/>
        <v>0</v>
      </c>
      <c r="L1027" s="78"/>
      <c r="M1027" s="78"/>
      <c r="N1027" s="78"/>
      <c r="O1027" s="78"/>
      <c r="P1027" s="78"/>
      <c r="Q1027" s="78"/>
      <c r="R1027" s="78"/>
      <c r="S1027" s="47"/>
      <c r="T1027" s="47">
        <f t="shared" si="2302"/>
        <v>1332.9652534481158</v>
      </c>
      <c r="U1027" s="79">
        <v>5</v>
      </c>
      <c r="V1027" s="62">
        <f t="shared" si="2332"/>
        <v>1332.9652534481158</v>
      </c>
      <c r="W1027" s="137">
        <f t="shared" si="2240"/>
        <v>66.309566149361629</v>
      </c>
      <c r="X1027" s="133">
        <v>55</v>
      </c>
      <c r="Y1027" s="5">
        <f t="shared" si="2243"/>
        <v>3.439877766318399</v>
      </c>
      <c r="Z1027" s="133">
        <v>61.3</v>
      </c>
      <c r="AA1027" s="43">
        <f t="shared" ref="AA1027" si="2353">POWER(2*$V1027/1000*Z1027, 2)*$A$4</f>
        <v>4.2730559615593346</v>
      </c>
      <c r="AB1027" s="118">
        <v>58.7</v>
      </c>
      <c r="AC1027" s="43">
        <f t="shared" si="2245"/>
        <v>3.9182652630167429</v>
      </c>
      <c r="AD1027" s="133"/>
      <c r="AE1027" s="43">
        <f t="shared" si="2246"/>
        <v>0</v>
      </c>
      <c r="AF1027" s="268">
        <v>76.900000000000006</v>
      </c>
      <c r="AG1027" s="43">
        <f t="shared" si="2247"/>
        <v>6.7246596884886456</v>
      </c>
      <c r="AH1027" s="133"/>
      <c r="AI1027" s="5">
        <f t="shared" si="2243"/>
        <v>0</v>
      </c>
      <c r="AJ1027" s="182"/>
      <c r="AK1027" s="43">
        <f t="shared" ref="AK1027" si="2354">POWER(2*$V1027/1000*AJ1027, 2)*$A$4</f>
        <v>0</v>
      </c>
      <c r="AL1027" s="78">
        <v>62.2</v>
      </c>
      <c r="AM1027" s="43">
        <f t="shared" si="2249"/>
        <v>4.3994501479151324</v>
      </c>
      <c r="AN1027" s="182">
        <v>62.6</v>
      </c>
      <c r="AO1027" s="43">
        <f t="shared" si="2250"/>
        <v>4.4562166596819468</v>
      </c>
      <c r="AP1027" s="266">
        <v>67.260000000000005</v>
      </c>
      <c r="AQ1027" s="43">
        <f t="shared" si="2251"/>
        <v>5.1443600562376304</v>
      </c>
      <c r="AR1027" s="123"/>
    </row>
    <row r="1028" spans="1:44" x14ac:dyDescent="0.25">
      <c r="A1028" s="144">
        <f t="shared" si="2341"/>
        <v>1017</v>
      </c>
      <c r="B1028" s="89" t="s">
        <v>148</v>
      </c>
      <c r="C1028" s="150">
        <v>26</v>
      </c>
      <c r="D1028" s="154" t="s">
        <v>138</v>
      </c>
      <c r="E1028" s="155">
        <v>1</v>
      </c>
      <c r="F1028" s="152">
        <f t="shared" si="2337"/>
        <v>5987.62</v>
      </c>
      <c r="G1028" s="46">
        <f t="shared" si="2331"/>
        <v>1529.5</v>
      </c>
      <c r="H1028" s="47">
        <f t="shared" si="2342"/>
        <v>4912</v>
      </c>
      <c r="I1028" s="47">
        <f t="shared" si="2338"/>
        <v>2300</v>
      </c>
      <c r="J1028" s="56">
        <f t="shared" si="2252"/>
        <v>1323.1132356680587</v>
      </c>
      <c r="K1028" s="56">
        <f t="shared" si="2229"/>
        <v>0</v>
      </c>
      <c r="L1028" s="78"/>
      <c r="M1028" s="78"/>
      <c r="N1028" s="78"/>
      <c r="O1028" s="78"/>
      <c r="P1028" s="78"/>
      <c r="Q1028" s="78"/>
      <c r="R1028" s="78"/>
      <c r="S1028" s="47"/>
      <c r="T1028" s="47">
        <f t="shared" si="2302"/>
        <v>1323.1132356680587</v>
      </c>
      <c r="U1028" s="79">
        <v>5</v>
      </c>
      <c r="V1028" s="62">
        <f t="shared" si="2332"/>
        <v>1323.1132356680587</v>
      </c>
      <c r="W1028" s="137">
        <f t="shared" si="2240"/>
        <v>66.803313023839493</v>
      </c>
      <c r="X1028" s="133">
        <v>57.9</v>
      </c>
      <c r="Y1028" s="5">
        <f t="shared" si="2243"/>
        <v>3.7560479617592981</v>
      </c>
      <c r="Z1028" s="133">
        <v>63</v>
      </c>
      <c r="AA1028" s="43">
        <f t="shared" ref="AA1028" si="2355">POWER(2*$V1028/1000*Z1028, 2)*$A$4</f>
        <v>4.4468768319575034</v>
      </c>
      <c r="AB1028" s="118">
        <v>60.5</v>
      </c>
      <c r="AC1028" s="43">
        <f t="shared" si="2245"/>
        <v>4.1009526138000636</v>
      </c>
      <c r="AD1028" s="133"/>
      <c r="AE1028" s="43">
        <f t="shared" si="2246"/>
        <v>0</v>
      </c>
      <c r="AF1028" s="268">
        <v>78.5</v>
      </c>
      <c r="AG1028" s="43">
        <f t="shared" si="2247"/>
        <v>6.9041992334920952</v>
      </c>
      <c r="AH1028" s="133"/>
      <c r="AI1028" s="5">
        <f t="shared" si="2243"/>
        <v>0</v>
      </c>
      <c r="AJ1028" s="182"/>
      <c r="AK1028" s="43">
        <f t="shared" ref="AK1028" si="2356">POWER(2*$V1028/1000*AJ1028, 2)*$A$4</f>
        <v>0</v>
      </c>
      <c r="AL1028" s="78">
        <v>58.9</v>
      </c>
      <c r="AM1028" s="43">
        <f t="shared" si="2249"/>
        <v>3.8869109534379667</v>
      </c>
      <c r="AN1028" s="182">
        <v>59.4</v>
      </c>
      <c r="AO1028" s="43">
        <f t="shared" si="2250"/>
        <v>3.9531827510218127</v>
      </c>
      <c r="AP1028" s="266">
        <v>67.739999999999995</v>
      </c>
      <c r="AQ1028" s="43">
        <f t="shared" si="2251"/>
        <v>5.141198668447295</v>
      </c>
      <c r="AR1028" s="123"/>
    </row>
    <row r="1029" spans="1:44" x14ac:dyDescent="0.25">
      <c r="A1029" s="144">
        <f t="shared" si="2341"/>
        <v>1018</v>
      </c>
      <c r="B1029" s="89" t="s">
        <v>148</v>
      </c>
      <c r="C1029" s="150">
        <v>27</v>
      </c>
      <c r="D1029" s="154" t="s">
        <v>138</v>
      </c>
      <c r="E1029" s="155">
        <v>2</v>
      </c>
      <c r="F1029" s="152">
        <f t="shared" si="2337"/>
        <v>5987.62</v>
      </c>
      <c r="G1029" s="46">
        <f t="shared" si="2331"/>
        <v>1535.25</v>
      </c>
      <c r="H1029" s="47">
        <f t="shared" si="2342"/>
        <v>4920</v>
      </c>
      <c r="I1029" s="47">
        <f t="shared" si="2338"/>
        <v>2300</v>
      </c>
      <c r="J1029" s="56">
        <f t="shared" si="2252"/>
        <v>1313.2612180750637</v>
      </c>
      <c r="K1029" s="56">
        <f t="shared" si="2229"/>
        <v>0</v>
      </c>
      <c r="L1029" s="78"/>
      <c r="M1029" s="78"/>
      <c r="N1029" s="78"/>
      <c r="O1029" s="78"/>
      <c r="P1029" s="78"/>
      <c r="Q1029" s="78"/>
      <c r="R1029" s="78"/>
      <c r="S1029" s="47"/>
      <c r="T1029" s="47">
        <f t="shared" si="2302"/>
        <v>1313.2612180750637</v>
      </c>
      <c r="U1029" s="79">
        <v>5</v>
      </c>
      <c r="V1029" s="62">
        <f t="shared" si="2332"/>
        <v>1313.2612180750637</v>
      </c>
      <c r="W1029" s="137">
        <f t="shared" si="2240"/>
        <v>67.304468015796019</v>
      </c>
      <c r="X1029" s="133">
        <v>56.3</v>
      </c>
      <c r="Y1029" s="5">
        <f t="shared" si="2243"/>
        <v>3.4986379470173827</v>
      </c>
      <c r="Z1029" s="133">
        <v>63.5</v>
      </c>
      <c r="AA1029" s="43">
        <f t="shared" ref="AA1029" si="2357">POWER(2*$V1029/1000*Z1029, 2)*$A$4</f>
        <v>4.450713748619215</v>
      </c>
      <c r="AB1029" s="118">
        <v>60.9</v>
      </c>
      <c r="AC1029" s="43">
        <f t="shared" si="2245"/>
        <v>4.0937073986028727</v>
      </c>
      <c r="AD1029" s="133"/>
      <c r="AE1029" s="43">
        <f t="shared" si="2246"/>
        <v>0</v>
      </c>
      <c r="AF1029" s="268">
        <v>79.2</v>
      </c>
      <c r="AG1029" s="43">
        <f t="shared" si="2247"/>
        <v>6.9236096690777691</v>
      </c>
      <c r="AH1029" s="133"/>
      <c r="AI1029" s="5">
        <f t="shared" si="2243"/>
        <v>0</v>
      </c>
      <c r="AJ1029" s="182"/>
      <c r="AK1029" s="43">
        <f t="shared" ref="AK1029" si="2358">POWER(2*$V1029/1000*AJ1029, 2)*$A$4</f>
        <v>0</v>
      </c>
      <c r="AL1029" s="78">
        <v>63.2</v>
      </c>
      <c r="AM1029" s="43">
        <f t="shared" si="2249"/>
        <v>4.4087591005728353</v>
      </c>
      <c r="AN1029" s="182">
        <v>63.6</v>
      </c>
      <c r="AO1029" s="43">
        <f t="shared" si="2250"/>
        <v>4.4647427824700321</v>
      </c>
      <c r="AP1029" s="266">
        <v>67.739999999999995</v>
      </c>
      <c r="AQ1029" s="43">
        <f t="shared" si="2251"/>
        <v>5.0649200827611081</v>
      </c>
      <c r="AR1029" s="123"/>
    </row>
    <row r="1030" spans="1:44" x14ac:dyDescent="0.25">
      <c r="A1030" s="144">
        <f t="shared" si="2341"/>
        <v>1019</v>
      </c>
      <c r="B1030" s="89" t="s">
        <v>148</v>
      </c>
      <c r="C1030" s="150">
        <v>28</v>
      </c>
      <c r="D1030" s="154" t="s">
        <v>138</v>
      </c>
      <c r="E1030" s="155">
        <v>3</v>
      </c>
      <c r="F1030" s="152">
        <f t="shared" si="2337"/>
        <v>5987.62</v>
      </c>
      <c r="G1030" s="46">
        <f t="shared" si="2331"/>
        <v>1541</v>
      </c>
      <c r="H1030" s="47">
        <f t="shared" si="2342"/>
        <v>4928</v>
      </c>
      <c r="I1030" s="47">
        <f t="shared" si="2338"/>
        <v>2300</v>
      </c>
      <c r="J1030" s="56">
        <f t="shared" si="2252"/>
        <v>1303.4092006733724</v>
      </c>
      <c r="K1030" s="56">
        <f t="shared" si="2229"/>
        <v>0</v>
      </c>
      <c r="L1030" s="78"/>
      <c r="M1030" s="78"/>
      <c r="N1030" s="78"/>
      <c r="O1030" s="78"/>
      <c r="P1030" s="78"/>
      <c r="Q1030" s="78"/>
      <c r="R1030" s="78"/>
      <c r="S1030" s="47"/>
      <c r="T1030" s="47">
        <f t="shared" si="2302"/>
        <v>1303.4092006733724</v>
      </c>
      <c r="U1030" s="79">
        <v>5</v>
      </c>
      <c r="V1030" s="62">
        <f t="shared" si="2332"/>
        <v>1303.4092006733724</v>
      </c>
      <c r="W1030" s="137">
        <f t="shared" si="2240"/>
        <v>67.813199110958323</v>
      </c>
      <c r="X1030" s="133">
        <v>55.4</v>
      </c>
      <c r="Y1030" s="5">
        <f t="shared" si="2243"/>
        <v>3.3370373541444502</v>
      </c>
      <c r="Z1030" s="133">
        <v>67.7</v>
      </c>
      <c r="AA1030" s="43">
        <f t="shared" ref="AA1030" si="2359">POWER(2*$V1030/1000*Z1030, 2)*$A$4</f>
        <v>4.9833211480915676</v>
      </c>
      <c r="AB1030" s="118">
        <v>65</v>
      </c>
      <c r="AC1030" s="43">
        <f t="shared" si="2245"/>
        <v>4.5937594720575987</v>
      </c>
      <c r="AD1030" s="133"/>
      <c r="AE1030" s="43">
        <f t="shared" si="2246"/>
        <v>0</v>
      </c>
      <c r="AF1030" s="268">
        <v>80.8</v>
      </c>
      <c r="AG1030" s="43">
        <f t="shared" si="2247"/>
        <v>7.0984619738826327</v>
      </c>
      <c r="AH1030" s="133"/>
      <c r="AI1030" s="5">
        <f t="shared" si="2243"/>
        <v>0</v>
      </c>
      <c r="AJ1030" s="182"/>
      <c r="AK1030" s="43">
        <f t="shared" ref="AK1030" si="2360">POWER(2*$V1030/1000*AJ1030, 2)*$A$4</f>
        <v>0</v>
      </c>
      <c r="AL1030" s="78">
        <v>62</v>
      </c>
      <c r="AM1030" s="43">
        <f t="shared" si="2249"/>
        <v>4.1795056593111033</v>
      </c>
      <c r="AN1030" s="182">
        <v>62.3</v>
      </c>
      <c r="AO1030" s="43">
        <f t="shared" si="2250"/>
        <v>4.2200503435035355</v>
      </c>
      <c r="AP1030" s="266">
        <v>68.650000000000006</v>
      </c>
      <c r="AQ1030" s="43">
        <f t="shared" si="2251"/>
        <v>5.1241592898227655</v>
      </c>
      <c r="AR1030" s="123"/>
    </row>
    <row r="1031" spans="1:44" x14ac:dyDescent="0.25">
      <c r="A1031" s="144">
        <f t="shared" si="2341"/>
        <v>1020</v>
      </c>
      <c r="B1031" s="89" t="s">
        <v>148</v>
      </c>
      <c r="C1031" s="150">
        <v>29</v>
      </c>
      <c r="D1031" s="154" t="s">
        <v>138</v>
      </c>
      <c r="E1031" s="155">
        <v>4</v>
      </c>
      <c r="F1031" s="152">
        <f t="shared" si="2337"/>
        <v>5987.62</v>
      </c>
      <c r="G1031" s="46">
        <f t="shared" si="2331"/>
        <v>1546.75</v>
      </c>
      <c r="H1031" s="47">
        <f t="shared" si="2342"/>
        <v>4936</v>
      </c>
      <c r="I1031" s="47">
        <f t="shared" si="2338"/>
        <v>2300</v>
      </c>
      <c r="J1031" s="56">
        <f t="shared" si="2252"/>
        <v>1293.5571834673563</v>
      </c>
      <c r="K1031" s="56">
        <f t="shared" si="2229"/>
        <v>0</v>
      </c>
      <c r="L1031" s="78"/>
      <c r="M1031" s="78"/>
      <c r="N1031" s="78"/>
      <c r="O1031" s="78"/>
      <c r="P1031" s="78"/>
      <c r="Q1031" s="78"/>
      <c r="R1031" s="78"/>
      <c r="S1031" s="47"/>
      <c r="T1031" s="47">
        <f t="shared" si="2302"/>
        <v>1293.5571834673563</v>
      </c>
      <c r="U1031" s="79">
        <v>5</v>
      </c>
      <c r="V1031" s="62">
        <f t="shared" si="2332"/>
        <v>1293.5571834673563</v>
      </c>
      <c r="W1031" s="137">
        <f t="shared" si="2240"/>
        <v>68.329679412699093</v>
      </c>
      <c r="X1031" s="133">
        <v>56.1</v>
      </c>
      <c r="Y1031" s="5">
        <f t="shared" si="2243"/>
        <v>3.370365189832671</v>
      </c>
      <c r="Z1031" s="133">
        <v>64</v>
      </c>
      <c r="AA1031" s="43">
        <f t="shared" ref="AA1031" si="2361">POWER(2*$V1031/1000*Z1031, 2)*$A$4</f>
        <v>4.3864298275471354</v>
      </c>
      <c r="AB1031" s="118">
        <v>61.3</v>
      </c>
      <c r="AC1031" s="43">
        <f t="shared" si="2245"/>
        <v>4.0241317135438459</v>
      </c>
      <c r="AD1031" s="133"/>
      <c r="AE1031" s="43">
        <f t="shared" si="2246"/>
        <v>0</v>
      </c>
      <c r="AF1031" s="268">
        <v>79.7</v>
      </c>
      <c r="AG1031" s="43">
        <f t="shared" si="2247"/>
        <v>6.8024895125155975</v>
      </c>
      <c r="AH1031" s="133"/>
      <c r="AI1031" s="5">
        <f t="shared" si="2243"/>
        <v>0</v>
      </c>
      <c r="AJ1031" s="182"/>
      <c r="AK1031" s="43">
        <f t="shared" ref="AK1031" si="2362">POWER(2*$V1031/1000*AJ1031, 2)*$A$4</f>
        <v>0</v>
      </c>
      <c r="AL1031" s="78">
        <v>64.5</v>
      </c>
      <c r="AM1031" s="43">
        <f t="shared" si="2249"/>
        <v>4.4552355200324634</v>
      </c>
      <c r="AN1031" s="182">
        <v>64.900000000000006</v>
      </c>
      <c r="AO1031" s="43">
        <f t="shared" si="2250"/>
        <v>4.510665600079788</v>
      </c>
      <c r="AP1031" s="266">
        <v>68.58</v>
      </c>
      <c r="AQ1031" s="43">
        <f t="shared" si="2251"/>
        <v>5.0367013433517718</v>
      </c>
      <c r="AR1031" s="123"/>
    </row>
    <row r="1032" spans="1:44" x14ac:dyDescent="0.25">
      <c r="A1032" s="144">
        <f t="shared" si="2341"/>
        <v>1021</v>
      </c>
      <c r="B1032" s="89" t="s">
        <v>148</v>
      </c>
      <c r="C1032" s="150">
        <v>30</v>
      </c>
      <c r="D1032" s="154" t="s">
        <v>138</v>
      </c>
      <c r="E1032" s="155">
        <v>5</v>
      </c>
      <c r="F1032" s="152">
        <f t="shared" si="2337"/>
        <v>5987.62</v>
      </c>
      <c r="G1032" s="46">
        <f t="shared" si="2331"/>
        <v>1552.5</v>
      </c>
      <c r="H1032" s="47">
        <f t="shared" si="2342"/>
        <v>4944</v>
      </c>
      <c r="I1032" s="47">
        <f t="shared" si="2338"/>
        <v>2300</v>
      </c>
      <c r="J1032" s="56">
        <f t="shared" si="2252"/>
        <v>1283.7051664615203</v>
      </c>
      <c r="K1032" s="56">
        <f t="shared" si="2229"/>
        <v>0</v>
      </c>
      <c r="L1032" s="78"/>
      <c r="M1032" s="78"/>
      <c r="N1032" s="78"/>
      <c r="O1032" s="78"/>
      <c r="P1032" s="78"/>
      <c r="Q1032" s="78"/>
      <c r="R1032" s="78"/>
      <c r="S1032" s="47"/>
      <c r="T1032" s="47">
        <f t="shared" si="2302"/>
        <v>1283.7051664615203</v>
      </c>
      <c r="U1032" s="79">
        <v>5</v>
      </c>
      <c r="V1032" s="62">
        <f t="shared" si="2332"/>
        <v>1283.7051664615203</v>
      </c>
      <c r="W1032" s="137">
        <f t="shared" si="2240"/>
        <v>68.854087338416832</v>
      </c>
      <c r="X1032" s="133">
        <v>57.2</v>
      </c>
      <c r="Y1032" s="5">
        <f t="shared" si="2243"/>
        <v>3.4506634975770201</v>
      </c>
      <c r="Z1032" s="133">
        <v>63.3</v>
      </c>
      <c r="AA1032" s="43">
        <f t="shared" ref="AA1032" si="2363">POWER(2*$V1032/1000*Z1032, 2)*$A$4</f>
        <v>4.2258878984933199</v>
      </c>
      <c r="AB1032" s="118">
        <v>60.7</v>
      </c>
      <c r="AC1032" s="43">
        <f t="shared" si="2245"/>
        <v>3.8858670198382423</v>
      </c>
      <c r="AD1032" s="133"/>
      <c r="AE1032" s="43">
        <f t="shared" si="2246"/>
        <v>0</v>
      </c>
      <c r="AF1032" s="268">
        <v>81.099999999999994</v>
      </c>
      <c r="AG1032" s="43">
        <f t="shared" si="2247"/>
        <v>6.9366895883962991</v>
      </c>
      <c r="AH1032" s="133"/>
      <c r="AI1032" s="5">
        <f t="shared" si="2243"/>
        <v>0</v>
      </c>
      <c r="AJ1032" s="182"/>
      <c r="AK1032" s="43">
        <f t="shared" ref="AK1032" si="2364">POWER(2*$V1032/1000*AJ1032, 2)*$A$4</f>
        <v>0</v>
      </c>
      <c r="AL1032" s="78">
        <v>62.3</v>
      </c>
      <c r="AM1032" s="43">
        <f t="shared" si="2249"/>
        <v>4.0934231889428307</v>
      </c>
      <c r="AN1032" s="182">
        <v>62.8</v>
      </c>
      <c r="AO1032" s="43">
        <f t="shared" si="2250"/>
        <v>4.159391879885372</v>
      </c>
      <c r="AP1032" s="266">
        <v>70.37</v>
      </c>
      <c r="AQ1032" s="43">
        <f t="shared" si="2251"/>
        <v>5.2225866494494557</v>
      </c>
      <c r="AR1032" s="123"/>
    </row>
    <row r="1033" spans="1:44" x14ac:dyDescent="0.25">
      <c r="A1033" s="144">
        <f t="shared" si="2341"/>
        <v>1022</v>
      </c>
      <c r="B1033" s="89" t="s">
        <v>148</v>
      </c>
      <c r="C1033" s="150">
        <v>31</v>
      </c>
      <c r="D1033" s="154" t="s">
        <v>138</v>
      </c>
      <c r="E1033" s="155">
        <v>6</v>
      </c>
      <c r="F1033" s="152">
        <f t="shared" si="2337"/>
        <v>5987.62</v>
      </c>
      <c r="G1033" s="46">
        <f t="shared" si="2331"/>
        <v>1558.25</v>
      </c>
      <c r="H1033" s="47">
        <f t="shared" si="2342"/>
        <v>4952</v>
      </c>
      <c r="I1033" s="47">
        <f t="shared" si="2338"/>
        <v>2300</v>
      </c>
      <c r="J1033" s="56">
        <f t="shared" si="2252"/>
        <v>1273.8531496605092</v>
      </c>
      <c r="K1033" s="56">
        <f t="shared" si="2229"/>
        <v>0</v>
      </c>
      <c r="L1033" s="78"/>
      <c r="M1033" s="78"/>
      <c r="N1033" s="78"/>
      <c r="O1033" s="78"/>
      <c r="P1033" s="78"/>
      <c r="Q1033" s="78"/>
      <c r="R1033" s="78"/>
      <c r="S1033" s="47"/>
      <c r="T1033" s="47">
        <f t="shared" si="2302"/>
        <v>1273.8531496605092</v>
      </c>
      <c r="U1033" s="79">
        <v>5</v>
      </c>
      <c r="V1033" s="62">
        <f t="shared" si="2332"/>
        <v>1273.8531496605092</v>
      </c>
      <c r="W1033" s="137">
        <f t="shared" si="2240"/>
        <v>69.386606825028892</v>
      </c>
      <c r="X1033" s="133">
        <v>58.1</v>
      </c>
      <c r="Y1033" s="5">
        <f t="shared" si="2243"/>
        <v>3.5056694921050298</v>
      </c>
      <c r="Z1033" s="133">
        <v>69.3</v>
      </c>
      <c r="AA1033" s="43">
        <f t="shared" ref="AA1033" si="2365">POWER(2*$V1033/1000*Z1033, 2)*$A$4</f>
        <v>4.9875260113400186</v>
      </c>
      <c r="AB1033" s="118">
        <v>66.8</v>
      </c>
      <c r="AC1033" s="43">
        <f t="shared" si="2245"/>
        <v>4.6341664571590746</v>
      </c>
      <c r="AD1033" s="133"/>
      <c r="AE1033" s="43">
        <f t="shared" si="2246"/>
        <v>0</v>
      </c>
      <c r="AF1033" s="268">
        <v>80.900000000000006</v>
      </c>
      <c r="AG1033" s="43">
        <f t="shared" si="2247"/>
        <v>6.796976175750137</v>
      </c>
      <c r="AH1033" s="133"/>
      <c r="AI1033" s="5">
        <f t="shared" si="2243"/>
        <v>0</v>
      </c>
      <c r="AJ1033" s="182"/>
      <c r="AK1033" s="43">
        <f t="shared" ref="AK1033" si="2366">POWER(2*$V1033/1000*AJ1033, 2)*$A$4</f>
        <v>0</v>
      </c>
      <c r="AL1033" s="78">
        <v>65.900000000000006</v>
      </c>
      <c r="AM1033" s="43">
        <f t="shared" si="2249"/>
        <v>4.5101349169509053</v>
      </c>
      <c r="AN1033" s="182">
        <v>66.3</v>
      </c>
      <c r="AO1033" s="43">
        <f t="shared" si="2250"/>
        <v>4.5650523400959102</v>
      </c>
      <c r="AP1033" s="266">
        <v>70.12</v>
      </c>
      <c r="AQ1033" s="43">
        <f t="shared" si="2251"/>
        <v>5.1062552369564891</v>
      </c>
      <c r="AR1033" s="123"/>
    </row>
    <row r="1034" spans="1:44" x14ac:dyDescent="0.25">
      <c r="A1034" s="144">
        <f t="shared" si="2341"/>
        <v>1023</v>
      </c>
      <c r="B1034" s="89" t="s">
        <v>148</v>
      </c>
      <c r="C1034" s="150">
        <v>32</v>
      </c>
      <c r="D1034" s="154" t="s">
        <v>138</v>
      </c>
      <c r="E1034" s="155">
        <v>7</v>
      </c>
      <c r="F1034" s="152">
        <f t="shared" si="2337"/>
        <v>5987.62</v>
      </c>
      <c r="G1034" s="46">
        <f t="shared" si="2331"/>
        <v>1564</v>
      </c>
      <c r="H1034" s="47">
        <f t="shared" si="2342"/>
        <v>4960</v>
      </c>
      <c r="I1034" s="47">
        <f t="shared" si="2338"/>
        <v>2300</v>
      </c>
      <c r="J1034" s="56">
        <f t="shared" si="2252"/>
        <v>1264.0011330691123</v>
      </c>
      <c r="K1034" s="56">
        <f t="shared" si="2229"/>
        <v>0</v>
      </c>
      <c r="L1034" s="78"/>
      <c r="M1034" s="78"/>
      <c r="N1034" s="78"/>
      <c r="O1034" s="78"/>
      <c r="P1034" s="78"/>
      <c r="Q1034" s="78"/>
      <c r="R1034" s="78"/>
      <c r="S1034" s="47"/>
      <c r="T1034" s="47">
        <f t="shared" si="2302"/>
        <v>1264.0011330691123</v>
      </c>
      <c r="U1034" s="79">
        <v>5</v>
      </c>
      <c r="V1034" s="62">
        <f t="shared" si="2332"/>
        <v>1264.0011330691123</v>
      </c>
      <c r="W1034" s="137">
        <f t="shared" si="2240"/>
        <v>69.927427544074519</v>
      </c>
      <c r="X1034" s="133">
        <v>58.4</v>
      </c>
      <c r="Y1034" s="5">
        <f t="shared" si="2243"/>
        <v>3.4873906169395608</v>
      </c>
      <c r="Z1034" s="133">
        <v>66.2</v>
      </c>
      <c r="AA1034" s="43">
        <f t="shared" ref="AA1034" si="2367">POWER(2*$V1034/1000*Z1034, 2)*$A$4</f>
        <v>4.4811644232327268</v>
      </c>
      <c r="AB1034" s="118">
        <v>63.5</v>
      </c>
      <c r="AC1034" s="43">
        <f t="shared" si="2245"/>
        <v>4.1230855974252156</v>
      </c>
      <c r="AD1034" s="133"/>
      <c r="AE1034" s="43">
        <f t="shared" si="2246"/>
        <v>0</v>
      </c>
      <c r="AF1034" s="268">
        <v>81.2</v>
      </c>
      <c r="AG1034" s="43">
        <f t="shared" si="2247"/>
        <v>6.7419722243133027</v>
      </c>
      <c r="AH1034" s="133"/>
      <c r="AI1034" s="5">
        <f t="shared" si="2243"/>
        <v>0</v>
      </c>
      <c r="AJ1034" s="182"/>
      <c r="AK1034" s="43">
        <f t="shared" ref="AK1034" si="2368">POWER(2*$V1034/1000*AJ1034, 2)*$A$4</f>
        <v>0</v>
      </c>
      <c r="AL1034" s="78">
        <v>65.099999999999994</v>
      </c>
      <c r="AM1034" s="43">
        <f t="shared" si="2249"/>
        <v>4.3334808091621388</v>
      </c>
      <c r="AN1034" s="182">
        <v>65.599999999999994</v>
      </c>
      <c r="AO1034" s="43">
        <f t="shared" si="2250"/>
        <v>4.4003029664668052</v>
      </c>
      <c r="AP1034" s="266">
        <v>71.569999999999993</v>
      </c>
      <c r="AQ1034" s="43">
        <f t="shared" si="2251"/>
        <v>5.2376555608870259</v>
      </c>
      <c r="AR1034" s="123"/>
    </row>
    <row r="1035" spans="1:44" x14ac:dyDescent="0.25">
      <c r="A1035" s="144">
        <f t="shared" si="2341"/>
        <v>1024</v>
      </c>
      <c r="B1035" s="89" t="s">
        <v>148</v>
      </c>
      <c r="C1035" s="150">
        <v>33</v>
      </c>
      <c r="D1035" s="154" t="s">
        <v>138</v>
      </c>
      <c r="E1035" s="155">
        <v>8</v>
      </c>
      <c r="F1035" s="152">
        <f t="shared" si="2337"/>
        <v>5987.62</v>
      </c>
      <c r="G1035" s="46">
        <f t="shared" si="2331"/>
        <v>1569.75</v>
      </c>
      <c r="H1035" s="47">
        <f t="shared" si="2342"/>
        <v>4968</v>
      </c>
      <c r="I1035" s="47">
        <f t="shared" si="2338"/>
        <v>2300</v>
      </c>
      <c r="J1035" s="56">
        <f t="shared" si="2252"/>
        <v>1254.1491166922694</v>
      </c>
      <c r="K1035" s="56">
        <f t="shared" si="2229"/>
        <v>0</v>
      </c>
      <c r="L1035" s="78"/>
      <c r="M1035" s="78"/>
      <c r="N1035" s="78"/>
      <c r="O1035" s="78"/>
      <c r="P1035" s="78"/>
      <c r="Q1035" s="78"/>
      <c r="R1035" s="78"/>
      <c r="S1035" s="47"/>
      <c r="T1035" s="47">
        <f t="shared" si="2302"/>
        <v>1254.1491166922694</v>
      </c>
      <c r="U1035" s="79">
        <v>5</v>
      </c>
      <c r="V1035" s="62">
        <f t="shared" si="2332"/>
        <v>1254.1491166922694</v>
      </c>
      <c r="W1035" s="137">
        <f t="shared" si="2240"/>
        <v>70.476745126956288</v>
      </c>
      <c r="X1035" s="133">
        <v>59.7</v>
      </c>
      <c r="Y1035" s="5">
        <f t="shared" si="2243"/>
        <v>3.5877897886030206</v>
      </c>
      <c r="Z1035" s="133">
        <v>63.6</v>
      </c>
      <c r="AA1035" s="43">
        <f t="shared" ref="AA1035" si="2369">POWER(2*$V1035/1000*Z1035, 2)*$A$4</f>
        <v>4.0718573838785419</v>
      </c>
      <c r="AB1035" s="118">
        <v>61.1</v>
      </c>
      <c r="AC1035" s="43">
        <f t="shared" si="2245"/>
        <v>3.7580343697018552</v>
      </c>
      <c r="AD1035" s="133"/>
      <c r="AE1035" s="43">
        <f t="shared" si="2246"/>
        <v>0</v>
      </c>
      <c r="AF1035" s="268">
        <v>82.8</v>
      </c>
      <c r="AG1035" s="43">
        <f t="shared" si="2247"/>
        <v>6.9014286239393865</v>
      </c>
      <c r="AH1035" s="133"/>
      <c r="AI1035" s="5">
        <f t="shared" si="2243"/>
        <v>0</v>
      </c>
      <c r="AJ1035" s="182"/>
      <c r="AK1035" s="43">
        <f t="shared" ref="AK1035" si="2370">POWER(2*$V1035/1000*AJ1035, 2)*$A$4</f>
        <v>0</v>
      </c>
      <c r="AL1035" s="78">
        <v>66.5</v>
      </c>
      <c r="AM1035" s="43">
        <f t="shared" si="2249"/>
        <v>4.451656213128655</v>
      </c>
      <c r="AN1035" s="182">
        <v>66.900000000000006</v>
      </c>
      <c r="AO1035" s="43">
        <f t="shared" si="2250"/>
        <v>4.5053710360202928</v>
      </c>
      <c r="AP1035" s="266">
        <v>71.349999999999994</v>
      </c>
      <c r="AQ1035" s="43">
        <f t="shared" si="2251"/>
        <v>5.12467445577707</v>
      </c>
      <c r="AR1035" s="123"/>
    </row>
    <row r="1036" spans="1:44" x14ac:dyDescent="0.25">
      <c r="A1036" s="144">
        <f t="shared" si="2341"/>
        <v>1025</v>
      </c>
      <c r="B1036" s="89" t="s">
        <v>148</v>
      </c>
      <c r="C1036" s="150">
        <v>34</v>
      </c>
      <c r="D1036" s="154" t="s">
        <v>138</v>
      </c>
      <c r="E1036" s="155">
        <v>9</v>
      </c>
      <c r="F1036" s="152">
        <f t="shared" si="2337"/>
        <v>5987.62</v>
      </c>
      <c r="G1036" s="46">
        <f t="shared" si="2331"/>
        <v>1575.5</v>
      </c>
      <c r="H1036" s="47">
        <f t="shared" si="2342"/>
        <v>4976</v>
      </c>
      <c r="I1036" s="47">
        <f t="shared" si="2338"/>
        <v>2300</v>
      </c>
      <c r="J1036" s="56">
        <f t="shared" si="2252"/>
        <v>1244.2971005350771</v>
      </c>
      <c r="K1036" s="56">
        <f t="shared" si="2229"/>
        <v>0</v>
      </c>
      <c r="L1036" s="78"/>
      <c r="M1036" s="78"/>
      <c r="N1036" s="78"/>
      <c r="O1036" s="78"/>
      <c r="P1036" s="78"/>
      <c r="Q1036" s="78"/>
      <c r="R1036" s="78"/>
      <c r="S1036" s="47"/>
      <c r="T1036" s="47">
        <f t="shared" si="2302"/>
        <v>1244.2971005350771</v>
      </c>
      <c r="U1036" s="79">
        <v>5</v>
      </c>
      <c r="V1036" s="62">
        <f t="shared" si="2332"/>
        <v>1244.2971005350771</v>
      </c>
      <c r="W1036" s="137">
        <f t="shared" si="2240"/>
        <v>71.034761400881962</v>
      </c>
      <c r="X1036" s="133">
        <v>59.1</v>
      </c>
      <c r="Y1036" s="5">
        <f t="shared" si="2243"/>
        <v>3.4610120711533217</v>
      </c>
      <c r="Z1036" s="133">
        <v>67.7</v>
      </c>
      <c r="AA1036" s="43">
        <f t="shared" ref="AA1036" si="2371">POWER(2*$V1036/1000*Z1036, 2)*$A$4</f>
        <v>4.5415645327390566</v>
      </c>
      <c r="AB1036" s="118">
        <v>64.900000000000006</v>
      </c>
      <c r="AC1036" s="43">
        <f t="shared" si="2245"/>
        <v>4.1736646006563483</v>
      </c>
      <c r="AD1036" s="133"/>
      <c r="AE1036" s="43">
        <f t="shared" si="2246"/>
        <v>0</v>
      </c>
      <c r="AF1036" s="268">
        <v>82.7</v>
      </c>
      <c r="AG1036" s="43">
        <f t="shared" si="2247"/>
        <v>6.7770263049287527</v>
      </c>
      <c r="AH1036" s="133"/>
      <c r="AI1036" s="5">
        <f t="shared" si="2243"/>
        <v>0</v>
      </c>
      <c r="AJ1036" s="182"/>
      <c r="AK1036" s="43">
        <f t="shared" ref="AK1036" si="2372">POWER(2*$V1036/1000*AJ1036, 2)*$A$4</f>
        <v>0</v>
      </c>
      <c r="AL1036" s="78">
        <v>66.599999999999994</v>
      </c>
      <c r="AM1036" s="43">
        <f t="shared" si="2249"/>
        <v>4.3951794407153031</v>
      </c>
      <c r="AN1036" s="182">
        <v>67</v>
      </c>
      <c r="AO1036" s="43">
        <f t="shared" si="2250"/>
        <v>4.4481329323402239</v>
      </c>
      <c r="AP1036" s="266">
        <v>71.91</v>
      </c>
      <c r="AQ1036" s="43">
        <f t="shared" si="2251"/>
        <v>5.1239717862163818</v>
      </c>
      <c r="AR1036" s="123"/>
    </row>
    <row r="1037" spans="1:44" x14ac:dyDescent="0.25">
      <c r="A1037" s="144">
        <f t="shared" si="2341"/>
        <v>1026</v>
      </c>
      <c r="B1037" s="89" t="s">
        <v>148</v>
      </c>
      <c r="C1037" s="150">
        <v>35</v>
      </c>
      <c r="D1037" s="154" t="s">
        <v>138</v>
      </c>
      <c r="E1037" s="155">
        <v>10</v>
      </c>
      <c r="F1037" s="152">
        <f t="shared" si="2337"/>
        <v>5987.62</v>
      </c>
      <c r="G1037" s="46">
        <f t="shared" si="2331"/>
        <v>1581.25</v>
      </c>
      <c r="H1037" s="47">
        <f t="shared" si="2342"/>
        <v>4984</v>
      </c>
      <c r="I1037" s="47">
        <f t="shared" si="2338"/>
        <v>2300</v>
      </c>
      <c r="J1037" s="56">
        <f t="shared" si="2252"/>
        <v>1234.4450846027942</v>
      </c>
      <c r="K1037" s="56">
        <f t="shared" si="2229"/>
        <v>0</v>
      </c>
      <c r="L1037" s="78"/>
      <c r="M1037" s="78"/>
      <c r="N1037" s="78"/>
      <c r="O1037" s="78"/>
      <c r="P1037" s="78"/>
      <c r="Q1037" s="78"/>
      <c r="R1037" s="78"/>
      <c r="S1037" s="47"/>
      <c r="T1037" s="47">
        <f t="shared" si="2302"/>
        <v>1234.4450846027942</v>
      </c>
      <c r="U1037" s="79">
        <v>5</v>
      </c>
      <c r="V1037" s="62">
        <f t="shared" si="2332"/>
        <v>1234.4450846027942</v>
      </c>
      <c r="W1037" s="137">
        <f t="shared" si="2240"/>
        <v>71.601684636104366</v>
      </c>
      <c r="X1037" s="133">
        <v>57.6</v>
      </c>
      <c r="Y1037" s="5">
        <f t="shared" si="2243"/>
        <v>3.2357017981786522</v>
      </c>
      <c r="Z1037" s="133">
        <v>67.8</v>
      </c>
      <c r="AA1037" s="43">
        <f t="shared" ref="AA1037" si="2373">POWER(2*$V1037/1000*Z1037, 2)*$A$4</f>
        <v>4.4831462956752599</v>
      </c>
      <c r="AB1037" s="118">
        <v>65.099999999999994</v>
      </c>
      <c r="AC1037" s="43">
        <f t="shared" si="2245"/>
        <v>4.133191242796074</v>
      </c>
      <c r="AD1037" s="133"/>
      <c r="AE1037" s="43">
        <f t="shared" si="2246"/>
        <v>0</v>
      </c>
      <c r="AF1037" s="268">
        <v>82.7</v>
      </c>
      <c r="AG1037" s="43">
        <f t="shared" si="2247"/>
        <v>6.6701337502608</v>
      </c>
      <c r="AH1037" s="133"/>
      <c r="AI1037" s="5">
        <f t="shared" si="2243"/>
        <v>0</v>
      </c>
      <c r="AJ1037" s="182"/>
      <c r="AK1037" s="43">
        <f t="shared" ref="AK1037" si="2374">POWER(2*$V1037/1000*AJ1037, 2)*$A$4</f>
        <v>0</v>
      </c>
      <c r="AL1037" s="78">
        <v>66.8</v>
      </c>
      <c r="AM1037" s="43">
        <f t="shared" si="2249"/>
        <v>4.351875359249826</v>
      </c>
      <c r="AN1037" s="182">
        <v>67.2</v>
      </c>
      <c r="AO1037" s="43">
        <f t="shared" si="2250"/>
        <v>4.4041496697431644</v>
      </c>
      <c r="AP1037" s="266">
        <v>73</v>
      </c>
      <c r="AQ1037" s="43">
        <f t="shared" si="2251"/>
        <v>5.197197772742463</v>
      </c>
      <c r="AR1037" s="123"/>
    </row>
    <row r="1038" spans="1:44" x14ac:dyDescent="0.25">
      <c r="A1038" s="144">
        <f t="shared" si="2341"/>
        <v>1027</v>
      </c>
      <c r="B1038" s="89" t="s">
        <v>148</v>
      </c>
      <c r="C1038" s="150">
        <v>36</v>
      </c>
      <c r="D1038" s="154" t="s">
        <v>138</v>
      </c>
      <c r="E1038" s="155">
        <v>11</v>
      </c>
      <c r="F1038" s="152">
        <f t="shared" si="2337"/>
        <v>5987.62</v>
      </c>
      <c r="G1038" s="46">
        <f t="shared" si="2331"/>
        <v>1587</v>
      </c>
      <c r="H1038" s="47">
        <f t="shared" si="2342"/>
        <v>4992</v>
      </c>
      <c r="I1038" s="47">
        <f t="shared" si="2338"/>
        <v>2300</v>
      </c>
      <c r="J1038" s="56">
        <f t="shared" si="2252"/>
        <v>1224.5930689008492</v>
      </c>
      <c r="K1038" s="56">
        <f t="shared" si="2229"/>
        <v>0</v>
      </c>
      <c r="L1038" s="78"/>
      <c r="M1038" s="78"/>
      <c r="N1038" s="78"/>
      <c r="O1038" s="78"/>
      <c r="P1038" s="78"/>
      <c r="Q1038" s="78"/>
      <c r="R1038" s="78"/>
      <c r="S1038" s="47"/>
      <c r="T1038" s="47">
        <f t="shared" si="2302"/>
        <v>1224.5930689008492</v>
      </c>
      <c r="U1038" s="79">
        <v>5</v>
      </c>
      <c r="V1038" s="62">
        <f t="shared" si="2332"/>
        <v>1224.5930689008492</v>
      </c>
      <c r="W1038" s="137">
        <f t="shared" si="2240"/>
        <v>72.177729805095694</v>
      </c>
      <c r="X1038" s="133">
        <v>61.8</v>
      </c>
      <c r="Y1038" s="5">
        <f t="shared" si="2243"/>
        <v>3.6655615660722267</v>
      </c>
      <c r="Z1038" s="133">
        <v>65.2</v>
      </c>
      <c r="AA1038" s="43">
        <f t="shared" ref="AA1038" si="2375">POWER(2*$V1038/1000*Z1038, 2)*$A$4</f>
        <v>4.0799868140875359</v>
      </c>
      <c r="AB1038" s="118">
        <v>62.5</v>
      </c>
      <c r="AC1038" s="43">
        <f t="shared" si="2245"/>
        <v>3.7490704610000001</v>
      </c>
      <c r="AD1038" s="133"/>
      <c r="AE1038" s="43">
        <f t="shared" si="2246"/>
        <v>0</v>
      </c>
      <c r="AF1038" s="268">
        <v>84.1</v>
      </c>
      <c r="AG1038" s="43">
        <f t="shared" si="2247"/>
        <v>6.7882145400999425</v>
      </c>
      <c r="AH1038" s="133"/>
      <c r="AI1038" s="5">
        <f t="shared" si="2243"/>
        <v>0</v>
      </c>
      <c r="AJ1038" s="182"/>
      <c r="AK1038" s="43">
        <f t="shared" ref="AK1038" si="2376">POWER(2*$V1038/1000*AJ1038, 2)*$A$4</f>
        <v>0</v>
      </c>
      <c r="AL1038" s="78">
        <v>68</v>
      </c>
      <c r="AM1038" s="43">
        <f t="shared" si="2249"/>
        <v>4.4379396637859827</v>
      </c>
      <c r="AN1038" s="182">
        <v>68.400000000000006</v>
      </c>
      <c r="AO1038" s="43">
        <f t="shared" si="2250"/>
        <v>4.4903042805801361</v>
      </c>
      <c r="AP1038" s="266">
        <v>74.58</v>
      </c>
      <c r="AQ1038" s="43">
        <f t="shared" si="2251"/>
        <v>5.3383657574684973</v>
      </c>
      <c r="AR1038" s="123"/>
    </row>
    <row r="1039" spans="1:44" x14ac:dyDescent="0.25">
      <c r="A1039" s="144">
        <f t="shared" si="2341"/>
        <v>1028</v>
      </c>
      <c r="B1039" s="89" t="s">
        <v>148</v>
      </c>
      <c r="C1039" s="150">
        <v>37</v>
      </c>
      <c r="D1039" s="154" t="s">
        <v>138</v>
      </c>
      <c r="E1039" s="155">
        <v>12</v>
      </c>
      <c r="F1039" s="152">
        <f t="shared" si="2337"/>
        <v>5987.62</v>
      </c>
      <c r="G1039" s="46">
        <f t="shared" si="2331"/>
        <v>1592.75</v>
      </c>
      <c r="H1039" s="47">
        <f t="shared" si="2342"/>
        <v>5000</v>
      </c>
      <c r="I1039" s="47">
        <f t="shared" si="2338"/>
        <v>2300</v>
      </c>
      <c r="J1039" s="56">
        <f t="shared" si="2252"/>
        <v>1214.7410534348462</v>
      </c>
      <c r="K1039" s="56">
        <f t="shared" ref="K1039:K1102" si="2377">J1039-SUM(P1039:T1039)</f>
        <v>0</v>
      </c>
      <c r="L1039" s="78"/>
      <c r="M1039" s="78"/>
      <c r="N1039" s="78"/>
      <c r="O1039" s="78"/>
      <c r="P1039" s="78"/>
      <c r="Q1039" s="78"/>
      <c r="R1039" s="78"/>
      <c r="S1039" s="47"/>
      <c r="T1039" s="47">
        <f t="shared" si="2302"/>
        <v>1214.7410534348462</v>
      </c>
      <c r="U1039" s="79">
        <v>5</v>
      </c>
      <c r="V1039" s="62">
        <f t="shared" si="2332"/>
        <v>1214.7410534348462</v>
      </c>
      <c r="W1039" s="137">
        <f t="shared" si="2240"/>
        <v>72.763118854333868</v>
      </c>
      <c r="X1039" s="133">
        <v>61</v>
      </c>
      <c r="Y1039" s="5">
        <f t="shared" si="2243"/>
        <v>3.5140429260127362</v>
      </c>
      <c r="Z1039" s="133">
        <v>68.5</v>
      </c>
      <c r="AA1039" s="43">
        <f t="shared" ref="AA1039" si="2378">POWER(2*$V1039/1000*Z1039, 2)*$A$4</f>
        <v>4.431273292013775</v>
      </c>
      <c r="AB1039" s="118">
        <v>65.900000000000006</v>
      </c>
      <c r="AC1039" s="43">
        <f t="shared" si="2245"/>
        <v>4.101268680332538</v>
      </c>
      <c r="AD1039" s="133"/>
      <c r="AE1039" s="43">
        <f t="shared" si="2246"/>
        <v>0</v>
      </c>
      <c r="AF1039" s="268">
        <v>84.2</v>
      </c>
      <c r="AG1039" s="43">
        <f t="shared" si="2247"/>
        <v>6.6953236468629216</v>
      </c>
      <c r="AH1039" s="133"/>
      <c r="AI1039" s="5">
        <f t="shared" si="2243"/>
        <v>0</v>
      </c>
      <c r="AJ1039" s="182"/>
      <c r="AK1039" s="43">
        <f t="shared" ref="AK1039" si="2379">POWER(2*$V1039/1000*AJ1039, 2)*$A$4</f>
        <v>0</v>
      </c>
      <c r="AL1039" s="78">
        <v>67.5</v>
      </c>
      <c r="AM1039" s="43">
        <f t="shared" si="2249"/>
        <v>4.302837431240401</v>
      </c>
      <c r="AN1039" s="182">
        <v>67.900000000000006</v>
      </c>
      <c r="AO1039" s="43">
        <f t="shared" si="2250"/>
        <v>4.3539851240307383</v>
      </c>
      <c r="AP1039" s="266">
        <v>72.86</v>
      </c>
      <c r="AQ1039" s="43">
        <f t="shared" si="2251"/>
        <v>5.0133234588969406</v>
      </c>
      <c r="AR1039" s="123"/>
    </row>
    <row r="1040" spans="1:44" x14ac:dyDescent="0.25">
      <c r="A1040" s="144">
        <f t="shared" si="2341"/>
        <v>1029</v>
      </c>
      <c r="B1040" s="89" t="s">
        <v>148</v>
      </c>
      <c r="C1040" s="150">
        <v>38</v>
      </c>
      <c r="D1040" s="154" t="s">
        <v>138</v>
      </c>
      <c r="E1040" s="155">
        <v>13</v>
      </c>
      <c r="F1040" s="152">
        <f t="shared" si="2337"/>
        <v>5987.62</v>
      </c>
      <c r="G1040" s="46">
        <f t="shared" si="2331"/>
        <v>1598.5</v>
      </c>
      <c r="H1040" s="47">
        <f t="shared" si="2342"/>
        <v>5008</v>
      </c>
      <c r="I1040" s="47">
        <f t="shared" si="2338"/>
        <v>2300</v>
      </c>
      <c r="J1040" s="56">
        <f t="shared" si="2252"/>
        <v>1204.8890382105731</v>
      </c>
      <c r="K1040" s="56">
        <f t="shared" si="2377"/>
        <v>0</v>
      </c>
      <c r="L1040" s="78"/>
      <c r="M1040" s="78"/>
      <c r="N1040" s="78"/>
      <c r="O1040" s="78"/>
      <c r="P1040" s="78"/>
      <c r="Q1040" s="78"/>
      <c r="R1040" s="78"/>
      <c r="S1040" s="47"/>
      <c r="T1040" s="47">
        <f t="shared" si="2302"/>
        <v>1204.8890382105731</v>
      </c>
      <c r="U1040" s="79">
        <v>5</v>
      </c>
      <c r="V1040" s="62">
        <f t="shared" si="2332"/>
        <v>1204.8890382105731</v>
      </c>
      <c r="W1040" s="137">
        <f t="shared" si="2240"/>
        <v>73.358080989422362</v>
      </c>
      <c r="X1040" s="133">
        <v>58.4</v>
      </c>
      <c r="Y1040" s="5">
        <f t="shared" si="2243"/>
        <v>3.1688360839403922</v>
      </c>
      <c r="Z1040" s="133">
        <v>69.8</v>
      </c>
      <c r="AA1040" s="43">
        <f t="shared" ref="AA1040" si="2380">POWER(2*$V1040/1000*Z1040, 2)*$A$4</f>
        <v>4.5267334849411673</v>
      </c>
      <c r="AB1040" s="118">
        <v>67.099999999999994</v>
      </c>
      <c r="AC1040" s="43">
        <f t="shared" si="2245"/>
        <v>4.1833010627856018</v>
      </c>
      <c r="AD1040" s="133"/>
      <c r="AE1040" s="43">
        <f t="shared" si="2246"/>
        <v>0</v>
      </c>
      <c r="AF1040" s="268">
        <v>86.4</v>
      </c>
      <c r="AG1040" s="43">
        <f t="shared" si="2247"/>
        <v>6.9358799180110235</v>
      </c>
      <c r="AH1040" s="133"/>
      <c r="AI1040" s="5">
        <f t="shared" si="2243"/>
        <v>0</v>
      </c>
      <c r="AJ1040" s="182"/>
      <c r="AK1040" s="43">
        <f t="shared" ref="AK1040" si="2381">POWER(2*$V1040/1000*AJ1040, 2)*$A$4</f>
        <v>0</v>
      </c>
      <c r="AL1040" s="78">
        <v>69.099999999999994</v>
      </c>
      <c r="AM1040" s="43">
        <f t="shared" si="2249"/>
        <v>4.4363946747629193</v>
      </c>
      <c r="AN1040" s="182">
        <v>69.599999999999994</v>
      </c>
      <c r="AO1040" s="43">
        <f t="shared" si="2250"/>
        <v>4.5008294838327698</v>
      </c>
      <c r="AP1040" s="266">
        <v>74.02</v>
      </c>
      <c r="AQ1040" s="43">
        <f t="shared" si="2251"/>
        <v>5.0906383168747897</v>
      </c>
      <c r="AR1040" s="123"/>
    </row>
    <row r="1041" spans="1:44" x14ac:dyDescent="0.25">
      <c r="A1041" s="144">
        <f t="shared" si="2341"/>
        <v>1030</v>
      </c>
      <c r="B1041" s="89" t="s">
        <v>148</v>
      </c>
      <c r="C1041" s="150">
        <v>39</v>
      </c>
      <c r="D1041" s="154" t="s">
        <v>138</v>
      </c>
      <c r="E1041" s="155">
        <v>14</v>
      </c>
      <c r="F1041" s="152">
        <f t="shared" si="2337"/>
        <v>5987.62</v>
      </c>
      <c r="G1041" s="46">
        <f t="shared" si="2331"/>
        <v>1604.25</v>
      </c>
      <c r="H1041" s="47">
        <f t="shared" si="2342"/>
        <v>5016</v>
      </c>
      <c r="I1041" s="47">
        <f t="shared" si="2338"/>
        <v>2300</v>
      </c>
      <c r="J1041" s="56">
        <f t="shared" si="2252"/>
        <v>1195.0370232340083</v>
      </c>
      <c r="K1041" s="56">
        <f t="shared" si="2377"/>
        <v>0</v>
      </c>
      <c r="L1041" s="78"/>
      <c r="M1041" s="78"/>
      <c r="N1041" s="78"/>
      <c r="O1041" s="78"/>
      <c r="P1041" s="78"/>
      <c r="Q1041" s="78"/>
      <c r="R1041" s="78"/>
      <c r="S1041" s="47"/>
      <c r="T1041" s="47">
        <f t="shared" si="2302"/>
        <v>1195.0370232340083</v>
      </c>
      <c r="U1041" s="79">
        <v>5</v>
      </c>
      <c r="V1041" s="62">
        <f t="shared" si="2332"/>
        <v>1195.0370232340083</v>
      </c>
      <c r="W1041" s="137">
        <f t="shared" si="2240"/>
        <v>73.962852974313677</v>
      </c>
      <c r="X1041" s="133">
        <v>61.5</v>
      </c>
      <c r="Y1041" s="5">
        <f t="shared" si="2243"/>
        <v>3.4569486309296158</v>
      </c>
      <c r="Z1041" s="133">
        <v>70</v>
      </c>
      <c r="AA1041" s="43">
        <f t="shared" ref="AA1041" si="2382">POWER(2*$V1041/1000*Z1041, 2)*$A$4</f>
        <v>4.4785638949183992</v>
      </c>
      <c r="AB1041" s="118">
        <v>67.3</v>
      </c>
      <c r="AC1041" s="43">
        <f t="shared" si="2245"/>
        <v>4.1397376864520323</v>
      </c>
      <c r="AD1041" s="133"/>
      <c r="AE1041" s="43">
        <f t="shared" si="2246"/>
        <v>0</v>
      </c>
      <c r="AF1041" s="268">
        <v>80.8</v>
      </c>
      <c r="AG1041" s="43">
        <f t="shared" si="2247"/>
        <v>5.967128854473482</v>
      </c>
      <c r="AH1041" s="133"/>
      <c r="AI1041" s="5">
        <f t="shared" si="2243"/>
        <v>0</v>
      </c>
      <c r="AJ1041" s="182"/>
      <c r="AK1041" s="43">
        <f t="shared" ref="AK1041" si="2383">POWER(2*$V1041/1000*AJ1041, 2)*$A$4</f>
        <v>0</v>
      </c>
      <c r="AL1041" s="78">
        <v>68.400000000000006</v>
      </c>
      <c r="AM1041" s="43">
        <f t="shared" si="2249"/>
        <v>4.2761693665733533</v>
      </c>
      <c r="AN1041" s="182">
        <v>69.099999999999994</v>
      </c>
      <c r="AO1041" s="43">
        <f t="shared" si="2250"/>
        <v>4.3641411573663929</v>
      </c>
      <c r="AP1041" s="266">
        <v>73.95</v>
      </c>
      <c r="AQ1041" s="43">
        <f t="shared" si="2251"/>
        <v>4.998262390236837</v>
      </c>
      <c r="AR1041" s="123"/>
    </row>
    <row r="1042" spans="1:44" x14ac:dyDescent="0.25">
      <c r="A1042" s="144">
        <f t="shared" si="2341"/>
        <v>1031</v>
      </c>
      <c r="B1042" s="89" t="s">
        <v>148</v>
      </c>
      <c r="C1042" s="150">
        <v>40</v>
      </c>
      <c r="D1042" s="154" t="s">
        <v>138</v>
      </c>
      <c r="E1042" s="155">
        <v>15</v>
      </c>
      <c r="F1042" s="152">
        <f t="shared" si="2337"/>
        <v>5987.62</v>
      </c>
      <c r="G1042" s="46">
        <f t="shared" si="2331"/>
        <v>1610</v>
      </c>
      <c r="H1042" s="47">
        <f t="shared" si="2342"/>
        <v>5024</v>
      </c>
      <c r="I1042" s="47">
        <f t="shared" si="2338"/>
        <v>2300</v>
      </c>
      <c r="J1042" s="56">
        <f t="shared" si="2252"/>
        <v>1185.1850085113292</v>
      </c>
      <c r="K1042" s="56">
        <f t="shared" si="2377"/>
        <v>0</v>
      </c>
      <c r="L1042" s="78"/>
      <c r="M1042" s="78"/>
      <c r="N1042" s="78"/>
      <c r="O1042" s="78"/>
      <c r="P1042" s="78"/>
      <c r="Q1042" s="78"/>
      <c r="R1042" s="78"/>
      <c r="S1042" s="47"/>
      <c r="T1042" s="47">
        <f t="shared" si="2302"/>
        <v>1185.1850085113292</v>
      </c>
      <c r="U1042" s="79">
        <v>5</v>
      </c>
      <c r="V1042" s="62">
        <f t="shared" si="2332"/>
        <v>1185.1850085113292</v>
      </c>
      <c r="W1042" s="137">
        <f t="shared" si="2240"/>
        <v>74.577679445456411</v>
      </c>
      <c r="X1042" s="133">
        <v>59.5</v>
      </c>
      <c r="Y1042" s="5">
        <f t="shared" si="2243"/>
        <v>3.1826303817293429</v>
      </c>
      <c r="Z1042" s="133">
        <v>70.7</v>
      </c>
      <c r="AA1042" s="43">
        <f t="shared" ref="AA1042" si="2384">POWER(2*$V1042/1000*Z1042, 2)*$A$4</f>
        <v>4.4935657472693462</v>
      </c>
      <c r="AB1042" s="118">
        <v>68</v>
      </c>
      <c r="AC1042" s="43">
        <f t="shared" si="2245"/>
        <v>4.1569049883811822</v>
      </c>
      <c r="AD1042" s="133"/>
      <c r="AE1042" s="43">
        <f t="shared" si="2246"/>
        <v>0</v>
      </c>
      <c r="AF1042" s="268">
        <v>76.8</v>
      </c>
      <c r="AG1042" s="43">
        <f t="shared" si="2247"/>
        <v>5.3024271796430416</v>
      </c>
      <c r="AH1042" s="133"/>
      <c r="AI1042" s="5">
        <f t="shared" si="2243"/>
        <v>0</v>
      </c>
      <c r="AJ1042" s="182"/>
      <c r="AK1042" s="43">
        <f t="shared" ref="AK1042" si="2385">POWER(2*$V1042/1000*AJ1042, 2)*$A$4</f>
        <v>0</v>
      </c>
      <c r="AL1042" s="78">
        <v>68.8</v>
      </c>
      <c r="AM1042" s="43">
        <f t="shared" si="2249"/>
        <v>4.2552898676909656</v>
      </c>
      <c r="AN1042" s="182">
        <v>69.400000000000006</v>
      </c>
      <c r="AO1042" s="43">
        <f t="shared" si="2250"/>
        <v>4.3298336742732682</v>
      </c>
      <c r="AP1042" s="266">
        <v>75.69</v>
      </c>
      <c r="AQ1042" s="43">
        <f t="shared" si="2251"/>
        <v>5.1502615329598989</v>
      </c>
      <c r="AR1042" s="123"/>
    </row>
    <row r="1043" spans="1:44" x14ac:dyDescent="0.25">
      <c r="A1043" s="144">
        <f t="shared" si="2341"/>
        <v>1032</v>
      </c>
      <c r="B1043" s="89" t="s">
        <v>149</v>
      </c>
      <c r="C1043" s="150">
        <v>1</v>
      </c>
      <c r="D1043" s="154" t="s">
        <v>138</v>
      </c>
      <c r="E1043" s="155">
        <v>16</v>
      </c>
      <c r="F1043" s="152">
        <f t="shared" si="2337"/>
        <v>5987.62</v>
      </c>
      <c r="G1043" s="46">
        <f t="shared" si="2331"/>
        <v>1615.75</v>
      </c>
      <c r="H1043" s="47">
        <f t="shared" si="2342"/>
        <v>5032</v>
      </c>
      <c r="I1043" s="47">
        <f t="shared" si="2338"/>
        <v>2300</v>
      </c>
      <c r="J1043" s="56">
        <f t="shared" si="2252"/>
        <v>1175.3329940489205</v>
      </c>
      <c r="K1043" s="56">
        <f t="shared" si="2377"/>
        <v>0</v>
      </c>
      <c r="L1043" s="78"/>
      <c r="M1043" s="78"/>
      <c r="N1043" s="78"/>
      <c r="O1043" s="78"/>
      <c r="P1043" s="78"/>
      <c r="Q1043" s="78"/>
      <c r="R1043" s="78"/>
      <c r="S1043" s="47"/>
      <c r="T1043" s="47">
        <f t="shared" si="2302"/>
        <v>1175.3329940489205</v>
      </c>
      <c r="U1043" s="79">
        <v>5</v>
      </c>
      <c r="V1043" s="62">
        <f t="shared" si="2332"/>
        <v>1175.3329940489205</v>
      </c>
      <c r="W1043" s="137">
        <f t="shared" si="2240"/>
        <v>75.202813241742007</v>
      </c>
      <c r="X1043" s="133">
        <v>64</v>
      </c>
      <c r="Y1043" s="5">
        <f t="shared" si="2243"/>
        <v>3.6212772618895359</v>
      </c>
      <c r="Z1043" s="133">
        <v>70.7</v>
      </c>
      <c r="AA1043" s="43">
        <f t="shared" ref="AA1043" si="2386">POWER(2*$V1043/1000*Z1043, 2)*$A$4</f>
        <v>4.4191694777300361</v>
      </c>
      <c r="AB1043" s="118">
        <v>68.2</v>
      </c>
      <c r="AC1043" s="43">
        <f t="shared" si="2245"/>
        <v>4.1121654422829801</v>
      </c>
      <c r="AD1043" s="133"/>
      <c r="AE1043" s="43">
        <f t="shared" si="2246"/>
        <v>0</v>
      </c>
      <c r="AF1043" s="268">
        <v>82.5</v>
      </c>
      <c r="AG1043" s="43">
        <f t="shared" si="2247"/>
        <v>6.0174117098963995</v>
      </c>
      <c r="AH1043" s="133"/>
      <c r="AI1043" s="5">
        <f t="shared" si="2243"/>
        <v>0</v>
      </c>
      <c r="AJ1043" s="182"/>
      <c r="AK1043" s="43">
        <f t="shared" ref="AK1043" si="2387">POWER(2*$V1043/1000*AJ1043, 2)*$A$4</f>
        <v>0</v>
      </c>
      <c r="AL1043" s="78">
        <v>70.099999999999994</v>
      </c>
      <c r="AM1043" s="43">
        <f t="shared" si="2249"/>
        <v>4.3444806342035625</v>
      </c>
      <c r="AN1043" s="182">
        <v>70.7</v>
      </c>
      <c r="AO1043" s="43">
        <f t="shared" si="2250"/>
        <v>4.4191694777300361</v>
      </c>
      <c r="AP1043" s="266">
        <v>75.66</v>
      </c>
      <c r="AQ1043" s="43">
        <f t="shared" si="2251"/>
        <v>5.060978631697016</v>
      </c>
      <c r="AR1043" s="123"/>
    </row>
    <row r="1044" spans="1:44" x14ac:dyDescent="0.25">
      <c r="A1044" s="144">
        <f t="shared" si="2341"/>
        <v>1033</v>
      </c>
      <c r="B1044" s="89" t="s">
        <v>149</v>
      </c>
      <c r="C1044" s="150">
        <v>2</v>
      </c>
      <c r="D1044" s="154" t="s">
        <v>138</v>
      </c>
      <c r="E1044" s="155">
        <v>17</v>
      </c>
      <c r="F1044" s="152">
        <f t="shared" si="2337"/>
        <v>5987.62</v>
      </c>
      <c r="G1044" s="46">
        <f t="shared" si="2331"/>
        <v>1621.5</v>
      </c>
      <c r="H1044" s="47">
        <f t="shared" si="2342"/>
        <v>5040</v>
      </c>
      <c r="I1044" s="47">
        <f t="shared" si="2338"/>
        <v>2300</v>
      </c>
      <c r="J1044" s="56">
        <f t="shared" si="2252"/>
        <v>1165.480979853382</v>
      </c>
      <c r="K1044" s="56">
        <f t="shared" si="2377"/>
        <v>0</v>
      </c>
      <c r="L1044" s="78"/>
      <c r="M1044" s="78"/>
      <c r="N1044" s="78"/>
      <c r="O1044" s="78"/>
      <c r="P1044" s="78"/>
      <c r="Q1044" s="78"/>
      <c r="R1044" s="78"/>
      <c r="S1044" s="47"/>
      <c r="T1044" s="47">
        <f t="shared" si="2302"/>
        <v>1165.480979853382</v>
      </c>
      <c r="U1044" s="79">
        <v>5</v>
      </c>
      <c r="V1044" s="62">
        <f t="shared" si="2332"/>
        <v>1165.480979853382</v>
      </c>
      <c r="W1044" s="137">
        <f t="shared" ref="W1044:W1107" si="2388">Com_Num/V1044</f>
        <v>75.838515751186023</v>
      </c>
      <c r="X1044" s="133">
        <v>63.5</v>
      </c>
      <c r="Y1044" s="5">
        <f t="shared" si="2243"/>
        <v>3.5054018005372152</v>
      </c>
      <c r="Z1044" s="133">
        <v>70.3</v>
      </c>
      <c r="AA1044" s="43">
        <f t="shared" ref="AA1044" si="2389">POWER(2*$V1044/1000*Z1044, 2)*$A$4</f>
        <v>4.2963633664621392</v>
      </c>
      <c r="AB1044" s="118">
        <v>67.599999999999994</v>
      </c>
      <c r="AC1044" s="43">
        <f t="shared" si="2245"/>
        <v>3.9726814885046657</v>
      </c>
      <c r="AD1044" s="133"/>
      <c r="AE1044" s="43">
        <f t="shared" si="2246"/>
        <v>0</v>
      </c>
      <c r="AF1044" s="268">
        <v>82.9</v>
      </c>
      <c r="AG1044" s="43">
        <f t="shared" si="2247"/>
        <v>5.974470429172289</v>
      </c>
      <c r="AH1044" s="133"/>
      <c r="AI1044" s="5">
        <f t="shared" si="2243"/>
        <v>0</v>
      </c>
      <c r="AJ1044" s="182"/>
      <c r="AK1044" s="43">
        <f t="shared" ref="AK1044" si="2390">POWER(2*$V1044/1000*AJ1044, 2)*$A$4</f>
        <v>0</v>
      </c>
      <c r="AL1044" s="78">
        <v>73.900000000000006</v>
      </c>
      <c r="AM1044" s="43">
        <f t="shared" si="2249"/>
        <v>4.7476558663554709</v>
      </c>
      <c r="AN1044" s="182">
        <v>74.400000000000006</v>
      </c>
      <c r="AO1044" s="43">
        <f t="shared" si="2250"/>
        <v>4.8121175300692371</v>
      </c>
      <c r="AP1044" s="266">
        <v>76.64</v>
      </c>
      <c r="AQ1044" s="43">
        <f t="shared" si="2251"/>
        <v>5.1062414531928129</v>
      </c>
      <c r="AR1044" s="123"/>
    </row>
    <row r="1045" spans="1:44" x14ac:dyDescent="0.25">
      <c r="A1045" s="144">
        <f t="shared" si="2341"/>
        <v>1034</v>
      </c>
      <c r="B1045" s="89" t="s">
        <v>149</v>
      </c>
      <c r="C1045" s="150">
        <v>3</v>
      </c>
      <c r="D1045" s="154" t="s">
        <v>138</v>
      </c>
      <c r="E1045" s="155">
        <v>18</v>
      </c>
      <c r="F1045" s="152">
        <f t="shared" si="2337"/>
        <v>5987.62</v>
      </c>
      <c r="G1045" s="46">
        <f t="shared" si="2331"/>
        <v>1627.25</v>
      </c>
      <c r="H1045" s="47">
        <f t="shared" si="2342"/>
        <v>5048</v>
      </c>
      <c r="I1045" s="47">
        <f t="shared" si="2338"/>
        <v>2300</v>
      </c>
      <c r="J1045" s="56">
        <f t="shared" si="2252"/>
        <v>1155.6289659315396</v>
      </c>
      <c r="K1045" s="56">
        <f t="shared" si="2377"/>
        <v>0</v>
      </c>
      <c r="L1045" s="78"/>
      <c r="M1045" s="78"/>
      <c r="N1045" s="78"/>
      <c r="O1045" s="78"/>
      <c r="P1045" s="78"/>
      <c r="Q1045" s="78"/>
      <c r="R1045" s="78"/>
      <c r="S1045" s="47"/>
      <c r="T1045" s="47">
        <f t="shared" si="2302"/>
        <v>1155.6289659315396</v>
      </c>
      <c r="U1045" s="79">
        <v>5</v>
      </c>
      <c r="V1045" s="62">
        <f t="shared" si="2332"/>
        <v>1155.6289659315396</v>
      </c>
      <c r="W1045" s="137">
        <f t="shared" si="2388"/>
        <v>76.485057275342328</v>
      </c>
      <c r="X1045" s="133">
        <v>62.3</v>
      </c>
      <c r="Y1045" s="5">
        <f t="shared" ref="Y1045:AI1108" si="2391">POWER(2*$V1045/1000*X1045, 2)*$A$4</f>
        <v>3.3173623025842542</v>
      </c>
      <c r="Z1045" s="133">
        <v>75</v>
      </c>
      <c r="AA1045" s="43">
        <f t="shared" ref="AA1045" si="2392">POWER(2*$V1045/1000*Z1045, 2)*$A$4</f>
        <v>4.8077219048399984</v>
      </c>
      <c r="AB1045" s="118">
        <v>72.3</v>
      </c>
      <c r="AC1045" s="43">
        <f t="shared" ref="AC1045:AC1108" si="2393">POWER(2*$V1045/1000*AB1045, 2)*$A$4</f>
        <v>4.4677967352801895</v>
      </c>
      <c r="AD1045" s="133"/>
      <c r="AE1045" s="43">
        <f t="shared" ref="AE1045:AE1108" si="2394">POWER(2*$V1045/1000*AD1045, 2)*$A$4</f>
        <v>0</v>
      </c>
      <c r="AF1045" s="268">
        <v>79.2</v>
      </c>
      <c r="AG1045" s="43">
        <f t="shared" ref="AG1045:AG1108" si="2395">POWER(2*$V1045/1000*AF1045, 2)*$A$4</f>
        <v>5.3612637740756579</v>
      </c>
      <c r="AH1045" s="133"/>
      <c r="AI1045" s="5">
        <f t="shared" si="2391"/>
        <v>0</v>
      </c>
      <c r="AJ1045" s="182"/>
      <c r="AK1045" s="43">
        <f t="shared" ref="AK1045" si="2396">POWER(2*$V1045/1000*AJ1045, 2)*$A$4</f>
        <v>0</v>
      </c>
      <c r="AL1045" s="78">
        <v>72.900000000000006</v>
      </c>
      <c r="AM1045" s="43">
        <f t="shared" ref="AM1045:AM1108" si="2397">POWER(2*$V1045/1000*AL1045, 2)*$A$4</f>
        <v>4.5422587321423533</v>
      </c>
      <c r="AN1045" s="182">
        <v>73.3</v>
      </c>
      <c r="AO1045" s="43">
        <f t="shared" ref="AO1045:AO1108" si="2398">POWER(2*$V1045/1000*AN1045, 2)*$A$4</f>
        <v>4.5922419458303603</v>
      </c>
      <c r="AP1045" s="266">
        <v>76.739999999999995</v>
      </c>
      <c r="AQ1045" s="43">
        <f t="shared" ref="AQ1045:AQ1108" si="2399">POWER(2*$V1045/1000*AP1045, 2)*$A$4</f>
        <v>5.0333879094626344</v>
      </c>
      <c r="AR1045" s="123"/>
    </row>
    <row r="1046" spans="1:44" x14ac:dyDescent="0.25">
      <c r="A1046" s="144">
        <f t="shared" si="2341"/>
        <v>1035</v>
      </c>
      <c r="B1046" s="89" t="s">
        <v>149</v>
      </c>
      <c r="C1046" s="150">
        <v>4</v>
      </c>
      <c r="D1046" s="154" t="s">
        <v>138</v>
      </c>
      <c r="E1046" s="155">
        <v>19</v>
      </c>
      <c r="F1046" s="152">
        <f t="shared" si="2337"/>
        <v>5987.62</v>
      </c>
      <c r="G1046" s="46">
        <f t="shared" si="2331"/>
        <v>1633</v>
      </c>
      <c r="H1046" s="47">
        <f t="shared" si="2342"/>
        <v>5056</v>
      </c>
      <c r="I1046" s="47">
        <f t="shared" si="2338"/>
        <v>2300</v>
      </c>
      <c r="J1046" s="56">
        <f t="shared" ref="J1046:J1109" si="2400">SQRT(POWER(F1046-H1046,2)+POWER(G1046-I1046,2))</f>
        <v>1145.7769522904534</v>
      </c>
      <c r="K1046" s="56">
        <f t="shared" si="2377"/>
        <v>0</v>
      </c>
      <c r="L1046" s="78"/>
      <c r="M1046" s="78"/>
      <c r="N1046" s="78"/>
      <c r="O1046" s="78"/>
      <c r="P1046" s="78"/>
      <c r="Q1046" s="78"/>
      <c r="R1046" s="78"/>
      <c r="S1046" s="47"/>
      <c r="T1046" s="47">
        <f t="shared" si="2302"/>
        <v>1145.7769522904534</v>
      </c>
      <c r="U1046" s="79">
        <v>5</v>
      </c>
      <c r="V1046" s="62">
        <f t="shared" si="2332"/>
        <v>1145.7769522904534</v>
      </c>
      <c r="W1046" s="137">
        <f t="shared" si="2388"/>
        <v>77.142717412517882</v>
      </c>
      <c r="X1046" s="133">
        <v>64.599999999999994</v>
      </c>
      <c r="Y1046" s="5">
        <f t="shared" si="2391"/>
        <v>3.5062685318355871</v>
      </c>
      <c r="Z1046" s="133">
        <v>72.599999999999994</v>
      </c>
      <c r="AA1046" s="43">
        <f t="shared" ref="AA1046" si="2401">POWER(2*$V1046/1000*Z1046, 2)*$A$4</f>
        <v>4.4284666600029077</v>
      </c>
      <c r="AB1046" s="118">
        <v>69.900000000000006</v>
      </c>
      <c r="AC1046" s="43">
        <f t="shared" si="2393"/>
        <v>4.1052016000426539</v>
      </c>
      <c r="AD1046" s="133"/>
      <c r="AE1046" s="43">
        <f t="shared" si="2394"/>
        <v>0</v>
      </c>
      <c r="AF1046" s="268">
        <v>81.7</v>
      </c>
      <c r="AG1046" s="43">
        <f t="shared" si="2395"/>
        <v>5.6082097883771631</v>
      </c>
      <c r="AH1046" s="133"/>
      <c r="AI1046" s="5">
        <f t="shared" si="2391"/>
        <v>0</v>
      </c>
      <c r="AJ1046" s="182"/>
      <c r="AK1046" s="43">
        <f t="shared" ref="AK1046" si="2402">POWER(2*$V1046/1000*AJ1046, 2)*$A$4</f>
        <v>0</v>
      </c>
      <c r="AL1046" s="78">
        <v>74.2</v>
      </c>
      <c r="AM1046" s="43">
        <f t="shared" si="2397"/>
        <v>4.6258116821821558</v>
      </c>
      <c r="AN1046" s="182">
        <v>74.8</v>
      </c>
      <c r="AO1046" s="43">
        <f t="shared" si="2398"/>
        <v>4.7009251230150255</v>
      </c>
      <c r="AP1046" s="266">
        <v>77.489999999999995</v>
      </c>
      <c r="AQ1046" s="43">
        <f t="shared" si="2399"/>
        <v>5.0451195266273041</v>
      </c>
      <c r="AR1046" s="123"/>
    </row>
    <row r="1047" spans="1:44" x14ac:dyDescent="0.25">
      <c r="A1047" s="144">
        <f t="shared" si="2341"/>
        <v>1036</v>
      </c>
      <c r="B1047" s="89" t="s">
        <v>149</v>
      </c>
      <c r="C1047" s="150">
        <v>5</v>
      </c>
      <c r="D1047" s="154" t="s">
        <v>138</v>
      </c>
      <c r="E1047" s="155">
        <v>20</v>
      </c>
      <c r="F1047" s="152">
        <f t="shared" si="2337"/>
        <v>5987.62</v>
      </c>
      <c r="G1047" s="46">
        <f t="shared" si="2331"/>
        <v>1638.75</v>
      </c>
      <c r="H1047" s="47">
        <f t="shared" si="2342"/>
        <v>5064</v>
      </c>
      <c r="I1047" s="47">
        <f t="shared" si="2338"/>
        <v>2300</v>
      </c>
      <c r="J1047" s="56">
        <f t="shared" si="2400"/>
        <v>1135.9249389374281</v>
      </c>
      <c r="K1047" s="56">
        <f t="shared" si="2377"/>
        <v>0</v>
      </c>
      <c r="L1047" s="78"/>
      <c r="M1047" s="78"/>
      <c r="N1047" s="78"/>
      <c r="O1047" s="78"/>
      <c r="P1047" s="78"/>
      <c r="Q1047" s="78"/>
      <c r="R1047" s="78"/>
      <c r="S1047" s="47"/>
      <c r="T1047" s="47">
        <f t="shared" si="2302"/>
        <v>1135.9249389374281</v>
      </c>
      <c r="U1047" s="79">
        <v>5</v>
      </c>
      <c r="V1047" s="62">
        <f t="shared" si="2332"/>
        <v>1135.9249389374281</v>
      </c>
      <c r="W1047" s="137">
        <f t="shared" si="2388"/>
        <v>77.811785460929357</v>
      </c>
      <c r="X1047" s="133">
        <v>64</v>
      </c>
      <c r="Y1047" s="5">
        <f t="shared" si="2391"/>
        <v>3.3825107919503363</v>
      </c>
      <c r="Z1047" s="133">
        <v>60.4</v>
      </c>
      <c r="AA1047" s="43">
        <f t="shared" ref="AA1047" si="2403">POWER(2*$V1047/1000*Z1047, 2)*$A$4</f>
        <v>3.0126808034085792</v>
      </c>
      <c r="AB1047" s="118">
        <v>74.5</v>
      </c>
      <c r="AC1047" s="43">
        <f t="shared" si="2393"/>
        <v>4.5834425105035042</v>
      </c>
      <c r="AD1047" s="133"/>
      <c r="AE1047" s="43">
        <f t="shared" si="2394"/>
        <v>0</v>
      </c>
      <c r="AF1047" s="268">
        <v>83.1</v>
      </c>
      <c r="AG1047" s="43">
        <f t="shared" si="2395"/>
        <v>5.7027100463867564</v>
      </c>
      <c r="AH1047" s="133"/>
      <c r="AI1047" s="5">
        <f t="shared" si="2391"/>
        <v>0</v>
      </c>
      <c r="AJ1047" s="182"/>
      <c r="AK1047" s="43">
        <f t="shared" ref="AK1047" si="2404">POWER(2*$V1047/1000*AJ1047, 2)*$A$4</f>
        <v>0</v>
      </c>
      <c r="AL1047" s="78">
        <v>75.8</v>
      </c>
      <c r="AM1047" s="43">
        <f t="shared" si="2397"/>
        <v>4.7447971940091618</v>
      </c>
      <c r="AN1047" s="182">
        <v>76.3</v>
      </c>
      <c r="AO1047" s="43">
        <f t="shared" si="2398"/>
        <v>4.8075999151341193</v>
      </c>
      <c r="AP1047" s="266">
        <v>78.7</v>
      </c>
      <c r="AQ1047" s="43">
        <f t="shared" si="2399"/>
        <v>5.1148006022936725</v>
      </c>
      <c r="AR1047" s="123"/>
    </row>
    <row r="1048" spans="1:44" x14ac:dyDescent="0.25">
      <c r="A1048" s="144">
        <f t="shared" si="2341"/>
        <v>1037</v>
      </c>
      <c r="B1048" s="89" t="s">
        <v>149</v>
      </c>
      <c r="C1048" s="150">
        <v>6</v>
      </c>
      <c r="D1048" s="154" t="s">
        <v>138</v>
      </c>
      <c r="E1048" s="155">
        <v>21</v>
      </c>
      <c r="F1048" s="152">
        <f t="shared" si="2337"/>
        <v>5987.62</v>
      </c>
      <c r="G1048" s="46">
        <f t="shared" si="2331"/>
        <v>1644.5</v>
      </c>
      <c r="H1048" s="47">
        <f t="shared" si="2342"/>
        <v>5072</v>
      </c>
      <c r="I1048" s="47">
        <f t="shared" si="2338"/>
        <v>2300</v>
      </c>
      <c r="J1048" s="56">
        <f t="shared" si="2400"/>
        <v>1126.072925880025</v>
      </c>
      <c r="K1048" s="56">
        <f t="shared" si="2377"/>
        <v>0</v>
      </c>
      <c r="L1048" s="78"/>
      <c r="M1048" s="78"/>
      <c r="N1048" s="78"/>
      <c r="O1048" s="78"/>
      <c r="P1048" s="78"/>
      <c r="Q1048" s="78"/>
      <c r="R1048" s="78"/>
      <c r="S1048" s="47"/>
      <c r="T1048" s="47">
        <f t="shared" si="2302"/>
        <v>1126.072925880025</v>
      </c>
      <c r="U1048" s="79">
        <v>5</v>
      </c>
      <c r="V1048" s="62">
        <f t="shared" si="2332"/>
        <v>1126.072925880025</v>
      </c>
      <c r="W1048" s="137">
        <f t="shared" si="2388"/>
        <v>78.492560843022687</v>
      </c>
      <c r="X1048" s="133">
        <v>63</v>
      </c>
      <c r="Y1048" s="5">
        <f t="shared" si="2391"/>
        <v>3.2210250818135058</v>
      </c>
      <c r="Z1048" s="133">
        <v>72.2</v>
      </c>
      <c r="AA1048" s="43">
        <f t="shared" ref="AA1048" si="2405">POWER(2*$V1048/1000*Z1048, 2)*$A$4</f>
        <v>4.2304581475134073</v>
      </c>
      <c r="AB1048" s="118">
        <v>69.5</v>
      </c>
      <c r="AC1048" s="43">
        <f t="shared" si="2393"/>
        <v>3.9199688590147854</v>
      </c>
      <c r="AD1048" s="133"/>
      <c r="AE1048" s="43">
        <f t="shared" si="2394"/>
        <v>0</v>
      </c>
      <c r="AF1048" s="268">
        <v>82.3</v>
      </c>
      <c r="AG1048" s="43">
        <f t="shared" si="2395"/>
        <v>5.4968347131258755</v>
      </c>
      <c r="AH1048" s="133"/>
      <c r="AI1048" s="5">
        <f t="shared" si="2391"/>
        <v>0</v>
      </c>
      <c r="AJ1048" s="182"/>
      <c r="AK1048" s="43">
        <f t="shared" ref="AK1048" si="2406">POWER(2*$V1048/1000*AJ1048, 2)*$A$4</f>
        <v>0</v>
      </c>
      <c r="AL1048" s="78">
        <v>74.900000000000006</v>
      </c>
      <c r="AM1048" s="43">
        <f t="shared" si="2397"/>
        <v>4.5527797730472628</v>
      </c>
      <c r="AN1048" s="182">
        <v>75.400000000000006</v>
      </c>
      <c r="AO1048" s="43">
        <f t="shared" si="2398"/>
        <v>4.6137674361609644</v>
      </c>
      <c r="AP1048" s="266">
        <v>79.5</v>
      </c>
      <c r="AQ1048" s="43">
        <f t="shared" si="2399"/>
        <v>5.129172026538626</v>
      </c>
      <c r="AR1048" s="123"/>
    </row>
    <row r="1049" spans="1:44" x14ac:dyDescent="0.25">
      <c r="A1049" s="144">
        <f t="shared" si="2341"/>
        <v>1038</v>
      </c>
      <c r="B1049" s="89" t="s">
        <v>149</v>
      </c>
      <c r="C1049" s="150">
        <v>7</v>
      </c>
      <c r="D1049" s="154" t="s">
        <v>138</v>
      </c>
      <c r="E1049" s="155">
        <v>22</v>
      </c>
      <c r="F1049" s="152">
        <f t="shared" si="2337"/>
        <v>5987.62</v>
      </c>
      <c r="G1049" s="46">
        <f t="shared" si="2331"/>
        <v>1650.25</v>
      </c>
      <c r="H1049" s="47">
        <f t="shared" si="2342"/>
        <v>5080</v>
      </c>
      <c r="I1049" s="47">
        <f t="shared" si="2338"/>
        <v>2300</v>
      </c>
      <c r="J1049" s="56">
        <f t="shared" si="2400"/>
        <v>1116.2209131260711</v>
      </c>
      <c r="K1049" s="56">
        <f t="shared" si="2377"/>
        <v>0</v>
      </c>
      <c r="L1049" s="78"/>
      <c r="M1049" s="78"/>
      <c r="N1049" s="78"/>
      <c r="O1049" s="78"/>
      <c r="P1049" s="78"/>
      <c r="Q1049" s="78"/>
      <c r="R1049" s="78"/>
      <c r="S1049" s="47"/>
      <c r="T1049" s="47">
        <f t="shared" si="2302"/>
        <v>1116.2209131260711</v>
      </c>
      <c r="U1049" s="79">
        <v>5</v>
      </c>
      <c r="V1049" s="62">
        <f t="shared" si="2332"/>
        <v>1116.2209131260711</v>
      </c>
      <c r="W1049" s="137">
        <f t="shared" si="2388"/>
        <v>79.185353552263578</v>
      </c>
      <c r="X1049" s="133">
        <v>65.900000000000006</v>
      </c>
      <c r="Y1049" s="5">
        <f t="shared" si="2391"/>
        <v>3.4629890097872584</v>
      </c>
      <c r="Z1049" s="133">
        <v>76.2</v>
      </c>
      <c r="AA1049" s="43">
        <f t="shared" ref="AA1049" si="2407">POWER(2*$V1049/1000*Z1049, 2)*$A$4</f>
        <v>4.6300984629742326</v>
      </c>
      <c r="AB1049" s="118">
        <v>73.5</v>
      </c>
      <c r="AC1049" s="43">
        <f t="shared" si="2393"/>
        <v>4.3077943493091375</v>
      </c>
      <c r="AD1049" s="133"/>
      <c r="AE1049" s="43">
        <f t="shared" si="2394"/>
        <v>0</v>
      </c>
      <c r="AF1049" s="268">
        <v>83.1</v>
      </c>
      <c r="AG1049" s="43">
        <f t="shared" si="2395"/>
        <v>5.5065848001356228</v>
      </c>
      <c r="AH1049" s="133"/>
      <c r="AI1049" s="5">
        <f t="shared" si="2391"/>
        <v>0</v>
      </c>
      <c r="AJ1049" s="182"/>
      <c r="AK1049" s="43">
        <f t="shared" ref="AK1049" si="2408">POWER(2*$V1049/1000*AJ1049, 2)*$A$4</f>
        <v>0</v>
      </c>
      <c r="AL1049" s="78">
        <v>77.099999999999994</v>
      </c>
      <c r="AM1049" s="43">
        <f t="shared" si="2397"/>
        <v>4.7401167676388019</v>
      </c>
      <c r="AN1049" s="182">
        <v>77.5</v>
      </c>
      <c r="AO1049" s="43">
        <f t="shared" si="2398"/>
        <v>4.789428443803601</v>
      </c>
      <c r="AP1049" s="266">
        <v>81.56</v>
      </c>
      <c r="AQ1049" s="43">
        <f t="shared" si="2399"/>
        <v>5.3043810918588594</v>
      </c>
      <c r="AR1049" s="123"/>
    </row>
    <row r="1050" spans="1:44" x14ac:dyDescent="0.25">
      <c r="A1050" s="144">
        <f t="shared" si="2341"/>
        <v>1039</v>
      </c>
      <c r="B1050" s="89" t="s">
        <v>149</v>
      </c>
      <c r="C1050" s="150">
        <v>8</v>
      </c>
      <c r="D1050" s="154" t="s">
        <v>138</v>
      </c>
      <c r="E1050" s="155">
        <v>23</v>
      </c>
      <c r="F1050" s="152">
        <f t="shared" si="2337"/>
        <v>5987.62</v>
      </c>
      <c r="G1050" s="46">
        <f t="shared" si="2331"/>
        <v>1656</v>
      </c>
      <c r="H1050" s="47">
        <f t="shared" si="2342"/>
        <v>5088</v>
      </c>
      <c r="I1050" s="47">
        <f t="shared" si="2338"/>
        <v>2300</v>
      </c>
      <c r="J1050" s="56">
        <f t="shared" si="2400"/>
        <v>1106.3689006836732</v>
      </c>
      <c r="K1050" s="56">
        <f t="shared" si="2377"/>
        <v>0</v>
      </c>
      <c r="L1050" s="78"/>
      <c r="M1050" s="78"/>
      <c r="N1050" s="78"/>
      <c r="O1050" s="78"/>
      <c r="P1050" s="78"/>
      <c r="Q1050" s="78"/>
      <c r="R1050" s="78"/>
      <c r="S1050" s="47"/>
      <c r="T1050" s="47">
        <f t="shared" si="2302"/>
        <v>1106.3689006836732</v>
      </c>
      <c r="U1050" s="79">
        <v>5</v>
      </c>
      <c r="V1050" s="62">
        <f t="shared" si="2332"/>
        <v>1106.3689006836732</v>
      </c>
      <c r="W1050" s="137">
        <f t="shared" si="2388"/>
        <v>79.890484623799026</v>
      </c>
      <c r="X1050" s="133">
        <v>66.3</v>
      </c>
      <c r="Y1050" s="5">
        <f t="shared" si="2391"/>
        <v>3.4435544131952858</v>
      </c>
      <c r="Z1050" s="133">
        <v>75.599999999999994</v>
      </c>
      <c r="AA1050" s="43">
        <f t="shared" ref="AA1050" si="2409">POWER(2*$V1050/1000*Z1050, 2)*$A$4</f>
        <v>4.4773751449715071</v>
      </c>
      <c r="AB1050" s="118">
        <v>72.900000000000006</v>
      </c>
      <c r="AC1050" s="43">
        <f t="shared" si="2393"/>
        <v>4.1632735723013141</v>
      </c>
      <c r="AD1050" s="133"/>
      <c r="AE1050" s="43">
        <f t="shared" si="2394"/>
        <v>0</v>
      </c>
      <c r="AF1050" s="268">
        <v>84.2</v>
      </c>
      <c r="AG1050" s="43">
        <f t="shared" si="2395"/>
        <v>5.5539769888153696</v>
      </c>
      <c r="AH1050" s="133"/>
      <c r="AI1050" s="5">
        <f t="shared" si="2391"/>
        <v>0</v>
      </c>
      <c r="AJ1050" s="182"/>
      <c r="AK1050" s="43">
        <f t="shared" ref="AK1050" si="2410">POWER(2*$V1050/1000*AJ1050, 2)*$A$4</f>
        <v>0</v>
      </c>
      <c r="AL1050" s="78">
        <v>76.5</v>
      </c>
      <c r="AM1050" s="43">
        <f t="shared" si="2397"/>
        <v>4.5846138637215343</v>
      </c>
      <c r="AN1050" s="182">
        <v>76.900000000000006</v>
      </c>
      <c r="AO1050" s="43">
        <f t="shared" si="2398"/>
        <v>4.6326828810529808</v>
      </c>
      <c r="AP1050" s="266">
        <v>80.86</v>
      </c>
      <c r="AQ1050" s="43">
        <f t="shared" si="2399"/>
        <v>5.1220919092450794</v>
      </c>
      <c r="AR1050" s="123"/>
    </row>
    <row r="1051" spans="1:44" x14ac:dyDescent="0.25">
      <c r="A1051" s="144">
        <f t="shared" si="2341"/>
        <v>1040</v>
      </c>
      <c r="B1051" s="89" t="s">
        <v>149</v>
      </c>
      <c r="C1051" s="150">
        <v>9</v>
      </c>
      <c r="D1051" s="154" t="s">
        <v>138</v>
      </c>
      <c r="E1051" s="155">
        <v>24</v>
      </c>
      <c r="F1051" s="152">
        <f t="shared" si="2337"/>
        <v>5987.62</v>
      </c>
      <c r="G1051" s="46">
        <f t="shared" si="2331"/>
        <v>1661.75</v>
      </c>
      <c r="H1051" s="47">
        <f t="shared" si="2342"/>
        <v>5096</v>
      </c>
      <c r="I1051" s="47">
        <f t="shared" si="2338"/>
        <v>2300</v>
      </c>
      <c r="J1051" s="56">
        <f t="shared" si="2400"/>
        <v>1096.5168885612295</v>
      </c>
      <c r="K1051" s="56">
        <f t="shared" si="2377"/>
        <v>0</v>
      </c>
      <c r="L1051" s="78"/>
      <c r="M1051" s="78"/>
      <c r="N1051" s="78"/>
      <c r="O1051" s="78"/>
      <c r="P1051" s="78"/>
      <c r="Q1051" s="78"/>
      <c r="R1051" s="78"/>
      <c r="S1051" s="47"/>
      <c r="T1051" s="47">
        <f t="shared" si="2302"/>
        <v>1096.5168885612295</v>
      </c>
      <c r="U1051" s="79">
        <v>5</v>
      </c>
      <c r="V1051" s="62">
        <f t="shared" si="2332"/>
        <v>1096.5168885612295</v>
      </c>
      <c r="W1051" s="137">
        <f t="shared" si="2388"/>
        <v>80.608286630491634</v>
      </c>
      <c r="X1051" s="133">
        <v>67.3</v>
      </c>
      <c r="Y1051" s="5">
        <f t="shared" si="2391"/>
        <v>3.4853047050645132</v>
      </c>
      <c r="Z1051" s="133">
        <v>76.5</v>
      </c>
      <c r="AA1051" s="43">
        <f t="shared" ref="AA1051" si="2411">POWER(2*$V1051/1000*Z1051, 2)*$A$4</f>
        <v>4.5033271131267361</v>
      </c>
      <c r="AB1051" s="118">
        <v>73.8</v>
      </c>
      <c r="AC1051" s="43">
        <f t="shared" si="2393"/>
        <v>4.1910548800919267</v>
      </c>
      <c r="AD1051" s="133"/>
      <c r="AE1051" s="43">
        <f t="shared" si="2394"/>
        <v>0</v>
      </c>
      <c r="AF1051" s="268">
        <v>84.5</v>
      </c>
      <c r="AG1051" s="43">
        <f t="shared" si="2395"/>
        <v>5.4944476773041444</v>
      </c>
      <c r="AH1051" s="133"/>
      <c r="AI1051" s="5">
        <f t="shared" si="2391"/>
        <v>0</v>
      </c>
      <c r="AJ1051" s="182"/>
      <c r="AK1051" s="43">
        <f t="shared" ref="AK1051" si="2412">POWER(2*$V1051/1000*AJ1051, 2)*$A$4</f>
        <v>0</v>
      </c>
      <c r="AL1051" s="78">
        <v>78.599999999999994</v>
      </c>
      <c r="AM1051" s="43">
        <f t="shared" si="2397"/>
        <v>4.7539621123179021</v>
      </c>
      <c r="AN1051" s="182">
        <v>79</v>
      </c>
      <c r="AO1051" s="43">
        <f t="shared" si="2398"/>
        <v>4.8024716157074554</v>
      </c>
      <c r="AP1051" s="266">
        <v>81.63</v>
      </c>
      <c r="AQ1051" s="43">
        <f t="shared" si="2399"/>
        <v>5.1275536972824858</v>
      </c>
      <c r="AR1051" s="123"/>
    </row>
    <row r="1052" spans="1:44" x14ac:dyDescent="0.25">
      <c r="A1052" s="144">
        <f t="shared" si="2341"/>
        <v>1041</v>
      </c>
      <c r="B1052" s="89" t="s">
        <v>149</v>
      </c>
      <c r="C1052" s="150">
        <v>10</v>
      </c>
      <c r="D1052" s="154" t="s">
        <v>138</v>
      </c>
      <c r="E1052" s="155">
        <v>25</v>
      </c>
      <c r="F1052" s="152">
        <f t="shared" si="2337"/>
        <v>5987.62</v>
      </c>
      <c r="G1052" s="46">
        <f t="shared" si="2331"/>
        <v>1667.5</v>
      </c>
      <c r="H1052" s="47">
        <f t="shared" si="2342"/>
        <v>5104</v>
      </c>
      <c r="I1052" s="47">
        <f t="shared" si="2338"/>
        <v>2300</v>
      </c>
      <c r="J1052" s="56">
        <f t="shared" si="2400"/>
        <v>1086.6648767674419</v>
      </c>
      <c r="K1052" s="56">
        <f t="shared" si="2377"/>
        <v>0</v>
      </c>
      <c r="L1052" s="78"/>
      <c r="M1052" s="78"/>
      <c r="N1052" s="78"/>
      <c r="O1052" s="78"/>
      <c r="P1052" s="78"/>
      <c r="Q1052" s="78"/>
      <c r="R1052" s="78"/>
      <c r="S1052" s="47"/>
      <c r="T1052" s="47">
        <f t="shared" si="2302"/>
        <v>1086.6648767674419</v>
      </c>
      <c r="U1052" s="79">
        <v>5</v>
      </c>
      <c r="V1052" s="62">
        <f t="shared" si="2332"/>
        <v>1086.6648767674419</v>
      </c>
      <c r="W1052" s="137">
        <f t="shared" si="2388"/>
        <v>81.339104205936806</v>
      </c>
      <c r="X1052" s="133">
        <v>67.099999999999994</v>
      </c>
      <c r="Y1052" s="5">
        <f t="shared" si="2391"/>
        <v>3.4026421251431045</v>
      </c>
      <c r="Z1052" s="133">
        <v>75.400000000000006</v>
      </c>
      <c r="AA1052" s="43">
        <f t="shared" ref="AA1052" si="2413">POWER(2*$V1052/1000*Z1052, 2)*$A$4</f>
        <v>4.2964911912017305</v>
      </c>
      <c r="AB1052" s="118">
        <v>72.8</v>
      </c>
      <c r="AC1052" s="43">
        <f t="shared" si="2393"/>
        <v>4.0052902424520287</v>
      </c>
      <c r="AD1052" s="133"/>
      <c r="AE1052" s="43">
        <f t="shared" si="2394"/>
        <v>0</v>
      </c>
      <c r="AF1052" s="268">
        <v>87.8</v>
      </c>
      <c r="AG1052" s="43">
        <f t="shared" si="2395"/>
        <v>5.825862975603771</v>
      </c>
      <c r="AH1052" s="133"/>
      <c r="AI1052" s="5">
        <f t="shared" si="2391"/>
        <v>0</v>
      </c>
      <c r="AJ1052" s="182"/>
      <c r="AK1052" s="43">
        <f t="shared" ref="AK1052" si="2414">POWER(2*$V1052/1000*AJ1052, 2)*$A$4</f>
        <v>0</v>
      </c>
      <c r="AL1052" s="78">
        <v>78</v>
      </c>
      <c r="AM1052" s="43">
        <f t="shared" si="2397"/>
        <v>4.5979097171005421</v>
      </c>
      <c r="AN1052" s="182">
        <v>78.3</v>
      </c>
      <c r="AO1052" s="43">
        <f t="shared" si="2398"/>
        <v>4.6333462698018657</v>
      </c>
      <c r="AP1052" s="266">
        <v>83.87</v>
      </c>
      <c r="AQ1052" s="43">
        <f t="shared" si="2399"/>
        <v>5.3159944642199495</v>
      </c>
      <c r="AR1052" s="123"/>
    </row>
    <row r="1053" spans="1:44" x14ac:dyDescent="0.25">
      <c r="A1053" s="144">
        <f t="shared" si="2341"/>
        <v>1042</v>
      </c>
      <c r="B1053" s="89" t="s">
        <v>149</v>
      </c>
      <c r="C1053" s="150">
        <v>11</v>
      </c>
      <c r="D1053" s="154" t="s">
        <v>138</v>
      </c>
      <c r="E1053" s="155">
        <v>26</v>
      </c>
      <c r="F1053" s="152">
        <f t="shared" si="2337"/>
        <v>5987.62</v>
      </c>
      <c r="G1053" s="46">
        <f t="shared" si="2331"/>
        <v>1673.25</v>
      </c>
      <c r="H1053" s="47">
        <f t="shared" si="2342"/>
        <v>5112</v>
      </c>
      <c r="I1053" s="47">
        <f t="shared" si="2338"/>
        <v>2300</v>
      </c>
      <c r="J1053" s="56">
        <f t="shared" si="2400"/>
        <v>1076.8128653113315</v>
      </c>
      <c r="K1053" s="56">
        <f t="shared" si="2377"/>
        <v>0</v>
      </c>
      <c r="L1053" s="78"/>
      <c r="M1053" s="78"/>
      <c r="N1053" s="78"/>
      <c r="O1053" s="78"/>
      <c r="P1053" s="78"/>
      <c r="Q1053" s="78"/>
      <c r="R1053" s="78"/>
      <c r="S1053" s="47"/>
      <c r="T1053" s="47">
        <f t="shared" si="2302"/>
        <v>1076.8128653113315</v>
      </c>
      <c r="U1053" s="79">
        <v>5</v>
      </c>
      <c r="V1053" s="62">
        <f t="shared" si="2332"/>
        <v>1076.8128653113315</v>
      </c>
      <c r="W1053" s="137">
        <f t="shared" si="2388"/>
        <v>82.083294596190882</v>
      </c>
      <c r="X1053" s="133">
        <v>71.900000000000006</v>
      </c>
      <c r="Y1053" s="5">
        <f t="shared" si="2391"/>
        <v>3.8363500354263742</v>
      </c>
      <c r="Z1053" s="133">
        <v>78.900000000000006</v>
      </c>
      <c r="AA1053" s="43">
        <f t="shared" ref="AA1053" si="2415">POWER(2*$V1053/1000*Z1053, 2)*$A$4</f>
        <v>4.6197072127368637</v>
      </c>
      <c r="AB1053" s="118">
        <v>76.400000000000006</v>
      </c>
      <c r="AC1053" s="43">
        <f t="shared" si="2393"/>
        <v>4.3315882054511521</v>
      </c>
      <c r="AD1053" s="133"/>
      <c r="AE1053" s="43">
        <f t="shared" si="2394"/>
        <v>0</v>
      </c>
      <c r="AF1053" s="268">
        <v>85.9</v>
      </c>
      <c r="AG1053" s="43">
        <f t="shared" si="2395"/>
        <v>5.4757898574369204</v>
      </c>
      <c r="AH1053" s="133"/>
      <c r="AI1053" s="5">
        <f t="shared" si="2391"/>
        <v>0</v>
      </c>
      <c r="AJ1053" s="182"/>
      <c r="AK1053" s="43">
        <f t="shared" ref="AK1053" si="2416">POWER(2*$V1053/1000*AJ1053, 2)*$A$4</f>
        <v>0</v>
      </c>
      <c r="AL1053" s="78">
        <v>78.400000000000006</v>
      </c>
      <c r="AM1053" s="43">
        <f t="shared" si="2397"/>
        <v>4.5613413146737063</v>
      </c>
      <c r="AN1053" s="182">
        <v>78.900000000000006</v>
      </c>
      <c r="AO1053" s="43">
        <f t="shared" si="2398"/>
        <v>4.6197072127368637</v>
      </c>
      <c r="AP1053" s="266">
        <v>83.63</v>
      </c>
      <c r="AQ1053" s="43">
        <f t="shared" si="2399"/>
        <v>5.1902065200443044</v>
      </c>
      <c r="AR1053" s="123"/>
    </row>
    <row r="1054" spans="1:44" x14ac:dyDescent="0.25">
      <c r="A1054" s="144">
        <f t="shared" si="2341"/>
        <v>1043</v>
      </c>
      <c r="B1054" s="89" t="s">
        <v>149</v>
      </c>
      <c r="C1054" s="150">
        <v>12</v>
      </c>
      <c r="D1054" s="154" t="s">
        <v>138</v>
      </c>
      <c r="E1054" s="155">
        <v>27</v>
      </c>
      <c r="F1054" s="152">
        <f t="shared" si="2337"/>
        <v>5987.62</v>
      </c>
      <c r="G1054" s="46">
        <f t="shared" si="2331"/>
        <v>1679</v>
      </c>
      <c r="H1054" s="47">
        <f t="shared" si="2342"/>
        <v>5120</v>
      </c>
      <c r="I1054" s="47">
        <f t="shared" si="2338"/>
        <v>2300</v>
      </c>
      <c r="J1054" s="56">
        <f t="shared" si="2400"/>
        <v>1066.9608542022522</v>
      </c>
      <c r="K1054" s="56">
        <f t="shared" si="2377"/>
        <v>0</v>
      </c>
      <c r="L1054" s="78"/>
      <c r="M1054" s="78"/>
      <c r="N1054" s="78"/>
      <c r="O1054" s="78"/>
      <c r="P1054" s="78"/>
      <c r="Q1054" s="78"/>
      <c r="R1054" s="78"/>
      <c r="S1054" s="47"/>
      <c r="T1054" s="47">
        <f t="shared" si="2302"/>
        <v>1066.9608542022522</v>
      </c>
      <c r="U1054" s="79">
        <v>5</v>
      </c>
      <c r="V1054" s="62">
        <f t="shared" si="2332"/>
        <v>1066.9608542022522</v>
      </c>
      <c r="W1054" s="137">
        <f t="shared" si="2388"/>
        <v>82.841228242065952</v>
      </c>
      <c r="X1054" s="133">
        <v>69.5</v>
      </c>
      <c r="Y1054" s="5">
        <f t="shared" si="2391"/>
        <v>3.5192211164275835</v>
      </c>
      <c r="Z1054" s="133">
        <v>80.099999999999994</v>
      </c>
      <c r="AA1054" s="43">
        <f t="shared" ref="AA1054" si="2417">POWER(2*$V1054/1000*Z1054, 2)*$A$4</f>
        <v>4.6745733399328264</v>
      </c>
      <c r="AB1054" s="118">
        <v>77.5</v>
      </c>
      <c r="AC1054" s="43">
        <f t="shared" si="2393"/>
        <v>4.3760306051535993</v>
      </c>
      <c r="AD1054" s="133"/>
      <c r="AE1054" s="43">
        <f t="shared" si="2394"/>
        <v>0</v>
      </c>
      <c r="AF1054" s="268">
        <v>86.7</v>
      </c>
      <c r="AG1054" s="43">
        <f t="shared" si="2395"/>
        <v>5.4766519368279765</v>
      </c>
      <c r="AH1054" s="133"/>
      <c r="AI1054" s="5">
        <f t="shared" si="2391"/>
        <v>0</v>
      </c>
      <c r="AJ1054" s="182"/>
      <c r="AK1054" s="43">
        <f t="shared" ref="AK1054" si="2418">POWER(2*$V1054/1000*AJ1054, 2)*$A$4</f>
        <v>0</v>
      </c>
      <c r="AL1054" s="78">
        <v>79.099999999999994</v>
      </c>
      <c r="AM1054" s="43">
        <f t="shared" si="2397"/>
        <v>4.5585834839760393</v>
      </c>
      <c r="AN1054" s="182">
        <v>79.599999999999994</v>
      </c>
      <c r="AO1054" s="43">
        <f t="shared" si="2398"/>
        <v>4.6163962670801295</v>
      </c>
      <c r="AP1054" s="266">
        <v>84.49</v>
      </c>
      <c r="AQ1054" s="43">
        <f t="shared" si="2399"/>
        <v>5.2010085285041967</v>
      </c>
      <c r="AR1054" s="123"/>
    </row>
    <row r="1055" spans="1:44" x14ac:dyDescent="0.25">
      <c r="A1055" s="144">
        <f t="shared" si="2341"/>
        <v>1044</v>
      </c>
      <c r="B1055" s="89" t="s">
        <v>149</v>
      </c>
      <c r="C1055" s="150">
        <v>13</v>
      </c>
      <c r="D1055" s="154" t="s">
        <v>138</v>
      </c>
      <c r="E1055" s="155">
        <v>28</v>
      </c>
      <c r="F1055" s="152">
        <f t="shared" si="2337"/>
        <v>5987.62</v>
      </c>
      <c r="G1055" s="46">
        <f t="shared" si="2331"/>
        <v>1684.75</v>
      </c>
      <c r="H1055" s="47">
        <f t="shared" si="2342"/>
        <v>5128</v>
      </c>
      <c r="I1055" s="47">
        <f t="shared" si="2338"/>
        <v>2300</v>
      </c>
      <c r="J1055" s="56">
        <f t="shared" si="2400"/>
        <v>1057.108843449907</v>
      </c>
      <c r="K1055" s="56">
        <f t="shared" si="2377"/>
        <v>0</v>
      </c>
      <c r="L1055" s="78"/>
      <c r="M1055" s="78"/>
      <c r="N1055" s="78"/>
      <c r="O1055" s="78"/>
      <c r="P1055" s="78"/>
      <c r="Q1055" s="78"/>
      <c r="R1055" s="78"/>
      <c r="S1055" s="47"/>
      <c r="T1055" s="47">
        <f t="shared" si="2302"/>
        <v>1057.108843449907</v>
      </c>
      <c r="U1055" s="79">
        <v>5</v>
      </c>
      <c r="V1055" s="62">
        <f t="shared" si="2332"/>
        <v>1057.108843449907</v>
      </c>
      <c r="W1055" s="137">
        <f t="shared" si="2388"/>
        <v>83.613289393985539</v>
      </c>
      <c r="X1055" s="133">
        <v>70.7</v>
      </c>
      <c r="Y1055" s="5">
        <f t="shared" si="2391"/>
        <v>3.5748532102710926</v>
      </c>
      <c r="Z1055" s="133">
        <v>81.400000000000006</v>
      </c>
      <c r="AA1055" s="43">
        <f t="shared" ref="AA1055" si="2419">POWER(2*$V1055/1000*Z1055, 2)*$A$4</f>
        <v>4.7387979924192809</v>
      </c>
      <c r="AB1055" s="118">
        <v>78.8</v>
      </c>
      <c r="AC1055" s="43">
        <f t="shared" si="2393"/>
        <v>4.4409084579514468</v>
      </c>
      <c r="AD1055" s="133"/>
      <c r="AE1055" s="43">
        <f t="shared" si="2394"/>
        <v>0</v>
      </c>
      <c r="AF1055" s="268">
        <v>87.8</v>
      </c>
      <c r="AG1055" s="43">
        <f t="shared" si="2395"/>
        <v>5.5132592885983973</v>
      </c>
      <c r="AH1055" s="133"/>
      <c r="AI1055" s="5">
        <f t="shared" si="2391"/>
        <v>0</v>
      </c>
      <c r="AJ1055" s="182"/>
      <c r="AK1055" s="43">
        <f t="shared" ref="AK1055" si="2420">POWER(2*$V1055/1000*AJ1055, 2)*$A$4</f>
        <v>0</v>
      </c>
      <c r="AL1055" s="78">
        <v>80</v>
      </c>
      <c r="AM1055" s="43">
        <f t="shared" si="2397"/>
        <v>4.5771944218623997</v>
      </c>
      <c r="AN1055" s="182">
        <v>80.5</v>
      </c>
      <c r="AO1055" s="43">
        <f t="shared" si="2398"/>
        <v>4.6345881487927842</v>
      </c>
      <c r="AP1055" s="266">
        <v>85.54</v>
      </c>
      <c r="AQ1055" s="43">
        <f t="shared" si="2399"/>
        <v>5.2330860712150358</v>
      </c>
      <c r="AR1055" s="123"/>
    </row>
    <row r="1056" spans="1:44" x14ac:dyDescent="0.25">
      <c r="A1056" s="144">
        <f t="shared" si="2341"/>
        <v>1045</v>
      </c>
      <c r="B1056" s="89" t="s">
        <v>149</v>
      </c>
      <c r="C1056" s="150">
        <v>14</v>
      </c>
      <c r="D1056" s="154" t="s">
        <v>138</v>
      </c>
      <c r="E1056" s="155">
        <v>29</v>
      </c>
      <c r="F1056" s="152">
        <f t="shared" si="2337"/>
        <v>5987.62</v>
      </c>
      <c r="G1056" s="46">
        <f t="shared" si="2331"/>
        <v>1690.5</v>
      </c>
      <c r="H1056" s="47">
        <f t="shared" si="2342"/>
        <v>5136</v>
      </c>
      <c r="I1056" s="47">
        <f t="shared" si="2338"/>
        <v>2300</v>
      </c>
      <c r="J1056" s="56">
        <f t="shared" si="2400"/>
        <v>1047.2568330643633</v>
      </c>
      <c r="K1056" s="56">
        <f t="shared" si="2377"/>
        <v>0</v>
      </c>
      <c r="L1056" s="78"/>
      <c r="M1056" s="78"/>
      <c r="N1056" s="78"/>
      <c r="O1056" s="78"/>
      <c r="P1056" s="78"/>
      <c r="Q1056" s="78"/>
      <c r="R1056" s="78"/>
      <c r="S1056" s="47"/>
      <c r="T1056" s="47">
        <f t="shared" si="2302"/>
        <v>1047.2568330643633</v>
      </c>
      <c r="U1056" s="79">
        <v>5</v>
      </c>
      <c r="V1056" s="62">
        <f t="shared" si="2332"/>
        <v>1047.2568330643633</v>
      </c>
      <c r="W1056" s="137">
        <f t="shared" si="2388"/>
        <v>84.399876761545258</v>
      </c>
      <c r="X1056" s="133">
        <v>73</v>
      </c>
      <c r="Y1056" s="5">
        <f t="shared" si="2391"/>
        <v>3.7405210199536629</v>
      </c>
      <c r="Z1056" s="133">
        <v>82.4</v>
      </c>
      <c r="AA1056" s="43">
        <f t="shared" ref="AA1056" si="2421">POWER(2*$V1056/1000*Z1056, 2)*$A$4</f>
        <v>4.7658547570727325</v>
      </c>
      <c r="AB1056" s="118">
        <v>79.900000000000006</v>
      </c>
      <c r="AC1056" s="43">
        <f t="shared" si="2393"/>
        <v>4.4810515287285391</v>
      </c>
      <c r="AD1056" s="133"/>
      <c r="AE1056" s="43">
        <f t="shared" si="2394"/>
        <v>0</v>
      </c>
      <c r="AF1056" s="268">
        <v>87.3</v>
      </c>
      <c r="AG1056" s="43">
        <f t="shared" si="2395"/>
        <v>5.349520631293422</v>
      </c>
      <c r="AH1056" s="133"/>
      <c r="AI1056" s="5">
        <f t="shared" si="2391"/>
        <v>0</v>
      </c>
      <c r="AJ1056" s="182"/>
      <c r="AK1056" s="43">
        <f t="shared" ref="AK1056" si="2422">POWER(2*$V1056/1000*AJ1056, 2)*$A$4</f>
        <v>0</v>
      </c>
      <c r="AL1056" s="78">
        <v>81.2</v>
      </c>
      <c r="AM1056" s="43">
        <f t="shared" si="2397"/>
        <v>4.6280542153881177</v>
      </c>
      <c r="AN1056" s="182">
        <v>81.7</v>
      </c>
      <c r="AO1056" s="43">
        <f t="shared" si="2398"/>
        <v>4.6852254364568422</v>
      </c>
      <c r="AP1056" s="266">
        <v>86.3</v>
      </c>
      <c r="AQ1056" s="43">
        <f t="shared" si="2399"/>
        <v>5.2276676665600847</v>
      </c>
      <c r="AR1056" s="123"/>
    </row>
    <row r="1057" spans="1:44" x14ac:dyDescent="0.25">
      <c r="A1057" s="144">
        <f t="shared" si="2341"/>
        <v>1046</v>
      </c>
      <c r="B1057" s="89" t="s">
        <v>149</v>
      </c>
      <c r="C1057" s="150">
        <v>15</v>
      </c>
      <c r="D1057" s="154" t="s">
        <v>138</v>
      </c>
      <c r="E1057" s="155">
        <v>30</v>
      </c>
      <c r="F1057" s="152">
        <f t="shared" si="2337"/>
        <v>5987.62</v>
      </c>
      <c r="G1057" s="46">
        <f t="shared" si="2331"/>
        <v>1696.25</v>
      </c>
      <c r="H1057" s="47">
        <f t="shared" si="2342"/>
        <v>5144</v>
      </c>
      <c r="I1057" s="47">
        <f t="shared" si="2338"/>
        <v>2300</v>
      </c>
      <c r="J1057" s="56">
        <f t="shared" si="2400"/>
        <v>1037.4048230560718</v>
      </c>
      <c r="K1057" s="56">
        <f t="shared" si="2377"/>
        <v>0</v>
      </c>
      <c r="L1057" s="78"/>
      <c r="M1057" s="78"/>
      <c r="N1057" s="78"/>
      <c r="O1057" s="78"/>
      <c r="P1057" s="78"/>
      <c r="Q1057" s="78"/>
      <c r="R1057" s="78"/>
      <c r="S1057" s="47"/>
      <c r="T1057" s="47">
        <f t="shared" si="2302"/>
        <v>1037.4048230560718</v>
      </c>
      <c r="U1057" s="79">
        <v>5</v>
      </c>
      <c r="V1057" s="62">
        <f t="shared" si="2332"/>
        <v>1037.4048230560718</v>
      </c>
      <c r="W1057" s="137">
        <f t="shared" si="2388"/>
        <v>85.201404200085392</v>
      </c>
      <c r="X1057" s="133">
        <v>70.5</v>
      </c>
      <c r="Y1057" s="5">
        <f t="shared" si="2391"/>
        <v>3.4233770391582228</v>
      </c>
      <c r="Z1057" s="133">
        <v>83.4</v>
      </c>
      <c r="AA1057" s="43">
        <f t="shared" ref="AA1057" si="2423">POWER(2*$V1057/1000*Z1057, 2)*$A$4</f>
        <v>4.7908061764473358</v>
      </c>
      <c r="AB1057" s="118">
        <v>80.7</v>
      </c>
      <c r="AC1057" s="43">
        <f t="shared" si="2393"/>
        <v>4.4856312527030893</v>
      </c>
      <c r="AD1057" s="133"/>
      <c r="AE1057" s="43">
        <f t="shared" si="2394"/>
        <v>0</v>
      </c>
      <c r="AF1057" s="268">
        <v>88.5</v>
      </c>
      <c r="AG1057" s="43">
        <f t="shared" si="2395"/>
        <v>5.3946471133136145</v>
      </c>
      <c r="AH1057" s="133"/>
      <c r="AI1057" s="5">
        <f t="shared" si="2391"/>
        <v>0</v>
      </c>
      <c r="AJ1057" s="182"/>
      <c r="AK1057" s="43">
        <f t="shared" ref="AK1057" si="2424">POWER(2*$V1057/1000*AJ1057, 2)*$A$4</f>
        <v>0</v>
      </c>
      <c r="AL1057" s="78">
        <v>80.3</v>
      </c>
      <c r="AM1057" s="43">
        <f t="shared" si="2397"/>
        <v>4.4412742321665393</v>
      </c>
      <c r="AN1057" s="182">
        <v>80.900000000000006</v>
      </c>
      <c r="AO1057" s="43">
        <f t="shared" si="2398"/>
        <v>4.5078924158046636</v>
      </c>
      <c r="AP1057" s="266">
        <v>85.4</v>
      </c>
      <c r="AQ1057" s="43">
        <f t="shared" si="2399"/>
        <v>5.0233361474588172</v>
      </c>
      <c r="AR1057" s="123"/>
    </row>
    <row r="1058" spans="1:44" x14ac:dyDescent="0.25">
      <c r="A1058" s="144">
        <f t="shared" si="2341"/>
        <v>1047</v>
      </c>
      <c r="B1058" s="89" t="s">
        <v>149</v>
      </c>
      <c r="C1058" s="150">
        <v>16</v>
      </c>
      <c r="D1058" s="154" t="s">
        <v>138</v>
      </c>
      <c r="E1058" s="155" t="s">
        <v>176</v>
      </c>
      <c r="F1058" s="152">
        <f t="shared" si="2337"/>
        <v>5987.62</v>
      </c>
      <c r="G1058" s="46">
        <f t="shared" si="2331"/>
        <v>1702</v>
      </c>
      <c r="H1058" s="47">
        <f t="shared" si="2342"/>
        <v>5152</v>
      </c>
      <c r="I1058" s="47">
        <f t="shared" si="2338"/>
        <v>2300</v>
      </c>
      <c r="J1058" s="56">
        <f t="shared" si="2400"/>
        <v>1027.5528134358835</v>
      </c>
      <c r="K1058" s="56">
        <f t="shared" si="2377"/>
        <v>0</v>
      </c>
      <c r="L1058" s="78"/>
      <c r="M1058" s="78"/>
      <c r="N1058" s="78"/>
      <c r="O1058" s="78"/>
      <c r="P1058" s="78"/>
      <c r="Q1058" s="78"/>
      <c r="R1058" s="78"/>
      <c r="S1058" s="47"/>
      <c r="T1058" s="47">
        <f t="shared" si="2302"/>
        <v>1027.5528134358835</v>
      </c>
      <c r="U1058" s="79">
        <v>5</v>
      </c>
      <c r="V1058" s="62">
        <f t="shared" si="2332"/>
        <v>1027.5528134358835</v>
      </c>
      <c r="W1058" s="137">
        <f t="shared" si="2388"/>
        <v>86.018301436759799</v>
      </c>
      <c r="X1058" s="133">
        <v>74.5</v>
      </c>
      <c r="Y1058" s="5">
        <f t="shared" si="2391"/>
        <v>3.7506006525543034</v>
      </c>
      <c r="Z1058" s="133">
        <v>83.6</v>
      </c>
      <c r="AA1058" s="43">
        <f t="shared" ref="AA1058" si="2425">POWER(2*$V1058/1000*Z1058, 2)*$A$4</f>
        <v>4.7228139158913418</v>
      </c>
      <c r="AB1058" s="118">
        <v>81.099999999999994</v>
      </c>
      <c r="AC1058" s="43">
        <f t="shared" si="2393"/>
        <v>4.4445724279062544</v>
      </c>
      <c r="AD1058" s="133"/>
      <c r="AE1058" s="43">
        <f t="shared" si="2394"/>
        <v>0</v>
      </c>
      <c r="AF1058" s="268">
        <v>87.5</v>
      </c>
      <c r="AG1058" s="43">
        <f t="shared" si="2395"/>
        <v>5.1737374435599994</v>
      </c>
      <c r="AH1058" s="133"/>
      <c r="AI1058" s="5">
        <f t="shared" si="2391"/>
        <v>0</v>
      </c>
      <c r="AJ1058" s="182"/>
      <c r="AK1058" s="43">
        <f t="shared" ref="AK1058" si="2426">POWER(2*$V1058/1000*AJ1058, 2)*$A$4</f>
        <v>0</v>
      </c>
      <c r="AL1058" s="78">
        <v>87.2</v>
      </c>
      <c r="AM1058" s="43">
        <f t="shared" si="2397"/>
        <v>5.1383212046157416</v>
      </c>
      <c r="AN1058" s="182">
        <v>86.9</v>
      </c>
      <c r="AO1058" s="43">
        <f t="shared" si="2398"/>
        <v>5.103026601294645</v>
      </c>
      <c r="AP1058" s="266">
        <v>86.66</v>
      </c>
      <c r="AQ1058" s="43">
        <f t="shared" si="2399"/>
        <v>5.0748784962864448</v>
      </c>
      <c r="AR1058" s="123"/>
    </row>
    <row r="1059" spans="1:44" x14ac:dyDescent="0.25">
      <c r="A1059" s="144">
        <f t="shared" si="2341"/>
        <v>1048</v>
      </c>
      <c r="B1059" s="89" t="s">
        <v>149</v>
      </c>
      <c r="C1059" s="150">
        <v>17</v>
      </c>
      <c r="D1059" s="154" t="s">
        <v>138</v>
      </c>
      <c r="E1059" s="155">
        <v>32</v>
      </c>
      <c r="F1059" s="152">
        <f t="shared" si="2337"/>
        <v>5987.62</v>
      </c>
      <c r="G1059" s="46">
        <f t="shared" si="2331"/>
        <v>1707.75</v>
      </c>
      <c r="H1059" s="47">
        <f t="shared" si="2342"/>
        <v>5160</v>
      </c>
      <c r="I1059" s="47">
        <f t="shared" si="2338"/>
        <v>2300</v>
      </c>
      <c r="J1059" s="56">
        <f t="shared" si="2400"/>
        <v>1017.7008042150698</v>
      </c>
      <c r="K1059" s="56">
        <f t="shared" si="2377"/>
        <v>0</v>
      </c>
      <c r="L1059" s="78"/>
      <c r="M1059" s="78"/>
      <c r="N1059" s="78"/>
      <c r="O1059" s="78"/>
      <c r="P1059" s="78"/>
      <c r="Q1059" s="78"/>
      <c r="R1059" s="78"/>
      <c r="S1059" s="47"/>
      <c r="T1059" s="47">
        <f t="shared" si="2302"/>
        <v>1017.7008042150698</v>
      </c>
      <c r="U1059" s="79">
        <v>5</v>
      </c>
      <c r="V1059" s="62">
        <f t="shared" si="2332"/>
        <v>1017.7008042150698</v>
      </c>
      <c r="W1059" s="137">
        <f t="shared" si="2388"/>
        <v>86.851014838777118</v>
      </c>
      <c r="X1059" s="133">
        <v>73.7</v>
      </c>
      <c r="Y1059" s="5">
        <f t="shared" si="2391"/>
        <v>3.6004367432278146</v>
      </c>
      <c r="Z1059" s="133">
        <v>84.2</v>
      </c>
      <c r="AA1059" s="43">
        <f t="shared" ref="AA1059" si="2427">POWER(2*$V1059/1000*Z1059, 2)*$A$4</f>
        <v>4.6994214235822813</v>
      </c>
      <c r="AB1059" s="118">
        <v>81.5</v>
      </c>
      <c r="AC1059" s="43">
        <f t="shared" si="2393"/>
        <v>4.4028655828489747</v>
      </c>
      <c r="AD1059" s="133"/>
      <c r="AE1059" s="43">
        <f t="shared" si="2394"/>
        <v>0</v>
      </c>
      <c r="AF1059" s="268">
        <v>88</v>
      </c>
      <c r="AG1059" s="43">
        <f t="shared" si="2395"/>
        <v>5.1331688921047034</v>
      </c>
      <c r="AH1059" s="133"/>
      <c r="AI1059" s="5">
        <f t="shared" si="2391"/>
        <v>0</v>
      </c>
      <c r="AJ1059" s="182"/>
      <c r="AK1059" s="43">
        <f t="shared" ref="AK1059" si="2428">POWER(2*$V1059/1000*AJ1059, 2)*$A$4</f>
        <v>0</v>
      </c>
      <c r="AL1059" s="78">
        <v>84.5</v>
      </c>
      <c r="AM1059" s="43">
        <f t="shared" si="2397"/>
        <v>4.7329686443505432</v>
      </c>
      <c r="AN1059" s="182">
        <v>84.7</v>
      </c>
      <c r="AO1059" s="43">
        <f t="shared" si="2398"/>
        <v>4.7553997439513731</v>
      </c>
      <c r="AP1059" s="266">
        <v>88.58</v>
      </c>
      <c r="AQ1059" s="43">
        <f t="shared" si="2399"/>
        <v>5.2010563764178928</v>
      </c>
      <c r="AR1059" s="123"/>
    </row>
    <row r="1060" spans="1:44" x14ac:dyDescent="0.25">
      <c r="A1060" s="144">
        <f t="shared" si="2341"/>
        <v>1049</v>
      </c>
      <c r="B1060" s="89" t="s">
        <v>149</v>
      </c>
      <c r="C1060" s="150">
        <v>18</v>
      </c>
      <c r="D1060" s="154" t="s">
        <v>138</v>
      </c>
      <c r="E1060" s="155">
        <v>33</v>
      </c>
      <c r="F1060" s="152">
        <f t="shared" si="2337"/>
        <v>5987.62</v>
      </c>
      <c r="G1060" s="46">
        <f t="shared" si="2331"/>
        <v>1713.5</v>
      </c>
      <c r="H1060" s="47">
        <f t="shared" si="2342"/>
        <v>5168</v>
      </c>
      <c r="I1060" s="47">
        <f t="shared" si="2338"/>
        <v>2300</v>
      </c>
      <c r="J1060" s="56">
        <f t="shared" si="2400"/>
        <v>1007.8487954053425</v>
      </c>
      <c r="K1060" s="56">
        <f t="shared" si="2377"/>
        <v>0</v>
      </c>
      <c r="L1060" s="78"/>
      <c r="M1060" s="78"/>
      <c r="N1060" s="78"/>
      <c r="O1060" s="78"/>
      <c r="P1060" s="78"/>
      <c r="Q1060" s="78"/>
      <c r="R1060" s="78"/>
      <c r="S1060" s="47"/>
      <c r="T1060" s="47">
        <f t="shared" si="2302"/>
        <v>1007.8487954053425</v>
      </c>
      <c r="U1060" s="79">
        <v>5</v>
      </c>
      <c r="V1060" s="62">
        <f t="shared" si="2332"/>
        <v>1007.8487954053425</v>
      </c>
      <c r="W1060" s="137">
        <f t="shared" si="2388"/>
        <v>87.70000822670022</v>
      </c>
      <c r="X1060" s="133">
        <v>72.8</v>
      </c>
      <c r="Y1060" s="5">
        <f t="shared" si="2391"/>
        <v>3.4453511736632931</v>
      </c>
      <c r="Z1060" s="133">
        <v>83.2</v>
      </c>
      <c r="AA1060" s="43">
        <f t="shared" ref="AA1060" si="2429">POWER(2*$V1060/1000*Z1060, 2)*$A$4</f>
        <v>4.5000505125398123</v>
      </c>
      <c r="AB1060" s="118">
        <v>80.599999999999994</v>
      </c>
      <c r="AC1060" s="43">
        <f t="shared" si="2393"/>
        <v>4.2231919360847261</v>
      </c>
      <c r="AD1060" s="133"/>
      <c r="AE1060" s="43">
        <f t="shared" si="2394"/>
        <v>0</v>
      </c>
      <c r="AF1060" s="268">
        <v>89.2</v>
      </c>
      <c r="AG1060" s="43">
        <f t="shared" si="2395"/>
        <v>5.1724993513797237</v>
      </c>
      <c r="AH1060" s="133"/>
      <c r="AI1060" s="5">
        <f t="shared" si="2391"/>
        <v>0</v>
      </c>
      <c r="AJ1060" s="182"/>
      <c r="AK1060" s="43">
        <f t="shared" ref="AK1060" si="2430">POWER(2*$V1060/1000*AJ1060, 2)*$A$4</f>
        <v>0</v>
      </c>
      <c r="AL1060" s="78">
        <v>79.5</v>
      </c>
      <c r="AM1060" s="43">
        <f t="shared" si="2397"/>
        <v>4.1087053109802243</v>
      </c>
      <c r="AN1060" s="182">
        <v>80</v>
      </c>
      <c r="AO1060" s="43">
        <f t="shared" si="2398"/>
        <v>4.1605496602624008</v>
      </c>
      <c r="AP1060" s="266">
        <v>89.3</v>
      </c>
      <c r="AQ1060" s="43">
        <f t="shared" si="2399"/>
        <v>5.1841033844165487</v>
      </c>
      <c r="AR1060" s="123"/>
    </row>
    <row r="1061" spans="1:44" x14ac:dyDescent="0.25">
      <c r="A1061" s="144">
        <f t="shared" si="2341"/>
        <v>1050</v>
      </c>
      <c r="B1061" s="89" t="s">
        <v>149</v>
      </c>
      <c r="C1061" s="150">
        <v>19</v>
      </c>
      <c r="D1061" s="154" t="s">
        <v>138</v>
      </c>
      <c r="E1061" s="155">
        <v>34</v>
      </c>
      <c r="F1061" s="152">
        <f t="shared" si="2337"/>
        <v>5987.62</v>
      </c>
      <c r="G1061" s="46">
        <f t="shared" si="2331"/>
        <v>1719.25</v>
      </c>
      <c r="H1061" s="47">
        <f t="shared" si="2342"/>
        <v>5176</v>
      </c>
      <c r="I1061" s="47">
        <f t="shared" si="2338"/>
        <v>2300</v>
      </c>
      <c r="J1061" s="56">
        <f t="shared" si="2400"/>
        <v>997.99678701887603</v>
      </c>
      <c r="K1061" s="56">
        <f t="shared" si="2377"/>
        <v>0</v>
      </c>
      <c r="L1061" s="78"/>
      <c r="M1061" s="78"/>
      <c r="N1061" s="78"/>
      <c r="O1061" s="78"/>
      <c r="P1061" s="78"/>
      <c r="Q1061" s="78"/>
      <c r="R1061" s="78"/>
      <c r="S1061" s="47"/>
      <c r="T1061" s="47">
        <f t="shared" si="2302"/>
        <v>997.99678701887603</v>
      </c>
      <c r="U1061" s="79">
        <v>5</v>
      </c>
      <c r="V1061" s="62">
        <f t="shared" si="2332"/>
        <v>997.99678701887603</v>
      </c>
      <c r="W1061" s="137">
        <f t="shared" si="2388"/>
        <v>88.565763735917386</v>
      </c>
      <c r="X1061" s="133">
        <v>74.099999999999994</v>
      </c>
      <c r="Y1061" s="5">
        <f t="shared" si="2391"/>
        <v>3.5000534464808877</v>
      </c>
      <c r="Z1061" s="133">
        <v>86.4</v>
      </c>
      <c r="AA1061" s="43">
        <f t="shared" ref="AA1061" si="2431">POWER(2*$V1061/1000*Z1061, 2)*$A$4</f>
        <v>4.7584525736352159</v>
      </c>
      <c r="AB1061" s="118">
        <v>83.9</v>
      </c>
      <c r="AC1061" s="43">
        <f t="shared" si="2393"/>
        <v>4.4870631511567032</v>
      </c>
      <c r="AD1061" s="133"/>
      <c r="AE1061" s="43">
        <f t="shared" si="2394"/>
        <v>0</v>
      </c>
      <c r="AF1061" s="268">
        <v>89.4</v>
      </c>
      <c r="AG1061" s="43">
        <f t="shared" si="2395"/>
        <v>5.0946376151270947</v>
      </c>
      <c r="AH1061" s="133"/>
      <c r="AI1061" s="5">
        <f t="shared" si="2391"/>
        <v>0</v>
      </c>
      <c r="AJ1061" s="182"/>
      <c r="AK1061" s="43">
        <f t="shared" ref="AK1061" si="2432">POWER(2*$V1061/1000*AJ1061, 2)*$A$4</f>
        <v>0</v>
      </c>
      <c r="AL1061" s="78">
        <v>83.6</v>
      </c>
      <c r="AM1061" s="43">
        <f t="shared" si="2397"/>
        <v>4.4550318687619992</v>
      </c>
      <c r="AN1061" s="182">
        <v>84.1</v>
      </c>
      <c r="AO1061" s="43">
        <f t="shared" si="2398"/>
        <v>4.5084810832654005</v>
      </c>
      <c r="AP1061" s="266">
        <v>89.71</v>
      </c>
      <c r="AQ1061" s="43">
        <f t="shared" si="2399"/>
        <v>5.1300308116805615</v>
      </c>
      <c r="AR1061" s="123"/>
    </row>
    <row r="1062" spans="1:44" x14ac:dyDescent="0.25">
      <c r="A1062" s="144">
        <f t="shared" si="2341"/>
        <v>1051</v>
      </c>
      <c r="B1062" s="89" t="s">
        <v>149</v>
      </c>
      <c r="C1062" s="150">
        <v>20</v>
      </c>
      <c r="D1062" s="154" t="s">
        <v>138</v>
      </c>
      <c r="E1062" s="155">
        <v>35</v>
      </c>
      <c r="F1062" s="152">
        <f t="shared" si="2337"/>
        <v>5987.62</v>
      </c>
      <c r="G1062" s="46">
        <f t="shared" si="2331"/>
        <v>1725</v>
      </c>
      <c r="H1062" s="47">
        <f t="shared" si="2342"/>
        <v>5184</v>
      </c>
      <c r="I1062" s="47">
        <f t="shared" si="2338"/>
        <v>2300</v>
      </c>
      <c r="J1062" s="56">
        <f t="shared" si="2400"/>
        <v>988.14477906833054</v>
      </c>
      <c r="K1062" s="56">
        <f t="shared" si="2377"/>
        <v>0</v>
      </c>
      <c r="L1062" s="78"/>
      <c r="M1062" s="78"/>
      <c r="N1062" s="78"/>
      <c r="O1062" s="78"/>
      <c r="P1062" s="78"/>
      <c r="Q1062" s="78"/>
      <c r="R1062" s="78"/>
      <c r="S1062" s="47"/>
      <c r="T1062" s="47">
        <f t="shared" si="2302"/>
        <v>988.14477906833054</v>
      </c>
      <c r="U1062" s="79">
        <v>5</v>
      </c>
      <c r="V1062" s="62">
        <f t="shared" si="2332"/>
        <v>988.14477906833054</v>
      </c>
      <c r="W1062" s="137">
        <f t="shared" si="2388"/>
        <v>89.448782729647306</v>
      </c>
      <c r="X1062" s="133">
        <v>75.3</v>
      </c>
      <c r="Y1062" s="5">
        <f t="shared" si="2391"/>
        <v>3.543325805220733</v>
      </c>
      <c r="Z1062" s="133">
        <v>86.5</v>
      </c>
      <c r="AA1062" s="43">
        <f t="shared" ref="AA1062" si="2433">POWER(2*$V1062/1000*Z1062, 2)*$A$4</f>
        <v>4.6757722551340155</v>
      </c>
      <c r="AB1062" s="118">
        <v>83.7</v>
      </c>
      <c r="AC1062" s="43">
        <f t="shared" si="2393"/>
        <v>4.3779626355801833</v>
      </c>
      <c r="AD1062" s="133"/>
      <c r="AE1062" s="43">
        <f t="shared" si="2394"/>
        <v>0</v>
      </c>
      <c r="AF1062" s="268">
        <v>91.5</v>
      </c>
      <c r="AG1062" s="43">
        <f t="shared" si="2395"/>
        <v>5.2319468426002551</v>
      </c>
      <c r="AH1062" s="133"/>
      <c r="AI1062" s="5">
        <f t="shared" si="2391"/>
        <v>0</v>
      </c>
      <c r="AJ1062" s="182"/>
      <c r="AK1062" s="43">
        <f t="shared" ref="AK1062" si="2434">POWER(2*$V1062/1000*AJ1062, 2)*$A$4</f>
        <v>0</v>
      </c>
      <c r="AL1062" s="78">
        <v>87.9</v>
      </c>
      <c r="AM1062" s="43">
        <f t="shared" si="2397"/>
        <v>4.8283515666798102</v>
      </c>
      <c r="AN1062" s="182">
        <v>88.2</v>
      </c>
      <c r="AO1062" s="43">
        <f t="shared" si="2398"/>
        <v>4.861365840225699</v>
      </c>
      <c r="AP1062" s="266">
        <v>89.23</v>
      </c>
      <c r="AQ1062" s="43">
        <f t="shared" si="2399"/>
        <v>4.9755709174905975</v>
      </c>
      <c r="AR1062" s="123"/>
    </row>
    <row r="1063" spans="1:44" x14ac:dyDescent="0.25">
      <c r="A1063" s="144">
        <f t="shared" si="2341"/>
        <v>1052</v>
      </c>
      <c r="B1063" s="89" t="s">
        <v>149</v>
      </c>
      <c r="C1063" s="150">
        <v>21</v>
      </c>
      <c r="D1063" s="154" t="s">
        <v>138</v>
      </c>
      <c r="E1063" s="155">
        <v>36</v>
      </c>
      <c r="F1063" s="152">
        <f t="shared" si="2337"/>
        <v>5987.62</v>
      </c>
      <c r="G1063" s="46">
        <f t="shared" si="2331"/>
        <v>1730.75</v>
      </c>
      <c r="H1063" s="47">
        <f t="shared" si="2342"/>
        <v>5192</v>
      </c>
      <c r="I1063" s="47">
        <f t="shared" si="2338"/>
        <v>2300</v>
      </c>
      <c r="J1063" s="56">
        <f t="shared" si="2400"/>
        <v>978.29277156687601</v>
      </c>
      <c r="K1063" s="56">
        <f t="shared" si="2377"/>
        <v>0</v>
      </c>
      <c r="L1063" s="78"/>
      <c r="M1063" s="78"/>
      <c r="N1063" s="78"/>
      <c r="O1063" s="78"/>
      <c r="P1063" s="78"/>
      <c r="Q1063" s="78"/>
      <c r="R1063" s="78"/>
      <c r="S1063" s="47"/>
      <c r="T1063" s="47">
        <f t="shared" si="2302"/>
        <v>978.29277156687601</v>
      </c>
      <c r="U1063" s="79">
        <v>5</v>
      </c>
      <c r="V1063" s="62">
        <f t="shared" si="2332"/>
        <v>978.29277156687601</v>
      </c>
      <c r="W1063" s="137">
        <f t="shared" si="2388"/>
        <v>90.349586767110452</v>
      </c>
      <c r="X1063" s="133">
        <v>78.7</v>
      </c>
      <c r="Y1063" s="5">
        <f t="shared" si="2391"/>
        <v>3.7937361937325185</v>
      </c>
      <c r="Z1063" s="133">
        <v>82.1</v>
      </c>
      <c r="AA1063" s="43">
        <f t="shared" ref="AA1063" si="2435">POWER(2*$V1063/1000*Z1063, 2)*$A$4</f>
        <v>4.1286111151182263</v>
      </c>
      <c r="AB1063" s="118">
        <v>79.5</v>
      </c>
      <c r="AC1063" s="43">
        <f t="shared" si="2393"/>
        <v>3.8712562589406239</v>
      </c>
      <c r="AD1063" s="133"/>
      <c r="AE1063" s="43">
        <f t="shared" si="2394"/>
        <v>0</v>
      </c>
      <c r="AF1063" s="268">
        <v>93</v>
      </c>
      <c r="AG1063" s="43">
        <f t="shared" si="2395"/>
        <v>5.2976536345203842</v>
      </c>
      <c r="AH1063" s="133"/>
      <c r="AI1063" s="5">
        <f t="shared" si="2391"/>
        <v>0</v>
      </c>
      <c r="AJ1063" s="182"/>
      <c r="AK1063" s="43">
        <f t="shared" ref="AK1063" si="2436">POWER(2*$V1063/1000*AJ1063, 2)*$A$4</f>
        <v>0</v>
      </c>
      <c r="AL1063" s="78">
        <v>84.5</v>
      </c>
      <c r="AM1063" s="43">
        <f t="shared" si="2397"/>
        <v>4.3735196397137432</v>
      </c>
      <c r="AN1063" s="182">
        <v>85</v>
      </c>
      <c r="AO1063" s="43">
        <f t="shared" si="2398"/>
        <v>4.4254303976655995</v>
      </c>
      <c r="AP1063" s="266">
        <v>88.51</v>
      </c>
      <c r="AQ1063" s="43">
        <f t="shared" si="2399"/>
        <v>4.7984651469153352</v>
      </c>
      <c r="AR1063" s="123"/>
    </row>
    <row r="1064" spans="1:44" x14ac:dyDescent="0.25">
      <c r="A1064" s="144">
        <f t="shared" si="2341"/>
        <v>1053</v>
      </c>
      <c r="B1064" s="89" t="s">
        <v>149</v>
      </c>
      <c r="C1064" s="150">
        <v>22</v>
      </c>
      <c r="D1064" s="154" t="s">
        <v>138</v>
      </c>
      <c r="E1064" s="155">
        <v>37</v>
      </c>
      <c r="F1064" s="152">
        <f t="shared" si="2337"/>
        <v>5987.62</v>
      </c>
      <c r="G1064" s="46">
        <f t="shared" si="2331"/>
        <v>1736.5</v>
      </c>
      <c r="H1064" s="47">
        <f t="shared" si="2342"/>
        <v>5200</v>
      </c>
      <c r="I1064" s="47">
        <f t="shared" si="2338"/>
        <v>2300</v>
      </c>
      <c r="J1064" s="56">
        <f t="shared" si="2400"/>
        <v>968.44076452821821</v>
      </c>
      <c r="K1064" s="56">
        <f t="shared" si="2377"/>
        <v>0</v>
      </c>
      <c r="L1064" s="78"/>
      <c r="M1064" s="78"/>
      <c r="N1064" s="78"/>
      <c r="O1064" s="78"/>
      <c r="P1064" s="78"/>
      <c r="Q1064" s="78"/>
      <c r="R1064" s="78"/>
      <c r="S1064" s="47"/>
      <c r="T1064" s="47">
        <f t="shared" si="2302"/>
        <v>968.44076452821821</v>
      </c>
      <c r="U1064" s="79">
        <v>5</v>
      </c>
      <c r="V1064" s="62">
        <f t="shared" si="2332"/>
        <v>968.44076452821821</v>
      </c>
      <c r="W1064" s="137">
        <f t="shared" si="2388"/>
        <v>91.268718630795505</v>
      </c>
      <c r="X1064" s="133">
        <v>77.5</v>
      </c>
      <c r="Y1064" s="5">
        <f t="shared" si="2391"/>
        <v>3.6052011653536002</v>
      </c>
      <c r="Z1064" s="133">
        <v>88.8</v>
      </c>
      <c r="AA1064" s="43">
        <f t="shared" ref="AA1064" si="2437">POWER(2*$V1064/1000*Z1064, 2)*$A$4</f>
        <v>4.7331691949762149</v>
      </c>
      <c r="AB1064" s="118">
        <v>86.2</v>
      </c>
      <c r="AC1064" s="43">
        <f t="shared" si="2393"/>
        <v>4.4600592627829343</v>
      </c>
      <c r="AD1064" s="133"/>
      <c r="AE1064" s="43">
        <f t="shared" si="2394"/>
        <v>0</v>
      </c>
      <c r="AF1064" s="268">
        <v>92</v>
      </c>
      <c r="AG1064" s="43">
        <f t="shared" si="2395"/>
        <v>5.0804449804042235</v>
      </c>
      <c r="AH1064" s="133"/>
      <c r="AI1064" s="5">
        <f t="shared" si="2391"/>
        <v>0</v>
      </c>
      <c r="AJ1064" s="182"/>
      <c r="AK1064" s="43">
        <f t="shared" ref="AK1064" si="2438">POWER(2*$V1064/1000*AJ1064, 2)*$A$4</f>
        <v>0</v>
      </c>
      <c r="AL1064" s="78">
        <v>86.9</v>
      </c>
      <c r="AM1064" s="43">
        <f t="shared" si="2397"/>
        <v>4.5327905385716383</v>
      </c>
      <c r="AN1064" s="182">
        <v>87.2</v>
      </c>
      <c r="AO1064" s="43">
        <f t="shared" si="2398"/>
        <v>4.5641411578209894</v>
      </c>
      <c r="AP1064" s="266">
        <v>89.47</v>
      </c>
      <c r="AQ1064" s="43">
        <f t="shared" si="2399"/>
        <v>4.8048625929984219</v>
      </c>
      <c r="AR1064" s="123"/>
    </row>
    <row r="1065" spans="1:44" x14ac:dyDescent="0.25">
      <c r="A1065" s="144">
        <f t="shared" si="2341"/>
        <v>1054</v>
      </c>
      <c r="B1065" s="89" t="s">
        <v>149</v>
      </c>
      <c r="C1065" s="150">
        <v>23</v>
      </c>
      <c r="D1065" s="154" t="s">
        <v>139</v>
      </c>
      <c r="E1065" s="155">
        <v>1</v>
      </c>
      <c r="F1065" s="152">
        <f t="shared" si="2337"/>
        <v>5987.62</v>
      </c>
      <c r="G1065" s="46">
        <f t="shared" si="2331"/>
        <v>1742.25</v>
      </c>
      <c r="H1065" s="47">
        <f t="shared" si="2342"/>
        <v>5208</v>
      </c>
      <c r="I1065" s="47">
        <f t="shared" si="2338"/>
        <v>2300</v>
      </c>
      <c r="J1065" s="56">
        <f t="shared" si="2400"/>
        <v>958.58875796662664</v>
      </c>
      <c r="K1065" s="56">
        <f t="shared" si="2377"/>
        <v>0</v>
      </c>
      <c r="L1065" s="78"/>
      <c r="M1065" s="78"/>
      <c r="N1065" s="78"/>
      <c r="O1065" s="78"/>
      <c r="P1065" s="78"/>
      <c r="Q1065" s="78"/>
      <c r="R1065" s="78"/>
      <c r="S1065" s="47"/>
      <c r="T1065" s="47">
        <f t="shared" si="2302"/>
        <v>958.58875796662664</v>
      </c>
      <c r="U1065" s="79">
        <v>5</v>
      </c>
      <c r="V1065" s="62">
        <f t="shared" si="2332"/>
        <v>958.58875796662664</v>
      </c>
      <c r="W1065" s="137">
        <f t="shared" si="2388"/>
        <v>92.206743417071962</v>
      </c>
      <c r="X1065" s="133">
        <v>77.099999999999994</v>
      </c>
      <c r="Y1065" s="5">
        <f t="shared" si="2391"/>
        <v>3.4958548560002747</v>
      </c>
      <c r="Z1065" s="133">
        <v>88.4</v>
      </c>
      <c r="AA1065" s="43">
        <f t="shared" ref="AA1065" si="2439">POWER(2*$V1065/1000*Z1065, 2)*$A$4</f>
        <v>4.5956735022492579</v>
      </c>
      <c r="AB1065" s="118">
        <v>85.8</v>
      </c>
      <c r="AC1065" s="43">
        <f t="shared" si="2393"/>
        <v>4.3293152629320426</v>
      </c>
      <c r="AD1065" s="133"/>
      <c r="AE1065" s="43">
        <f t="shared" si="2394"/>
        <v>0</v>
      </c>
      <c r="AF1065" s="268">
        <v>93.9</v>
      </c>
      <c r="AG1065" s="43">
        <f t="shared" si="2395"/>
        <v>5.1853230841873605</v>
      </c>
      <c r="AH1065" s="133"/>
      <c r="AI1065" s="5">
        <f t="shared" si="2391"/>
        <v>0</v>
      </c>
      <c r="AJ1065" s="182"/>
      <c r="AK1065" s="43">
        <f t="shared" ref="AK1065" si="2440">POWER(2*$V1065/1000*AJ1065, 2)*$A$4</f>
        <v>0</v>
      </c>
      <c r="AL1065" s="78">
        <v>84.5</v>
      </c>
      <c r="AM1065" s="43">
        <f t="shared" si="2397"/>
        <v>4.1991177653553438</v>
      </c>
      <c r="AN1065" s="182">
        <v>85</v>
      </c>
      <c r="AO1065" s="43">
        <f t="shared" si="2398"/>
        <v>4.2489584895055996</v>
      </c>
      <c r="AP1065" s="266">
        <v>91.76</v>
      </c>
      <c r="AQ1065" s="43">
        <f t="shared" si="2399"/>
        <v>4.9516671817699418</v>
      </c>
      <c r="AR1065" s="123"/>
    </row>
    <row r="1066" spans="1:44" x14ac:dyDescent="0.25">
      <c r="A1066" s="144">
        <f t="shared" si="2341"/>
        <v>1055</v>
      </c>
      <c r="B1066" s="89" t="s">
        <v>149</v>
      </c>
      <c r="C1066" s="150">
        <v>24</v>
      </c>
      <c r="D1066" s="154" t="s">
        <v>139</v>
      </c>
      <c r="E1066" s="155">
        <v>2</v>
      </c>
      <c r="F1066" s="152">
        <f t="shared" si="2337"/>
        <v>5987.62</v>
      </c>
      <c r="G1066" s="46">
        <f t="shared" si="2331"/>
        <v>1748</v>
      </c>
      <c r="H1066" s="47">
        <f t="shared" si="2342"/>
        <v>5216</v>
      </c>
      <c r="I1066" s="47">
        <f t="shared" si="2338"/>
        <v>2300</v>
      </c>
      <c r="J1066" s="56">
        <f t="shared" si="2400"/>
        <v>948.73675189696314</v>
      </c>
      <c r="K1066" s="56">
        <f t="shared" si="2377"/>
        <v>0</v>
      </c>
      <c r="L1066" s="78"/>
      <c r="M1066" s="78"/>
      <c r="N1066" s="78"/>
      <c r="O1066" s="78"/>
      <c r="P1066" s="78"/>
      <c r="Q1066" s="78"/>
      <c r="R1066" s="78"/>
      <c r="S1066" s="47"/>
      <c r="T1066" s="47">
        <f t="shared" si="2302"/>
        <v>948.73675189696314</v>
      </c>
      <c r="U1066" s="79">
        <v>5</v>
      </c>
      <c r="V1066" s="62">
        <f t="shared" si="2332"/>
        <v>948.73675189696314</v>
      </c>
      <c r="W1066" s="137">
        <f t="shared" si="2388"/>
        <v>93.164249694753877</v>
      </c>
      <c r="X1066" s="133">
        <v>79.400000000000006</v>
      </c>
      <c r="Y1066" s="5">
        <f t="shared" si="2391"/>
        <v>3.6317205861954465</v>
      </c>
      <c r="Z1066" s="133">
        <v>88.4</v>
      </c>
      <c r="AA1066" s="43">
        <f t="shared" ref="AA1066" si="2441">POWER(2*$V1066/1000*Z1066, 2)*$A$4</f>
        <v>4.5016938157179283</v>
      </c>
      <c r="AB1066" s="118">
        <v>85.8</v>
      </c>
      <c r="AC1066" s="43">
        <f t="shared" si="2393"/>
        <v>4.2407824959488094</v>
      </c>
      <c r="AD1066" s="133"/>
      <c r="AE1066" s="43">
        <f t="shared" si="2394"/>
        <v>0</v>
      </c>
      <c r="AF1066" s="268">
        <v>95.3</v>
      </c>
      <c r="AG1066" s="43">
        <f t="shared" si="2395"/>
        <v>5.2318733731385567</v>
      </c>
      <c r="AH1066" s="133"/>
      <c r="AI1066" s="5">
        <f t="shared" si="2391"/>
        <v>0</v>
      </c>
      <c r="AJ1066" s="182"/>
      <c r="AK1066" s="43">
        <f t="shared" ref="AK1066" si="2442">POWER(2*$V1066/1000*AJ1066, 2)*$A$4</f>
        <v>0</v>
      </c>
      <c r="AL1066" s="78">
        <v>85.9</v>
      </c>
      <c r="AM1066" s="43">
        <f t="shared" si="2397"/>
        <v>4.2506735304812571</v>
      </c>
      <c r="AN1066" s="182">
        <v>86.4</v>
      </c>
      <c r="AO1066" s="43">
        <f t="shared" si="2398"/>
        <v>4.3003015226169756</v>
      </c>
      <c r="AP1066" s="266">
        <v>92.76</v>
      </c>
      <c r="AQ1066" s="43">
        <f t="shared" si="2399"/>
        <v>4.9567030642511547</v>
      </c>
      <c r="AR1066" s="123"/>
    </row>
    <row r="1067" spans="1:44" x14ac:dyDescent="0.25">
      <c r="A1067" s="144">
        <f t="shared" si="2341"/>
        <v>1056</v>
      </c>
      <c r="B1067" s="89" t="s">
        <v>149</v>
      </c>
      <c r="C1067" s="150">
        <v>25</v>
      </c>
      <c r="D1067" s="154" t="s">
        <v>139</v>
      </c>
      <c r="E1067" s="155">
        <v>3</v>
      </c>
      <c r="F1067" s="152">
        <f t="shared" si="2337"/>
        <v>5987.62</v>
      </c>
      <c r="G1067" s="46">
        <f t="shared" si="2331"/>
        <v>1753.75</v>
      </c>
      <c r="H1067" s="47">
        <f t="shared" si="2342"/>
        <v>5224</v>
      </c>
      <c r="I1067" s="47">
        <f t="shared" si="2338"/>
        <v>2300</v>
      </c>
      <c r="J1067" s="56">
        <f t="shared" si="2400"/>
        <v>938.88474633471378</v>
      </c>
      <c r="K1067" s="56">
        <f t="shared" si="2377"/>
        <v>0</v>
      </c>
      <c r="L1067" s="78"/>
      <c r="M1067" s="78"/>
      <c r="N1067" s="78"/>
      <c r="O1067" s="78"/>
      <c r="P1067" s="78"/>
      <c r="Q1067" s="78"/>
      <c r="R1067" s="78"/>
      <c r="S1067" s="47"/>
      <c r="T1067" s="47">
        <f t="shared" si="2302"/>
        <v>938.88474633471378</v>
      </c>
      <c r="U1067" s="79">
        <v>5</v>
      </c>
      <c r="V1067" s="62">
        <f t="shared" si="2332"/>
        <v>938.88474633471378</v>
      </c>
      <c r="W1067" s="137">
        <f t="shared" si="2388"/>
        <v>94.141850736605605</v>
      </c>
      <c r="X1067" s="133">
        <v>78.8</v>
      </c>
      <c r="Y1067" s="5">
        <f t="shared" si="2391"/>
        <v>3.5031358194505824</v>
      </c>
      <c r="Z1067" s="133">
        <v>88.3</v>
      </c>
      <c r="AA1067" s="43">
        <f t="shared" ref="AA1067" si="2443">POWER(2*$V1067/1000*Z1067, 2)*$A$4</f>
        <v>4.3987162512748412</v>
      </c>
      <c r="AB1067" s="118">
        <v>85.6</v>
      </c>
      <c r="AC1067" s="43">
        <f t="shared" si="2393"/>
        <v>4.1338248341250443</v>
      </c>
      <c r="AD1067" s="133"/>
      <c r="AE1067" s="43">
        <f t="shared" si="2394"/>
        <v>0</v>
      </c>
      <c r="AF1067" s="268">
        <v>96.9</v>
      </c>
      <c r="AG1067" s="43">
        <f t="shared" si="2395"/>
        <v>5.2972698217023408</v>
      </c>
      <c r="AH1067" s="133"/>
      <c r="AI1067" s="5">
        <f t="shared" si="2391"/>
        <v>0</v>
      </c>
      <c r="AJ1067" s="182"/>
      <c r="AK1067" s="43">
        <f t="shared" ref="AK1067" si="2444">POWER(2*$V1067/1000*AJ1067, 2)*$A$4</f>
        <v>0</v>
      </c>
      <c r="AL1067" s="78">
        <v>86.5</v>
      </c>
      <c r="AM1067" s="43">
        <f t="shared" si="2397"/>
        <v>4.2212080292400147</v>
      </c>
      <c r="AN1067" s="182">
        <v>87</v>
      </c>
      <c r="AO1067" s="43">
        <f t="shared" si="2398"/>
        <v>4.2701491627943025</v>
      </c>
      <c r="AP1067" s="266">
        <v>91.1</v>
      </c>
      <c r="AQ1067" s="43">
        <f t="shared" si="2399"/>
        <v>4.6821065706637741</v>
      </c>
      <c r="AR1067" s="123"/>
    </row>
    <row r="1068" spans="1:44" x14ac:dyDescent="0.25">
      <c r="A1068" s="144">
        <f t="shared" si="2341"/>
        <v>1057</v>
      </c>
      <c r="B1068" s="89" t="s">
        <v>149</v>
      </c>
      <c r="C1068" s="150">
        <v>26</v>
      </c>
      <c r="D1068" s="154" t="s">
        <v>139</v>
      </c>
      <c r="E1068" s="155">
        <v>4</v>
      </c>
      <c r="F1068" s="152">
        <f t="shared" si="2337"/>
        <v>5987.62</v>
      </c>
      <c r="G1068" s="46">
        <f t="shared" si="2331"/>
        <v>1759.5</v>
      </c>
      <c r="H1068" s="47">
        <f t="shared" si="2342"/>
        <v>5232</v>
      </c>
      <c r="I1068" s="47">
        <f t="shared" si="2338"/>
        <v>2300</v>
      </c>
      <c r="J1068" s="56">
        <f t="shared" si="2400"/>
        <v>929.03274129602119</v>
      </c>
      <c r="K1068" s="56">
        <f t="shared" si="2377"/>
        <v>0</v>
      </c>
      <c r="L1068" s="78"/>
      <c r="M1068" s="78"/>
      <c r="N1068" s="78"/>
      <c r="O1068" s="78"/>
      <c r="P1068" s="78"/>
      <c r="Q1068" s="78"/>
      <c r="R1068" s="78"/>
      <c r="S1068" s="47"/>
      <c r="T1068" s="47">
        <f t="shared" si="2302"/>
        <v>929.03274129602119</v>
      </c>
      <c r="U1068" s="79">
        <v>5</v>
      </c>
      <c r="V1068" s="62">
        <f t="shared" si="2332"/>
        <v>929.03274129602119</v>
      </c>
      <c r="W1068" s="137">
        <f t="shared" si="2388"/>
        <v>95.140185829204185</v>
      </c>
      <c r="X1068" s="133">
        <v>79</v>
      </c>
      <c r="Y1068" s="5">
        <f t="shared" si="2391"/>
        <v>3.4474358710338562</v>
      </c>
      <c r="Z1068" s="133">
        <v>89.8</v>
      </c>
      <c r="AA1068" s="43">
        <f t="shared" ref="AA1068" si="2445">POWER(2*$V1068/1000*Z1068, 2)*$A$4</f>
        <v>4.4544561386719845</v>
      </c>
      <c r="AB1068" s="118">
        <v>87.1</v>
      </c>
      <c r="AC1068" s="43">
        <f t="shared" si="2393"/>
        <v>4.1906204080067226</v>
      </c>
      <c r="AD1068" s="133"/>
      <c r="AE1068" s="43">
        <f t="shared" si="2394"/>
        <v>0</v>
      </c>
      <c r="AF1068" s="268">
        <v>96.5</v>
      </c>
      <c r="AG1068" s="43">
        <f t="shared" si="2395"/>
        <v>5.1439488367304955</v>
      </c>
      <c r="AH1068" s="133"/>
      <c r="AI1068" s="5">
        <f t="shared" si="2391"/>
        <v>0</v>
      </c>
      <c r="AJ1068" s="182"/>
      <c r="AK1068" s="43">
        <f t="shared" ref="AK1068" si="2446">POWER(2*$V1068/1000*AJ1068, 2)*$A$4</f>
        <v>0</v>
      </c>
      <c r="AL1068" s="78">
        <v>89.7</v>
      </c>
      <c r="AM1068" s="43">
        <f t="shared" si="2397"/>
        <v>4.4445408247983975</v>
      </c>
      <c r="AN1068" s="182">
        <v>89.9</v>
      </c>
      <c r="AO1068" s="43">
        <f t="shared" si="2398"/>
        <v>4.4643825002490525</v>
      </c>
      <c r="AP1068" s="266">
        <v>92.82</v>
      </c>
      <c r="AQ1068" s="43">
        <f t="shared" si="2399"/>
        <v>4.7591034117179651</v>
      </c>
      <c r="AR1068" s="123"/>
    </row>
    <row r="1069" spans="1:44" x14ac:dyDescent="0.25">
      <c r="A1069" s="144">
        <f t="shared" si="2341"/>
        <v>1058</v>
      </c>
      <c r="B1069" s="89" t="s">
        <v>149</v>
      </c>
      <c r="C1069" s="150">
        <v>27</v>
      </c>
      <c r="D1069" s="154" t="s">
        <v>139</v>
      </c>
      <c r="E1069" s="155">
        <v>5</v>
      </c>
      <c r="F1069" s="152">
        <f t="shared" si="2337"/>
        <v>5987.62</v>
      </c>
      <c r="G1069" s="46">
        <f t="shared" si="2331"/>
        <v>1765.25</v>
      </c>
      <c r="H1069" s="47">
        <f t="shared" si="2342"/>
        <v>5240</v>
      </c>
      <c r="I1069" s="47">
        <f t="shared" si="2338"/>
        <v>2300</v>
      </c>
      <c r="J1069" s="56">
        <f t="shared" si="2400"/>
        <v>919.18073679772021</v>
      </c>
      <c r="K1069" s="56">
        <f t="shared" si="2377"/>
        <v>0</v>
      </c>
      <c r="L1069" s="78"/>
      <c r="M1069" s="78"/>
      <c r="N1069" s="78"/>
      <c r="O1069" s="78"/>
      <c r="P1069" s="78"/>
      <c r="Q1069" s="78"/>
      <c r="R1069" s="78"/>
      <c r="S1069" s="47"/>
      <c r="T1069" s="47">
        <f t="shared" ref="T1069:T1132" si="2447">SQRT(POWER(F1069-H1069,2)+POWER(I1069-G1069,2))</f>
        <v>919.18073679772021</v>
      </c>
      <c r="U1069" s="79">
        <v>5</v>
      </c>
      <c r="V1069" s="62">
        <f t="shared" si="2332"/>
        <v>919.18073679772021</v>
      </c>
      <c r="W1069" s="137">
        <f t="shared" si="2388"/>
        <v>96.159921667037338</v>
      </c>
      <c r="X1069" s="133">
        <v>71.900000000000006</v>
      </c>
      <c r="Y1069" s="5">
        <f t="shared" si="2391"/>
        <v>2.7953718238172853</v>
      </c>
      <c r="Z1069" s="133">
        <v>91.5</v>
      </c>
      <c r="AA1069" s="43">
        <f t="shared" ref="AA1069" si="2448">POWER(2*$V1069/1000*Z1069, 2)*$A$4</f>
        <v>4.5271406841046549</v>
      </c>
      <c r="AB1069" s="118">
        <v>88.5</v>
      </c>
      <c r="AC1069" s="43">
        <f t="shared" si="2393"/>
        <v>4.2351455848880155</v>
      </c>
      <c r="AD1069" s="133"/>
      <c r="AE1069" s="43">
        <f t="shared" si="2394"/>
        <v>0</v>
      </c>
      <c r="AF1069" s="268">
        <v>96.9</v>
      </c>
      <c r="AG1069" s="43">
        <f t="shared" si="2395"/>
        <v>5.0772594510288052</v>
      </c>
      <c r="AH1069" s="133"/>
      <c r="AI1069" s="5">
        <f t="shared" si="2391"/>
        <v>0</v>
      </c>
      <c r="AJ1069" s="182"/>
      <c r="AK1069" s="43">
        <f t="shared" ref="AK1069" si="2449">POWER(2*$V1069/1000*AJ1069, 2)*$A$4</f>
        <v>0</v>
      </c>
      <c r="AL1069" s="78">
        <v>89.8</v>
      </c>
      <c r="AM1069" s="43">
        <f t="shared" si="2397"/>
        <v>4.3604817775684319</v>
      </c>
      <c r="AN1069" s="182">
        <v>93.4</v>
      </c>
      <c r="AO1069" s="43">
        <f t="shared" si="2398"/>
        <v>4.7171051254116891</v>
      </c>
      <c r="AP1069" s="266">
        <v>93.7</v>
      </c>
      <c r="AQ1069" s="43">
        <f t="shared" si="2399"/>
        <v>4.7474563937802614</v>
      </c>
      <c r="AR1069" s="123"/>
    </row>
    <row r="1070" spans="1:44" x14ac:dyDescent="0.25">
      <c r="A1070" s="144">
        <f t="shared" si="2341"/>
        <v>1059</v>
      </c>
      <c r="B1070" s="89" t="s">
        <v>149</v>
      </c>
      <c r="C1070" s="150">
        <v>28</v>
      </c>
      <c r="D1070" s="154" t="s">
        <v>139</v>
      </c>
      <c r="E1070" s="155">
        <v>6</v>
      </c>
      <c r="F1070" s="152">
        <f t="shared" si="2337"/>
        <v>5987.62</v>
      </c>
      <c r="G1070" s="46">
        <f t="shared" si="2331"/>
        <v>1771</v>
      </c>
      <c r="H1070" s="47">
        <f t="shared" si="2342"/>
        <v>5248</v>
      </c>
      <c r="I1070" s="47">
        <f t="shared" si="2338"/>
        <v>2300</v>
      </c>
      <c r="J1070" s="56">
        <f t="shared" si="2400"/>
        <v>909.32873285737537</v>
      </c>
      <c r="K1070" s="56">
        <f t="shared" si="2377"/>
        <v>0</v>
      </c>
      <c r="L1070" s="78"/>
      <c r="M1070" s="78"/>
      <c r="N1070" s="78"/>
      <c r="O1070" s="78"/>
      <c r="P1070" s="78"/>
      <c r="Q1070" s="78"/>
      <c r="R1070" s="78"/>
      <c r="S1070" s="47"/>
      <c r="T1070" s="47">
        <f t="shared" si="2447"/>
        <v>909.32873285737537</v>
      </c>
      <c r="U1070" s="79">
        <v>5</v>
      </c>
      <c r="V1070" s="62">
        <f t="shared" si="2332"/>
        <v>909.32873285737537</v>
      </c>
      <c r="W1070" s="137">
        <f t="shared" si="2388"/>
        <v>97.201753837225112</v>
      </c>
      <c r="X1070" s="133">
        <v>83</v>
      </c>
      <c r="Y1070" s="5">
        <f t="shared" si="2391"/>
        <v>3.6456753089098233</v>
      </c>
      <c r="Z1070" s="133">
        <v>91.3</v>
      </c>
      <c r="AA1070" s="43">
        <f t="shared" ref="AA1070" si="2450">POWER(2*$V1070/1000*Z1070, 2)*$A$4</f>
        <v>4.4112671237808865</v>
      </c>
      <c r="AB1070" s="118">
        <v>88.4</v>
      </c>
      <c r="AC1070" s="43">
        <f t="shared" si="2393"/>
        <v>4.1354838789366175</v>
      </c>
      <c r="AD1070" s="133"/>
      <c r="AE1070" s="43">
        <f t="shared" si="2394"/>
        <v>0</v>
      </c>
      <c r="AF1070" s="268">
        <v>98.9</v>
      </c>
      <c r="AG1070" s="43">
        <f t="shared" si="2395"/>
        <v>5.1762397718481434</v>
      </c>
      <c r="AH1070" s="133"/>
      <c r="AI1070" s="5">
        <f t="shared" si="2391"/>
        <v>0</v>
      </c>
      <c r="AJ1070" s="182"/>
      <c r="AK1070" s="43">
        <f t="shared" ref="AK1070" si="2451">POWER(2*$V1070/1000*AJ1070, 2)*$A$4</f>
        <v>0</v>
      </c>
      <c r="AL1070" s="78">
        <v>91.3</v>
      </c>
      <c r="AM1070" s="43">
        <f t="shared" si="2397"/>
        <v>4.4112671237808865</v>
      </c>
      <c r="AN1070" s="182">
        <v>91.5</v>
      </c>
      <c r="AO1070" s="43">
        <f t="shared" si="2398"/>
        <v>4.4306147633938551</v>
      </c>
      <c r="AP1070" s="266">
        <v>95.78</v>
      </c>
      <c r="AQ1070" s="43">
        <f t="shared" si="2399"/>
        <v>4.8548013895412314</v>
      </c>
      <c r="AR1070" s="123"/>
    </row>
    <row r="1071" spans="1:44" x14ac:dyDescent="0.25">
      <c r="A1071" s="144">
        <f t="shared" si="2341"/>
        <v>1060</v>
      </c>
      <c r="B1071" s="89" t="s">
        <v>149</v>
      </c>
      <c r="C1071" s="150">
        <v>29</v>
      </c>
      <c r="D1071" s="154" t="s">
        <v>139</v>
      </c>
      <c r="E1071" s="155">
        <v>7</v>
      </c>
      <c r="F1071" s="152">
        <f t="shared" si="2337"/>
        <v>5987.62</v>
      </c>
      <c r="G1071" s="46">
        <f t="shared" si="2331"/>
        <v>1776.75</v>
      </c>
      <c r="H1071" s="47">
        <f t="shared" si="2342"/>
        <v>5256</v>
      </c>
      <c r="I1071" s="47">
        <f t="shared" si="2338"/>
        <v>2300</v>
      </c>
      <c r="J1071" s="56">
        <f t="shared" si="2400"/>
        <v>899.47672949332036</v>
      </c>
      <c r="K1071" s="56">
        <f t="shared" si="2377"/>
        <v>0</v>
      </c>
      <c r="L1071" s="78"/>
      <c r="M1071" s="78"/>
      <c r="N1071" s="78"/>
      <c r="O1071" s="78"/>
      <c r="P1071" s="78"/>
      <c r="Q1071" s="78"/>
      <c r="R1071" s="78"/>
      <c r="S1071" s="47"/>
      <c r="T1071" s="47">
        <f t="shared" si="2447"/>
        <v>899.47672949332036</v>
      </c>
      <c r="U1071" s="79">
        <v>5</v>
      </c>
      <c r="V1071" s="62">
        <f t="shared" si="2332"/>
        <v>899.47672949332036</v>
      </c>
      <c r="W1071" s="137">
        <f t="shared" si="2388"/>
        <v>98.26640840181382</v>
      </c>
      <c r="X1071" s="133">
        <v>84.8</v>
      </c>
      <c r="Y1071" s="5">
        <f t="shared" si="2391"/>
        <v>3.7235015824213602</v>
      </c>
      <c r="Z1071" s="133">
        <v>94.4</v>
      </c>
      <c r="AA1071" s="43">
        <f t="shared" ref="AA1071" si="2452">POWER(2*$V1071/1000*Z1071, 2)*$A$4</f>
        <v>4.614278749878518</v>
      </c>
      <c r="AB1071" s="118">
        <v>91.8</v>
      </c>
      <c r="AC1071" s="43">
        <f t="shared" si="2393"/>
        <v>4.3636026882682586</v>
      </c>
      <c r="AD1071" s="133"/>
      <c r="AE1071" s="43">
        <f t="shared" si="2394"/>
        <v>0</v>
      </c>
      <c r="AF1071" s="268">
        <v>100.6</v>
      </c>
      <c r="AG1071" s="43">
        <f t="shared" si="2395"/>
        <v>5.2402957673262591</v>
      </c>
      <c r="AH1071" s="133"/>
      <c r="AI1071" s="5">
        <f t="shared" si="2391"/>
        <v>0</v>
      </c>
      <c r="AJ1071" s="182"/>
      <c r="AK1071" s="43">
        <f t="shared" ref="AK1071" si="2453">POWER(2*$V1071/1000*AJ1071, 2)*$A$4</f>
        <v>0</v>
      </c>
      <c r="AL1071" s="78">
        <v>86.5</v>
      </c>
      <c r="AM1071" s="43">
        <f t="shared" si="2397"/>
        <v>3.8742893538448149</v>
      </c>
      <c r="AN1071" s="182">
        <v>101</v>
      </c>
      <c r="AO1071" s="43">
        <f t="shared" si="2398"/>
        <v>5.2820509470508155</v>
      </c>
      <c r="AP1071" s="266">
        <v>97.42</v>
      </c>
      <c r="AQ1071" s="43">
        <f t="shared" si="2399"/>
        <v>4.9142369008679427</v>
      </c>
      <c r="AR1071" s="123"/>
    </row>
    <row r="1072" spans="1:44" x14ac:dyDescent="0.25">
      <c r="A1072" s="144">
        <f t="shared" si="2341"/>
        <v>1061</v>
      </c>
      <c r="B1072" s="89" t="s">
        <v>149</v>
      </c>
      <c r="C1072" s="150">
        <v>30</v>
      </c>
      <c r="D1072" s="154" t="s">
        <v>139</v>
      </c>
      <c r="E1072" s="155">
        <v>8</v>
      </c>
      <c r="F1072" s="152">
        <f t="shared" si="2337"/>
        <v>5987.62</v>
      </c>
      <c r="G1072" s="46">
        <f t="shared" si="2331"/>
        <v>1782.5</v>
      </c>
      <c r="H1072" s="47">
        <f t="shared" si="2342"/>
        <v>5264</v>
      </c>
      <c r="I1072" s="47">
        <f t="shared" si="2338"/>
        <v>2300</v>
      </c>
      <c r="J1072" s="56">
        <f t="shared" si="2400"/>
        <v>889.62472672470153</v>
      </c>
      <c r="K1072" s="56">
        <f t="shared" si="2377"/>
        <v>0</v>
      </c>
      <c r="L1072" s="78"/>
      <c r="M1072" s="78"/>
      <c r="N1072" s="78"/>
      <c r="O1072" s="78"/>
      <c r="P1072" s="78"/>
      <c r="Q1072" s="78"/>
      <c r="R1072" s="78"/>
      <c r="S1072" s="47"/>
      <c r="T1072" s="47">
        <f t="shared" si="2447"/>
        <v>889.62472672470153</v>
      </c>
      <c r="U1072" s="79">
        <v>5</v>
      </c>
      <c r="V1072" s="62">
        <f t="shared" si="2332"/>
        <v>889.62472672470153</v>
      </c>
      <c r="W1072" s="137">
        <f t="shared" si="2388"/>
        <v>99.354643585205352</v>
      </c>
      <c r="X1072" s="133">
        <v>85.9</v>
      </c>
      <c r="Y1072" s="5">
        <f t="shared" si="2391"/>
        <v>3.7374895969332891</v>
      </c>
      <c r="Z1072" s="133">
        <v>94.2</v>
      </c>
      <c r="AA1072" s="43">
        <f t="shared" ref="AA1072" si="2454">POWER(2*$V1072/1000*Z1072, 2)*$A$4</f>
        <v>4.4946457744448098</v>
      </c>
      <c r="AB1072" s="118">
        <v>91.6</v>
      </c>
      <c r="AC1072" s="43">
        <f t="shared" si="2393"/>
        <v>4.2499577455503754</v>
      </c>
      <c r="AD1072" s="133"/>
      <c r="AE1072" s="43">
        <f t="shared" si="2394"/>
        <v>0</v>
      </c>
      <c r="AF1072" s="268">
        <v>101.5</v>
      </c>
      <c r="AG1072" s="43">
        <f t="shared" si="2395"/>
        <v>5.2182604241071351</v>
      </c>
      <c r="AH1072" s="133"/>
      <c r="AI1072" s="5">
        <f t="shared" si="2391"/>
        <v>0</v>
      </c>
      <c r="AJ1072" s="182"/>
      <c r="AK1072" s="43">
        <f t="shared" ref="AK1072" si="2455">POWER(2*$V1072/1000*AJ1072, 2)*$A$4</f>
        <v>0</v>
      </c>
      <c r="AL1072" s="78">
        <v>93.2</v>
      </c>
      <c r="AM1072" s="43">
        <f t="shared" si="2397"/>
        <v>4.3997245675746912</v>
      </c>
      <c r="AN1072" s="182">
        <v>93.2</v>
      </c>
      <c r="AO1072" s="43">
        <f t="shared" si="2398"/>
        <v>4.3997245675746912</v>
      </c>
      <c r="AP1072" s="266">
        <v>98.16</v>
      </c>
      <c r="AQ1072" s="43">
        <f t="shared" si="2399"/>
        <v>4.8804825496849507</v>
      </c>
      <c r="AR1072" s="123"/>
    </row>
    <row r="1073" spans="1:44" x14ac:dyDescent="0.25">
      <c r="A1073" s="144">
        <f t="shared" si="2341"/>
        <v>1062</v>
      </c>
      <c r="B1073" s="89" t="s">
        <v>149</v>
      </c>
      <c r="C1073" s="150">
        <v>31</v>
      </c>
      <c r="D1073" s="154" t="s">
        <v>139</v>
      </c>
      <c r="E1073" s="155">
        <v>9</v>
      </c>
      <c r="F1073" s="152">
        <f t="shared" si="2337"/>
        <v>5987.62</v>
      </c>
      <c r="G1073" s="46">
        <f t="shared" si="2331"/>
        <v>1788.25</v>
      </c>
      <c r="H1073" s="47">
        <f t="shared" si="2342"/>
        <v>5272</v>
      </c>
      <c r="I1073" s="47">
        <f t="shared" si="2338"/>
        <v>2300</v>
      </c>
      <c r="J1073" s="56">
        <f t="shared" si="2400"/>
        <v>879.77272457152242</v>
      </c>
      <c r="K1073" s="56">
        <f t="shared" si="2377"/>
        <v>0</v>
      </c>
      <c r="L1073" s="78"/>
      <c r="M1073" s="78"/>
      <c r="N1073" s="78"/>
      <c r="O1073" s="78"/>
      <c r="P1073" s="78"/>
      <c r="Q1073" s="78"/>
      <c r="R1073" s="78"/>
      <c r="S1073" s="47"/>
      <c r="T1073" s="47">
        <f t="shared" si="2447"/>
        <v>879.77272457152242</v>
      </c>
      <c r="U1073" s="79">
        <v>5</v>
      </c>
      <c r="V1073" s="62">
        <f t="shared" si="2332"/>
        <v>879.77272457152242</v>
      </c>
      <c r="W1073" s="137">
        <f t="shared" si="2388"/>
        <v>100.46725157496375</v>
      </c>
      <c r="X1073" s="133">
        <v>85.8</v>
      </c>
      <c r="Y1073" s="5">
        <f t="shared" si="2391"/>
        <v>3.6466622113669853</v>
      </c>
      <c r="Z1073" s="133">
        <v>94.2</v>
      </c>
      <c r="AA1073" s="43">
        <f t="shared" ref="AA1073" si="2456">POWER(2*$V1073/1000*Z1073, 2)*$A$4</f>
        <v>4.3956465767511785</v>
      </c>
      <c r="AB1073" s="118">
        <v>91.6</v>
      </c>
      <c r="AC1073" s="43">
        <f t="shared" si="2393"/>
        <v>4.1563480534510484</v>
      </c>
      <c r="AD1073" s="133"/>
      <c r="AE1073" s="43">
        <f t="shared" si="2394"/>
        <v>0</v>
      </c>
      <c r="AF1073" s="268">
        <v>103.7</v>
      </c>
      <c r="AG1073" s="43">
        <f t="shared" si="2395"/>
        <v>5.3269482011827582</v>
      </c>
      <c r="AH1073" s="133"/>
      <c r="AI1073" s="5">
        <f t="shared" si="2391"/>
        <v>0</v>
      </c>
      <c r="AJ1073" s="182"/>
      <c r="AK1073" s="43">
        <f t="shared" ref="AK1073" si="2457">POWER(2*$V1073/1000*AJ1073, 2)*$A$4</f>
        <v>0</v>
      </c>
      <c r="AL1073" s="78">
        <v>95.4</v>
      </c>
      <c r="AM1073" s="43">
        <f t="shared" si="2397"/>
        <v>4.5083508907804184</v>
      </c>
      <c r="AN1073" s="182">
        <v>95.8</v>
      </c>
      <c r="AO1073" s="43">
        <f t="shared" si="2398"/>
        <v>4.5462360258760421</v>
      </c>
      <c r="AP1073" s="266">
        <v>96.48</v>
      </c>
      <c r="AQ1073" s="43">
        <f t="shared" si="2399"/>
        <v>4.6110045479446464</v>
      </c>
      <c r="AR1073" s="123"/>
    </row>
    <row r="1074" spans="1:44" x14ac:dyDescent="0.25">
      <c r="A1074" s="144">
        <f t="shared" si="2341"/>
        <v>1063</v>
      </c>
      <c r="B1074" s="89" t="s">
        <v>149</v>
      </c>
      <c r="C1074" s="150">
        <v>32</v>
      </c>
      <c r="D1074" s="154" t="s">
        <v>139</v>
      </c>
      <c r="E1074" s="155">
        <v>10</v>
      </c>
      <c r="F1074" s="152">
        <f t="shared" si="2337"/>
        <v>5987.62</v>
      </c>
      <c r="G1074" s="46">
        <f t="shared" si="2331"/>
        <v>1794</v>
      </c>
      <c r="H1074" s="47">
        <f t="shared" si="2342"/>
        <v>5280</v>
      </c>
      <c r="I1074" s="47">
        <f t="shared" si="2338"/>
        <v>2300</v>
      </c>
      <c r="J1074" s="56">
        <f t="shared" si="2400"/>
        <v>869.92072305469298</v>
      </c>
      <c r="K1074" s="56">
        <f t="shared" si="2377"/>
        <v>0</v>
      </c>
      <c r="L1074" s="78"/>
      <c r="M1074" s="78"/>
      <c r="N1074" s="78"/>
      <c r="O1074" s="78"/>
      <c r="P1074" s="78"/>
      <c r="Q1074" s="78"/>
      <c r="R1074" s="78"/>
      <c r="S1074" s="47"/>
      <c r="T1074" s="47">
        <f t="shared" si="2447"/>
        <v>869.92072305469298</v>
      </c>
      <c r="U1074" s="79">
        <v>5</v>
      </c>
      <c r="V1074" s="62">
        <f t="shared" si="2332"/>
        <v>869.92072305469298</v>
      </c>
      <c r="W1074" s="137">
        <f t="shared" si="2388"/>
        <v>101.60506044498649</v>
      </c>
      <c r="X1074" s="133">
        <v>87</v>
      </c>
      <c r="Y1074" s="5">
        <f t="shared" si="2391"/>
        <v>3.6658765218839036</v>
      </c>
      <c r="Z1074" s="133">
        <v>96.3</v>
      </c>
      <c r="AA1074" s="43">
        <f t="shared" ref="AA1074" si="2458">POWER(2*$V1074/1000*Z1074, 2)*$A$4</f>
        <v>4.4915051449636065</v>
      </c>
      <c r="AB1074" s="118">
        <v>93.5</v>
      </c>
      <c r="AC1074" s="43">
        <f t="shared" si="2393"/>
        <v>4.2341140208005772</v>
      </c>
      <c r="AD1074" s="133"/>
      <c r="AE1074" s="43">
        <f t="shared" si="2394"/>
        <v>0</v>
      </c>
      <c r="AF1074" s="268">
        <v>105.5</v>
      </c>
      <c r="AG1074" s="43">
        <f t="shared" si="2395"/>
        <v>5.3906886190643837</v>
      </c>
      <c r="AH1074" s="133"/>
      <c r="AI1074" s="5">
        <f t="shared" si="2391"/>
        <v>0</v>
      </c>
      <c r="AJ1074" s="182"/>
      <c r="AK1074" s="43">
        <f t="shared" ref="AK1074" si="2459">POWER(2*$V1074/1000*AJ1074, 2)*$A$4</f>
        <v>0</v>
      </c>
      <c r="AL1074" s="78">
        <v>97.4</v>
      </c>
      <c r="AM1074" s="43">
        <f t="shared" si="2397"/>
        <v>4.5947008525231006</v>
      </c>
      <c r="AN1074" s="182">
        <v>98.4</v>
      </c>
      <c r="AO1074" s="43">
        <f t="shared" si="2398"/>
        <v>4.6895322203371927</v>
      </c>
      <c r="AP1074" s="266">
        <v>99.89</v>
      </c>
      <c r="AQ1074" s="43">
        <f t="shared" si="2399"/>
        <v>4.8326278626586756</v>
      </c>
      <c r="AR1074" s="123"/>
    </row>
    <row r="1075" spans="1:44" x14ac:dyDescent="0.25">
      <c r="A1075" s="144">
        <f t="shared" si="2341"/>
        <v>1064</v>
      </c>
      <c r="B1075" s="89" t="s">
        <v>149</v>
      </c>
      <c r="C1075" s="150">
        <v>33</v>
      </c>
      <c r="D1075" s="154" t="s">
        <v>139</v>
      </c>
      <c r="E1075" s="155">
        <v>11</v>
      </c>
      <c r="F1075" s="152">
        <f t="shared" si="2337"/>
        <v>5987.62</v>
      </c>
      <c r="G1075" s="46">
        <f t="shared" si="2331"/>
        <v>1799.75</v>
      </c>
      <c r="H1075" s="47">
        <f t="shared" si="2342"/>
        <v>5288</v>
      </c>
      <c r="I1075" s="47">
        <f t="shared" si="2338"/>
        <v>2300</v>
      </c>
      <c r="J1075" s="56">
        <f t="shared" si="2400"/>
        <v>860.06872219608124</v>
      </c>
      <c r="K1075" s="56">
        <f t="shared" si="2377"/>
        <v>0</v>
      </c>
      <c r="L1075" s="78"/>
      <c r="M1075" s="78"/>
      <c r="N1075" s="78"/>
      <c r="O1075" s="78"/>
      <c r="P1075" s="78"/>
      <c r="Q1075" s="78"/>
      <c r="R1075" s="78"/>
      <c r="S1075" s="47"/>
      <c r="T1075" s="47">
        <f t="shared" si="2447"/>
        <v>860.06872219608124</v>
      </c>
      <c r="U1075" s="79">
        <v>5</v>
      </c>
      <c r="V1075" s="62">
        <f t="shared" si="2332"/>
        <v>860.06872219608124</v>
      </c>
      <c r="W1075" s="137">
        <f t="shared" si="2388"/>
        <v>102.76893621085243</v>
      </c>
      <c r="X1075" s="133">
        <v>88.2</v>
      </c>
      <c r="Y1075" s="5">
        <f t="shared" si="2391"/>
        <v>3.6828450968606434</v>
      </c>
      <c r="Z1075" s="133">
        <v>91.4</v>
      </c>
      <c r="AA1075" s="43">
        <f t="shared" ref="AA1075" si="2460">POWER(2*$V1075/1000*Z1075, 2)*$A$4</f>
        <v>3.954928839497168</v>
      </c>
      <c r="AB1075" s="118">
        <v>88.7</v>
      </c>
      <c r="AC1075" s="43">
        <f t="shared" si="2393"/>
        <v>3.7247190651168385</v>
      </c>
      <c r="AD1075" s="133"/>
      <c r="AE1075" s="43">
        <f t="shared" si="2394"/>
        <v>0</v>
      </c>
      <c r="AF1075" s="268">
        <v>107.8</v>
      </c>
      <c r="AG1075" s="43">
        <f t="shared" si="2395"/>
        <v>5.5015340335819483</v>
      </c>
      <c r="AH1075" s="133"/>
      <c r="AI1075" s="5">
        <f t="shared" si="2391"/>
        <v>0</v>
      </c>
      <c r="AJ1075" s="182"/>
      <c r="AK1075" s="43">
        <f t="shared" ref="AK1075" si="2461">POWER(2*$V1075/1000*AJ1075, 2)*$A$4</f>
        <v>0</v>
      </c>
      <c r="AL1075" s="78">
        <v>93.9</v>
      </c>
      <c r="AM1075" s="43">
        <f t="shared" si="2397"/>
        <v>4.1742404934788802</v>
      </c>
      <c r="AN1075" s="182">
        <v>94.1</v>
      </c>
      <c r="AO1075" s="43">
        <f t="shared" si="2398"/>
        <v>4.1920410724097197</v>
      </c>
      <c r="AP1075" s="266">
        <v>100.67</v>
      </c>
      <c r="AQ1075" s="43">
        <f t="shared" si="2399"/>
        <v>4.7978472756657133</v>
      </c>
      <c r="AR1075" s="123"/>
    </row>
    <row r="1076" spans="1:44" x14ac:dyDescent="0.25">
      <c r="A1076" s="144">
        <f t="shared" si="2341"/>
        <v>1065</v>
      </c>
      <c r="B1076" s="89" t="s">
        <v>149</v>
      </c>
      <c r="C1076" s="150">
        <v>34</v>
      </c>
      <c r="D1076" s="154" t="s">
        <v>139</v>
      </c>
      <c r="E1076" s="155">
        <v>12</v>
      </c>
      <c r="F1076" s="152">
        <f t="shared" si="2337"/>
        <v>5987.62</v>
      </c>
      <c r="G1076" s="46">
        <f t="shared" si="2331"/>
        <v>1805.5</v>
      </c>
      <c r="H1076" s="47">
        <f t="shared" si="2342"/>
        <v>5296</v>
      </c>
      <c r="I1076" s="47">
        <f t="shared" si="2338"/>
        <v>2300</v>
      </c>
      <c r="J1076" s="56">
        <f t="shared" si="2400"/>
        <v>850.21672201856848</v>
      </c>
      <c r="K1076" s="56">
        <f t="shared" si="2377"/>
        <v>0</v>
      </c>
      <c r="L1076" s="78"/>
      <c r="M1076" s="78"/>
      <c r="N1076" s="78"/>
      <c r="O1076" s="78"/>
      <c r="P1076" s="78"/>
      <c r="Q1076" s="78"/>
      <c r="R1076" s="78"/>
      <c r="S1076" s="47"/>
      <c r="T1076" s="47">
        <f t="shared" si="2447"/>
        <v>850.21672201856848</v>
      </c>
      <c r="U1076" s="79">
        <v>5</v>
      </c>
      <c r="V1076" s="62">
        <f t="shared" si="2332"/>
        <v>850.21672201856848</v>
      </c>
      <c r="W1076" s="137">
        <f t="shared" si="2388"/>
        <v>103.9597850280673</v>
      </c>
      <c r="X1076" s="133">
        <v>84.4</v>
      </c>
      <c r="Y1076" s="5">
        <f t="shared" si="2391"/>
        <v>3.2955215205132697</v>
      </c>
      <c r="Z1076" s="133">
        <v>99.5</v>
      </c>
      <c r="AA1076" s="43">
        <f t="shared" ref="AA1076" si="2462">POWER(2*$V1076/1000*Z1076, 2)*$A$4</f>
        <v>4.5802103127543035</v>
      </c>
      <c r="AB1076" s="118">
        <v>96.7</v>
      </c>
      <c r="AC1076" s="43">
        <f t="shared" si="2393"/>
        <v>4.3260566966926168</v>
      </c>
      <c r="AD1076" s="133"/>
      <c r="AE1076" s="43">
        <f t="shared" si="2394"/>
        <v>0</v>
      </c>
      <c r="AF1076" s="268">
        <v>119.3</v>
      </c>
      <c r="AG1076" s="43">
        <f t="shared" si="2395"/>
        <v>6.5844597332564803</v>
      </c>
      <c r="AH1076" s="133"/>
      <c r="AI1076" s="5">
        <f t="shared" si="2391"/>
        <v>0</v>
      </c>
      <c r="AJ1076" s="182"/>
      <c r="AK1076" s="43">
        <f t="shared" ref="AK1076" si="2463">POWER(2*$V1076/1000*AJ1076, 2)*$A$4</f>
        <v>0</v>
      </c>
      <c r="AL1076" s="78">
        <v>102</v>
      </c>
      <c r="AM1076" s="43">
        <f t="shared" si="2397"/>
        <v>4.8132631089008635</v>
      </c>
      <c r="AN1076" s="182">
        <v>102</v>
      </c>
      <c r="AO1076" s="43">
        <f t="shared" si="2398"/>
        <v>4.8132631089008635</v>
      </c>
      <c r="AP1076" s="266">
        <v>101.97</v>
      </c>
      <c r="AQ1076" s="43">
        <f t="shared" si="2399"/>
        <v>4.8104321940325745</v>
      </c>
      <c r="AR1076" s="123"/>
    </row>
    <row r="1077" spans="1:44" x14ac:dyDescent="0.25">
      <c r="A1077" s="144">
        <f t="shared" si="2341"/>
        <v>1066</v>
      </c>
      <c r="B1077" s="89" t="s">
        <v>149</v>
      </c>
      <c r="C1077" s="150">
        <v>35</v>
      </c>
      <c r="D1077" s="154" t="s">
        <v>139</v>
      </c>
      <c r="E1077" s="155">
        <v>13</v>
      </c>
      <c r="F1077" s="152">
        <f t="shared" si="2337"/>
        <v>5987.62</v>
      </c>
      <c r="G1077" s="46">
        <f t="shared" si="2331"/>
        <v>1811.25</v>
      </c>
      <c r="H1077" s="47">
        <f t="shared" si="2342"/>
        <v>5304</v>
      </c>
      <c r="I1077" s="47">
        <f t="shared" si="2338"/>
        <v>2300</v>
      </c>
      <c r="J1077" s="56">
        <f t="shared" si="2400"/>
        <v>840.36472254610965</v>
      </c>
      <c r="K1077" s="56">
        <f t="shared" si="2377"/>
        <v>0</v>
      </c>
      <c r="L1077" s="78"/>
      <c r="M1077" s="78"/>
      <c r="N1077" s="78"/>
      <c r="O1077" s="78"/>
      <c r="P1077" s="78"/>
      <c r="Q1077" s="78"/>
      <c r="R1077" s="78"/>
      <c r="S1077" s="47"/>
      <c r="T1077" s="47">
        <f t="shared" si="2447"/>
        <v>840.36472254610965</v>
      </c>
      <c r="U1077" s="79">
        <v>5</v>
      </c>
      <c r="V1077" s="62">
        <f t="shared" si="2332"/>
        <v>840.36472254610965</v>
      </c>
      <c r="W1077" s="137">
        <f t="shared" si="2388"/>
        <v>105.17855554493327</v>
      </c>
      <c r="X1077" s="133">
        <v>89.4</v>
      </c>
      <c r="Y1077" s="5">
        <f t="shared" si="2391"/>
        <v>3.6123567800940046</v>
      </c>
      <c r="Z1077" s="133">
        <v>99.7</v>
      </c>
      <c r="AA1077" s="43">
        <f t="shared" ref="AA1077" si="2464">POWER(2*$V1077/1000*Z1077, 2)*$A$4</f>
        <v>4.4926844519321723</v>
      </c>
      <c r="AB1077" s="118">
        <v>97</v>
      </c>
      <c r="AC1077" s="43">
        <f t="shared" si="2393"/>
        <v>4.2526443933837426</v>
      </c>
      <c r="AD1077" s="133"/>
      <c r="AE1077" s="43">
        <f t="shared" si="2394"/>
        <v>0</v>
      </c>
      <c r="AF1077" s="268">
        <v>119.7</v>
      </c>
      <c r="AG1077" s="43">
        <f t="shared" si="2395"/>
        <v>6.475956170304781</v>
      </c>
      <c r="AH1077" s="133"/>
      <c r="AI1077" s="5">
        <f t="shared" si="2391"/>
        <v>0</v>
      </c>
      <c r="AJ1077" s="182"/>
      <c r="AK1077" s="43">
        <f t="shared" ref="AK1077" si="2465">POWER(2*$V1077/1000*AJ1077, 2)*$A$4</f>
        <v>0</v>
      </c>
      <c r="AL1077" s="78">
        <v>101</v>
      </c>
      <c r="AM1077" s="43">
        <f t="shared" si="2397"/>
        <v>4.6106095713580144</v>
      </c>
      <c r="AN1077" s="182">
        <v>101</v>
      </c>
      <c r="AO1077" s="43">
        <f t="shared" si="2398"/>
        <v>4.6106095713580144</v>
      </c>
      <c r="AP1077" s="266">
        <v>101.88</v>
      </c>
      <c r="AQ1077" s="43">
        <f t="shared" si="2399"/>
        <v>4.6913028772551479</v>
      </c>
      <c r="AR1077" s="123"/>
    </row>
    <row r="1078" spans="1:44" x14ac:dyDescent="0.25">
      <c r="A1078" s="144">
        <f t="shared" si="2341"/>
        <v>1067</v>
      </c>
      <c r="B1078" s="89" t="s">
        <v>149</v>
      </c>
      <c r="C1078" s="150">
        <v>36</v>
      </c>
      <c r="D1078" s="154" t="s">
        <v>139</v>
      </c>
      <c r="E1078" s="155">
        <v>14</v>
      </c>
      <c r="F1078" s="152">
        <f t="shared" si="2337"/>
        <v>5987.62</v>
      </c>
      <c r="G1078" s="46">
        <f t="shared" si="2331"/>
        <v>1817</v>
      </c>
      <c r="H1078" s="47">
        <f t="shared" si="2342"/>
        <v>5312</v>
      </c>
      <c r="I1078" s="47">
        <f t="shared" si="2338"/>
        <v>2300</v>
      </c>
      <c r="J1078" s="56">
        <f t="shared" si="2400"/>
        <v>830.51272380379567</v>
      </c>
      <c r="K1078" s="56">
        <f t="shared" si="2377"/>
        <v>0</v>
      </c>
      <c r="L1078" s="78"/>
      <c r="M1078" s="78"/>
      <c r="N1078" s="78"/>
      <c r="O1078" s="78"/>
      <c r="P1078" s="78"/>
      <c r="Q1078" s="78"/>
      <c r="R1078" s="78"/>
      <c r="S1078" s="47"/>
      <c r="T1078" s="47">
        <f t="shared" si="2447"/>
        <v>830.51272380379567</v>
      </c>
      <c r="U1078" s="79">
        <v>5</v>
      </c>
      <c r="V1078" s="62">
        <f t="shared" si="2332"/>
        <v>830.51272380379567</v>
      </c>
      <c r="W1078" s="137">
        <f t="shared" si="2388"/>
        <v>106.42624142288243</v>
      </c>
      <c r="X1078" s="133">
        <v>87.6</v>
      </c>
      <c r="Y1078" s="5">
        <f t="shared" si="2391"/>
        <v>3.3875114134741393</v>
      </c>
      <c r="Z1078" s="133">
        <v>99.8</v>
      </c>
      <c r="AA1078" s="43">
        <f t="shared" ref="AA1078" si="2466">POWER(2*$V1078/1000*Z1078, 2)*$A$4</f>
        <v>4.3967688823547997</v>
      </c>
      <c r="AB1078" s="118">
        <v>97.1</v>
      </c>
      <c r="AC1078" s="43">
        <f t="shared" si="2393"/>
        <v>4.1620856641221131</v>
      </c>
      <c r="AD1078" s="133"/>
      <c r="AE1078" s="43">
        <f t="shared" si="2394"/>
        <v>0</v>
      </c>
      <c r="AF1078" s="268">
        <v>111.8</v>
      </c>
      <c r="AG1078" s="43">
        <f t="shared" si="2395"/>
        <v>5.5176755801266264</v>
      </c>
      <c r="AH1078" s="133"/>
      <c r="AI1078" s="5">
        <f t="shared" si="2391"/>
        <v>0</v>
      </c>
      <c r="AJ1078" s="182"/>
      <c r="AK1078" s="43">
        <f t="shared" ref="AK1078" si="2467">POWER(2*$V1078/1000*AJ1078, 2)*$A$4</f>
        <v>0</v>
      </c>
      <c r="AL1078" s="78">
        <v>104</v>
      </c>
      <c r="AM1078" s="43">
        <f t="shared" si="2397"/>
        <v>4.7746246231490561</v>
      </c>
      <c r="AN1078" s="182">
        <v>104</v>
      </c>
      <c r="AO1078" s="43">
        <f t="shared" si="2398"/>
        <v>4.7746246231490561</v>
      </c>
      <c r="AP1078" s="266">
        <v>104.6</v>
      </c>
      <c r="AQ1078" s="43">
        <f t="shared" si="2399"/>
        <v>4.8298753644428176</v>
      </c>
      <c r="AR1078" s="123"/>
    </row>
    <row r="1079" spans="1:44" x14ac:dyDescent="0.25">
      <c r="A1079" s="144">
        <f t="shared" si="2341"/>
        <v>1068</v>
      </c>
      <c r="B1079" s="89" t="s">
        <v>149</v>
      </c>
      <c r="C1079" s="150">
        <v>37</v>
      </c>
      <c r="D1079" s="154" t="s">
        <v>139</v>
      </c>
      <c r="E1079" s="155">
        <v>15</v>
      </c>
      <c r="F1079" s="152">
        <f t="shared" si="2337"/>
        <v>5987.62</v>
      </c>
      <c r="G1079" s="46">
        <f t="shared" si="2331"/>
        <v>1822.75</v>
      </c>
      <c r="H1079" s="47">
        <f t="shared" si="2342"/>
        <v>5320</v>
      </c>
      <c r="I1079" s="47">
        <f t="shared" si="2338"/>
        <v>2300</v>
      </c>
      <c r="J1079" s="56">
        <f t="shared" si="2400"/>
        <v>820.66072581792287</v>
      </c>
      <c r="K1079" s="56">
        <f t="shared" si="2377"/>
        <v>0</v>
      </c>
      <c r="L1079" s="78"/>
      <c r="M1079" s="78"/>
      <c r="N1079" s="78"/>
      <c r="O1079" s="78"/>
      <c r="P1079" s="78"/>
      <c r="Q1079" s="78"/>
      <c r="R1079" s="78"/>
      <c r="S1079" s="47"/>
      <c r="T1079" s="47">
        <f t="shared" si="2447"/>
        <v>820.66072581792287</v>
      </c>
      <c r="U1079" s="79">
        <v>5</v>
      </c>
      <c r="V1079" s="62">
        <f t="shared" si="2332"/>
        <v>820.66072581792287</v>
      </c>
      <c r="W1079" s="137">
        <f t="shared" si="2388"/>
        <v>107.70388403834602</v>
      </c>
      <c r="X1079" s="133">
        <v>92.7</v>
      </c>
      <c r="Y1079" s="5">
        <f t="shared" si="2391"/>
        <v>3.7039638742524814</v>
      </c>
      <c r="Z1079" s="133">
        <v>104</v>
      </c>
      <c r="AA1079" s="43">
        <f t="shared" ref="AA1079" si="2468">POWER(2*$V1079/1000*Z1079, 2)*$A$4</f>
        <v>4.6620180703682559</v>
      </c>
      <c r="AB1079" s="118">
        <v>101.6</v>
      </c>
      <c r="AC1079" s="43">
        <f t="shared" si="2393"/>
        <v>4.4493307370987916</v>
      </c>
      <c r="AD1079" s="133"/>
      <c r="AE1079" s="43">
        <f t="shared" si="2394"/>
        <v>0</v>
      </c>
      <c r="AF1079" s="268">
        <v>112.5</v>
      </c>
      <c r="AG1079" s="43">
        <f t="shared" si="2395"/>
        <v>5.4552206178899985</v>
      </c>
      <c r="AH1079" s="133"/>
      <c r="AI1079" s="5">
        <f t="shared" si="2391"/>
        <v>0</v>
      </c>
      <c r="AJ1079" s="182"/>
      <c r="AK1079" s="43">
        <f t="shared" ref="AK1079" si="2469">POWER(2*$V1079/1000*AJ1079, 2)*$A$4</f>
        <v>0</v>
      </c>
      <c r="AL1079" s="78">
        <v>99.2</v>
      </c>
      <c r="AM1079" s="43">
        <f t="shared" si="2397"/>
        <v>4.2416088668628582</v>
      </c>
      <c r="AN1079" s="182">
        <v>99.3</v>
      </c>
      <c r="AO1079" s="43">
        <f t="shared" si="2398"/>
        <v>4.2501648079405943</v>
      </c>
      <c r="AP1079" s="266">
        <v>105.22</v>
      </c>
      <c r="AQ1079" s="43">
        <f t="shared" si="2399"/>
        <v>4.7720377313549953</v>
      </c>
      <c r="AR1079" s="123"/>
    </row>
    <row r="1080" spans="1:44" x14ac:dyDescent="0.25">
      <c r="A1080" s="144">
        <f t="shared" si="2341"/>
        <v>1069</v>
      </c>
      <c r="B1080" s="89" t="s">
        <v>149</v>
      </c>
      <c r="C1080" s="150">
        <v>38</v>
      </c>
      <c r="D1080" s="154" t="s">
        <v>139</v>
      </c>
      <c r="E1080" s="155">
        <v>16</v>
      </c>
      <c r="F1080" s="152">
        <f t="shared" si="2337"/>
        <v>5987.62</v>
      </c>
      <c r="G1080" s="46">
        <f t="shared" si="2331"/>
        <v>1828.5</v>
      </c>
      <c r="H1080" s="47">
        <f t="shared" si="2342"/>
        <v>5328</v>
      </c>
      <c r="I1080" s="47">
        <f t="shared" si="2338"/>
        <v>2300</v>
      </c>
      <c r="J1080" s="56">
        <f t="shared" si="2400"/>
        <v>810.80872861606497</v>
      </c>
      <c r="K1080" s="56">
        <f t="shared" si="2377"/>
        <v>0</v>
      </c>
      <c r="L1080" s="78"/>
      <c r="M1080" s="78"/>
      <c r="N1080" s="78"/>
      <c r="O1080" s="78"/>
      <c r="P1080" s="78"/>
      <c r="Q1080" s="78"/>
      <c r="R1080" s="78"/>
      <c r="S1080" s="47"/>
      <c r="T1080" s="47">
        <f t="shared" si="2447"/>
        <v>810.80872861606497</v>
      </c>
      <c r="U1080" s="79">
        <v>5</v>
      </c>
      <c r="V1080" s="62">
        <f t="shared" si="2332"/>
        <v>810.80872861606497</v>
      </c>
      <c r="W1080" s="137">
        <f t="shared" si="2388"/>
        <v>109.01257538160048</v>
      </c>
      <c r="X1080" s="133">
        <v>82.2</v>
      </c>
      <c r="Y1080" s="5">
        <f t="shared" si="2391"/>
        <v>2.8428925133015648</v>
      </c>
      <c r="Z1080" s="133">
        <v>105.3</v>
      </c>
      <c r="AA1080" s="43">
        <f t="shared" ref="AA1080" si="2470">POWER(2*$V1080/1000*Z1080, 2)*$A$4</f>
        <v>4.6652352353783639</v>
      </c>
      <c r="AB1080" s="118">
        <v>103</v>
      </c>
      <c r="AC1080" s="43">
        <f t="shared" si="2393"/>
        <v>4.4636615153853425</v>
      </c>
      <c r="AD1080" s="133"/>
      <c r="AE1080" s="43">
        <f t="shared" si="2394"/>
        <v>0</v>
      </c>
      <c r="AF1080" s="268">
        <v>113.5</v>
      </c>
      <c r="AG1080" s="43">
        <f t="shared" si="2395"/>
        <v>5.4201153319420134</v>
      </c>
      <c r="AH1080" s="133"/>
      <c r="AI1080" s="5">
        <f t="shared" si="2391"/>
        <v>0</v>
      </c>
      <c r="AJ1080" s="182"/>
      <c r="AK1080" s="43">
        <f t="shared" ref="AK1080" si="2471">POWER(2*$V1080/1000*AJ1080, 2)*$A$4</f>
        <v>0</v>
      </c>
      <c r="AL1080" s="78">
        <v>105</v>
      </c>
      <c r="AM1080" s="43">
        <f t="shared" si="2397"/>
        <v>4.6386905652863994</v>
      </c>
      <c r="AN1080" s="182">
        <v>105</v>
      </c>
      <c r="AO1080" s="43">
        <f t="shared" si="2398"/>
        <v>4.6386905652863994</v>
      </c>
      <c r="AP1080" s="266">
        <v>105.34</v>
      </c>
      <c r="AQ1080" s="43">
        <f t="shared" si="2399"/>
        <v>4.6687802468275139</v>
      </c>
      <c r="AR1080" s="123"/>
    </row>
    <row r="1081" spans="1:44" x14ac:dyDescent="0.25">
      <c r="A1081" s="144">
        <f t="shared" si="2341"/>
        <v>1070</v>
      </c>
      <c r="B1081" s="89" t="s">
        <v>149</v>
      </c>
      <c r="C1081" s="150">
        <v>39</v>
      </c>
      <c r="D1081" s="154" t="s">
        <v>139</v>
      </c>
      <c r="E1081" s="155">
        <v>17</v>
      </c>
      <c r="F1081" s="152">
        <f t="shared" si="2337"/>
        <v>5987.62</v>
      </c>
      <c r="G1081" s="46">
        <f t="shared" si="2331"/>
        <v>1834.25</v>
      </c>
      <c r="H1081" s="47">
        <f t="shared" si="2342"/>
        <v>5336</v>
      </c>
      <c r="I1081" s="47">
        <f t="shared" si="2338"/>
        <v>2300</v>
      </c>
      <c r="J1081" s="56">
        <f t="shared" si="2400"/>
        <v>800.95673222715334</v>
      </c>
      <c r="K1081" s="56">
        <f t="shared" si="2377"/>
        <v>0</v>
      </c>
      <c r="L1081" s="78"/>
      <c r="M1081" s="78"/>
      <c r="N1081" s="78"/>
      <c r="O1081" s="78"/>
      <c r="P1081" s="78"/>
      <c r="Q1081" s="78"/>
      <c r="R1081" s="78"/>
      <c r="S1081" s="47"/>
      <c r="T1081" s="47">
        <f t="shared" si="2447"/>
        <v>800.95673222715334</v>
      </c>
      <c r="U1081" s="79">
        <v>5</v>
      </c>
      <c r="V1081" s="62">
        <f t="shared" si="2332"/>
        <v>800.95673222715334</v>
      </c>
      <c r="W1081" s="137">
        <f t="shared" si="2388"/>
        <v>110.35346116954952</v>
      </c>
      <c r="X1081" s="133">
        <v>101</v>
      </c>
      <c r="Y1081" s="5">
        <f t="shared" si="2391"/>
        <v>4.1883294323628153</v>
      </c>
      <c r="Z1081" s="133">
        <v>101</v>
      </c>
      <c r="AA1081" s="43">
        <f t="shared" ref="AA1081" si="2472">POWER(2*$V1081/1000*Z1081, 2)*$A$4</f>
        <v>4.1883294323628153</v>
      </c>
      <c r="AB1081" s="118">
        <v>98.9</v>
      </c>
      <c r="AC1081" s="43">
        <f t="shared" si="2393"/>
        <v>4.0159719367828144</v>
      </c>
      <c r="AD1081" s="133"/>
      <c r="AE1081" s="43">
        <f t="shared" si="2394"/>
        <v>0</v>
      </c>
      <c r="AF1081" s="268">
        <v>116.1</v>
      </c>
      <c r="AG1081" s="43">
        <f t="shared" si="2395"/>
        <v>5.5342978108027818</v>
      </c>
      <c r="AH1081" s="133"/>
      <c r="AI1081" s="5">
        <f t="shared" si="2391"/>
        <v>0</v>
      </c>
      <c r="AJ1081" s="182"/>
      <c r="AK1081" s="43">
        <f t="shared" ref="AK1081" si="2473">POWER(2*$V1081/1000*AJ1081, 2)*$A$4</f>
        <v>0</v>
      </c>
      <c r="AL1081" s="78">
        <v>104</v>
      </c>
      <c r="AM1081" s="43">
        <f t="shared" si="2397"/>
        <v>4.4408363043266554</v>
      </c>
      <c r="AN1081" s="182">
        <v>104</v>
      </c>
      <c r="AO1081" s="43">
        <f t="shared" si="2398"/>
        <v>4.4408363043266554</v>
      </c>
      <c r="AP1081" s="266">
        <v>105.84</v>
      </c>
      <c r="AQ1081" s="43">
        <f t="shared" si="2399"/>
        <v>4.5993636495359596</v>
      </c>
      <c r="AR1081" s="123"/>
    </row>
    <row r="1082" spans="1:44" x14ac:dyDescent="0.25">
      <c r="A1082" s="144">
        <f t="shared" si="2341"/>
        <v>1071</v>
      </c>
      <c r="B1082" s="89" t="s">
        <v>149</v>
      </c>
      <c r="C1082" s="150">
        <v>40</v>
      </c>
      <c r="D1082" s="154" t="s">
        <v>139</v>
      </c>
      <c r="E1082" s="155">
        <v>18</v>
      </c>
      <c r="F1082" s="152">
        <f t="shared" si="2337"/>
        <v>5987.62</v>
      </c>
      <c r="G1082" s="46">
        <f t="shared" si="2331"/>
        <v>1840</v>
      </c>
      <c r="H1082" s="47">
        <f t="shared" si="2342"/>
        <v>5344</v>
      </c>
      <c r="I1082" s="47">
        <f t="shared" si="2338"/>
        <v>2300</v>
      </c>
      <c r="J1082" s="56">
        <f t="shared" si="2400"/>
        <v>791.10473668155976</v>
      </c>
      <c r="K1082" s="56">
        <f t="shared" si="2377"/>
        <v>0</v>
      </c>
      <c r="L1082" s="78"/>
      <c r="M1082" s="78"/>
      <c r="N1082" s="78"/>
      <c r="O1082" s="78"/>
      <c r="P1082" s="78"/>
      <c r="Q1082" s="78"/>
      <c r="R1082" s="78"/>
      <c r="S1082" s="47"/>
      <c r="T1082" s="47">
        <f t="shared" si="2447"/>
        <v>791.10473668155976</v>
      </c>
      <c r="U1082" s="79">
        <v>5</v>
      </c>
      <c r="V1082" s="62">
        <f t="shared" si="2332"/>
        <v>791.10473668155976</v>
      </c>
      <c r="W1082" s="137">
        <f t="shared" si="2388"/>
        <v>111.72774419109192</v>
      </c>
      <c r="X1082" s="133">
        <v>101</v>
      </c>
      <c r="Y1082" s="5">
        <f t="shared" si="2391"/>
        <v>4.0859278282140163</v>
      </c>
      <c r="Z1082" s="133">
        <v>101</v>
      </c>
      <c r="AA1082" s="43">
        <f t="shared" ref="AA1082" si="2474">POWER(2*$V1082/1000*Z1082, 2)*$A$4</f>
        <v>4.0859278282140163</v>
      </c>
      <c r="AB1082" s="118">
        <v>98.3</v>
      </c>
      <c r="AC1082" s="43">
        <f t="shared" si="2393"/>
        <v>3.8703922313470187</v>
      </c>
      <c r="AD1082" s="133"/>
      <c r="AE1082" s="43">
        <f t="shared" si="2394"/>
        <v>0</v>
      </c>
      <c r="AF1082" s="268">
        <v>112.5</v>
      </c>
      <c r="AG1082" s="43">
        <f t="shared" si="2395"/>
        <v>5.0693583056400007</v>
      </c>
      <c r="AH1082" s="133"/>
      <c r="AI1082" s="5">
        <f t="shared" si="2391"/>
        <v>0</v>
      </c>
      <c r="AJ1082" s="182"/>
      <c r="AK1082" s="43">
        <f t="shared" ref="AK1082" si="2475">POWER(2*$V1082/1000*AJ1082, 2)*$A$4</f>
        <v>0</v>
      </c>
      <c r="AL1082" s="78">
        <v>106</v>
      </c>
      <c r="AM1082" s="43">
        <f t="shared" si="2397"/>
        <v>4.5004886852085768</v>
      </c>
      <c r="AN1082" s="182">
        <v>106</v>
      </c>
      <c r="AO1082" s="43">
        <f t="shared" si="2398"/>
        <v>4.5004886852085768</v>
      </c>
      <c r="AP1082" s="266">
        <v>107.38</v>
      </c>
      <c r="AQ1082" s="43">
        <f t="shared" si="2399"/>
        <v>4.6184340127625756</v>
      </c>
      <c r="AR1082" s="123"/>
    </row>
    <row r="1083" spans="1:44" x14ac:dyDescent="0.25">
      <c r="A1083" s="144">
        <f t="shared" si="2341"/>
        <v>1072</v>
      </c>
      <c r="B1083" s="89" t="s">
        <v>150</v>
      </c>
      <c r="C1083" s="150">
        <v>1</v>
      </c>
      <c r="D1083" s="154" t="s">
        <v>139</v>
      </c>
      <c r="E1083" s="155">
        <v>19</v>
      </c>
      <c r="F1083" s="152">
        <f t="shared" si="2337"/>
        <v>5987.62</v>
      </c>
      <c r="G1083" s="46">
        <f t="shared" ref="G1083:G1146" si="2476">G1082+I$7</f>
        <v>1845.75</v>
      </c>
      <c r="H1083" s="47">
        <f t="shared" si="2342"/>
        <v>5352</v>
      </c>
      <c r="I1083" s="47">
        <f t="shared" si="2338"/>
        <v>2300</v>
      </c>
      <c r="J1083" s="56">
        <f t="shared" si="2400"/>
        <v>781.25274201118805</v>
      </c>
      <c r="K1083" s="56">
        <f t="shared" si="2377"/>
        <v>0</v>
      </c>
      <c r="L1083" s="78"/>
      <c r="M1083" s="78"/>
      <c r="N1083" s="78"/>
      <c r="O1083" s="78"/>
      <c r="P1083" s="78"/>
      <c r="Q1083" s="78"/>
      <c r="R1083" s="78"/>
      <c r="S1083" s="47"/>
      <c r="T1083" s="47">
        <f t="shared" si="2447"/>
        <v>781.25274201118805</v>
      </c>
      <c r="U1083" s="79">
        <v>5</v>
      </c>
      <c r="V1083" s="62">
        <f t="shared" ref="V1083:V1146" si="2477">T1083</f>
        <v>781.25274201118805</v>
      </c>
      <c r="W1083" s="137">
        <f t="shared" si="2388"/>
        <v>113.13668790560565</v>
      </c>
      <c r="X1083" s="133">
        <v>84.1</v>
      </c>
      <c r="Y1083" s="5">
        <f t="shared" si="2391"/>
        <v>2.7628358000081845</v>
      </c>
      <c r="Z1083" s="133">
        <v>112</v>
      </c>
      <c r="AA1083" s="43">
        <f t="shared" ref="AA1083" si="2478">POWER(2*$V1083/1000*Z1083, 2)*$A$4</f>
        <v>4.9000343958487038</v>
      </c>
      <c r="AB1083" s="118">
        <v>109</v>
      </c>
      <c r="AC1083" s="43">
        <f t="shared" si="2393"/>
        <v>4.6410482028920947</v>
      </c>
      <c r="AD1083" s="133"/>
      <c r="AE1083" s="43">
        <f t="shared" si="2394"/>
        <v>0</v>
      </c>
      <c r="AF1083" s="268">
        <v>112.3</v>
      </c>
      <c r="AG1083" s="43">
        <f t="shared" si="2395"/>
        <v>4.9263197366089599</v>
      </c>
      <c r="AH1083" s="133"/>
      <c r="AI1083" s="5">
        <f t="shared" si="2391"/>
        <v>0</v>
      </c>
      <c r="AJ1083" s="182"/>
      <c r="AK1083" s="43">
        <f t="shared" ref="AK1083" si="2479">POWER(2*$V1083/1000*AJ1083, 2)*$A$4</f>
        <v>0</v>
      </c>
      <c r="AL1083" s="78">
        <v>107</v>
      </c>
      <c r="AM1083" s="43">
        <f t="shared" si="2397"/>
        <v>4.4722970183411839</v>
      </c>
      <c r="AN1083" s="182">
        <v>107</v>
      </c>
      <c r="AO1083" s="43">
        <f t="shared" si="2398"/>
        <v>4.4722970183411839</v>
      </c>
      <c r="AP1083" s="266">
        <v>116.83</v>
      </c>
      <c r="AQ1083" s="43">
        <f t="shared" si="2399"/>
        <v>5.3317752780213716</v>
      </c>
      <c r="AR1083" s="123"/>
    </row>
    <row r="1084" spans="1:44" x14ac:dyDescent="0.25">
      <c r="A1084" s="144">
        <f t="shared" si="2341"/>
        <v>1073</v>
      </c>
      <c r="B1084" s="89" t="s">
        <v>150</v>
      </c>
      <c r="C1084" s="150">
        <v>2</v>
      </c>
      <c r="D1084" s="154" t="s">
        <v>139</v>
      </c>
      <c r="E1084" s="155">
        <v>20</v>
      </c>
      <c r="F1084" s="152">
        <f t="shared" si="2337"/>
        <v>5987.62</v>
      </c>
      <c r="G1084" s="46">
        <f t="shared" si="2476"/>
        <v>1851.5</v>
      </c>
      <c r="H1084" s="47">
        <f t="shared" si="2342"/>
        <v>5360</v>
      </c>
      <c r="I1084" s="47">
        <f t="shared" si="2338"/>
        <v>2300</v>
      </c>
      <c r="J1084" s="56">
        <f t="shared" si="2400"/>
        <v>771.40074824957219</v>
      </c>
      <c r="K1084" s="56">
        <f t="shared" si="2377"/>
        <v>0</v>
      </c>
      <c r="L1084" s="78"/>
      <c r="M1084" s="78"/>
      <c r="N1084" s="78"/>
      <c r="O1084" s="78"/>
      <c r="P1084" s="78"/>
      <c r="Q1084" s="78"/>
      <c r="R1084" s="78"/>
      <c r="S1084" s="47"/>
      <c r="T1084" s="47">
        <f t="shared" si="2447"/>
        <v>771.40074824957219</v>
      </c>
      <c r="U1084" s="79">
        <v>5</v>
      </c>
      <c r="V1084" s="62">
        <f t="shared" si="2477"/>
        <v>771.40074824957219</v>
      </c>
      <c r="W1084" s="137">
        <f t="shared" si="2388"/>
        <v>114.58162031717663</v>
      </c>
      <c r="X1084" s="133">
        <v>106</v>
      </c>
      <c r="Y1084" s="5">
        <f t="shared" si="2391"/>
        <v>4.2790938940149754</v>
      </c>
      <c r="Z1084" s="133">
        <v>109</v>
      </c>
      <c r="AA1084" s="43">
        <f t="shared" ref="AA1084" si="2480">POWER(2*$V1084/1000*Z1084, 2)*$A$4</f>
        <v>4.5247342964392949</v>
      </c>
      <c r="AB1084" s="118">
        <v>107</v>
      </c>
      <c r="AC1084" s="43">
        <f t="shared" si="2393"/>
        <v>4.3602123524899836</v>
      </c>
      <c r="AD1084" s="133"/>
      <c r="AE1084" s="43">
        <f t="shared" si="2394"/>
        <v>0</v>
      </c>
      <c r="AF1084" s="268">
        <v>112</v>
      </c>
      <c r="AG1084" s="43">
        <f t="shared" si="2395"/>
        <v>4.7772297798615027</v>
      </c>
      <c r="AH1084" s="133"/>
      <c r="AI1084" s="5">
        <f t="shared" si="2391"/>
        <v>0</v>
      </c>
      <c r="AJ1084" s="182"/>
      <c r="AK1084" s="43">
        <f t="shared" ref="AK1084" si="2481">POWER(2*$V1084/1000*AJ1084, 2)*$A$4</f>
        <v>0</v>
      </c>
      <c r="AL1084" s="78">
        <v>109</v>
      </c>
      <c r="AM1084" s="43">
        <f t="shared" si="2397"/>
        <v>4.5247342964392949</v>
      </c>
      <c r="AN1084" s="182">
        <v>109</v>
      </c>
      <c r="AO1084" s="43">
        <f t="shared" si="2398"/>
        <v>4.5247342964392949</v>
      </c>
      <c r="AP1084" s="266">
        <v>118.23</v>
      </c>
      <c r="AQ1084" s="43">
        <f t="shared" si="2399"/>
        <v>5.3234780136079243</v>
      </c>
      <c r="AR1084" s="123"/>
    </row>
    <row r="1085" spans="1:44" x14ac:dyDescent="0.25">
      <c r="A1085" s="144">
        <f t="shared" si="2341"/>
        <v>1074</v>
      </c>
      <c r="B1085" s="89" t="s">
        <v>150</v>
      </c>
      <c r="C1085" s="150">
        <v>3</v>
      </c>
      <c r="D1085" s="154" t="s">
        <v>139</v>
      </c>
      <c r="E1085" s="155">
        <v>21</v>
      </c>
      <c r="F1085" s="152">
        <f t="shared" ref="F1085:F1148" si="2482">I$6</f>
        <v>5987.62</v>
      </c>
      <c r="G1085" s="46">
        <f t="shared" si="2476"/>
        <v>1857.25</v>
      </c>
      <c r="H1085" s="47">
        <f t="shared" si="2342"/>
        <v>5368</v>
      </c>
      <c r="I1085" s="47">
        <f t="shared" ref="I1085:I1148" si="2483">G$6</f>
        <v>2300</v>
      </c>
      <c r="J1085" s="56">
        <f t="shared" si="2400"/>
        <v>761.54875543198148</v>
      </c>
      <c r="K1085" s="56">
        <f t="shared" si="2377"/>
        <v>0</v>
      </c>
      <c r="L1085" s="78"/>
      <c r="M1085" s="78"/>
      <c r="N1085" s="78"/>
      <c r="O1085" s="78"/>
      <c r="P1085" s="78"/>
      <c r="Q1085" s="78"/>
      <c r="R1085" s="78"/>
      <c r="S1085" s="47"/>
      <c r="T1085" s="47">
        <f t="shared" si="2447"/>
        <v>761.54875543198148</v>
      </c>
      <c r="U1085" s="79">
        <v>5</v>
      </c>
      <c r="V1085" s="62">
        <f t="shared" si="2477"/>
        <v>761.54875543198148</v>
      </c>
      <c r="W1085" s="137">
        <f t="shared" si="2388"/>
        <v>116.06393814954232</v>
      </c>
      <c r="X1085" s="133">
        <v>104</v>
      </c>
      <c r="Y1085" s="5">
        <f t="shared" si="2391"/>
        <v>4.0145981303234572</v>
      </c>
      <c r="Z1085" s="133">
        <v>108</v>
      </c>
      <c r="AA1085" s="43">
        <f t="shared" ref="AA1085" si="2484">POWER(2*$V1085/1000*Z1085, 2)*$A$4</f>
        <v>4.3293521257482253</v>
      </c>
      <c r="AB1085" s="118">
        <v>106</v>
      </c>
      <c r="AC1085" s="43">
        <f t="shared" si="2393"/>
        <v>4.1704904393781774</v>
      </c>
      <c r="AD1085" s="133"/>
      <c r="AE1085" s="43">
        <f t="shared" si="2394"/>
        <v>0</v>
      </c>
      <c r="AF1085" s="268">
        <v>113.8</v>
      </c>
      <c r="AG1085" s="43">
        <f t="shared" si="2395"/>
        <v>4.8068428449395428</v>
      </c>
      <c r="AH1085" s="133"/>
      <c r="AI1085" s="5">
        <f t="shared" si="2391"/>
        <v>0</v>
      </c>
      <c r="AJ1085" s="182"/>
      <c r="AK1085" s="43">
        <f t="shared" ref="AK1085" si="2485">POWER(2*$V1085/1000*AJ1085, 2)*$A$4</f>
        <v>0</v>
      </c>
      <c r="AL1085" s="78">
        <v>112</v>
      </c>
      <c r="AM1085" s="43">
        <f t="shared" si="2397"/>
        <v>4.6559836304343047</v>
      </c>
      <c r="AN1085" s="182">
        <v>112</v>
      </c>
      <c r="AO1085" s="43">
        <f t="shared" si="2398"/>
        <v>4.6559836304343047</v>
      </c>
      <c r="AP1085" s="266">
        <v>119.47</v>
      </c>
      <c r="AQ1085" s="43">
        <f t="shared" si="2399"/>
        <v>5.29777033053767</v>
      </c>
      <c r="AR1085" s="123"/>
    </row>
    <row r="1086" spans="1:44" x14ac:dyDescent="0.25">
      <c r="A1086" s="144">
        <f t="shared" ref="A1086:A1149" si="2486">A1085+1</f>
        <v>1075</v>
      </c>
      <c r="B1086" s="89" t="s">
        <v>150</v>
      </c>
      <c r="C1086" s="150">
        <v>4</v>
      </c>
      <c r="D1086" s="154" t="s">
        <v>139</v>
      </c>
      <c r="E1086" s="155">
        <v>22</v>
      </c>
      <c r="F1086" s="152">
        <f t="shared" si="2482"/>
        <v>5987.62</v>
      </c>
      <c r="G1086" s="46">
        <f t="shared" si="2476"/>
        <v>1863</v>
      </c>
      <c r="H1086" s="47">
        <f t="shared" ref="H1086:H1149" si="2487">H1085+G$7</f>
        <v>5376</v>
      </c>
      <c r="I1086" s="47">
        <f t="shared" si="2483"/>
        <v>2300</v>
      </c>
      <c r="J1086" s="56">
        <f t="shared" si="2400"/>
        <v>751.69676359553387</v>
      </c>
      <c r="K1086" s="56">
        <f t="shared" si="2377"/>
        <v>0</v>
      </c>
      <c r="L1086" s="78"/>
      <c r="M1086" s="78"/>
      <c r="N1086" s="78"/>
      <c r="O1086" s="78"/>
      <c r="P1086" s="78"/>
      <c r="Q1086" s="78"/>
      <c r="R1086" s="78"/>
      <c r="S1086" s="47"/>
      <c r="T1086" s="47">
        <f t="shared" si="2447"/>
        <v>751.69676359553387</v>
      </c>
      <c r="U1086" s="79">
        <v>5</v>
      </c>
      <c r="V1086" s="62">
        <f t="shared" si="2477"/>
        <v>751.69676359553387</v>
      </c>
      <c r="W1086" s="137">
        <f t="shared" si="2388"/>
        <v>117.58511134933877</v>
      </c>
      <c r="X1086" s="133">
        <v>106</v>
      </c>
      <c r="Y1086" s="5">
        <f t="shared" si="2391"/>
        <v>4.063282945381375</v>
      </c>
      <c r="Z1086" s="133">
        <v>106</v>
      </c>
      <c r="AA1086" s="43">
        <f t="shared" ref="AA1086" si="2488">POWER(2*$V1086/1000*Z1086, 2)*$A$4</f>
        <v>4.063282945381375</v>
      </c>
      <c r="AB1086" s="118">
        <v>104</v>
      </c>
      <c r="AC1086" s="43">
        <f t="shared" si="2393"/>
        <v>3.9113980364226557</v>
      </c>
      <c r="AD1086" s="133"/>
      <c r="AE1086" s="43">
        <f t="shared" si="2394"/>
        <v>0</v>
      </c>
      <c r="AF1086" s="268">
        <v>115</v>
      </c>
      <c r="AG1086" s="43">
        <f t="shared" si="2395"/>
        <v>4.7825664785215993</v>
      </c>
      <c r="AH1086" s="133"/>
      <c r="AI1086" s="5">
        <f t="shared" si="2391"/>
        <v>0</v>
      </c>
      <c r="AJ1086" s="182"/>
      <c r="AK1086" s="43">
        <f t="shared" ref="AK1086" si="2489">POWER(2*$V1086/1000*AJ1086, 2)*$A$4</f>
        <v>0</v>
      </c>
      <c r="AL1086" s="78">
        <v>110</v>
      </c>
      <c r="AM1086" s="43">
        <f t="shared" si="2397"/>
        <v>4.3757319009535989</v>
      </c>
      <c r="AN1086" s="182">
        <v>110</v>
      </c>
      <c r="AO1086" s="43">
        <f t="shared" si="2398"/>
        <v>4.3757319009535989</v>
      </c>
      <c r="AP1086" s="266">
        <v>120.62</v>
      </c>
      <c r="AQ1086" s="43">
        <f t="shared" si="2399"/>
        <v>5.26143225718483</v>
      </c>
      <c r="AR1086" s="123"/>
    </row>
    <row r="1087" spans="1:44" x14ac:dyDescent="0.25">
      <c r="A1087" s="144">
        <f t="shared" si="2486"/>
        <v>1076</v>
      </c>
      <c r="B1087" s="89" t="s">
        <v>150</v>
      </c>
      <c r="C1087" s="150">
        <v>5</v>
      </c>
      <c r="D1087" s="154" t="s">
        <v>139</v>
      </c>
      <c r="E1087" s="155">
        <v>23</v>
      </c>
      <c r="F1087" s="152">
        <f t="shared" si="2482"/>
        <v>5987.62</v>
      </c>
      <c r="G1087" s="46">
        <f t="shared" si="2476"/>
        <v>1868.75</v>
      </c>
      <c r="H1087" s="47">
        <f t="shared" si="2487"/>
        <v>5384</v>
      </c>
      <c r="I1087" s="47">
        <f t="shared" si="2483"/>
        <v>2300</v>
      </c>
      <c r="J1087" s="56">
        <f t="shared" si="2400"/>
        <v>741.84477277931921</v>
      </c>
      <c r="K1087" s="56">
        <f t="shared" si="2377"/>
        <v>0</v>
      </c>
      <c r="L1087" s="78"/>
      <c r="M1087" s="78"/>
      <c r="N1087" s="78"/>
      <c r="O1087" s="78"/>
      <c r="P1087" s="78"/>
      <c r="Q1087" s="78"/>
      <c r="R1087" s="78"/>
      <c r="S1087" s="47"/>
      <c r="T1087" s="47">
        <f t="shared" si="2447"/>
        <v>741.84477277931921</v>
      </c>
      <c r="U1087" s="79">
        <v>5</v>
      </c>
      <c r="V1087" s="62">
        <f t="shared" si="2477"/>
        <v>741.84477277931921</v>
      </c>
      <c r="W1087" s="137">
        <f t="shared" si="2388"/>
        <v>119.14668794816974</v>
      </c>
      <c r="X1087" s="133">
        <v>110</v>
      </c>
      <c r="Y1087" s="5">
        <f t="shared" si="2391"/>
        <v>4.2617839164735978</v>
      </c>
      <c r="Z1087" s="133">
        <v>110</v>
      </c>
      <c r="AA1087" s="43">
        <f t="shared" ref="AA1087" si="2490">POWER(2*$V1087/1000*Z1087, 2)*$A$4</f>
        <v>4.2617839164735978</v>
      </c>
      <c r="AB1087" s="118">
        <v>108</v>
      </c>
      <c r="AC1087" s="43">
        <f t="shared" si="2393"/>
        <v>4.1082188100618229</v>
      </c>
      <c r="AD1087" s="133"/>
      <c r="AE1087" s="43">
        <f t="shared" si="2394"/>
        <v>0</v>
      </c>
      <c r="AF1087" s="268">
        <v>115.4</v>
      </c>
      <c r="AG1087" s="43">
        <f t="shared" si="2395"/>
        <v>4.6904841571161624</v>
      </c>
      <c r="AH1087" s="133"/>
      <c r="AI1087" s="5">
        <f t="shared" si="2391"/>
        <v>0</v>
      </c>
      <c r="AJ1087" s="182"/>
      <c r="AK1087" s="43">
        <f t="shared" ref="AK1087" si="2491">POWER(2*$V1087/1000*AJ1087, 2)*$A$4</f>
        <v>0</v>
      </c>
      <c r="AL1087" s="78">
        <v>116</v>
      </c>
      <c r="AM1087" s="43">
        <f t="shared" si="2397"/>
        <v>4.7393854859560953</v>
      </c>
      <c r="AN1087" s="182">
        <v>116</v>
      </c>
      <c r="AO1087" s="43">
        <f t="shared" si="2398"/>
        <v>4.7393854859560953</v>
      </c>
      <c r="AP1087" s="266">
        <v>121.08</v>
      </c>
      <c r="AQ1087" s="43">
        <f t="shared" si="2399"/>
        <v>5.1635796473661113</v>
      </c>
      <c r="AR1087" s="123"/>
    </row>
    <row r="1088" spans="1:44" x14ac:dyDescent="0.25">
      <c r="A1088" s="144">
        <f t="shared" si="2486"/>
        <v>1077</v>
      </c>
      <c r="B1088" s="89" t="s">
        <v>150</v>
      </c>
      <c r="C1088" s="150">
        <v>6</v>
      </c>
      <c r="D1088" s="154" t="s">
        <v>139</v>
      </c>
      <c r="E1088" s="155">
        <v>24</v>
      </c>
      <c r="F1088" s="152">
        <f t="shared" si="2482"/>
        <v>5987.62</v>
      </c>
      <c r="G1088" s="46">
        <f t="shared" si="2476"/>
        <v>1874.5</v>
      </c>
      <c r="H1088" s="47">
        <f t="shared" si="2487"/>
        <v>5392</v>
      </c>
      <c r="I1088" s="47">
        <f t="shared" si="2483"/>
        <v>2300</v>
      </c>
      <c r="J1088" s="56">
        <f t="shared" si="2400"/>
        <v>731.99278302453217</v>
      </c>
      <c r="K1088" s="56">
        <f t="shared" si="2377"/>
        <v>0</v>
      </c>
      <c r="L1088" s="78"/>
      <c r="M1088" s="78"/>
      <c r="N1088" s="78"/>
      <c r="O1088" s="78"/>
      <c r="P1088" s="78"/>
      <c r="Q1088" s="78"/>
      <c r="R1088" s="78"/>
      <c r="S1088" s="47"/>
      <c r="T1088" s="47">
        <f t="shared" si="2447"/>
        <v>731.99278302453217</v>
      </c>
      <c r="U1088" s="79">
        <v>5</v>
      </c>
      <c r="V1088" s="62">
        <f t="shared" si="2477"/>
        <v>731.99278302453217</v>
      </c>
      <c r="W1088" s="137">
        <f t="shared" si="2388"/>
        <v>120.75029931730374</v>
      </c>
      <c r="X1088" s="133">
        <v>109</v>
      </c>
      <c r="Y1088" s="5">
        <f t="shared" si="2391"/>
        <v>4.0742396250280954</v>
      </c>
      <c r="Z1088" s="133">
        <v>109</v>
      </c>
      <c r="AA1088" s="43">
        <f t="shared" ref="AA1088" si="2492">POWER(2*$V1088/1000*Z1088, 2)*$A$4</f>
        <v>4.0742396250280954</v>
      </c>
      <c r="AB1088" s="118">
        <v>108</v>
      </c>
      <c r="AC1088" s="43">
        <f t="shared" si="2393"/>
        <v>3.9998258552586239</v>
      </c>
      <c r="AD1088" s="133"/>
      <c r="AE1088" s="43">
        <f t="shared" si="2394"/>
        <v>0</v>
      </c>
      <c r="AF1088" s="268">
        <v>116.8</v>
      </c>
      <c r="AG1088" s="43">
        <f t="shared" si="2395"/>
        <v>4.6782050990777941</v>
      </c>
      <c r="AH1088" s="133"/>
      <c r="AI1088" s="5">
        <f t="shared" si="2391"/>
        <v>0</v>
      </c>
      <c r="AJ1088" s="182"/>
      <c r="AK1088" s="43">
        <f t="shared" ref="AK1088" si="2493">POWER(2*$V1088/1000*AJ1088, 2)*$A$4</f>
        <v>0</v>
      </c>
      <c r="AL1088" s="78">
        <v>111</v>
      </c>
      <c r="AM1088" s="43">
        <f t="shared" si="2397"/>
        <v>4.2251246881551356</v>
      </c>
      <c r="AN1088" s="182">
        <v>111</v>
      </c>
      <c r="AO1088" s="43">
        <f t="shared" si="2398"/>
        <v>4.2251246881551356</v>
      </c>
      <c r="AP1088" s="266">
        <v>125.83</v>
      </c>
      <c r="AQ1088" s="43">
        <f t="shared" si="2399"/>
        <v>5.4295266060882916</v>
      </c>
      <c r="AR1088" s="123"/>
    </row>
    <row r="1089" spans="1:44" x14ac:dyDescent="0.25">
      <c r="A1089" s="144">
        <f t="shared" si="2486"/>
        <v>1078</v>
      </c>
      <c r="B1089" s="89" t="s">
        <v>150</v>
      </c>
      <c r="C1089" s="150">
        <v>7</v>
      </c>
      <c r="D1089" s="154" t="s">
        <v>139</v>
      </c>
      <c r="E1089" s="155">
        <v>25</v>
      </c>
      <c r="F1089" s="152">
        <f t="shared" si="2482"/>
        <v>5987.62</v>
      </c>
      <c r="G1089" s="46">
        <f t="shared" si="2476"/>
        <v>1880.25</v>
      </c>
      <c r="H1089" s="47">
        <f t="shared" si="2487"/>
        <v>5400</v>
      </c>
      <c r="I1089" s="47">
        <f t="shared" si="2483"/>
        <v>2300</v>
      </c>
      <c r="J1089" s="56">
        <f t="shared" si="2400"/>
        <v>722.14079437461487</v>
      </c>
      <c r="K1089" s="56">
        <f t="shared" si="2377"/>
        <v>0</v>
      </c>
      <c r="L1089" s="78"/>
      <c r="M1089" s="78"/>
      <c r="N1089" s="78"/>
      <c r="O1089" s="78"/>
      <c r="P1089" s="78"/>
      <c r="Q1089" s="78"/>
      <c r="R1089" s="78"/>
      <c r="S1089" s="47"/>
      <c r="T1089" s="47">
        <f t="shared" si="2447"/>
        <v>722.14079437461487</v>
      </c>
      <c r="U1089" s="79">
        <v>5</v>
      </c>
      <c r="V1089" s="62">
        <f t="shared" si="2477"/>
        <v>722.14079437461487</v>
      </c>
      <c r="W1089" s="137">
        <f t="shared" si="2388"/>
        <v>122.39766585249365</v>
      </c>
      <c r="X1089" s="133">
        <v>111</v>
      </c>
      <c r="Y1089" s="5">
        <f t="shared" si="2391"/>
        <v>4.1121570270303343</v>
      </c>
      <c r="Z1089" s="133">
        <v>112</v>
      </c>
      <c r="AA1089" s="43">
        <f t="shared" ref="AA1089" si="2494">POWER(2*$V1089/1000*Z1089, 2)*$A$4</f>
        <v>4.1865836983255029</v>
      </c>
      <c r="AB1089" s="118">
        <v>110</v>
      </c>
      <c r="AC1089" s="43">
        <f t="shared" si="2393"/>
        <v>4.0383978595135988</v>
      </c>
      <c r="AD1089" s="133"/>
      <c r="AE1089" s="43">
        <f t="shared" si="2394"/>
        <v>0</v>
      </c>
      <c r="AF1089" s="268">
        <v>118.7</v>
      </c>
      <c r="AG1089" s="43">
        <f t="shared" si="2395"/>
        <v>4.7024606559677808</v>
      </c>
      <c r="AH1089" s="133"/>
      <c r="AI1089" s="5">
        <f t="shared" si="2391"/>
        <v>0</v>
      </c>
      <c r="AJ1089" s="182"/>
      <c r="AK1089" s="43">
        <f t="shared" ref="AK1089" si="2495">POWER(2*$V1089/1000*AJ1089, 2)*$A$4</f>
        <v>0</v>
      </c>
      <c r="AL1089" s="78">
        <v>117</v>
      </c>
      <c r="AM1089" s="43">
        <f t="shared" si="2397"/>
        <v>4.5687296114778224</v>
      </c>
      <c r="AN1089" s="182">
        <v>118</v>
      </c>
      <c r="AO1089" s="43">
        <f t="shared" si="2398"/>
        <v>4.647161305443583</v>
      </c>
      <c r="AP1089" s="266">
        <v>125.22</v>
      </c>
      <c r="AQ1089" s="43">
        <f t="shared" si="2399"/>
        <v>5.2332457764983156</v>
      </c>
      <c r="AR1089" s="123"/>
    </row>
    <row r="1090" spans="1:44" x14ac:dyDescent="0.25">
      <c r="A1090" s="144">
        <f t="shared" si="2486"/>
        <v>1079</v>
      </c>
      <c r="B1090" s="89" t="s">
        <v>150</v>
      </c>
      <c r="C1090" s="150">
        <v>8</v>
      </c>
      <c r="D1090" s="154" t="s">
        <v>139</v>
      </c>
      <c r="E1090" s="155">
        <v>26</v>
      </c>
      <c r="F1090" s="152">
        <f t="shared" si="2482"/>
        <v>5987.62</v>
      </c>
      <c r="G1090" s="46">
        <f t="shared" si="2476"/>
        <v>1886</v>
      </c>
      <c r="H1090" s="47">
        <f t="shared" si="2487"/>
        <v>5408</v>
      </c>
      <c r="I1090" s="47">
        <f t="shared" si="2483"/>
        <v>2300</v>
      </c>
      <c r="J1090" s="56">
        <f t="shared" si="2400"/>
        <v>712.28880687541334</v>
      </c>
      <c r="K1090" s="56">
        <f t="shared" si="2377"/>
        <v>0</v>
      </c>
      <c r="L1090" s="78"/>
      <c r="M1090" s="78"/>
      <c r="N1090" s="78"/>
      <c r="O1090" s="78"/>
      <c r="P1090" s="78"/>
      <c r="Q1090" s="78"/>
      <c r="R1090" s="78"/>
      <c r="S1090" s="47"/>
      <c r="T1090" s="47">
        <f t="shared" si="2447"/>
        <v>712.28880687541334</v>
      </c>
      <c r="U1090" s="79">
        <v>5</v>
      </c>
      <c r="V1090" s="62">
        <f t="shared" si="2477"/>
        <v>712.28880687541334</v>
      </c>
      <c r="W1090" s="137">
        <f t="shared" si="2388"/>
        <v>124.09060313056199</v>
      </c>
      <c r="X1090" s="133">
        <v>98.5</v>
      </c>
      <c r="Y1090" s="5">
        <f t="shared" si="2391"/>
        <v>3.1503925697311348</v>
      </c>
      <c r="Z1090" s="133">
        <v>78.599999999999994</v>
      </c>
      <c r="AA1090" s="43">
        <f t="shared" ref="AA1090" si="2496">POWER(2*$V1090/1000*Z1090, 2)*$A$4</f>
        <v>2.0060294550332305</v>
      </c>
      <c r="AB1090" s="118">
        <v>123</v>
      </c>
      <c r="AC1090" s="43">
        <f t="shared" si="2393"/>
        <v>4.9124985634736635</v>
      </c>
      <c r="AD1090" s="133"/>
      <c r="AE1090" s="43">
        <f t="shared" si="2394"/>
        <v>0</v>
      </c>
      <c r="AF1090" s="268">
        <v>119.6</v>
      </c>
      <c r="AG1090" s="43">
        <f t="shared" si="2395"/>
        <v>4.6446668948177283</v>
      </c>
      <c r="AH1090" s="133"/>
      <c r="AI1090" s="5">
        <f t="shared" si="2391"/>
        <v>0</v>
      </c>
      <c r="AJ1090" s="182"/>
      <c r="AK1090" s="43">
        <f t="shared" ref="AK1090" si="2497">POWER(2*$V1090/1000*AJ1090, 2)*$A$4</f>
        <v>0</v>
      </c>
      <c r="AL1090" s="78">
        <v>118</v>
      </c>
      <c r="AM1090" s="43">
        <f t="shared" si="2397"/>
        <v>4.5212261218723819</v>
      </c>
      <c r="AN1090" s="182">
        <v>119</v>
      </c>
      <c r="AO1090" s="43">
        <f t="shared" si="2398"/>
        <v>4.5981817805109753</v>
      </c>
      <c r="AP1090" s="266">
        <v>127.31</v>
      </c>
      <c r="AQ1090" s="43">
        <f t="shared" si="2399"/>
        <v>5.2628046505563209</v>
      </c>
      <c r="AR1090" s="123"/>
    </row>
    <row r="1091" spans="1:44" x14ac:dyDescent="0.25">
      <c r="A1091" s="144">
        <f t="shared" si="2486"/>
        <v>1080</v>
      </c>
      <c r="B1091" s="89" t="s">
        <v>150</v>
      </c>
      <c r="C1091" s="150">
        <v>9</v>
      </c>
      <c r="D1091" s="154" t="s">
        <v>139</v>
      </c>
      <c r="E1091" s="155">
        <v>27</v>
      </c>
      <c r="F1091" s="152">
        <f t="shared" si="2482"/>
        <v>5987.62</v>
      </c>
      <c r="G1091" s="46">
        <f t="shared" si="2476"/>
        <v>1891.75</v>
      </c>
      <c r="H1091" s="47">
        <f t="shared" si="2487"/>
        <v>5416</v>
      </c>
      <c r="I1091" s="47">
        <f t="shared" si="2483"/>
        <v>2300</v>
      </c>
      <c r="J1091" s="56">
        <f t="shared" si="2400"/>
        <v>702.43682057534534</v>
      </c>
      <c r="K1091" s="56">
        <f t="shared" si="2377"/>
        <v>0</v>
      </c>
      <c r="L1091" s="78"/>
      <c r="M1091" s="78"/>
      <c r="N1091" s="78"/>
      <c r="O1091" s="78"/>
      <c r="P1091" s="78"/>
      <c r="Q1091" s="78"/>
      <c r="R1091" s="78"/>
      <c r="S1091" s="47"/>
      <c r="T1091" s="47">
        <f t="shared" si="2447"/>
        <v>702.43682057534534</v>
      </c>
      <c r="U1091" s="79">
        <v>5</v>
      </c>
      <c r="V1091" s="62">
        <f t="shared" si="2477"/>
        <v>702.43682057534534</v>
      </c>
      <c r="W1091" s="137">
        <f t="shared" si="2388"/>
        <v>125.83102858406845</v>
      </c>
      <c r="X1091" s="133">
        <v>119</v>
      </c>
      <c r="Y1091" s="5">
        <f t="shared" si="2391"/>
        <v>4.4718624204741753</v>
      </c>
      <c r="Z1091" s="133">
        <v>119</v>
      </c>
      <c r="AA1091" s="43">
        <f t="shared" ref="AA1091" si="2498">POWER(2*$V1091/1000*Z1091, 2)*$A$4</f>
        <v>4.4718624204741753</v>
      </c>
      <c r="AB1091" s="118">
        <v>117</v>
      </c>
      <c r="AC1091" s="43">
        <f t="shared" si="2393"/>
        <v>4.3228108660314222</v>
      </c>
      <c r="AD1091" s="133"/>
      <c r="AE1091" s="43">
        <f t="shared" si="2394"/>
        <v>0</v>
      </c>
      <c r="AF1091" s="268">
        <v>131.5</v>
      </c>
      <c r="AG1091" s="43">
        <f t="shared" si="2395"/>
        <v>5.4606710642217733</v>
      </c>
      <c r="AH1091" s="133"/>
      <c r="AI1091" s="5">
        <f t="shared" si="2391"/>
        <v>0</v>
      </c>
      <c r="AJ1091" s="182"/>
      <c r="AK1091" s="43">
        <f t="shared" ref="AK1091" si="2499">POWER(2*$V1091/1000*AJ1091, 2)*$A$4</f>
        <v>0</v>
      </c>
      <c r="AL1091" s="78">
        <v>117</v>
      </c>
      <c r="AM1091" s="43">
        <f t="shared" si="2397"/>
        <v>4.3228108660314222</v>
      </c>
      <c r="AN1091" s="182">
        <v>117</v>
      </c>
      <c r="AO1091" s="43">
        <f t="shared" si="2398"/>
        <v>4.3228108660314222</v>
      </c>
      <c r="AP1091" s="266">
        <v>128.99</v>
      </c>
      <c r="AQ1091" s="43">
        <f t="shared" si="2399"/>
        <v>5.2541999563062047</v>
      </c>
      <c r="AR1091" s="123"/>
    </row>
    <row r="1092" spans="1:44" x14ac:dyDescent="0.25">
      <c r="A1092" s="144">
        <f t="shared" si="2486"/>
        <v>1081</v>
      </c>
      <c r="B1092" s="89" t="s">
        <v>150</v>
      </c>
      <c r="C1092" s="150">
        <v>10</v>
      </c>
      <c r="D1092" s="154" t="s">
        <v>139</v>
      </c>
      <c r="E1092" s="155">
        <v>28</v>
      </c>
      <c r="F1092" s="152">
        <f t="shared" si="2482"/>
        <v>5987.62</v>
      </c>
      <c r="G1092" s="46">
        <f t="shared" si="2476"/>
        <v>1897.5</v>
      </c>
      <c r="H1092" s="47">
        <f t="shared" si="2487"/>
        <v>5424</v>
      </c>
      <c r="I1092" s="47">
        <f t="shared" si="2483"/>
        <v>2300</v>
      </c>
      <c r="J1092" s="56">
        <f t="shared" si="2400"/>
        <v>692.58483552558369</v>
      </c>
      <c r="K1092" s="56">
        <f t="shared" si="2377"/>
        <v>0</v>
      </c>
      <c r="L1092" s="78"/>
      <c r="M1092" s="78"/>
      <c r="N1092" s="78"/>
      <c r="O1092" s="78"/>
      <c r="P1092" s="78"/>
      <c r="Q1092" s="78"/>
      <c r="R1092" s="78"/>
      <c r="S1092" s="47"/>
      <c r="T1092" s="47">
        <f t="shared" si="2447"/>
        <v>692.58483552558369</v>
      </c>
      <c r="U1092" s="79">
        <v>5</v>
      </c>
      <c r="V1092" s="62">
        <f t="shared" si="2477"/>
        <v>692.58483552558369</v>
      </c>
      <c r="W1092" s="137">
        <f t="shared" si="2388"/>
        <v>127.62096874564534</v>
      </c>
      <c r="X1092" s="133">
        <v>119</v>
      </c>
      <c r="Y1092" s="5">
        <f t="shared" si="2391"/>
        <v>4.3473024230773749</v>
      </c>
      <c r="Z1092" s="133">
        <v>119</v>
      </c>
      <c r="AA1092" s="43">
        <f t="shared" ref="AA1092" si="2500">POWER(2*$V1092/1000*Z1092, 2)*$A$4</f>
        <v>4.3473024230773749</v>
      </c>
      <c r="AB1092" s="118">
        <v>117</v>
      </c>
      <c r="AC1092" s="43">
        <f t="shared" si="2393"/>
        <v>4.2024025753482235</v>
      </c>
      <c r="AD1092" s="133"/>
      <c r="AE1092" s="43">
        <f t="shared" si="2394"/>
        <v>0</v>
      </c>
      <c r="AF1092" s="268">
        <v>123.5</v>
      </c>
      <c r="AG1092" s="43">
        <f t="shared" si="2395"/>
        <v>4.6823065731503348</v>
      </c>
      <c r="AH1092" s="133"/>
      <c r="AI1092" s="5">
        <f t="shared" si="2391"/>
        <v>0</v>
      </c>
      <c r="AJ1092" s="182"/>
      <c r="AK1092" s="43">
        <f t="shared" ref="AK1092" si="2501">POWER(2*$V1092/1000*AJ1092, 2)*$A$4</f>
        <v>0</v>
      </c>
      <c r="AL1092" s="78">
        <v>122</v>
      </c>
      <c r="AM1092" s="43">
        <f t="shared" si="2397"/>
        <v>4.5692570627133424</v>
      </c>
      <c r="AN1092" s="182">
        <v>122</v>
      </c>
      <c r="AO1092" s="43">
        <f t="shared" si="2398"/>
        <v>4.5692570627133424</v>
      </c>
      <c r="AP1092" s="266">
        <v>132.24</v>
      </c>
      <c r="AQ1092" s="43">
        <f t="shared" si="2399"/>
        <v>5.3684833631696884</v>
      </c>
      <c r="AR1092" s="123"/>
    </row>
    <row r="1093" spans="1:44" x14ac:dyDescent="0.25">
      <c r="A1093" s="144">
        <f t="shared" si="2486"/>
        <v>1082</v>
      </c>
      <c r="B1093" s="89" t="s">
        <v>150</v>
      </c>
      <c r="C1093" s="150">
        <v>11</v>
      </c>
      <c r="D1093" s="154" t="s">
        <v>139</v>
      </c>
      <c r="E1093" s="155">
        <v>29</v>
      </c>
      <c r="F1093" s="152">
        <f t="shared" si="2482"/>
        <v>5987.62</v>
      </c>
      <c r="G1093" s="46">
        <f t="shared" si="2476"/>
        <v>1903.25</v>
      </c>
      <c r="H1093" s="47">
        <f t="shared" si="2487"/>
        <v>5432</v>
      </c>
      <c r="I1093" s="47">
        <f t="shared" si="2483"/>
        <v>2300</v>
      </c>
      <c r="J1093" s="56">
        <f t="shared" si="2400"/>
        <v>682.73285178025515</v>
      </c>
      <c r="K1093" s="56">
        <f t="shared" si="2377"/>
        <v>0</v>
      </c>
      <c r="L1093" s="78"/>
      <c r="M1093" s="78"/>
      <c r="N1093" s="78"/>
      <c r="O1093" s="78"/>
      <c r="P1093" s="78"/>
      <c r="Q1093" s="78"/>
      <c r="R1093" s="78"/>
      <c r="S1093" s="47"/>
      <c r="T1093" s="47">
        <f t="shared" si="2447"/>
        <v>682.73285178025515</v>
      </c>
      <c r="U1093" s="79">
        <v>5</v>
      </c>
      <c r="V1093" s="62">
        <f t="shared" si="2477"/>
        <v>682.73285178025515</v>
      </c>
      <c r="W1093" s="137">
        <f t="shared" si="2388"/>
        <v>129.46256711954322</v>
      </c>
      <c r="X1093" s="133">
        <v>117</v>
      </c>
      <c r="Y1093" s="5">
        <f t="shared" si="2391"/>
        <v>4.0836950060250228</v>
      </c>
      <c r="Z1093" s="133">
        <v>118</v>
      </c>
      <c r="AA1093" s="43">
        <f t="shared" ref="AA1093" si="2502">POWER(2*$V1093/1000*Z1093, 2)*$A$4</f>
        <v>4.153800077718782</v>
      </c>
      <c r="AB1093" s="118">
        <v>116</v>
      </c>
      <c r="AC1093" s="43">
        <f t="shared" si="2393"/>
        <v>4.0141865732392947</v>
      </c>
      <c r="AD1093" s="133"/>
      <c r="AE1093" s="43">
        <f t="shared" si="2394"/>
        <v>0</v>
      </c>
      <c r="AF1093" s="268">
        <v>126.7</v>
      </c>
      <c r="AG1093" s="43">
        <f t="shared" si="2395"/>
        <v>4.7888893801789045</v>
      </c>
      <c r="AH1093" s="133"/>
      <c r="AI1093" s="5">
        <f t="shared" si="2391"/>
        <v>0</v>
      </c>
      <c r="AJ1093" s="182"/>
      <c r="AK1093" s="43">
        <f t="shared" ref="AK1093" si="2503">POWER(2*$V1093/1000*AJ1093, 2)*$A$4</f>
        <v>0</v>
      </c>
      <c r="AL1093" s="78">
        <v>121</v>
      </c>
      <c r="AM1093" s="43">
        <f t="shared" si="2397"/>
        <v>4.3676951262482548</v>
      </c>
      <c r="AN1093" s="182">
        <v>121</v>
      </c>
      <c r="AO1093" s="43">
        <f t="shared" si="2398"/>
        <v>4.3676951262482548</v>
      </c>
      <c r="AP1093" s="266">
        <v>132.9</v>
      </c>
      <c r="AQ1093" s="43">
        <f t="shared" si="2399"/>
        <v>5.2690405078067366</v>
      </c>
      <c r="AR1093" s="123"/>
    </row>
    <row r="1094" spans="1:44" x14ac:dyDescent="0.25">
      <c r="A1094" s="144">
        <f t="shared" si="2486"/>
        <v>1083</v>
      </c>
      <c r="B1094" s="89" t="s">
        <v>150</v>
      </c>
      <c r="C1094" s="150">
        <v>12</v>
      </c>
      <c r="D1094" s="154" t="s">
        <v>139</v>
      </c>
      <c r="E1094" s="155">
        <v>30</v>
      </c>
      <c r="F1094" s="152">
        <f t="shared" si="2482"/>
        <v>5987.62</v>
      </c>
      <c r="G1094" s="46">
        <f t="shared" si="2476"/>
        <v>1909</v>
      </c>
      <c r="H1094" s="47">
        <f t="shared" si="2487"/>
        <v>5440</v>
      </c>
      <c r="I1094" s="47">
        <f t="shared" si="2483"/>
        <v>2300</v>
      </c>
      <c r="J1094" s="56">
        <f t="shared" si="2400"/>
        <v>672.88086939665618</v>
      </c>
      <c r="K1094" s="56">
        <f t="shared" si="2377"/>
        <v>0</v>
      </c>
      <c r="L1094" s="78"/>
      <c r="M1094" s="78"/>
      <c r="N1094" s="78"/>
      <c r="O1094" s="78"/>
      <c r="P1094" s="78"/>
      <c r="Q1094" s="78"/>
      <c r="R1094" s="78"/>
      <c r="S1094" s="47"/>
      <c r="T1094" s="47">
        <f t="shared" si="2447"/>
        <v>672.88086939665618</v>
      </c>
      <c r="U1094" s="79">
        <v>5</v>
      </c>
      <c r="V1094" s="62">
        <f t="shared" si="2477"/>
        <v>672.88086939665618</v>
      </c>
      <c r="W1094" s="137">
        <f t="shared" si="2388"/>
        <v>131.35809274466746</v>
      </c>
      <c r="X1094" s="133">
        <v>121</v>
      </c>
      <c r="Y1094" s="5">
        <f t="shared" si="2391"/>
        <v>4.2425510499074548</v>
      </c>
      <c r="Z1094" s="133">
        <v>121</v>
      </c>
      <c r="AA1094" s="43">
        <f t="shared" ref="AA1094" si="2504">POWER(2*$V1094/1000*Z1094, 2)*$A$4</f>
        <v>4.2425510499074548</v>
      </c>
      <c r="AB1094" s="118">
        <v>120</v>
      </c>
      <c r="AC1094" s="43">
        <f t="shared" si="2393"/>
        <v>4.1727160111103982</v>
      </c>
      <c r="AD1094" s="133"/>
      <c r="AE1094" s="43">
        <f t="shared" si="2394"/>
        <v>0</v>
      </c>
      <c r="AF1094" s="268">
        <v>128.9</v>
      </c>
      <c r="AG1094" s="43">
        <f t="shared" si="2395"/>
        <v>4.8146217218723342</v>
      </c>
      <c r="AH1094" s="133"/>
      <c r="AI1094" s="5">
        <f t="shared" si="2391"/>
        <v>0</v>
      </c>
      <c r="AJ1094" s="182"/>
      <c r="AK1094" s="43">
        <f t="shared" ref="AK1094" si="2505">POWER(2*$V1094/1000*AJ1094, 2)*$A$4</f>
        <v>0</v>
      </c>
      <c r="AL1094" s="78">
        <v>125</v>
      </c>
      <c r="AM1094" s="43">
        <f t="shared" si="2397"/>
        <v>4.5276866439999992</v>
      </c>
      <c r="AN1094" s="182">
        <v>126</v>
      </c>
      <c r="AO1094" s="43">
        <f t="shared" si="2398"/>
        <v>4.600419402249214</v>
      </c>
      <c r="AP1094" s="266">
        <v>135.32</v>
      </c>
      <c r="AQ1094" s="43">
        <f t="shared" si="2399"/>
        <v>5.3061596702754503</v>
      </c>
      <c r="AR1094" s="123"/>
    </row>
    <row r="1095" spans="1:44" x14ac:dyDescent="0.25">
      <c r="A1095" s="144">
        <f t="shared" si="2486"/>
        <v>1084</v>
      </c>
      <c r="B1095" s="89" t="s">
        <v>150</v>
      </c>
      <c r="C1095" s="150">
        <v>13</v>
      </c>
      <c r="D1095" s="154" t="s">
        <v>139</v>
      </c>
      <c r="E1095" s="155">
        <v>31</v>
      </c>
      <c r="F1095" s="152">
        <f t="shared" si="2482"/>
        <v>5987.62</v>
      </c>
      <c r="G1095" s="46">
        <f t="shared" si="2476"/>
        <v>1914.75</v>
      </c>
      <c r="H1095" s="47">
        <f t="shared" si="2487"/>
        <v>5448</v>
      </c>
      <c r="I1095" s="47">
        <f t="shared" si="2483"/>
        <v>2300</v>
      </c>
      <c r="J1095" s="56">
        <f t="shared" si="2400"/>
        <v>663.02888843548885</v>
      </c>
      <c r="K1095" s="56">
        <f t="shared" si="2377"/>
        <v>0</v>
      </c>
      <c r="L1095" s="78"/>
      <c r="M1095" s="78"/>
      <c r="N1095" s="78"/>
      <c r="O1095" s="78"/>
      <c r="P1095" s="78"/>
      <c r="Q1095" s="78"/>
      <c r="R1095" s="78"/>
      <c r="S1095" s="47"/>
      <c r="T1095" s="47">
        <f t="shared" si="2447"/>
        <v>663.02888843548885</v>
      </c>
      <c r="U1095" s="79">
        <v>5</v>
      </c>
      <c r="V1095" s="62">
        <f t="shared" si="2477"/>
        <v>663.02888843548885</v>
      </c>
      <c r="W1095" s="137">
        <f t="shared" si="2388"/>
        <v>133.30994952102816</v>
      </c>
      <c r="X1095" s="133">
        <v>122</v>
      </c>
      <c r="Y1095" s="5">
        <f t="shared" si="2391"/>
        <v>4.1875936997757446</v>
      </c>
      <c r="Z1095" s="133">
        <v>124</v>
      </c>
      <c r="AA1095" s="43">
        <f t="shared" ref="AA1095" si="2506">POWER(2*$V1095/1000*Z1095, 2)*$A$4</f>
        <v>4.3260172485724171</v>
      </c>
      <c r="AB1095" s="118">
        <v>123</v>
      </c>
      <c r="AC1095" s="43">
        <f t="shared" si="2393"/>
        <v>4.2565241254976645</v>
      </c>
      <c r="AD1095" s="133"/>
      <c r="AE1095" s="43">
        <f t="shared" si="2394"/>
        <v>0</v>
      </c>
      <c r="AF1095" s="268">
        <v>130.6</v>
      </c>
      <c r="AG1095" s="43">
        <f t="shared" si="2395"/>
        <v>4.7987843104748054</v>
      </c>
      <c r="AH1095" s="133"/>
      <c r="AI1095" s="5">
        <f t="shared" si="2391"/>
        <v>0</v>
      </c>
      <c r="AJ1095" s="182"/>
      <c r="AK1095" s="43">
        <f t="shared" ref="AK1095" si="2507">POWER(2*$V1095/1000*AJ1095, 2)*$A$4</f>
        <v>0</v>
      </c>
      <c r="AL1095" s="78">
        <v>127</v>
      </c>
      <c r="AM1095" s="43">
        <f t="shared" si="2397"/>
        <v>4.5378728019136645</v>
      </c>
      <c r="AN1095" s="182">
        <v>127</v>
      </c>
      <c r="AO1095" s="43">
        <f t="shared" si="2398"/>
        <v>4.5378728019136645</v>
      </c>
      <c r="AP1095" s="266">
        <v>137.63</v>
      </c>
      <c r="AQ1095" s="43">
        <f t="shared" si="2399"/>
        <v>5.3293113834645043</v>
      </c>
      <c r="AR1095" s="123"/>
    </row>
    <row r="1096" spans="1:44" x14ac:dyDescent="0.25">
      <c r="A1096" s="144">
        <f t="shared" si="2486"/>
        <v>1085</v>
      </c>
      <c r="B1096" s="89" t="s">
        <v>150</v>
      </c>
      <c r="C1096" s="150">
        <v>14</v>
      </c>
      <c r="D1096" s="154" t="s">
        <v>139</v>
      </c>
      <c r="E1096" s="155">
        <v>32</v>
      </c>
      <c r="F1096" s="152">
        <f t="shared" si="2482"/>
        <v>5987.62</v>
      </c>
      <c r="G1096" s="46">
        <f t="shared" si="2476"/>
        <v>1920.5</v>
      </c>
      <c r="H1096" s="47">
        <f t="shared" si="2487"/>
        <v>5456</v>
      </c>
      <c r="I1096" s="47">
        <f t="shared" si="2483"/>
        <v>2300</v>
      </c>
      <c r="J1096" s="56">
        <f t="shared" si="2400"/>
        <v>653.17690896111742</v>
      </c>
      <c r="K1096" s="56">
        <f t="shared" si="2377"/>
        <v>0</v>
      </c>
      <c r="L1096" s="78"/>
      <c r="M1096" s="78"/>
      <c r="N1096" s="78"/>
      <c r="O1096" s="78"/>
      <c r="P1096" s="78"/>
      <c r="Q1096" s="78"/>
      <c r="R1096" s="78"/>
      <c r="S1096" s="47"/>
      <c r="T1096" s="47">
        <f t="shared" si="2447"/>
        <v>653.17690896111742</v>
      </c>
      <c r="U1096" s="79">
        <v>5</v>
      </c>
      <c r="V1096" s="62">
        <f t="shared" si="2477"/>
        <v>653.17690896111742</v>
      </c>
      <c r="W1096" s="137">
        <f t="shared" si="2388"/>
        <v>135.32068638020399</v>
      </c>
      <c r="X1096" s="133">
        <v>124</v>
      </c>
      <c r="Y1096" s="5">
        <f t="shared" si="2391"/>
        <v>4.1984113817436155</v>
      </c>
      <c r="Z1096" s="133">
        <v>125</v>
      </c>
      <c r="AA1096" s="43">
        <f t="shared" ref="AA1096" si="2508">POWER(2*$V1096/1000*Z1096, 2)*$A$4</f>
        <v>4.2664007439999994</v>
      </c>
      <c r="AB1096" s="118">
        <v>124</v>
      </c>
      <c r="AC1096" s="43">
        <f t="shared" si="2393"/>
        <v>4.1984113817436155</v>
      </c>
      <c r="AD1096" s="133"/>
      <c r="AE1096" s="43">
        <f t="shared" si="2394"/>
        <v>0</v>
      </c>
      <c r="AF1096" s="268">
        <v>131.80000000000001</v>
      </c>
      <c r="AG1096" s="43">
        <f t="shared" si="2395"/>
        <v>4.7432109606529647</v>
      </c>
      <c r="AH1096" s="133"/>
      <c r="AI1096" s="5">
        <f t="shared" si="2391"/>
        <v>0</v>
      </c>
      <c r="AJ1096" s="182"/>
      <c r="AK1096" s="43">
        <f t="shared" ref="AK1096" si="2509">POWER(2*$V1096/1000*AJ1096, 2)*$A$4</f>
        <v>0</v>
      </c>
      <c r="AL1096" s="78">
        <v>130</v>
      </c>
      <c r="AM1096" s="43">
        <f t="shared" si="2397"/>
        <v>4.6145390447103996</v>
      </c>
      <c r="AN1096" s="182">
        <v>130</v>
      </c>
      <c r="AO1096" s="43">
        <f t="shared" si="2398"/>
        <v>4.6145390447103996</v>
      </c>
      <c r="AP1096" s="266">
        <v>139</v>
      </c>
      <c r="AQ1096" s="43">
        <f t="shared" si="2399"/>
        <v>5.2755922415887344</v>
      </c>
      <c r="AR1096" s="123"/>
    </row>
    <row r="1097" spans="1:44" x14ac:dyDescent="0.25">
      <c r="A1097" s="144">
        <f t="shared" si="2486"/>
        <v>1086</v>
      </c>
      <c r="B1097" s="89" t="s">
        <v>150</v>
      </c>
      <c r="C1097" s="150">
        <v>15</v>
      </c>
      <c r="D1097" s="154" t="s">
        <v>139</v>
      </c>
      <c r="E1097" s="155">
        <v>33</v>
      </c>
      <c r="F1097" s="152">
        <f t="shared" si="2482"/>
        <v>5987.62</v>
      </c>
      <c r="G1097" s="46">
        <f t="shared" si="2476"/>
        <v>1926.25</v>
      </c>
      <c r="H1097" s="47">
        <f t="shared" si="2487"/>
        <v>5464</v>
      </c>
      <c r="I1097" s="47">
        <f t="shared" si="2483"/>
        <v>2300</v>
      </c>
      <c r="J1097" s="56">
        <f t="shared" si="2400"/>
        <v>643.32493104184914</v>
      </c>
      <c r="K1097" s="56">
        <f t="shared" si="2377"/>
        <v>0</v>
      </c>
      <c r="L1097" s="78"/>
      <c r="M1097" s="78"/>
      <c r="N1097" s="78"/>
      <c r="O1097" s="78"/>
      <c r="P1097" s="78"/>
      <c r="Q1097" s="78"/>
      <c r="R1097" s="78"/>
      <c r="S1097" s="47"/>
      <c r="T1097" s="47">
        <f t="shared" si="2447"/>
        <v>643.32493104184914</v>
      </c>
      <c r="U1097" s="79">
        <v>5</v>
      </c>
      <c r="V1097" s="62">
        <f t="shared" si="2477"/>
        <v>643.32493104184914</v>
      </c>
      <c r="W1097" s="137">
        <f t="shared" si="2388"/>
        <v>137.39300839029454</v>
      </c>
      <c r="X1097" s="133">
        <v>124</v>
      </c>
      <c r="Y1097" s="5">
        <f t="shared" si="2391"/>
        <v>4.0727158291548164</v>
      </c>
      <c r="Z1097" s="133">
        <v>124</v>
      </c>
      <c r="AA1097" s="43">
        <f t="shared" ref="AA1097" si="2510">POWER(2*$V1097/1000*Z1097, 2)*$A$4</f>
        <v>4.0727158291548164</v>
      </c>
      <c r="AB1097" s="118">
        <v>126</v>
      </c>
      <c r="AC1097" s="43">
        <f t="shared" si="2393"/>
        <v>4.2051532585628175</v>
      </c>
      <c r="AD1097" s="133"/>
      <c r="AE1097" s="43">
        <f t="shared" si="2394"/>
        <v>0</v>
      </c>
      <c r="AF1097" s="268">
        <v>134.5</v>
      </c>
      <c r="AG1097" s="43">
        <f t="shared" si="2395"/>
        <v>4.791652414696145</v>
      </c>
      <c r="AH1097" s="133"/>
      <c r="AI1097" s="5">
        <f t="shared" si="2391"/>
        <v>0</v>
      </c>
      <c r="AJ1097" s="182"/>
      <c r="AK1097" s="43">
        <f t="shared" ref="AK1097" si="2511">POWER(2*$V1097/1000*AJ1097, 2)*$A$4</f>
        <v>0</v>
      </c>
      <c r="AL1097" s="78">
        <v>131</v>
      </c>
      <c r="AM1097" s="43">
        <f t="shared" si="2397"/>
        <v>4.545517452141377</v>
      </c>
      <c r="AN1097" s="182">
        <v>131</v>
      </c>
      <c r="AO1097" s="43">
        <f t="shared" si="2398"/>
        <v>4.545517452141377</v>
      </c>
      <c r="AP1097" s="266">
        <v>140.25</v>
      </c>
      <c r="AQ1097" s="43">
        <f t="shared" si="2399"/>
        <v>5.210105027589397</v>
      </c>
      <c r="AR1097" s="123"/>
    </row>
    <row r="1098" spans="1:44" x14ac:dyDescent="0.25">
      <c r="A1098" s="144">
        <f t="shared" si="2486"/>
        <v>1087</v>
      </c>
      <c r="B1098" s="89" t="s">
        <v>150</v>
      </c>
      <c r="C1098" s="150">
        <v>16</v>
      </c>
      <c r="D1098" s="154" t="s">
        <v>139</v>
      </c>
      <c r="E1098" s="155">
        <v>34</v>
      </c>
      <c r="F1098" s="152">
        <f t="shared" si="2482"/>
        <v>5987.62</v>
      </c>
      <c r="G1098" s="46">
        <f t="shared" si="2476"/>
        <v>1932</v>
      </c>
      <c r="H1098" s="47">
        <f t="shared" si="2487"/>
        <v>5472</v>
      </c>
      <c r="I1098" s="47">
        <f t="shared" si="2483"/>
        <v>2300</v>
      </c>
      <c r="J1098" s="56">
        <f t="shared" si="2400"/>
        <v>633.47295475024021</v>
      </c>
      <c r="K1098" s="56">
        <f t="shared" si="2377"/>
        <v>0</v>
      </c>
      <c r="L1098" s="78"/>
      <c r="M1098" s="78"/>
      <c r="N1098" s="78"/>
      <c r="O1098" s="78"/>
      <c r="P1098" s="78"/>
      <c r="Q1098" s="78"/>
      <c r="R1098" s="78"/>
      <c r="S1098" s="47"/>
      <c r="T1098" s="47">
        <f t="shared" si="2447"/>
        <v>633.47295475024021</v>
      </c>
      <c r="U1098" s="79">
        <v>5</v>
      </c>
      <c r="V1098" s="62">
        <f t="shared" si="2477"/>
        <v>633.47295475024021</v>
      </c>
      <c r="W1098" s="137">
        <f t="shared" si="2388"/>
        <v>139.52978889709249</v>
      </c>
      <c r="X1098" s="133">
        <v>124</v>
      </c>
      <c r="Y1098" s="5">
        <f t="shared" si="2391"/>
        <v>3.9489305908060159</v>
      </c>
      <c r="Z1098" s="133">
        <v>124</v>
      </c>
      <c r="AA1098" s="43">
        <f t="shared" ref="AA1098" si="2512">POWER(2*$V1098/1000*Z1098, 2)*$A$4</f>
        <v>3.9489305908060159</v>
      </c>
      <c r="AB1098" s="118">
        <v>141</v>
      </c>
      <c r="AC1098" s="43">
        <f t="shared" si="2393"/>
        <v>5.1059241074280965</v>
      </c>
      <c r="AD1098" s="133"/>
      <c r="AE1098" s="43">
        <f t="shared" si="2394"/>
        <v>0</v>
      </c>
      <c r="AF1098" s="268">
        <v>139.69999999999999</v>
      </c>
      <c r="AG1098" s="43">
        <f t="shared" si="2395"/>
        <v>5.0122063484601567</v>
      </c>
      <c r="AH1098" s="133"/>
      <c r="AI1098" s="5">
        <f t="shared" si="2391"/>
        <v>0</v>
      </c>
      <c r="AJ1098" s="182"/>
      <c r="AK1098" s="43">
        <f t="shared" ref="AK1098" si="2513">POWER(2*$V1098/1000*AJ1098, 2)*$A$4</f>
        <v>0</v>
      </c>
      <c r="AL1098" s="78">
        <v>135</v>
      </c>
      <c r="AM1098" s="43">
        <f t="shared" si="2397"/>
        <v>4.6806230500416</v>
      </c>
      <c r="AN1098" s="182">
        <v>135</v>
      </c>
      <c r="AO1098" s="43">
        <f t="shared" si="2398"/>
        <v>4.6806230500416</v>
      </c>
      <c r="AP1098" s="266">
        <v>142.54</v>
      </c>
      <c r="AQ1098" s="43">
        <f t="shared" si="2399"/>
        <v>5.2180668533154781</v>
      </c>
      <c r="AR1098" s="123"/>
    </row>
    <row r="1099" spans="1:44" x14ac:dyDescent="0.25">
      <c r="A1099" s="144">
        <f t="shared" si="2486"/>
        <v>1088</v>
      </c>
      <c r="B1099" s="89" t="s">
        <v>150</v>
      </c>
      <c r="C1099" s="150">
        <v>17</v>
      </c>
      <c r="D1099" s="154" t="s">
        <v>139</v>
      </c>
      <c r="E1099" s="155">
        <v>35</v>
      </c>
      <c r="F1099" s="152">
        <f t="shared" si="2482"/>
        <v>5987.62</v>
      </c>
      <c r="G1099" s="46">
        <f t="shared" si="2476"/>
        <v>1937.75</v>
      </c>
      <c r="H1099" s="47">
        <f t="shared" si="2487"/>
        <v>5480</v>
      </c>
      <c r="I1099" s="47">
        <f t="shared" si="2483"/>
        <v>2300</v>
      </c>
      <c r="J1099" s="56">
        <f t="shared" si="2400"/>
        <v>623.62098016343225</v>
      </c>
      <c r="K1099" s="56">
        <f t="shared" si="2377"/>
        <v>0</v>
      </c>
      <c r="L1099" s="78"/>
      <c r="M1099" s="78"/>
      <c r="N1099" s="78"/>
      <c r="O1099" s="78"/>
      <c r="P1099" s="78"/>
      <c r="Q1099" s="78"/>
      <c r="R1099" s="78"/>
      <c r="S1099" s="47"/>
      <c r="T1099" s="47">
        <f t="shared" si="2447"/>
        <v>623.62098016343225</v>
      </c>
      <c r="U1099" s="79">
        <v>5</v>
      </c>
      <c r="V1099" s="62">
        <f t="shared" si="2477"/>
        <v>623.62098016343225</v>
      </c>
      <c r="W1099" s="137">
        <f t="shared" si="2388"/>
        <v>141.73408281606325</v>
      </c>
      <c r="X1099" s="133">
        <v>122</v>
      </c>
      <c r="Y1099" s="5">
        <f t="shared" si="2391"/>
        <v>3.7045978500989438</v>
      </c>
      <c r="Z1099" s="133">
        <v>123</v>
      </c>
      <c r="AA1099" s="43">
        <f t="shared" ref="AA1099" si="2514">POWER(2*$V1099/1000*Z1099, 2)*$A$4</f>
        <v>3.7655778603968644</v>
      </c>
      <c r="AB1099" s="118">
        <v>144</v>
      </c>
      <c r="AC1099" s="43">
        <f t="shared" si="2393"/>
        <v>5.1611489532149752</v>
      </c>
      <c r="AD1099" s="133"/>
      <c r="AE1099" s="43">
        <f t="shared" si="2394"/>
        <v>0</v>
      </c>
      <c r="AF1099" s="268">
        <v>139.69999999999999</v>
      </c>
      <c r="AG1099" s="43">
        <f t="shared" si="2395"/>
        <v>4.8575157925515651</v>
      </c>
      <c r="AH1099" s="133"/>
      <c r="AI1099" s="5">
        <f t="shared" si="2391"/>
        <v>0</v>
      </c>
      <c r="AJ1099" s="182"/>
      <c r="AK1099" s="43">
        <f t="shared" ref="AK1099" si="2515">POWER(2*$V1099/1000*AJ1099, 2)*$A$4</f>
        <v>0</v>
      </c>
      <c r="AL1099" s="78">
        <v>133</v>
      </c>
      <c r="AM1099" s="43">
        <f t="shared" si="2397"/>
        <v>4.4027567435098236</v>
      </c>
      <c r="AN1099" s="182">
        <v>133</v>
      </c>
      <c r="AO1099" s="43">
        <f t="shared" si="2398"/>
        <v>4.4027567435098236</v>
      </c>
      <c r="AP1099" s="266">
        <v>146.16999999999999</v>
      </c>
      <c r="AQ1099" s="43">
        <f t="shared" si="2399"/>
        <v>5.3178722838528527</v>
      </c>
      <c r="AR1099" s="123"/>
    </row>
    <row r="1100" spans="1:44" x14ac:dyDescent="0.25">
      <c r="A1100" s="144">
        <f t="shared" si="2486"/>
        <v>1089</v>
      </c>
      <c r="B1100" s="89" t="s">
        <v>150</v>
      </c>
      <c r="C1100" s="150">
        <v>18</v>
      </c>
      <c r="D1100" s="154" t="s">
        <v>139</v>
      </c>
      <c r="E1100" s="155">
        <v>36</v>
      </c>
      <c r="F1100" s="152">
        <f t="shared" si="2482"/>
        <v>5987.62</v>
      </c>
      <c r="G1100" s="46">
        <f t="shared" si="2476"/>
        <v>1943.5</v>
      </c>
      <c r="H1100" s="47">
        <f t="shared" si="2487"/>
        <v>5488</v>
      </c>
      <c r="I1100" s="47">
        <f t="shared" si="2483"/>
        <v>2300</v>
      </c>
      <c r="J1100" s="56">
        <f t="shared" si="2400"/>
        <v>613.76900736351934</v>
      </c>
      <c r="K1100" s="56">
        <f t="shared" si="2377"/>
        <v>0</v>
      </c>
      <c r="L1100" s="78"/>
      <c r="M1100" s="78"/>
      <c r="N1100" s="78"/>
      <c r="O1100" s="78"/>
      <c r="P1100" s="78"/>
      <c r="Q1100" s="78"/>
      <c r="R1100" s="78"/>
      <c r="S1100" s="47"/>
      <c r="T1100" s="47">
        <f t="shared" si="2447"/>
        <v>613.76900736351934</v>
      </c>
      <c r="U1100" s="79">
        <v>5</v>
      </c>
      <c r="V1100" s="62">
        <f t="shared" si="2477"/>
        <v>613.76900736351934</v>
      </c>
      <c r="W1100" s="137">
        <f t="shared" si="2388"/>
        <v>144.00914120443414</v>
      </c>
      <c r="X1100" s="133">
        <v>130</v>
      </c>
      <c r="Y1100" s="5">
        <f t="shared" si="2391"/>
        <v>4.0745212578303995</v>
      </c>
      <c r="Z1100" s="133">
        <v>130</v>
      </c>
      <c r="AA1100" s="43">
        <f t="shared" ref="AA1100" si="2516">POWER(2*$V1100/1000*Z1100, 2)*$A$4</f>
        <v>4.0745212578303995</v>
      </c>
      <c r="AB1100" s="118">
        <v>128</v>
      </c>
      <c r="AC1100" s="43">
        <f t="shared" si="2393"/>
        <v>3.950115756703743</v>
      </c>
      <c r="AD1100" s="133"/>
      <c r="AE1100" s="43">
        <f t="shared" si="2394"/>
        <v>0</v>
      </c>
      <c r="AF1100" s="268">
        <v>141.9</v>
      </c>
      <c r="AG1100" s="43">
        <f t="shared" si="2395"/>
        <v>4.8546136677149336</v>
      </c>
      <c r="AH1100" s="133"/>
      <c r="AI1100" s="5">
        <f t="shared" si="2391"/>
        <v>0</v>
      </c>
      <c r="AJ1100" s="182"/>
      <c r="AK1100" s="43">
        <f t="shared" ref="AK1100" si="2517">POWER(2*$V1100/1000*AJ1100, 2)*$A$4</f>
        <v>0</v>
      </c>
      <c r="AL1100" s="78">
        <v>134</v>
      </c>
      <c r="AM1100" s="43">
        <f t="shared" si="2397"/>
        <v>4.3291185624616961</v>
      </c>
      <c r="AN1100" s="182">
        <v>135</v>
      </c>
      <c r="AO1100" s="43">
        <f t="shared" si="2398"/>
        <v>4.3939733682815989</v>
      </c>
      <c r="AP1100" s="266">
        <v>142.94</v>
      </c>
      <c r="AQ1100" s="43">
        <f t="shared" si="2399"/>
        <v>4.9260343837198803</v>
      </c>
      <c r="AR1100" s="123"/>
    </row>
    <row r="1101" spans="1:44" x14ac:dyDescent="0.25">
      <c r="A1101" s="144">
        <f t="shared" si="2486"/>
        <v>1090</v>
      </c>
      <c r="B1101" s="89" t="s">
        <v>150</v>
      </c>
      <c r="C1101" s="150">
        <v>19</v>
      </c>
      <c r="D1101" s="154" t="s">
        <v>139</v>
      </c>
      <c r="E1101" s="155">
        <v>37</v>
      </c>
      <c r="F1101" s="152">
        <f t="shared" si="2482"/>
        <v>5987.62</v>
      </c>
      <c r="G1101" s="46">
        <f t="shared" si="2476"/>
        <v>1949.25</v>
      </c>
      <c r="H1101" s="47">
        <f t="shared" si="2487"/>
        <v>5496</v>
      </c>
      <c r="I1101" s="47">
        <f t="shared" si="2483"/>
        <v>2300</v>
      </c>
      <c r="J1101" s="56">
        <f t="shared" si="2400"/>
        <v>603.91703643795302</v>
      </c>
      <c r="K1101" s="56">
        <f t="shared" si="2377"/>
        <v>0</v>
      </c>
      <c r="L1101" s="78"/>
      <c r="M1101" s="78"/>
      <c r="N1101" s="78"/>
      <c r="O1101" s="78"/>
      <c r="P1101" s="78"/>
      <c r="Q1101" s="78"/>
      <c r="R1101" s="78"/>
      <c r="S1101" s="47"/>
      <c r="T1101" s="47">
        <f t="shared" si="2447"/>
        <v>603.91703643795302</v>
      </c>
      <c r="U1101" s="79">
        <v>5</v>
      </c>
      <c r="V1101" s="62">
        <f t="shared" si="2477"/>
        <v>603.91703643795302</v>
      </c>
      <c r="W1101" s="137">
        <f t="shared" si="2388"/>
        <v>146.35842725956869</v>
      </c>
      <c r="X1101" s="133">
        <v>131</v>
      </c>
      <c r="Y1101" s="5">
        <f t="shared" si="2391"/>
        <v>4.0056880761541747</v>
      </c>
      <c r="Z1101" s="133">
        <v>131</v>
      </c>
      <c r="AA1101" s="43">
        <f t="shared" ref="AA1101" si="2518">POWER(2*$V1101/1000*Z1101, 2)*$A$4</f>
        <v>4.0056880761541747</v>
      </c>
      <c r="AB1101" s="118">
        <v>129</v>
      </c>
      <c r="AC1101" s="43">
        <f t="shared" si="2393"/>
        <v>3.8843106622738546</v>
      </c>
      <c r="AD1101" s="133"/>
      <c r="AE1101" s="43">
        <f t="shared" si="2394"/>
        <v>0</v>
      </c>
      <c r="AF1101" s="268">
        <v>150.80000000000001</v>
      </c>
      <c r="AG1101" s="43">
        <f t="shared" si="2395"/>
        <v>5.308077063814153</v>
      </c>
      <c r="AH1101" s="133"/>
      <c r="AI1101" s="5">
        <f t="shared" si="2391"/>
        <v>0</v>
      </c>
      <c r="AJ1101" s="182"/>
      <c r="AK1101" s="43">
        <f t="shared" ref="AK1101" si="2519">POWER(2*$V1101/1000*AJ1101, 2)*$A$4</f>
        <v>0</v>
      </c>
      <c r="AL1101" s="78">
        <v>142</v>
      </c>
      <c r="AM1101" s="43">
        <f t="shared" si="2397"/>
        <v>4.7066426413130227</v>
      </c>
      <c r="AN1101" s="182">
        <v>142</v>
      </c>
      <c r="AO1101" s="43">
        <f t="shared" si="2398"/>
        <v>4.7066426413130227</v>
      </c>
      <c r="AP1101" s="266">
        <v>147.33000000000001</v>
      </c>
      <c r="AQ1101" s="43">
        <f t="shared" si="2399"/>
        <v>5.0666034446824515</v>
      </c>
      <c r="AR1101" s="123"/>
    </row>
    <row r="1102" spans="1:44" x14ac:dyDescent="0.25">
      <c r="A1102" s="144">
        <f t="shared" si="2486"/>
        <v>1091</v>
      </c>
      <c r="B1102" s="89" t="s">
        <v>150</v>
      </c>
      <c r="C1102" s="150">
        <v>20</v>
      </c>
      <c r="D1102" s="154" t="s">
        <v>140</v>
      </c>
      <c r="E1102" s="155">
        <v>1</v>
      </c>
      <c r="F1102" s="152">
        <f t="shared" si="2482"/>
        <v>5987.62</v>
      </c>
      <c r="G1102" s="46">
        <f t="shared" si="2476"/>
        <v>1955</v>
      </c>
      <c r="H1102" s="47">
        <f t="shared" si="2487"/>
        <v>5504</v>
      </c>
      <c r="I1102" s="47">
        <f t="shared" si="2483"/>
        <v>2300</v>
      </c>
      <c r="J1102" s="56">
        <f t="shared" si="2400"/>
        <v>594.0650674799856</v>
      </c>
      <c r="K1102" s="56">
        <f t="shared" si="2377"/>
        <v>0</v>
      </c>
      <c r="L1102" s="78"/>
      <c r="M1102" s="78"/>
      <c r="N1102" s="78"/>
      <c r="O1102" s="78"/>
      <c r="P1102" s="78"/>
      <c r="Q1102" s="78"/>
      <c r="R1102" s="78"/>
      <c r="S1102" s="47"/>
      <c r="T1102" s="47">
        <f t="shared" si="2447"/>
        <v>594.0650674799856</v>
      </c>
      <c r="U1102" s="79">
        <v>5</v>
      </c>
      <c r="V1102" s="62">
        <f t="shared" si="2477"/>
        <v>594.0650674799856</v>
      </c>
      <c r="W1102" s="137">
        <f t="shared" si="2388"/>
        <v>148.78563390919513</v>
      </c>
      <c r="X1102" s="133">
        <v>134</v>
      </c>
      <c r="Y1102" s="5">
        <f t="shared" si="2391"/>
        <v>4.0556232280360938</v>
      </c>
      <c r="Z1102" s="133">
        <v>134</v>
      </c>
      <c r="AA1102" s="43">
        <f t="shared" ref="AA1102" si="2520">POWER(2*$V1102/1000*Z1102, 2)*$A$4</f>
        <v>4.0556232280360938</v>
      </c>
      <c r="AB1102" s="118">
        <v>134</v>
      </c>
      <c r="AC1102" s="43">
        <f t="shared" si="2393"/>
        <v>4.0556232280360938</v>
      </c>
      <c r="AD1102" s="133"/>
      <c r="AE1102" s="43">
        <f t="shared" si="2394"/>
        <v>0</v>
      </c>
      <c r="AF1102" s="268">
        <v>151.80000000000001</v>
      </c>
      <c r="AG1102" s="43">
        <f t="shared" si="2395"/>
        <v>5.2046502223886426</v>
      </c>
      <c r="AH1102" s="133"/>
      <c r="AI1102" s="5">
        <f t="shared" si="2391"/>
        <v>0</v>
      </c>
      <c r="AJ1102" s="182"/>
      <c r="AK1102" s="43">
        <f t="shared" ref="AK1102" si="2521">POWER(2*$V1102/1000*AJ1102, 2)*$A$4</f>
        <v>0</v>
      </c>
      <c r="AL1102" s="78">
        <v>139</v>
      </c>
      <c r="AM1102" s="43">
        <f t="shared" si="2397"/>
        <v>4.3639282907599339</v>
      </c>
      <c r="AN1102" s="182">
        <v>138</v>
      </c>
      <c r="AO1102" s="43">
        <f t="shared" si="2398"/>
        <v>4.3013638201559017</v>
      </c>
      <c r="AP1102" s="266">
        <v>137.9</v>
      </c>
      <c r="AQ1102" s="43">
        <f t="shared" si="2399"/>
        <v>4.295132218192129</v>
      </c>
      <c r="AR1102" s="123"/>
    </row>
    <row r="1103" spans="1:44" x14ac:dyDescent="0.25">
      <c r="A1103" s="144">
        <f t="shared" si="2486"/>
        <v>1092</v>
      </c>
      <c r="B1103" s="89" t="s">
        <v>150</v>
      </c>
      <c r="C1103" s="150">
        <v>21</v>
      </c>
      <c r="D1103" s="154" t="s">
        <v>140</v>
      </c>
      <c r="E1103" s="155">
        <v>2</v>
      </c>
      <c r="F1103" s="152">
        <f t="shared" si="2482"/>
        <v>5987.62</v>
      </c>
      <c r="G1103" s="46">
        <f t="shared" si="2476"/>
        <v>1960.75</v>
      </c>
      <c r="H1103" s="47">
        <f t="shared" si="2487"/>
        <v>5512</v>
      </c>
      <c r="I1103" s="47">
        <f t="shared" si="2483"/>
        <v>2300</v>
      </c>
      <c r="J1103" s="56">
        <f t="shared" si="2400"/>
        <v>584.21310058915992</v>
      </c>
      <c r="K1103" s="56">
        <f t="shared" ref="K1103:K1162" si="2522">J1103-SUM(P1103:T1103)</f>
        <v>0</v>
      </c>
      <c r="L1103" s="78"/>
      <c r="M1103" s="78"/>
      <c r="N1103" s="78"/>
      <c r="O1103" s="78"/>
      <c r="P1103" s="78"/>
      <c r="Q1103" s="78"/>
      <c r="R1103" s="78"/>
      <c r="S1103" s="47"/>
      <c r="T1103" s="47">
        <f t="shared" si="2447"/>
        <v>584.21310058915992</v>
      </c>
      <c r="U1103" s="79">
        <v>5</v>
      </c>
      <c r="V1103" s="62">
        <f t="shared" si="2477"/>
        <v>584.21310058915992</v>
      </c>
      <c r="W1103" s="137">
        <f t="shared" si="2388"/>
        <v>151.29470318139332</v>
      </c>
      <c r="X1103" s="133">
        <v>126</v>
      </c>
      <c r="Y1103" s="5">
        <f t="shared" si="2391"/>
        <v>3.4678766956700144</v>
      </c>
      <c r="Z1103" s="133">
        <v>126</v>
      </c>
      <c r="AA1103" s="43">
        <f t="shared" ref="AA1103" si="2523">POWER(2*$V1103/1000*Z1103, 2)*$A$4</f>
        <v>3.4678766956700144</v>
      </c>
      <c r="AB1103" s="118">
        <v>145</v>
      </c>
      <c r="AC1103" s="43">
        <f t="shared" si="2393"/>
        <v>4.5925993654863975</v>
      </c>
      <c r="AD1103" s="133"/>
      <c r="AE1103" s="43">
        <f t="shared" si="2394"/>
        <v>0</v>
      </c>
      <c r="AF1103" s="268">
        <v>150.5</v>
      </c>
      <c r="AG1103" s="43">
        <f t="shared" si="2395"/>
        <v>4.9476111190539029</v>
      </c>
      <c r="AH1103" s="133"/>
      <c r="AI1103" s="5">
        <f t="shared" si="2391"/>
        <v>0</v>
      </c>
      <c r="AJ1103" s="182"/>
      <c r="AK1103" s="43">
        <f t="shared" ref="AK1103" si="2524">POWER(2*$V1103/1000*AJ1103, 2)*$A$4</f>
        <v>0</v>
      </c>
      <c r="AL1103" s="78">
        <v>146</v>
      </c>
      <c r="AM1103" s="43">
        <f t="shared" si="2397"/>
        <v>4.6561639987970551</v>
      </c>
      <c r="AN1103" s="182">
        <v>146</v>
      </c>
      <c r="AO1103" s="43">
        <f t="shared" si="2398"/>
        <v>4.6561639987970551</v>
      </c>
      <c r="AP1103" s="266">
        <v>153</v>
      </c>
      <c r="AQ1103" s="43">
        <f t="shared" si="2399"/>
        <v>5.1133488012685424</v>
      </c>
      <c r="AR1103" s="123"/>
    </row>
    <row r="1104" spans="1:44" x14ac:dyDescent="0.25">
      <c r="A1104" s="144">
        <f t="shared" si="2486"/>
        <v>1093</v>
      </c>
      <c r="B1104" s="89" t="s">
        <v>150</v>
      </c>
      <c r="C1104" s="150">
        <v>22</v>
      </c>
      <c r="D1104" s="154" t="s">
        <v>140</v>
      </c>
      <c r="E1104" s="155">
        <v>3</v>
      </c>
      <c r="F1104" s="152">
        <f t="shared" si="2482"/>
        <v>5987.62</v>
      </c>
      <c r="G1104" s="46">
        <f t="shared" si="2476"/>
        <v>1966.5</v>
      </c>
      <c r="H1104" s="47">
        <f t="shared" si="2487"/>
        <v>5520</v>
      </c>
      <c r="I1104" s="47">
        <f t="shared" si="2483"/>
        <v>2300</v>
      </c>
      <c r="J1104" s="56">
        <f t="shared" si="2400"/>
        <v>574.36113587184843</v>
      </c>
      <c r="K1104" s="56">
        <f t="shared" si="2522"/>
        <v>0</v>
      </c>
      <c r="L1104" s="78"/>
      <c r="M1104" s="78"/>
      <c r="N1104" s="78"/>
      <c r="O1104" s="78"/>
      <c r="P1104" s="78"/>
      <c r="Q1104" s="78"/>
      <c r="R1104" s="78"/>
      <c r="S1104" s="47"/>
      <c r="T1104" s="47">
        <f t="shared" si="2447"/>
        <v>574.36113587184843</v>
      </c>
      <c r="U1104" s="79">
        <v>5</v>
      </c>
      <c r="V1104" s="62">
        <f t="shared" si="2477"/>
        <v>574.36113587184843</v>
      </c>
      <c r="W1104" s="137">
        <f t="shared" si="2388"/>
        <v>153.88984756802844</v>
      </c>
      <c r="X1104" s="133">
        <v>141</v>
      </c>
      <c r="Y1104" s="5">
        <f t="shared" si="2391"/>
        <v>4.197476667511296</v>
      </c>
      <c r="Z1104" s="133">
        <v>141</v>
      </c>
      <c r="AA1104" s="43">
        <f t="shared" ref="AA1104" si="2525">POWER(2*$V1104/1000*Z1104, 2)*$A$4</f>
        <v>4.197476667511296</v>
      </c>
      <c r="AB1104" s="118">
        <v>141</v>
      </c>
      <c r="AC1104" s="43">
        <f t="shared" si="2393"/>
        <v>4.197476667511296</v>
      </c>
      <c r="AD1104" s="133"/>
      <c r="AE1104" s="43">
        <f t="shared" si="2394"/>
        <v>0</v>
      </c>
      <c r="AF1104" s="268">
        <v>152.69999999999999</v>
      </c>
      <c r="AG1104" s="43">
        <f t="shared" si="2395"/>
        <v>4.9229807718220631</v>
      </c>
      <c r="AH1104" s="133"/>
      <c r="AI1104" s="5">
        <f t="shared" si="2391"/>
        <v>0</v>
      </c>
      <c r="AJ1104" s="182"/>
      <c r="AK1104" s="43">
        <f t="shared" ref="AK1104" si="2526">POWER(2*$V1104/1000*AJ1104, 2)*$A$4</f>
        <v>0</v>
      </c>
      <c r="AL1104" s="78">
        <v>139</v>
      </c>
      <c r="AM1104" s="43">
        <f t="shared" si="2397"/>
        <v>4.0792438354703364</v>
      </c>
      <c r="AN1104" s="182">
        <v>140</v>
      </c>
      <c r="AO1104" s="43">
        <f t="shared" si="2398"/>
        <v>4.1381491214335995</v>
      </c>
      <c r="AP1104" s="266">
        <v>154.51</v>
      </c>
      <c r="AQ1104" s="43">
        <f t="shared" si="2399"/>
        <v>5.0403796612500269</v>
      </c>
      <c r="AR1104" s="123"/>
    </row>
    <row r="1105" spans="1:44" x14ac:dyDescent="0.25">
      <c r="A1105" s="144">
        <f t="shared" si="2486"/>
        <v>1094</v>
      </c>
      <c r="B1105" s="89" t="s">
        <v>150</v>
      </c>
      <c r="C1105" s="150">
        <v>23</v>
      </c>
      <c r="D1105" s="154" t="s">
        <v>140</v>
      </c>
      <c r="E1105" s="155">
        <v>4</v>
      </c>
      <c r="F1105" s="152">
        <f t="shared" si="2482"/>
        <v>5987.62</v>
      </c>
      <c r="G1105" s="46">
        <f t="shared" si="2476"/>
        <v>1972.25</v>
      </c>
      <c r="H1105" s="47">
        <f t="shared" si="2487"/>
        <v>5528</v>
      </c>
      <c r="I1105" s="47">
        <f t="shared" si="2483"/>
        <v>2300</v>
      </c>
      <c r="J1105" s="56">
        <f t="shared" si="2400"/>
        <v>564.50917344184927</v>
      </c>
      <c r="K1105" s="56">
        <f t="shared" si="2522"/>
        <v>0</v>
      </c>
      <c r="L1105" s="78"/>
      <c r="M1105" s="78"/>
      <c r="N1105" s="78"/>
      <c r="O1105" s="78"/>
      <c r="P1105" s="78"/>
      <c r="Q1105" s="78"/>
      <c r="R1105" s="78"/>
      <c r="S1105" s="47"/>
      <c r="T1105" s="47">
        <f t="shared" si="2447"/>
        <v>564.50917344184927</v>
      </c>
      <c r="U1105" s="79">
        <v>5</v>
      </c>
      <c r="V1105" s="62">
        <f t="shared" si="2477"/>
        <v>564.50917344184927</v>
      </c>
      <c r="W1105" s="137">
        <f t="shared" si="2388"/>
        <v>156.57557362515283</v>
      </c>
      <c r="X1105" s="133">
        <v>132</v>
      </c>
      <c r="Y1105" s="5">
        <f t="shared" si="2391"/>
        <v>3.5536106589603822</v>
      </c>
      <c r="Z1105" s="133">
        <v>132</v>
      </c>
      <c r="AA1105" s="43">
        <f t="shared" ref="AA1105" si="2527">POWER(2*$V1105/1000*Z1105, 2)*$A$4</f>
        <v>3.5536106589603822</v>
      </c>
      <c r="AB1105" s="118">
        <v>155</v>
      </c>
      <c r="AC1105" s="43">
        <f t="shared" si="2393"/>
        <v>4.8998792516943972</v>
      </c>
      <c r="AD1105" s="133"/>
      <c r="AE1105" s="43">
        <f t="shared" si="2394"/>
        <v>0</v>
      </c>
      <c r="AF1105" s="268">
        <v>155.1</v>
      </c>
      <c r="AG1105" s="43">
        <f t="shared" si="2395"/>
        <v>4.9062037160271768</v>
      </c>
      <c r="AH1105" s="133"/>
      <c r="AI1105" s="5">
        <f t="shared" si="2391"/>
        <v>0</v>
      </c>
      <c r="AJ1105" s="182"/>
      <c r="AK1105" s="43">
        <f t="shared" ref="AK1105" si="2528">POWER(2*$V1105/1000*AJ1105, 2)*$A$4</f>
        <v>0</v>
      </c>
      <c r="AL1105" s="78">
        <v>150</v>
      </c>
      <c r="AM1105" s="43">
        <f t="shared" si="2397"/>
        <v>4.5888567393599979</v>
      </c>
      <c r="AN1105" s="182">
        <v>150</v>
      </c>
      <c r="AO1105" s="43">
        <f t="shared" si="2398"/>
        <v>4.5888567393599979</v>
      </c>
      <c r="AP1105" s="266">
        <v>158.5</v>
      </c>
      <c r="AQ1105" s="43">
        <f t="shared" si="2399"/>
        <v>5.1236624986838528</v>
      </c>
      <c r="AR1105" s="123"/>
    </row>
    <row r="1106" spans="1:44" x14ac:dyDescent="0.25">
      <c r="A1106" s="144">
        <f t="shared" si="2486"/>
        <v>1095</v>
      </c>
      <c r="B1106" s="89" t="s">
        <v>150</v>
      </c>
      <c r="C1106" s="150">
        <v>24</v>
      </c>
      <c r="D1106" s="154" t="s">
        <v>140</v>
      </c>
      <c r="E1106" s="155">
        <v>5</v>
      </c>
      <c r="F1106" s="152">
        <f t="shared" si="2482"/>
        <v>5987.62</v>
      </c>
      <c r="G1106" s="46">
        <f t="shared" si="2476"/>
        <v>1978</v>
      </c>
      <c r="H1106" s="47">
        <f t="shared" si="2487"/>
        <v>5536</v>
      </c>
      <c r="I1106" s="47">
        <f t="shared" si="2483"/>
        <v>2300</v>
      </c>
      <c r="J1106" s="56">
        <f t="shared" si="2400"/>
        <v>554.65721342104609</v>
      </c>
      <c r="K1106" s="56">
        <f t="shared" si="2522"/>
        <v>0</v>
      </c>
      <c r="L1106" s="78"/>
      <c r="M1106" s="78"/>
      <c r="N1106" s="78"/>
      <c r="O1106" s="78"/>
      <c r="P1106" s="78"/>
      <c r="Q1106" s="78"/>
      <c r="R1106" s="78"/>
      <c r="S1106" s="47"/>
      <c r="T1106" s="47">
        <f t="shared" si="2447"/>
        <v>554.65721342104609</v>
      </c>
      <c r="U1106" s="79">
        <v>5</v>
      </c>
      <c r="V1106" s="62">
        <f t="shared" si="2477"/>
        <v>554.65721342104609</v>
      </c>
      <c r="W1106" s="137">
        <f t="shared" si="2388"/>
        <v>159.35670808849991</v>
      </c>
      <c r="X1106" s="133">
        <v>146</v>
      </c>
      <c r="Y1106" s="5">
        <f t="shared" si="2391"/>
        <v>4.1969618007746545</v>
      </c>
      <c r="Z1106" s="133">
        <v>146</v>
      </c>
      <c r="AA1106" s="43">
        <f t="shared" ref="AA1106" si="2529">POWER(2*$V1106/1000*Z1106, 2)*$A$4</f>
        <v>4.1969618007746545</v>
      </c>
      <c r="AB1106" s="118">
        <v>144</v>
      </c>
      <c r="AC1106" s="43">
        <f t="shared" si="2393"/>
        <v>4.0827641161973744</v>
      </c>
      <c r="AD1106" s="133"/>
      <c r="AE1106" s="43">
        <f t="shared" si="2394"/>
        <v>0</v>
      </c>
      <c r="AF1106" s="268">
        <v>157.6</v>
      </c>
      <c r="AG1106" s="43">
        <f t="shared" si="2395"/>
        <v>4.8903701415278986</v>
      </c>
      <c r="AH1106" s="133"/>
      <c r="AI1106" s="5">
        <f t="shared" si="2391"/>
        <v>0</v>
      </c>
      <c r="AJ1106" s="182"/>
      <c r="AK1106" s="43">
        <f t="shared" ref="AK1106" si="2530">POWER(2*$V1106/1000*AJ1106, 2)*$A$4</f>
        <v>0</v>
      </c>
      <c r="AL1106" s="78">
        <v>153</v>
      </c>
      <c r="AM1106" s="43">
        <f t="shared" si="2397"/>
        <v>4.6090579280509427</v>
      </c>
      <c r="AN1106" s="182">
        <v>153</v>
      </c>
      <c r="AO1106" s="43">
        <f t="shared" si="2398"/>
        <v>4.6090579280509427</v>
      </c>
      <c r="AP1106" s="266">
        <v>160.51</v>
      </c>
      <c r="AQ1106" s="43">
        <f t="shared" si="2399"/>
        <v>5.072633603653685</v>
      </c>
      <c r="AR1106" s="123"/>
    </row>
    <row r="1107" spans="1:44" x14ac:dyDescent="0.25">
      <c r="A1107" s="144">
        <f t="shared" si="2486"/>
        <v>1096</v>
      </c>
      <c r="B1107" s="89" t="s">
        <v>150</v>
      </c>
      <c r="C1107" s="150">
        <v>25</v>
      </c>
      <c r="D1107" s="154" t="s">
        <v>140</v>
      </c>
      <c r="E1107" s="155">
        <v>6</v>
      </c>
      <c r="F1107" s="152">
        <f t="shared" si="2482"/>
        <v>5987.62</v>
      </c>
      <c r="G1107" s="46">
        <f t="shared" si="2476"/>
        <v>1983.75</v>
      </c>
      <c r="H1107" s="47">
        <f t="shared" si="2487"/>
        <v>5544</v>
      </c>
      <c r="I1107" s="47">
        <f t="shared" si="2483"/>
        <v>2300</v>
      </c>
      <c r="J1107" s="56">
        <f t="shared" si="2400"/>
        <v>544.80525594013864</v>
      </c>
      <c r="K1107" s="56">
        <f t="shared" si="2522"/>
        <v>0</v>
      </c>
      <c r="L1107" s="78"/>
      <c r="M1107" s="78"/>
      <c r="N1107" s="78"/>
      <c r="O1107" s="78"/>
      <c r="P1107" s="78"/>
      <c r="Q1107" s="78"/>
      <c r="R1107" s="78"/>
      <c r="S1107" s="47"/>
      <c r="T1107" s="47">
        <f t="shared" si="2447"/>
        <v>544.80525594013864</v>
      </c>
      <c r="U1107" s="79">
        <v>5</v>
      </c>
      <c r="V1107" s="62">
        <f t="shared" si="2477"/>
        <v>544.80525594013864</v>
      </c>
      <c r="W1107" s="137">
        <f t="shared" si="2388"/>
        <v>162.23842682242818</v>
      </c>
      <c r="X1107" s="133">
        <v>148</v>
      </c>
      <c r="Y1107" s="5">
        <f t="shared" si="2391"/>
        <v>4.1608875815536646</v>
      </c>
      <c r="Z1107" s="133">
        <v>148</v>
      </c>
      <c r="AA1107" s="43">
        <f t="shared" ref="AA1107" si="2531">POWER(2*$V1107/1000*Z1107, 2)*$A$4</f>
        <v>4.1608875815536646</v>
      </c>
      <c r="AB1107" s="118">
        <v>146</v>
      </c>
      <c r="AC1107" s="43">
        <f t="shared" si="2393"/>
        <v>4.0491910011138561</v>
      </c>
      <c r="AD1107" s="133"/>
      <c r="AE1107" s="43">
        <f t="shared" si="2394"/>
        <v>0</v>
      </c>
      <c r="AF1107" s="268">
        <v>161.30000000000001</v>
      </c>
      <c r="AG1107" s="43">
        <f t="shared" si="2395"/>
        <v>4.9423248366377353</v>
      </c>
      <c r="AH1107" s="133"/>
      <c r="AI1107" s="5">
        <f t="shared" si="2391"/>
        <v>0</v>
      </c>
      <c r="AJ1107" s="182"/>
      <c r="AK1107" s="43">
        <f t="shared" ref="AK1107" si="2532">POWER(2*$V1107/1000*AJ1107, 2)*$A$4</f>
        <v>0</v>
      </c>
      <c r="AL1107" s="78">
        <v>156</v>
      </c>
      <c r="AM1107" s="43">
        <f t="shared" si="2397"/>
        <v>4.6228707169781744</v>
      </c>
      <c r="AN1107" s="182">
        <v>157</v>
      </c>
      <c r="AO1107" s="43">
        <f t="shared" si="2398"/>
        <v>4.6823282504435833</v>
      </c>
      <c r="AP1107" s="266">
        <v>164.97</v>
      </c>
      <c r="AQ1107" s="43">
        <f t="shared" si="2399"/>
        <v>5.169785215738675</v>
      </c>
      <c r="AR1107" s="121"/>
    </row>
    <row r="1108" spans="1:44" x14ac:dyDescent="0.25">
      <c r="A1108" s="144">
        <f t="shared" si="2486"/>
        <v>1097</v>
      </c>
      <c r="B1108" s="89" t="s">
        <v>150</v>
      </c>
      <c r="C1108" s="150">
        <v>26</v>
      </c>
      <c r="D1108" s="154" t="s">
        <v>140</v>
      </c>
      <c r="E1108" s="155">
        <v>7</v>
      </c>
      <c r="F1108" s="152">
        <f t="shared" si="2482"/>
        <v>5987.62</v>
      </c>
      <c r="G1108" s="46">
        <f t="shared" si="2476"/>
        <v>1989.5</v>
      </c>
      <c r="H1108" s="47">
        <f t="shared" si="2487"/>
        <v>5552</v>
      </c>
      <c r="I1108" s="47">
        <f t="shared" si="2483"/>
        <v>2300</v>
      </c>
      <c r="J1108" s="56">
        <f t="shared" si="2400"/>
        <v>534.95330113945454</v>
      </c>
      <c r="K1108" s="56">
        <f t="shared" si="2522"/>
        <v>0</v>
      </c>
      <c r="L1108" s="78"/>
      <c r="M1108" s="78"/>
      <c r="N1108" s="78"/>
      <c r="O1108" s="78"/>
      <c r="P1108" s="78"/>
      <c r="Q1108" s="78"/>
      <c r="R1108" s="78"/>
      <c r="S1108" s="47"/>
      <c r="T1108" s="47">
        <f t="shared" si="2447"/>
        <v>534.95330113945454</v>
      </c>
      <c r="U1108" s="79">
        <v>5</v>
      </c>
      <c r="V1108" s="62">
        <f t="shared" si="2477"/>
        <v>534.95330113945454</v>
      </c>
      <c r="W1108" s="137">
        <f t="shared" ref="W1108:W1157" si="2533">Com_Num/V1108</f>
        <v>165.2262869675738</v>
      </c>
      <c r="X1108" s="133">
        <v>152</v>
      </c>
      <c r="Y1108" s="5">
        <f t="shared" si="2391"/>
        <v>4.2315443166576623</v>
      </c>
      <c r="Z1108" s="133">
        <v>151</v>
      </c>
      <c r="AA1108" s="43">
        <f t="shared" ref="AA1108" si="2534">POWER(2*$V1108/1000*Z1108, 2)*$A$4</f>
        <v>4.1760492539868146</v>
      </c>
      <c r="AB1108" s="118">
        <v>149</v>
      </c>
      <c r="AC1108" s="43">
        <f t="shared" si="2393"/>
        <v>4.0661580407772151</v>
      </c>
      <c r="AD1108" s="133"/>
      <c r="AE1108" s="43">
        <f t="shared" si="2394"/>
        <v>0</v>
      </c>
      <c r="AF1108" s="268">
        <v>166.5</v>
      </c>
      <c r="AG1108" s="43">
        <f t="shared" si="2395"/>
        <v>5.0773861423330535</v>
      </c>
      <c r="AH1108" s="133"/>
      <c r="AI1108" s="5">
        <f t="shared" si="2391"/>
        <v>0</v>
      </c>
      <c r="AJ1108" s="182"/>
      <c r="AK1108" s="43">
        <f t="shared" ref="AK1108" si="2535">POWER(2*$V1108/1000*AJ1108, 2)*$A$4</f>
        <v>0</v>
      </c>
      <c r="AL1108" s="78">
        <v>162</v>
      </c>
      <c r="AM1108" s="43">
        <f t="shared" si="2397"/>
        <v>4.8066416657879021</v>
      </c>
      <c r="AN1108" s="182">
        <v>163</v>
      </c>
      <c r="AO1108" s="43">
        <f t="shared" si="2398"/>
        <v>4.866166072943102</v>
      </c>
      <c r="AP1108" s="266">
        <v>166.84</v>
      </c>
      <c r="AQ1108" s="43">
        <f t="shared" si="2399"/>
        <v>5.0981437866394508</v>
      </c>
      <c r="AR1108" s="123"/>
    </row>
    <row r="1109" spans="1:44" x14ac:dyDescent="0.25">
      <c r="A1109" s="144">
        <f t="shared" si="2486"/>
        <v>1098</v>
      </c>
      <c r="B1109" s="89" t="s">
        <v>150</v>
      </c>
      <c r="C1109" s="150">
        <v>27</v>
      </c>
      <c r="D1109" s="154" t="s">
        <v>140</v>
      </c>
      <c r="E1109" s="155">
        <v>8</v>
      </c>
      <c r="F1109" s="152">
        <f t="shared" si="2482"/>
        <v>5987.62</v>
      </c>
      <c r="G1109" s="46">
        <f t="shared" si="2476"/>
        <v>1995.25</v>
      </c>
      <c r="H1109" s="47">
        <f t="shared" si="2487"/>
        <v>5560</v>
      </c>
      <c r="I1109" s="47">
        <f t="shared" si="2483"/>
        <v>2300</v>
      </c>
      <c r="J1109" s="56">
        <f t="shared" si="2400"/>
        <v>525.10134916985305</v>
      </c>
      <c r="K1109" s="56">
        <f t="shared" si="2522"/>
        <v>0</v>
      </c>
      <c r="L1109" s="78"/>
      <c r="M1109" s="78"/>
      <c r="N1109" s="78"/>
      <c r="O1109" s="78"/>
      <c r="P1109" s="78"/>
      <c r="Q1109" s="78"/>
      <c r="R1109" s="78"/>
      <c r="S1109" s="47"/>
      <c r="T1109" s="47">
        <f t="shared" si="2447"/>
        <v>525.10134916985305</v>
      </c>
      <c r="U1109" s="79">
        <v>5</v>
      </c>
      <c r="V1109" s="62">
        <f t="shared" si="2477"/>
        <v>525.10134916985305</v>
      </c>
      <c r="W1109" s="137">
        <f t="shared" si="2533"/>
        <v>168.32626270729253</v>
      </c>
      <c r="X1109" s="133">
        <v>158</v>
      </c>
      <c r="Y1109" s="5">
        <f t="shared" ref="Y1109:AI1157" si="2536">POWER(2*$V1109/1000*X1109, 2)*$A$4</f>
        <v>4.4053499783242227</v>
      </c>
      <c r="Z1109" s="133">
        <v>158</v>
      </c>
      <c r="AA1109" s="43">
        <f t="shared" ref="AA1109" si="2537">POWER(2*$V1109/1000*Z1109, 2)*$A$4</f>
        <v>4.4053499783242227</v>
      </c>
      <c r="AB1109" s="118">
        <v>156</v>
      </c>
      <c r="AC1109" s="43">
        <f t="shared" ref="AC1109:AC1157" si="2538">POWER(2*$V1109/1000*AB1109, 2)*$A$4</f>
        <v>4.2945280032245758</v>
      </c>
      <c r="AD1109" s="133"/>
      <c r="AE1109" s="43">
        <f t="shared" ref="AE1109:AE1157" si="2539">POWER(2*$V1109/1000*AD1109, 2)*$A$4</f>
        <v>0</v>
      </c>
      <c r="AF1109" s="268">
        <v>167.8</v>
      </c>
      <c r="AG1109" s="43">
        <f t="shared" ref="AG1109:AG1162" si="2540">POWER(2*$V1109/1000*AF1109, 2)*$A$4</f>
        <v>4.9687844289247982</v>
      </c>
      <c r="AH1109" s="133"/>
      <c r="AI1109" s="5">
        <f t="shared" si="2536"/>
        <v>0</v>
      </c>
      <c r="AJ1109" s="182"/>
      <c r="AK1109" s="43">
        <f t="shared" ref="AK1109" si="2541">POWER(2*$V1109/1000*AJ1109, 2)*$A$4</f>
        <v>0</v>
      </c>
      <c r="AL1109" s="78">
        <v>163</v>
      </c>
      <c r="AM1109" s="43">
        <f t="shared" ref="AM1109:AM1157" si="2542">POWER(2*$V1109/1000*AL1109, 2)*$A$4</f>
        <v>4.6885813000359029</v>
      </c>
      <c r="AN1109" s="182">
        <v>164</v>
      </c>
      <c r="AO1109" s="43">
        <f t="shared" ref="AO1109:AO1157" si="2543">POWER(2*$V1109/1000*AN1109, 2)*$A$4</f>
        <v>4.7462863730575355</v>
      </c>
      <c r="AP1109" s="266">
        <v>170.69</v>
      </c>
      <c r="AQ1109" s="43">
        <f t="shared" ref="AQ1109:AQ1162" si="2544">POWER(2*$V1109/1000*AP1109, 2)*$A$4</f>
        <v>5.1414119077715741</v>
      </c>
      <c r="AR1109" s="121"/>
    </row>
    <row r="1110" spans="1:44" x14ac:dyDescent="0.25">
      <c r="A1110" s="144">
        <f t="shared" si="2486"/>
        <v>1099</v>
      </c>
      <c r="B1110" s="89" t="s">
        <v>150</v>
      </c>
      <c r="C1110" s="150">
        <v>28</v>
      </c>
      <c r="D1110" s="154" t="s">
        <v>140</v>
      </c>
      <c r="E1110" s="155">
        <v>9</v>
      </c>
      <c r="F1110" s="152">
        <f t="shared" si="2482"/>
        <v>5987.62</v>
      </c>
      <c r="G1110" s="46">
        <f t="shared" si="2476"/>
        <v>2001</v>
      </c>
      <c r="H1110" s="47">
        <f t="shared" si="2487"/>
        <v>5568</v>
      </c>
      <c r="I1110" s="47">
        <f t="shared" si="2483"/>
        <v>2300</v>
      </c>
      <c r="J1110" s="56">
        <f t="shared" ref="J1110:J1162" si="2545">SQRT(POWER(F1110-H1110,2)+POWER(G1110-I1110,2))</f>
        <v>515.24940019373139</v>
      </c>
      <c r="K1110" s="56">
        <f t="shared" si="2522"/>
        <v>0</v>
      </c>
      <c r="L1110" s="78"/>
      <c r="M1110" s="78"/>
      <c r="N1110" s="78"/>
      <c r="O1110" s="78"/>
      <c r="P1110" s="78"/>
      <c r="Q1110" s="78"/>
      <c r="R1110" s="78"/>
      <c r="S1110" s="47"/>
      <c r="T1110" s="47">
        <f t="shared" si="2447"/>
        <v>515.24940019373139</v>
      </c>
      <c r="U1110" s="79">
        <v>5</v>
      </c>
      <c r="V1110" s="62">
        <f t="shared" si="2477"/>
        <v>515.24940019373139</v>
      </c>
      <c r="W1110" s="137">
        <f t="shared" si="2533"/>
        <v>171.5447851372264</v>
      </c>
      <c r="X1110" s="133">
        <v>156</v>
      </c>
      <c r="Y1110" s="5">
        <f t="shared" si="2536"/>
        <v>4.1348919033077767</v>
      </c>
      <c r="Z1110" s="133">
        <v>155</v>
      </c>
      <c r="AA1110" s="43">
        <f t="shared" ref="AA1110" si="2546">POWER(2*$V1110/1000*Z1110, 2)*$A$4</f>
        <v>4.0820503770944008</v>
      </c>
      <c r="AB1110" s="118">
        <v>153</v>
      </c>
      <c r="AC1110" s="43">
        <f t="shared" si="2538"/>
        <v>3.977386775334145</v>
      </c>
      <c r="AD1110" s="133"/>
      <c r="AE1110" s="43">
        <f t="shared" si="2539"/>
        <v>0</v>
      </c>
      <c r="AF1110" s="268">
        <v>171.8</v>
      </c>
      <c r="AG1110" s="43">
        <f t="shared" si="2540"/>
        <v>5.014888514964901</v>
      </c>
      <c r="AH1110" s="133"/>
      <c r="AI1110" s="5">
        <f t="shared" si="2536"/>
        <v>0</v>
      </c>
      <c r="AJ1110" s="182"/>
      <c r="AK1110" s="43">
        <f t="shared" ref="AK1110" si="2547">POWER(2*$V1110/1000*AJ1110, 2)*$A$4</f>
        <v>0</v>
      </c>
      <c r="AL1110" s="78">
        <v>166</v>
      </c>
      <c r="AM1110" s="43">
        <f t="shared" si="2542"/>
        <v>4.6819970943272962</v>
      </c>
      <c r="AN1110" s="182">
        <v>165</v>
      </c>
      <c r="AO1110" s="43">
        <f t="shared" si="2543"/>
        <v>4.6257573992256011</v>
      </c>
      <c r="AP1110" s="266">
        <v>173.24</v>
      </c>
      <c r="AQ1110" s="43">
        <f t="shared" si="2544"/>
        <v>5.0993088168771683</v>
      </c>
      <c r="AR1110" s="123"/>
    </row>
    <row r="1111" spans="1:44" x14ac:dyDescent="0.25">
      <c r="A1111" s="144">
        <f t="shared" si="2486"/>
        <v>1100</v>
      </c>
      <c r="B1111" s="89" t="s">
        <v>150</v>
      </c>
      <c r="C1111" s="150">
        <v>29</v>
      </c>
      <c r="D1111" s="154" t="s">
        <v>140</v>
      </c>
      <c r="E1111" s="155">
        <v>10</v>
      </c>
      <c r="F1111" s="152">
        <f t="shared" si="2482"/>
        <v>5987.62</v>
      </c>
      <c r="G1111" s="46">
        <f t="shared" si="2476"/>
        <v>2006.75</v>
      </c>
      <c r="H1111" s="47">
        <f t="shared" si="2487"/>
        <v>5576</v>
      </c>
      <c r="I1111" s="47">
        <f t="shared" si="2483"/>
        <v>2300</v>
      </c>
      <c r="J1111" s="56">
        <f t="shared" si="2545"/>
        <v>505.39745438614932</v>
      </c>
      <c r="K1111" s="56">
        <f t="shared" si="2522"/>
        <v>0</v>
      </c>
      <c r="L1111" s="78"/>
      <c r="M1111" s="78"/>
      <c r="N1111" s="78"/>
      <c r="O1111" s="78"/>
      <c r="P1111" s="78"/>
      <c r="Q1111" s="78"/>
      <c r="R1111" s="78"/>
      <c r="S1111" s="47"/>
      <c r="T1111" s="47">
        <f t="shared" si="2447"/>
        <v>505.39745438614932</v>
      </c>
      <c r="U1111" s="79">
        <v>5</v>
      </c>
      <c r="V1111" s="62">
        <f t="shared" si="2477"/>
        <v>505.39745438614932</v>
      </c>
      <c r="W1111" s="137">
        <f t="shared" si="2533"/>
        <v>174.88878679785603</v>
      </c>
      <c r="X1111" s="133">
        <v>162</v>
      </c>
      <c r="Y1111" s="5">
        <f t="shared" si="2536"/>
        <v>4.2901858218263031</v>
      </c>
      <c r="Z1111" s="133">
        <v>162</v>
      </c>
      <c r="AA1111" s="43">
        <f t="shared" ref="AA1111" si="2548">POWER(2*$V1111/1000*Z1111, 2)*$A$4</f>
        <v>4.2901858218263031</v>
      </c>
      <c r="AB1111" s="118">
        <v>160</v>
      </c>
      <c r="AC1111" s="43">
        <f t="shared" si="2538"/>
        <v>4.1849091997695993</v>
      </c>
      <c r="AD1111" s="133"/>
      <c r="AE1111" s="43">
        <f t="shared" si="2539"/>
        <v>0</v>
      </c>
      <c r="AF1111" s="268">
        <v>175</v>
      </c>
      <c r="AG1111" s="43">
        <f t="shared" si="2540"/>
        <v>5.0063611032399988</v>
      </c>
      <c r="AH1111" s="133"/>
      <c r="AI1111" s="5">
        <f t="shared" si="2536"/>
        <v>0</v>
      </c>
      <c r="AJ1111" s="182"/>
      <c r="AK1111" s="43">
        <f t="shared" ref="AK1111" si="2549">POWER(2*$V1111/1000*AJ1111, 2)*$A$4</f>
        <v>0</v>
      </c>
      <c r="AL1111" s="78">
        <v>166</v>
      </c>
      <c r="AM1111" s="43">
        <f t="shared" si="2542"/>
        <v>4.5046624183144948</v>
      </c>
      <c r="AN1111" s="182">
        <v>166</v>
      </c>
      <c r="AO1111" s="43">
        <f t="shared" si="2543"/>
        <v>4.5046624183144948</v>
      </c>
      <c r="AP1111" s="266">
        <v>176.42</v>
      </c>
      <c r="AQ1111" s="43">
        <f t="shared" si="2544"/>
        <v>5.0879368189898386</v>
      </c>
      <c r="AR1111" s="123"/>
    </row>
    <row r="1112" spans="1:44" x14ac:dyDescent="0.25">
      <c r="A1112" s="144">
        <f t="shared" si="2486"/>
        <v>1101</v>
      </c>
      <c r="B1112" s="89" t="s">
        <v>150</v>
      </c>
      <c r="C1112" s="150">
        <v>30</v>
      </c>
      <c r="D1112" s="154" t="s">
        <v>140</v>
      </c>
      <c r="E1112" s="155">
        <v>11</v>
      </c>
      <c r="F1112" s="152">
        <f t="shared" si="2482"/>
        <v>5987.62</v>
      </c>
      <c r="G1112" s="46">
        <f t="shared" si="2476"/>
        <v>2012.5</v>
      </c>
      <c r="H1112" s="47">
        <f t="shared" si="2487"/>
        <v>5584</v>
      </c>
      <c r="I1112" s="47">
        <f t="shared" si="2483"/>
        <v>2300</v>
      </c>
      <c r="J1112" s="56">
        <f t="shared" si="2545"/>
        <v>495.54551193608842</v>
      </c>
      <c r="K1112" s="56">
        <f t="shared" si="2522"/>
        <v>0</v>
      </c>
      <c r="L1112" s="78"/>
      <c r="M1112" s="78"/>
      <c r="N1112" s="78"/>
      <c r="O1112" s="78"/>
      <c r="P1112" s="78"/>
      <c r="Q1112" s="78"/>
      <c r="R1112" s="78"/>
      <c r="S1112" s="47"/>
      <c r="T1112" s="47">
        <f t="shared" si="2447"/>
        <v>495.54551193608842</v>
      </c>
      <c r="U1112" s="79">
        <v>5</v>
      </c>
      <c r="V1112" s="62">
        <f t="shared" si="2477"/>
        <v>495.54551193608842</v>
      </c>
      <c r="W1112" s="137">
        <f t="shared" si="2533"/>
        <v>178.36575151894036</v>
      </c>
      <c r="X1112" s="133">
        <v>168</v>
      </c>
      <c r="Y1112" s="5">
        <f t="shared" si="2536"/>
        <v>4.4357354000547833</v>
      </c>
      <c r="Z1112" s="133">
        <v>168</v>
      </c>
      <c r="AA1112" s="43">
        <f t="shared" ref="AA1112" si="2550">POWER(2*$V1112/1000*Z1112, 2)*$A$4</f>
        <v>4.4357354000547833</v>
      </c>
      <c r="AB1112" s="118">
        <v>166</v>
      </c>
      <c r="AC1112" s="43">
        <f t="shared" si="2538"/>
        <v>4.3307512997416966</v>
      </c>
      <c r="AD1112" s="133"/>
      <c r="AE1112" s="43">
        <f t="shared" si="2539"/>
        <v>0</v>
      </c>
      <c r="AF1112" s="268">
        <v>176.4</v>
      </c>
      <c r="AG1112" s="43">
        <f t="shared" si="2540"/>
        <v>4.8903982785603981</v>
      </c>
      <c r="AH1112" s="133"/>
      <c r="AI1112" s="5">
        <f t="shared" si="2536"/>
        <v>0</v>
      </c>
      <c r="AJ1112" s="182"/>
      <c r="AK1112" s="43">
        <f t="shared" ref="AK1112" si="2551">POWER(2*$V1112/1000*AJ1112, 2)*$A$4</f>
        <v>0</v>
      </c>
      <c r="AL1112" s="78">
        <v>170</v>
      </c>
      <c r="AM1112" s="43">
        <f t="shared" si="2542"/>
        <v>4.541976794982399</v>
      </c>
      <c r="AN1112" s="182">
        <v>170</v>
      </c>
      <c r="AO1112" s="43">
        <f t="shared" si="2543"/>
        <v>4.541976794982399</v>
      </c>
      <c r="AP1112" s="266">
        <v>180.12</v>
      </c>
      <c r="AQ1112" s="43">
        <f t="shared" si="2544"/>
        <v>5.0988348428871566</v>
      </c>
      <c r="AR1112" s="123"/>
    </row>
    <row r="1113" spans="1:44" x14ac:dyDescent="0.25">
      <c r="A1113" s="144">
        <f t="shared" si="2486"/>
        <v>1102</v>
      </c>
      <c r="B1113" s="89" t="s">
        <v>150</v>
      </c>
      <c r="C1113" s="150">
        <v>31</v>
      </c>
      <c r="D1113" s="154" t="s">
        <v>140</v>
      </c>
      <c r="E1113" s="155">
        <v>12</v>
      </c>
      <c r="F1113" s="152">
        <f t="shared" si="2482"/>
        <v>5987.62</v>
      </c>
      <c r="G1113" s="46">
        <f t="shared" si="2476"/>
        <v>2018.25</v>
      </c>
      <c r="H1113" s="47">
        <f t="shared" si="2487"/>
        <v>5592</v>
      </c>
      <c r="I1113" s="47">
        <f t="shared" si="2483"/>
        <v>2300</v>
      </c>
      <c r="J1113" s="56">
        <f t="shared" si="2545"/>
        <v>485.69357304786308</v>
      </c>
      <c r="K1113" s="56">
        <f t="shared" si="2522"/>
        <v>0</v>
      </c>
      <c r="L1113" s="78"/>
      <c r="M1113" s="78"/>
      <c r="N1113" s="78"/>
      <c r="O1113" s="78"/>
      <c r="P1113" s="78"/>
      <c r="Q1113" s="78"/>
      <c r="R1113" s="78"/>
      <c r="S1113" s="47"/>
      <c r="T1113" s="47">
        <f t="shared" si="2447"/>
        <v>485.69357304786308</v>
      </c>
      <c r="U1113" s="79">
        <v>5</v>
      </c>
      <c r="V1113" s="62">
        <f t="shared" si="2477"/>
        <v>485.69357304786308</v>
      </c>
      <c r="W1113" s="137">
        <f t="shared" si="2533"/>
        <v>181.98377033003919</v>
      </c>
      <c r="X1113" s="133">
        <v>169</v>
      </c>
      <c r="Y1113" s="5">
        <f t="shared" si="2536"/>
        <v>4.3119934910149746</v>
      </c>
      <c r="Z1113" s="133">
        <v>168</v>
      </c>
      <c r="AA1113" s="43">
        <f t="shared" ref="AA1113" si="2552">POWER(2*$V1113/1000*Z1113, 2)*$A$4</f>
        <v>4.261114957123584</v>
      </c>
      <c r="AB1113" s="118">
        <v>166</v>
      </c>
      <c r="AC1113" s="43">
        <f t="shared" si="2538"/>
        <v>4.1602637386088945</v>
      </c>
      <c r="AD1113" s="133"/>
      <c r="AE1113" s="43">
        <f t="shared" si="2539"/>
        <v>0</v>
      </c>
      <c r="AF1113" s="268">
        <v>181.5</v>
      </c>
      <c r="AG1113" s="43">
        <f t="shared" si="2540"/>
        <v>4.9734521753225742</v>
      </c>
      <c r="AH1113" s="133"/>
      <c r="AI1113" s="5">
        <f t="shared" si="2536"/>
        <v>0</v>
      </c>
      <c r="AJ1113" s="182"/>
      <c r="AK1113" s="43">
        <f t="shared" ref="AK1113" si="2553">POWER(2*$V1113/1000*AJ1113, 2)*$A$4</f>
        <v>0</v>
      </c>
      <c r="AL1113" s="78">
        <v>175</v>
      </c>
      <c r="AM1113" s="43">
        <f t="shared" si="2542"/>
        <v>4.6236056392399991</v>
      </c>
      <c r="AN1113" s="182">
        <v>174</v>
      </c>
      <c r="AO1113" s="43">
        <f t="shared" si="2543"/>
        <v>4.5709154068124143</v>
      </c>
      <c r="AP1113" s="266">
        <v>184.57</v>
      </c>
      <c r="AQ1113" s="43">
        <f t="shared" si="2544"/>
        <v>5.1431230122601983</v>
      </c>
      <c r="AR1113" s="123"/>
    </row>
    <row r="1114" spans="1:44" x14ac:dyDescent="0.25">
      <c r="A1114" s="144">
        <f t="shared" si="2486"/>
        <v>1103</v>
      </c>
      <c r="B1114" s="89" t="s">
        <v>150</v>
      </c>
      <c r="C1114" s="150">
        <v>32</v>
      </c>
      <c r="D1114" s="154" t="s">
        <v>140</v>
      </c>
      <c r="E1114" s="155">
        <v>13</v>
      </c>
      <c r="F1114" s="152">
        <f t="shared" si="2482"/>
        <v>5987.62</v>
      </c>
      <c r="G1114" s="46">
        <f t="shared" si="2476"/>
        <v>2024</v>
      </c>
      <c r="H1114" s="47">
        <f t="shared" si="2487"/>
        <v>5600</v>
      </c>
      <c r="I1114" s="47">
        <f t="shared" si="2483"/>
        <v>2300</v>
      </c>
      <c r="J1114" s="56">
        <f t="shared" si="2545"/>
        <v>475.84163794270876</v>
      </c>
      <c r="K1114" s="56">
        <f t="shared" si="2522"/>
        <v>0</v>
      </c>
      <c r="L1114" s="78"/>
      <c r="M1114" s="78"/>
      <c r="N1114" s="78"/>
      <c r="O1114" s="78"/>
      <c r="P1114" s="78"/>
      <c r="Q1114" s="78"/>
      <c r="R1114" s="78"/>
      <c r="S1114" s="47"/>
      <c r="T1114" s="47">
        <f t="shared" si="2447"/>
        <v>475.84163794270876</v>
      </c>
      <c r="U1114" s="79">
        <v>5</v>
      </c>
      <c r="V1114" s="62">
        <f t="shared" si="2477"/>
        <v>475.84163794270876</v>
      </c>
      <c r="W1114" s="137">
        <f t="shared" si="2533"/>
        <v>185.75160431622501</v>
      </c>
      <c r="X1114" s="133">
        <v>175</v>
      </c>
      <c r="Y1114" s="5">
        <f t="shared" si="2536"/>
        <v>4.4379351822399995</v>
      </c>
      <c r="Z1114" s="133">
        <v>174</v>
      </c>
      <c r="AA1114" s="43">
        <f t="shared" ref="AA1114" si="2554">POWER(2*$V1114/1000*Z1114, 2)*$A$4</f>
        <v>4.3873608351836157</v>
      </c>
      <c r="AB1114" s="118">
        <v>172</v>
      </c>
      <c r="AC1114" s="43">
        <f t="shared" si="2538"/>
        <v>4.2870816140861425</v>
      </c>
      <c r="AD1114" s="133"/>
      <c r="AE1114" s="43">
        <f t="shared" si="2539"/>
        <v>0</v>
      </c>
      <c r="AF1114" s="268">
        <v>184.9</v>
      </c>
      <c r="AG1114" s="43">
        <f t="shared" si="2540"/>
        <v>4.9542586902782997</v>
      </c>
      <c r="AH1114" s="133"/>
      <c r="AI1114" s="5">
        <f t="shared" si="2536"/>
        <v>0</v>
      </c>
      <c r="AJ1114" s="182"/>
      <c r="AK1114" s="43">
        <f t="shared" ref="AK1114" si="2555">POWER(2*$V1114/1000*AJ1114, 2)*$A$4</f>
        <v>0</v>
      </c>
      <c r="AL1114" s="78">
        <v>181</v>
      </c>
      <c r="AM1114" s="43">
        <f t="shared" si="2542"/>
        <v>4.7474675756853744</v>
      </c>
      <c r="AN1114" s="182">
        <v>179</v>
      </c>
      <c r="AO1114" s="43">
        <f t="shared" si="2543"/>
        <v>4.6431308138498553</v>
      </c>
      <c r="AP1114" s="266">
        <v>187.79</v>
      </c>
      <c r="AQ1114" s="43">
        <f t="shared" si="2544"/>
        <v>5.1103398345156705</v>
      </c>
      <c r="AR1114" s="123"/>
    </row>
    <row r="1115" spans="1:44" x14ac:dyDescent="0.25">
      <c r="A1115" s="144">
        <f t="shared" si="2486"/>
        <v>1104</v>
      </c>
      <c r="B1115" s="89" t="s">
        <v>150</v>
      </c>
      <c r="C1115" s="150">
        <v>33</v>
      </c>
      <c r="D1115" s="154" t="s">
        <v>140</v>
      </c>
      <c r="E1115" s="155">
        <v>14</v>
      </c>
      <c r="F1115" s="152">
        <f t="shared" si="2482"/>
        <v>5987.62</v>
      </c>
      <c r="G1115" s="46">
        <f t="shared" si="2476"/>
        <v>2029.75</v>
      </c>
      <c r="H1115" s="47">
        <f t="shared" si="2487"/>
        <v>5608</v>
      </c>
      <c r="I1115" s="47">
        <f t="shared" si="2483"/>
        <v>2300</v>
      </c>
      <c r="J1115" s="56">
        <f t="shared" si="2545"/>
        <v>465.98970686056992</v>
      </c>
      <c r="K1115" s="56">
        <f t="shared" si="2522"/>
        <v>0</v>
      </c>
      <c r="L1115" s="78"/>
      <c r="M1115" s="78"/>
      <c r="N1115" s="78"/>
      <c r="O1115" s="78"/>
      <c r="P1115" s="78"/>
      <c r="Q1115" s="78"/>
      <c r="R1115" s="78"/>
      <c r="S1115" s="47"/>
      <c r="T1115" s="47">
        <f t="shared" si="2447"/>
        <v>465.98970686056992</v>
      </c>
      <c r="U1115" s="79">
        <v>5</v>
      </c>
      <c r="V1115" s="62">
        <f t="shared" si="2477"/>
        <v>465.98970686056992</v>
      </c>
      <c r="W1115" s="137">
        <f t="shared" si="2533"/>
        <v>189.67875544677077</v>
      </c>
      <c r="X1115" s="133">
        <v>161</v>
      </c>
      <c r="Y1115" s="5">
        <f t="shared" si="2536"/>
        <v>3.6023372884831355</v>
      </c>
      <c r="Z1115" s="133">
        <v>161</v>
      </c>
      <c r="AA1115" s="43">
        <f t="shared" ref="AA1115" si="2556">POWER(2*$V1115/1000*Z1115, 2)*$A$4</f>
        <v>3.6023372884831355</v>
      </c>
      <c r="AB1115" s="118">
        <v>160</v>
      </c>
      <c r="AC1115" s="43">
        <f t="shared" si="2538"/>
        <v>3.5577267306495992</v>
      </c>
      <c r="AD1115" s="133"/>
      <c r="AE1115" s="43">
        <f t="shared" si="2539"/>
        <v>0</v>
      </c>
      <c r="AF1115" s="268">
        <v>189.4</v>
      </c>
      <c r="AG1115" s="43">
        <f t="shared" si="2540"/>
        <v>4.9853146118549008</v>
      </c>
      <c r="AH1115" s="133"/>
      <c r="AI1115" s="5">
        <f t="shared" si="2536"/>
        <v>0</v>
      </c>
      <c r="AJ1115" s="182"/>
      <c r="AK1115" s="43">
        <f t="shared" ref="AK1115" si="2557">POWER(2*$V1115/1000*AJ1115, 2)*$A$4</f>
        <v>0</v>
      </c>
      <c r="AL1115" s="78">
        <v>184</v>
      </c>
      <c r="AM1115" s="43">
        <f t="shared" si="2542"/>
        <v>4.7050936012840952</v>
      </c>
      <c r="AN1115" s="182">
        <v>183</v>
      </c>
      <c r="AO1115" s="43">
        <f t="shared" si="2543"/>
        <v>4.6540902532314226</v>
      </c>
      <c r="AP1115" s="266">
        <v>197.63</v>
      </c>
      <c r="AQ1115" s="43">
        <f t="shared" si="2544"/>
        <v>5.427981550023496</v>
      </c>
      <c r="AR1115" s="123"/>
    </row>
    <row r="1116" spans="1:44" x14ac:dyDescent="0.25">
      <c r="A1116" s="144">
        <f t="shared" si="2486"/>
        <v>1105</v>
      </c>
      <c r="B1116" s="89" t="s">
        <v>150</v>
      </c>
      <c r="C1116" s="150">
        <v>34</v>
      </c>
      <c r="D1116" s="154" t="s">
        <v>140</v>
      </c>
      <c r="E1116" s="155">
        <v>15</v>
      </c>
      <c r="F1116" s="152">
        <f t="shared" si="2482"/>
        <v>5987.62</v>
      </c>
      <c r="G1116" s="46">
        <f t="shared" si="2476"/>
        <v>2035.5</v>
      </c>
      <c r="H1116" s="47">
        <f t="shared" si="2487"/>
        <v>5616</v>
      </c>
      <c r="I1116" s="47">
        <f t="shared" si="2483"/>
        <v>2300</v>
      </c>
      <c r="J1116" s="56">
        <f t="shared" si="2545"/>
        <v>456.13778006212107</v>
      </c>
      <c r="K1116" s="56">
        <f t="shared" si="2522"/>
        <v>0</v>
      </c>
      <c r="L1116" s="78"/>
      <c r="M1116" s="78"/>
      <c r="N1116" s="78"/>
      <c r="O1116" s="78"/>
      <c r="P1116" s="78"/>
      <c r="Q1116" s="78"/>
      <c r="R1116" s="78"/>
      <c r="S1116" s="47"/>
      <c r="T1116" s="47">
        <f t="shared" si="2447"/>
        <v>456.13778006212107</v>
      </c>
      <c r="U1116" s="79">
        <v>5</v>
      </c>
      <c r="V1116" s="62">
        <f t="shared" si="2477"/>
        <v>456.13778006212107</v>
      </c>
      <c r="W1116" s="137">
        <f t="shared" si="2533"/>
        <v>193.77554658217718</v>
      </c>
      <c r="X1116" s="133">
        <v>184</v>
      </c>
      <c r="Y1116" s="5">
        <f t="shared" si="2536"/>
        <v>4.5082470710312954</v>
      </c>
      <c r="Z1116" s="133">
        <v>182</v>
      </c>
      <c r="AA1116" s="43">
        <f t="shared" ref="AA1116" si="2558">POWER(2*$V1116/1000*Z1116, 2)*$A$4</f>
        <v>4.4107743378083839</v>
      </c>
      <c r="AB1116" s="118">
        <v>181</v>
      </c>
      <c r="AC1116" s="43">
        <f t="shared" si="2538"/>
        <v>4.3624374496117753</v>
      </c>
      <c r="AD1116" s="133"/>
      <c r="AE1116" s="43">
        <f t="shared" si="2539"/>
        <v>0</v>
      </c>
      <c r="AF1116" s="268">
        <v>192.1</v>
      </c>
      <c r="AG1116" s="43">
        <f t="shared" si="2540"/>
        <v>4.9139054169569931</v>
      </c>
      <c r="AH1116" s="133"/>
      <c r="AI1116" s="5">
        <f t="shared" si="2536"/>
        <v>0</v>
      </c>
      <c r="AJ1116" s="182"/>
      <c r="AK1116" s="43">
        <f t="shared" ref="AK1116" si="2559">POWER(2*$V1116/1000*AJ1116, 2)*$A$4</f>
        <v>0</v>
      </c>
      <c r="AL1116" s="78">
        <v>189</v>
      </c>
      <c r="AM1116" s="43">
        <f t="shared" si="2542"/>
        <v>4.7565894855951347</v>
      </c>
      <c r="AN1116" s="182">
        <v>186</v>
      </c>
      <c r="AO1116" s="43">
        <f t="shared" si="2543"/>
        <v>4.6067850800271346</v>
      </c>
      <c r="AP1116" s="266">
        <v>192.13</v>
      </c>
      <c r="AQ1116" s="43">
        <f t="shared" si="2544"/>
        <v>4.9154403328703644</v>
      </c>
      <c r="AR1116" s="123"/>
    </row>
    <row r="1117" spans="1:44" x14ac:dyDescent="0.25">
      <c r="A1117" s="144">
        <f t="shared" si="2486"/>
        <v>1106</v>
      </c>
      <c r="B1117" s="89" t="s">
        <v>150</v>
      </c>
      <c r="C1117" s="150">
        <v>35</v>
      </c>
      <c r="D1117" s="154" t="s">
        <v>140</v>
      </c>
      <c r="E1117" s="155">
        <v>16</v>
      </c>
      <c r="F1117" s="152">
        <f t="shared" si="2482"/>
        <v>5987.62</v>
      </c>
      <c r="G1117" s="46">
        <f t="shared" si="2476"/>
        <v>2041.25</v>
      </c>
      <c r="H1117" s="47">
        <f t="shared" si="2487"/>
        <v>5624</v>
      </c>
      <c r="I1117" s="47">
        <f t="shared" si="2483"/>
        <v>2300</v>
      </c>
      <c r="J1117" s="56">
        <f t="shared" si="2545"/>
        <v>446.28585783105422</v>
      </c>
      <c r="K1117" s="56">
        <f t="shared" si="2522"/>
        <v>0</v>
      </c>
      <c r="L1117" s="78"/>
      <c r="M1117" s="78"/>
      <c r="N1117" s="78"/>
      <c r="O1117" s="78"/>
      <c r="P1117" s="78"/>
      <c r="Q1117" s="78"/>
      <c r="R1117" s="78"/>
      <c r="S1117" s="47"/>
      <c r="T1117" s="47">
        <f t="shared" si="2447"/>
        <v>446.28585783105422</v>
      </c>
      <c r="U1117" s="79">
        <v>5</v>
      </c>
      <c r="V1117" s="62">
        <f t="shared" si="2477"/>
        <v>446.28585783105422</v>
      </c>
      <c r="W1117" s="137">
        <f t="shared" si="2533"/>
        <v>198.05321207775913</v>
      </c>
      <c r="X1117" s="133">
        <v>184</v>
      </c>
      <c r="Y1117" s="5">
        <f t="shared" si="2536"/>
        <v>4.3156068102184957</v>
      </c>
      <c r="Z1117" s="133">
        <v>183</v>
      </c>
      <c r="AA1117" s="43">
        <f t="shared" ref="AA1117" si="2560">POWER(2*$V1117/1000*Z1117, 2)*$A$4</f>
        <v>4.2688255100250236</v>
      </c>
      <c r="AB1117" s="118">
        <v>182</v>
      </c>
      <c r="AC1117" s="43">
        <f t="shared" si="2538"/>
        <v>4.222299148797183</v>
      </c>
      <c r="AD1117" s="133"/>
      <c r="AE1117" s="43">
        <f t="shared" si="2539"/>
        <v>0</v>
      </c>
      <c r="AF1117" s="268">
        <v>218.5</v>
      </c>
      <c r="AG1117" s="43">
        <f t="shared" si="2540"/>
        <v>6.0856799159721753</v>
      </c>
      <c r="AH1117" s="133"/>
      <c r="AI1117" s="5">
        <f t="shared" si="2536"/>
        <v>0</v>
      </c>
      <c r="AJ1117" s="182"/>
      <c r="AK1117" s="43">
        <f t="shared" ref="AK1117" si="2561">POWER(2*$V1117/1000*AJ1117, 2)*$A$4</f>
        <v>0</v>
      </c>
      <c r="AL1117" s="78">
        <v>186</v>
      </c>
      <c r="AM1117" s="43">
        <f t="shared" si="2542"/>
        <v>4.409934227502335</v>
      </c>
      <c r="AN1117" s="182">
        <v>186</v>
      </c>
      <c r="AO1117" s="43">
        <f t="shared" si="2543"/>
        <v>4.409934227502335</v>
      </c>
      <c r="AP1117" s="266">
        <v>201.5</v>
      </c>
      <c r="AQ1117" s="43">
        <f t="shared" si="2544"/>
        <v>5.175547808665935</v>
      </c>
      <c r="AR1117" s="123"/>
    </row>
    <row r="1118" spans="1:44" x14ac:dyDescent="0.25">
      <c r="A1118" s="144">
        <f t="shared" si="2486"/>
        <v>1107</v>
      </c>
      <c r="B1118" s="89" t="s">
        <v>150</v>
      </c>
      <c r="C1118" s="150">
        <v>36</v>
      </c>
      <c r="D1118" s="154" t="s">
        <v>140</v>
      </c>
      <c r="E1118" s="155">
        <v>17</v>
      </c>
      <c r="F1118" s="152">
        <f t="shared" si="2482"/>
        <v>5987.62</v>
      </c>
      <c r="G1118" s="46">
        <f t="shared" si="2476"/>
        <v>2047</v>
      </c>
      <c r="H1118" s="47">
        <f t="shared" si="2487"/>
        <v>5632</v>
      </c>
      <c r="I1118" s="47">
        <f t="shared" si="2483"/>
        <v>2300</v>
      </c>
      <c r="J1118" s="56">
        <f t="shared" si="2545"/>
        <v>436.43394047667732</v>
      </c>
      <c r="K1118" s="56">
        <f t="shared" si="2522"/>
        <v>0</v>
      </c>
      <c r="L1118" s="78"/>
      <c r="M1118" s="78"/>
      <c r="N1118" s="78"/>
      <c r="O1118" s="78"/>
      <c r="P1118" s="78"/>
      <c r="Q1118" s="78"/>
      <c r="R1118" s="78"/>
      <c r="S1118" s="47"/>
      <c r="T1118" s="47">
        <f t="shared" si="2447"/>
        <v>436.43394047667732</v>
      </c>
      <c r="U1118" s="79">
        <v>5</v>
      </c>
      <c r="V1118" s="62">
        <f t="shared" si="2477"/>
        <v>436.43394047667732</v>
      </c>
      <c r="W1118" s="137">
        <f t="shared" si="2533"/>
        <v>202.5240006581061</v>
      </c>
      <c r="X1118" s="133">
        <v>190</v>
      </c>
      <c r="Y1118" s="5">
        <f t="shared" si="2536"/>
        <v>4.4007247979775981</v>
      </c>
      <c r="Z1118" s="133">
        <v>190</v>
      </c>
      <c r="AA1118" s="43">
        <f t="shared" ref="AA1118" si="2562">POWER(2*$V1118/1000*Z1118, 2)*$A$4</f>
        <v>4.4007247979775981</v>
      </c>
      <c r="AB1118" s="118">
        <v>188</v>
      </c>
      <c r="AC1118" s="43">
        <f t="shared" si="2538"/>
        <v>4.3085655750615022</v>
      </c>
      <c r="AD1118" s="133"/>
      <c r="AE1118" s="43">
        <f t="shared" si="2539"/>
        <v>0</v>
      </c>
      <c r="AF1118" s="268">
        <v>220.1</v>
      </c>
      <c r="AG1118" s="43">
        <f t="shared" si="2540"/>
        <v>5.905505709708442</v>
      </c>
      <c r="AH1118" s="133"/>
      <c r="AI1118" s="5">
        <f t="shared" si="2536"/>
        <v>0</v>
      </c>
      <c r="AJ1118" s="182"/>
      <c r="AK1118" s="43">
        <f t="shared" ref="AK1118" si="2563">POWER(2*$V1118/1000*AJ1118, 2)*$A$4</f>
        <v>0</v>
      </c>
      <c r="AL1118" s="78">
        <v>196</v>
      </c>
      <c r="AM1118" s="43">
        <f t="shared" si="2542"/>
        <v>4.6830538459586544</v>
      </c>
      <c r="AN1118" s="182">
        <v>195</v>
      </c>
      <c r="AO1118" s="43">
        <f t="shared" si="2543"/>
        <v>4.6353894859583979</v>
      </c>
      <c r="AP1118" s="266">
        <v>201.875</v>
      </c>
      <c r="AQ1118" s="43">
        <f t="shared" si="2544"/>
        <v>4.9680057289668991</v>
      </c>
      <c r="AR1118" s="123"/>
    </row>
    <row r="1119" spans="1:44" x14ac:dyDescent="0.25">
      <c r="A1119" s="144">
        <f t="shared" si="2486"/>
        <v>1108</v>
      </c>
      <c r="B1119" s="89" t="s">
        <v>150</v>
      </c>
      <c r="C1119" s="150">
        <v>37</v>
      </c>
      <c r="D1119" s="154" t="s">
        <v>140</v>
      </c>
      <c r="E1119" s="155">
        <v>18</v>
      </c>
      <c r="F1119" s="152">
        <f t="shared" si="2482"/>
        <v>5987.62</v>
      </c>
      <c r="G1119" s="46">
        <f t="shared" si="2476"/>
        <v>2052.75</v>
      </c>
      <c r="H1119" s="47">
        <f t="shared" si="2487"/>
        <v>5640</v>
      </c>
      <c r="I1119" s="47">
        <f t="shared" si="2483"/>
        <v>2300</v>
      </c>
      <c r="J1119" s="56">
        <f t="shared" si="2545"/>
        <v>426.58202833687204</v>
      </c>
      <c r="K1119" s="56">
        <f t="shared" si="2522"/>
        <v>0</v>
      </c>
      <c r="L1119" s="78"/>
      <c r="M1119" s="78"/>
      <c r="N1119" s="78"/>
      <c r="O1119" s="78"/>
      <c r="P1119" s="78"/>
      <c r="Q1119" s="78"/>
      <c r="R1119" s="78"/>
      <c r="S1119" s="47"/>
      <c r="T1119" s="47">
        <f t="shared" si="2447"/>
        <v>426.58202833687204</v>
      </c>
      <c r="U1119" s="79">
        <v>5</v>
      </c>
      <c r="V1119" s="62">
        <f t="shared" si="2477"/>
        <v>426.58202833687204</v>
      </c>
      <c r="W1119" s="137">
        <f t="shared" si="2533"/>
        <v>207.20129254605661</v>
      </c>
      <c r="X1119" s="133">
        <v>193</v>
      </c>
      <c r="Y1119" s="5">
        <f t="shared" si="2536"/>
        <v>4.3381014270707814</v>
      </c>
      <c r="Z1119" s="133">
        <v>191</v>
      </c>
      <c r="AA1119" s="43">
        <f t="shared" ref="AA1119" si="2564">POWER(2*$V1119/1000*Z1119, 2)*$A$4</f>
        <v>4.2486584381048935</v>
      </c>
      <c r="AB1119" s="118">
        <v>190</v>
      </c>
      <c r="AC1119" s="43">
        <f t="shared" si="2538"/>
        <v>4.2042863302975979</v>
      </c>
      <c r="AD1119" s="133"/>
      <c r="AE1119" s="43">
        <f t="shared" si="2539"/>
        <v>0</v>
      </c>
      <c r="AF1119" s="268">
        <v>227.8</v>
      </c>
      <c r="AG1119" s="43">
        <f t="shared" si="2540"/>
        <v>6.0435556191778517</v>
      </c>
      <c r="AH1119" s="133"/>
      <c r="AI1119" s="5">
        <f t="shared" si="2536"/>
        <v>0</v>
      </c>
      <c r="AJ1119" s="182"/>
      <c r="AK1119" s="43">
        <f t="shared" ref="AK1119" si="2565">POWER(2*$V1119/1000*AJ1119, 2)*$A$4</f>
        <v>0</v>
      </c>
      <c r="AL1119" s="78">
        <v>198</v>
      </c>
      <c r="AM1119" s="43">
        <f t="shared" si="2542"/>
        <v>4.5657850773680613</v>
      </c>
      <c r="AN1119" s="182">
        <v>197</v>
      </c>
      <c r="AO1119" s="43">
        <f t="shared" si="2543"/>
        <v>4.5197824984077428</v>
      </c>
      <c r="AP1119" s="266">
        <v>207.72900000000001</v>
      </c>
      <c r="AQ1119" s="43">
        <f t="shared" si="2544"/>
        <v>5.0255007794253528</v>
      </c>
      <c r="AR1119" s="123"/>
    </row>
    <row r="1120" spans="1:44" x14ac:dyDescent="0.25">
      <c r="A1120" s="144">
        <f t="shared" si="2486"/>
        <v>1109</v>
      </c>
      <c r="B1120" s="89" t="s">
        <v>150</v>
      </c>
      <c r="C1120" s="150">
        <v>38</v>
      </c>
      <c r="D1120" s="154" t="s">
        <v>140</v>
      </c>
      <c r="E1120" s="155">
        <v>19</v>
      </c>
      <c r="F1120" s="152">
        <f t="shared" si="2482"/>
        <v>5987.62</v>
      </c>
      <c r="G1120" s="46">
        <f t="shared" si="2476"/>
        <v>2058.5</v>
      </c>
      <c r="H1120" s="47">
        <f t="shared" si="2487"/>
        <v>5648</v>
      </c>
      <c r="I1120" s="47">
        <f t="shared" si="2483"/>
        <v>2300</v>
      </c>
      <c r="J1120" s="56">
        <f t="shared" si="2545"/>
        <v>416.73012178147133</v>
      </c>
      <c r="K1120" s="56">
        <f t="shared" si="2522"/>
        <v>0</v>
      </c>
      <c r="L1120" s="78"/>
      <c r="M1120" s="78"/>
      <c r="N1120" s="78"/>
      <c r="O1120" s="78"/>
      <c r="P1120" s="78"/>
      <c r="Q1120" s="78"/>
      <c r="R1120" s="78"/>
      <c r="S1120" s="47"/>
      <c r="T1120" s="47">
        <f t="shared" si="2447"/>
        <v>416.73012178147133</v>
      </c>
      <c r="U1120" s="79">
        <v>5</v>
      </c>
      <c r="V1120" s="62">
        <f t="shared" si="2477"/>
        <v>416.73012178147133</v>
      </c>
      <c r="W1120" s="137">
        <f t="shared" si="2533"/>
        <v>212.0997332049549</v>
      </c>
      <c r="X1120" s="133">
        <v>202</v>
      </c>
      <c r="Y1120" s="5">
        <f t="shared" si="2536"/>
        <v>4.5351588015984623</v>
      </c>
      <c r="Z1120" s="133">
        <v>201</v>
      </c>
      <c r="AA1120" s="43">
        <f t="shared" ref="AA1120" si="2566">POWER(2*$V1120/1000*Z1120, 2)*$A$4</f>
        <v>4.4903673841628136</v>
      </c>
      <c r="AB1120" s="118">
        <v>200</v>
      </c>
      <c r="AC1120" s="43">
        <f t="shared" si="2538"/>
        <v>4.4457982566399981</v>
      </c>
      <c r="AD1120" s="133"/>
      <c r="AE1120" s="43">
        <f t="shared" si="2539"/>
        <v>0</v>
      </c>
      <c r="AF1120" s="268">
        <v>231.5</v>
      </c>
      <c r="AG1120" s="43">
        <f t="shared" si="2540"/>
        <v>5.9565082904853748</v>
      </c>
      <c r="AH1120" s="133"/>
      <c r="AI1120" s="5">
        <f t="shared" si="2536"/>
        <v>0</v>
      </c>
      <c r="AJ1120" s="182"/>
      <c r="AK1120" s="43">
        <f t="shared" ref="AK1120" si="2567">POWER(2*$V1120/1000*AJ1120, 2)*$A$4</f>
        <v>0</v>
      </c>
      <c r="AL1120" s="78">
        <v>200</v>
      </c>
      <c r="AM1120" s="43">
        <f t="shared" si="2542"/>
        <v>4.4457982566399981</v>
      </c>
      <c r="AN1120" s="182">
        <v>199</v>
      </c>
      <c r="AO1120" s="43">
        <f t="shared" si="2543"/>
        <v>4.401451419030014</v>
      </c>
      <c r="AP1120" s="266">
        <v>209.2</v>
      </c>
      <c r="AQ1120" s="43">
        <f t="shared" si="2544"/>
        <v>4.8642190053619272</v>
      </c>
      <c r="AR1120" s="123"/>
    </row>
    <row r="1121" spans="1:44" x14ac:dyDescent="0.25">
      <c r="A1121" s="144">
        <f t="shared" si="2486"/>
        <v>1110</v>
      </c>
      <c r="B1121" s="89" t="s">
        <v>150</v>
      </c>
      <c r="C1121" s="150">
        <v>39</v>
      </c>
      <c r="D1121" s="154" t="s">
        <v>140</v>
      </c>
      <c r="E1121" s="155">
        <v>20</v>
      </c>
      <c r="F1121" s="152">
        <f t="shared" si="2482"/>
        <v>5987.62</v>
      </c>
      <c r="G1121" s="46">
        <f t="shared" si="2476"/>
        <v>2064.25</v>
      </c>
      <c r="H1121" s="47">
        <f t="shared" si="2487"/>
        <v>5656</v>
      </c>
      <c r="I1121" s="47">
        <f t="shared" si="2483"/>
        <v>2300</v>
      </c>
      <c r="J1121" s="56">
        <f t="shared" si="2545"/>
        <v>406.87822121612743</v>
      </c>
      <c r="K1121" s="56">
        <f t="shared" si="2522"/>
        <v>0</v>
      </c>
      <c r="L1121" s="78"/>
      <c r="M1121" s="78"/>
      <c r="N1121" s="78"/>
      <c r="O1121" s="78"/>
      <c r="P1121" s="78"/>
      <c r="Q1121" s="78"/>
      <c r="R1121" s="78"/>
      <c r="S1121" s="47"/>
      <c r="T1121" s="47">
        <f t="shared" si="2447"/>
        <v>406.87822121612743</v>
      </c>
      <c r="U1121" s="79">
        <v>5</v>
      </c>
      <c r="V1121" s="62">
        <f t="shared" si="2477"/>
        <v>406.87822121612743</v>
      </c>
      <c r="W1121" s="137">
        <f t="shared" si="2533"/>
        <v>217.23538650983215</v>
      </c>
      <c r="X1121" s="133">
        <v>204</v>
      </c>
      <c r="Y1121" s="5">
        <f t="shared" si="2536"/>
        <v>4.4092954196674548</v>
      </c>
      <c r="Z1121" s="133">
        <v>203</v>
      </c>
      <c r="AA1121" s="43">
        <f t="shared" ref="AA1121" si="2568">POWER(2*$V1121/1000*Z1121, 2)*$A$4</f>
        <v>4.3661729851277418</v>
      </c>
      <c r="AB1121" s="118">
        <v>201</v>
      </c>
      <c r="AC1121" s="43">
        <f t="shared" si="2538"/>
        <v>4.2805638276140145</v>
      </c>
      <c r="AD1121" s="133"/>
      <c r="AE1121" s="43">
        <f t="shared" si="2539"/>
        <v>0</v>
      </c>
      <c r="AF1121" s="268">
        <v>236.4</v>
      </c>
      <c r="AG1121" s="43">
        <f t="shared" si="2540"/>
        <v>5.9211192367430527</v>
      </c>
      <c r="AH1121" s="133"/>
      <c r="AI1121" s="5">
        <f t="shared" si="2536"/>
        <v>0</v>
      </c>
      <c r="AJ1121" s="182"/>
      <c r="AK1121" s="43">
        <f t="shared" ref="AK1121" si="2569">POWER(2*$V1121/1000*AJ1121, 2)*$A$4</f>
        <v>0</v>
      </c>
      <c r="AL1121" s="78">
        <v>208</v>
      </c>
      <c r="AM1121" s="43">
        <f t="shared" si="2542"/>
        <v>4.5839041963786231</v>
      </c>
      <c r="AN1121" s="182">
        <v>207</v>
      </c>
      <c r="AO1121" s="43">
        <f t="shared" si="2543"/>
        <v>4.5399341464179823</v>
      </c>
      <c r="AP1121" s="266">
        <v>213.8</v>
      </c>
      <c r="AQ1121" s="43">
        <f t="shared" si="2544"/>
        <v>4.8431092301755108</v>
      </c>
      <c r="AR1121" s="123"/>
    </row>
    <row r="1122" spans="1:44" x14ac:dyDescent="0.25">
      <c r="A1122" s="144">
        <f t="shared" si="2486"/>
        <v>1111</v>
      </c>
      <c r="B1122" s="89" t="s">
        <v>150</v>
      </c>
      <c r="C1122" s="150">
        <v>40</v>
      </c>
      <c r="D1122" s="154" t="s">
        <v>140</v>
      </c>
      <c r="E1122" s="155">
        <v>21</v>
      </c>
      <c r="F1122" s="152">
        <f t="shared" si="2482"/>
        <v>5987.62</v>
      </c>
      <c r="G1122" s="46">
        <f t="shared" si="2476"/>
        <v>2070</v>
      </c>
      <c r="H1122" s="47">
        <f t="shared" si="2487"/>
        <v>5664</v>
      </c>
      <c r="I1122" s="47">
        <f t="shared" si="2483"/>
        <v>2300</v>
      </c>
      <c r="J1122" s="56">
        <f t="shared" si="2545"/>
        <v>397.02632708675623</v>
      </c>
      <c r="K1122" s="56">
        <f t="shared" si="2522"/>
        <v>0</v>
      </c>
      <c r="L1122" s="78"/>
      <c r="M1122" s="78"/>
      <c r="N1122" s="78"/>
      <c r="O1122" s="78"/>
      <c r="P1122" s="78"/>
      <c r="Q1122" s="78"/>
      <c r="R1122" s="78"/>
      <c r="S1122" s="47"/>
      <c r="T1122" s="47">
        <f t="shared" si="2447"/>
        <v>397.02632708675623</v>
      </c>
      <c r="U1122" s="79">
        <v>5</v>
      </c>
      <c r="V1122" s="62">
        <f t="shared" si="2477"/>
        <v>397.02632708675623</v>
      </c>
      <c r="W1122" s="137">
        <f t="shared" si="2533"/>
        <v>222.62591072204702</v>
      </c>
      <c r="X1122" s="133">
        <v>210</v>
      </c>
      <c r="Y1122" s="5">
        <f t="shared" si="2536"/>
        <v>4.4489464217855987</v>
      </c>
      <c r="Z1122" s="133">
        <v>209</v>
      </c>
      <c r="AA1122" s="43">
        <f t="shared" ref="AA1122" si="2570">POWER(2*$V1122/1000*Z1122, 2)*$A$4</f>
        <v>4.4066763866216956</v>
      </c>
      <c r="AB1122" s="118">
        <v>208</v>
      </c>
      <c r="AC1122" s="43">
        <f t="shared" si="2538"/>
        <v>4.3646081177354228</v>
      </c>
      <c r="AD1122" s="133"/>
      <c r="AE1122" s="43">
        <f t="shared" si="2539"/>
        <v>0</v>
      </c>
      <c r="AF1122" s="268">
        <v>241.5</v>
      </c>
      <c r="AG1122" s="43">
        <f t="shared" si="2540"/>
        <v>5.8837316428114539</v>
      </c>
      <c r="AH1122" s="133"/>
      <c r="AI1122" s="5">
        <f t="shared" si="2536"/>
        <v>0</v>
      </c>
      <c r="AJ1122" s="182"/>
      <c r="AK1122" s="43">
        <f t="shared" ref="AK1122" si="2571">POWER(2*$V1122/1000*AJ1122, 2)*$A$4</f>
        <v>0</v>
      </c>
      <c r="AL1122" s="78">
        <v>217</v>
      </c>
      <c r="AM1122" s="43">
        <f t="shared" si="2542"/>
        <v>4.7504861237066232</v>
      </c>
      <c r="AN1122" s="182">
        <v>215</v>
      </c>
      <c r="AO1122" s="43">
        <f t="shared" si="2543"/>
        <v>4.6633230917695974</v>
      </c>
      <c r="AP1122" s="266">
        <v>226.51</v>
      </c>
      <c r="AQ1122" s="43">
        <f t="shared" si="2544"/>
        <v>5.1759890190302844</v>
      </c>
      <c r="AR1122" s="123"/>
    </row>
    <row r="1123" spans="1:44" x14ac:dyDescent="0.25">
      <c r="A1123" s="144">
        <f t="shared" si="2486"/>
        <v>1112</v>
      </c>
      <c r="B1123" s="89" t="s">
        <v>151</v>
      </c>
      <c r="C1123" s="150">
        <v>1</v>
      </c>
      <c r="D1123" s="154" t="s">
        <v>140</v>
      </c>
      <c r="E1123" s="155">
        <v>22</v>
      </c>
      <c r="F1123" s="152">
        <f t="shared" si="2482"/>
        <v>5987.62</v>
      </c>
      <c r="G1123" s="46">
        <f t="shared" si="2476"/>
        <v>2075.75</v>
      </c>
      <c r="H1123" s="47">
        <f t="shared" si="2487"/>
        <v>5672</v>
      </c>
      <c r="I1123" s="47">
        <f t="shared" si="2483"/>
        <v>2300</v>
      </c>
      <c r="J1123" s="56">
        <f t="shared" si="2545"/>
        <v>387.17443988465965</v>
      </c>
      <c r="K1123" s="56">
        <f t="shared" si="2522"/>
        <v>0</v>
      </c>
      <c r="L1123" s="78"/>
      <c r="M1123" s="78"/>
      <c r="N1123" s="78"/>
      <c r="O1123" s="78"/>
      <c r="P1123" s="78"/>
      <c r="Q1123" s="78"/>
      <c r="R1123" s="78"/>
      <c r="S1123" s="47"/>
      <c r="T1123" s="47">
        <f t="shared" si="2447"/>
        <v>387.17443988465965</v>
      </c>
      <c r="U1123" s="79">
        <v>5</v>
      </c>
      <c r="V1123" s="62">
        <f t="shared" si="2477"/>
        <v>387.17443988465965</v>
      </c>
      <c r="W1123" s="137">
        <f t="shared" si="2533"/>
        <v>228.29076132879425</v>
      </c>
      <c r="X1123" s="133">
        <v>217</v>
      </c>
      <c r="Y1123" s="5">
        <f t="shared" si="2536"/>
        <v>4.5176522652634219</v>
      </c>
      <c r="Z1123" s="133">
        <v>211</v>
      </c>
      <c r="AA1123" s="43">
        <f t="shared" ref="AA1123" si="2572">POWER(2*$V1123/1000*Z1123, 2)*$A$4</f>
        <v>4.2712819661023351</v>
      </c>
      <c r="AB1123" s="118">
        <v>211</v>
      </c>
      <c r="AC1123" s="43">
        <f t="shared" si="2538"/>
        <v>4.2712819661023351</v>
      </c>
      <c r="AD1123" s="133"/>
      <c r="AE1123" s="43">
        <f t="shared" si="2539"/>
        <v>0</v>
      </c>
      <c r="AF1123" s="268">
        <v>249.1</v>
      </c>
      <c r="AG1123" s="43">
        <f t="shared" si="2540"/>
        <v>5.95306722075071</v>
      </c>
      <c r="AH1123" s="133"/>
      <c r="AI1123" s="5">
        <f t="shared" si="2536"/>
        <v>0</v>
      </c>
      <c r="AJ1123" s="182"/>
      <c r="AK1123" s="43">
        <f t="shared" ref="AK1123" si="2573">POWER(2*$V1123/1000*AJ1123, 2)*$A$4</f>
        <v>0</v>
      </c>
      <c r="AL1123" s="78">
        <v>224</v>
      </c>
      <c r="AM1123" s="43">
        <f t="shared" si="2542"/>
        <v>4.813814692642814</v>
      </c>
      <c r="AN1123" s="182">
        <v>223</v>
      </c>
      <c r="AO1123" s="43">
        <f t="shared" si="2543"/>
        <v>4.7709301429056623</v>
      </c>
      <c r="AP1123" s="266">
        <v>230.81</v>
      </c>
      <c r="AQ1123" s="43">
        <f t="shared" si="2544"/>
        <v>5.1109610757952693</v>
      </c>
      <c r="AR1123" s="123"/>
    </row>
    <row r="1124" spans="1:44" x14ac:dyDescent="0.25">
      <c r="A1124" s="144">
        <f t="shared" si="2486"/>
        <v>1113</v>
      </c>
      <c r="B1124" s="89" t="s">
        <v>151</v>
      </c>
      <c r="C1124" s="150">
        <v>2</v>
      </c>
      <c r="D1124" s="154" t="s">
        <v>140</v>
      </c>
      <c r="E1124" s="155">
        <v>23</v>
      </c>
      <c r="F1124" s="152">
        <f t="shared" si="2482"/>
        <v>5987.62</v>
      </c>
      <c r="G1124" s="46">
        <f t="shared" si="2476"/>
        <v>2081.5</v>
      </c>
      <c r="H1124" s="47">
        <f t="shared" si="2487"/>
        <v>5680</v>
      </c>
      <c r="I1124" s="47">
        <f t="shared" si="2483"/>
        <v>2300</v>
      </c>
      <c r="J1124" s="56">
        <f t="shared" si="2545"/>
        <v>377.32256015245088</v>
      </c>
      <c r="K1124" s="56">
        <f t="shared" si="2522"/>
        <v>0</v>
      </c>
      <c r="L1124" s="78"/>
      <c r="M1124" s="78"/>
      <c r="N1124" s="78"/>
      <c r="O1124" s="78"/>
      <c r="P1124" s="78"/>
      <c r="Q1124" s="78"/>
      <c r="R1124" s="78"/>
      <c r="S1124" s="47"/>
      <c r="T1124" s="47">
        <f t="shared" si="2447"/>
        <v>377.32256015245088</v>
      </c>
      <c r="U1124" s="79">
        <v>5</v>
      </c>
      <c r="V1124" s="62">
        <f t="shared" si="2477"/>
        <v>377.32256015245088</v>
      </c>
      <c r="W1124" s="137">
        <f t="shared" si="2533"/>
        <v>234.25142565715285</v>
      </c>
      <c r="X1124" s="133">
        <v>220</v>
      </c>
      <c r="Y1124" s="5">
        <f t="shared" si="2536"/>
        <v>4.4101248108543976</v>
      </c>
      <c r="Z1124" s="133">
        <v>219</v>
      </c>
      <c r="AA1124" s="43">
        <f t="shared" ref="AA1124" si="2574">POWER(2*$V1124/1000*Z1124, 2)*$A$4</f>
        <v>4.3701238854005728</v>
      </c>
      <c r="AB1124" s="118">
        <v>219</v>
      </c>
      <c r="AC1124" s="43">
        <f t="shared" si="2538"/>
        <v>4.3701238854005728</v>
      </c>
      <c r="AD1124" s="133"/>
      <c r="AE1124" s="43">
        <f t="shared" si="2539"/>
        <v>0</v>
      </c>
      <c r="AF1124" s="268">
        <v>252.5</v>
      </c>
      <c r="AG1124" s="43">
        <f t="shared" si="2540"/>
        <v>5.8093599167775958</v>
      </c>
      <c r="AH1124" s="133"/>
      <c r="AI1124" s="5">
        <f t="shared" si="2536"/>
        <v>0</v>
      </c>
      <c r="AJ1124" s="182"/>
      <c r="AK1124" s="43">
        <f t="shared" ref="AK1124" si="2575">POWER(2*$V1124/1000*AJ1124, 2)*$A$4</f>
        <v>0</v>
      </c>
      <c r="AL1124" s="78">
        <v>232</v>
      </c>
      <c r="AM1124" s="43">
        <f t="shared" si="2542"/>
        <v>4.9043503681699816</v>
      </c>
      <c r="AN1124" s="182">
        <v>229</v>
      </c>
      <c r="AO1124" s="43">
        <f t="shared" si="2543"/>
        <v>4.7783337852482539</v>
      </c>
      <c r="AP1124" s="266">
        <v>235.83</v>
      </c>
      <c r="AQ1124" s="43">
        <f t="shared" si="2544"/>
        <v>5.0676150930398878</v>
      </c>
      <c r="AR1124" s="123"/>
    </row>
    <row r="1125" spans="1:44" x14ac:dyDescent="0.25">
      <c r="A1125" s="144">
        <f t="shared" si="2486"/>
        <v>1114</v>
      </c>
      <c r="B1125" s="89" t="s">
        <v>151</v>
      </c>
      <c r="C1125" s="150">
        <v>3</v>
      </c>
      <c r="D1125" s="154" t="s">
        <v>140</v>
      </c>
      <c r="E1125" s="155">
        <v>24</v>
      </c>
      <c r="F1125" s="152">
        <f t="shared" si="2482"/>
        <v>5987.62</v>
      </c>
      <c r="G1125" s="46">
        <f t="shared" si="2476"/>
        <v>2087.25</v>
      </c>
      <c r="H1125" s="47">
        <f t="shared" si="2487"/>
        <v>5688</v>
      </c>
      <c r="I1125" s="47">
        <f t="shared" si="2483"/>
        <v>2300</v>
      </c>
      <c r="J1125" s="56">
        <f t="shared" si="2545"/>
        <v>367.47068849093245</v>
      </c>
      <c r="K1125" s="56">
        <f t="shared" si="2522"/>
        <v>0</v>
      </c>
      <c r="L1125" s="78"/>
      <c r="M1125" s="78"/>
      <c r="N1125" s="78"/>
      <c r="O1125" s="78"/>
      <c r="P1125" s="78"/>
      <c r="Q1125" s="78"/>
      <c r="R1125" s="78"/>
      <c r="S1125" s="47"/>
      <c r="T1125" s="47">
        <f t="shared" si="2447"/>
        <v>367.47068849093245</v>
      </c>
      <c r="U1125" s="79">
        <v>5</v>
      </c>
      <c r="V1125" s="62">
        <f t="shared" si="2477"/>
        <v>367.47068849093245</v>
      </c>
      <c r="W1125" s="137">
        <f t="shared" si="2533"/>
        <v>240.53169522526275</v>
      </c>
      <c r="X1125" s="133">
        <v>228</v>
      </c>
      <c r="Y1125" s="5">
        <f t="shared" si="2536"/>
        <v>4.4925722902333405</v>
      </c>
      <c r="Z1125" s="133">
        <v>227</v>
      </c>
      <c r="AA1125" s="43">
        <f t="shared" ref="AA1125" si="2576">POWER(2*$V1125/1000*Z1125, 2)*$A$4</f>
        <v>4.4532501835840614</v>
      </c>
      <c r="AB1125" s="118">
        <v>228</v>
      </c>
      <c r="AC1125" s="43">
        <f t="shared" si="2538"/>
        <v>4.4925722902333405</v>
      </c>
      <c r="AD1125" s="133"/>
      <c r="AE1125" s="43">
        <f t="shared" si="2539"/>
        <v>0</v>
      </c>
      <c r="AF1125" s="268">
        <v>260.10000000000002</v>
      </c>
      <c r="AG1125" s="43">
        <f t="shared" si="2540"/>
        <v>5.8466363785893529</v>
      </c>
      <c r="AH1125" s="133"/>
      <c r="AI1125" s="5">
        <f t="shared" si="2536"/>
        <v>0</v>
      </c>
      <c r="AJ1125" s="182"/>
      <c r="AK1125" s="43">
        <f t="shared" ref="AK1125" si="2577">POWER(2*$V1125/1000*AJ1125, 2)*$A$4</f>
        <v>0</v>
      </c>
      <c r="AL1125" s="78">
        <v>237</v>
      </c>
      <c r="AM1125" s="43">
        <f t="shared" si="2542"/>
        <v>4.8542492491943019</v>
      </c>
      <c r="AN1125" s="182">
        <v>235</v>
      </c>
      <c r="AO1125" s="43">
        <f t="shared" si="2543"/>
        <v>4.7726666806735976</v>
      </c>
      <c r="AP1125" s="266">
        <v>239.88</v>
      </c>
      <c r="AQ1125" s="43">
        <f t="shared" si="2544"/>
        <v>4.9729427602062941</v>
      </c>
      <c r="AR1125" s="123"/>
    </row>
    <row r="1126" spans="1:44" x14ac:dyDescent="0.25">
      <c r="A1126" s="144">
        <f t="shared" si="2486"/>
        <v>1115</v>
      </c>
      <c r="B1126" s="89" t="s">
        <v>151</v>
      </c>
      <c r="C1126" s="150">
        <v>4</v>
      </c>
      <c r="D1126" s="154" t="s">
        <v>140</v>
      </c>
      <c r="E1126" s="155">
        <v>25</v>
      </c>
      <c r="F1126" s="152">
        <f t="shared" si="2482"/>
        <v>5987.62</v>
      </c>
      <c r="G1126" s="46">
        <f t="shared" si="2476"/>
        <v>2093</v>
      </c>
      <c r="H1126" s="47">
        <f t="shared" si="2487"/>
        <v>5696</v>
      </c>
      <c r="I1126" s="47">
        <f t="shared" si="2483"/>
        <v>2300</v>
      </c>
      <c r="J1126" s="56">
        <f t="shared" si="2545"/>
        <v>357.61882556711123</v>
      </c>
      <c r="K1126" s="56">
        <f t="shared" si="2522"/>
        <v>0</v>
      </c>
      <c r="L1126" s="78"/>
      <c r="M1126" s="78"/>
      <c r="N1126" s="78"/>
      <c r="O1126" s="78"/>
      <c r="P1126" s="78"/>
      <c r="Q1126" s="78"/>
      <c r="R1126" s="78"/>
      <c r="S1126" s="47"/>
      <c r="T1126" s="47">
        <f t="shared" si="2447"/>
        <v>357.61882556711123</v>
      </c>
      <c r="U1126" s="79">
        <v>5</v>
      </c>
      <c r="V1126" s="62">
        <f t="shared" si="2477"/>
        <v>357.61882556711123</v>
      </c>
      <c r="W1126" s="137">
        <f t="shared" si="2533"/>
        <v>247.15798310715988</v>
      </c>
      <c r="X1126" s="133">
        <v>232</v>
      </c>
      <c r="Y1126" s="5">
        <f t="shared" si="2536"/>
        <v>4.4055150477475813</v>
      </c>
      <c r="Z1126" s="133">
        <v>230</v>
      </c>
      <c r="AA1126" s="43">
        <f t="shared" ref="AA1126" si="2578">POWER(2*$V1126/1000*Z1126, 2)*$A$4</f>
        <v>4.3298852932863978</v>
      </c>
      <c r="AB1126" s="118">
        <v>231</v>
      </c>
      <c r="AC1126" s="43">
        <f t="shared" si="2538"/>
        <v>4.3676183201333743</v>
      </c>
      <c r="AD1126" s="133"/>
      <c r="AE1126" s="43">
        <f t="shared" si="2539"/>
        <v>0</v>
      </c>
      <c r="AF1126" s="268">
        <v>265.7</v>
      </c>
      <c r="AG1126" s="43">
        <f t="shared" si="2540"/>
        <v>5.7783497884431041</v>
      </c>
      <c r="AH1126" s="133"/>
      <c r="AI1126" s="5">
        <f t="shared" si="2536"/>
        <v>0</v>
      </c>
      <c r="AJ1126" s="182"/>
      <c r="AK1126" s="43">
        <f t="shared" ref="AK1126" si="2579">POWER(2*$V1126/1000*AJ1126, 2)*$A$4</f>
        <v>0</v>
      </c>
      <c r="AL1126" s="78">
        <v>243</v>
      </c>
      <c r="AM1126" s="43">
        <f t="shared" si="2542"/>
        <v>4.8331833021411814</v>
      </c>
      <c r="AN1126" s="182">
        <v>242</v>
      </c>
      <c r="AO1126" s="43">
        <f t="shared" si="2543"/>
        <v>4.7934858660874209</v>
      </c>
      <c r="AP1126" s="266">
        <v>249.1</v>
      </c>
      <c r="AQ1126" s="43">
        <f t="shared" si="2544"/>
        <v>5.0788826021835263</v>
      </c>
      <c r="AR1126" s="123"/>
    </row>
    <row r="1127" spans="1:44" x14ac:dyDescent="0.25">
      <c r="A1127" s="144">
        <f t="shared" si="2486"/>
        <v>1116</v>
      </c>
      <c r="B1127" s="89" t="s">
        <v>151</v>
      </c>
      <c r="C1127" s="150">
        <v>5</v>
      </c>
      <c r="D1127" s="154" t="s">
        <v>140</v>
      </c>
      <c r="E1127" s="155">
        <v>26</v>
      </c>
      <c r="F1127" s="152">
        <f t="shared" si="2482"/>
        <v>5987.62</v>
      </c>
      <c r="G1127" s="46">
        <f t="shared" si="2476"/>
        <v>2098.75</v>
      </c>
      <c r="H1127" s="47">
        <f t="shared" si="2487"/>
        <v>5704</v>
      </c>
      <c r="I1127" s="47">
        <f t="shared" si="2483"/>
        <v>2300</v>
      </c>
      <c r="J1127" s="56">
        <f t="shared" si="2545"/>
        <v>347.76697212357578</v>
      </c>
      <c r="K1127" s="56">
        <f t="shared" si="2522"/>
        <v>0</v>
      </c>
      <c r="L1127" s="78"/>
      <c r="M1127" s="78"/>
      <c r="N1127" s="78"/>
      <c r="O1127" s="78"/>
      <c r="P1127" s="78"/>
      <c r="Q1127" s="78"/>
      <c r="R1127" s="78"/>
      <c r="S1127" s="47"/>
      <c r="T1127" s="47">
        <f t="shared" si="2447"/>
        <v>347.76697212357578</v>
      </c>
      <c r="U1127" s="79">
        <v>5</v>
      </c>
      <c r="V1127" s="62">
        <f t="shared" si="2477"/>
        <v>347.76697212357578</v>
      </c>
      <c r="W1127" s="137">
        <f t="shared" si="2533"/>
        <v>254.15969523670134</v>
      </c>
      <c r="X1127" s="133">
        <v>239</v>
      </c>
      <c r="Y1127" s="5">
        <f t="shared" si="2536"/>
        <v>4.4213250426847344</v>
      </c>
      <c r="Z1127" s="133">
        <v>238</v>
      </c>
      <c r="AA1127" s="43">
        <f t="shared" ref="AA1127" si="2580">POWER(2*$V1127/1000*Z1127, 2)*$A$4</f>
        <v>4.3844039095575011</v>
      </c>
      <c r="AB1127" s="118">
        <v>240</v>
      </c>
      <c r="AC1127" s="43">
        <f t="shared" si="2538"/>
        <v>4.4584009814015984</v>
      </c>
      <c r="AD1127" s="133"/>
      <c r="AE1127" s="43">
        <f t="shared" si="2539"/>
        <v>0</v>
      </c>
      <c r="AF1127" s="268">
        <v>273.60000000000002</v>
      </c>
      <c r="AG1127" s="43">
        <f t="shared" si="2540"/>
        <v>5.7941379154295163</v>
      </c>
      <c r="AH1127" s="133"/>
      <c r="AI1127" s="5">
        <f t="shared" si="2536"/>
        <v>0</v>
      </c>
      <c r="AJ1127" s="182"/>
      <c r="AK1127" s="43">
        <f t="shared" ref="AK1127" si="2581">POWER(2*$V1127/1000*AJ1127, 2)*$A$4</f>
        <v>0</v>
      </c>
      <c r="AL1127" s="78">
        <v>255</v>
      </c>
      <c r="AM1127" s="43">
        <f t="shared" si="2542"/>
        <v>5.033116732910397</v>
      </c>
      <c r="AN1127" s="182">
        <v>252</v>
      </c>
      <c r="AO1127" s="43">
        <f t="shared" si="2543"/>
        <v>4.9153870819952612</v>
      </c>
      <c r="AP1127" s="266">
        <v>258.52999999999997</v>
      </c>
      <c r="AQ1127" s="43">
        <f t="shared" si="2544"/>
        <v>5.1734294929035638</v>
      </c>
      <c r="AR1127" s="123"/>
    </row>
    <row r="1128" spans="1:44" x14ac:dyDescent="0.25">
      <c r="A1128" s="144">
        <f t="shared" si="2486"/>
        <v>1117</v>
      </c>
      <c r="B1128" s="89" t="s">
        <v>151</v>
      </c>
      <c r="C1128" s="150">
        <v>6</v>
      </c>
      <c r="D1128" s="154" t="s">
        <v>140</v>
      </c>
      <c r="E1128" s="155">
        <v>27</v>
      </c>
      <c r="F1128" s="152">
        <f t="shared" si="2482"/>
        <v>5987.62</v>
      </c>
      <c r="G1128" s="46">
        <f t="shared" si="2476"/>
        <v>2104.5</v>
      </c>
      <c r="H1128" s="47">
        <f t="shared" si="2487"/>
        <v>5712</v>
      </c>
      <c r="I1128" s="47">
        <f t="shared" si="2483"/>
        <v>2300</v>
      </c>
      <c r="J1128" s="56">
        <f t="shared" si="2545"/>
        <v>337.91512898951407</v>
      </c>
      <c r="K1128" s="56">
        <f t="shared" si="2522"/>
        <v>0</v>
      </c>
      <c r="L1128" s="78"/>
      <c r="M1128" s="78"/>
      <c r="N1128" s="78"/>
      <c r="O1128" s="78"/>
      <c r="P1128" s="78"/>
      <c r="Q1128" s="78"/>
      <c r="R1128" s="78"/>
      <c r="S1128" s="47"/>
      <c r="T1128" s="47">
        <f t="shared" si="2447"/>
        <v>337.91512898951407</v>
      </c>
      <c r="U1128" s="79">
        <v>5</v>
      </c>
      <c r="V1128" s="62">
        <f t="shared" si="2477"/>
        <v>337.91512898951407</v>
      </c>
      <c r="W1128" s="137">
        <f t="shared" si="2533"/>
        <v>261.56966665751514</v>
      </c>
      <c r="X1128" s="133">
        <v>243</v>
      </c>
      <c r="Y1128" s="5">
        <f t="shared" si="2536"/>
        <v>4.3152682077987823</v>
      </c>
      <c r="Z1128" s="133">
        <v>243</v>
      </c>
      <c r="AA1128" s="43">
        <f t="shared" ref="AA1128" si="2582">POWER(2*$V1128/1000*Z1128, 2)*$A$4</f>
        <v>4.3152682077987823</v>
      </c>
      <c r="AB1128" s="118">
        <v>245</v>
      </c>
      <c r="AC1128" s="43">
        <f t="shared" si="2538"/>
        <v>4.386593747110398</v>
      </c>
      <c r="AD1128" s="133"/>
      <c r="AE1128" s="43">
        <f t="shared" si="2539"/>
        <v>0</v>
      </c>
      <c r="AF1128" s="268">
        <v>285.5</v>
      </c>
      <c r="AG1128" s="43">
        <f t="shared" si="2540"/>
        <v>5.9567239146256625</v>
      </c>
      <c r="AH1128" s="133"/>
      <c r="AI1128" s="5">
        <f t="shared" si="2536"/>
        <v>0</v>
      </c>
      <c r="AJ1128" s="182"/>
      <c r="AK1128" s="43">
        <f t="shared" ref="AK1128" si="2583">POWER(2*$V1128/1000*AJ1128, 2)*$A$4</f>
        <v>0</v>
      </c>
      <c r="AL1128" s="78">
        <v>261</v>
      </c>
      <c r="AM1128" s="43">
        <f t="shared" si="2542"/>
        <v>4.9782449420559338</v>
      </c>
      <c r="AN1128" s="182">
        <v>259</v>
      </c>
      <c r="AO1128" s="43">
        <f t="shared" si="2543"/>
        <v>4.9022423181992938</v>
      </c>
      <c r="AP1128" s="266">
        <v>267.8</v>
      </c>
      <c r="AQ1128" s="43">
        <f t="shared" si="2544"/>
        <v>5.2410269372181091</v>
      </c>
      <c r="AR1128" s="123"/>
    </row>
    <row r="1129" spans="1:44" x14ac:dyDescent="0.25">
      <c r="A1129" s="144">
        <f t="shared" si="2486"/>
        <v>1118</v>
      </c>
      <c r="B1129" s="89" t="s">
        <v>151</v>
      </c>
      <c r="C1129" s="150">
        <v>7</v>
      </c>
      <c r="D1129" s="154" t="s">
        <v>140</v>
      </c>
      <c r="E1129" s="155">
        <v>28</v>
      </c>
      <c r="F1129" s="152">
        <f t="shared" si="2482"/>
        <v>5987.62</v>
      </c>
      <c r="G1129" s="46">
        <f t="shared" si="2476"/>
        <v>2110.25</v>
      </c>
      <c r="H1129" s="47">
        <f t="shared" si="2487"/>
        <v>5720</v>
      </c>
      <c r="I1129" s="47">
        <f t="shared" si="2483"/>
        <v>2300</v>
      </c>
      <c r="J1129" s="56">
        <f t="shared" si="2545"/>
        <v>328.06329709371624</v>
      </c>
      <c r="K1129" s="56">
        <f t="shared" si="2522"/>
        <v>0</v>
      </c>
      <c r="L1129" s="78"/>
      <c r="M1129" s="78"/>
      <c r="N1129" s="78"/>
      <c r="O1129" s="78"/>
      <c r="P1129" s="78"/>
      <c r="Q1129" s="78"/>
      <c r="R1129" s="78"/>
      <c r="S1129" s="47"/>
      <c r="T1129" s="47">
        <f t="shared" si="2447"/>
        <v>328.06329709371624</v>
      </c>
      <c r="U1129" s="79">
        <v>5</v>
      </c>
      <c r="V1129" s="62">
        <f t="shared" si="2477"/>
        <v>328.06329709371624</v>
      </c>
      <c r="W1129" s="137">
        <f t="shared" si="2533"/>
        <v>269.42467636990483</v>
      </c>
      <c r="X1129" s="133">
        <v>252</v>
      </c>
      <c r="Y1129" s="5">
        <f t="shared" si="2536"/>
        <v>4.3741769345648605</v>
      </c>
      <c r="Z1129" s="133">
        <v>252</v>
      </c>
      <c r="AA1129" s="43">
        <f t="shared" ref="AA1129" si="2584">POWER(2*$V1129/1000*Z1129, 2)*$A$4</f>
        <v>4.3741769345648605</v>
      </c>
      <c r="AB1129" s="118">
        <v>254</v>
      </c>
      <c r="AC1129" s="43">
        <f t="shared" si="2538"/>
        <v>4.4438838358274539</v>
      </c>
      <c r="AD1129" s="133"/>
      <c r="AE1129" s="43">
        <f t="shared" si="2539"/>
        <v>0</v>
      </c>
      <c r="AF1129" s="268">
        <v>296.3</v>
      </c>
      <c r="AG1129" s="43">
        <f t="shared" si="2540"/>
        <v>6.0472589726369632</v>
      </c>
      <c r="AH1129" s="133"/>
      <c r="AI1129" s="5">
        <f t="shared" si="2536"/>
        <v>0</v>
      </c>
      <c r="AJ1129" s="182"/>
      <c r="AK1129" s="43">
        <f t="shared" ref="AK1129" si="2585">POWER(2*$V1129/1000*AJ1129, 2)*$A$4</f>
        <v>0</v>
      </c>
      <c r="AL1129" s="78">
        <v>272</v>
      </c>
      <c r="AM1129" s="43">
        <f t="shared" si="2542"/>
        <v>5.0960428685885404</v>
      </c>
      <c r="AN1129" s="182">
        <v>271</v>
      </c>
      <c r="AO1129" s="43">
        <f t="shared" si="2543"/>
        <v>5.0586408454802516</v>
      </c>
      <c r="AP1129" s="266">
        <v>272.99</v>
      </c>
      <c r="AQ1129" s="43">
        <f t="shared" si="2544"/>
        <v>5.1332065726180947</v>
      </c>
      <c r="AR1129" s="123"/>
    </row>
    <row r="1130" spans="1:44" x14ac:dyDescent="0.25">
      <c r="A1130" s="144">
        <f t="shared" si="2486"/>
        <v>1119</v>
      </c>
      <c r="B1130" s="89" t="s">
        <v>151</v>
      </c>
      <c r="C1130" s="150">
        <v>8</v>
      </c>
      <c r="D1130" s="154" t="s">
        <v>140</v>
      </c>
      <c r="E1130" s="155">
        <v>29</v>
      </c>
      <c r="F1130" s="152">
        <f t="shared" si="2482"/>
        <v>5987.62</v>
      </c>
      <c r="G1130" s="46">
        <f t="shared" si="2476"/>
        <v>2116</v>
      </c>
      <c r="H1130" s="47">
        <f t="shared" si="2487"/>
        <v>5728</v>
      </c>
      <c r="I1130" s="47">
        <f t="shared" si="2483"/>
        <v>2300</v>
      </c>
      <c r="J1130" s="56">
        <f t="shared" si="2545"/>
        <v>318.21147747999277</v>
      </c>
      <c r="K1130" s="56">
        <f t="shared" si="2522"/>
        <v>0</v>
      </c>
      <c r="L1130" s="78"/>
      <c r="M1130" s="78"/>
      <c r="N1130" s="78"/>
      <c r="O1130" s="78"/>
      <c r="P1130" s="78"/>
      <c r="Q1130" s="78"/>
      <c r="R1130" s="78"/>
      <c r="S1130" s="47"/>
      <c r="T1130" s="47">
        <f t="shared" si="2447"/>
        <v>318.21147747999277</v>
      </c>
      <c r="U1130" s="79">
        <v>5</v>
      </c>
      <c r="V1130" s="62">
        <f t="shared" si="2477"/>
        <v>318.21147747999277</v>
      </c>
      <c r="W1130" s="137">
        <f t="shared" si="2533"/>
        <v>277.76605780624544</v>
      </c>
      <c r="X1130" s="133">
        <v>263</v>
      </c>
      <c r="Y1130" s="5">
        <f t="shared" si="2536"/>
        <v>4.4825294448663033</v>
      </c>
      <c r="Z1130" s="133">
        <v>268</v>
      </c>
      <c r="AA1130" s="43">
        <f t="shared" ref="AA1130" si="2586">POWER(2*$V1130/1000*Z1130, 2)*$A$4</f>
        <v>4.6545879635107816</v>
      </c>
      <c r="AB1130" s="118">
        <v>270</v>
      </c>
      <c r="AC1130" s="43">
        <f t="shared" si="2538"/>
        <v>4.7243186475263981</v>
      </c>
      <c r="AD1130" s="133"/>
      <c r="AE1130" s="43">
        <f t="shared" si="2539"/>
        <v>0</v>
      </c>
      <c r="AF1130" s="268">
        <v>302.2</v>
      </c>
      <c r="AG1130" s="43">
        <f t="shared" si="2540"/>
        <v>5.9183490342162521</v>
      </c>
      <c r="AH1130" s="133"/>
      <c r="AI1130" s="5">
        <f t="shared" si="2536"/>
        <v>0</v>
      </c>
      <c r="AJ1130" s="182"/>
      <c r="AK1130" s="43">
        <f t="shared" ref="AK1130" si="2587">POWER(2*$V1130/1000*AJ1130, 2)*$A$4</f>
        <v>0</v>
      </c>
      <c r="AL1130" s="78">
        <v>278</v>
      </c>
      <c r="AM1130" s="43">
        <f t="shared" si="2542"/>
        <v>5.0084258210621417</v>
      </c>
      <c r="AN1130" s="182">
        <v>272</v>
      </c>
      <c r="AO1130" s="43">
        <f t="shared" si="2543"/>
        <v>4.7945677752893427</v>
      </c>
      <c r="AP1130" s="266">
        <v>282.39999999999998</v>
      </c>
      <c r="AQ1130" s="43">
        <f t="shared" si="2544"/>
        <v>5.1682205528635778</v>
      </c>
      <c r="AR1130" s="123"/>
    </row>
    <row r="1131" spans="1:44" x14ac:dyDescent="0.25">
      <c r="A1131" s="144">
        <f t="shared" si="2486"/>
        <v>1120</v>
      </c>
      <c r="B1131" s="89" t="s">
        <v>151</v>
      </c>
      <c r="C1131" s="150">
        <v>9</v>
      </c>
      <c r="D1131" s="154" t="s">
        <v>140</v>
      </c>
      <c r="E1131" s="155">
        <v>30</v>
      </c>
      <c r="F1131" s="152">
        <f t="shared" si="2482"/>
        <v>5987.62</v>
      </c>
      <c r="G1131" s="46">
        <f t="shared" si="2476"/>
        <v>2121.75</v>
      </c>
      <c r="H1131" s="47">
        <f t="shared" si="2487"/>
        <v>5736</v>
      </c>
      <c r="I1131" s="47">
        <f t="shared" si="2483"/>
        <v>2300</v>
      </c>
      <c r="J1131" s="56">
        <f t="shared" si="2545"/>
        <v>308.35967132554794</v>
      </c>
      <c r="K1131" s="56">
        <f t="shared" si="2522"/>
        <v>0</v>
      </c>
      <c r="L1131" s="78"/>
      <c r="M1131" s="78"/>
      <c r="N1131" s="78"/>
      <c r="O1131" s="78"/>
      <c r="P1131" s="78"/>
      <c r="Q1131" s="78"/>
      <c r="R1131" s="78"/>
      <c r="S1131" s="47"/>
      <c r="T1131" s="47">
        <f t="shared" si="2447"/>
        <v>308.35967132554794</v>
      </c>
      <c r="U1131" s="79">
        <v>5</v>
      </c>
      <c r="V1131" s="62">
        <f t="shared" si="2477"/>
        <v>308.35967132554794</v>
      </c>
      <c r="W1131" s="137">
        <f t="shared" si="2533"/>
        <v>286.64042631892431</v>
      </c>
      <c r="X1131" s="133">
        <v>269</v>
      </c>
      <c r="Y1131" s="5">
        <f t="shared" si="2536"/>
        <v>4.4035170494533729</v>
      </c>
      <c r="Z1131" s="133">
        <v>269</v>
      </c>
      <c r="AA1131" s="43">
        <f t="shared" ref="AA1131" si="2588">POWER(2*$V1131/1000*Z1131, 2)*$A$4</f>
        <v>4.4035170494533729</v>
      </c>
      <c r="AB1131" s="118">
        <v>271</v>
      </c>
      <c r="AC1131" s="43">
        <f t="shared" si="2538"/>
        <v>4.4692402762386543</v>
      </c>
      <c r="AD1131" s="133"/>
      <c r="AE1131" s="43">
        <f t="shared" si="2539"/>
        <v>0</v>
      </c>
      <c r="AF1131" s="268">
        <v>313.2</v>
      </c>
      <c r="AG1131" s="43">
        <f t="shared" si="2540"/>
        <v>5.969509242453408</v>
      </c>
      <c r="AH1131" s="133"/>
      <c r="AI1131" s="5">
        <f t="shared" si="2536"/>
        <v>0</v>
      </c>
      <c r="AJ1131" s="182"/>
      <c r="AK1131" s="43">
        <f t="shared" ref="AK1131" si="2589">POWER(2*$V1131/1000*AJ1131, 2)*$A$4</f>
        <v>0</v>
      </c>
      <c r="AL1131" s="78">
        <v>285</v>
      </c>
      <c r="AM1131" s="43">
        <f t="shared" si="2542"/>
        <v>4.9429343478095973</v>
      </c>
      <c r="AN1131" s="182">
        <v>283</v>
      </c>
      <c r="AO1131" s="43">
        <f t="shared" si="2543"/>
        <v>4.873803250005821</v>
      </c>
      <c r="AP1131" s="266">
        <v>295.63</v>
      </c>
      <c r="AQ1131" s="43">
        <f t="shared" si="2544"/>
        <v>5.3185363147535076</v>
      </c>
      <c r="AR1131" s="123"/>
    </row>
    <row r="1132" spans="1:44" x14ac:dyDescent="0.25">
      <c r="A1132" s="144">
        <f t="shared" si="2486"/>
        <v>1121</v>
      </c>
      <c r="B1132" s="89" t="s">
        <v>151</v>
      </c>
      <c r="C1132" s="150">
        <v>10</v>
      </c>
      <c r="D1132" s="154" t="s">
        <v>140</v>
      </c>
      <c r="E1132" s="155">
        <v>31</v>
      </c>
      <c r="F1132" s="152">
        <f t="shared" si="2482"/>
        <v>5987.62</v>
      </c>
      <c r="G1132" s="46">
        <f t="shared" si="2476"/>
        <v>2127.5</v>
      </c>
      <c r="H1132" s="47">
        <f t="shared" si="2487"/>
        <v>5744</v>
      </c>
      <c r="I1132" s="47">
        <f t="shared" si="2483"/>
        <v>2300</v>
      </c>
      <c r="J1132" s="56">
        <f t="shared" si="2545"/>
        <v>298.50787996299186</v>
      </c>
      <c r="K1132" s="56">
        <f t="shared" si="2522"/>
        <v>0</v>
      </c>
      <c r="L1132" s="78"/>
      <c r="M1132" s="78"/>
      <c r="N1132" s="78"/>
      <c r="O1132" s="78"/>
      <c r="P1132" s="78"/>
      <c r="Q1132" s="78"/>
      <c r="R1132" s="78"/>
      <c r="S1132" s="47"/>
      <c r="T1132" s="47">
        <f t="shared" si="2447"/>
        <v>298.50787996299186</v>
      </c>
      <c r="U1132" s="79">
        <v>5</v>
      </c>
      <c r="V1132" s="62">
        <f t="shared" si="2477"/>
        <v>298.50787996299186</v>
      </c>
      <c r="W1132" s="137">
        <f t="shared" si="2533"/>
        <v>296.10055071000659</v>
      </c>
      <c r="X1132" s="133">
        <v>266</v>
      </c>
      <c r="Y1132" s="5">
        <f t="shared" si="2536"/>
        <v>4.0351050659368948</v>
      </c>
      <c r="Z1132" s="133">
        <v>268</v>
      </c>
      <c r="AA1132" s="43">
        <f t="shared" ref="AA1132" si="2590">POWER(2*$V1132/1000*Z1132, 2)*$A$4</f>
        <v>4.0960114514083825</v>
      </c>
      <c r="AB1132" s="118">
        <v>270</v>
      </c>
      <c r="AC1132" s="43">
        <f t="shared" si="2538"/>
        <v>4.1573740644863992</v>
      </c>
      <c r="AD1132" s="133"/>
      <c r="AE1132" s="43">
        <f t="shared" si="2539"/>
        <v>0</v>
      </c>
      <c r="AF1132" s="268">
        <v>320</v>
      </c>
      <c r="AG1132" s="43">
        <f t="shared" si="2540"/>
        <v>5.8397133635583991</v>
      </c>
      <c r="AH1132" s="133"/>
      <c r="AI1132" s="5">
        <f t="shared" si="2536"/>
        <v>0</v>
      </c>
      <c r="AJ1132" s="182"/>
      <c r="AK1132" s="43">
        <f t="shared" ref="AK1132" si="2591">POWER(2*$V1132/1000*AJ1132, 2)*$A$4</f>
        <v>0</v>
      </c>
      <c r="AL1132" s="78">
        <v>303</v>
      </c>
      <c r="AM1132" s="43">
        <f t="shared" si="2542"/>
        <v>5.2357250409661438</v>
      </c>
      <c r="AN1132" s="182">
        <v>294</v>
      </c>
      <c r="AO1132" s="43">
        <f t="shared" si="2543"/>
        <v>4.929311174731775</v>
      </c>
      <c r="AP1132" s="266">
        <v>301.82</v>
      </c>
      <c r="AQ1132" s="43">
        <f t="shared" si="2544"/>
        <v>5.1950245427715531</v>
      </c>
      <c r="AR1132" s="123"/>
    </row>
    <row r="1133" spans="1:44" x14ac:dyDescent="0.25">
      <c r="A1133" s="144">
        <f t="shared" si="2486"/>
        <v>1122</v>
      </c>
      <c r="B1133" s="89" t="s">
        <v>151</v>
      </c>
      <c r="C1133" s="150">
        <v>11</v>
      </c>
      <c r="D1133" s="154" t="s">
        <v>140</v>
      </c>
      <c r="E1133" s="155">
        <v>32</v>
      </c>
      <c r="F1133" s="152">
        <f t="shared" si="2482"/>
        <v>5987.62</v>
      </c>
      <c r="G1133" s="46">
        <f t="shared" si="2476"/>
        <v>2133.25</v>
      </c>
      <c r="H1133" s="47">
        <f t="shared" si="2487"/>
        <v>5752</v>
      </c>
      <c r="I1133" s="47">
        <f t="shared" si="2483"/>
        <v>2300</v>
      </c>
      <c r="J1133" s="56">
        <f t="shared" si="2545"/>
        <v>288.65610490685964</v>
      </c>
      <c r="K1133" s="56">
        <f t="shared" si="2522"/>
        <v>0</v>
      </c>
      <c r="L1133" s="78"/>
      <c r="M1133" s="78"/>
      <c r="N1133" s="78"/>
      <c r="O1133" s="78"/>
      <c r="P1133" s="78"/>
      <c r="Q1133" s="78"/>
      <c r="R1133" s="78"/>
      <c r="S1133" s="47"/>
      <c r="T1133" s="47">
        <f t="shared" ref="T1133:T1162" si="2592">SQRT(POWER(F1133-H1133,2)+POWER(I1133-G1133,2))</f>
        <v>288.65610490685964</v>
      </c>
      <c r="U1133" s="79">
        <v>5</v>
      </c>
      <c r="V1133" s="62">
        <f t="shared" si="2477"/>
        <v>288.65610490685964</v>
      </c>
      <c r="W1133" s="137">
        <f t="shared" si="2533"/>
        <v>306.20640321062535</v>
      </c>
      <c r="X1133" s="133">
        <v>293</v>
      </c>
      <c r="Y1133" s="5">
        <f t="shared" si="2536"/>
        <v>4.578009701771582</v>
      </c>
      <c r="Z1133" s="133">
        <v>292</v>
      </c>
      <c r="AA1133" s="43">
        <f t="shared" ref="AA1133" si="2593">POWER(2*$V1133/1000*Z1133, 2)*$A$4</f>
        <v>4.5468138150922215</v>
      </c>
      <c r="AB1133" s="118">
        <v>294</v>
      </c>
      <c r="AC1133" s="43">
        <f t="shared" si="2538"/>
        <v>4.6093122410549725</v>
      </c>
      <c r="AD1133" s="133"/>
      <c r="AE1133" s="43">
        <f t="shared" si="2539"/>
        <v>0</v>
      </c>
      <c r="AF1133" s="268">
        <v>335.4</v>
      </c>
      <c r="AG1133" s="43">
        <f t="shared" si="2540"/>
        <v>5.9988442248942055</v>
      </c>
      <c r="AH1133" s="133"/>
      <c r="AI1133" s="5">
        <f t="shared" si="2536"/>
        <v>0</v>
      </c>
      <c r="AJ1133" s="182"/>
      <c r="AK1133" s="43">
        <f t="shared" ref="AK1133" si="2594">POWER(2*$V1133/1000*AJ1133, 2)*$A$4</f>
        <v>0</v>
      </c>
      <c r="AL1133" s="78">
        <v>303</v>
      </c>
      <c r="AM1133" s="43">
        <f t="shared" si="2542"/>
        <v>4.8958344617869409</v>
      </c>
      <c r="AN1133" s="182">
        <v>299</v>
      </c>
      <c r="AO1133" s="43">
        <f t="shared" si="2543"/>
        <v>4.767424726532413</v>
      </c>
      <c r="AP1133" s="266">
        <v>311.58</v>
      </c>
      <c r="AQ1133" s="43">
        <f t="shared" si="2544"/>
        <v>5.1770291929728236</v>
      </c>
      <c r="AR1133" s="123"/>
    </row>
    <row r="1134" spans="1:44" x14ac:dyDescent="0.25">
      <c r="A1134" s="144">
        <f t="shared" si="2486"/>
        <v>1123</v>
      </c>
      <c r="B1134" s="89" t="s">
        <v>151</v>
      </c>
      <c r="C1134" s="150">
        <v>12</v>
      </c>
      <c r="D1134" s="154" t="s">
        <v>140</v>
      </c>
      <c r="E1134" s="155">
        <v>33</v>
      </c>
      <c r="F1134" s="152">
        <f t="shared" si="2482"/>
        <v>5987.62</v>
      </c>
      <c r="G1134" s="46">
        <f t="shared" si="2476"/>
        <v>2139</v>
      </c>
      <c r="H1134" s="47">
        <f t="shared" si="2487"/>
        <v>5760</v>
      </c>
      <c r="I1134" s="47">
        <f t="shared" si="2483"/>
        <v>2300</v>
      </c>
      <c r="J1134" s="56">
        <f t="shared" si="2545"/>
        <v>278.80434788575292</v>
      </c>
      <c r="K1134" s="56">
        <f t="shared" si="2522"/>
        <v>0</v>
      </c>
      <c r="L1134" s="78"/>
      <c r="M1134" s="78"/>
      <c r="N1134" s="78"/>
      <c r="O1134" s="78"/>
      <c r="P1134" s="78"/>
      <c r="Q1134" s="78"/>
      <c r="R1134" s="78"/>
      <c r="S1134" s="47"/>
      <c r="T1134" s="47">
        <f t="shared" si="2592"/>
        <v>278.80434788575292</v>
      </c>
      <c r="U1134" s="79">
        <v>5</v>
      </c>
      <c r="V1134" s="62">
        <f t="shared" si="2477"/>
        <v>278.80434788575292</v>
      </c>
      <c r="W1134" s="137">
        <f t="shared" si="2533"/>
        <v>317.02643204308197</v>
      </c>
      <c r="X1134" s="133">
        <v>306</v>
      </c>
      <c r="Y1134" s="5">
        <f t="shared" si="2536"/>
        <v>4.6582405471733725</v>
      </c>
      <c r="Z1134" s="133">
        <v>304</v>
      </c>
      <c r="AA1134" s="43">
        <f t="shared" ref="AA1134" si="2595">POWER(2*$V1134/1000*Z1134, 2)*$A$4</f>
        <v>4.5975475074498524</v>
      </c>
      <c r="AB1134" s="118">
        <v>305</v>
      </c>
      <c r="AC1134" s="43">
        <f t="shared" si="2538"/>
        <v>4.6278442789183964</v>
      </c>
      <c r="AD1134" s="133"/>
      <c r="AE1134" s="43">
        <f t="shared" si="2539"/>
        <v>0</v>
      </c>
      <c r="AF1134" s="268">
        <v>340</v>
      </c>
      <c r="AG1134" s="43">
        <f t="shared" si="2540"/>
        <v>5.7509142557695965</v>
      </c>
      <c r="AH1134" s="133"/>
      <c r="AI1134" s="5">
        <f t="shared" si="2536"/>
        <v>0</v>
      </c>
      <c r="AJ1134" s="182"/>
      <c r="AK1134" s="43">
        <f t="shared" ref="AK1134" si="2596">POWER(2*$V1134/1000*AJ1134, 2)*$A$4</f>
        <v>0</v>
      </c>
      <c r="AL1134" s="78">
        <v>309</v>
      </c>
      <c r="AM1134" s="43">
        <f t="shared" si="2542"/>
        <v>4.7500263326568923</v>
      </c>
      <c r="AN1134" s="182">
        <v>308</v>
      </c>
      <c r="AO1134" s="43">
        <f t="shared" si="2543"/>
        <v>4.71933157404262</v>
      </c>
      <c r="AP1134" s="266">
        <v>321.45</v>
      </c>
      <c r="AQ1134" s="43">
        <f t="shared" si="2544"/>
        <v>5.1405065702195811</v>
      </c>
      <c r="AR1134" s="123"/>
    </row>
    <row r="1135" spans="1:44" x14ac:dyDescent="0.25">
      <c r="A1135" s="144">
        <f t="shared" si="2486"/>
        <v>1124</v>
      </c>
      <c r="B1135" s="89" t="s">
        <v>151</v>
      </c>
      <c r="C1135" s="150">
        <v>13</v>
      </c>
      <c r="D1135" s="154" t="s">
        <v>140</v>
      </c>
      <c r="E1135" s="155">
        <v>34</v>
      </c>
      <c r="F1135" s="152">
        <f t="shared" si="2482"/>
        <v>5987.62</v>
      </c>
      <c r="G1135" s="46">
        <f t="shared" si="2476"/>
        <v>2144.75</v>
      </c>
      <c r="H1135" s="47">
        <f t="shared" si="2487"/>
        <v>5768</v>
      </c>
      <c r="I1135" s="47">
        <f t="shared" si="2483"/>
        <v>2300</v>
      </c>
      <c r="J1135" s="56">
        <f t="shared" si="2545"/>
        <v>268.95261088154535</v>
      </c>
      <c r="K1135" s="56">
        <f t="shared" si="2522"/>
        <v>0</v>
      </c>
      <c r="L1135" s="78"/>
      <c r="M1135" s="78"/>
      <c r="N1135" s="78"/>
      <c r="O1135" s="78"/>
      <c r="P1135" s="78"/>
      <c r="Q1135" s="78"/>
      <c r="R1135" s="78"/>
      <c r="S1135" s="47"/>
      <c r="T1135" s="47">
        <f t="shared" si="2592"/>
        <v>268.95261088154535</v>
      </c>
      <c r="U1135" s="79">
        <v>5</v>
      </c>
      <c r="V1135" s="62">
        <f t="shared" si="2477"/>
        <v>268.95261088154535</v>
      </c>
      <c r="W1135" s="137">
        <f t="shared" si="2533"/>
        <v>328.63911362900757</v>
      </c>
      <c r="X1135" s="133">
        <v>315</v>
      </c>
      <c r="Y1135" s="5">
        <f t="shared" si="2536"/>
        <v>4.5935940301775968</v>
      </c>
      <c r="Z1135" s="133">
        <v>315</v>
      </c>
      <c r="AA1135" s="43">
        <f t="shared" ref="AA1135" si="2597">POWER(2*$V1135/1000*Z1135, 2)*$A$4</f>
        <v>4.5935940301775968</v>
      </c>
      <c r="AB1135" s="118">
        <v>317</v>
      </c>
      <c r="AC1135" s="43">
        <f t="shared" si="2538"/>
        <v>4.6521105618394216</v>
      </c>
      <c r="AD1135" s="133"/>
      <c r="AE1135" s="43">
        <f t="shared" si="2539"/>
        <v>0</v>
      </c>
      <c r="AF1135" s="268">
        <v>356.7</v>
      </c>
      <c r="AG1135" s="43">
        <f t="shared" si="2540"/>
        <v>5.8903041686500703</v>
      </c>
      <c r="AH1135" s="133"/>
      <c r="AI1135" s="5">
        <f t="shared" si="2536"/>
        <v>0</v>
      </c>
      <c r="AJ1135" s="182"/>
      <c r="AK1135" s="43">
        <f t="shared" ref="AK1135" si="2598">POWER(2*$V1135/1000*AJ1135, 2)*$A$4</f>
        <v>0</v>
      </c>
      <c r="AL1135" s="78">
        <v>304</v>
      </c>
      <c r="AM1135" s="43">
        <f t="shared" si="2542"/>
        <v>4.2783732516290538</v>
      </c>
      <c r="AN1135" s="182">
        <v>304</v>
      </c>
      <c r="AO1135" s="43">
        <f t="shared" si="2543"/>
        <v>4.2783732516290538</v>
      </c>
      <c r="AP1135" s="266">
        <v>333.88</v>
      </c>
      <c r="AQ1135" s="43">
        <f t="shared" si="2544"/>
        <v>5.1607439584861385</v>
      </c>
      <c r="AR1135" s="123"/>
    </row>
    <row r="1136" spans="1:44" x14ac:dyDescent="0.25">
      <c r="A1136" s="144">
        <f t="shared" si="2486"/>
        <v>1125</v>
      </c>
      <c r="B1136" s="89" t="s">
        <v>151</v>
      </c>
      <c r="C1136" s="150">
        <v>14</v>
      </c>
      <c r="D1136" s="154" t="s">
        <v>140</v>
      </c>
      <c r="E1136" s="155">
        <v>35</v>
      </c>
      <c r="F1136" s="152">
        <f t="shared" si="2482"/>
        <v>5987.62</v>
      </c>
      <c r="G1136" s="46">
        <f t="shared" si="2476"/>
        <v>2150.5</v>
      </c>
      <c r="H1136" s="47">
        <f t="shared" si="2487"/>
        <v>5776</v>
      </c>
      <c r="I1136" s="47">
        <f t="shared" si="2483"/>
        <v>2300</v>
      </c>
      <c r="J1136" s="56">
        <f t="shared" si="2545"/>
        <v>259.10089617753147</v>
      </c>
      <c r="K1136" s="56">
        <f t="shared" si="2522"/>
        <v>0</v>
      </c>
      <c r="L1136" s="78"/>
      <c r="M1136" s="78"/>
      <c r="N1136" s="78"/>
      <c r="O1136" s="78"/>
      <c r="P1136" s="78"/>
      <c r="Q1136" s="78"/>
      <c r="R1136" s="78"/>
      <c r="S1136" s="47"/>
      <c r="T1136" s="47">
        <f t="shared" si="2592"/>
        <v>259.10089617753147</v>
      </c>
      <c r="U1136" s="79">
        <v>5</v>
      </c>
      <c r="V1136" s="62">
        <f t="shared" si="2477"/>
        <v>259.10089617753147</v>
      </c>
      <c r="W1136" s="137">
        <f t="shared" si="2533"/>
        <v>341.13485886114523</v>
      </c>
      <c r="X1136" s="133">
        <v>319</v>
      </c>
      <c r="Y1136" s="5">
        <f t="shared" si="2536"/>
        <v>4.3721914471797723</v>
      </c>
      <c r="Z1136" s="133">
        <v>317</v>
      </c>
      <c r="AA1136" s="43">
        <f t="shared" ref="AA1136" si="2599">POWER(2*$V1136/1000*Z1136, 2)*$A$4</f>
        <v>4.3175395911562209</v>
      </c>
      <c r="AB1136" s="118">
        <v>319</v>
      </c>
      <c r="AC1136" s="43">
        <f t="shared" si="2538"/>
        <v>4.3721914471797723</v>
      </c>
      <c r="AD1136" s="133"/>
      <c r="AE1136" s="43">
        <f t="shared" si="2539"/>
        <v>0</v>
      </c>
      <c r="AF1136" s="268">
        <v>369.3</v>
      </c>
      <c r="AG1136" s="43">
        <f t="shared" si="2540"/>
        <v>5.8597139996961589</v>
      </c>
      <c r="AH1136" s="133"/>
      <c r="AI1136" s="5">
        <f t="shared" si="2536"/>
        <v>0</v>
      </c>
      <c r="AJ1136" s="182"/>
      <c r="AK1136" s="43">
        <f t="shared" ref="AK1136" si="2600">POWER(2*$V1136/1000*AJ1136, 2)*$A$4</f>
        <v>0</v>
      </c>
      <c r="AL1136" s="78">
        <v>313</v>
      </c>
      <c r="AM1136" s="43">
        <f t="shared" si="2542"/>
        <v>4.2092670462039008</v>
      </c>
      <c r="AN1136" s="182">
        <v>312</v>
      </c>
      <c r="AO1136" s="43">
        <f t="shared" si="2543"/>
        <v>4.1824137364439009</v>
      </c>
      <c r="AP1136" s="266">
        <v>342.59</v>
      </c>
      <c r="AQ1136" s="43">
        <f t="shared" si="2544"/>
        <v>5.0427468673480158</v>
      </c>
      <c r="AR1136" s="123"/>
    </row>
    <row r="1137" spans="1:44" x14ac:dyDescent="0.25">
      <c r="A1137" s="144">
        <f t="shared" si="2486"/>
        <v>1126</v>
      </c>
      <c r="B1137" s="89" t="s">
        <v>151</v>
      </c>
      <c r="C1137" s="150">
        <v>15</v>
      </c>
      <c r="D1137" s="154" t="s">
        <v>140</v>
      </c>
      <c r="E1137" s="155">
        <v>36</v>
      </c>
      <c r="F1137" s="152">
        <f t="shared" si="2482"/>
        <v>5987.62</v>
      </c>
      <c r="G1137" s="46">
        <f t="shared" si="2476"/>
        <v>2156.25</v>
      </c>
      <c r="H1137" s="47">
        <f t="shared" si="2487"/>
        <v>5784</v>
      </c>
      <c r="I1137" s="47">
        <f t="shared" si="2483"/>
        <v>2300</v>
      </c>
      <c r="J1137" s="56">
        <f t="shared" si="2545"/>
        <v>249.24920641799434</v>
      </c>
      <c r="K1137" s="56">
        <f t="shared" si="2522"/>
        <v>0</v>
      </c>
      <c r="L1137" s="78"/>
      <c r="M1137" s="78"/>
      <c r="N1137" s="78"/>
      <c r="O1137" s="78"/>
      <c r="P1137" s="78"/>
      <c r="Q1137" s="78"/>
      <c r="R1137" s="78"/>
      <c r="S1137" s="47"/>
      <c r="T1137" s="47">
        <f t="shared" si="2592"/>
        <v>249.24920641799434</v>
      </c>
      <c r="U1137" s="79">
        <v>5</v>
      </c>
      <c r="V1137" s="62">
        <f t="shared" si="2477"/>
        <v>249.24920641799434</v>
      </c>
      <c r="W1137" s="137">
        <f t="shared" si="2533"/>
        <v>354.61837138245471</v>
      </c>
      <c r="X1137" s="133">
        <v>338</v>
      </c>
      <c r="Y1137" s="5">
        <f t="shared" si="2536"/>
        <v>4.5423536430871012</v>
      </c>
      <c r="Z1137" s="133">
        <v>336</v>
      </c>
      <c r="AA1137" s="43">
        <f t="shared" ref="AA1137" si="2601">POWER(2*$V1137/1000*Z1137, 2)*$A$4</f>
        <v>4.4887570190991317</v>
      </c>
      <c r="AB1137" s="118">
        <v>337</v>
      </c>
      <c r="AC1137" s="43">
        <f t="shared" si="2538"/>
        <v>4.5155155709863006</v>
      </c>
      <c r="AD1137" s="133"/>
      <c r="AE1137" s="43">
        <f t="shared" si="2539"/>
        <v>0</v>
      </c>
      <c r="AF1137" s="268">
        <v>378.9</v>
      </c>
      <c r="AG1137" s="43">
        <f t="shared" si="2540"/>
        <v>5.708168084661466</v>
      </c>
      <c r="AH1137" s="133"/>
      <c r="AI1137" s="5">
        <f t="shared" si="2536"/>
        <v>0</v>
      </c>
      <c r="AJ1137" s="182"/>
      <c r="AK1137" s="43">
        <f t="shared" ref="AK1137" si="2602">POWER(2*$V1137/1000*AJ1137, 2)*$A$4</f>
        <v>0</v>
      </c>
      <c r="AL1137" s="78">
        <v>322</v>
      </c>
      <c r="AM1137" s="43">
        <f t="shared" si="2542"/>
        <v>4.1224869151101409</v>
      </c>
      <c r="AN1137" s="182">
        <v>321</v>
      </c>
      <c r="AO1137" s="43">
        <f t="shared" si="2543"/>
        <v>4.0969211664274523</v>
      </c>
      <c r="AP1137" s="266">
        <v>353.45</v>
      </c>
      <c r="AQ1137" s="43">
        <f t="shared" si="2544"/>
        <v>4.9671069875920137</v>
      </c>
      <c r="AR1137" s="123"/>
    </row>
    <row r="1138" spans="1:44" x14ac:dyDescent="0.25">
      <c r="A1138" s="144">
        <f t="shared" si="2486"/>
        <v>1127</v>
      </c>
      <c r="B1138" s="89" t="s">
        <v>151</v>
      </c>
      <c r="C1138" s="150">
        <v>16</v>
      </c>
      <c r="D1138" s="154" t="s">
        <v>140</v>
      </c>
      <c r="E1138" s="155">
        <v>37</v>
      </c>
      <c r="F1138" s="152">
        <f t="shared" si="2482"/>
        <v>5987.62</v>
      </c>
      <c r="G1138" s="46">
        <f t="shared" si="2476"/>
        <v>2162</v>
      </c>
      <c r="H1138" s="47">
        <f t="shared" si="2487"/>
        <v>5792</v>
      </c>
      <c r="I1138" s="47">
        <f t="shared" si="2483"/>
        <v>2300</v>
      </c>
      <c r="J1138" s="56">
        <f t="shared" si="2545"/>
        <v>239.39754468247989</v>
      </c>
      <c r="K1138" s="56">
        <f t="shared" si="2522"/>
        <v>0</v>
      </c>
      <c r="L1138" s="78"/>
      <c r="M1138" s="78"/>
      <c r="N1138" s="78"/>
      <c r="O1138" s="78"/>
      <c r="P1138" s="78"/>
      <c r="Q1138" s="78"/>
      <c r="R1138" s="78"/>
      <c r="S1138" s="47"/>
      <c r="T1138" s="47">
        <f t="shared" si="2592"/>
        <v>239.39754468247989</v>
      </c>
      <c r="U1138" s="79">
        <v>5</v>
      </c>
      <c r="V1138" s="62">
        <f t="shared" si="2477"/>
        <v>239.39754468247989</v>
      </c>
      <c r="W1138" s="137">
        <f t="shared" si="2533"/>
        <v>369.21158805346369</v>
      </c>
      <c r="X1138" s="133">
        <v>353</v>
      </c>
      <c r="Y1138" s="5">
        <f t="shared" si="2536"/>
        <v>4.5705532012157404</v>
      </c>
      <c r="Z1138" s="133">
        <v>351</v>
      </c>
      <c r="AA1138" s="43">
        <f t="shared" ref="AA1138" si="2603">POWER(2*$V1138/1000*Z1138, 2)*$A$4</f>
        <v>4.5189089467292129</v>
      </c>
      <c r="AB1138" s="118">
        <v>352</v>
      </c>
      <c r="AC1138" s="43">
        <f t="shared" si="2538"/>
        <v>4.5446943948144618</v>
      </c>
      <c r="AD1138" s="133"/>
      <c r="AE1138" s="43">
        <f t="shared" si="2539"/>
        <v>0</v>
      </c>
      <c r="AF1138" s="268">
        <v>392</v>
      </c>
      <c r="AG1138" s="43">
        <f t="shared" si="2540"/>
        <v>5.6362661373706198</v>
      </c>
      <c r="AH1138" s="133"/>
      <c r="AI1138" s="5">
        <f t="shared" si="2536"/>
        <v>0</v>
      </c>
      <c r="AJ1138" s="182"/>
      <c r="AK1138" s="43">
        <f t="shared" ref="AK1138" si="2604">POWER(2*$V1138/1000*AJ1138, 2)*$A$4</f>
        <v>0</v>
      </c>
      <c r="AL1138" s="78">
        <v>341</v>
      </c>
      <c r="AM1138" s="43">
        <f t="shared" si="2542"/>
        <v>4.2650891732584926</v>
      </c>
      <c r="AN1138" s="182">
        <v>339</v>
      </c>
      <c r="AO1138" s="43">
        <f t="shared" si="2543"/>
        <v>4.2152055183567336</v>
      </c>
      <c r="AP1138" s="266">
        <v>363.22</v>
      </c>
      <c r="AQ1138" s="43">
        <f t="shared" si="2544"/>
        <v>4.8390361429998663</v>
      </c>
      <c r="AR1138" s="123"/>
    </row>
    <row r="1139" spans="1:44" x14ac:dyDescent="0.25">
      <c r="A1139" s="144">
        <f t="shared" si="2486"/>
        <v>1128</v>
      </c>
      <c r="B1139" s="89" t="s">
        <v>151</v>
      </c>
      <c r="C1139" s="150">
        <v>17</v>
      </c>
      <c r="D1139" s="154" t="s">
        <v>141</v>
      </c>
      <c r="E1139" s="155">
        <v>1</v>
      </c>
      <c r="F1139" s="152">
        <f t="shared" si="2482"/>
        <v>5987.62</v>
      </c>
      <c r="G1139" s="46">
        <f t="shared" si="2476"/>
        <v>2167.75</v>
      </c>
      <c r="H1139" s="47">
        <f t="shared" si="2487"/>
        <v>5800</v>
      </c>
      <c r="I1139" s="47">
        <f t="shared" si="2483"/>
        <v>2300</v>
      </c>
      <c r="J1139" s="56">
        <f t="shared" si="2545"/>
        <v>229.5459145791969</v>
      </c>
      <c r="K1139" s="56">
        <f t="shared" si="2522"/>
        <v>0</v>
      </c>
      <c r="L1139" s="78"/>
      <c r="M1139" s="78"/>
      <c r="N1139" s="78"/>
      <c r="O1139" s="78"/>
      <c r="P1139" s="78"/>
      <c r="Q1139" s="78"/>
      <c r="R1139" s="78"/>
      <c r="S1139" s="47"/>
      <c r="T1139" s="47">
        <f t="shared" si="2592"/>
        <v>229.5459145791969</v>
      </c>
      <c r="U1139" s="79">
        <v>5</v>
      </c>
      <c r="V1139" s="62">
        <f t="shared" si="2477"/>
        <v>229.5459145791969</v>
      </c>
      <c r="W1139" s="137">
        <f t="shared" si="2533"/>
        <v>385.05737647455749</v>
      </c>
      <c r="X1139" s="133">
        <v>365</v>
      </c>
      <c r="Y1139" s="5">
        <f t="shared" si="2536"/>
        <v>4.4926732968015965</v>
      </c>
      <c r="Z1139" s="133">
        <v>354</v>
      </c>
      <c r="AA1139" s="43">
        <f t="shared" ref="AA1139" si="2605">POWER(2*$V1139/1000*Z1139, 2)*$A$4</f>
        <v>4.2259624459522538</v>
      </c>
      <c r="AB1139" s="118">
        <v>354</v>
      </c>
      <c r="AC1139" s="43">
        <f t="shared" si="2538"/>
        <v>4.2259624459522538</v>
      </c>
      <c r="AD1139" s="133"/>
      <c r="AE1139" s="43">
        <f t="shared" si="2539"/>
        <v>0</v>
      </c>
      <c r="AF1139" s="268">
        <v>409.9</v>
      </c>
      <c r="AG1139" s="43">
        <f t="shared" si="2540"/>
        <v>5.6659788095983759</v>
      </c>
      <c r="AH1139" s="133"/>
      <c r="AI1139" s="5">
        <f t="shared" si="2536"/>
        <v>0</v>
      </c>
      <c r="AJ1139" s="182"/>
      <c r="AK1139" s="43">
        <f t="shared" ref="AK1139" si="2606">POWER(2*$V1139/1000*AJ1139, 2)*$A$4</f>
        <v>0</v>
      </c>
      <c r="AL1139" s="78">
        <v>374</v>
      </c>
      <c r="AM1139" s="43">
        <f t="shared" si="2542"/>
        <v>4.7169613065372129</v>
      </c>
      <c r="AN1139" s="182">
        <v>366</v>
      </c>
      <c r="AO1139" s="43">
        <f t="shared" si="2543"/>
        <v>4.517324407178493</v>
      </c>
      <c r="AP1139" s="266">
        <v>387.53</v>
      </c>
      <c r="AQ1139" s="43">
        <f t="shared" si="2544"/>
        <v>5.0644205923844714</v>
      </c>
      <c r="AR1139" s="123"/>
    </row>
    <row r="1140" spans="1:44" x14ac:dyDescent="0.25">
      <c r="A1140" s="144">
        <f t="shared" si="2486"/>
        <v>1129</v>
      </c>
      <c r="B1140" s="89" t="s">
        <v>151</v>
      </c>
      <c r="C1140" s="150">
        <v>18</v>
      </c>
      <c r="D1140" s="154" t="s">
        <v>141</v>
      </c>
      <c r="E1140" s="155">
        <v>2</v>
      </c>
      <c r="F1140" s="152">
        <f t="shared" si="2482"/>
        <v>5987.62</v>
      </c>
      <c r="G1140" s="46">
        <f t="shared" si="2476"/>
        <v>2173.5</v>
      </c>
      <c r="H1140" s="47">
        <f t="shared" si="2487"/>
        <v>5808</v>
      </c>
      <c r="I1140" s="47">
        <f t="shared" si="2483"/>
        <v>2300</v>
      </c>
      <c r="J1140" s="56">
        <f t="shared" si="2545"/>
        <v>219.69432036354505</v>
      </c>
      <c r="K1140" s="56">
        <f t="shared" si="2522"/>
        <v>0</v>
      </c>
      <c r="L1140" s="78"/>
      <c r="M1140" s="78"/>
      <c r="N1140" s="78"/>
      <c r="O1140" s="78"/>
      <c r="P1140" s="78"/>
      <c r="Q1140" s="78"/>
      <c r="R1140" s="78"/>
      <c r="S1140" s="47"/>
      <c r="T1140" s="47">
        <f t="shared" si="2592"/>
        <v>219.69432036354505</v>
      </c>
      <c r="U1140" s="79">
        <v>5</v>
      </c>
      <c r="V1140" s="62">
        <f t="shared" si="2477"/>
        <v>219.69432036354505</v>
      </c>
      <c r="W1140" s="137">
        <f t="shared" si="2533"/>
        <v>402.32422714458642</v>
      </c>
      <c r="X1140" s="133">
        <v>374</v>
      </c>
      <c r="Y1140" s="5">
        <f t="shared" si="2536"/>
        <v>4.3207669006684144</v>
      </c>
      <c r="Z1140" s="133">
        <v>370</v>
      </c>
      <c r="AA1140" s="43">
        <f t="shared" ref="AA1140" si="2607">POWER(2*$V1140/1000*Z1140, 2)*$A$4</f>
        <v>4.2288383189503964</v>
      </c>
      <c r="AB1140" s="118">
        <v>368</v>
      </c>
      <c r="AC1140" s="43">
        <f t="shared" si="2538"/>
        <v>4.1832447078563808</v>
      </c>
      <c r="AD1140" s="133"/>
      <c r="AE1140" s="43">
        <f t="shared" si="2539"/>
        <v>0</v>
      </c>
      <c r="AF1140" s="268">
        <v>423</v>
      </c>
      <c r="AG1140" s="43">
        <f t="shared" si="2540"/>
        <v>5.5271133058544617</v>
      </c>
      <c r="AH1140" s="133"/>
      <c r="AI1140" s="5">
        <f t="shared" si="2536"/>
        <v>0</v>
      </c>
      <c r="AJ1140" s="182"/>
      <c r="AK1140" s="43">
        <f t="shared" ref="AK1140" si="2608">POWER(2*$V1140/1000*AJ1140, 2)*$A$4</f>
        <v>0</v>
      </c>
      <c r="AL1140" s="78">
        <v>385</v>
      </c>
      <c r="AM1140" s="43">
        <f t="shared" si="2542"/>
        <v>4.5786673471615966</v>
      </c>
      <c r="AN1140" s="182">
        <v>377</v>
      </c>
      <c r="AO1140" s="43">
        <f t="shared" si="2543"/>
        <v>4.3903620265456622</v>
      </c>
      <c r="AP1140" s="266">
        <v>395.76</v>
      </c>
      <c r="AQ1140" s="43">
        <f t="shared" si="2544"/>
        <v>4.8381733807008507</v>
      </c>
      <c r="AR1140" s="123"/>
    </row>
    <row r="1141" spans="1:44" x14ac:dyDescent="0.25">
      <c r="A1141" s="144">
        <f t="shared" si="2486"/>
        <v>1130</v>
      </c>
      <c r="B1141" s="89" t="s">
        <v>151</v>
      </c>
      <c r="C1141" s="150">
        <v>19</v>
      </c>
      <c r="D1141" s="154" t="s">
        <v>141</v>
      </c>
      <c r="E1141" s="155">
        <v>3</v>
      </c>
      <c r="F1141" s="152">
        <f t="shared" si="2482"/>
        <v>5987.62</v>
      </c>
      <c r="G1141" s="46">
        <f t="shared" si="2476"/>
        <v>2179.25</v>
      </c>
      <c r="H1141" s="47">
        <f t="shared" si="2487"/>
        <v>5816</v>
      </c>
      <c r="I1141" s="47">
        <f t="shared" si="2483"/>
        <v>2300</v>
      </c>
      <c r="J1141" s="56">
        <f t="shared" si="2545"/>
        <v>209.84276709002853</v>
      </c>
      <c r="K1141" s="56">
        <f t="shared" si="2522"/>
        <v>0</v>
      </c>
      <c r="L1141" s="78"/>
      <c r="M1141" s="78"/>
      <c r="N1141" s="78"/>
      <c r="O1141" s="78"/>
      <c r="P1141" s="78"/>
      <c r="Q1141" s="78"/>
      <c r="R1141" s="78"/>
      <c r="S1141" s="47"/>
      <c r="T1141" s="47">
        <f t="shared" si="2592"/>
        <v>209.84276709002853</v>
      </c>
      <c r="U1141" s="79">
        <v>5</v>
      </c>
      <c r="V1141" s="62">
        <f t="shared" si="2477"/>
        <v>209.84276709002853</v>
      </c>
      <c r="W1141" s="137">
        <f t="shared" si="2533"/>
        <v>421.21226704181475</v>
      </c>
      <c r="X1141" s="133">
        <v>397</v>
      </c>
      <c r="Y1141" s="5">
        <f t="shared" si="2536"/>
        <v>4.4416976904461398</v>
      </c>
      <c r="Z1141" s="133">
        <v>394</v>
      </c>
      <c r="AA1141" s="43">
        <f t="shared" ref="AA1141" si="2609">POWER(2*$V1141/1000*Z1141, 2)*$A$4</f>
        <v>4.3748223938613719</v>
      </c>
      <c r="AB1141" s="118">
        <v>392</v>
      </c>
      <c r="AC1141" s="43">
        <f t="shared" si="2538"/>
        <v>4.3305206803210199</v>
      </c>
      <c r="AD1141" s="133"/>
      <c r="AE1141" s="43">
        <f t="shared" si="2539"/>
        <v>0</v>
      </c>
      <c r="AF1141" s="268">
        <v>434.1</v>
      </c>
      <c r="AG1141" s="43">
        <f t="shared" si="2540"/>
        <v>5.3106484652410764</v>
      </c>
      <c r="AH1141" s="133"/>
      <c r="AI1141" s="5">
        <f t="shared" si="2536"/>
        <v>0</v>
      </c>
      <c r="AJ1141" s="182"/>
      <c r="AK1141" s="43">
        <f t="shared" ref="AK1141" si="2610">POWER(2*$V1141/1000*AJ1141, 2)*$A$4</f>
        <v>0</v>
      </c>
      <c r="AL1141" s="78">
        <v>400</v>
      </c>
      <c r="AM1141" s="43">
        <f t="shared" si="2542"/>
        <v>4.5090802585599956</v>
      </c>
      <c r="AN1141" s="182">
        <v>389</v>
      </c>
      <c r="AO1141" s="43">
        <f t="shared" si="2543"/>
        <v>4.2644908362847316</v>
      </c>
      <c r="AP1141" s="266">
        <v>412.97</v>
      </c>
      <c r="AQ1141" s="43">
        <f t="shared" si="2544"/>
        <v>4.806234872948032</v>
      </c>
      <c r="AR1141" s="123"/>
    </row>
    <row r="1142" spans="1:44" x14ac:dyDescent="0.25">
      <c r="A1142" s="144">
        <f t="shared" si="2486"/>
        <v>1131</v>
      </c>
      <c r="B1142" s="89" t="s">
        <v>151</v>
      </c>
      <c r="C1142" s="150">
        <v>20</v>
      </c>
      <c r="D1142" s="154" t="s">
        <v>141</v>
      </c>
      <c r="E1142" s="155">
        <v>4</v>
      </c>
      <c r="F1142" s="152">
        <f t="shared" si="2482"/>
        <v>5987.62</v>
      </c>
      <c r="G1142" s="46">
        <f t="shared" si="2476"/>
        <v>2185</v>
      </c>
      <c r="H1142" s="47">
        <f t="shared" si="2487"/>
        <v>5824</v>
      </c>
      <c r="I1142" s="47">
        <f t="shared" si="2483"/>
        <v>2300</v>
      </c>
      <c r="J1142" s="56">
        <f t="shared" si="2545"/>
        <v>199.99126080906626</v>
      </c>
      <c r="K1142" s="56">
        <f t="shared" si="2522"/>
        <v>0</v>
      </c>
      <c r="L1142" s="78"/>
      <c r="M1142" s="78"/>
      <c r="N1142" s="78"/>
      <c r="O1142" s="78"/>
      <c r="P1142" s="78"/>
      <c r="Q1142" s="78"/>
      <c r="R1142" s="78"/>
      <c r="S1142" s="47"/>
      <c r="T1142" s="47">
        <f t="shared" si="2592"/>
        <v>199.99126080906626</v>
      </c>
      <c r="U1142" s="79">
        <v>5</v>
      </c>
      <c r="V1142" s="62">
        <f t="shared" si="2477"/>
        <v>199.99126080906626</v>
      </c>
      <c r="W1142" s="137">
        <f t="shared" si="2533"/>
        <v>441.96105015160492</v>
      </c>
      <c r="X1142" s="133">
        <v>412</v>
      </c>
      <c r="Y1142" s="5">
        <f t="shared" si="2536"/>
        <v>4.345066651439101</v>
      </c>
      <c r="Z1142" s="133">
        <v>405</v>
      </c>
      <c r="AA1142" s="43">
        <f t="shared" ref="AA1142" si="2611">POWER(2*$V1142/1000*Z1142, 2)*$A$4</f>
        <v>4.198673045894397</v>
      </c>
      <c r="AB1142" s="118">
        <v>403</v>
      </c>
      <c r="AC1142" s="43">
        <f t="shared" si="2538"/>
        <v>4.157307061183741</v>
      </c>
      <c r="AD1142" s="133"/>
      <c r="AE1142" s="43">
        <f t="shared" si="2539"/>
        <v>0</v>
      </c>
      <c r="AF1142" s="268">
        <v>454.1</v>
      </c>
      <c r="AG1142" s="43">
        <f t="shared" si="2540"/>
        <v>5.2784330134239728</v>
      </c>
      <c r="AH1142" s="133"/>
      <c r="AI1142" s="5">
        <f t="shared" si="2536"/>
        <v>0</v>
      </c>
      <c r="AJ1142" s="182"/>
      <c r="AK1142" s="43">
        <f t="shared" ref="AK1142" si="2612">POWER(2*$V1142/1000*AJ1142, 2)*$A$4</f>
        <v>0</v>
      </c>
      <c r="AL1142" s="78">
        <v>394</v>
      </c>
      <c r="AM1142" s="43">
        <f t="shared" si="2542"/>
        <v>3.9736943085045731</v>
      </c>
      <c r="AN1142" s="182">
        <v>385</v>
      </c>
      <c r="AO1142" s="43">
        <f t="shared" si="2543"/>
        <v>3.794228393401597</v>
      </c>
      <c r="AP1142" s="266">
        <v>432.66</v>
      </c>
      <c r="AQ1142" s="43">
        <f t="shared" si="2544"/>
        <v>4.7917649064268595</v>
      </c>
      <c r="AR1142" s="123"/>
    </row>
    <row r="1143" spans="1:44" x14ac:dyDescent="0.25">
      <c r="A1143" s="144">
        <f t="shared" si="2486"/>
        <v>1132</v>
      </c>
      <c r="B1143" s="89" t="s">
        <v>151</v>
      </c>
      <c r="C1143" s="150">
        <v>21</v>
      </c>
      <c r="D1143" s="154" t="s">
        <v>141</v>
      </c>
      <c r="E1143" s="155">
        <v>5</v>
      </c>
      <c r="F1143" s="152">
        <f t="shared" si="2482"/>
        <v>5987.62</v>
      </c>
      <c r="G1143" s="46">
        <f t="shared" si="2476"/>
        <v>2190.75</v>
      </c>
      <c r="H1143" s="47">
        <f t="shared" si="2487"/>
        <v>5832</v>
      </c>
      <c r="I1143" s="47">
        <f t="shared" si="2483"/>
        <v>2300</v>
      </c>
      <c r="J1143" s="56">
        <f t="shared" si="2545"/>
        <v>190.13980882498007</v>
      </c>
      <c r="K1143" s="56">
        <f t="shared" si="2522"/>
        <v>0</v>
      </c>
      <c r="L1143" s="78"/>
      <c r="M1143" s="78"/>
      <c r="N1143" s="78"/>
      <c r="O1143" s="78"/>
      <c r="P1143" s="78"/>
      <c r="Q1143" s="78"/>
      <c r="R1143" s="78"/>
      <c r="S1143" s="47"/>
      <c r="T1143" s="47">
        <f t="shared" si="2592"/>
        <v>190.13980882498007</v>
      </c>
      <c r="U1143" s="79">
        <v>5</v>
      </c>
      <c r="V1143" s="62">
        <f t="shared" si="2477"/>
        <v>190.13980882498007</v>
      </c>
      <c r="W1143" s="137">
        <f t="shared" si="2533"/>
        <v>464.85976921160238</v>
      </c>
      <c r="X1143" s="133">
        <v>440</v>
      </c>
      <c r="Y1143" s="5">
        <f t="shared" si="2536"/>
        <v>4.4795195134975971</v>
      </c>
      <c r="Z1143" s="133">
        <v>430</v>
      </c>
      <c r="AA1143" s="43">
        <f t="shared" ref="AA1143" si="2613">POWER(2*$V1143/1000*Z1143, 2)*$A$4</f>
        <v>4.2782187915583973</v>
      </c>
      <c r="AB1143" s="118">
        <v>429</v>
      </c>
      <c r="AC1143" s="43">
        <f t="shared" si="2538"/>
        <v>4.2583432375186527</v>
      </c>
      <c r="AD1143" s="133"/>
      <c r="AE1143" s="43">
        <f t="shared" si="2539"/>
        <v>0</v>
      </c>
      <c r="AF1143" s="268">
        <v>485.6</v>
      </c>
      <c r="AG1143" s="43">
        <f t="shared" si="2540"/>
        <v>5.4561140007559539</v>
      </c>
      <c r="AH1143" s="133"/>
      <c r="AI1143" s="5">
        <f t="shared" si="2536"/>
        <v>0</v>
      </c>
      <c r="AJ1143" s="182"/>
      <c r="AK1143" s="43">
        <f t="shared" ref="AK1143" si="2614">POWER(2*$V1143/1000*AJ1143, 2)*$A$4</f>
        <v>0</v>
      </c>
      <c r="AL1143" s="78">
        <v>448</v>
      </c>
      <c r="AM1143" s="43">
        <f t="shared" si="2542"/>
        <v>4.6438919650672599</v>
      </c>
      <c r="AN1143" s="182">
        <v>437</v>
      </c>
      <c r="AO1143" s="43">
        <f t="shared" si="2543"/>
        <v>4.4186433986215015</v>
      </c>
      <c r="AP1143" s="266">
        <v>447.68</v>
      </c>
      <c r="AQ1143" s="43">
        <f t="shared" si="2544"/>
        <v>4.6372602030212287</v>
      </c>
      <c r="AR1143" s="123"/>
    </row>
    <row r="1144" spans="1:44" x14ac:dyDescent="0.25">
      <c r="A1144" s="144">
        <f t="shared" si="2486"/>
        <v>1133</v>
      </c>
      <c r="B1144" s="89" t="s">
        <v>151</v>
      </c>
      <c r="C1144" s="150">
        <v>22</v>
      </c>
      <c r="D1144" s="154" t="s">
        <v>141</v>
      </c>
      <c r="E1144" s="155">
        <v>6</v>
      </c>
      <c r="F1144" s="152">
        <f t="shared" si="2482"/>
        <v>5987.62</v>
      </c>
      <c r="G1144" s="46">
        <f t="shared" si="2476"/>
        <v>2196.5</v>
      </c>
      <c r="H1144" s="47">
        <f t="shared" si="2487"/>
        <v>5840</v>
      </c>
      <c r="I1144" s="47">
        <f t="shared" si="2483"/>
        <v>2300</v>
      </c>
      <c r="J1144" s="56">
        <f t="shared" si="2545"/>
        <v>180.28842003855925</v>
      </c>
      <c r="K1144" s="56">
        <f t="shared" si="2522"/>
        <v>0</v>
      </c>
      <c r="L1144" s="78"/>
      <c r="M1144" s="78"/>
      <c r="N1144" s="78"/>
      <c r="O1144" s="78"/>
      <c r="P1144" s="78"/>
      <c r="Q1144" s="78"/>
      <c r="R1144" s="78"/>
      <c r="S1144" s="47"/>
      <c r="T1144" s="47">
        <f t="shared" si="2592"/>
        <v>180.28842003855925</v>
      </c>
      <c r="U1144" s="79">
        <v>5</v>
      </c>
      <c r="V1144" s="62">
        <f t="shared" si="2477"/>
        <v>180.28842003855925</v>
      </c>
      <c r="W1144" s="137">
        <f t="shared" si="2533"/>
        <v>490.26081447390987</v>
      </c>
      <c r="X1144" s="133">
        <v>460</v>
      </c>
      <c r="Y1144" s="5">
        <f t="shared" si="2536"/>
        <v>4.4018101037055954</v>
      </c>
      <c r="Z1144" s="133">
        <v>454</v>
      </c>
      <c r="AA1144" s="43">
        <f t="shared" ref="AA1144" si="2615">POWER(2*$V1144/1000*Z1144, 2)*$A$4</f>
        <v>4.2877291651010525</v>
      </c>
      <c r="AB1144" s="118">
        <v>453</v>
      </c>
      <c r="AC1144" s="43">
        <f t="shared" si="2538"/>
        <v>4.2688612928701399</v>
      </c>
      <c r="AD1144" s="133"/>
      <c r="AE1144" s="43">
        <f t="shared" si="2539"/>
        <v>0</v>
      </c>
      <c r="AF1144" s="268">
        <v>514.9</v>
      </c>
      <c r="AG1144" s="43">
        <f t="shared" si="2540"/>
        <v>5.5152019959013998</v>
      </c>
      <c r="AH1144" s="133"/>
      <c r="AI1144" s="5">
        <f t="shared" si="2536"/>
        <v>0</v>
      </c>
      <c r="AJ1144" s="182"/>
      <c r="AK1144" s="43">
        <f t="shared" ref="AK1144" si="2616">POWER(2*$V1144/1000*AJ1144, 2)*$A$4</f>
        <v>0</v>
      </c>
      <c r="AL1144" s="78">
        <v>469</v>
      </c>
      <c r="AM1144" s="43">
        <f t="shared" si="2542"/>
        <v>4.5757398498165722</v>
      </c>
      <c r="AN1144" s="182">
        <v>458</v>
      </c>
      <c r="AO1144" s="43">
        <f t="shared" si="2543"/>
        <v>4.3636167041290204</v>
      </c>
      <c r="AP1144" s="266">
        <v>467.74</v>
      </c>
      <c r="AQ1144" s="43">
        <f t="shared" si="2544"/>
        <v>4.5511868110091669</v>
      </c>
      <c r="AR1144" s="123"/>
    </row>
    <row r="1145" spans="1:44" x14ac:dyDescent="0.25">
      <c r="A1145" s="144">
        <f t="shared" si="2486"/>
        <v>1134</v>
      </c>
      <c r="B1145" s="89" t="s">
        <v>151</v>
      </c>
      <c r="C1145" s="150">
        <v>23</v>
      </c>
      <c r="D1145" s="154" t="s">
        <v>141</v>
      </c>
      <c r="E1145" s="155">
        <v>7</v>
      </c>
      <c r="F1145" s="152">
        <f t="shared" si="2482"/>
        <v>5987.62</v>
      </c>
      <c r="G1145" s="46">
        <f t="shared" si="2476"/>
        <v>2202.25</v>
      </c>
      <c r="H1145" s="47">
        <f t="shared" si="2487"/>
        <v>5848</v>
      </c>
      <c r="I1145" s="47">
        <f t="shared" si="2483"/>
        <v>2300</v>
      </c>
      <c r="J1145" s="56">
        <f t="shared" si="2545"/>
        <v>170.43710540841735</v>
      </c>
      <c r="K1145" s="56">
        <f t="shared" si="2522"/>
        <v>0</v>
      </c>
      <c r="L1145" s="78"/>
      <c r="M1145" s="78"/>
      <c r="N1145" s="78"/>
      <c r="O1145" s="78"/>
      <c r="P1145" s="78"/>
      <c r="Q1145" s="78"/>
      <c r="R1145" s="78"/>
      <c r="S1145" s="47"/>
      <c r="T1145" s="47">
        <f t="shared" si="2592"/>
        <v>170.43710540841735</v>
      </c>
      <c r="U1145" s="79">
        <v>5</v>
      </c>
      <c r="V1145" s="62">
        <f t="shared" si="2477"/>
        <v>170.43710540841735</v>
      </c>
      <c r="W1145" s="137">
        <f t="shared" si="2533"/>
        <v>518.5980331953773</v>
      </c>
      <c r="X1145" s="133">
        <v>479</v>
      </c>
      <c r="Y1145" s="5">
        <f t="shared" si="2536"/>
        <v>4.2655918745234516</v>
      </c>
      <c r="Z1145" s="133">
        <v>473</v>
      </c>
      <c r="AA1145" s="43">
        <f t="shared" ref="AA1145" si="2617">POWER(2*$V1145/1000*Z1145, 2)*$A$4</f>
        <v>4.1593987321152595</v>
      </c>
      <c r="AB1145" s="118">
        <v>473</v>
      </c>
      <c r="AC1145" s="43">
        <f t="shared" si="2538"/>
        <v>4.1593987321152595</v>
      </c>
      <c r="AD1145" s="133"/>
      <c r="AE1145" s="43">
        <f t="shared" si="2539"/>
        <v>0</v>
      </c>
      <c r="AF1145" s="268">
        <v>549.79999999999995</v>
      </c>
      <c r="AG1145" s="43">
        <f t="shared" si="2540"/>
        <v>5.6197596874779308</v>
      </c>
      <c r="AH1145" s="133"/>
      <c r="AI1145" s="5">
        <f t="shared" si="2536"/>
        <v>0</v>
      </c>
      <c r="AJ1145" s="182"/>
      <c r="AK1145" s="43">
        <f t="shared" ref="AK1145" si="2618">POWER(2*$V1145/1000*AJ1145, 2)*$A$4</f>
        <v>0</v>
      </c>
      <c r="AL1145" s="78">
        <v>495</v>
      </c>
      <c r="AM1145" s="43">
        <f t="shared" si="2542"/>
        <v>4.5553177028303962</v>
      </c>
      <c r="AN1145" s="182">
        <v>477</v>
      </c>
      <c r="AO1145" s="43">
        <f t="shared" si="2543"/>
        <v>4.2300454304960597</v>
      </c>
      <c r="AP1145" s="266">
        <v>492.73</v>
      </c>
      <c r="AQ1145" s="43">
        <f t="shared" si="2544"/>
        <v>4.513633416014847</v>
      </c>
      <c r="AR1145" s="123"/>
    </row>
    <row r="1146" spans="1:44" x14ac:dyDescent="0.25">
      <c r="A1146" s="144">
        <f t="shared" si="2486"/>
        <v>1135</v>
      </c>
      <c r="B1146" s="89" t="s">
        <v>151</v>
      </c>
      <c r="C1146" s="150">
        <v>24</v>
      </c>
      <c r="D1146" s="154" t="s">
        <v>141</v>
      </c>
      <c r="E1146" s="155">
        <v>8</v>
      </c>
      <c r="F1146" s="152">
        <f t="shared" si="2482"/>
        <v>5987.62</v>
      </c>
      <c r="G1146" s="46">
        <f t="shared" si="2476"/>
        <v>2208</v>
      </c>
      <c r="H1146" s="47">
        <f t="shared" si="2487"/>
        <v>5856</v>
      </c>
      <c r="I1146" s="47">
        <f t="shared" si="2483"/>
        <v>2300</v>
      </c>
      <c r="J1146" s="56">
        <f t="shared" si="2545"/>
        <v>160.58587858214673</v>
      </c>
      <c r="K1146" s="56">
        <f t="shared" si="2522"/>
        <v>0</v>
      </c>
      <c r="L1146" s="78"/>
      <c r="M1146" s="78"/>
      <c r="N1146" s="78"/>
      <c r="O1146" s="78"/>
      <c r="P1146" s="78"/>
      <c r="Q1146" s="78"/>
      <c r="R1146" s="78"/>
      <c r="S1146" s="47"/>
      <c r="T1146" s="47">
        <f t="shared" si="2592"/>
        <v>160.58587858214673</v>
      </c>
      <c r="U1146" s="79">
        <v>5</v>
      </c>
      <c r="V1146" s="62">
        <f t="shared" si="2477"/>
        <v>160.58587858214673</v>
      </c>
      <c r="W1146" s="137">
        <f t="shared" si="2533"/>
        <v>550.41170760917134</v>
      </c>
      <c r="X1146" s="133">
        <v>512</v>
      </c>
      <c r="Y1146" s="5">
        <f t="shared" si="2536"/>
        <v>4.3264790012886998</v>
      </c>
      <c r="Z1146" s="133">
        <v>503</v>
      </c>
      <c r="AA1146" s="43">
        <f t="shared" ref="AA1146" si="2619">POWER(2*$V1146/1000*Z1146, 2)*$A$4</f>
        <v>4.1757130647165406</v>
      </c>
      <c r="AB1146" s="118">
        <v>502</v>
      </c>
      <c r="AC1146" s="43">
        <f t="shared" si="2538"/>
        <v>4.1591263360624602</v>
      </c>
      <c r="AD1146" s="133"/>
      <c r="AE1146" s="43">
        <f t="shared" si="2539"/>
        <v>0</v>
      </c>
      <c r="AF1146" s="268">
        <v>568.4</v>
      </c>
      <c r="AG1146" s="43">
        <f t="shared" si="2540"/>
        <v>5.332155630518308</v>
      </c>
      <c r="AH1146" s="133"/>
      <c r="AI1146" s="5">
        <f t="shared" si="2536"/>
        <v>0</v>
      </c>
      <c r="AJ1146" s="182"/>
      <c r="AK1146" s="43">
        <f t="shared" ref="AK1146" si="2620">POWER(2*$V1146/1000*AJ1146, 2)*$A$4</f>
        <v>0</v>
      </c>
      <c r="AL1146" s="78">
        <v>520</v>
      </c>
      <c r="AM1146" s="43">
        <f t="shared" si="2542"/>
        <v>4.4627377393663954</v>
      </c>
      <c r="AN1146" s="182">
        <v>507</v>
      </c>
      <c r="AO1146" s="43">
        <f t="shared" si="2543"/>
        <v>4.2423900634851801</v>
      </c>
      <c r="AP1146" s="266">
        <v>517.66</v>
      </c>
      <c r="AQ1146" s="43">
        <f t="shared" si="2544"/>
        <v>4.4226634701513197</v>
      </c>
      <c r="AR1146" s="123"/>
    </row>
    <row r="1147" spans="1:44" x14ac:dyDescent="0.25">
      <c r="A1147" s="144">
        <f t="shared" si="2486"/>
        <v>1136</v>
      </c>
      <c r="B1147" s="89" t="s">
        <v>151</v>
      </c>
      <c r="C1147" s="150">
        <v>25</v>
      </c>
      <c r="D1147" s="154" t="s">
        <v>141</v>
      </c>
      <c r="E1147" s="155">
        <v>9</v>
      </c>
      <c r="F1147" s="152">
        <f t="shared" si="2482"/>
        <v>5987.62</v>
      </c>
      <c r="G1147" s="46">
        <f t="shared" ref="G1147:G1162" si="2621">G1146+I$7</f>
        <v>2213.75</v>
      </c>
      <c r="H1147" s="47">
        <f t="shared" si="2487"/>
        <v>5864</v>
      </c>
      <c r="I1147" s="47">
        <f t="shared" si="2483"/>
        <v>2300</v>
      </c>
      <c r="J1147" s="56">
        <f t="shared" si="2545"/>
        <v>150.73475677493883</v>
      </c>
      <c r="K1147" s="56">
        <f t="shared" si="2522"/>
        <v>0</v>
      </c>
      <c r="L1147" s="78"/>
      <c r="M1147" s="78"/>
      <c r="N1147" s="78"/>
      <c r="O1147" s="78"/>
      <c r="P1147" s="78"/>
      <c r="Q1147" s="78"/>
      <c r="R1147" s="78"/>
      <c r="S1147" s="47"/>
      <c r="T1147" s="47">
        <f t="shared" si="2592"/>
        <v>150.73475677493883</v>
      </c>
      <c r="U1147" s="79">
        <v>5</v>
      </c>
      <c r="V1147" s="62">
        <f t="shared" ref="V1147:V1157" si="2622">T1147</f>
        <v>150.73475677493883</v>
      </c>
      <c r="W1147" s="137">
        <f t="shared" si="2533"/>
        <v>586.3833235243186</v>
      </c>
      <c r="X1147" s="133">
        <v>539</v>
      </c>
      <c r="Y1147" s="5">
        <f t="shared" si="2536"/>
        <v>4.2245875358431304</v>
      </c>
      <c r="Z1147" s="133">
        <v>526</v>
      </c>
      <c r="AA1147" s="43">
        <f t="shared" ref="AA1147" si="2623">POWER(2*$V1147/1000*Z1147, 2)*$A$4</f>
        <v>4.0232615923356105</v>
      </c>
      <c r="AB1147" s="118">
        <v>530</v>
      </c>
      <c r="AC1147" s="43">
        <f t="shared" si="2538"/>
        <v>4.0846845454143939</v>
      </c>
      <c r="AD1147" s="133"/>
      <c r="AE1147" s="43">
        <f t="shared" si="2539"/>
        <v>0</v>
      </c>
      <c r="AF1147" s="268">
        <v>596.4</v>
      </c>
      <c r="AG1147" s="43">
        <f t="shared" si="2540"/>
        <v>5.1722803012627274</v>
      </c>
      <c r="AH1147" s="133"/>
      <c r="AI1147" s="5">
        <f t="shared" si="2536"/>
        <v>0</v>
      </c>
      <c r="AJ1147" s="182"/>
      <c r="AK1147" s="43">
        <f t="shared" ref="AK1147" si="2624">POWER(2*$V1147/1000*AJ1147, 2)*$A$4</f>
        <v>0</v>
      </c>
      <c r="AL1147" s="78">
        <v>547</v>
      </c>
      <c r="AM1147" s="43">
        <f t="shared" si="2542"/>
        <v>4.3509233825165383</v>
      </c>
      <c r="AN1147" s="182">
        <v>530</v>
      </c>
      <c r="AO1147" s="43">
        <f t="shared" si="2543"/>
        <v>4.0846845454143939</v>
      </c>
      <c r="AP1147" s="266">
        <v>549.01</v>
      </c>
      <c r="AQ1147" s="43">
        <f t="shared" si="2544"/>
        <v>4.3829578387939527</v>
      </c>
      <c r="AR1147" s="123"/>
    </row>
    <row r="1148" spans="1:44" x14ac:dyDescent="0.25">
      <c r="A1148" s="144">
        <f t="shared" si="2486"/>
        <v>1137</v>
      </c>
      <c r="B1148" s="89" t="s">
        <v>151</v>
      </c>
      <c r="C1148" s="150">
        <v>26</v>
      </c>
      <c r="D1148" s="154" t="s">
        <v>141</v>
      </c>
      <c r="E1148" s="155">
        <v>10</v>
      </c>
      <c r="F1148" s="152">
        <f t="shared" si="2482"/>
        <v>5987.62</v>
      </c>
      <c r="G1148" s="46">
        <f t="shared" si="2621"/>
        <v>2219.5</v>
      </c>
      <c r="H1148" s="47">
        <f t="shared" si="2487"/>
        <v>5872</v>
      </c>
      <c r="I1148" s="47">
        <f t="shared" si="2483"/>
        <v>2300</v>
      </c>
      <c r="J1148" s="56">
        <f t="shared" si="2545"/>
        <v>140.88376201677741</v>
      </c>
      <c r="K1148" s="56">
        <f t="shared" si="2522"/>
        <v>0</v>
      </c>
      <c r="L1148" s="78"/>
      <c r="M1148" s="78"/>
      <c r="N1148" s="78"/>
      <c r="O1148" s="78"/>
      <c r="P1148" s="78"/>
      <c r="Q1148" s="78"/>
      <c r="R1148" s="78"/>
      <c r="S1148" s="47"/>
      <c r="T1148" s="47">
        <f t="shared" si="2592"/>
        <v>140.88376201677741</v>
      </c>
      <c r="U1148" s="79">
        <v>5</v>
      </c>
      <c r="V1148" s="62">
        <f t="shared" si="2622"/>
        <v>140.88376201677741</v>
      </c>
      <c r="W1148" s="137">
        <f t="shared" si="2533"/>
        <v>627.38491919169894</v>
      </c>
      <c r="X1148" s="133">
        <v>577</v>
      </c>
      <c r="Y1148" s="5">
        <f t="shared" si="2536"/>
        <v>4.2291538115568583</v>
      </c>
      <c r="Z1148" s="133">
        <v>567</v>
      </c>
      <c r="AA1148" s="43">
        <f t="shared" ref="AA1148" si="2625">POWER(2*$V1148/1000*Z1148, 2)*$A$4</f>
        <v>4.0838329785738194</v>
      </c>
      <c r="AB1148" s="118">
        <v>570</v>
      </c>
      <c r="AC1148" s="43">
        <f t="shared" si="2538"/>
        <v>4.1271624681983941</v>
      </c>
      <c r="AD1148" s="133"/>
      <c r="AE1148" s="43">
        <f t="shared" si="2539"/>
        <v>0</v>
      </c>
      <c r="AF1148" s="268">
        <v>633.5</v>
      </c>
      <c r="AG1148" s="43">
        <f t="shared" si="2540"/>
        <v>5.0979443762786492</v>
      </c>
      <c r="AH1148" s="133"/>
      <c r="AI1148" s="5">
        <f t="shared" si="2536"/>
        <v>0</v>
      </c>
      <c r="AJ1148" s="182"/>
      <c r="AK1148" s="43">
        <f t="shared" ref="AK1148" si="2626">POWER(2*$V1148/1000*AJ1148, 2)*$A$4</f>
        <v>0</v>
      </c>
      <c r="AL1148" s="78">
        <v>580</v>
      </c>
      <c r="AM1148" s="43">
        <f t="shared" si="2542"/>
        <v>4.2732454733823939</v>
      </c>
      <c r="AN1148" s="182">
        <v>562</v>
      </c>
      <c r="AO1148" s="43">
        <f t="shared" si="2543"/>
        <v>4.0121252773334986</v>
      </c>
      <c r="AP1148" s="266">
        <v>578.38</v>
      </c>
      <c r="AQ1148" s="43">
        <f t="shared" si="2544"/>
        <v>4.2494075774603983</v>
      </c>
      <c r="AR1148" s="123"/>
    </row>
    <row r="1149" spans="1:44" x14ac:dyDescent="0.25">
      <c r="A1149" s="144">
        <f t="shared" si="2486"/>
        <v>1138</v>
      </c>
      <c r="B1149" s="89" t="s">
        <v>151</v>
      </c>
      <c r="C1149" s="150">
        <v>27</v>
      </c>
      <c r="D1149" s="154" t="s">
        <v>141</v>
      </c>
      <c r="E1149" s="155">
        <v>11</v>
      </c>
      <c r="F1149" s="152">
        <f t="shared" ref="F1149:F1162" si="2627">I$6</f>
        <v>5987.62</v>
      </c>
      <c r="G1149" s="46">
        <f t="shared" si="2621"/>
        <v>2225.25</v>
      </c>
      <c r="H1149" s="47">
        <f t="shared" si="2487"/>
        <v>5880</v>
      </c>
      <c r="I1149" s="47">
        <f t="shared" ref="I1149:I1162" si="2628">G$6</f>
        <v>2300</v>
      </c>
      <c r="J1149" s="56">
        <f t="shared" si="2545"/>
        <v>131.03292296213183</v>
      </c>
      <c r="K1149" s="56">
        <f t="shared" si="2522"/>
        <v>0</v>
      </c>
      <c r="L1149" s="78"/>
      <c r="M1149" s="78"/>
      <c r="N1149" s="78"/>
      <c r="O1149" s="78"/>
      <c r="P1149" s="78"/>
      <c r="Q1149" s="78"/>
      <c r="R1149" s="78"/>
      <c r="S1149" s="47"/>
      <c r="T1149" s="47">
        <f t="shared" si="2592"/>
        <v>131.03292296213183</v>
      </c>
      <c r="U1149" s="79">
        <v>5</v>
      </c>
      <c r="V1149" s="62">
        <f t="shared" si="2622"/>
        <v>131.03292296213183</v>
      </c>
      <c r="W1149" s="137">
        <f t="shared" si="2533"/>
        <v>674.55068276132738</v>
      </c>
      <c r="X1149" s="133">
        <v>630</v>
      </c>
      <c r="Y1149" s="5">
        <f t="shared" si="2536"/>
        <v>4.3613599466303956</v>
      </c>
      <c r="Z1149" s="133">
        <v>617</v>
      </c>
      <c r="AA1149" s="43">
        <f t="shared" ref="AA1149" si="2629">POWER(2*$V1149/1000*Z1149, 2)*$A$4</f>
        <v>4.1832243807578191</v>
      </c>
      <c r="AB1149" s="118">
        <v>617</v>
      </c>
      <c r="AC1149" s="43">
        <f t="shared" si="2538"/>
        <v>4.1832243807578191</v>
      </c>
      <c r="AD1149" s="133"/>
      <c r="AE1149" s="43">
        <f t="shared" si="2539"/>
        <v>0</v>
      </c>
      <c r="AF1149" s="268">
        <v>637.1</v>
      </c>
      <c r="AG1149" s="43">
        <f t="shared" si="2540"/>
        <v>4.4602175486396298</v>
      </c>
      <c r="AH1149" s="133"/>
      <c r="AI1149" s="5">
        <f t="shared" si="2536"/>
        <v>0</v>
      </c>
      <c r="AJ1149" s="182"/>
      <c r="AK1149" s="43">
        <f t="shared" ref="AK1149" si="2630">POWER(2*$V1149/1000*AJ1149, 2)*$A$4</f>
        <v>0</v>
      </c>
      <c r="AL1149" s="78">
        <v>606</v>
      </c>
      <c r="AM1149" s="43">
        <f t="shared" si="2542"/>
        <v>4.0353952667189708</v>
      </c>
      <c r="AN1149" s="182">
        <v>590</v>
      </c>
      <c r="AO1149" s="43">
        <f t="shared" si="2543"/>
        <v>3.8251181592895951</v>
      </c>
      <c r="AP1149" s="266">
        <v>622.13</v>
      </c>
      <c r="AQ1149" s="43">
        <f t="shared" si="2544"/>
        <v>4.2530757733174758</v>
      </c>
      <c r="AR1149" s="123"/>
    </row>
    <row r="1150" spans="1:44" x14ac:dyDescent="0.25">
      <c r="A1150" s="144">
        <f t="shared" ref="A1150:A1162" si="2631">A1149+1</f>
        <v>1139</v>
      </c>
      <c r="B1150" s="89" t="s">
        <v>151</v>
      </c>
      <c r="C1150" s="150">
        <v>28</v>
      </c>
      <c r="D1150" s="154" t="s">
        <v>141</v>
      </c>
      <c r="E1150" s="155">
        <v>12</v>
      </c>
      <c r="F1150" s="152">
        <f t="shared" si="2627"/>
        <v>5987.62</v>
      </c>
      <c r="G1150" s="46">
        <f t="shared" si="2621"/>
        <v>2231</v>
      </c>
      <c r="H1150" s="47">
        <f t="shared" ref="H1150:H1162" si="2632">H1149+G$7</f>
        <v>5888</v>
      </c>
      <c r="I1150" s="47">
        <f t="shared" si="2628"/>
        <v>2300</v>
      </c>
      <c r="J1150" s="56">
        <f t="shared" si="2545"/>
        <v>121.18227758216123</v>
      </c>
      <c r="K1150" s="56">
        <f t="shared" si="2522"/>
        <v>0</v>
      </c>
      <c r="L1150" s="78"/>
      <c r="M1150" s="78"/>
      <c r="N1150" s="78"/>
      <c r="O1150" s="78"/>
      <c r="P1150" s="78"/>
      <c r="Q1150" s="78"/>
      <c r="R1150" s="78"/>
      <c r="S1150" s="47"/>
      <c r="T1150" s="47">
        <f t="shared" si="2592"/>
        <v>121.18227758216123</v>
      </c>
      <c r="U1150" s="79">
        <v>5</v>
      </c>
      <c r="V1150" s="62">
        <f t="shared" si="2622"/>
        <v>121.18227758216123</v>
      </c>
      <c r="W1150" s="137">
        <f t="shared" si="2533"/>
        <v>729.38344955920957</v>
      </c>
      <c r="X1150" s="133">
        <v>678</v>
      </c>
      <c r="Y1150" s="5">
        <f t="shared" si="2536"/>
        <v>4.3203365877565378</v>
      </c>
      <c r="Z1150" s="133">
        <v>677</v>
      </c>
      <c r="AA1150" s="43">
        <f t="shared" ref="AA1150" si="2633">POWER(2*$V1150/1000*Z1150, 2)*$A$4</f>
        <v>4.3076016305328579</v>
      </c>
      <c r="AB1150" s="118">
        <v>678</v>
      </c>
      <c r="AC1150" s="43">
        <f t="shared" si="2538"/>
        <v>4.3203365877565378</v>
      </c>
      <c r="AD1150" s="133"/>
      <c r="AE1150" s="43">
        <f t="shared" si="2539"/>
        <v>0</v>
      </c>
      <c r="AF1150" s="268">
        <v>724.3</v>
      </c>
      <c r="AG1150" s="43">
        <f t="shared" si="2540"/>
        <v>4.9305477116190364</v>
      </c>
      <c r="AH1150" s="133"/>
      <c r="AI1150" s="5">
        <f t="shared" si="2536"/>
        <v>0</v>
      </c>
      <c r="AJ1150" s="182"/>
      <c r="AK1150" s="43">
        <f t="shared" ref="AK1150" si="2634">POWER(2*$V1150/1000*AJ1150, 2)*$A$4</f>
        <v>0</v>
      </c>
      <c r="AL1150" s="78">
        <v>636</v>
      </c>
      <c r="AM1150" s="43">
        <f t="shared" si="2542"/>
        <v>3.8016525883023315</v>
      </c>
      <c r="AN1150" s="182">
        <v>621</v>
      </c>
      <c r="AO1150" s="43">
        <f t="shared" si="2543"/>
        <v>3.6244440137986511</v>
      </c>
      <c r="AP1150" s="266">
        <v>651</v>
      </c>
      <c r="AQ1150" s="43">
        <f t="shared" si="2544"/>
        <v>3.9830904843932102</v>
      </c>
      <c r="AR1150" s="123"/>
    </row>
    <row r="1151" spans="1:44" x14ac:dyDescent="0.25">
      <c r="A1151" s="144">
        <f t="shared" si="2631"/>
        <v>1140</v>
      </c>
      <c r="B1151" s="89" t="s">
        <v>151</v>
      </c>
      <c r="C1151" s="150">
        <v>29</v>
      </c>
      <c r="D1151" s="154" t="s">
        <v>141</v>
      </c>
      <c r="E1151" s="155">
        <v>13</v>
      </c>
      <c r="F1151" s="152">
        <f t="shared" si="2627"/>
        <v>5987.62</v>
      </c>
      <c r="G1151" s="46">
        <f t="shared" si="2621"/>
        <v>2236.75</v>
      </c>
      <c r="H1151" s="47">
        <f t="shared" si="2632"/>
        <v>5896</v>
      </c>
      <c r="I1151" s="47">
        <f t="shared" si="2628"/>
        <v>2300</v>
      </c>
      <c r="J1151" s="56">
        <f t="shared" si="2545"/>
        <v>111.3318772858878</v>
      </c>
      <c r="K1151" s="56">
        <f t="shared" si="2522"/>
        <v>0</v>
      </c>
      <c r="L1151" s="78"/>
      <c r="M1151" s="78"/>
      <c r="N1151" s="78"/>
      <c r="O1151" s="78"/>
      <c r="P1151" s="78"/>
      <c r="Q1151" s="78"/>
      <c r="R1151" s="78"/>
      <c r="S1151" s="47"/>
      <c r="T1151" s="47">
        <f t="shared" si="2592"/>
        <v>111.3318772858878</v>
      </c>
      <c r="U1151" s="79">
        <v>5</v>
      </c>
      <c r="V1151" s="62">
        <f t="shared" si="2622"/>
        <v>111.3318772858878</v>
      </c>
      <c r="W1151" s="137">
        <f t="shared" si="2533"/>
        <v>793.91769727682799</v>
      </c>
      <c r="X1151" s="133">
        <v>729</v>
      </c>
      <c r="Y1151" s="5">
        <f t="shared" si="2536"/>
        <v>4.2157426847506496</v>
      </c>
      <c r="Z1151" s="133">
        <v>733</v>
      </c>
      <c r="AA1151" s="43">
        <f t="shared" ref="AA1151" si="2635">POWER(2*$V1151/1000*Z1151, 2)*$A$4</f>
        <v>4.2621329015770177</v>
      </c>
      <c r="AB1151" s="118">
        <v>730</v>
      </c>
      <c r="AC1151" s="43">
        <f t="shared" si="2538"/>
        <v>4.2273164409663924</v>
      </c>
      <c r="AD1151" s="133"/>
      <c r="AE1151" s="43">
        <f t="shared" si="2539"/>
        <v>0</v>
      </c>
      <c r="AF1151" s="268">
        <v>768.4</v>
      </c>
      <c r="AG1151" s="43">
        <f t="shared" si="2540"/>
        <v>4.6837504823954248</v>
      </c>
      <c r="AH1151" s="133"/>
      <c r="AI1151" s="5">
        <f t="shared" si="2536"/>
        <v>0</v>
      </c>
      <c r="AJ1151" s="182"/>
      <c r="AK1151" s="43">
        <f t="shared" ref="AK1151" si="2636">POWER(2*$V1151/1000*AJ1151, 2)*$A$4</f>
        <v>0</v>
      </c>
      <c r="AL1151" s="78">
        <v>725</v>
      </c>
      <c r="AM1151" s="43">
        <f t="shared" si="2542"/>
        <v>4.1696063131599939</v>
      </c>
      <c r="AN1151" s="182">
        <v>704</v>
      </c>
      <c r="AO1151" s="43">
        <f t="shared" si="2543"/>
        <v>3.9315550107074504</v>
      </c>
      <c r="AP1151" s="266">
        <v>725.89</v>
      </c>
      <c r="AQ1151" s="43">
        <f t="shared" si="2544"/>
        <v>4.1798496990192913</v>
      </c>
      <c r="AR1151" s="123"/>
    </row>
    <row r="1152" spans="1:44" x14ac:dyDescent="0.25">
      <c r="A1152" s="144">
        <f t="shared" si="2631"/>
        <v>1141</v>
      </c>
      <c r="B1152" s="89" t="s">
        <v>151</v>
      </c>
      <c r="C1152" s="150">
        <v>30</v>
      </c>
      <c r="D1152" s="154" t="s">
        <v>141</v>
      </c>
      <c r="E1152" s="155">
        <v>14</v>
      </c>
      <c r="F1152" s="152">
        <f t="shared" si="2627"/>
        <v>5987.62</v>
      </c>
      <c r="G1152" s="46">
        <f t="shared" si="2621"/>
        <v>2242.5</v>
      </c>
      <c r="H1152" s="47">
        <f t="shared" si="2632"/>
        <v>5904</v>
      </c>
      <c r="I1152" s="47">
        <f t="shared" si="2628"/>
        <v>2300</v>
      </c>
      <c r="J1152" s="56">
        <f t="shared" si="2545"/>
        <v>101.4817934409911</v>
      </c>
      <c r="K1152" s="56">
        <f t="shared" si="2522"/>
        <v>0</v>
      </c>
      <c r="L1152" s="78"/>
      <c r="M1152" s="78"/>
      <c r="N1152" s="78"/>
      <c r="O1152" s="78"/>
      <c r="P1152" s="78"/>
      <c r="Q1152" s="78"/>
      <c r="R1152" s="78"/>
      <c r="S1152" s="47"/>
      <c r="T1152" s="47">
        <f t="shared" si="2592"/>
        <v>101.4817934409911</v>
      </c>
      <c r="U1152" s="79">
        <v>5</v>
      </c>
      <c r="V1152" s="62">
        <f t="shared" si="2622"/>
        <v>101.4817934409911</v>
      </c>
      <c r="W1152" s="137">
        <f t="shared" si="2533"/>
        <v>870.97739063622146</v>
      </c>
      <c r="X1152" s="133">
        <v>803</v>
      </c>
      <c r="Y1152" s="5">
        <f t="shared" si="2536"/>
        <v>4.2499843610301369</v>
      </c>
      <c r="Z1152" s="133">
        <v>820</v>
      </c>
      <c r="AA1152" s="43">
        <f t="shared" ref="AA1152" si="2637">POWER(2*$V1152/1000*Z1152, 2)*$A$4</f>
        <v>4.431838706278393</v>
      </c>
      <c r="AB1152" s="118">
        <v>817</v>
      </c>
      <c r="AC1152" s="43">
        <f t="shared" si="2538"/>
        <v>4.3994699378570168</v>
      </c>
      <c r="AD1152" s="133"/>
      <c r="AE1152" s="43">
        <f t="shared" si="2539"/>
        <v>0</v>
      </c>
      <c r="AF1152" s="268">
        <v>835</v>
      </c>
      <c r="AG1152" s="43">
        <f t="shared" si="2540"/>
        <v>4.5954621385855932</v>
      </c>
      <c r="AH1152" s="133"/>
      <c r="AI1152" s="5">
        <f t="shared" si="2536"/>
        <v>0</v>
      </c>
      <c r="AJ1152" s="182"/>
      <c r="AK1152" s="43">
        <f t="shared" ref="AK1152" si="2638">POWER(2*$V1152/1000*AJ1152, 2)*$A$4</f>
        <v>0</v>
      </c>
      <c r="AL1152" s="78">
        <v>794</v>
      </c>
      <c r="AM1152" s="43">
        <f t="shared" si="2542"/>
        <v>4.1552508426997692</v>
      </c>
      <c r="AN1152" s="182">
        <v>787</v>
      </c>
      <c r="AO1152" s="43">
        <f t="shared" si="2543"/>
        <v>4.0823074177110978</v>
      </c>
      <c r="AP1152" s="266">
        <v>777.89</v>
      </c>
      <c r="AQ1152" s="43">
        <f t="shared" si="2544"/>
        <v>3.9883440803142354</v>
      </c>
      <c r="AR1152" s="123"/>
    </row>
    <row r="1153" spans="1:45" x14ac:dyDescent="0.25">
      <c r="A1153" s="144">
        <f t="shared" si="2631"/>
        <v>1142</v>
      </c>
      <c r="B1153" s="89" t="s">
        <v>151</v>
      </c>
      <c r="C1153" s="150">
        <v>31</v>
      </c>
      <c r="D1153" s="154" t="s">
        <v>141</v>
      </c>
      <c r="E1153" s="155">
        <v>15</v>
      </c>
      <c r="F1153" s="152">
        <f t="shared" si="2627"/>
        <v>5987.62</v>
      </c>
      <c r="G1153" s="46">
        <f t="shared" si="2621"/>
        <v>2248.25</v>
      </c>
      <c r="H1153" s="47">
        <f t="shared" si="2632"/>
        <v>5912</v>
      </c>
      <c r="I1153" s="47">
        <f t="shared" si="2628"/>
        <v>2300</v>
      </c>
      <c r="J1153" s="56">
        <f t="shared" si="2545"/>
        <v>91.632128099264307</v>
      </c>
      <c r="K1153" s="56">
        <f t="shared" si="2522"/>
        <v>0</v>
      </c>
      <c r="L1153" s="78"/>
      <c r="M1153" s="78"/>
      <c r="N1153" s="78"/>
      <c r="O1153" s="78"/>
      <c r="P1153" s="78"/>
      <c r="Q1153" s="78"/>
      <c r="R1153" s="78"/>
      <c r="S1153" s="47"/>
      <c r="T1153" s="47">
        <f t="shared" si="2592"/>
        <v>91.632128099264307</v>
      </c>
      <c r="U1153" s="79">
        <v>5</v>
      </c>
      <c r="V1153" s="62">
        <f t="shared" si="2622"/>
        <v>91.632128099264307</v>
      </c>
      <c r="W1153" s="137">
        <f t="shared" si="2533"/>
        <v>964.59996599192903</v>
      </c>
      <c r="X1153" s="133">
        <v>869</v>
      </c>
      <c r="Y1153" s="5">
        <f t="shared" si="2536"/>
        <v>4.0580283119685694</v>
      </c>
      <c r="Z1153" s="133">
        <v>883</v>
      </c>
      <c r="AA1153" s="43">
        <f t="shared" ref="AA1153" si="2639">POWER(2*$V1153/1000*Z1153, 2)*$A$4</f>
        <v>4.1898350636890154</v>
      </c>
      <c r="AB1153" s="118">
        <v>875</v>
      </c>
      <c r="AC1153" s="43">
        <f t="shared" si="2538"/>
        <v>4.1142589809999928</v>
      </c>
      <c r="AD1153" s="133"/>
      <c r="AE1153" s="43">
        <f t="shared" si="2539"/>
        <v>0</v>
      </c>
      <c r="AF1153" s="268">
        <v>904.9</v>
      </c>
      <c r="AG1153" s="43">
        <f t="shared" si="2540"/>
        <v>4.400243359582757</v>
      </c>
      <c r="AH1153" s="133"/>
      <c r="AI1153" s="5">
        <f t="shared" si="2536"/>
        <v>0</v>
      </c>
      <c r="AJ1153" s="182"/>
      <c r="AK1153" s="43">
        <f t="shared" ref="AK1153" si="2640">POWER(2*$V1153/1000*AJ1153, 2)*$A$4</f>
        <v>0</v>
      </c>
      <c r="AL1153" s="78">
        <v>884</v>
      </c>
      <c r="AM1153" s="43">
        <f t="shared" si="2542"/>
        <v>4.199330437559289</v>
      </c>
      <c r="AN1153" s="182">
        <v>871</v>
      </c>
      <c r="AO1153" s="43">
        <f t="shared" si="2543"/>
        <v>4.076728878504249</v>
      </c>
      <c r="AP1153" s="266">
        <v>831.88</v>
      </c>
      <c r="AQ1153" s="43">
        <f t="shared" si="2544"/>
        <v>3.7187491694703567</v>
      </c>
      <c r="AR1153" s="123"/>
    </row>
    <row r="1154" spans="1:45" x14ac:dyDescent="0.25">
      <c r="A1154" s="144">
        <f t="shared" si="2631"/>
        <v>1143</v>
      </c>
      <c r="B1154" s="89" t="s">
        <v>151</v>
      </c>
      <c r="C1154" s="150">
        <v>32</v>
      </c>
      <c r="D1154" s="154" t="s">
        <v>141</v>
      </c>
      <c r="E1154" s="155">
        <v>16</v>
      </c>
      <c r="F1154" s="152">
        <f t="shared" si="2627"/>
        <v>5987.62</v>
      </c>
      <c r="G1154" s="46">
        <f t="shared" si="2621"/>
        <v>2254</v>
      </c>
      <c r="H1154" s="47">
        <f t="shared" si="2632"/>
        <v>5920</v>
      </c>
      <c r="I1154" s="47">
        <f t="shared" si="2628"/>
        <v>2300</v>
      </c>
      <c r="J1154" s="56">
        <f t="shared" si="2545"/>
        <v>81.783032470066701</v>
      </c>
      <c r="K1154" s="56">
        <f t="shared" si="2522"/>
        <v>0</v>
      </c>
      <c r="L1154" s="78"/>
      <c r="M1154" s="78"/>
      <c r="N1154" s="78"/>
      <c r="O1154" s="78"/>
      <c r="P1154" s="78"/>
      <c r="Q1154" s="78"/>
      <c r="R1154" s="78"/>
      <c r="S1154" s="47"/>
      <c r="T1154" s="47">
        <f t="shared" si="2592"/>
        <v>81.783032470066701</v>
      </c>
      <c r="U1154" s="79">
        <v>5</v>
      </c>
      <c r="V1154" s="62">
        <f t="shared" si="2622"/>
        <v>81.783032470066701</v>
      </c>
      <c r="W1154" s="137">
        <f t="shared" si="2533"/>
        <v>1080.766327424571</v>
      </c>
      <c r="X1154" s="133">
        <v>947</v>
      </c>
      <c r="Y1154" s="5">
        <f t="shared" si="2536"/>
        <v>3.838896044863735</v>
      </c>
      <c r="Z1154" s="133">
        <v>945</v>
      </c>
      <c r="AA1154" s="43">
        <f t="shared" ref="AA1154" si="2641">POWER(2*$V1154/1000*Z1154, 2)*$A$4</f>
        <v>3.8226981893183916</v>
      </c>
      <c r="AB1154" s="118">
        <v>937</v>
      </c>
      <c r="AC1154" s="43">
        <f t="shared" si="2538"/>
        <v>3.7582492165142951</v>
      </c>
      <c r="AD1154" s="133"/>
      <c r="AE1154" s="43">
        <f t="shared" si="2539"/>
        <v>0</v>
      </c>
      <c r="AF1154" s="268">
        <v>999.9</v>
      </c>
      <c r="AG1154" s="43">
        <f t="shared" si="2540"/>
        <v>4.2797611353629623</v>
      </c>
      <c r="AH1154" s="133"/>
      <c r="AI1154" s="5">
        <f t="shared" si="2536"/>
        <v>0</v>
      </c>
      <c r="AJ1154" s="182"/>
      <c r="AK1154" s="43">
        <f t="shared" ref="AK1154" si="2642">POWER(2*$V1154/1000*AJ1154, 2)*$A$4</f>
        <v>0</v>
      </c>
      <c r="AL1154" s="78">
        <v>1010</v>
      </c>
      <c r="AM1154" s="43">
        <f t="shared" si="2542"/>
        <v>4.3666576220415898</v>
      </c>
      <c r="AN1154" s="182">
        <v>972</v>
      </c>
      <c r="AO1154" s="43">
        <f t="shared" si="2543"/>
        <v>4.0442586558013351</v>
      </c>
      <c r="AP1154" s="266">
        <v>925.2</v>
      </c>
      <c r="AQ1154" s="43">
        <f t="shared" si="2544"/>
        <v>3.6641871050346011</v>
      </c>
      <c r="AR1154" s="123"/>
    </row>
    <row r="1155" spans="1:45" x14ac:dyDescent="0.25">
      <c r="A1155" s="144">
        <f t="shared" si="2631"/>
        <v>1144</v>
      </c>
      <c r="B1155" s="89" t="s">
        <v>151</v>
      </c>
      <c r="C1155" s="150">
        <v>33</v>
      </c>
      <c r="D1155" s="154" t="s">
        <v>141</v>
      </c>
      <c r="E1155" s="155">
        <v>17</v>
      </c>
      <c r="F1155" s="152">
        <f t="shared" si="2627"/>
        <v>5987.62</v>
      </c>
      <c r="G1155" s="46">
        <f t="shared" si="2621"/>
        <v>2259.75</v>
      </c>
      <c r="H1155" s="47">
        <f t="shared" si="2632"/>
        <v>5928</v>
      </c>
      <c r="I1155" s="47">
        <f t="shared" si="2628"/>
        <v>2300</v>
      </c>
      <c r="J1155" s="56">
        <f t="shared" si="2545"/>
        <v>71.93474056393049</v>
      </c>
      <c r="K1155" s="56">
        <f t="shared" si="2522"/>
        <v>0</v>
      </c>
      <c r="L1155" s="78"/>
      <c r="M1155" s="78"/>
      <c r="N1155" s="78"/>
      <c r="O1155" s="78"/>
      <c r="P1155" s="78"/>
      <c r="Q1155" s="78"/>
      <c r="R1155" s="78"/>
      <c r="S1155" s="47"/>
      <c r="T1155" s="47">
        <f t="shared" si="2592"/>
        <v>71.93474056393049</v>
      </c>
      <c r="U1155" s="79">
        <v>5</v>
      </c>
      <c r="V1155" s="62">
        <f t="shared" si="2622"/>
        <v>71.93474056393049</v>
      </c>
      <c r="W1155" s="137">
        <f t="shared" si="2533"/>
        <v>1228.7296368263835</v>
      </c>
      <c r="X1155" s="133">
        <v>1066</v>
      </c>
      <c r="Y1155" s="5">
        <f t="shared" si="2536"/>
        <v>3.763325183012086</v>
      </c>
      <c r="Z1155" s="133">
        <v>1058</v>
      </c>
      <c r="AA1155" s="43">
        <f t="shared" ref="AA1155" si="2643">POWER(2*$V1155/1000*Z1155, 2)*$A$4</f>
        <v>3.7070519539274138</v>
      </c>
      <c r="AB1155" s="118">
        <v>1046</v>
      </c>
      <c r="AC1155" s="43">
        <f t="shared" si="2538"/>
        <v>3.6234369299202469</v>
      </c>
      <c r="AD1155" s="133"/>
      <c r="AE1155" s="43">
        <f t="shared" si="2539"/>
        <v>0</v>
      </c>
      <c r="AF1155" s="268">
        <v>1123.7</v>
      </c>
      <c r="AG1155" s="43">
        <f t="shared" si="2540"/>
        <v>4.1817503217380123</v>
      </c>
      <c r="AH1155" s="133"/>
      <c r="AI1155" s="5">
        <f t="shared" si="2536"/>
        <v>0</v>
      </c>
      <c r="AJ1155" s="182"/>
      <c r="AK1155" s="43">
        <f t="shared" ref="AK1155" si="2644">POWER(2*$V1155/1000*AJ1155, 2)*$A$4</f>
        <v>0</v>
      </c>
      <c r="AL1155" s="78">
        <v>1110</v>
      </c>
      <c r="AM1155" s="43">
        <f t="shared" si="2542"/>
        <v>4.0804052233535879</v>
      </c>
      <c r="AN1155" s="182">
        <v>1074</v>
      </c>
      <c r="AO1155" s="43">
        <f t="shared" si="2543"/>
        <v>3.8200223158940059</v>
      </c>
      <c r="AP1155" s="266">
        <v>1039.28</v>
      </c>
      <c r="AQ1155" s="43">
        <f t="shared" si="2544"/>
        <v>3.5770291291281673</v>
      </c>
      <c r="AR1155" s="123"/>
    </row>
    <row r="1156" spans="1:45" x14ac:dyDescent="0.25">
      <c r="A1156" s="144">
        <f t="shared" si="2631"/>
        <v>1145</v>
      </c>
      <c r="B1156" s="89" t="s">
        <v>151</v>
      </c>
      <c r="C1156" s="150">
        <v>34</v>
      </c>
      <c r="D1156" s="154" t="s">
        <v>141</v>
      </c>
      <c r="E1156" s="155">
        <v>18</v>
      </c>
      <c r="F1156" s="152">
        <f t="shared" si="2627"/>
        <v>5987.62</v>
      </c>
      <c r="G1156" s="46">
        <f t="shared" si="2621"/>
        <v>2265.5</v>
      </c>
      <c r="H1156" s="47">
        <f t="shared" si="2632"/>
        <v>5936</v>
      </c>
      <c r="I1156" s="47">
        <f t="shared" si="2628"/>
        <v>2300</v>
      </c>
      <c r="J1156" s="56">
        <f t="shared" si="2545"/>
        <v>62.087634839797119</v>
      </c>
      <c r="K1156" s="56">
        <f t="shared" si="2522"/>
        <v>0</v>
      </c>
      <c r="L1156" s="78"/>
      <c r="M1156" s="78"/>
      <c r="N1156" s="78"/>
      <c r="O1156" s="78"/>
      <c r="P1156" s="78"/>
      <c r="Q1156" s="78"/>
      <c r="R1156" s="78"/>
      <c r="S1156" s="47"/>
      <c r="T1156" s="47">
        <f t="shared" si="2592"/>
        <v>62.087634839797119</v>
      </c>
      <c r="U1156" s="79">
        <v>5</v>
      </c>
      <c r="V1156" s="62">
        <f t="shared" si="2622"/>
        <v>62.087634839797119</v>
      </c>
      <c r="W1156" s="137">
        <f t="shared" si="2533"/>
        <v>1423.6062925634753</v>
      </c>
      <c r="X1156" s="133">
        <v>1210</v>
      </c>
      <c r="Y1156" s="5">
        <f t="shared" si="2536"/>
        <v>3.6121098297855894</v>
      </c>
      <c r="Z1156" s="133">
        <v>1161</v>
      </c>
      <c r="AA1156" s="43">
        <f t="shared" ref="AA1156" si="2645">POWER(2*$V1156/1000*Z1156, 2)*$A$4</f>
        <v>3.3254823399183269</v>
      </c>
      <c r="AB1156" s="118">
        <v>1172</v>
      </c>
      <c r="AC1156" s="43">
        <f t="shared" si="2538"/>
        <v>3.3887960306237344</v>
      </c>
      <c r="AD1156" s="133"/>
      <c r="AE1156" s="43">
        <f t="shared" si="2539"/>
        <v>0</v>
      </c>
      <c r="AF1156" s="268">
        <v>1312.4</v>
      </c>
      <c r="AG1156" s="43">
        <f t="shared" si="2540"/>
        <v>4.2493514317719852</v>
      </c>
      <c r="AH1156" s="133"/>
      <c r="AI1156" s="5">
        <f t="shared" si="2536"/>
        <v>0</v>
      </c>
      <c r="AJ1156" s="182"/>
      <c r="AK1156" s="43">
        <f t="shared" ref="AK1156" si="2646">POWER(2*$V1156/1000*AJ1156, 2)*$A$4</f>
        <v>0</v>
      </c>
      <c r="AL1156" s="78">
        <v>1260</v>
      </c>
      <c r="AM1156" s="43">
        <f t="shared" si="2542"/>
        <v>3.9167991023615887</v>
      </c>
      <c r="AN1156" s="182">
        <v>1237</v>
      </c>
      <c r="AO1156" s="43">
        <f t="shared" si="2543"/>
        <v>3.7751099556950938</v>
      </c>
      <c r="AP1156" s="266">
        <v>1191.5999999999999</v>
      </c>
      <c r="AQ1156" s="43">
        <f t="shared" si="2544"/>
        <v>3.5030891955415338</v>
      </c>
      <c r="AR1156" s="123"/>
    </row>
    <row r="1157" spans="1:45" x14ac:dyDescent="0.25">
      <c r="A1157" s="144">
        <f t="shared" si="2631"/>
        <v>1146</v>
      </c>
      <c r="B1157" s="89" t="s">
        <v>151</v>
      </c>
      <c r="C1157" s="150">
        <v>35</v>
      </c>
      <c r="D1157" s="154" t="s">
        <v>141</v>
      </c>
      <c r="E1157" s="155">
        <v>19</v>
      </c>
      <c r="F1157" s="152">
        <f t="shared" si="2627"/>
        <v>5987.62</v>
      </c>
      <c r="G1157" s="46">
        <f t="shared" si="2621"/>
        <v>2271.25</v>
      </c>
      <c r="H1157" s="47">
        <f t="shared" si="2632"/>
        <v>5944</v>
      </c>
      <c r="I1157" s="47">
        <f t="shared" si="2628"/>
        <v>2300</v>
      </c>
      <c r="J1157" s="56">
        <f t="shared" si="2545"/>
        <v>52.242386048112223</v>
      </c>
      <c r="K1157" s="56">
        <f t="shared" si="2522"/>
        <v>0</v>
      </c>
      <c r="L1157" s="78"/>
      <c r="M1157" s="78"/>
      <c r="N1157" s="78"/>
      <c r="O1157" s="78"/>
      <c r="P1157" s="78"/>
      <c r="Q1157" s="78"/>
      <c r="R1157" s="78"/>
      <c r="S1157" s="47"/>
      <c r="T1157" s="47">
        <f t="shared" si="2592"/>
        <v>52.242386048112223</v>
      </c>
      <c r="U1157" s="79">
        <v>5</v>
      </c>
      <c r="V1157" s="62">
        <f t="shared" si="2622"/>
        <v>52.242386048112223</v>
      </c>
      <c r="W1157" s="137">
        <f t="shared" si="2533"/>
        <v>1691.889561991251</v>
      </c>
      <c r="X1157" s="133">
        <v>1420</v>
      </c>
      <c r="Y1157" s="5">
        <f t="shared" si="2536"/>
        <v>3.5221080173823882</v>
      </c>
      <c r="Z1157" s="133">
        <v>1377</v>
      </c>
      <c r="AA1157" s="43">
        <f t="shared" ref="AA1157" si="2647">POWER(2*$V1157/1000*Z1157, 2)*$A$4</f>
        <v>3.3120269554112527</v>
      </c>
      <c r="AB1157" s="118">
        <v>1376</v>
      </c>
      <c r="AC1157" s="43">
        <f t="shared" si="2538"/>
        <v>3.3072182054748049</v>
      </c>
      <c r="AD1157" s="133"/>
      <c r="AE1157" s="43">
        <f t="shared" si="2539"/>
        <v>0</v>
      </c>
      <c r="AF1157" s="268">
        <v>1487.5</v>
      </c>
      <c r="AG1157" s="43">
        <f t="shared" si="2540"/>
        <v>3.8649148570899867</v>
      </c>
      <c r="AH1157" s="133"/>
      <c r="AI1157" s="5">
        <f t="shared" si="2536"/>
        <v>0</v>
      </c>
      <c r="AJ1157" s="182"/>
      <c r="AK1157" s="43">
        <f t="shared" ref="AK1157" si="2648">POWER(2*$V1157/1000*AJ1157, 2)*$A$4</f>
        <v>0</v>
      </c>
      <c r="AL1157" s="78">
        <v>1540</v>
      </c>
      <c r="AM1157" s="43">
        <f t="shared" si="2542"/>
        <v>4.1425468032255868</v>
      </c>
      <c r="AN1157" s="182">
        <v>1455</v>
      </c>
      <c r="AO1157" s="43">
        <f t="shared" si="2543"/>
        <v>3.6978728057423873</v>
      </c>
      <c r="AP1157" s="266">
        <v>1371</v>
      </c>
      <c r="AQ1157" s="43">
        <f t="shared" si="2544"/>
        <v>3.2832268577170449</v>
      </c>
      <c r="AR1157" s="123"/>
    </row>
    <row r="1158" spans="1:45" x14ac:dyDescent="0.25">
      <c r="A1158" s="144">
        <f t="shared" si="2631"/>
        <v>1147</v>
      </c>
      <c r="B1158" s="89" t="s">
        <v>151</v>
      </c>
      <c r="C1158" s="150">
        <v>36</v>
      </c>
      <c r="D1158" s="154" t="s">
        <v>141</v>
      </c>
      <c r="E1158" s="155">
        <v>20</v>
      </c>
      <c r="F1158" s="152">
        <f t="shared" si="2627"/>
        <v>5987.62</v>
      </c>
      <c r="G1158" s="46">
        <f t="shared" si="2621"/>
        <v>2277</v>
      </c>
      <c r="H1158" s="47">
        <f t="shared" si="2632"/>
        <v>5952</v>
      </c>
      <c r="I1158" s="47">
        <f t="shared" si="2628"/>
        <v>2300</v>
      </c>
      <c r="J1158" s="56">
        <f t="shared" si="2545"/>
        <v>42.400287734872656</v>
      </c>
      <c r="K1158" s="56">
        <f t="shared" si="2522"/>
        <v>0</v>
      </c>
      <c r="L1158" s="78"/>
      <c r="M1158" s="78"/>
      <c r="N1158" s="78"/>
      <c r="O1158" s="78"/>
      <c r="P1158" s="78"/>
      <c r="Q1158" s="78"/>
      <c r="R1158" s="78"/>
      <c r="S1158" s="47"/>
      <c r="T1158" s="47">
        <f t="shared" si="2592"/>
        <v>42.400287734872656</v>
      </c>
      <c r="U1158" s="82" t="s">
        <v>117</v>
      </c>
      <c r="V1158" s="82"/>
      <c r="W1158" s="138"/>
      <c r="X1158" s="133"/>
      <c r="Y1158" s="5">
        <f t="shared" ref="Y1158:Y1162" si="2649">POWER(2*V1158/1000*X1158, 2)*A$4</f>
        <v>0</v>
      </c>
      <c r="Z1158" s="133"/>
      <c r="AA1158" s="43">
        <f t="shared" ref="AA1158:AA1162" si="2650">POWER(2*X1158/1000*Z1158, 2)*C$4</f>
        <v>0</v>
      </c>
      <c r="AB1158" s="118"/>
      <c r="AC1158" s="43">
        <f t="shared" ref="AC1158:AC1162" si="2651">POWER(2*Z1158/1000*AB1158, 2)*E$4</f>
        <v>0</v>
      </c>
      <c r="AD1158" s="133"/>
      <c r="AE1158" s="43" t="e">
        <f>POWER(2*AB1158/1000*AD1158, 2)*#REF!</f>
        <v>#REF!</v>
      </c>
      <c r="AF1158" s="268"/>
      <c r="AG1158" s="43">
        <f t="shared" si="2540"/>
        <v>0</v>
      </c>
      <c r="AH1158" s="133"/>
      <c r="AI1158" s="5">
        <f>POWER(2*V1158/1000*AH1158, 2)*A$4</f>
        <v>0</v>
      </c>
      <c r="AJ1158" s="182"/>
      <c r="AK1158" s="43">
        <f>POWER(2*X1158/1000*AJ1158, 2)*C$4</f>
        <v>0</v>
      </c>
      <c r="AL1158" s="78"/>
      <c r="AM1158" s="43">
        <f>POWER(2*Z1158/1000*AL1158, 2)*E$4</f>
        <v>0</v>
      </c>
      <c r="AN1158" s="182"/>
      <c r="AO1158" s="43" t="e">
        <f>POWER(2*AB1158/1000*AN1158, 2)*#REF!</f>
        <v>#REF!</v>
      </c>
      <c r="AP1158" s="266"/>
      <c r="AQ1158" s="43">
        <f t="shared" si="2544"/>
        <v>0</v>
      </c>
      <c r="AR1158" s="123"/>
    </row>
    <row r="1159" spans="1:45" x14ac:dyDescent="0.25">
      <c r="A1159" s="144">
        <f t="shared" si="2631"/>
        <v>1148</v>
      </c>
      <c r="B1159" s="89" t="s">
        <v>151</v>
      </c>
      <c r="C1159" s="150">
        <v>37</v>
      </c>
      <c r="D1159" s="154" t="s">
        <v>141</v>
      </c>
      <c r="E1159" s="155">
        <v>21</v>
      </c>
      <c r="F1159" s="152">
        <f t="shared" si="2627"/>
        <v>5987.62</v>
      </c>
      <c r="G1159" s="46">
        <f t="shared" si="2621"/>
        <v>2282.75</v>
      </c>
      <c r="H1159" s="47">
        <f t="shared" si="2632"/>
        <v>5960</v>
      </c>
      <c r="I1159" s="47">
        <f t="shared" si="2628"/>
        <v>2300</v>
      </c>
      <c r="J1159" s="56">
        <f t="shared" si="2545"/>
        <v>32.564196596876052</v>
      </c>
      <c r="K1159" s="56">
        <f t="shared" si="2522"/>
        <v>0</v>
      </c>
      <c r="L1159" s="78"/>
      <c r="M1159" s="78"/>
      <c r="N1159" s="78"/>
      <c r="O1159" s="78"/>
      <c r="P1159" s="78"/>
      <c r="Q1159" s="78"/>
      <c r="R1159" s="78"/>
      <c r="S1159" s="47"/>
      <c r="T1159" s="47">
        <f t="shared" si="2592"/>
        <v>32.564196596876052</v>
      </c>
      <c r="U1159" s="82" t="s">
        <v>117</v>
      </c>
      <c r="V1159" s="82"/>
      <c r="W1159" s="138"/>
      <c r="X1159" s="133"/>
      <c r="Y1159" s="5">
        <f t="shared" si="2649"/>
        <v>0</v>
      </c>
      <c r="Z1159" s="133"/>
      <c r="AA1159" s="43">
        <f t="shared" si="2650"/>
        <v>0</v>
      </c>
      <c r="AB1159" s="118"/>
      <c r="AC1159" s="43">
        <f t="shared" si="2651"/>
        <v>0</v>
      </c>
      <c r="AD1159" s="133"/>
      <c r="AE1159" s="43" t="e">
        <f>POWER(2*AB1159/1000*AD1159, 2)*#REF!</f>
        <v>#REF!</v>
      </c>
      <c r="AF1159" s="268"/>
      <c r="AG1159" s="43">
        <f t="shared" si="2540"/>
        <v>0</v>
      </c>
      <c r="AH1159" s="133"/>
      <c r="AI1159" s="5">
        <f>POWER(2*V1159/1000*AH1159, 2)*A$4</f>
        <v>0</v>
      </c>
      <c r="AJ1159" s="182"/>
      <c r="AK1159" s="43">
        <f>POWER(2*X1159/1000*AJ1159, 2)*C$4</f>
        <v>0</v>
      </c>
      <c r="AL1159" s="78"/>
      <c r="AM1159" s="43">
        <f>POWER(2*Z1159/1000*AL1159, 2)*E$4</f>
        <v>0</v>
      </c>
      <c r="AN1159" s="182"/>
      <c r="AO1159" s="43" t="e">
        <f>POWER(2*AB1159/1000*AN1159, 2)*#REF!</f>
        <v>#REF!</v>
      </c>
      <c r="AP1159" s="266"/>
      <c r="AQ1159" s="43">
        <f t="shared" si="2544"/>
        <v>0</v>
      </c>
      <c r="AR1159" s="123"/>
    </row>
    <row r="1160" spans="1:45" x14ac:dyDescent="0.25">
      <c r="A1160" s="144">
        <f t="shared" si="2631"/>
        <v>1149</v>
      </c>
      <c r="B1160" s="89" t="s">
        <v>151</v>
      </c>
      <c r="C1160" s="150">
        <v>38</v>
      </c>
      <c r="D1160" s="154" t="s">
        <v>141</v>
      </c>
      <c r="E1160" s="155">
        <v>22</v>
      </c>
      <c r="F1160" s="152">
        <f t="shared" si="2627"/>
        <v>5987.62</v>
      </c>
      <c r="G1160" s="46">
        <f t="shared" si="2621"/>
        <v>2288.5</v>
      </c>
      <c r="H1160" s="47">
        <f t="shared" si="2632"/>
        <v>5968</v>
      </c>
      <c r="I1160" s="47">
        <f t="shared" si="2628"/>
        <v>2300</v>
      </c>
      <c r="J1160" s="56">
        <f t="shared" si="2545"/>
        <v>22.741908451139182</v>
      </c>
      <c r="K1160" s="56">
        <f t="shared" si="2522"/>
        <v>0</v>
      </c>
      <c r="L1160" s="78"/>
      <c r="M1160" s="78"/>
      <c r="N1160" s="78"/>
      <c r="O1160" s="78"/>
      <c r="P1160" s="78"/>
      <c r="Q1160" s="78"/>
      <c r="R1160" s="78"/>
      <c r="S1160" s="47"/>
      <c r="T1160" s="47">
        <f t="shared" si="2592"/>
        <v>22.741908451139182</v>
      </c>
      <c r="U1160" s="82" t="s">
        <v>117</v>
      </c>
      <c r="V1160" s="82"/>
      <c r="W1160" s="138"/>
      <c r="X1160" s="133"/>
      <c r="Y1160" s="5">
        <f t="shared" si="2649"/>
        <v>0</v>
      </c>
      <c r="Z1160" s="133"/>
      <c r="AA1160" s="43">
        <f t="shared" si="2650"/>
        <v>0</v>
      </c>
      <c r="AB1160" s="118"/>
      <c r="AC1160" s="43">
        <f t="shared" si="2651"/>
        <v>0</v>
      </c>
      <c r="AD1160" s="133"/>
      <c r="AE1160" s="43" t="e">
        <f>POWER(2*AB1160/1000*AD1160, 2)*#REF!</f>
        <v>#REF!</v>
      </c>
      <c r="AF1160" s="268"/>
      <c r="AG1160" s="43">
        <f t="shared" si="2540"/>
        <v>0</v>
      </c>
      <c r="AH1160" s="133"/>
      <c r="AI1160" s="5">
        <f>POWER(2*V1160/1000*AH1160, 2)*A$4</f>
        <v>0</v>
      </c>
      <c r="AJ1160" s="182"/>
      <c r="AK1160" s="43">
        <f>POWER(2*X1160/1000*AJ1160, 2)*C$4</f>
        <v>0</v>
      </c>
      <c r="AL1160" s="78"/>
      <c r="AM1160" s="43">
        <f>POWER(2*Z1160/1000*AL1160, 2)*E$4</f>
        <v>0</v>
      </c>
      <c r="AN1160" s="182"/>
      <c r="AO1160" s="43" t="e">
        <f>POWER(2*AB1160/1000*AN1160, 2)*#REF!</f>
        <v>#REF!</v>
      </c>
      <c r="AP1160" s="266"/>
      <c r="AQ1160" s="43">
        <f t="shared" si="2544"/>
        <v>0</v>
      </c>
      <c r="AR1160" s="123"/>
    </row>
    <row r="1161" spans="1:45" x14ac:dyDescent="0.25">
      <c r="A1161" s="144">
        <f t="shared" si="2631"/>
        <v>1150</v>
      </c>
      <c r="B1161" s="89" t="s">
        <v>151</v>
      </c>
      <c r="C1161" s="150">
        <v>39</v>
      </c>
      <c r="D1161" s="154" t="s">
        <v>141</v>
      </c>
      <c r="E1161" s="155">
        <v>23</v>
      </c>
      <c r="F1161" s="152">
        <f t="shared" si="2627"/>
        <v>5987.62</v>
      </c>
      <c r="G1161" s="46">
        <f t="shared" si="2621"/>
        <v>2294.25</v>
      </c>
      <c r="H1161" s="47">
        <f t="shared" si="2632"/>
        <v>5976</v>
      </c>
      <c r="I1161" s="47">
        <f t="shared" si="2628"/>
        <v>2300</v>
      </c>
      <c r="J1161" s="56">
        <f t="shared" si="2545"/>
        <v>12.96483320370908</v>
      </c>
      <c r="K1161" s="56">
        <f t="shared" si="2522"/>
        <v>0</v>
      </c>
      <c r="L1161" s="78"/>
      <c r="M1161" s="78"/>
      <c r="N1161" s="78"/>
      <c r="O1161" s="78"/>
      <c r="P1161" s="78"/>
      <c r="Q1161" s="78"/>
      <c r="R1161" s="78"/>
      <c r="S1161" s="47"/>
      <c r="T1161" s="47">
        <f t="shared" si="2592"/>
        <v>12.96483320370908</v>
      </c>
      <c r="U1161" s="82" t="s">
        <v>117</v>
      </c>
      <c r="V1161" s="82"/>
      <c r="W1161" s="138"/>
      <c r="X1161" s="133"/>
      <c r="Y1161" s="5">
        <f t="shared" si="2649"/>
        <v>0</v>
      </c>
      <c r="Z1161" s="133"/>
      <c r="AA1161" s="43">
        <f t="shared" si="2650"/>
        <v>0</v>
      </c>
      <c r="AB1161" s="118"/>
      <c r="AC1161" s="43">
        <f t="shared" si="2651"/>
        <v>0</v>
      </c>
      <c r="AD1161" s="133"/>
      <c r="AE1161" s="43" t="e">
        <f>POWER(2*AB1161/1000*AD1161, 2)*#REF!</f>
        <v>#REF!</v>
      </c>
      <c r="AF1161" s="268"/>
      <c r="AG1161" s="43">
        <f t="shared" si="2540"/>
        <v>0</v>
      </c>
      <c r="AH1161" s="133"/>
      <c r="AI1161" s="5">
        <f>POWER(2*V1161/1000*AH1161, 2)*A$4</f>
        <v>0</v>
      </c>
      <c r="AJ1161" s="182"/>
      <c r="AK1161" s="43">
        <f>POWER(2*X1161/1000*AJ1161, 2)*C$4</f>
        <v>0</v>
      </c>
      <c r="AL1161" s="78"/>
      <c r="AM1161" s="43">
        <f>POWER(2*Z1161/1000*AL1161, 2)*E$4</f>
        <v>0</v>
      </c>
      <c r="AN1161" s="182"/>
      <c r="AO1161" s="43" t="e">
        <f>POWER(2*AB1161/1000*AN1161, 2)*#REF!</f>
        <v>#REF!</v>
      </c>
      <c r="AP1161" s="266"/>
      <c r="AQ1161" s="43">
        <f t="shared" si="2544"/>
        <v>0</v>
      </c>
      <c r="AR1161" s="123"/>
    </row>
    <row r="1162" spans="1:45" ht="15.75" thickBot="1" x14ac:dyDescent="0.3">
      <c r="A1162" s="146">
        <f t="shared" si="2631"/>
        <v>1151</v>
      </c>
      <c r="B1162" s="90" t="s">
        <v>151</v>
      </c>
      <c r="C1162" s="151">
        <v>40</v>
      </c>
      <c r="D1162" s="156" t="s">
        <v>141</v>
      </c>
      <c r="E1162" s="157">
        <v>24</v>
      </c>
      <c r="F1162" s="153">
        <f t="shared" si="2627"/>
        <v>5987.62</v>
      </c>
      <c r="G1162" s="48">
        <f t="shared" si="2621"/>
        <v>2300</v>
      </c>
      <c r="H1162" s="50">
        <f t="shared" si="2632"/>
        <v>5984</v>
      </c>
      <c r="I1162" s="50">
        <f t="shared" si="2628"/>
        <v>2300</v>
      </c>
      <c r="J1162" s="57">
        <f t="shared" si="2545"/>
        <v>3.6199999999998909</v>
      </c>
      <c r="K1162" s="57">
        <f t="shared" si="2522"/>
        <v>0</v>
      </c>
      <c r="L1162" s="50"/>
      <c r="M1162" s="50"/>
      <c r="N1162" s="50"/>
      <c r="O1162" s="50"/>
      <c r="P1162" s="50"/>
      <c r="Q1162" s="50"/>
      <c r="R1162" s="50"/>
      <c r="S1162" s="50"/>
      <c r="T1162" s="50">
        <f t="shared" si="2592"/>
        <v>3.6199999999998909</v>
      </c>
      <c r="U1162" s="168" t="s">
        <v>117</v>
      </c>
      <c r="V1162" s="168"/>
      <c r="W1162" s="170"/>
      <c r="X1162" s="134"/>
      <c r="Y1162" s="171">
        <f t="shared" si="2649"/>
        <v>0</v>
      </c>
      <c r="Z1162" s="134"/>
      <c r="AA1162" s="173">
        <f t="shared" si="2650"/>
        <v>0</v>
      </c>
      <c r="AB1162" s="119"/>
      <c r="AC1162" s="173">
        <f t="shared" si="2651"/>
        <v>0</v>
      </c>
      <c r="AD1162" s="134"/>
      <c r="AE1162" s="173" t="e">
        <f>POWER(2*AB1162/1000*AD1162, 2)*#REF!</f>
        <v>#REF!</v>
      </c>
      <c r="AF1162" s="268"/>
      <c r="AG1162" s="173">
        <f t="shared" si="2540"/>
        <v>0</v>
      </c>
      <c r="AH1162" s="172"/>
      <c r="AI1162" s="169">
        <f>POWER(2*V1162/1000*AH1162, 2)*A$4</f>
        <v>0</v>
      </c>
      <c r="AJ1162" s="183"/>
      <c r="AK1162" s="171">
        <f>POWER(2*X1162/1000*AJ1162, 2)*C$4</f>
        <v>0</v>
      </c>
      <c r="AL1162" s="50"/>
      <c r="AM1162" s="171">
        <f>POWER(2*Z1162/1000*AL1162, 2)*E$4</f>
        <v>0</v>
      </c>
      <c r="AN1162" s="183"/>
      <c r="AO1162" s="171" t="e">
        <f>POWER(2*AB1162/1000*AN1162, 2)*#REF!</f>
        <v>#REF!</v>
      </c>
      <c r="AP1162" s="267"/>
      <c r="AQ1162" s="171">
        <f t="shared" si="2544"/>
        <v>0</v>
      </c>
      <c r="AR1162" s="174" t="s">
        <v>270</v>
      </c>
      <c r="AS1162" s="42"/>
    </row>
    <row r="1163" spans="1:45" x14ac:dyDescent="0.25">
      <c r="E1163" s="85"/>
    </row>
    <row r="1164" spans="1:45" x14ac:dyDescent="0.25">
      <c r="E1164" s="85"/>
    </row>
    <row r="1165" spans="1:45" x14ac:dyDescent="0.25">
      <c r="E1165" s="85"/>
    </row>
    <row r="1166" spans="1:45" x14ac:dyDescent="0.25">
      <c r="E1166" s="85"/>
    </row>
    <row r="1167" spans="1:45" x14ac:dyDescent="0.25">
      <c r="E1167" s="85"/>
    </row>
    <row r="1168" spans="1:45" x14ac:dyDescent="0.25">
      <c r="E1168" s="85"/>
    </row>
    <row r="1169" spans="1:51" x14ac:dyDescent="0.25">
      <c r="E1169" s="85"/>
    </row>
    <row r="1170" spans="1:51" x14ac:dyDescent="0.25">
      <c r="E1170" s="85"/>
    </row>
    <row r="1171" spans="1:51" x14ac:dyDescent="0.25">
      <c r="E1171" s="85"/>
    </row>
    <row r="1172" spans="1:51" s="44" customFormat="1" x14ac:dyDescent="0.25">
      <c r="A1172" s="97"/>
      <c r="B1172" s="97"/>
      <c r="C1172" s="97"/>
      <c r="D1172" s="97"/>
      <c r="E1172" s="85"/>
      <c r="G1172"/>
      <c r="J1172"/>
      <c r="K1172"/>
      <c r="L1172"/>
      <c r="M1172"/>
      <c r="N1172"/>
      <c r="O1172"/>
      <c r="U1172" s="80"/>
      <c r="V1172" s="80"/>
      <c r="W1172" s="80"/>
      <c r="X1172" s="109"/>
      <c r="Y1172"/>
      <c r="Z1172" s="109"/>
      <c r="AA1172"/>
      <c r="AC1172"/>
      <c r="AD1172" s="109"/>
      <c r="AE1172"/>
      <c r="AG1172"/>
      <c r="AH1172" s="109"/>
      <c r="AJ1172" s="109"/>
      <c r="AN1172" s="109"/>
      <c r="AR1172" s="54"/>
      <c r="AS1172"/>
      <c r="AT1172"/>
      <c r="AU1172"/>
      <c r="AV1172"/>
      <c r="AW1172"/>
      <c r="AX1172"/>
      <c r="AY1172"/>
    </row>
    <row r="1173" spans="1:51" s="44" customFormat="1" x14ac:dyDescent="0.25">
      <c r="A1173" s="97"/>
      <c r="B1173" s="97"/>
      <c r="C1173" s="97"/>
      <c r="D1173" s="97"/>
      <c r="E1173" s="85"/>
      <c r="G1173"/>
      <c r="J1173"/>
      <c r="K1173"/>
      <c r="L1173"/>
      <c r="M1173"/>
      <c r="N1173"/>
      <c r="O1173"/>
      <c r="U1173" s="80"/>
      <c r="V1173" s="80"/>
      <c r="W1173" s="80"/>
      <c r="X1173" s="109"/>
      <c r="Y1173"/>
      <c r="Z1173" s="109"/>
      <c r="AA1173"/>
      <c r="AC1173"/>
      <c r="AD1173" s="109"/>
      <c r="AE1173"/>
      <c r="AG1173"/>
      <c r="AH1173" s="109"/>
      <c r="AJ1173" s="109"/>
      <c r="AN1173" s="109"/>
      <c r="AR1173" s="54"/>
      <c r="AS1173"/>
      <c r="AT1173"/>
      <c r="AU1173"/>
      <c r="AV1173"/>
      <c r="AW1173"/>
      <c r="AX1173"/>
      <c r="AY1173"/>
    </row>
    <row r="1174" spans="1:51" s="44" customFormat="1" x14ac:dyDescent="0.25">
      <c r="A1174" s="97"/>
      <c r="B1174" s="97"/>
      <c r="C1174" s="97"/>
      <c r="D1174" s="97"/>
      <c r="E1174" s="85"/>
      <c r="G1174"/>
      <c r="J1174"/>
      <c r="K1174"/>
      <c r="L1174"/>
      <c r="M1174"/>
      <c r="N1174"/>
      <c r="O1174"/>
      <c r="U1174" s="80"/>
      <c r="V1174" s="80"/>
      <c r="W1174" s="80"/>
      <c r="X1174" s="109"/>
      <c r="Y1174"/>
      <c r="Z1174" s="109"/>
      <c r="AA1174"/>
      <c r="AC1174"/>
      <c r="AD1174" s="109"/>
      <c r="AE1174"/>
      <c r="AG1174"/>
      <c r="AH1174" s="109"/>
      <c r="AJ1174" s="109"/>
      <c r="AN1174" s="109"/>
      <c r="AR1174" s="54"/>
      <c r="AS1174"/>
      <c r="AT1174"/>
      <c r="AU1174"/>
      <c r="AV1174"/>
      <c r="AW1174"/>
      <c r="AX1174"/>
      <c r="AY1174"/>
    </row>
  </sheetData>
  <autoFilter ref="A11:AY1162"/>
  <mergeCells count="26">
    <mergeCell ref="J3:K3"/>
    <mergeCell ref="AP6:AQ6"/>
    <mergeCell ref="AP9:AQ9"/>
    <mergeCell ref="AN6:AO6"/>
    <mergeCell ref="AN9:AO9"/>
    <mergeCell ref="AD6:AE6"/>
    <mergeCell ref="AD9:AE9"/>
    <mergeCell ref="AL6:AM6"/>
    <mergeCell ref="AL9:AM9"/>
    <mergeCell ref="AJ9:AK9"/>
    <mergeCell ref="AJ6:AK6"/>
    <mergeCell ref="AF6:AG6"/>
    <mergeCell ref="AF9:AG9"/>
    <mergeCell ref="L4:O4"/>
    <mergeCell ref="P6:T6"/>
    <mergeCell ref="AH9:AI9"/>
    <mergeCell ref="AH6:AI6"/>
    <mergeCell ref="AB6:AC6"/>
    <mergeCell ref="AB9:AC9"/>
    <mergeCell ref="B9:C9"/>
    <mergeCell ref="D9:E9"/>
    <mergeCell ref="F9:J9"/>
    <mergeCell ref="Z6:AA6"/>
    <mergeCell ref="X9:Y9"/>
    <mergeCell ref="Z9:AA9"/>
    <mergeCell ref="X6:Y6"/>
  </mergeCells>
  <conditionalFormatting sqref="Y12:Y1162 AI12:AI1162 AA12:AA1162 AK12:AK1162 AM12:AM1162 AC12:AC1162 AE12:AE1162 AO12:AO1162 AG12:AG1162 AQ12:AQ1162">
    <cfRule type="cellIs" dxfId="11" priority="1" stopIfTrue="1" operator="equal">
      <formula>0</formula>
    </cfRule>
    <cfRule type="containsBlanks" priority="20" stopIfTrue="1">
      <formula>LEN(TRIM(Y12))=0</formula>
    </cfRule>
    <cfRule type="cellIs" dxfId="6" priority="21" stopIfTrue="1" operator="between">
      <formula>3.445</formula>
      <formula>7.5044</formula>
    </cfRule>
    <cfRule type="cellIs" dxfId="10" priority="22" stopIfTrue="1" operator="notBetween">
      <formula>2</formula>
      <formula>8</formula>
    </cfRule>
    <cfRule type="cellIs" dxfId="9" priority="23" stopIfTrue="1" operator="greaterThan">
      <formula>7.5045</formula>
    </cfRule>
    <cfRule type="expression" dxfId="8" priority="24" stopIfTrue="1">
      <formula>$J12&lt;500</formula>
    </cfRule>
    <cfRule type="cellIs" dxfId="7" priority="25" operator="lessThan">
      <formula>3.4944</formula>
    </cfRule>
  </conditionalFormatting>
  <pageMargins left="0.45" right="0.45" top="0.25" bottom="0.75" header="0.05" footer="0.3"/>
  <pageSetup scale="41" fitToHeight="0" orientation="landscape" horizontalDpi="300" verticalDpi="300" r:id="rId1"/>
  <headerFooter>
    <oddFooter>&amp;L&amp;Z&amp;F&amp;C&amp;D  &amp;T&amp;RPage &amp;P of &amp;N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K1175"/>
  <sheetViews>
    <sheetView zoomScale="85" zoomScaleNormal="85" workbookViewId="0">
      <pane xSplit="11" ySplit="12" topLeftCell="N598" activePane="bottomRight" state="frozen"/>
      <selection pane="topRight" activeCell="J1" sqref="J1"/>
      <selection pane="bottomLeft" activeCell="A12" sqref="A12"/>
      <selection pane="bottomRight" activeCell="X414" sqref="X414"/>
    </sheetView>
  </sheetViews>
  <sheetFormatPr defaultRowHeight="15" x14ac:dyDescent="0.25"/>
  <cols>
    <col min="1" max="1" width="15.85546875" style="193" customWidth="1"/>
    <col min="2" max="2" width="9.5703125" style="193" hidden="1" customWidth="1"/>
    <col min="3" max="3" width="9.140625" style="193" hidden="1" customWidth="1"/>
    <col min="4" max="4" width="9.5703125" style="202" hidden="1" customWidth="1"/>
    <col min="5" max="5" width="9.140625" style="202" hidden="1" customWidth="1"/>
    <col min="6" max="6" width="8.28515625" style="193" hidden="1" customWidth="1"/>
    <col min="7" max="7" width="8.28515625" style="197" hidden="1" customWidth="1"/>
    <col min="8" max="8" width="8.28515625" style="44" hidden="1" customWidth="1"/>
    <col min="9" max="9" width="10.42578125" hidden="1" customWidth="1"/>
    <col min="10" max="11" width="8.28515625" style="44" hidden="1" customWidth="1"/>
    <col min="12" max="12" width="8.28515625" customWidth="1"/>
    <col min="13" max="13" width="7.42578125" customWidth="1"/>
    <col min="14" max="15" width="9.140625" customWidth="1"/>
    <col min="16" max="16" width="10.42578125" customWidth="1"/>
    <col min="17" max="17" width="9.140625" customWidth="1"/>
    <col min="18" max="22" width="9.140625" style="44" customWidth="1"/>
    <col min="23" max="23" width="11.28515625" style="80" customWidth="1"/>
    <col min="24" max="24" width="13.85546875" style="80" customWidth="1"/>
    <col min="25" max="25" width="15.7109375" style="80" customWidth="1"/>
    <col min="26" max="26" width="9.42578125" style="109" hidden="1" customWidth="1"/>
    <col min="27" max="27" width="9.42578125" hidden="1" customWidth="1"/>
    <col min="28" max="28" width="9.42578125" style="109" hidden="1" customWidth="1"/>
    <col min="29" max="29" width="9.42578125" hidden="1" customWidth="1"/>
    <col min="30" max="30" width="9.42578125" style="109" hidden="1" customWidth="1"/>
    <col min="31" max="31" width="9.42578125" hidden="1" customWidth="1"/>
    <col min="32" max="32" width="9.42578125" style="109" customWidth="1"/>
    <col min="33" max="33" width="9.42578125" customWidth="1"/>
    <col min="34" max="34" width="9.42578125" style="109" hidden="1" customWidth="1"/>
    <col min="35" max="35" width="9.42578125" hidden="1" customWidth="1"/>
    <col min="36" max="36" width="9.42578125" style="109" hidden="1" customWidth="1"/>
    <col min="37" max="37" width="9.42578125" hidden="1" customWidth="1"/>
    <col min="38" max="38" width="12.85546875" style="14" customWidth="1"/>
    <col min="39" max="39" width="12.85546875" customWidth="1"/>
    <col min="40" max="40" width="9.85546875" style="109" hidden="1" customWidth="1"/>
    <col min="41" max="41" width="9.85546875" style="44" hidden="1" customWidth="1"/>
    <col min="42" max="42" width="9.28515625" style="109" hidden="1" customWidth="1"/>
    <col min="43" max="43" width="9.28515625" style="44" hidden="1" customWidth="1"/>
    <col min="44" max="44" width="10" style="109" hidden="1" customWidth="1"/>
    <col min="45" max="45" width="9.5703125" style="44" hidden="1" customWidth="1"/>
    <col min="46" max="46" width="10" style="109" customWidth="1"/>
    <col min="47" max="47" width="9.5703125" style="44" customWidth="1"/>
    <col min="48" max="48" width="10" style="109" hidden="1" customWidth="1"/>
    <col min="49" max="49" width="9.5703125" style="44" hidden="1" customWidth="1"/>
    <col min="50" max="53" width="9.7109375" style="44" hidden="1" customWidth="1"/>
    <col min="54" max="54" width="13.140625" style="14" customWidth="1"/>
    <col min="55" max="55" width="13.140625" style="44" customWidth="1"/>
    <col min="56" max="56" width="48.7109375" style="54" customWidth="1"/>
  </cols>
  <sheetData>
    <row r="1" spans="1:62" s="63" customFormat="1" ht="3" customHeight="1" x14ac:dyDescent="0.25">
      <c r="A1" s="161"/>
      <c r="B1" s="161"/>
      <c r="C1" s="161"/>
      <c r="D1" s="161"/>
      <c r="E1" s="161"/>
      <c r="F1" s="161"/>
      <c r="G1" s="197"/>
      <c r="H1" s="14"/>
      <c r="J1" s="14"/>
      <c r="K1" s="14"/>
      <c r="R1" s="14"/>
      <c r="S1" s="14"/>
      <c r="T1" s="14"/>
      <c r="U1" s="14"/>
      <c r="V1" s="14"/>
      <c r="W1" s="197"/>
      <c r="X1" s="197"/>
      <c r="Y1" s="197"/>
      <c r="Z1" s="14"/>
      <c r="AB1" s="14"/>
      <c r="AD1" s="14"/>
      <c r="AF1" s="14"/>
      <c r="AH1" s="14"/>
      <c r="AJ1" s="14"/>
      <c r="AL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238"/>
    </row>
    <row r="2" spans="1:62" x14ac:dyDescent="0.25">
      <c r="O2" s="236"/>
      <c r="Z2" s="210"/>
      <c r="AA2" s="211"/>
      <c r="AB2" s="14"/>
      <c r="AC2" s="63"/>
      <c r="AD2" s="14"/>
      <c r="AF2" s="14"/>
      <c r="AH2" s="14"/>
      <c r="AJ2" s="14"/>
      <c r="AL2" s="210"/>
      <c r="AM2" s="211"/>
      <c r="AN2" s="14"/>
      <c r="AP2" s="210"/>
      <c r="AQ2" s="259"/>
      <c r="AR2" s="28"/>
      <c r="AT2" s="163"/>
      <c r="AU2" s="45" t="s">
        <v>180</v>
      </c>
      <c r="AV2" s="14"/>
    </row>
    <row r="3" spans="1:62" ht="18.75" x14ac:dyDescent="0.3">
      <c r="A3" s="161"/>
      <c r="B3" s="162"/>
      <c r="D3" s="162"/>
      <c r="G3" s="198"/>
      <c r="H3" s="104"/>
      <c r="I3" s="104"/>
      <c r="J3" s="104"/>
      <c r="K3" s="104"/>
      <c r="L3" s="104"/>
      <c r="M3" s="104"/>
      <c r="N3" s="237" t="s">
        <v>256</v>
      </c>
      <c r="O3" s="236">
        <f>O532-N532</f>
        <v>851</v>
      </c>
      <c r="P3" s="236">
        <f>P532-O532</f>
        <v>851</v>
      </c>
      <c r="R3" s="105"/>
      <c r="S3" s="105"/>
      <c r="Z3" s="28"/>
      <c r="AA3" s="211"/>
      <c r="AB3" s="14"/>
      <c r="AC3" s="63"/>
      <c r="AD3" s="14"/>
      <c r="AF3" s="14"/>
      <c r="AH3" s="14"/>
      <c r="AJ3" s="14"/>
      <c r="AL3" s="28"/>
      <c r="AM3" s="211"/>
      <c r="AN3" s="14"/>
      <c r="AP3" s="28"/>
      <c r="AQ3" s="259"/>
      <c r="AR3" s="28"/>
      <c r="AT3" s="164"/>
      <c r="AU3" s="45" t="s">
        <v>181</v>
      </c>
      <c r="AV3" s="14"/>
      <c r="BE3" s="55" t="s">
        <v>192</v>
      </c>
    </row>
    <row r="4" spans="1:62" x14ac:dyDescent="0.25">
      <c r="A4" s="44" t="s">
        <v>53</v>
      </c>
      <c r="B4" s="44">
        <f>500*SQRT(B7/A5)</f>
        <v>88388.347648318435</v>
      </c>
      <c r="D4" s="44"/>
      <c r="L4" s="283" t="s">
        <v>198</v>
      </c>
      <c r="M4" s="283"/>
      <c r="Z4" s="28"/>
      <c r="AA4" s="211"/>
      <c r="AB4" s="14"/>
      <c r="AC4" s="63"/>
      <c r="AD4" s="14"/>
      <c r="AF4" s="14"/>
      <c r="AH4" s="14"/>
      <c r="AJ4" s="14"/>
      <c r="AL4" s="28"/>
      <c r="AM4" s="211"/>
      <c r="AN4" s="14"/>
      <c r="AP4" s="28"/>
      <c r="AQ4" s="259"/>
      <c r="AR4" s="28"/>
      <c r="AT4" s="165"/>
      <c r="AU4" s="45" t="s">
        <v>182</v>
      </c>
      <c r="AV4" s="14"/>
    </row>
    <row r="5" spans="1:62" x14ac:dyDescent="0.25">
      <c r="A5" s="83">
        <v>1.6000000000000001E-4</v>
      </c>
      <c r="B5" s="15" t="s">
        <v>2</v>
      </c>
      <c r="C5" s="83"/>
      <c r="D5" s="15"/>
      <c r="E5" s="83"/>
      <c r="I5" s="92" t="s">
        <v>0</v>
      </c>
      <c r="J5" t="s">
        <v>1</v>
      </c>
      <c r="L5" s="1" t="s">
        <v>194</v>
      </c>
      <c r="M5" s="44">
        <f>SUM(M13:M1163)</f>
        <v>-14.940970376877431</v>
      </c>
      <c r="N5" s="283" t="s">
        <v>75</v>
      </c>
      <c r="O5" s="283"/>
      <c r="P5" s="283"/>
      <c r="Q5" s="283"/>
      <c r="R5" s="106"/>
      <c r="S5" s="55"/>
      <c r="T5" s="55"/>
      <c r="U5" s="55"/>
      <c r="V5" s="55"/>
      <c r="Z5" s="28"/>
      <c r="AA5" s="211"/>
      <c r="AB5" s="14"/>
      <c r="AC5" s="63"/>
      <c r="AD5" s="14"/>
      <c r="AF5" s="14"/>
      <c r="AH5" s="14"/>
      <c r="AJ5" s="14"/>
      <c r="AL5" s="28"/>
      <c r="AM5" s="211"/>
      <c r="AN5" s="14"/>
      <c r="AP5" s="28"/>
      <c r="AQ5" s="259"/>
      <c r="AR5" s="14"/>
      <c r="AT5" s="166"/>
      <c r="AU5" s="45" t="s">
        <v>183</v>
      </c>
      <c r="AV5" s="14"/>
      <c r="BF5" t="s">
        <v>71</v>
      </c>
      <c r="BG5" t="s">
        <v>72</v>
      </c>
    </row>
    <row r="6" spans="1:62" ht="15.75" thickBot="1" x14ac:dyDescent="0.3">
      <c r="A6" s="193">
        <v>9.80665002864</v>
      </c>
      <c r="B6" s="44" t="s">
        <v>27</v>
      </c>
      <c r="D6" s="44">
        <f>5.5/A6 * 1000</f>
        <v>560.84391549993427</v>
      </c>
      <c r="E6" s="4" t="s">
        <v>260</v>
      </c>
      <c r="H6"/>
      <c r="I6" s="92" t="s">
        <v>3</v>
      </c>
      <c r="J6" t="s">
        <v>63</v>
      </c>
      <c r="L6" s="1" t="s">
        <v>195</v>
      </c>
      <c r="M6" s="44">
        <f>AVERAGE(M16:M1163)</f>
        <v>-1.3014782558255602E-2</v>
      </c>
      <c r="N6" s="193" t="s">
        <v>73</v>
      </c>
      <c r="O6" s="193" t="s">
        <v>74</v>
      </c>
      <c r="P6" s="193" t="s">
        <v>100</v>
      </c>
      <c r="Q6" s="193" t="s">
        <v>101</v>
      </c>
      <c r="Z6" s="28"/>
      <c r="AA6" s="211"/>
      <c r="AB6" s="14"/>
      <c r="AC6" s="63"/>
      <c r="AD6" s="14"/>
      <c r="AF6" s="14"/>
      <c r="AH6" s="14"/>
      <c r="AJ6" s="14"/>
      <c r="AL6" s="28"/>
      <c r="AM6" s="211"/>
      <c r="AN6" s="14"/>
      <c r="AP6" s="28"/>
      <c r="AQ6" s="259"/>
      <c r="AR6" s="260"/>
      <c r="AT6" s="167"/>
      <c r="AU6" s="45" t="s">
        <v>184</v>
      </c>
      <c r="AV6" s="14"/>
      <c r="BF6">
        <f>K8/I8</f>
        <v>0.71875</v>
      </c>
      <c r="BG6">
        <f>ATAN(BF6)*180/PI()</f>
        <v>35.706691400602885</v>
      </c>
    </row>
    <row r="7" spans="1:62" ht="76.5" customHeight="1" thickBot="1" x14ac:dyDescent="0.3">
      <c r="A7" s="83" t="s">
        <v>52</v>
      </c>
      <c r="B7" s="91">
        <v>5</v>
      </c>
      <c r="C7" s="83"/>
      <c r="D7" s="91"/>
      <c r="E7" s="83"/>
      <c r="H7" s="5" t="s">
        <v>50</v>
      </c>
      <c r="I7" s="15">
        <f>2300+3.35*2</f>
        <v>2306.6999999999998</v>
      </c>
      <c r="J7" s="44" t="s">
        <v>51</v>
      </c>
      <c r="K7">
        <f>5987.62+3.35</f>
        <v>5990.97</v>
      </c>
      <c r="L7" s="1" t="s">
        <v>196</v>
      </c>
      <c r="M7" s="44">
        <f>MIN(M16:M1163)</f>
        <v>-9.4099598893099028</v>
      </c>
      <c r="N7" s="193">
        <v>1162.5</v>
      </c>
      <c r="O7" s="193">
        <v>2346.5</v>
      </c>
      <c r="P7" s="193">
        <v>3530.5</v>
      </c>
      <c r="Q7" s="193">
        <v>4714.5</v>
      </c>
      <c r="R7" s="287" t="s">
        <v>119</v>
      </c>
      <c r="S7" s="287"/>
      <c r="T7" s="287"/>
      <c r="U7" s="287"/>
      <c r="V7" s="287"/>
      <c r="W7" s="87" t="s">
        <v>167</v>
      </c>
      <c r="X7" s="80">
        <f>SUM(R8:V8)</f>
        <v>1141</v>
      </c>
      <c r="Z7" s="272" t="s">
        <v>205</v>
      </c>
      <c r="AA7" s="273"/>
      <c r="AB7" s="272" t="s">
        <v>206</v>
      </c>
      <c r="AC7" s="273"/>
      <c r="AD7" s="272" t="s">
        <v>207</v>
      </c>
      <c r="AE7" s="273"/>
      <c r="AF7" s="272" t="s">
        <v>275</v>
      </c>
      <c r="AG7" s="273"/>
      <c r="AH7" s="272" t="s">
        <v>258</v>
      </c>
      <c r="AI7" s="273"/>
      <c r="AJ7" s="272" t="s">
        <v>259</v>
      </c>
      <c r="AK7" s="273"/>
      <c r="AL7" s="296"/>
      <c r="AM7" s="297"/>
      <c r="AN7" s="272" t="s">
        <v>205</v>
      </c>
      <c r="AO7" s="273"/>
      <c r="AP7" s="272" t="s">
        <v>206</v>
      </c>
      <c r="AQ7" s="273"/>
      <c r="AR7" s="272" t="s">
        <v>207</v>
      </c>
      <c r="AS7" s="273"/>
      <c r="AT7" s="272" t="s">
        <v>275</v>
      </c>
      <c r="AU7" s="273"/>
      <c r="AV7" s="272" t="s">
        <v>259</v>
      </c>
      <c r="AW7" s="273"/>
      <c r="AX7" s="274" t="s">
        <v>258</v>
      </c>
      <c r="AY7" s="275"/>
      <c r="AZ7" s="274" t="s">
        <v>257</v>
      </c>
      <c r="BA7" s="275"/>
      <c r="BB7" s="296"/>
      <c r="BC7" s="297"/>
      <c r="BD7" s="288"/>
      <c r="BE7" s="289"/>
    </row>
    <row r="8" spans="1:62" ht="15.75" thickBot="1" x14ac:dyDescent="0.3">
      <c r="H8" t="s">
        <v>48</v>
      </c>
      <c r="I8" s="6">
        <v>8</v>
      </c>
      <c r="J8" t="s">
        <v>49</v>
      </c>
      <c r="K8">
        <v>5.75</v>
      </c>
      <c r="L8" s="1" t="s">
        <v>197</v>
      </c>
      <c r="M8" s="44">
        <f>MAX(M16:M1163)</f>
        <v>12.263419394096672</v>
      </c>
      <c r="R8" s="80">
        <f>COUNTIF($W13:$W1163, 1)</f>
        <v>394</v>
      </c>
      <c r="S8" s="80">
        <f>COUNTIF($W13:$W1163, 2)</f>
        <v>151</v>
      </c>
      <c r="T8" s="80">
        <f>COUNTIF($W13:$W1163,3)</f>
        <v>74</v>
      </c>
      <c r="U8" s="80">
        <f>COUNTIF($W13:$W1163, 4)</f>
        <v>125</v>
      </c>
      <c r="V8" s="80">
        <f>COUNTIF($W13:$W1163,5)</f>
        <v>397</v>
      </c>
      <c r="Z8" s="124">
        <f>COUNTA(Z13:Z1163)</f>
        <v>596</v>
      </c>
      <c r="AA8" s="212"/>
      <c r="AB8" s="124">
        <f>COUNTA(AB13:AB1163)</f>
        <v>197</v>
      </c>
      <c r="AC8" s="108"/>
      <c r="AD8" s="124">
        <f>COUNTA(AD13:AD1163)</f>
        <v>596</v>
      </c>
      <c r="AE8" s="108"/>
      <c r="AF8" s="124">
        <f>COUNTA(AF13:AF1163)</f>
        <v>0</v>
      </c>
      <c r="AG8" s="108"/>
      <c r="AH8" s="124">
        <f>COUNTA(AH13:AH1163)</f>
        <v>12</v>
      </c>
      <c r="AI8" s="108"/>
      <c r="AJ8" s="124">
        <f>COUNTA(AJ13:AJ1163)</f>
        <v>12</v>
      </c>
      <c r="AK8" s="108"/>
      <c r="AL8" s="233">
        <f>COUNTA(AL13:AL1163)</f>
        <v>0</v>
      </c>
      <c r="AM8" s="176"/>
      <c r="AN8" s="124">
        <f>COUNTA(AN13:AN1163)</f>
        <v>543</v>
      </c>
      <c r="AO8" s="215"/>
      <c r="AP8" s="177">
        <f>COUNTA(AP13:AP1163)</f>
        <v>144</v>
      </c>
      <c r="AQ8" s="175"/>
      <c r="AR8" s="177">
        <f>COUNTA(AR13:AR1163)</f>
        <v>543</v>
      </c>
      <c r="AS8" s="175"/>
      <c r="AT8" s="177">
        <f>COUNTA(AT13:AT1163)</f>
        <v>0</v>
      </c>
      <c r="AU8" s="175"/>
      <c r="AV8" s="177">
        <f>COUNTA(AV13:AV1163)</f>
        <v>12</v>
      </c>
      <c r="AW8" s="175"/>
      <c r="AX8" s="125">
        <f>COUNTA(AX13:AX1163)</f>
        <v>8</v>
      </c>
      <c r="AY8" s="175"/>
      <c r="AZ8" s="125">
        <f>COUNTA(AZ13:AZ1163)</f>
        <v>12</v>
      </c>
      <c r="BA8" s="175"/>
      <c r="BB8" s="85">
        <f>COUNTA(BB13:BB1163)</f>
        <v>0</v>
      </c>
      <c r="BC8" s="175"/>
      <c r="BD8" s="94"/>
    </row>
    <row r="9" spans="1:62" s="258" customFormat="1" ht="27" thickBot="1" x14ac:dyDescent="0.45">
      <c r="A9" s="239" t="s">
        <v>54</v>
      </c>
      <c r="B9" s="240" t="s">
        <v>98</v>
      </c>
      <c r="C9" s="241"/>
      <c r="D9" s="240" t="s">
        <v>191</v>
      </c>
      <c r="E9" s="241"/>
      <c r="F9" s="240"/>
      <c r="G9" s="242"/>
      <c r="H9" s="243"/>
      <c r="I9" s="243"/>
      <c r="J9" s="244"/>
      <c r="K9" s="244"/>
      <c r="L9" s="244"/>
      <c r="M9" s="244"/>
      <c r="N9" s="244"/>
      <c r="O9" s="245"/>
      <c r="P9" s="245"/>
      <c r="Q9" s="86" t="s">
        <v>164</v>
      </c>
      <c r="R9" s="81">
        <v>1</v>
      </c>
      <c r="S9" s="81">
        <v>2</v>
      </c>
      <c r="T9" s="81">
        <v>3</v>
      </c>
      <c r="U9" s="81">
        <v>4</v>
      </c>
      <c r="V9" s="81">
        <v>5</v>
      </c>
      <c r="W9" s="246"/>
      <c r="X9" s="246"/>
      <c r="Y9" s="247"/>
      <c r="Z9" s="248"/>
      <c r="AA9" s="249"/>
      <c r="AB9" s="248"/>
      <c r="AC9" s="250"/>
      <c r="AD9" s="248"/>
      <c r="AE9" s="250"/>
      <c r="AF9" s="248"/>
      <c r="AG9" s="250"/>
      <c r="AH9" s="248"/>
      <c r="AI9" s="250"/>
      <c r="AJ9" s="248"/>
      <c r="AK9" s="250"/>
      <c r="AL9" s="251"/>
      <c r="AM9" s="250"/>
      <c r="AN9" s="248"/>
      <c r="AO9" s="252"/>
      <c r="AP9" s="253"/>
      <c r="AQ9" s="254"/>
      <c r="AR9" s="253"/>
      <c r="AS9" s="254"/>
      <c r="AT9" s="253"/>
      <c r="AU9" s="254"/>
      <c r="AV9" s="253"/>
      <c r="AW9" s="254"/>
      <c r="AX9" s="256"/>
      <c r="AY9" s="254"/>
      <c r="AZ9" s="256"/>
      <c r="BA9" s="254"/>
      <c r="BB9" s="255"/>
      <c r="BC9" s="254"/>
      <c r="BD9" s="257"/>
    </row>
    <row r="10" spans="1:62" ht="30.75" customHeight="1" x14ac:dyDescent="0.4">
      <c r="B10" s="300" t="s">
        <v>200</v>
      </c>
      <c r="C10" s="301"/>
      <c r="D10" s="300" t="s">
        <v>199</v>
      </c>
      <c r="E10" s="301"/>
      <c r="F10" s="278" t="s">
        <v>153</v>
      </c>
      <c r="G10" s="279"/>
      <c r="H10" s="280" t="s">
        <v>57</v>
      </c>
      <c r="I10" s="281"/>
      <c r="J10" s="281"/>
      <c r="K10" s="281"/>
      <c r="L10" s="281"/>
      <c r="M10" s="195"/>
      <c r="N10" s="60"/>
      <c r="O10" s="60"/>
      <c r="P10" s="60"/>
      <c r="Q10" s="60"/>
      <c r="R10" s="61"/>
      <c r="S10" s="61"/>
      <c r="T10" s="61"/>
      <c r="U10" s="61"/>
      <c r="V10" s="61"/>
      <c r="W10" s="79"/>
      <c r="X10" s="79"/>
      <c r="Y10" s="227"/>
      <c r="Z10" s="290" t="s">
        <v>58</v>
      </c>
      <c r="AA10" s="292"/>
      <c r="AB10" s="290" t="s">
        <v>58</v>
      </c>
      <c r="AC10" s="291"/>
      <c r="AD10" s="290" t="s">
        <v>58</v>
      </c>
      <c r="AE10" s="291"/>
      <c r="AF10" s="290" t="s">
        <v>58</v>
      </c>
      <c r="AG10" s="291"/>
      <c r="AH10" s="290" t="s">
        <v>58</v>
      </c>
      <c r="AI10" s="291"/>
      <c r="AJ10" s="290" t="s">
        <v>58</v>
      </c>
      <c r="AK10" s="291"/>
      <c r="AL10" s="299" t="s">
        <v>58</v>
      </c>
      <c r="AM10" s="295"/>
      <c r="AN10" s="290" t="s">
        <v>59</v>
      </c>
      <c r="AO10" s="292"/>
      <c r="AP10" s="293" t="s">
        <v>59</v>
      </c>
      <c r="AQ10" s="291"/>
      <c r="AR10" s="294" t="s">
        <v>59</v>
      </c>
      <c r="AS10" s="295"/>
      <c r="AT10" s="294" t="s">
        <v>59</v>
      </c>
      <c r="AU10" s="295"/>
      <c r="AV10" s="294" t="s">
        <v>59</v>
      </c>
      <c r="AW10" s="295"/>
      <c r="AX10" s="294" t="s">
        <v>59</v>
      </c>
      <c r="AY10" s="295"/>
      <c r="AZ10" s="294" t="s">
        <v>59</v>
      </c>
      <c r="BA10" s="295"/>
      <c r="BB10" s="298" t="s">
        <v>59</v>
      </c>
      <c r="BC10" s="295"/>
      <c r="BD10" s="228"/>
    </row>
    <row r="11" spans="1:62" ht="5.25" customHeight="1" x14ac:dyDescent="0.25">
      <c r="B11" s="196"/>
      <c r="C11" s="149"/>
      <c r="D11" s="203"/>
      <c r="E11" s="149"/>
      <c r="F11" s="196"/>
      <c r="G11" s="199"/>
      <c r="H11" s="194"/>
      <c r="I11" s="195"/>
      <c r="J11" s="195"/>
      <c r="K11" s="195"/>
      <c r="L11" s="195"/>
      <c r="M11" s="195"/>
      <c r="N11" s="60"/>
      <c r="O11" s="60"/>
      <c r="P11" s="60"/>
      <c r="Q11" s="60"/>
      <c r="R11" s="61"/>
      <c r="S11" s="61"/>
      <c r="T11" s="61"/>
      <c r="U11" s="61"/>
      <c r="V11" s="61"/>
      <c r="W11" s="79"/>
      <c r="X11" s="79"/>
      <c r="Y11" s="136"/>
      <c r="Z11" s="140"/>
      <c r="AA11" s="213"/>
      <c r="AB11" s="140"/>
      <c r="AC11" s="43"/>
      <c r="AD11" s="140"/>
      <c r="AE11" s="43"/>
      <c r="AF11" s="140"/>
      <c r="AG11" s="43"/>
      <c r="AH11" s="140"/>
      <c r="AI11" s="43"/>
      <c r="AJ11" s="140"/>
      <c r="AK11" s="43"/>
      <c r="AL11" s="234"/>
      <c r="AM11" s="43"/>
      <c r="AN11" s="128"/>
      <c r="AO11" s="216"/>
      <c r="AP11" s="179"/>
      <c r="AQ11" s="129"/>
      <c r="AR11" s="179"/>
      <c r="AS11" s="129"/>
      <c r="AT11" s="179"/>
      <c r="AU11" s="129"/>
      <c r="AV11" s="179"/>
      <c r="AW11" s="129"/>
      <c r="AX11" s="100"/>
      <c r="AY11" s="129"/>
      <c r="AZ11" s="100"/>
      <c r="BA11" s="129"/>
      <c r="BB11" s="229"/>
      <c r="BC11" s="129"/>
      <c r="BD11" s="121"/>
    </row>
    <row r="12" spans="1:62" ht="45" customHeight="1" x14ac:dyDescent="0.25">
      <c r="A12" s="184" t="s">
        <v>43</v>
      </c>
      <c r="B12" s="185" t="s">
        <v>120</v>
      </c>
      <c r="C12" s="186" t="s">
        <v>165</v>
      </c>
      <c r="D12" s="185" t="s">
        <v>120</v>
      </c>
      <c r="E12" s="186" t="s">
        <v>165</v>
      </c>
      <c r="F12" s="185" t="s">
        <v>120</v>
      </c>
      <c r="G12" s="200" t="s">
        <v>165</v>
      </c>
      <c r="H12" s="187" t="s">
        <v>44</v>
      </c>
      <c r="I12" s="188" t="s">
        <v>45</v>
      </c>
      <c r="J12" s="189" t="s">
        <v>46</v>
      </c>
      <c r="K12" s="189" t="s">
        <v>47</v>
      </c>
      <c r="L12" s="190" t="s">
        <v>179</v>
      </c>
      <c r="M12" s="188" t="s">
        <v>178</v>
      </c>
      <c r="N12" s="190" t="s">
        <v>102</v>
      </c>
      <c r="O12" s="190" t="s">
        <v>103</v>
      </c>
      <c r="P12" s="190" t="s">
        <v>104</v>
      </c>
      <c r="Q12" s="190" t="s">
        <v>105</v>
      </c>
      <c r="R12" s="160" t="s">
        <v>106</v>
      </c>
      <c r="S12" s="160" t="s">
        <v>107</v>
      </c>
      <c r="T12" s="160" t="s">
        <v>110</v>
      </c>
      <c r="U12" s="160" t="s">
        <v>111</v>
      </c>
      <c r="V12" s="160" t="s">
        <v>112</v>
      </c>
      <c r="W12" s="191" t="s">
        <v>116</v>
      </c>
      <c r="X12" s="191" t="s">
        <v>166</v>
      </c>
      <c r="Y12" s="192" t="s">
        <v>118</v>
      </c>
      <c r="Z12" s="158" t="s">
        <v>61</v>
      </c>
      <c r="AA12" s="214" t="s">
        <v>60</v>
      </c>
      <c r="AB12" s="158">
        <v>61.2</v>
      </c>
      <c r="AC12" s="115" t="s">
        <v>60</v>
      </c>
      <c r="AD12" s="158" t="s">
        <v>61</v>
      </c>
      <c r="AE12" s="115" t="s">
        <v>60</v>
      </c>
      <c r="AF12" s="158" t="s">
        <v>61</v>
      </c>
      <c r="AG12" s="115" t="s">
        <v>60</v>
      </c>
      <c r="AH12" s="158" t="s">
        <v>61</v>
      </c>
      <c r="AI12" s="115" t="s">
        <v>60</v>
      </c>
      <c r="AJ12" s="158" t="s">
        <v>61</v>
      </c>
      <c r="AK12" s="115" t="s">
        <v>60</v>
      </c>
      <c r="AL12" s="235" t="s">
        <v>61</v>
      </c>
      <c r="AM12" s="115" t="s">
        <v>60</v>
      </c>
      <c r="AN12" s="158" t="s">
        <v>62</v>
      </c>
      <c r="AO12" s="214" t="s">
        <v>60</v>
      </c>
      <c r="AP12" s="180" t="s">
        <v>62</v>
      </c>
      <c r="AQ12" s="115" t="s">
        <v>60</v>
      </c>
      <c r="AR12" s="180" t="s">
        <v>62</v>
      </c>
      <c r="AS12" s="115" t="s">
        <v>60</v>
      </c>
      <c r="AT12" s="180" t="s">
        <v>62</v>
      </c>
      <c r="AU12" s="115" t="s">
        <v>60</v>
      </c>
      <c r="AV12" s="180" t="s">
        <v>62</v>
      </c>
      <c r="AW12" s="115" t="s">
        <v>60</v>
      </c>
      <c r="AX12" s="160" t="s">
        <v>62</v>
      </c>
      <c r="AY12" s="115" t="s">
        <v>60</v>
      </c>
      <c r="AZ12" s="160" t="s">
        <v>62</v>
      </c>
      <c r="BA12" s="115" t="s">
        <v>60</v>
      </c>
      <c r="BB12" s="230" t="s">
        <v>62</v>
      </c>
      <c r="BC12" s="115" t="s">
        <v>60</v>
      </c>
      <c r="BD12" s="122" t="s">
        <v>56</v>
      </c>
      <c r="BE12" t="s">
        <v>262</v>
      </c>
      <c r="BF12" t="s">
        <v>263</v>
      </c>
      <c r="BG12" t="s">
        <v>264</v>
      </c>
      <c r="BH12" t="s">
        <v>265</v>
      </c>
      <c r="BI12" t="s">
        <v>266</v>
      </c>
      <c r="BJ12" t="s">
        <v>267</v>
      </c>
    </row>
    <row r="13" spans="1:62" x14ac:dyDescent="0.25">
      <c r="A13" s="144">
        <v>1</v>
      </c>
      <c r="B13" s="89" t="s">
        <v>121</v>
      </c>
      <c r="C13" s="150">
        <v>1</v>
      </c>
      <c r="D13" s="89" t="s">
        <v>121</v>
      </c>
      <c r="E13" s="150">
        <v>1</v>
      </c>
      <c r="F13" s="89" t="s">
        <v>154</v>
      </c>
      <c r="G13" s="155">
        <v>1</v>
      </c>
      <c r="H13" s="152">
        <f>H14-I$8</f>
        <v>-11.1</v>
      </c>
      <c r="I13" s="46"/>
      <c r="J13" s="47"/>
      <c r="K13" s="47"/>
      <c r="L13" s="46"/>
      <c r="M13" s="46"/>
      <c r="N13" s="46"/>
      <c r="O13" s="46"/>
      <c r="P13" s="46"/>
      <c r="Q13" s="46"/>
      <c r="R13" s="47"/>
      <c r="S13" s="47"/>
      <c r="T13" s="47"/>
      <c r="U13" s="47"/>
      <c r="V13" s="47"/>
      <c r="W13" s="79"/>
      <c r="X13" s="79"/>
      <c r="Y13" s="136"/>
      <c r="Z13" s="131"/>
      <c r="AA13" s="5"/>
      <c r="AB13" s="131"/>
      <c r="AC13" s="43"/>
      <c r="AD13" s="131"/>
      <c r="AE13" s="43"/>
      <c r="AF13" s="131"/>
      <c r="AG13" s="43"/>
      <c r="AH13" s="131"/>
      <c r="AI13" s="43"/>
      <c r="AJ13" s="131"/>
      <c r="AK13" s="43"/>
      <c r="AL13" s="117"/>
      <c r="AM13" s="43"/>
      <c r="AN13" s="131"/>
      <c r="AO13" s="5"/>
      <c r="AP13" s="131"/>
      <c r="AQ13" s="132"/>
      <c r="AR13" s="131"/>
      <c r="AS13" s="132"/>
      <c r="AT13" s="131"/>
      <c r="AU13" s="132"/>
      <c r="AV13" s="131"/>
      <c r="AW13" s="132"/>
      <c r="AX13" s="131"/>
      <c r="AY13" s="132"/>
      <c r="AZ13" s="131"/>
      <c r="BA13" s="132"/>
      <c r="BB13" s="117"/>
      <c r="BC13" s="132"/>
      <c r="BD13" s="121"/>
      <c r="BE13" t="str">
        <f>IF(AM13=0,IF(AG13="","",AG13),AM13)</f>
        <v/>
      </c>
      <c r="BF13" t="str">
        <f>IF(BC13=0,IF(AU13="","",AU13),BC13)</f>
        <v/>
      </c>
      <c r="BG13">
        <f>IF(L13&lt;500,2,4)</f>
        <v>2</v>
      </c>
      <c r="BH13">
        <v>7</v>
      </c>
      <c r="BI13" s="6">
        <f>AM13-AG13</f>
        <v>0</v>
      </c>
      <c r="BJ13" s="44">
        <f>BC13-AU13</f>
        <v>0</v>
      </c>
    </row>
    <row r="14" spans="1:62" x14ac:dyDescent="0.25">
      <c r="A14" s="144">
        <f>A13+1</f>
        <v>2</v>
      </c>
      <c r="B14" s="89" t="s">
        <v>121</v>
      </c>
      <c r="C14" s="150">
        <v>2</v>
      </c>
      <c r="D14" s="89" t="s">
        <v>121</v>
      </c>
      <c r="E14" s="150">
        <v>2</v>
      </c>
      <c r="F14" s="89" t="s">
        <v>154</v>
      </c>
      <c r="G14" s="155">
        <v>2</v>
      </c>
      <c r="H14" s="152">
        <f>H15-I$8</f>
        <v>-3.0999999999999996</v>
      </c>
      <c r="I14" s="46"/>
      <c r="J14" s="47"/>
      <c r="K14" s="47"/>
      <c r="L14" s="46"/>
      <c r="M14" s="46"/>
      <c r="N14" s="46"/>
      <c r="O14" s="46"/>
      <c r="P14" s="46"/>
      <c r="Q14" s="46"/>
      <c r="R14" s="47"/>
      <c r="S14" s="47"/>
      <c r="T14" s="47"/>
      <c r="U14" s="47"/>
      <c r="V14" s="47"/>
      <c r="W14" s="79"/>
      <c r="X14" s="79"/>
      <c r="Y14" s="136"/>
      <c r="Z14" s="131"/>
      <c r="AA14" s="5"/>
      <c r="AB14" s="131"/>
      <c r="AC14" s="43"/>
      <c r="AD14" s="131"/>
      <c r="AE14" s="43"/>
      <c r="AF14" s="131"/>
      <c r="AG14" s="43"/>
      <c r="AH14" s="131"/>
      <c r="AI14" s="43"/>
      <c r="AJ14" s="131"/>
      <c r="AK14" s="43"/>
      <c r="AL14" s="117"/>
      <c r="AM14" s="43"/>
      <c r="AN14" s="131"/>
      <c r="AO14" s="5"/>
      <c r="AP14" s="131"/>
      <c r="AQ14" s="132"/>
      <c r="AR14" s="131"/>
      <c r="AS14" s="132"/>
      <c r="AT14" s="131"/>
      <c r="AU14" s="132"/>
      <c r="AV14" s="131"/>
      <c r="AW14" s="132"/>
      <c r="AX14" s="131"/>
      <c r="AY14" s="132"/>
      <c r="AZ14" s="131"/>
      <c r="BA14" s="132"/>
      <c r="BB14" s="117"/>
      <c r="BC14" s="132"/>
      <c r="BD14" s="121"/>
      <c r="BE14" t="str">
        <f t="shared" ref="BE14:BE77" si="0">IF(AM14=0,IF(AG14="","",AG14),AM14)</f>
        <v/>
      </c>
      <c r="BF14" t="str">
        <f t="shared" ref="BF14:BF77" si="1">IF(BC14=0,IF(AU14="","",AU14),BC14)</f>
        <v/>
      </c>
      <c r="BG14">
        <f t="shared" ref="BG14:BG77" si="2">IF(L14&lt;500,2,4)</f>
        <v>2</v>
      </c>
      <c r="BH14">
        <f>BH13</f>
        <v>7</v>
      </c>
      <c r="BI14" s="6">
        <f t="shared" ref="BI14:BI77" si="3">AM14-AG14</f>
        <v>0</v>
      </c>
      <c r="BJ14" s="44">
        <f t="shared" ref="BJ14:BJ77" si="4">BC14-AU14</f>
        <v>0</v>
      </c>
    </row>
    <row r="15" spans="1:62" x14ac:dyDescent="0.25">
      <c r="A15" s="144">
        <f t="shared" ref="A15:A78" si="5">A14+1</f>
        <v>3</v>
      </c>
      <c r="B15" s="89" t="s">
        <v>121</v>
      </c>
      <c r="C15" s="150">
        <v>3</v>
      </c>
      <c r="D15" s="89" t="s">
        <v>121</v>
      </c>
      <c r="E15" s="150">
        <v>3</v>
      </c>
      <c r="F15" s="89" t="s">
        <v>154</v>
      </c>
      <c r="G15" s="155">
        <v>3</v>
      </c>
      <c r="H15" s="152">
        <f>H16-I$8</f>
        <v>4.9000000000000004</v>
      </c>
      <c r="I15" s="47">
        <f>I7</f>
        <v>2306.6999999999998</v>
      </c>
      <c r="J15" s="47">
        <v>0</v>
      </c>
      <c r="K15" s="47">
        <f>I7-1</f>
        <v>2305.6999999999998</v>
      </c>
      <c r="L15" s="56">
        <f>SQRT(POWER(H15-J15,2)+POWER(I15-K15,2))</f>
        <v>5.0009999000199956</v>
      </c>
      <c r="M15" s="56"/>
      <c r="N15" s="47"/>
      <c r="O15" s="47"/>
      <c r="P15" s="47"/>
      <c r="Q15" s="47"/>
      <c r="R15" s="47"/>
      <c r="S15" s="47"/>
      <c r="T15" s="47"/>
      <c r="U15" s="47"/>
      <c r="V15" s="47"/>
      <c r="W15" s="79"/>
      <c r="X15" s="79"/>
      <c r="Y15" s="136"/>
      <c r="Z15" s="131"/>
      <c r="AA15" s="5"/>
      <c r="AB15" s="131"/>
      <c r="AC15" s="43"/>
      <c r="AD15" s="131"/>
      <c r="AE15" s="43"/>
      <c r="AF15" s="131"/>
      <c r="AG15" s="43"/>
      <c r="AH15" s="131"/>
      <c r="AI15" s="43"/>
      <c r="AJ15" s="131"/>
      <c r="AK15" s="43"/>
      <c r="AL15" s="117"/>
      <c r="AM15" s="43"/>
      <c r="AN15" s="131"/>
      <c r="AO15" s="5"/>
      <c r="AP15" s="131"/>
      <c r="AQ15" s="132"/>
      <c r="AR15" s="131"/>
      <c r="AS15" s="132"/>
      <c r="AT15" s="131"/>
      <c r="AU15" s="132"/>
      <c r="AV15" s="131"/>
      <c r="AW15" s="132"/>
      <c r="AX15" s="131"/>
      <c r="AY15" s="132"/>
      <c r="AZ15" s="131"/>
      <c r="BA15" s="132"/>
      <c r="BB15" s="117"/>
      <c r="BC15" s="132"/>
      <c r="BD15" s="121"/>
      <c r="BE15" t="str">
        <f t="shared" si="0"/>
        <v/>
      </c>
      <c r="BF15" t="str">
        <f t="shared" si="1"/>
        <v/>
      </c>
      <c r="BG15">
        <f t="shared" si="2"/>
        <v>2</v>
      </c>
      <c r="BH15">
        <f t="shared" ref="BH15:BH78" si="6">BH14</f>
        <v>7</v>
      </c>
      <c r="BI15" s="6">
        <f t="shared" si="3"/>
        <v>0</v>
      </c>
      <c r="BJ15" s="44">
        <f t="shared" si="4"/>
        <v>0</v>
      </c>
    </row>
    <row r="16" spans="1:62" x14ac:dyDescent="0.25">
      <c r="A16" s="144">
        <f t="shared" si="5"/>
        <v>4</v>
      </c>
      <c r="B16" s="89" t="s">
        <v>121</v>
      </c>
      <c r="C16" s="150">
        <v>4</v>
      </c>
      <c r="D16" s="89" t="s">
        <v>121</v>
      </c>
      <c r="E16" s="150">
        <v>4</v>
      </c>
      <c r="F16" s="89" t="s">
        <v>154</v>
      </c>
      <c r="G16" s="155">
        <v>4</v>
      </c>
      <c r="H16" s="152">
        <v>12.9</v>
      </c>
      <c r="I16" s="47">
        <f>I15</f>
        <v>2306.6999999999998</v>
      </c>
      <c r="J16" s="47">
        <f>J15</f>
        <v>0</v>
      </c>
      <c r="K16" s="47">
        <f>K15-K$8</f>
        <v>2299.9499999999998</v>
      </c>
      <c r="L16" s="56">
        <f>SQRT(POWER(H16-J16,2)+POWER(I16-K16,2))</f>
        <v>14.559275394057218</v>
      </c>
      <c r="M16" s="56">
        <f t="shared" ref="M16:M79" si="7">L16-SUM(R16:V16)</f>
        <v>0</v>
      </c>
      <c r="N16" s="47"/>
      <c r="O16" s="47"/>
      <c r="P16" s="47"/>
      <c r="Q16" s="47"/>
      <c r="R16" s="47">
        <f t="shared" ref="R16:R79" si="8">L16</f>
        <v>14.559275394057218</v>
      </c>
      <c r="S16" s="47"/>
      <c r="T16" s="47"/>
      <c r="U16" s="47"/>
      <c r="V16" s="47"/>
      <c r="W16" s="79" t="str">
        <f>IF(MAX(R16:V16)&lt;50, "(None)")</f>
        <v>(None)</v>
      </c>
      <c r="X16" s="79"/>
      <c r="Y16" s="136"/>
      <c r="Z16" s="131"/>
      <c r="AA16" s="5"/>
      <c r="AB16" s="131"/>
      <c r="AC16" s="43"/>
      <c r="AD16" s="131"/>
      <c r="AE16" s="43"/>
      <c r="AF16" s="131"/>
      <c r="AG16" s="43"/>
      <c r="AH16" s="131"/>
      <c r="AI16" s="43"/>
      <c r="AJ16" s="131"/>
      <c r="AK16" s="43"/>
      <c r="AL16" s="117"/>
      <c r="AM16" s="43"/>
      <c r="AN16" s="131"/>
      <c r="AO16" s="5"/>
      <c r="AP16" s="131"/>
      <c r="AQ16" s="132"/>
      <c r="AR16" s="131"/>
      <c r="AS16" s="132"/>
      <c r="AT16" s="131"/>
      <c r="AU16" s="132"/>
      <c r="AV16" s="131"/>
      <c r="AW16" s="132"/>
      <c r="AX16" s="131"/>
      <c r="AY16" s="132"/>
      <c r="AZ16" s="131"/>
      <c r="BA16" s="132"/>
      <c r="BB16" s="117"/>
      <c r="BC16" s="132"/>
      <c r="BD16" s="121"/>
      <c r="BE16" t="str">
        <f t="shared" si="0"/>
        <v/>
      </c>
      <c r="BF16" t="str">
        <f t="shared" si="1"/>
        <v/>
      </c>
      <c r="BG16">
        <f t="shared" si="2"/>
        <v>2</v>
      </c>
      <c r="BH16">
        <f t="shared" si="6"/>
        <v>7</v>
      </c>
      <c r="BI16" s="6">
        <f t="shared" si="3"/>
        <v>0</v>
      </c>
      <c r="BJ16" s="44">
        <f t="shared" si="4"/>
        <v>0</v>
      </c>
    </row>
    <row r="17" spans="1:62" x14ac:dyDescent="0.25">
      <c r="A17" s="144">
        <f t="shared" si="5"/>
        <v>5</v>
      </c>
      <c r="B17" s="89" t="s">
        <v>121</v>
      </c>
      <c r="C17" s="150">
        <v>5</v>
      </c>
      <c r="D17" s="89" t="s">
        <v>121</v>
      </c>
      <c r="E17" s="150">
        <v>5</v>
      </c>
      <c r="F17" s="89" t="s">
        <v>154</v>
      </c>
      <c r="G17" s="155">
        <v>5</v>
      </c>
      <c r="H17" s="152">
        <f t="shared" ref="H17:H79" si="9">H16+I$8</f>
        <v>20.9</v>
      </c>
      <c r="I17" s="47">
        <f t="shared" ref="I17:I80" si="10">I16</f>
        <v>2306.6999999999998</v>
      </c>
      <c r="J17" s="47">
        <f t="shared" ref="J17:J80" si="11">J16</f>
        <v>0</v>
      </c>
      <c r="K17" s="47">
        <f t="shared" ref="K17:K80" si="12">K16-K$8</f>
        <v>2294.1999999999998</v>
      </c>
      <c r="L17" s="56">
        <f>SQRT(POWER(H17-J17,2)+POWER(I17-K17,2))</f>
        <v>24.352823244954575</v>
      </c>
      <c r="M17" s="56">
        <f t="shared" si="7"/>
        <v>0</v>
      </c>
      <c r="N17" s="47"/>
      <c r="O17" s="47"/>
      <c r="P17" s="47"/>
      <c r="Q17" s="47"/>
      <c r="R17" s="47">
        <f t="shared" si="8"/>
        <v>24.352823244954575</v>
      </c>
      <c r="S17" s="47"/>
      <c r="T17" s="47"/>
      <c r="U17" s="47"/>
      <c r="V17" s="47"/>
      <c r="W17" s="79" t="str">
        <f>IF(MAX(R17:V17)&lt;50, "(None)")</f>
        <v>(None)</v>
      </c>
      <c r="X17" s="79"/>
      <c r="Y17" s="136"/>
      <c r="Z17" s="131"/>
      <c r="AA17" s="5"/>
      <c r="AB17" s="131"/>
      <c r="AC17" s="43"/>
      <c r="AD17" s="131"/>
      <c r="AE17" s="43"/>
      <c r="AF17" s="131"/>
      <c r="AG17" s="43"/>
      <c r="AH17" s="131"/>
      <c r="AI17" s="43"/>
      <c r="AJ17" s="131"/>
      <c r="AK17" s="43"/>
      <c r="AL17" s="117"/>
      <c r="AM17" s="43"/>
      <c r="AN17" s="131"/>
      <c r="AO17" s="5"/>
      <c r="AP17" s="131"/>
      <c r="AQ17" s="132"/>
      <c r="AR17" s="131"/>
      <c r="AS17" s="132"/>
      <c r="AT17" s="131"/>
      <c r="AU17" s="132"/>
      <c r="AV17" s="131"/>
      <c r="AW17" s="132"/>
      <c r="AX17" s="131"/>
      <c r="AY17" s="132"/>
      <c r="AZ17" s="131"/>
      <c r="BA17" s="132"/>
      <c r="BB17" s="117"/>
      <c r="BC17" s="132"/>
      <c r="BD17" s="121"/>
      <c r="BE17" t="str">
        <f t="shared" si="0"/>
        <v/>
      </c>
      <c r="BF17" t="str">
        <f t="shared" si="1"/>
        <v/>
      </c>
      <c r="BG17">
        <f t="shared" si="2"/>
        <v>2</v>
      </c>
      <c r="BH17">
        <f t="shared" si="6"/>
        <v>7</v>
      </c>
      <c r="BI17" s="6">
        <f t="shared" si="3"/>
        <v>0</v>
      </c>
      <c r="BJ17" s="44">
        <f t="shared" si="4"/>
        <v>0</v>
      </c>
    </row>
    <row r="18" spans="1:62" x14ac:dyDescent="0.25">
      <c r="A18" s="144">
        <f t="shared" si="5"/>
        <v>6</v>
      </c>
      <c r="B18" s="89" t="s">
        <v>121</v>
      </c>
      <c r="C18" s="150">
        <v>6</v>
      </c>
      <c r="D18" s="89" t="s">
        <v>121</v>
      </c>
      <c r="E18" s="150">
        <v>6</v>
      </c>
      <c r="F18" s="89" t="s">
        <v>154</v>
      </c>
      <c r="G18" s="155">
        <v>6</v>
      </c>
      <c r="H18" s="152">
        <f t="shared" si="9"/>
        <v>28.9</v>
      </c>
      <c r="I18" s="47">
        <f t="shared" si="10"/>
        <v>2306.6999999999998</v>
      </c>
      <c r="J18" s="47">
        <f t="shared" si="11"/>
        <v>0</v>
      </c>
      <c r="K18" s="47">
        <f t="shared" si="12"/>
        <v>2288.4499999999998</v>
      </c>
      <c r="L18" s="56">
        <f>SQRT(POWER(H18-J18,2)+POWER(I18-K18,2))</f>
        <v>34.180001462843741</v>
      </c>
      <c r="M18" s="56">
        <f t="shared" si="7"/>
        <v>0</v>
      </c>
      <c r="N18" s="47"/>
      <c r="O18" s="47"/>
      <c r="P18" s="47"/>
      <c r="Q18" s="47"/>
      <c r="R18" s="47">
        <f t="shared" si="8"/>
        <v>34.180001462843741</v>
      </c>
      <c r="S18" s="47"/>
      <c r="T18" s="47"/>
      <c r="U18" s="47"/>
      <c r="V18" s="47"/>
      <c r="W18" s="79" t="str">
        <f>IF(MAX(R18:V18)&lt;50, "(None)")</f>
        <v>(None)</v>
      </c>
      <c r="X18" s="79"/>
      <c r="Y18" s="136"/>
      <c r="Z18" s="131"/>
      <c r="AA18" s="5"/>
      <c r="AB18" s="131"/>
      <c r="AC18" s="43"/>
      <c r="AD18" s="131"/>
      <c r="AE18" s="43"/>
      <c r="AF18" s="131"/>
      <c r="AG18" s="43"/>
      <c r="AH18" s="131"/>
      <c r="AI18" s="43"/>
      <c r="AJ18" s="131"/>
      <c r="AK18" s="43"/>
      <c r="AL18" s="117"/>
      <c r="AM18" s="43"/>
      <c r="AN18" s="131"/>
      <c r="AO18" s="5"/>
      <c r="AP18" s="131"/>
      <c r="AQ18" s="132"/>
      <c r="AR18" s="131"/>
      <c r="AS18" s="132"/>
      <c r="AT18" s="131"/>
      <c r="AU18" s="132"/>
      <c r="AV18" s="131"/>
      <c r="AW18" s="132"/>
      <c r="AX18" s="131"/>
      <c r="AY18" s="132"/>
      <c r="AZ18" s="131"/>
      <c r="BA18" s="132"/>
      <c r="BB18" s="117"/>
      <c r="BC18" s="132"/>
      <c r="BD18" s="121"/>
      <c r="BE18" t="str">
        <f t="shared" si="0"/>
        <v/>
      </c>
      <c r="BF18" t="str">
        <f t="shared" si="1"/>
        <v/>
      </c>
      <c r="BG18">
        <f t="shared" si="2"/>
        <v>2</v>
      </c>
      <c r="BH18">
        <f t="shared" si="6"/>
        <v>7</v>
      </c>
      <c r="BI18" s="6">
        <f t="shared" si="3"/>
        <v>0</v>
      </c>
      <c r="BJ18" s="44">
        <f t="shared" si="4"/>
        <v>0</v>
      </c>
    </row>
    <row r="19" spans="1:62" x14ac:dyDescent="0.25">
      <c r="A19" s="144">
        <f t="shared" si="5"/>
        <v>7</v>
      </c>
      <c r="B19" s="89" t="s">
        <v>121</v>
      </c>
      <c r="C19" s="150">
        <v>7</v>
      </c>
      <c r="D19" s="89" t="s">
        <v>121</v>
      </c>
      <c r="E19" s="150">
        <v>7</v>
      </c>
      <c r="F19" s="89" t="s">
        <v>154</v>
      </c>
      <c r="G19" s="155">
        <v>7</v>
      </c>
      <c r="H19" s="152">
        <f t="shared" si="9"/>
        <v>36.9</v>
      </c>
      <c r="I19" s="47">
        <f t="shared" si="10"/>
        <v>2306.6999999999998</v>
      </c>
      <c r="J19" s="47">
        <f t="shared" si="11"/>
        <v>0</v>
      </c>
      <c r="K19" s="47">
        <f t="shared" si="12"/>
        <v>2282.6999999999998</v>
      </c>
      <c r="L19" s="56">
        <f t="shared" ref="L19:L82" si="13">SQRT(POWER(H19-J19,2)+POWER(I19-K19,2))</f>
        <v>44.018291652448305</v>
      </c>
      <c r="M19" s="56">
        <f t="shared" si="7"/>
        <v>0</v>
      </c>
      <c r="N19" s="47"/>
      <c r="O19" s="47"/>
      <c r="P19" s="47"/>
      <c r="Q19" s="47"/>
      <c r="R19" s="47">
        <f t="shared" si="8"/>
        <v>44.018291652448305</v>
      </c>
      <c r="S19" s="47"/>
      <c r="T19" s="47"/>
      <c r="U19" s="47"/>
      <c r="V19" s="47"/>
      <c r="W19" s="79" t="str">
        <f>IF(MAX(R19:V19)&lt;50, "(None)")</f>
        <v>(None)</v>
      </c>
      <c r="X19" s="79"/>
      <c r="Y19" s="136"/>
      <c r="Z19" s="131"/>
      <c r="AA19" s="5"/>
      <c r="AB19" s="131"/>
      <c r="AC19" s="43"/>
      <c r="AD19" s="131"/>
      <c r="AE19" s="43"/>
      <c r="AF19" s="131"/>
      <c r="AG19" s="43"/>
      <c r="AH19" s="131"/>
      <c r="AI19" s="43"/>
      <c r="AJ19" s="131"/>
      <c r="AK19" s="43"/>
      <c r="AL19" s="117"/>
      <c r="AM19" s="43"/>
      <c r="AN19" s="131"/>
      <c r="AO19" s="5"/>
      <c r="AP19" s="131"/>
      <c r="AQ19" s="132"/>
      <c r="AR19" s="131"/>
      <c r="AS19" s="132"/>
      <c r="AT19" s="131"/>
      <c r="AU19" s="132"/>
      <c r="AV19" s="131"/>
      <c r="AW19" s="132"/>
      <c r="AX19" s="131"/>
      <c r="AY19" s="132"/>
      <c r="AZ19" s="131"/>
      <c r="BA19" s="132"/>
      <c r="BB19" s="117"/>
      <c r="BC19" s="132"/>
      <c r="BD19" s="121"/>
      <c r="BE19" t="str">
        <f t="shared" si="0"/>
        <v/>
      </c>
      <c r="BF19" t="str">
        <f t="shared" si="1"/>
        <v/>
      </c>
      <c r="BG19">
        <f t="shared" si="2"/>
        <v>2</v>
      </c>
      <c r="BH19">
        <f t="shared" si="6"/>
        <v>7</v>
      </c>
      <c r="BI19" s="6">
        <f t="shared" si="3"/>
        <v>0</v>
      </c>
      <c r="BJ19" s="44">
        <f t="shared" si="4"/>
        <v>0</v>
      </c>
    </row>
    <row r="20" spans="1:62" x14ac:dyDescent="0.25">
      <c r="A20" s="144">
        <f t="shared" si="5"/>
        <v>8</v>
      </c>
      <c r="B20" s="89" t="s">
        <v>121</v>
      </c>
      <c r="C20" s="150">
        <v>8</v>
      </c>
      <c r="D20" s="89" t="s">
        <v>121</v>
      </c>
      <c r="E20" s="150">
        <v>8</v>
      </c>
      <c r="F20" s="89" t="s">
        <v>154</v>
      </c>
      <c r="G20" s="155">
        <v>8</v>
      </c>
      <c r="H20" s="152">
        <f t="shared" si="9"/>
        <v>44.9</v>
      </c>
      <c r="I20" s="47">
        <f t="shared" si="10"/>
        <v>2306.6999999999998</v>
      </c>
      <c r="J20" s="47">
        <f t="shared" si="11"/>
        <v>0</v>
      </c>
      <c r="K20" s="47">
        <f t="shared" si="12"/>
        <v>2276.9499999999998</v>
      </c>
      <c r="L20" s="56">
        <f t="shared" si="13"/>
        <v>53.861605063347305</v>
      </c>
      <c r="M20" s="56">
        <f t="shared" si="7"/>
        <v>0</v>
      </c>
      <c r="N20" s="47"/>
      <c r="O20" s="47"/>
      <c r="P20" s="47"/>
      <c r="Q20" s="47"/>
      <c r="R20" s="47">
        <f t="shared" si="8"/>
        <v>53.861605063347305</v>
      </c>
      <c r="S20" s="47"/>
      <c r="T20" s="47"/>
      <c r="U20" s="47"/>
      <c r="V20" s="47"/>
      <c r="W20" s="79">
        <v>1</v>
      </c>
      <c r="X20" s="62">
        <f t="shared" ref="X20:X84" si="14">R20</f>
        <v>53.861605063347305</v>
      </c>
      <c r="Y20" s="137">
        <f t="shared" ref="Y20:Y84" si="15">Com_Num/X20</f>
        <v>1641.0269902718978</v>
      </c>
      <c r="Z20" s="131"/>
      <c r="AA20" s="5">
        <f t="shared" ref="AA20:AA83" si="16">POWER(2*$X20/1000*Z20, 2)*$A$5</f>
        <v>0</v>
      </c>
      <c r="AB20" s="131"/>
      <c r="AC20" s="43"/>
      <c r="AD20" s="131"/>
      <c r="AE20" s="43"/>
      <c r="AF20" s="131"/>
      <c r="AG20" s="43">
        <f>POWER(2*$X20/1000*AF20, 2)*$A$5</f>
        <v>0</v>
      </c>
      <c r="AH20" s="131"/>
      <c r="AI20" s="43"/>
      <c r="AJ20" s="131"/>
      <c r="AK20" s="43">
        <f>POWER(2*$X20/1000*AJ20, 2)*$A$5</f>
        <v>0</v>
      </c>
      <c r="AL20" s="117"/>
      <c r="AM20" s="43">
        <f>POWER(2*$X20/1000*AL20, 2)*$A$5</f>
        <v>0</v>
      </c>
      <c r="AN20" s="131">
        <v>1510</v>
      </c>
      <c r="AO20" s="5">
        <f t="shared" ref="AO20:AO83" si="17">POWER(2*$X20/1000*AN20, 2)*$A$5</f>
        <v>4.2334306606399998</v>
      </c>
      <c r="AP20" s="131">
        <v>1575</v>
      </c>
      <c r="AQ20" s="43">
        <f>POWER(2*$X20/1000*AP20, 2)*$A$5</f>
        <v>4.6057427009999996</v>
      </c>
      <c r="AR20" s="131">
        <v>1520</v>
      </c>
      <c r="AS20" s="43">
        <f>POWER(2*$X20/1000*AR20, 2)*$A$5</f>
        <v>4.28968825856</v>
      </c>
      <c r="AT20" s="131"/>
      <c r="AU20" s="43">
        <f>POWER(2*$X20/1000*AT20, 2)*$A$5</f>
        <v>0</v>
      </c>
      <c r="AV20" s="131"/>
      <c r="AW20" s="43"/>
      <c r="AX20" s="131"/>
      <c r="AY20" s="132"/>
      <c r="AZ20" s="131"/>
      <c r="BA20" s="132"/>
      <c r="BB20" s="117"/>
      <c r="BC20" s="43">
        <f>POWER(2*$X20/1000*BB20, 2)*$A$5</f>
        <v>0</v>
      </c>
      <c r="BD20" s="121"/>
      <c r="BE20">
        <f t="shared" si="0"/>
        <v>0</v>
      </c>
      <c r="BF20">
        <f t="shared" si="1"/>
        <v>0</v>
      </c>
      <c r="BG20">
        <f t="shared" si="2"/>
        <v>2</v>
      </c>
      <c r="BH20">
        <f t="shared" si="6"/>
        <v>7</v>
      </c>
      <c r="BI20" s="6">
        <f t="shared" si="3"/>
        <v>0</v>
      </c>
      <c r="BJ20" s="44">
        <f t="shared" si="4"/>
        <v>0</v>
      </c>
    </row>
    <row r="21" spans="1:62" x14ac:dyDescent="0.25">
      <c r="A21" s="144">
        <f t="shared" si="5"/>
        <v>9</v>
      </c>
      <c r="B21" s="89" t="s">
        <v>121</v>
      </c>
      <c r="C21" s="150">
        <v>9</v>
      </c>
      <c r="D21" s="89" t="s">
        <v>121</v>
      </c>
      <c r="E21" s="150">
        <v>9</v>
      </c>
      <c r="F21" s="89" t="s">
        <v>154</v>
      </c>
      <c r="G21" s="155">
        <v>9</v>
      </c>
      <c r="H21" s="152">
        <f t="shared" si="9"/>
        <v>52.9</v>
      </c>
      <c r="I21" s="47">
        <f t="shared" si="10"/>
        <v>2306.6999999999998</v>
      </c>
      <c r="J21" s="47">
        <f t="shared" si="11"/>
        <v>0</v>
      </c>
      <c r="K21" s="47">
        <f t="shared" si="12"/>
        <v>2271.1999999999998</v>
      </c>
      <c r="L21" s="56">
        <f t="shared" si="13"/>
        <v>63.70761335978613</v>
      </c>
      <c r="M21" s="56">
        <f t="shared" si="7"/>
        <v>0</v>
      </c>
      <c r="N21" s="47"/>
      <c r="O21" s="47"/>
      <c r="P21" s="47"/>
      <c r="Q21" s="47"/>
      <c r="R21" s="47">
        <f t="shared" si="8"/>
        <v>63.70761335978613</v>
      </c>
      <c r="S21" s="47"/>
      <c r="T21" s="47"/>
      <c r="U21" s="47"/>
      <c r="V21" s="47"/>
      <c r="W21" s="79">
        <v>1</v>
      </c>
      <c r="X21" s="62">
        <f t="shared" si="14"/>
        <v>63.70761335978613</v>
      </c>
      <c r="Y21" s="137">
        <f t="shared" si="15"/>
        <v>1387.4063551737352</v>
      </c>
      <c r="Z21" s="131"/>
      <c r="AA21" s="5">
        <f t="shared" si="16"/>
        <v>0</v>
      </c>
      <c r="AB21" s="131"/>
      <c r="AC21" s="43">
        <f>POWER(2*$X21/1000*AB21, 2)*$A$5</f>
        <v>0</v>
      </c>
      <c r="AD21" s="131"/>
      <c r="AE21" s="43">
        <f t="shared" ref="AE21:AE84" si="18">POWER(2*$X21/1000*AD21, 2)*$A$5</f>
        <v>0</v>
      </c>
      <c r="AF21" s="131"/>
      <c r="AG21" s="43">
        <f>POWER(2*$X21/1000*AF21, 2)*$A$5</f>
        <v>0</v>
      </c>
      <c r="AH21" s="131"/>
      <c r="AI21" s="43">
        <f>POWER(2*$X21/1000*AH21, 2)*$A$5</f>
        <v>0</v>
      </c>
      <c r="AJ21" s="131"/>
      <c r="AK21" s="43">
        <f>POWER(2*$X21/1000*AJ21, 2)*$A$5</f>
        <v>0</v>
      </c>
      <c r="AL21" s="117"/>
      <c r="AM21" s="43">
        <f>POWER(2*$X21/1000*AL21, 2)*$A$5</f>
        <v>0</v>
      </c>
      <c r="AN21" s="131">
        <v>1270</v>
      </c>
      <c r="AO21" s="5">
        <f t="shared" si="17"/>
        <v>4.1895761369600013</v>
      </c>
      <c r="AP21" s="131">
        <v>1314</v>
      </c>
      <c r="AQ21" s="43">
        <f>POWER(2*$X21/1000*AP21, 2)*$A$5</f>
        <v>4.4849063176704007</v>
      </c>
      <c r="AR21" s="131">
        <v>1256</v>
      </c>
      <c r="AS21" s="43">
        <f>POWER(2*$X21/1000*AR21, 2)*$A$5</f>
        <v>4.0977166475264006</v>
      </c>
      <c r="AT21" s="131"/>
      <c r="AU21" s="43">
        <f>POWER(2*$X21/1000*AT21, 2)*$A$5</f>
        <v>0</v>
      </c>
      <c r="AV21" s="131"/>
      <c r="AW21" s="43">
        <f>POWER(2*$X21/1000*AV21, 2)*$A$5</f>
        <v>0</v>
      </c>
      <c r="AX21" s="131"/>
      <c r="AY21" s="43">
        <f>POWER(2*$X21/1000*AX21, 2)*$A$5</f>
        <v>0</v>
      </c>
      <c r="AZ21" s="131"/>
      <c r="BA21" s="43">
        <f>POWER(2*$X21/1000*AZ21, 2)*$A$5</f>
        <v>0</v>
      </c>
      <c r="BB21" s="117"/>
      <c r="BC21" s="43">
        <f>POWER(2*$X21/1000*BB21, 2)*$A$5</f>
        <v>0</v>
      </c>
      <c r="BD21" s="121"/>
      <c r="BE21">
        <f t="shared" si="0"/>
        <v>0</v>
      </c>
      <c r="BF21">
        <f t="shared" si="1"/>
        <v>0</v>
      </c>
      <c r="BG21">
        <f t="shared" si="2"/>
        <v>2</v>
      </c>
      <c r="BH21">
        <f t="shared" si="6"/>
        <v>7</v>
      </c>
      <c r="BI21" s="6">
        <f t="shared" si="3"/>
        <v>0</v>
      </c>
      <c r="BJ21" s="44">
        <f t="shared" si="4"/>
        <v>0</v>
      </c>
    </row>
    <row r="22" spans="1:62" x14ac:dyDescent="0.25">
      <c r="A22" s="144">
        <f t="shared" si="5"/>
        <v>10</v>
      </c>
      <c r="B22" s="89" t="s">
        <v>121</v>
      </c>
      <c r="C22" s="150">
        <v>10</v>
      </c>
      <c r="D22" s="89" t="s">
        <v>121</v>
      </c>
      <c r="E22" s="150">
        <v>10</v>
      </c>
      <c r="F22" s="89" t="s">
        <v>154</v>
      </c>
      <c r="G22" s="155">
        <v>10</v>
      </c>
      <c r="H22" s="152">
        <f t="shared" si="9"/>
        <v>60.9</v>
      </c>
      <c r="I22" s="47">
        <f t="shared" si="10"/>
        <v>2306.6999999999998</v>
      </c>
      <c r="J22" s="47">
        <f t="shared" si="11"/>
        <v>0</v>
      </c>
      <c r="K22" s="47">
        <f t="shared" si="12"/>
        <v>2265.4499999999998</v>
      </c>
      <c r="L22" s="56">
        <f t="shared" si="13"/>
        <v>73.555234348073412</v>
      </c>
      <c r="M22" s="56">
        <f t="shared" si="7"/>
        <v>0</v>
      </c>
      <c r="N22" s="47"/>
      <c r="O22" s="47"/>
      <c r="P22" s="47"/>
      <c r="Q22" s="47"/>
      <c r="R22" s="47">
        <f t="shared" si="8"/>
        <v>73.555234348073412</v>
      </c>
      <c r="S22" s="47"/>
      <c r="T22" s="47"/>
      <c r="U22" s="47"/>
      <c r="V22" s="47"/>
      <c r="W22" s="79">
        <v>1</v>
      </c>
      <c r="X22" s="62">
        <f t="shared" si="14"/>
        <v>73.555234348073412</v>
      </c>
      <c r="Y22" s="137">
        <f t="shared" si="15"/>
        <v>1201.6595206542706</v>
      </c>
      <c r="Z22" s="131"/>
      <c r="AA22" s="5">
        <f t="shared" si="16"/>
        <v>0</v>
      </c>
      <c r="AB22" s="131"/>
      <c r="AC22" s="43">
        <f t="shared" ref="AC22:AC85" si="19">POWER(2*$X22/1000*AB22, 2)*$A$5</f>
        <v>0</v>
      </c>
      <c r="AD22" s="131"/>
      <c r="AE22" s="43">
        <f t="shared" si="18"/>
        <v>0</v>
      </c>
      <c r="AF22" s="131"/>
      <c r="AG22" s="43">
        <f t="shared" ref="AG22:AG85" si="20">POWER(2*$X22/1000*AF22, 2)*$A$5</f>
        <v>0</v>
      </c>
      <c r="AH22" s="131"/>
      <c r="AI22" s="43">
        <f t="shared" ref="AI22:AI85" si="21">POWER(2*$X22/1000*AH22, 2)*$A$5</f>
        <v>0</v>
      </c>
      <c r="AJ22" s="131"/>
      <c r="AK22" s="43">
        <f t="shared" ref="AK22:AK85" si="22">POWER(2*$X22/1000*AJ22, 2)*$A$5</f>
        <v>0</v>
      </c>
      <c r="AL22" s="117"/>
      <c r="AM22" s="43">
        <f t="shared" ref="AM22:AM85" si="23">POWER(2*$X22/1000*AL22, 2)*$A$5</f>
        <v>0</v>
      </c>
      <c r="AN22" s="131">
        <v>1090</v>
      </c>
      <c r="AO22" s="5">
        <f t="shared" si="17"/>
        <v>4.1139606830399993</v>
      </c>
      <c r="AP22" s="131">
        <v>1130</v>
      </c>
      <c r="AQ22" s="43">
        <f t="shared" ref="AQ22:AQ85" si="24">POWER(2*$X22/1000*AP22, 2)*$A$5</f>
        <v>4.4214429729599987</v>
      </c>
      <c r="AR22" s="131">
        <v>1070</v>
      </c>
      <c r="AS22" s="43">
        <f t="shared" ref="AS22:AS85" si="25">POWER(2*$X22/1000*AR22, 2)*$A$5</f>
        <v>3.964374704159999</v>
      </c>
      <c r="AT22" s="131"/>
      <c r="AU22" s="43">
        <f t="shared" ref="AU22:AU85" si="26">POWER(2*$X22/1000*AT22, 2)*$A$5</f>
        <v>0</v>
      </c>
      <c r="AV22" s="131"/>
      <c r="AW22" s="43">
        <f t="shared" ref="AW22:AW85" si="27">POWER(2*$X22/1000*AV22, 2)*$A$5</f>
        <v>0</v>
      </c>
      <c r="AX22" s="131"/>
      <c r="AY22" s="43">
        <f t="shared" ref="AY22:AY85" si="28">POWER(2*$X22/1000*AX22, 2)*$A$5</f>
        <v>0</v>
      </c>
      <c r="AZ22" s="131"/>
      <c r="BA22" s="43">
        <f t="shared" ref="BA22:BA85" si="29">POWER(2*$X22/1000*AZ22, 2)*$A$5</f>
        <v>0</v>
      </c>
      <c r="BB22" s="117"/>
      <c r="BC22" s="43">
        <f t="shared" ref="BC22:BC85" si="30">POWER(2*$X22/1000*BB22, 2)*$A$5</f>
        <v>0</v>
      </c>
      <c r="BD22" s="121"/>
      <c r="BE22">
        <f t="shared" si="0"/>
        <v>0</v>
      </c>
      <c r="BF22">
        <f t="shared" si="1"/>
        <v>0</v>
      </c>
      <c r="BG22">
        <f t="shared" si="2"/>
        <v>2</v>
      </c>
      <c r="BH22">
        <f t="shared" si="6"/>
        <v>7</v>
      </c>
      <c r="BI22" s="6">
        <f t="shared" si="3"/>
        <v>0</v>
      </c>
      <c r="BJ22" s="44">
        <f t="shared" si="4"/>
        <v>0</v>
      </c>
    </row>
    <row r="23" spans="1:62" x14ac:dyDescent="0.25">
      <c r="A23" s="144">
        <f t="shared" si="5"/>
        <v>11</v>
      </c>
      <c r="B23" s="89" t="s">
        <v>121</v>
      </c>
      <c r="C23" s="150">
        <v>11</v>
      </c>
      <c r="D23" s="89" t="s">
        <v>121</v>
      </c>
      <c r="E23" s="150">
        <v>11</v>
      </c>
      <c r="F23" s="89" t="s">
        <v>154</v>
      </c>
      <c r="G23" s="155">
        <v>11</v>
      </c>
      <c r="H23" s="152">
        <f t="shared" si="9"/>
        <v>68.900000000000006</v>
      </c>
      <c r="I23" s="47">
        <f t="shared" si="10"/>
        <v>2306.6999999999998</v>
      </c>
      <c r="J23" s="47">
        <f t="shared" si="11"/>
        <v>0</v>
      </c>
      <c r="K23" s="47">
        <f t="shared" si="12"/>
        <v>2259.6999999999998</v>
      </c>
      <c r="L23" s="56">
        <f t="shared" si="13"/>
        <v>83.403896791456944</v>
      </c>
      <c r="M23" s="56">
        <f t="shared" si="7"/>
        <v>0</v>
      </c>
      <c r="N23" s="47"/>
      <c r="O23" s="47"/>
      <c r="P23" s="47"/>
      <c r="Q23" s="47"/>
      <c r="R23" s="47">
        <f t="shared" si="8"/>
        <v>83.403896791456944</v>
      </c>
      <c r="S23" s="47"/>
      <c r="T23" s="47"/>
      <c r="U23" s="47"/>
      <c r="V23" s="47"/>
      <c r="W23" s="79">
        <v>1</v>
      </c>
      <c r="X23" s="62">
        <f t="shared" si="14"/>
        <v>83.403896791456944</v>
      </c>
      <c r="Y23" s="137">
        <f t="shared" si="15"/>
        <v>1059.7628054397101</v>
      </c>
      <c r="Z23" s="131"/>
      <c r="AA23" s="5">
        <f t="shared" si="16"/>
        <v>0</v>
      </c>
      <c r="AB23" s="131"/>
      <c r="AC23" s="43">
        <f t="shared" si="19"/>
        <v>0</v>
      </c>
      <c r="AD23" s="131"/>
      <c r="AE23" s="43">
        <f t="shared" si="18"/>
        <v>0</v>
      </c>
      <c r="AF23" s="131"/>
      <c r="AG23" s="43">
        <f t="shared" si="20"/>
        <v>0</v>
      </c>
      <c r="AH23" s="131"/>
      <c r="AI23" s="43">
        <f t="shared" si="21"/>
        <v>0</v>
      </c>
      <c r="AJ23" s="131"/>
      <c r="AK23" s="43">
        <f t="shared" si="22"/>
        <v>0</v>
      </c>
      <c r="AL23" s="117"/>
      <c r="AM23" s="43">
        <f t="shared" si="23"/>
        <v>0</v>
      </c>
      <c r="AN23" s="131">
        <v>996</v>
      </c>
      <c r="AO23" s="5">
        <f t="shared" si="17"/>
        <v>4.4164298363904022</v>
      </c>
      <c r="AP23" s="131">
        <v>1021</v>
      </c>
      <c r="AQ23" s="43">
        <f t="shared" si="24"/>
        <v>4.640920645510402</v>
      </c>
      <c r="AR23" s="131">
        <v>977</v>
      </c>
      <c r="AS23" s="43">
        <f t="shared" si="25"/>
        <v>4.2495386720576027</v>
      </c>
      <c r="AT23" s="131"/>
      <c r="AU23" s="43">
        <f t="shared" si="26"/>
        <v>0</v>
      </c>
      <c r="AV23" s="131"/>
      <c r="AW23" s="43">
        <f t="shared" si="27"/>
        <v>0</v>
      </c>
      <c r="AX23" s="131"/>
      <c r="AY23" s="43">
        <f t="shared" si="28"/>
        <v>0</v>
      </c>
      <c r="AZ23" s="131"/>
      <c r="BA23" s="43">
        <f t="shared" si="29"/>
        <v>0</v>
      </c>
      <c r="BB23" s="117"/>
      <c r="BC23" s="43">
        <f t="shared" si="30"/>
        <v>0</v>
      </c>
      <c r="BD23" s="121"/>
      <c r="BE23">
        <f t="shared" si="0"/>
        <v>0</v>
      </c>
      <c r="BF23">
        <f t="shared" si="1"/>
        <v>0</v>
      </c>
      <c r="BG23">
        <f t="shared" si="2"/>
        <v>2</v>
      </c>
      <c r="BH23">
        <f t="shared" si="6"/>
        <v>7</v>
      </c>
      <c r="BI23" s="6">
        <f t="shared" si="3"/>
        <v>0</v>
      </c>
      <c r="BJ23" s="44">
        <f t="shared" si="4"/>
        <v>0</v>
      </c>
    </row>
    <row r="24" spans="1:62" x14ac:dyDescent="0.25">
      <c r="A24" s="144">
        <f t="shared" si="5"/>
        <v>12</v>
      </c>
      <c r="B24" s="89" t="s">
        <v>121</v>
      </c>
      <c r="C24" s="150">
        <v>12</v>
      </c>
      <c r="D24" s="89" t="s">
        <v>121</v>
      </c>
      <c r="E24" s="150">
        <v>12</v>
      </c>
      <c r="F24" s="89" t="s">
        <v>154</v>
      </c>
      <c r="G24" s="155">
        <v>12</v>
      </c>
      <c r="H24" s="152">
        <f t="shared" si="9"/>
        <v>76.900000000000006</v>
      </c>
      <c r="I24" s="47">
        <f t="shared" si="10"/>
        <v>2306.6999999999998</v>
      </c>
      <c r="J24" s="47">
        <f t="shared" si="11"/>
        <v>0</v>
      </c>
      <c r="K24" s="47">
        <f t="shared" si="12"/>
        <v>2253.9499999999998</v>
      </c>
      <c r="L24" s="56">
        <f t="shared" si="13"/>
        <v>93.253270720120057</v>
      </c>
      <c r="M24" s="56">
        <f t="shared" si="7"/>
        <v>0</v>
      </c>
      <c r="N24" s="47"/>
      <c r="O24" s="47"/>
      <c r="P24" s="47"/>
      <c r="Q24" s="47"/>
      <c r="R24" s="47">
        <f t="shared" si="8"/>
        <v>93.253270720120057</v>
      </c>
      <c r="S24" s="47"/>
      <c r="T24" s="47"/>
      <c r="U24" s="47"/>
      <c r="V24" s="47"/>
      <c r="W24" s="79">
        <v>1</v>
      </c>
      <c r="X24" s="62">
        <f t="shared" si="14"/>
        <v>93.253270720120057</v>
      </c>
      <c r="Y24" s="137">
        <f t="shared" si="15"/>
        <v>947.83107300973222</v>
      </c>
      <c r="Z24" s="131"/>
      <c r="AA24" s="5">
        <f t="shared" si="16"/>
        <v>0</v>
      </c>
      <c r="AB24" s="131"/>
      <c r="AC24" s="43">
        <f t="shared" si="19"/>
        <v>0</v>
      </c>
      <c r="AD24" s="131"/>
      <c r="AE24" s="43">
        <f t="shared" si="18"/>
        <v>0</v>
      </c>
      <c r="AF24" s="131"/>
      <c r="AG24" s="43">
        <f t="shared" si="20"/>
        <v>0</v>
      </c>
      <c r="AH24" s="131"/>
      <c r="AI24" s="43">
        <f t="shared" si="21"/>
        <v>0</v>
      </c>
      <c r="AJ24" s="131"/>
      <c r="AK24" s="43">
        <f t="shared" si="22"/>
        <v>0</v>
      </c>
      <c r="AL24" s="117"/>
      <c r="AM24" s="43">
        <f t="shared" si="23"/>
        <v>0</v>
      </c>
      <c r="AN24" s="131">
        <v>875</v>
      </c>
      <c r="AO24" s="5">
        <f t="shared" si="17"/>
        <v>4.2611245250000014</v>
      </c>
      <c r="AP24" s="131">
        <v>907</v>
      </c>
      <c r="AQ24" s="43">
        <f t="shared" si="24"/>
        <v>4.5784944710096012</v>
      </c>
      <c r="AR24" s="131">
        <v>892</v>
      </c>
      <c r="AS24" s="43">
        <f t="shared" si="25"/>
        <v>4.4283080934656009</v>
      </c>
      <c r="AT24" s="131"/>
      <c r="AU24" s="43">
        <f t="shared" si="26"/>
        <v>0</v>
      </c>
      <c r="AV24" s="131"/>
      <c r="AW24" s="43">
        <f t="shared" si="27"/>
        <v>0</v>
      </c>
      <c r="AX24" s="131"/>
      <c r="AY24" s="43">
        <f t="shared" si="28"/>
        <v>0</v>
      </c>
      <c r="AZ24" s="131"/>
      <c r="BA24" s="43">
        <f t="shared" si="29"/>
        <v>0</v>
      </c>
      <c r="BB24" s="117"/>
      <c r="BC24" s="43">
        <f t="shared" si="30"/>
        <v>0</v>
      </c>
      <c r="BD24" s="121"/>
      <c r="BE24">
        <f t="shared" si="0"/>
        <v>0</v>
      </c>
      <c r="BF24">
        <f t="shared" si="1"/>
        <v>0</v>
      </c>
      <c r="BG24">
        <f t="shared" si="2"/>
        <v>2</v>
      </c>
      <c r="BH24">
        <f t="shared" si="6"/>
        <v>7</v>
      </c>
      <c r="BI24" s="6">
        <f t="shared" si="3"/>
        <v>0</v>
      </c>
      <c r="BJ24" s="44">
        <f t="shared" si="4"/>
        <v>0</v>
      </c>
    </row>
    <row r="25" spans="1:62" x14ac:dyDescent="0.25">
      <c r="A25" s="144">
        <f t="shared" si="5"/>
        <v>13</v>
      </c>
      <c r="B25" s="89" t="s">
        <v>121</v>
      </c>
      <c r="C25" s="150">
        <v>13</v>
      </c>
      <c r="D25" s="89" t="s">
        <v>121</v>
      </c>
      <c r="E25" s="150">
        <v>13</v>
      </c>
      <c r="F25" s="89" t="s">
        <v>154</v>
      </c>
      <c r="G25" s="155">
        <v>13</v>
      </c>
      <c r="H25" s="152">
        <f t="shared" si="9"/>
        <v>84.9</v>
      </c>
      <c r="I25" s="47">
        <f t="shared" si="10"/>
        <v>2306.6999999999998</v>
      </c>
      <c r="J25" s="47">
        <f t="shared" si="11"/>
        <v>0</v>
      </c>
      <c r="K25" s="47">
        <f t="shared" si="12"/>
        <v>2248.1999999999998</v>
      </c>
      <c r="L25" s="56">
        <f t="shared" si="13"/>
        <v>103.10315223115151</v>
      </c>
      <c r="M25" s="56">
        <f t="shared" si="7"/>
        <v>0</v>
      </c>
      <c r="N25" s="47"/>
      <c r="O25" s="47"/>
      <c r="P25" s="47"/>
      <c r="Q25" s="47"/>
      <c r="R25" s="47">
        <f t="shared" si="8"/>
        <v>103.10315223115151</v>
      </c>
      <c r="S25" s="47"/>
      <c r="T25" s="47"/>
      <c r="U25" s="47"/>
      <c r="V25" s="47"/>
      <c r="W25" s="79">
        <v>1</v>
      </c>
      <c r="X25" s="62">
        <f t="shared" si="14"/>
        <v>103.10315223115151</v>
      </c>
      <c r="Y25" s="137">
        <f t="shared" si="15"/>
        <v>857.28074976948028</v>
      </c>
      <c r="Z25" s="131"/>
      <c r="AA25" s="5">
        <f t="shared" si="16"/>
        <v>0</v>
      </c>
      <c r="AB25" s="131"/>
      <c r="AC25" s="43">
        <f t="shared" si="19"/>
        <v>0</v>
      </c>
      <c r="AD25" s="131"/>
      <c r="AE25" s="43">
        <f t="shared" si="18"/>
        <v>0</v>
      </c>
      <c r="AF25" s="131"/>
      <c r="AG25" s="43">
        <f t="shared" si="20"/>
        <v>0</v>
      </c>
      <c r="AH25" s="131"/>
      <c r="AI25" s="43">
        <f t="shared" si="21"/>
        <v>0</v>
      </c>
      <c r="AJ25" s="131"/>
      <c r="AK25" s="43">
        <f t="shared" si="22"/>
        <v>0</v>
      </c>
      <c r="AL25" s="117"/>
      <c r="AM25" s="43">
        <f t="shared" si="23"/>
        <v>0</v>
      </c>
      <c r="AN25" s="131">
        <v>739</v>
      </c>
      <c r="AO25" s="5">
        <f t="shared" si="17"/>
        <v>3.7154612617344016</v>
      </c>
      <c r="AP25" s="131">
        <v>774</v>
      </c>
      <c r="AQ25" s="43">
        <f t="shared" si="24"/>
        <v>4.0757335294464019</v>
      </c>
      <c r="AR25" s="131">
        <v>731</v>
      </c>
      <c r="AS25" s="43">
        <f t="shared" si="25"/>
        <v>3.6354536728704021</v>
      </c>
      <c r="AT25" s="131"/>
      <c r="AU25" s="43">
        <f t="shared" si="26"/>
        <v>0</v>
      </c>
      <c r="AV25" s="131"/>
      <c r="AW25" s="43">
        <f t="shared" si="27"/>
        <v>0</v>
      </c>
      <c r="AX25" s="131"/>
      <c r="AY25" s="43">
        <f t="shared" si="28"/>
        <v>0</v>
      </c>
      <c r="AZ25" s="131"/>
      <c r="BA25" s="43">
        <f t="shared" si="29"/>
        <v>0</v>
      </c>
      <c r="BB25" s="117"/>
      <c r="BC25" s="43">
        <f t="shared" si="30"/>
        <v>0</v>
      </c>
      <c r="BD25" s="121"/>
      <c r="BE25">
        <f t="shared" si="0"/>
        <v>0</v>
      </c>
      <c r="BF25">
        <f t="shared" si="1"/>
        <v>0</v>
      </c>
      <c r="BG25">
        <f t="shared" si="2"/>
        <v>2</v>
      </c>
      <c r="BH25">
        <f t="shared" si="6"/>
        <v>7</v>
      </c>
      <c r="BI25" s="6">
        <f t="shared" si="3"/>
        <v>0</v>
      </c>
      <c r="BJ25" s="44">
        <f t="shared" si="4"/>
        <v>0</v>
      </c>
    </row>
    <row r="26" spans="1:62" x14ac:dyDescent="0.25">
      <c r="A26" s="144">
        <f t="shared" si="5"/>
        <v>14</v>
      </c>
      <c r="B26" s="89" t="s">
        <v>121</v>
      </c>
      <c r="C26" s="150">
        <v>14</v>
      </c>
      <c r="D26" s="89" t="s">
        <v>121</v>
      </c>
      <c r="E26" s="150">
        <v>14</v>
      </c>
      <c r="F26" s="89" t="s">
        <v>154</v>
      </c>
      <c r="G26" s="155">
        <v>14</v>
      </c>
      <c r="H26" s="152">
        <f t="shared" si="9"/>
        <v>92.9</v>
      </c>
      <c r="I26" s="47">
        <f t="shared" si="10"/>
        <v>2306.6999999999998</v>
      </c>
      <c r="J26" s="47">
        <f t="shared" si="11"/>
        <v>0</v>
      </c>
      <c r="K26" s="47">
        <f t="shared" si="12"/>
        <v>2242.4499999999998</v>
      </c>
      <c r="L26" s="56">
        <f t="shared" si="13"/>
        <v>112.95340853644038</v>
      </c>
      <c r="M26" s="56">
        <f t="shared" si="7"/>
        <v>0</v>
      </c>
      <c r="N26" s="47"/>
      <c r="O26" s="47"/>
      <c r="P26" s="47"/>
      <c r="Q26" s="47"/>
      <c r="R26" s="47">
        <f t="shared" si="8"/>
        <v>112.95340853644038</v>
      </c>
      <c r="S26" s="47"/>
      <c r="T26" s="47"/>
      <c r="U26" s="47"/>
      <c r="V26" s="47"/>
      <c r="W26" s="79">
        <v>1</v>
      </c>
      <c r="X26" s="62">
        <f t="shared" si="14"/>
        <v>112.95340853644038</v>
      </c>
      <c r="Y26" s="137">
        <f t="shared" si="15"/>
        <v>782.52041079223466</v>
      </c>
      <c r="Z26" s="131"/>
      <c r="AA26" s="5">
        <f t="shared" si="16"/>
        <v>0</v>
      </c>
      <c r="AB26" s="131"/>
      <c r="AC26" s="43">
        <f t="shared" si="19"/>
        <v>0</v>
      </c>
      <c r="AD26" s="131"/>
      <c r="AE26" s="43">
        <f t="shared" si="18"/>
        <v>0</v>
      </c>
      <c r="AF26" s="131"/>
      <c r="AG26" s="43">
        <f t="shared" si="20"/>
        <v>0</v>
      </c>
      <c r="AH26" s="131"/>
      <c r="AI26" s="43">
        <f t="shared" si="21"/>
        <v>0</v>
      </c>
      <c r="AJ26" s="131"/>
      <c r="AK26" s="43">
        <f t="shared" si="22"/>
        <v>0</v>
      </c>
      <c r="AL26" s="117"/>
      <c r="AM26" s="43">
        <f t="shared" si="23"/>
        <v>0</v>
      </c>
      <c r="AN26" s="131">
        <v>677</v>
      </c>
      <c r="AO26" s="5">
        <f t="shared" si="17"/>
        <v>3.7424498831696016</v>
      </c>
      <c r="AP26" s="131">
        <v>710</v>
      </c>
      <c r="AQ26" s="43">
        <f t="shared" si="24"/>
        <v>4.1161894318400014</v>
      </c>
      <c r="AR26" s="131">
        <v>671</v>
      </c>
      <c r="AS26" s="43">
        <f t="shared" si="25"/>
        <v>3.6764079467984008</v>
      </c>
      <c r="AT26" s="131"/>
      <c r="AU26" s="43">
        <f t="shared" si="26"/>
        <v>0</v>
      </c>
      <c r="AV26" s="131"/>
      <c r="AW26" s="43">
        <f t="shared" si="27"/>
        <v>0</v>
      </c>
      <c r="AX26" s="131"/>
      <c r="AY26" s="43">
        <f t="shared" si="28"/>
        <v>0</v>
      </c>
      <c r="AZ26" s="131"/>
      <c r="BA26" s="43">
        <f t="shared" si="29"/>
        <v>0</v>
      </c>
      <c r="BB26" s="117"/>
      <c r="BC26" s="43">
        <f t="shared" si="30"/>
        <v>0</v>
      </c>
      <c r="BD26" s="121"/>
      <c r="BE26">
        <f t="shared" si="0"/>
        <v>0</v>
      </c>
      <c r="BF26">
        <f t="shared" si="1"/>
        <v>0</v>
      </c>
      <c r="BG26">
        <f t="shared" si="2"/>
        <v>2</v>
      </c>
      <c r="BH26">
        <f t="shared" si="6"/>
        <v>7</v>
      </c>
      <c r="BI26" s="6">
        <f t="shared" si="3"/>
        <v>0</v>
      </c>
      <c r="BJ26" s="44">
        <f t="shared" si="4"/>
        <v>0</v>
      </c>
    </row>
    <row r="27" spans="1:62" x14ac:dyDescent="0.25">
      <c r="A27" s="144">
        <f t="shared" si="5"/>
        <v>15</v>
      </c>
      <c r="B27" s="89" t="s">
        <v>121</v>
      </c>
      <c r="C27" s="150">
        <v>15</v>
      </c>
      <c r="D27" s="89" t="s">
        <v>121</v>
      </c>
      <c r="E27" s="150">
        <v>15</v>
      </c>
      <c r="F27" s="89" t="s">
        <v>154</v>
      </c>
      <c r="G27" s="155">
        <v>15</v>
      </c>
      <c r="H27" s="152">
        <f t="shared" si="9"/>
        <v>100.9</v>
      </c>
      <c r="I27" s="47">
        <f t="shared" si="10"/>
        <v>2306.6999999999998</v>
      </c>
      <c r="J27" s="47">
        <f t="shared" si="11"/>
        <v>0</v>
      </c>
      <c r="K27" s="47">
        <f t="shared" si="12"/>
        <v>2236.6999999999998</v>
      </c>
      <c r="L27" s="56">
        <f t="shared" si="13"/>
        <v>122.80394944789032</v>
      </c>
      <c r="M27" s="56">
        <f t="shared" si="7"/>
        <v>0</v>
      </c>
      <c r="N27" s="47"/>
      <c r="O27" s="47"/>
      <c r="P27" s="47"/>
      <c r="Q27" s="47"/>
      <c r="R27" s="47">
        <f t="shared" si="8"/>
        <v>122.80394944789032</v>
      </c>
      <c r="S27" s="47"/>
      <c r="T27" s="47"/>
      <c r="U27" s="47"/>
      <c r="V27" s="47"/>
      <c r="W27" s="79">
        <v>1</v>
      </c>
      <c r="X27" s="62">
        <f t="shared" si="14"/>
        <v>122.80394944789032</v>
      </c>
      <c r="Y27" s="137">
        <f t="shared" si="15"/>
        <v>719.75166959776379</v>
      </c>
      <c r="Z27" s="131"/>
      <c r="AA27" s="5">
        <f t="shared" si="16"/>
        <v>0</v>
      </c>
      <c r="AB27" s="131"/>
      <c r="AC27" s="43">
        <f t="shared" si="19"/>
        <v>0</v>
      </c>
      <c r="AD27" s="131"/>
      <c r="AE27" s="43">
        <f t="shared" si="18"/>
        <v>0</v>
      </c>
      <c r="AF27" s="131"/>
      <c r="AG27" s="43">
        <f t="shared" si="20"/>
        <v>0</v>
      </c>
      <c r="AH27" s="131"/>
      <c r="AI27" s="43">
        <f t="shared" si="21"/>
        <v>0</v>
      </c>
      <c r="AJ27" s="131"/>
      <c r="AK27" s="43">
        <f t="shared" si="22"/>
        <v>0</v>
      </c>
      <c r="AL27" s="117"/>
      <c r="AM27" s="43">
        <f t="shared" si="23"/>
        <v>0</v>
      </c>
      <c r="AN27" s="131">
        <v>608</v>
      </c>
      <c r="AO27" s="5">
        <f t="shared" si="17"/>
        <v>3.567892830617601</v>
      </c>
      <c r="AP27" s="131">
        <v>638</v>
      </c>
      <c r="AQ27" s="43">
        <f t="shared" si="24"/>
        <v>3.9286740644096003</v>
      </c>
      <c r="AR27" s="131">
        <v>602</v>
      </c>
      <c r="AS27" s="43">
        <f t="shared" si="25"/>
        <v>3.4978213550335999</v>
      </c>
      <c r="AT27" s="131"/>
      <c r="AU27" s="43">
        <f t="shared" si="26"/>
        <v>0</v>
      </c>
      <c r="AV27" s="131"/>
      <c r="AW27" s="43">
        <f t="shared" si="27"/>
        <v>0</v>
      </c>
      <c r="AX27" s="131"/>
      <c r="AY27" s="43">
        <f t="shared" si="28"/>
        <v>0</v>
      </c>
      <c r="AZ27" s="131"/>
      <c r="BA27" s="43">
        <f t="shared" si="29"/>
        <v>0</v>
      </c>
      <c r="BB27" s="117"/>
      <c r="BC27" s="43">
        <f t="shared" si="30"/>
        <v>0</v>
      </c>
      <c r="BD27" s="121"/>
      <c r="BE27">
        <f t="shared" si="0"/>
        <v>0</v>
      </c>
      <c r="BF27">
        <f t="shared" si="1"/>
        <v>0</v>
      </c>
      <c r="BG27">
        <f t="shared" si="2"/>
        <v>2</v>
      </c>
      <c r="BH27">
        <f t="shared" si="6"/>
        <v>7</v>
      </c>
      <c r="BI27" s="6">
        <f t="shared" si="3"/>
        <v>0</v>
      </c>
      <c r="BJ27" s="44">
        <f t="shared" si="4"/>
        <v>0</v>
      </c>
    </row>
    <row r="28" spans="1:62" x14ac:dyDescent="0.25">
      <c r="A28" s="144">
        <f t="shared" si="5"/>
        <v>16</v>
      </c>
      <c r="B28" s="89" t="s">
        <v>121</v>
      </c>
      <c r="C28" s="150">
        <v>16</v>
      </c>
      <c r="D28" s="89" t="s">
        <v>121</v>
      </c>
      <c r="E28" s="150">
        <v>16</v>
      </c>
      <c r="F28" s="89" t="s">
        <v>154</v>
      </c>
      <c r="G28" s="155">
        <v>16</v>
      </c>
      <c r="H28" s="152">
        <f t="shared" si="9"/>
        <v>108.9</v>
      </c>
      <c r="I28" s="47">
        <f t="shared" si="10"/>
        <v>2306.6999999999998</v>
      </c>
      <c r="J28" s="47">
        <f t="shared" si="11"/>
        <v>0</v>
      </c>
      <c r="K28" s="47">
        <f t="shared" si="12"/>
        <v>2230.9499999999998</v>
      </c>
      <c r="L28" s="56">
        <f t="shared" si="13"/>
        <v>132.6547115635174</v>
      </c>
      <c r="M28" s="56">
        <f t="shared" si="7"/>
        <v>0</v>
      </c>
      <c r="N28" s="47"/>
      <c r="O28" s="47"/>
      <c r="P28" s="47"/>
      <c r="Q28" s="47"/>
      <c r="R28" s="47">
        <f t="shared" si="8"/>
        <v>132.6547115635174</v>
      </c>
      <c r="S28" s="47"/>
      <c r="T28" s="47"/>
      <c r="U28" s="47"/>
      <c r="V28" s="47"/>
      <c r="W28" s="79">
        <v>1</v>
      </c>
      <c r="X28" s="62">
        <f t="shared" si="14"/>
        <v>132.6547115635174</v>
      </c>
      <c r="Y28" s="137">
        <f t="shared" si="15"/>
        <v>666.30386969705592</v>
      </c>
      <c r="Z28" s="131"/>
      <c r="AA28" s="5">
        <f t="shared" si="16"/>
        <v>0</v>
      </c>
      <c r="AB28" s="131"/>
      <c r="AC28" s="43">
        <f t="shared" si="19"/>
        <v>0</v>
      </c>
      <c r="AD28" s="131"/>
      <c r="AE28" s="43">
        <f t="shared" si="18"/>
        <v>0</v>
      </c>
      <c r="AF28" s="131"/>
      <c r="AG28" s="43">
        <f t="shared" si="20"/>
        <v>0</v>
      </c>
      <c r="AH28" s="131"/>
      <c r="AI28" s="43">
        <f t="shared" si="21"/>
        <v>0</v>
      </c>
      <c r="AJ28" s="131"/>
      <c r="AK28" s="43">
        <f t="shared" si="22"/>
        <v>0</v>
      </c>
      <c r="AL28" s="117"/>
      <c r="AM28" s="43">
        <f t="shared" si="23"/>
        <v>0</v>
      </c>
      <c r="AN28" s="131">
        <v>585</v>
      </c>
      <c r="AO28" s="5">
        <f t="shared" si="17"/>
        <v>3.8542250120399992</v>
      </c>
      <c r="AP28" s="131">
        <v>607</v>
      </c>
      <c r="AQ28" s="43">
        <f t="shared" si="24"/>
        <v>4.1495663714255997</v>
      </c>
      <c r="AR28" s="131">
        <v>575</v>
      </c>
      <c r="AS28" s="43">
        <f t="shared" si="25"/>
        <v>3.7235828610000006</v>
      </c>
      <c r="AT28" s="131"/>
      <c r="AU28" s="43">
        <f t="shared" si="26"/>
        <v>0</v>
      </c>
      <c r="AV28" s="131"/>
      <c r="AW28" s="43">
        <f t="shared" si="27"/>
        <v>0</v>
      </c>
      <c r="AX28" s="131"/>
      <c r="AY28" s="43">
        <f t="shared" si="28"/>
        <v>0</v>
      </c>
      <c r="AZ28" s="131"/>
      <c r="BA28" s="43">
        <f t="shared" si="29"/>
        <v>0</v>
      </c>
      <c r="BB28" s="117"/>
      <c r="BC28" s="43">
        <f t="shared" si="30"/>
        <v>0</v>
      </c>
      <c r="BD28" s="121"/>
      <c r="BE28">
        <f t="shared" si="0"/>
        <v>0</v>
      </c>
      <c r="BF28">
        <f t="shared" si="1"/>
        <v>0</v>
      </c>
      <c r="BG28">
        <f t="shared" si="2"/>
        <v>2</v>
      </c>
      <c r="BH28">
        <f t="shared" si="6"/>
        <v>7</v>
      </c>
      <c r="BI28" s="6">
        <f t="shared" si="3"/>
        <v>0</v>
      </c>
      <c r="BJ28" s="44">
        <f t="shared" si="4"/>
        <v>0</v>
      </c>
    </row>
    <row r="29" spans="1:62" x14ac:dyDescent="0.25">
      <c r="A29" s="144">
        <f t="shared" si="5"/>
        <v>17</v>
      </c>
      <c r="B29" s="89" t="s">
        <v>121</v>
      </c>
      <c r="C29" s="150">
        <v>17</v>
      </c>
      <c r="D29" s="89" t="s">
        <v>121</v>
      </c>
      <c r="E29" s="150">
        <v>17</v>
      </c>
      <c r="F29" s="89" t="s">
        <v>154</v>
      </c>
      <c r="G29" s="155">
        <v>17</v>
      </c>
      <c r="H29" s="152">
        <f t="shared" si="9"/>
        <v>116.9</v>
      </c>
      <c r="I29" s="47">
        <f t="shared" si="10"/>
        <v>2306.6999999999998</v>
      </c>
      <c r="J29" s="47">
        <f t="shared" si="11"/>
        <v>0</v>
      </c>
      <c r="K29" s="47">
        <f t="shared" si="12"/>
        <v>2225.1999999999998</v>
      </c>
      <c r="L29" s="56">
        <f t="shared" si="13"/>
        <v>142.50564901083746</v>
      </c>
      <c r="M29" s="56">
        <f t="shared" si="7"/>
        <v>0</v>
      </c>
      <c r="N29" s="47"/>
      <c r="O29" s="47"/>
      <c r="P29" s="47"/>
      <c r="Q29" s="47"/>
      <c r="R29" s="47">
        <f t="shared" si="8"/>
        <v>142.50564901083746</v>
      </c>
      <c r="S29" s="47"/>
      <c r="T29" s="47"/>
      <c r="U29" s="47"/>
      <c r="V29" s="47"/>
      <c r="W29" s="79">
        <v>1</v>
      </c>
      <c r="X29" s="62">
        <f t="shared" si="14"/>
        <v>142.50564901083746</v>
      </c>
      <c r="Y29" s="137">
        <f t="shared" si="15"/>
        <v>620.24451845832834</v>
      </c>
      <c r="Z29" s="131"/>
      <c r="AA29" s="5">
        <f t="shared" si="16"/>
        <v>0</v>
      </c>
      <c r="AB29" s="131"/>
      <c r="AC29" s="43">
        <f t="shared" si="19"/>
        <v>0</v>
      </c>
      <c r="AD29" s="131"/>
      <c r="AE29" s="43">
        <f t="shared" si="18"/>
        <v>0</v>
      </c>
      <c r="AF29" s="131"/>
      <c r="AG29" s="43">
        <f t="shared" si="20"/>
        <v>0</v>
      </c>
      <c r="AH29" s="131"/>
      <c r="AI29" s="43">
        <f t="shared" si="21"/>
        <v>0</v>
      </c>
      <c r="AJ29" s="131"/>
      <c r="AK29" s="43">
        <f t="shared" si="22"/>
        <v>0</v>
      </c>
      <c r="AL29" s="117"/>
      <c r="AM29" s="43">
        <f t="shared" si="23"/>
        <v>0</v>
      </c>
      <c r="AN29" s="131">
        <v>545</v>
      </c>
      <c r="AO29" s="5">
        <f t="shared" si="17"/>
        <v>3.8604429545600008</v>
      </c>
      <c r="AP29" s="131">
        <v>570</v>
      </c>
      <c r="AQ29" s="43">
        <f t="shared" si="24"/>
        <v>4.2227351769600006</v>
      </c>
      <c r="AR29" s="131">
        <v>538</v>
      </c>
      <c r="AS29" s="43">
        <f t="shared" si="25"/>
        <v>3.7619124670976007</v>
      </c>
      <c r="AT29" s="131"/>
      <c r="AU29" s="43">
        <f t="shared" si="26"/>
        <v>0</v>
      </c>
      <c r="AV29" s="131"/>
      <c r="AW29" s="43">
        <f t="shared" si="27"/>
        <v>0</v>
      </c>
      <c r="AX29" s="131"/>
      <c r="AY29" s="43">
        <f t="shared" si="28"/>
        <v>0</v>
      </c>
      <c r="AZ29" s="131"/>
      <c r="BA29" s="43">
        <f t="shared" si="29"/>
        <v>0</v>
      </c>
      <c r="BB29" s="117"/>
      <c r="BC29" s="43">
        <f t="shared" si="30"/>
        <v>0</v>
      </c>
      <c r="BD29" s="121"/>
      <c r="BE29">
        <f t="shared" si="0"/>
        <v>0</v>
      </c>
      <c r="BF29">
        <f t="shared" si="1"/>
        <v>0</v>
      </c>
      <c r="BG29">
        <f t="shared" si="2"/>
        <v>2</v>
      </c>
      <c r="BH29">
        <f t="shared" si="6"/>
        <v>7</v>
      </c>
      <c r="BI29" s="6">
        <f t="shared" si="3"/>
        <v>0</v>
      </c>
      <c r="BJ29" s="44">
        <f t="shared" si="4"/>
        <v>0</v>
      </c>
    </row>
    <row r="30" spans="1:62" x14ac:dyDescent="0.25">
      <c r="A30" s="144">
        <f t="shared" si="5"/>
        <v>18</v>
      </c>
      <c r="B30" s="89" t="s">
        <v>121</v>
      </c>
      <c r="C30" s="150">
        <v>18</v>
      </c>
      <c r="D30" s="89" t="s">
        <v>121</v>
      </c>
      <c r="E30" s="150">
        <v>18</v>
      </c>
      <c r="F30" s="89" t="s">
        <v>154</v>
      </c>
      <c r="G30" s="155">
        <v>18</v>
      </c>
      <c r="H30" s="152">
        <f t="shared" si="9"/>
        <v>124.9</v>
      </c>
      <c r="I30" s="47">
        <f t="shared" si="10"/>
        <v>2306.6999999999998</v>
      </c>
      <c r="J30" s="47">
        <f t="shared" si="11"/>
        <v>0</v>
      </c>
      <c r="K30" s="47">
        <f t="shared" si="12"/>
        <v>2219.4499999999998</v>
      </c>
      <c r="L30" s="56">
        <f t="shared" si="13"/>
        <v>152.3567277805611</v>
      </c>
      <c r="M30" s="56">
        <f t="shared" si="7"/>
        <v>0</v>
      </c>
      <c r="N30" s="47"/>
      <c r="O30" s="47"/>
      <c r="P30" s="47"/>
      <c r="Q30" s="47"/>
      <c r="R30" s="47">
        <f t="shared" si="8"/>
        <v>152.3567277805611</v>
      </c>
      <c r="S30" s="47"/>
      <c r="T30" s="47"/>
      <c r="U30" s="47"/>
      <c r="V30" s="47"/>
      <c r="W30" s="79">
        <v>1</v>
      </c>
      <c r="X30" s="62">
        <f t="shared" si="14"/>
        <v>152.3567277805611</v>
      </c>
      <c r="Y30" s="137">
        <f t="shared" si="15"/>
        <v>580.14075870429485</v>
      </c>
      <c r="Z30" s="131"/>
      <c r="AA30" s="5">
        <f t="shared" si="16"/>
        <v>0</v>
      </c>
      <c r="AB30" s="131"/>
      <c r="AC30" s="43">
        <f t="shared" si="19"/>
        <v>0</v>
      </c>
      <c r="AD30" s="131"/>
      <c r="AE30" s="43">
        <f t="shared" si="18"/>
        <v>0</v>
      </c>
      <c r="AF30" s="131"/>
      <c r="AG30" s="43">
        <f t="shared" si="20"/>
        <v>0</v>
      </c>
      <c r="AH30" s="131"/>
      <c r="AI30" s="43">
        <f t="shared" si="21"/>
        <v>0</v>
      </c>
      <c r="AJ30" s="131"/>
      <c r="AK30" s="43">
        <f t="shared" si="22"/>
        <v>0</v>
      </c>
      <c r="AL30" s="117"/>
      <c r="AM30" s="43">
        <f t="shared" si="23"/>
        <v>0</v>
      </c>
      <c r="AN30" s="131">
        <v>515</v>
      </c>
      <c r="AO30" s="5">
        <f t="shared" si="17"/>
        <v>3.9401949064400008</v>
      </c>
      <c r="AP30" s="131">
        <v>538</v>
      </c>
      <c r="AQ30" s="43">
        <f t="shared" si="24"/>
        <v>4.2999934942016012</v>
      </c>
      <c r="AR30" s="131">
        <v>509</v>
      </c>
      <c r="AS30" s="43">
        <f t="shared" si="25"/>
        <v>3.8489193573584002</v>
      </c>
      <c r="AT30" s="131"/>
      <c r="AU30" s="43">
        <f t="shared" si="26"/>
        <v>0</v>
      </c>
      <c r="AV30" s="131"/>
      <c r="AW30" s="43">
        <f t="shared" si="27"/>
        <v>0</v>
      </c>
      <c r="AX30" s="131"/>
      <c r="AY30" s="43">
        <f t="shared" si="28"/>
        <v>0</v>
      </c>
      <c r="AZ30" s="131"/>
      <c r="BA30" s="43">
        <f t="shared" si="29"/>
        <v>0</v>
      </c>
      <c r="BB30" s="117"/>
      <c r="BC30" s="43">
        <f t="shared" si="30"/>
        <v>0</v>
      </c>
      <c r="BD30" s="121"/>
      <c r="BE30">
        <f t="shared" si="0"/>
        <v>0</v>
      </c>
      <c r="BF30">
        <f t="shared" si="1"/>
        <v>0</v>
      </c>
      <c r="BG30">
        <f t="shared" si="2"/>
        <v>2</v>
      </c>
      <c r="BH30">
        <f t="shared" si="6"/>
        <v>7</v>
      </c>
      <c r="BI30" s="6">
        <f t="shared" si="3"/>
        <v>0</v>
      </c>
      <c r="BJ30" s="44">
        <f t="shared" si="4"/>
        <v>0</v>
      </c>
    </row>
    <row r="31" spans="1:62" x14ac:dyDescent="0.25">
      <c r="A31" s="144">
        <f t="shared" si="5"/>
        <v>19</v>
      </c>
      <c r="B31" s="89" t="s">
        <v>121</v>
      </c>
      <c r="C31" s="150">
        <v>19</v>
      </c>
      <c r="D31" s="89" t="s">
        <v>121</v>
      </c>
      <c r="E31" s="150">
        <v>19</v>
      </c>
      <c r="F31" s="89" t="s">
        <v>154</v>
      </c>
      <c r="G31" s="155">
        <v>19</v>
      </c>
      <c r="H31" s="152">
        <f t="shared" si="9"/>
        <v>132.9</v>
      </c>
      <c r="I31" s="47">
        <f t="shared" si="10"/>
        <v>2306.6999999999998</v>
      </c>
      <c r="J31" s="47">
        <f t="shared" si="11"/>
        <v>0</v>
      </c>
      <c r="K31" s="47">
        <f t="shared" si="12"/>
        <v>2213.6999999999998</v>
      </c>
      <c r="L31" s="56">
        <f t="shared" si="13"/>
        <v>162.20792212466074</v>
      </c>
      <c r="M31" s="56">
        <f t="shared" si="7"/>
        <v>0</v>
      </c>
      <c r="N31" s="47"/>
      <c r="O31" s="47"/>
      <c r="P31" s="47"/>
      <c r="Q31" s="47"/>
      <c r="R31" s="47">
        <f t="shared" si="8"/>
        <v>162.20792212466074</v>
      </c>
      <c r="S31" s="47"/>
      <c r="T31" s="47"/>
      <c r="U31" s="47"/>
      <c r="V31" s="47"/>
      <c r="W31" s="79">
        <v>1</v>
      </c>
      <c r="X31" s="62">
        <f t="shared" si="14"/>
        <v>162.20792212466074</v>
      </c>
      <c r="Y31" s="137">
        <f t="shared" si="15"/>
        <v>544.90771159986775</v>
      </c>
      <c r="Z31" s="131"/>
      <c r="AA31" s="5">
        <f t="shared" si="16"/>
        <v>0</v>
      </c>
      <c r="AB31" s="131"/>
      <c r="AC31" s="43">
        <f t="shared" si="19"/>
        <v>0</v>
      </c>
      <c r="AD31" s="131"/>
      <c r="AE31" s="43">
        <f t="shared" si="18"/>
        <v>0</v>
      </c>
      <c r="AF31" s="131"/>
      <c r="AG31" s="43">
        <f t="shared" si="20"/>
        <v>0</v>
      </c>
      <c r="AH31" s="131"/>
      <c r="AI31" s="43">
        <f t="shared" si="21"/>
        <v>0</v>
      </c>
      <c r="AJ31" s="131"/>
      <c r="AK31" s="43">
        <f t="shared" si="22"/>
        <v>0</v>
      </c>
      <c r="AL31" s="117"/>
      <c r="AM31" s="43">
        <f t="shared" si="23"/>
        <v>0</v>
      </c>
      <c r="AN31" s="131">
        <v>478</v>
      </c>
      <c r="AO31" s="5">
        <f t="shared" si="17"/>
        <v>3.8475111695615998</v>
      </c>
      <c r="AP31" s="131">
        <v>493</v>
      </c>
      <c r="AQ31" s="43">
        <f t="shared" si="24"/>
        <v>4.0927756090176004</v>
      </c>
      <c r="AR31" s="131">
        <v>472</v>
      </c>
      <c r="AS31" s="43">
        <f t="shared" si="25"/>
        <v>3.7515271458816</v>
      </c>
      <c r="AT31" s="131"/>
      <c r="AU31" s="43">
        <f t="shared" si="26"/>
        <v>0</v>
      </c>
      <c r="AV31" s="131"/>
      <c r="AW31" s="43">
        <f t="shared" si="27"/>
        <v>0</v>
      </c>
      <c r="AX31" s="131"/>
      <c r="AY31" s="43">
        <f t="shared" si="28"/>
        <v>0</v>
      </c>
      <c r="AZ31" s="131"/>
      <c r="BA31" s="43">
        <f t="shared" si="29"/>
        <v>0</v>
      </c>
      <c r="BB31" s="117"/>
      <c r="BC31" s="43">
        <f t="shared" si="30"/>
        <v>0</v>
      </c>
      <c r="BD31" s="121"/>
      <c r="BE31">
        <f t="shared" si="0"/>
        <v>0</v>
      </c>
      <c r="BF31">
        <f t="shared" si="1"/>
        <v>0</v>
      </c>
      <c r="BG31">
        <f t="shared" si="2"/>
        <v>2</v>
      </c>
      <c r="BH31">
        <f t="shared" si="6"/>
        <v>7</v>
      </c>
      <c r="BI31" s="6">
        <f t="shared" si="3"/>
        <v>0</v>
      </c>
      <c r="BJ31" s="44">
        <f t="shared" si="4"/>
        <v>0</v>
      </c>
    </row>
    <row r="32" spans="1:62" x14ac:dyDescent="0.25">
      <c r="A32" s="144">
        <f t="shared" si="5"/>
        <v>20</v>
      </c>
      <c r="B32" s="89" t="s">
        <v>121</v>
      </c>
      <c r="C32" s="150">
        <v>20</v>
      </c>
      <c r="D32" s="89" t="s">
        <v>121</v>
      </c>
      <c r="E32" s="150">
        <v>20</v>
      </c>
      <c r="F32" s="89" t="s">
        <v>154</v>
      </c>
      <c r="G32" s="155">
        <v>20</v>
      </c>
      <c r="H32" s="152">
        <f t="shared" si="9"/>
        <v>140.9</v>
      </c>
      <c r="I32" s="47">
        <f t="shared" si="10"/>
        <v>2306.6999999999998</v>
      </c>
      <c r="J32" s="47">
        <f t="shared" si="11"/>
        <v>0</v>
      </c>
      <c r="K32" s="47">
        <f t="shared" si="12"/>
        <v>2207.9499999999998</v>
      </c>
      <c r="L32" s="56">
        <f t="shared" si="13"/>
        <v>172.05921219161735</v>
      </c>
      <c r="M32" s="56">
        <f t="shared" si="7"/>
        <v>0</v>
      </c>
      <c r="N32" s="47"/>
      <c r="O32" s="47"/>
      <c r="P32" s="47"/>
      <c r="Q32" s="47"/>
      <c r="R32" s="47">
        <f t="shared" si="8"/>
        <v>172.05921219161735</v>
      </c>
      <c r="S32" s="47"/>
      <c r="T32" s="47"/>
      <c r="U32" s="47"/>
      <c r="V32" s="47"/>
      <c r="W32" s="79">
        <v>1</v>
      </c>
      <c r="X32" s="62">
        <f t="shared" si="14"/>
        <v>172.05921219161735</v>
      </c>
      <c r="Y32" s="137">
        <f t="shared" si="15"/>
        <v>513.70889429554575</v>
      </c>
      <c r="Z32" s="131"/>
      <c r="AA32" s="5">
        <f t="shared" si="16"/>
        <v>0</v>
      </c>
      <c r="AB32" s="131"/>
      <c r="AC32" s="43">
        <f t="shared" si="19"/>
        <v>0</v>
      </c>
      <c r="AD32" s="131"/>
      <c r="AE32" s="43">
        <f t="shared" si="18"/>
        <v>0</v>
      </c>
      <c r="AF32" s="131"/>
      <c r="AG32" s="43">
        <f t="shared" si="20"/>
        <v>0</v>
      </c>
      <c r="AH32" s="131"/>
      <c r="AI32" s="43">
        <f t="shared" si="21"/>
        <v>0</v>
      </c>
      <c r="AJ32" s="131"/>
      <c r="AK32" s="43">
        <f t="shared" si="22"/>
        <v>0</v>
      </c>
      <c r="AL32" s="117"/>
      <c r="AM32" s="43">
        <f t="shared" si="23"/>
        <v>0</v>
      </c>
      <c r="AN32" s="131">
        <v>455</v>
      </c>
      <c r="AO32" s="5">
        <f t="shared" si="17"/>
        <v>3.9224609387600005</v>
      </c>
      <c r="AP32" s="131">
        <v>480</v>
      </c>
      <c r="AQ32" s="43">
        <f t="shared" si="24"/>
        <v>4.3653423513600016</v>
      </c>
      <c r="AR32" s="131">
        <v>453</v>
      </c>
      <c r="AS32" s="43">
        <f t="shared" si="25"/>
        <v>3.8880535528656015</v>
      </c>
      <c r="AT32" s="131"/>
      <c r="AU32" s="43">
        <f t="shared" si="26"/>
        <v>0</v>
      </c>
      <c r="AV32" s="131"/>
      <c r="AW32" s="43">
        <f t="shared" si="27"/>
        <v>0</v>
      </c>
      <c r="AX32" s="131"/>
      <c r="AY32" s="43">
        <f t="shared" si="28"/>
        <v>0</v>
      </c>
      <c r="AZ32" s="131"/>
      <c r="BA32" s="43">
        <f t="shared" si="29"/>
        <v>0</v>
      </c>
      <c r="BB32" s="117"/>
      <c r="BC32" s="43">
        <f t="shared" si="30"/>
        <v>0</v>
      </c>
      <c r="BD32" s="121"/>
      <c r="BE32">
        <f t="shared" si="0"/>
        <v>0</v>
      </c>
      <c r="BF32">
        <f t="shared" si="1"/>
        <v>0</v>
      </c>
      <c r="BG32">
        <f t="shared" si="2"/>
        <v>2</v>
      </c>
      <c r="BH32">
        <f t="shared" si="6"/>
        <v>7</v>
      </c>
      <c r="BI32" s="6">
        <f t="shared" si="3"/>
        <v>0</v>
      </c>
      <c r="BJ32" s="44">
        <f t="shared" si="4"/>
        <v>0</v>
      </c>
    </row>
    <row r="33" spans="1:62" x14ac:dyDescent="0.25">
      <c r="A33" s="144">
        <f t="shared" si="5"/>
        <v>21</v>
      </c>
      <c r="B33" s="89" t="s">
        <v>121</v>
      </c>
      <c r="C33" s="150">
        <v>21</v>
      </c>
      <c r="D33" s="89" t="s">
        <v>121</v>
      </c>
      <c r="E33" s="150">
        <v>21</v>
      </c>
      <c r="F33" s="89" t="s">
        <v>154</v>
      </c>
      <c r="G33" s="155">
        <v>21</v>
      </c>
      <c r="H33" s="152">
        <f t="shared" si="9"/>
        <v>148.9</v>
      </c>
      <c r="I33" s="47">
        <f t="shared" si="10"/>
        <v>2306.6999999999998</v>
      </c>
      <c r="J33" s="47">
        <f t="shared" si="11"/>
        <v>0</v>
      </c>
      <c r="K33" s="47">
        <f t="shared" si="12"/>
        <v>2202.1999999999998</v>
      </c>
      <c r="L33" s="56">
        <f t="shared" si="13"/>
        <v>181.91058242994004</v>
      </c>
      <c r="M33" s="56">
        <f t="shared" si="7"/>
        <v>0</v>
      </c>
      <c r="N33" s="47"/>
      <c r="O33" s="47"/>
      <c r="P33" s="47"/>
      <c r="Q33" s="47"/>
      <c r="R33" s="47">
        <f t="shared" si="8"/>
        <v>181.91058242994004</v>
      </c>
      <c r="S33" s="47"/>
      <c r="T33" s="47"/>
      <c r="U33" s="47"/>
      <c r="V33" s="47"/>
      <c r="W33" s="79">
        <v>1</v>
      </c>
      <c r="X33" s="62">
        <f t="shared" si="14"/>
        <v>181.91058242994004</v>
      </c>
      <c r="Y33" s="137">
        <f t="shared" si="15"/>
        <v>485.88898165042048</v>
      </c>
      <c r="Z33" s="131"/>
      <c r="AA33" s="5">
        <f t="shared" si="16"/>
        <v>0</v>
      </c>
      <c r="AB33" s="131"/>
      <c r="AC33" s="43">
        <f t="shared" si="19"/>
        <v>0</v>
      </c>
      <c r="AD33" s="131"/>
      <c r="AE33" s="43">
        <f t="shared" si="18"/>
        <v>0</v>
      </c>
      <c r="AF33" s="131"/>
      <c r="AG33" s="43">
        <f t="shared" si="20"/>
        <v>0</v>
      </c>
      <c r="AH33" s="131"/>
      <c r="AI33" s="43">
        <f t="shared" si="21"/>
        <v>0</v>
      </c>
      <c r="AJ33" s="131"/>
      <c r="AK33" s="43">
        <f t="shared" si="22"/>
        <v>0</v>
      </c>
      <c r="AL33" s="117"/>
      <c r="AM33" s="43">
        <f t="shared" si="23"/>
        <v>0</v>
      </c>
      <c r="AN33" s="131">
        <v>432</v>
      </c>
      <c r="AO33" s="5">
        <f t="shared" si="17"/>
        <v>3.9524228038656015</v>
      </c>
      <c r="AP33" s="131">
        <v>451</v>
      </c>
      <c r="AQ33" s="43">
        <f t="shared" si="24"/>
        <v>4.3077350754944019</v>
      </c>
      <c r="AR33" s="131">
        <v>424</v>
      </c>
      <c r="AS33" s="43">
        <f t="shared" si="25"/>
        <v>3.8073922002944021</v>
      </c>
      <c r="AT33" s="131"/>
      <c r="AU33" s="43">
        <f t="shared" si="26"/>
        <v>0</v>
      </c>
      <c r="AV33" s="131"/>
      <c r="AW33" s="43">
        <f t="shared" si="27"/>
        <v>0</v>
      </c>
      <c r="AX33" s="131"/>
      <c r="AY33" s="43">
        <f t="shared" si="28"/>
        <v>0</v>
      </c>
      <c r="AZ33" s="131"/>
      <c r="BA33" s="43">
        <f t="shared" si="29"/>
        <v>0</v>
      </c>
      <c r="BB33" s="117"/>
      <c r="BC33" s="43">
        <f t="shared" si="30"/>
        <v>0</v>
      </c>
      <c r="BD33" s="121"/>
      <c r="BE33">
        <f t="shared" si="0"/>
        <v>0</v>
      </c>
      <c r="BF33">
        <f t="shared" si="1"/>
        <v>0</v>
      </c>
      <c r="BG33">
        <f t="shared" si="2"/>
        <v>2</v>
      </c>
      <c r="BH33">
        <f t="shared" si="6"/>
        <v>7</v>
      </c>
      <c r="BI33" s="6">
        <f t="shared" si="3"/>
        <v>0</v>
      </c>
      <c r="BJ33" s="44">
        <f t="shared" si="4"/>
        <v>0</v>
      </c>
    </row>
    <row r="34" spans="1:62" x14ac:dyDescent="0.25">
      <c r="A34" s="144">
        <f t="shared" si="5"/>
        <v>22</v>
      </c>
      <c r="B34" s="89" t="s">
        <v>121</v>
      </c>
      <c r="C34" s="150">
        <v>22</v>
      </c>
      <c r="D34" s="89" t="s">
        <v>121</v>
      </c>
      <c r="E34" s="150">
        <v>22</v>
      </c>
      <c r="F34" s="89" t="s">
        <v>154</v>
      </c>
      <c r="G34" s="155">
        <v>22</v>
      </c>
      <c r="H34" s="152">
        <f t="shared" si="9"/>
        <v>156.9</v>
      </c>
      <c r="I34" s="47">
        <f t="shared" si="10"/>
        <v>2306.6999999999998</v>
      </c>
      <c r="J34" s="47">
        <f t="shared" si="11"/>
        <v>0</v>
      </c>
      <c r="K34" s="47">
        <f t="shared" si="12"/>
        <v>2196.4499999999998</v>
      </c>
      <c r="L34" s="56">
        <f t="shared" si="13"/>
        <v>191.76202048372352</v>
      </c>
      <c r="M34" s="56">
        <f t="shared" si="7"/>
        <v>0</v>
      </c>
      <c r="N34" s="47"/>
      <c r="O34" s="47"/>
      <c r="P34" s="47"/>
      <c r="Q34" s="47"/>
      <c r="R34" s="47">
        <f t="shared" si="8"/>
        <v>191.76202048372352</v>
      </c>
      <c r="S34" s="47"/>
      <c r="T34" s="47"/>
      <c r="U34" s="47"/>
      <c r="V34" s="47"/>
      <c r="W34" s="79">
        <v>1</v>
      </c>
      <c r="X34" s="62">
        <f t="shared" si="14"/>
        <v>191.76202048372352</v>
      </c>
      <c r="Y34" s="137">
        <f t="shared" si="15"/>
        <v>460.92728594200804</v>
      </c>
      <c r="Z34" s="131"/>
      <c r="AA34" s="5">
        <f t="shared" si="16"/>
        <v>0</v>
      </c>
      <c r="AB34" s="131"/>
      <c r="AC34" s="43">
        <f t="shared" si="19"/>
        <v>0</v>
      </c>
      <c r="AD34" s="131"/>
      <c r="AE34" s="43">
        <f t="shared" si="18"/>
        <v>0</v>
      </c>
      <c r="AF34" s="131"/>
      <c r="AG34" s="43">
        <f t="shared" si="20"/>
        <v>0</v>
      </c>
      <c r="AH34" s="131"/>
      <c r="AI34" s="43">
        <f t="shared" si="21"/>
        <v>0</v>
      </c>
      <c r="AJ34" s="131"/>
      <c r="AK34" s="43">
        <f t="shared" si="22"/>
        <v>0</v>
      </c>
      <c r="AL34" s="117"/>
      <c r="AM34" s="43">
        <f t="shared" si="23"/>
        <v>0</v>
      </c>
      <c r="AN34" s="131">
        <v>417</v>
      </c>
      <c r="AO34" s="5">
        <f t="shared" si="17"/>
        <v>4.0923924789455999</v>
      </c>
      <c r="AP34" s="131">
        <v>430</v>
      </c>
      <c r="AQ34" s="43">
        <f t="shared" si="24"/>
        <v>4.35153097296</v>
      </c>
      <c r="AR34" s="131">
        <v>406</v>
      </c>
      <c r="AS34" s="43">
        <f t="shared" si="25"/>
        <v>3.8793345562943999</v>
      </c>
      <c r="AT34" s="131"/>
      <c r="AU34" s="43">
        <f t="shared" si="26"/>
        <v>0</v>
      </c>
      <c r="AV34" s="131"/>
      <c r="AW34" s="43">
        <f t="shared" si="27"/>
        <v>0</v>
      </c>
      <c r="AX34" s="131"/>
      <c r="AY34" s="43">
        <f t="shared" si="28"/>
        <v>0</v>
      </c>
      <c r="AZ34" s="131"/>
      <c r="BA34" s="43">
        <f t="shared" si="29"/>
        <v>0</v>
      </c>
      <c r="BB34" s="117"/>
      <c r="BC34" s="43">
        <f t="shared" si="30"/>
        <v>0</v>
      </c>
      <c r="BD34" s="121"/>
      <c r="BE34">
        <f t="shared" si="0"/>
        <v>0</v>
      </c>
      <c r="BF34">
        <f t="shared" si="1"/>
        <v>0</v>
      </c>
      <c r="BG34">
        <f t="shared" si="2"/>
        <v>2</v>
      </c>
      <c r="BH34">
        <f t="shared" si="6"/>
        <v>7</v>
      </c>
      <c r="BI34" s="6">
        <f t="shared" si="3"/>
        <v>0</v>
      </c>
      <c r="BJ34" s="44">
        <f t="shared" si="4"/>
        <v>0</v>
      </c>
    </row>
    <row r="35" spans="1:62" x14ac:dyDescent="0.25">
      <c r="A35" s="144">
        <f t="shared" si="5"/>
        <v>23</v>
      </c>
      <c r="B35" s="89" t="s">
        <v>121</v>
      </c>
      <c r="C35" s="150">
        <v>23</v>
      </c>
      <c r="D35" s="89" t="s">
        <v>121</v>
      </c>
      <c r="E35" s="150">
        <v>23</v>
      </c>
      <c r="F35" s="89" t="s">
        <v>154</v>
      </c>
      <c r="G35" s="155">
        <v>23</v>
      </c>
      <c r="H35" s="152">
        <f t="shared" si="9"/>
        <v>164.9</v>
      </c>
      <c r="I35" s="47">
        <f t="shared" si="10"/>
        <v>2306.6999999999998</v>
      </c>
      <c r="J35" s="47">
        <f t="shared" si="11"/>
        <v>0</v>
      </c>
      <c r="K35" s="47">
        <f t="shared" si="12"/>
        <v>2190.6999999999998</v>
      </c>
      <c r="L35" s="56">
        <f t="shared" si="13"/>
        <v>201.61351641197075</v>
      </c>
      <c r="M35" s="56">
        <f t="shared" si="7"/>
        <v>0</v>
      </c>
      <c r="N35" s="47"/>
      <c r="O35" s="47"/>
      <c r="P35" s="47"/>
      <c r="Q35" s="47"/>
      <c r="R35" s="47">
        <f t="shared" si="8"/>
        <v>201.61351641197075</v>
      </c>
      <c r="S35" s="47"/>
      <c r="T35" s="47"/>
      <c r="U35" s="47"/>
      <c r="V35" s="47"/>
      <c r="W35" s="79">
        <v>1</v>
      </c>
      <c r="X35" s="62">
        <f t="shared" si="14"/>
        <v>201.61351641197075</v>
      </c>
      <c r="Y35" s="137">
        <f t="shared" si="15"/>
        <v>438.40487096960527</v>
      </c>
      <c r="Z35" s="131"/>
      <c r="AA35" s="5">
        <f t="shared" si="16"/>
        <v>0</v>
      </c>
      <c r="AB35" s="131"/>
      <c r="AC35" s="43">
        <f t="shared" si="19"/>
        <v>0</v>
      </c>
      <c r="AD35" s="131"/>
      <c r="AE35" s="43">
        <f t="shared" si="18"/>
        <v>0</v>
      </c>
      <c r="AF35" s="131"/>
      <c r="AG35" s="43">
        <f t="shared" si="20"/>
        <v>0</v>
      </c>
      <c r="AH35" s="131"/>
      <c r="AI35" s="43">
        <f t="shared" si="21"/>
        <v>0</v>
      </c>
      <c r="AJ35" s="131"/>
      <c r="AK35" s="43">
        <f t="shared" si="22"/>
        <v>0</v>
      </c>
      <c r="AL35" s="117"/>
      <c r="AM35" s="43">
        <f t="shared" si="23"/>
        <v>0</v>
      </c>
      <c r="AN35" s="131">
        <v>389</v>
      </c>
      <c r="AO35" s="5">
        <f t="shared" si="17"/>
        <v>3.9365744135743999</v>
      </c>
      <c r="AP35" s="131">
        <v>409</v>
      </c>
      <c r="AQ35" s="43">
        <f t="shared" si="24"/>
        <v>4.3517694469184001</v>
      </c>
      <c r="AR35" s="131">
        <v>376</v>
      </c>
      <c r="AS35" s="43">
        <f t="shared" si="25"/>
        <v>3.6778579595263996</v>
      </c>
      <c r="AT35" s="131"/>
      <c r="AU35" s="43">
        <f t="shared" si="26"/>
        <v>0</v>
      </c>
      <c r="AV35" s="131"/>
      <c r="AW35" s="43">
        <f t="shared" si="27"/>
        <v>0</v>
      </c>
      <c r="AX35" s="131"/>
      <c r="AY35" s="43">
        <f t="shared" si="28"/>
        <v>0</v>
      </c>
      <c r="AZ35" s="131"/>
      <c r="BA35" s="43">
        <f t="shared" si="29"/>
        <v>0</v>
      </c>
      <c r="BB35" s="117"/>
      <c r="BC35" s="43">
        <f t="shared" si="30"/>
        <v>0</v>
      </c>
      <c r="BD35" s="121"/>
      <c r="BE35">
        <f t="shared" si="0"/>
        <v>0</v>
      </c>
      <c r="BF35">
        <f t="shared" si="1"/>
        <v>0</v>
      </c>
      <c r="BG35">
        <f t="shared" si="2"/>
        <v>2</v>
      </c>
      <c r="BH35">
        <f t="shared" si="6"/>
        <v>7</v>
      </c>
      <c r="BI35" s="6">
        <f t="shared" si="3"/>
        <v>0</v>
      </c>
      <c r="BJ35" s="44">
        <f t="shared" si="4"/>
        <v>0</v>
      </c>
    </row>
    <row r="36" spans="1:62" x14ac:dyDescent="0.25">
      <c r="A36" s="144">
        <f t="shared" si="5"/>
        <v>24</v>
      </c>
      <c r="B36" s="89" t="s">
        <v>121</v>
      </c>
      <c r="C36" s="150">
        <v>24</v>
      </c>
      <c r="D36" s="89" t="s">
        <v>121</v>
      </c>
      <c r="E36" s="150">
        <v>24</v>
      </c>
      <c r="F36" s="89" t="s">
        <v>154</v>
      </c>
      <c r="G36" s="155">
        <v>24</v>
      </c>
      <c r="H36" s="152">
        <f t="shared" si="9"/>
        <v>172.9</v>
      </c>
      <c r="I36" s="47">
        <f t="shared" si="10"/>
        <v>2306.6999999999998</v>
      </c>
      <c r="J36" s="47">
        <f t="shared" si="11"/>
        <v>0</v>
      </c>
      <c r="K36" s="47">
        <f t="shared" si="12"/>
        <v>2184.9499999999998</v>
      </c>
      <c r="L36" s="56">
        <f t="shared" si="13"/>
        <v>211.46506212611104</v>
      </c>
      <c r="M36" s="56">
        <f t="shared" si="7"/>
        <v>0</v>
      </c>
      <c r="N36" s="47"/>
      <c r="O36" s="47"/>
      <c r="P36" s="47"/>
      <c r="Q36" s="47"/>
      <c r="R36" s="47">
        <f t="shared" si="8"/>
        <v>211.46506212611104</v>
      </c>
      <c r="S36" s="47"/>
      <c r="T36" s="47"/>
      <c r="U36" s="47"/>
      <c r="V36" s="47"/>
      <c r="W36" s="79">
        <v>1</v>
      </c>
      <c r="X36" s="62">
        <f t="shared" si="14"/>
        <v>211.46506212611104</v>
      </c>
      <c r="Y36" s="137">
        <f t="shared" si="15"/>
        <v>417.98085584277953</v>
      </c>
      <c r="Z36" s="131"/>
      <c r="AA36" s="5">
        <f t="shared" si="16"/>
        <v>0</v>
      </c>
      <c r="AB36" s="131"/>
      <c r="AC36" s="43">
        <f t="shared" si="19"/>
        <v>0</v>
      </c>
      <c r="AD36" s="131"/>
      <c r="AE36" s="43">
        <f t="shared" si="18"/>
        <v>0</v>
      </c>
      <c r="AF36" s="131"/>
      <c r="AG36" s="43">
        <f t="shared" si="20"/>
        <v>0</v>
      </c>
      <c r="AH36" s="131"/>
      <c r="AI36" s="43">
        <f t="shared" si="21"/>
        <v>0</v>
      </c>
      <c r="AJ36" s="131"/>
      <c r="AK36" s="43">
        <f t="shared" si="22"/>
        <v>0</v>
      </c>
      <c r="AL36" s="117"/>
      <c r="AM36" s="43">
        <f t="shared" si="23"/>
        <v>0</v>
      </c>
      <c r="AN36" s="131">
        <v>371</v>
      </c>
      <c r="AO36" s="5">
        <f t="shared" si="17"/>
        <v>3.9391728847184004</v>
      </c>
      <c r="AP36" s="131">
        <v>389</v>
      </c>
      <c r="AQ36" s="43">
        <f t="shared" si="24"/>
        <v>4.330683299950401</v>
      </c>
      <c r="AR36" s="131">
        <v>367</v>
      </c>
      <c r="AS36" s="43">
        <f t="shared" si="25"/>
        <v>3.8546890582736006</v>
      </c>
      <c r="AT36" s="131"/>
      <c r="AU36" s="43">
        <f t="shared" si="26"/>
        <v>0</v>
      </c>
      <c r="AV36" s="131"/>
      <c r="AW36" s="43">
        <f t="shared" si="27"/>
        <v>0</v>
      </c>
      <c r="AX36" s="131"/>
      <c r="AY36" s="43">
        <f t="shared" si="28"/>
        <v>0</v>
      </c>
      <c r="AZ36" s="131"/>
      <c r="BA36" s="43">
        <f t="shared" si="29"/>
        <v>0</v>
      </c>
      <c r="BB36" s="117"/>
      <c r="BC36" s="43">
        <f t="shared" si="30"/>
        <v>0</v>
      </c>
      <c r="BD36" s="121"/>
      <c r="BE36">
        <f t="shared" si="0"/>
        <v>0</v>
      </c>
      <c r="BF36">
        <f t="shared" si="1"/>
        <v>0</v>
      </c>
      <c r="BG36">
        <f t="shared" si="2"/>
        <v>2</v>
      </c>
      <c r="BH36">
        <f t="shared" si="6"/>
        <v>7</v>
      </c>
      <c r="BI36" s="6">
        <f t="shared" si="3"/>
        <v>0</v>
      </c>
      <c r="BJ36" s="44">
        <f t="shared" si="4"/>
        <v>0</v>
      </c>
    </row>
    <row r="37" spans="1:62" x14ac:dyDescent="0.25">
      <c r="A37" s="144">
        <f t="shared" si="5"/>
        <v>25</v>
      </c>
      <c r="B37" s="89" t="s">
        <v>122</v>
      </c>
      <c r="C37" s="150">
        <v>1</v>
      </c>
      <c r="D37" s="89" t="s">
        <v>122</v>
      </c>
      <c r="E37" s="150">
        <v>1</v>
      </c>
      <c r="F37" s="89" t="s">
        <v>154</v>
      </c>
      <c r="G37" s="155">
        <v>25</v>
      </c>
      <c r="H37" s="152">
        <f t="shared" si="9"/>
        <v>180.9</v>
      </c>
      <c r="I37" s="47">
        <f t="shared" si="10"/>
        <v>2306.6999999999998</v>
      </c>
      <c r="J37" s="47">
        <f t="shared" si="11"/>
        <v>0</v>
      </c>
      <c r="K37" s="47">
        <f t="shared" si="12"/>
        <v>2179.1999999999998</v>
      </c>
      <c r="L37" s="56">
        <f t="shared" si="13"/>
        <v>221.3166509777337</v>
      </c>
      <c r="M37" s="56">
        <f t="shared" si="7"/>
        <v>0</v>
      </c>
      <c r="N37" s="47"/>
      <c r="O37" s="47"/>
      <c r="P37" s="47"/>
      <c r="Q37" s="47"/>
      <c r="R37" s="47">
        <f t="shared" si="8"/>
        <v>221.3166509777337</v>
      </c>
      <c r="S37" s="47"/>
      <c r="T37" s="47"/>
      <c r="U37" s="47"/>
      <c r="V37" s="47"/>
      <c r="W37" s="79">
        <v>1</v>
      </c>
      <c r="X37" s="62">
        <f t="shared" si="14"/>
        <v>221.3166509777337</v>
      </c>
      <c r="Y37" s="137">
        <f t="shared" si="15"/>
        <v>399.37504592553699</v>
      </c>
      <c r="Z37" s="131"/>
      <c r="AA37" s="5">
        <f t="shared" si="16"/>
        <v>0</v>
      </c>
      <c r="AB37" s="131"/>
      <c r="AC37" s="43">
        <f t="shared" si="19"/>
        <v>0</v>
      </c>
      <c r="AD37" s="131"/>
      <c r="AE37" s="43">
        <f t="shared" si="18"/>
        <v>0</v>
      </c>
      <c r="AF37" s="131"/>
      <c r="AG37" s="43">
        <f t="shared" si="20"/>
        <v>0</v>
      </c>
      <c r="AH37" s="131"/>
      <c r="AI37" s="43">
        <f t="shared" si="21"/>
        <v>0</v>
      </c>
      <c r="AJ37" s="131"/>
      <c r="AK37" s="43">
        <f t="shared" si="22"/>
        <v>0</v>
      </c>
      <c r="AL37" s="117"/>
      <c r="AM37" s="43">
        <f t="shared" si="23"/>
        <v>0</v>
      </c>
      <c r="AN37" s="131">
        <v>358</v>
      </c>
      <c r="AO37" s="5">
        <f t="shared" si="17"/>
        <v>4.0176694872576002</v>
      </c>
      <c r="AP37" s="131">
        <v>378</v>
      </c>
      <c r="AQ37" s="43">
        <f t="shared" si="24"/>
        <v>4.4791102573056003</v>
      </c>
      <c r="AR37" s="131">
        <v>359</v>
      </c>
      <c r="AS37" s="43">
        <f t="shared" si="25"/>
        <v>4.0401459160703999</v>
      </c>
      <c r="AT37" s="131"/>
      <c r="AU37" s="43">
        <f t="shared" si="26"/>
        <v>0</v>
      </c>
      <c r="AV37" s="131"/>
      <c r="AW37" s="43">
        <f t="shared" si="27"/>
        <v>0</v>
      </c>
      <c r="AX37" s="131"/>
      <c r="AY37" s="43">
        <f t="shared" si="28"/>
        <v>0</v>
      </c>
      <c r="AZ37" s="131"/>
      <c r="BA37" s="43">
        <f t="shared" si="29"/>
        <v>0</v>
      </c>
      <c r="BB37" s="117"/>
      <c r="BC37" s="43">
        <f t="shared" si="30"/>
        <v>0</v>
      </c>
      <c r="BD37" s="121"/>
      <c r="BE37">
        <f t="shared" si="0"/>
        <v>0</v>
      </c>
      <c r="BF37">
        <f t="shared" si="1"/>
        <v>0</v>
      </c>
      <c r="BG37">
        <f t="shared" si="2"/>
        <v>2</v>
      </c>
      <c r="BH37">
        <f t="shared" si="6"/>
        <v>7</v>
      </c>
      <c r="BI37" s="6">
        <f t="shared" si="3"/>
        <v>0</v>
      </c>
      <c r="BJ37" s="44">
        <f t="shared" si="4"/>
        <v>0</v>
      </c>
    </row>
    <row r="38" spans="1:62" x14ac:dyDescent="0.25">
      <c r="A38" s="144">
        <f t="shared" si="5"/>
        <v>26</v>
      </c>
      <c r="B38" s="89" t="s">
        <v>122</v>
      </c>
      <c r="C38" s="150">
        <v>2</v>
      </c>
      <c r="D38" s="89" t="s">
        <v>122</v>
      </c>
      <c r="E38" s="150">
        <v>2</v>
      </c>
      <c r="F38" s="89" t="s">
        <v>154</v>
      </c>
      <c r="G38" s="155">
        <v>26</v>
      </c>
      <c r="H38" s="152">
        <f t="shared" si="9"/>
        <v>188.9</v>
      </c>
      <c r="I38" s="47">
        <f t="shared" si="10"/>
        <v>2306.6999999999998</v>
      </c>
      <c r="J38" s="47">
        <f t="shared" si="11"/>
        <v>0</v>
      </c>
      <c r="K38" s="47">
        <f t="shared" si="12"/>
        <v>2173.4499999999998</v>
      </c>
      <c r="L38" s="56">
        <f t="shared" si="13"/>
        <v>231.16827745172995</v>
      </c>
      <c r="M38" s="56">
        <f t="shared" si="7"/>
        <v>0</v>
      </c>
      <c r="N38" s="47"/>
      <c r="O38" s="47"/>
      <c r="P38" s="47"/>
      <c r="Q38" s="47"/>
      <c r="R38" s="47">
        <f t="shared" si="8"/>
        <v>231.16827745172995</v>
      </c>
      <c r="S38" s="47"/>
      <c r="T38" s="47"/>
      <c r="U38" s="47"/>
      <c r="V38" s="47"/>
      <c r="W38" s="79">
        <v>1</v>
      </c>
      <c r="X38" s="62">
        <f t="shared" si="14"/>
        <v>231.16827745172995</v>
      </c>
      <c r="Y38" s="137">
        <f t="shared" si="15"/>
        <v>382.35500399389673</v>
      </c>
      <c r="Z38" s="131"/>
      <c r="AA38" s="5">
        <f t="shared" si="16"/>
        <v>0</v>
      </c>
      <c r="AB38" s="131"/>
      <c r="AC38" s="43">
        <f t="shared" si="19"/>
        <v>0</v>
      </c>
      <c r="AD38" s="131"/>
      <c r="AE38" s="43">
        <f t="shared" si="18"/>
        <v>0</v>
      </c>
      <c r="AF38" s="131"/>
      <c r="AG38" s="43">
        <f t="shared" si="20"/>
        <v>0</v>
      </c>
      <c r="AH38" s="131"/>
      <c r="AI38" s="43">
        <f t="shared" si="21"/>
        <v>0</v>
      </c>
      <c r="AJ38" s="131"/>
      <c r="AK38" s="43">
        <f t="shared" si="22"/>
        <v>0</v>
      </c>
      <c r="AL38" s="117"/>
      <c r="AM38" s="43">
        <f t="shared" si="23"/>
        <v>0</v>
      </c>
      <c r="AN38" s="131">
        <v>338</v>
      </c>
      <c r="AO38" s="5">
        <f t="shared" si="17"/>
        <v>3.9072378403136003</v>
      </c>
      <c r="AP38" s="131">
        <v>354</v>
      </c>
      <c r="AQ38" s="43">
        <f t="shared" si="24"/>
        <v>4.2859092573503998</v>
      </c>
      <c r="AR38" s="131">
        <v>337</v>
      </c>
      <c r="AS38" s="43">
        <f t="shared" si="25"/>
        <v>3.8841522905936001</v>
      </c>
      <c r="AT38" s="131"/>
      <c r="AU38" s="43">
        <f t="shared" si="26"/>
        <v>0</v>
      </c>
      <c r="AV38" s="131"/>
      <c r="AW38" s="43">
        <f t="shared" si="27"/>
        <v>0</v>
      </c>
      <c r="AX38" s="131"/>
      <c r="AY38" s="43">
        <f t="shared" si="28"/>
        <v>0</v>
      </c>
      <c r="AZ38" s="131"/>
      <c r="BA38" s="43">
        <f t="shared" si="29"/>
        <v>0</v>
      </c>
      <c r="BB38" s="117"/>
      <c r="BC38" s="43">
        <f t="shared" si="30"/>
        <v>0</v>
      </c>
      <c r="BD38" s="121"/>
      <c r="BE38">
        <f t="shared" si="0"/>
        <v>0</v>
      </c>
      <c r="BF38">
        <f t="shared" si="1"/>
        <v>0</v>
      </c>
      <c r="BG38">
        <f t="shared" si="2"/>
        <v>2</v>
      </c>
      <c r="BH38">
        <f t="shared" si="6"/>
        <v>7</v>
      </c>
      <c r="BI38" s="6">
        <f t="shared" si="3"/>
        <v>0</v>
      </c>
      <c r="BJ38" s="44">
        <f t="shared" si="4"/>
        <v>0</v>
      </c>
    </row>
    <row r="39" spans="1:62" x14ac:dyDescent="0.25">
      <c r="A39" s="144">
        <f t="shared" si="5"/>
        <v>27</v>
      </c>
      <c r="B39" s="89" t="s">
        <v>122</v>
      </c>
      <c r="C39" s="150">
        <v>3</v>
      </c>
      <c r="D39" s="89" t="s">
        <v>122</v>
      </c>
      <c r="E39" s="150">
        <v>3</v>
      </c>
      <c r="F39" s="89" t="s">
        <v>154</v>
      </c>
      <c r="G39" s="155">
        <v>27</v>
      </c>
      <c r="H39" s="152">
        <f t="shared" si="9"/>
        <v>196.9</v>
      </c>
      <c r="I39" s="47">
        <f t="shared" si="10"/>
        <v>2306.6999999999998</v>
      </c>
      <c r="J39" s="47">
        <f t="shared" si="11"/>
        <v>0</v>
      </c>
      <c r="K39" s="47">
        <f t="shared" si="12"/>
        <v>2167.6999999999998</v>
      </c>
      <c r="L39" s="56">
        <f t="shared" si="13"/>
        <v>241.01993693468597</v>
      </c>
      <c r="M39" s="56">
        <f t="shared" si="7"/>
        <v>0</v>
      </c>
      <c r="N39" s="47"/>
      <c r="O39" s="47"/>
      <c r="P39" s="47"/>
      <c r="Q39" s="47"/>
      <c r="R39" s="47">
        <f t="shared" si="8"/>
        <v>241.01993693468597</v>
      </c>
      <c r="S39" s="47"/>
      <c r="T39" s="47"/>
      <c r="U39" s="47"/>
      <c r="V39" s="47"/>
      <c r="W39" s="79">
        <v>1</v>
      </c>
      <c r="X39" s="62">
        <f t="shared" si="14"/>
        <v>241.01993693468597</v>
      </c>
      <c r="Y39" s="137">
        <f t="shared" si="15"/>
        <v>366.72629149459453</v>
      </c>
      <c r="Z39" s="131"/>
      <c r="AA39" s="5">
        <f t="shared" si="16"/>
        <v>0</v>
      </c>
      <c r="AB39" s="131"/>
      <c r="AC39" s="43">
        <f t="shared" si="19"/>
        <v>0</v>
      </c>
      <c r="AD39" s="131"/>
      <c r="AE39" s="43">
        <f t="shared" si="18"/>
        <v>0</v>
      </c>
      <c r="AF39" s="131"/>
      <c r="AG39" s="43">
        <f t="shared" si="20"/>
        <v>0</v>
      </c>
      <c r="AH39" s="131"/>
      <c r="AI39" s="43">
        <f t="shared" si="21"/>
        <v>0</v>
      </c>
      <c r="AJ39" s="131"/>
      <c r="AK39" s="43">
        <f t="shared" si="22"/>
        <v>0</v>
      </c>
      <c r="AL39" s="117"/>
      <c r="AM39" s="43">
        <f t="shared" si="23"/>
        <v>0</v>
      </c>
      <c r="AN39" s="131">
        <v>340</v>
      </c>
      <c r="AO39" s="5">
        <f t="shared" si="17"/>
        <v>4.2977756902400008</v>
      </c>
      <c r="AP39" s="131">
        <v>356</v>
      </c>
      <c r="AQ39" s="43">
        <f t="shared" si="24"/>
        <v>4.711789791334402</v>
      </c>
      <c r="AR39" s="131">
        <v>340</v>
      </c>
      <c r="AS39" s="43">
        <f t="shared" si="25"/>
        <v>4.2977756902400008</v>
      </c>
      <c r="AT39" s="131"/>
      <c r="AU39" s="43">
        <f t="shared" si="26"/>
        <v>0</v>
      </c>
      <c r="AV39" s="131"/>
      <c r="AW39" s="43">
        <f t="shared" si="27"/>
        <v>0</v>
      </c>
      <c r="AX39" s="131"/>
      <c r="AY39" s="43">
        <f t="shared" si="28"/>
        <v>0</v>
      </c>
      <c r="AZ39" s="131"/>
      <c r="BA39" s="43">
        <f t="shared" si="29"/>
        <v>0</v>
      </c>
      <c r="BB39" s="117"/>
      <c r="BC39" s="43">
        <f t="shared" si="30"/>
        <v>0</v>
      </c>
      <c r="BD39" s="121"/>
      <c r="BE39">
        <f t="shared" si="0"/>
        <v>0</v>
      </c>
      <c r="BF39">
        <f t="shared" si="1"/>
        <v>0</v>
      </c>
      <c r="BG39">
        <f t="shared" si="2"/>
        <v>2</v>
      </c>
      <c r="BH39">
        <f t="shared" si="6"/>
        <v>7</v>
      </c>
      <c r="BI39" s="6">
        <f t="shared" si="3"/>
        <v>0</v>
      </c>
      <c r="BJ39" s="44">
        <f t="shared" si="4"/>
        <v>0</v>
      </c>
    </row>
    <row r="40" spans="1:62" x14ac:dyDescent="0.25">
      <c r="A40" s="144">
        <f t="shared" si="5"/>
        <v>28</v>
      </c>
      <c r="B40" s="89" t="s">
        <v>122</v>
      </c>
      <c r="C40" s="150">
        <v>4</v>
      </c>
      <c r="D40" s="89" t="s">
        <v>122</v>
      </c>
      <c r="E40" s="150">
        <v>4</v>
      </c>
      <c r="F40" s="89" t="s">
        <v>154</v>
      </c>
      <c r="G40" s="155">
        <v>28</v>
      </c>
      <c r="H40" s="152">
        <f t="shared" si="9"/>
        <v>204.9</v>
      </c>
      <c r="I40" s="47">
        <f t="shared" si="10"/>
        <v>2306.6999999999998</v>
      </c>
      <c r="J40" s="47">
        <f t="shared" si="11"/>
        <v>0</v>
      </c>
      <c r="K40" s="47">
        <f t="shared" si="12"/>
        <v>2161.9499999999998</v>
      </c>
      <c r="L40" s="56">
        <f t="shared" si="13"/>
        <v>250.87162553784356</v>
      </c>
      <c r="M40" s="56">
        <f t="shared" si="7"/>
        <v>0</v>
      </c>
      <c r="N40" s="47"/>
      <c r="O40" s="47"/>
      <c r="P40" s="47"/>
      <c r="Q40" s="47"/>
      <c r="R40" s="47">
        <f t="shared" si="8"/>
        <v>250.87162553784356</v>
      </c>
      <c r="S40" s="47"/>
      <c r="T40" s="47"/>
      <c r="U40" s="47"/>
      <c r="V40" s="47"/>
      <c r="W40" s="79">
        <v>1</v>
      </c>
      <c r="X40" s="62">
        <f t="shared" si="14"/>
        <v>250.87162553784356</v>
      </c>
      <c r="Y40" s="137">
        <f t="shared" si="15"/>
        <v>352.32500869248446</v>
      </c>
      <c r="Z40" s="131"/>
      <c r="AA40" s="5">
        <f t="shared" si="16"/>
        <v>0</v>
      </c>
      <c r="AB40" s="131"/>
      <c r="AC40" s="43">
        <f t="shared" si="19"/>
        <v>0</v>
      </c>
      <c r="AD40" s="131"/>
      <c r="AE40" s="43">
        <f t="shared" si="18"/>
        <v>0</v>
      </c>
      <c r="AF40" s="131"/>
      <c r="AG40" s="43">
        <f t="shared" si="20"/>
        <v>0</v>
      </c>
      <c r="AH40" s="131"/>
      <c r="AI40" s="43">
        <f t="shared" si="21"/>
        <v>0</v>
      </c>
      <c r="AJ40" s="131"/>
      <c r="AK40" s="43">
        <f t="shared" si="22"/>
        <v>0</v>
      </c>
      <c r="AL40" s="117"/>
      <c r="AM40" s="43">
        <f t="shared" si="23"/>
        <v>0</v>
      </c>
      <c r="AN40" s="131">
        <v>308</v>
      </c>
      <c r="AO40" s="5">
        <f t="shared" si="17"/>
        <v>3.8210656087295995</v>
      </c>
      <c r="AP40" s="131">
        <v>326</v>
      </c>
      <c r="AQ40" s="43">
        <f t="shared" si="24"/>
        <v>4.2807341945663993</v>
      </c>
      <c r="AR40" s="131">
        <v>309</v>
      </c>
      <c r="AS40" s="43">
        <f t="shared" si="25"/>
        <v>3.845918002478399</v>
      </c>
      <c r="AT40" s="131"/>
      <c r="AU40" s="43">
        <f t="shared" si="26"/>
        <v>0</v>
      </c>
      <c r="AV40" s="131"/>
      <c r="AW40" s="43">
        <f t="shared" si="27"/>
        <v>0</v>
      </c>
      <c r="AX40" s="131"/>
      <c r="AY40" s="43">
        <f t="shared" si="28"/>
        <v>0</v>
      </c>
      <c r="AZ40" s="131"/>
      <c r="BA40" s="43">
        <f t="shared" si="29"/>
        <v>0</v>
      </c>
      <c r="BB40" s="117"/>
      <c r="BC40" s="43">
        <f t="shared" si="30"/>
        <v>0</v>
      </c>
      <c r="BD40" s="121"/>
      <c r="BE40">
        <f t="shared" si="0"/>
        <v>0</v>
      </c>
      <c r="BF40">
        <f t="shared" si="1"/>
        <v>0</v>
      </c>
      <c r="BG40">
        <f t="shared" si="2"/>
        <v>2</v>
      </c>
      <c r="BH40">
        <f t="shared" si="6"/>
        <v>7</v>
      </c>
      <c r="BI40" s="6">
        <f t="shared" si="3"/>
        <v>0</v>
      </c>
      <c r="BJ40" s="44">
        <f t="shared" si="4"/>
        <v>0</v>
      </c>
    </row>
    <row r="41" spans="1:62" x14ac:dyDescent="0.25">
      <c r="A41" s="144">
        <f t="shared" si="5"/>
        <v>29</v>
      </c>
      <c r="B41" s="89" t="s">
        <v>122</v>
      </c>
      <c r="C41" s="150">
        <v>5</v>
      </c>
      <c r="D41" s="89" t="s">
        <v>122</v>
      </c>
      <c r="E41" s="150">
        <v>5</v>
      </c>
      <c r="F41" s="89" t="s">
        <v>154</v>
      </c>
      <c r="G41" s="155">
        <v>29</v>
      </c>
      <c r="H41" s="152">
        <f t="shared" si="9"/>
        <v>212.9</v>
      </c>
      <c r="I41" s="47">
        <f t="shared" si="10"/>
        <v>2306.6999999999998</v>
      </c>
      <c r="J41" s="47">
        <f t="shared" si="11"/>
        <v>0</v>
      </c>
      <c r="K41" s="47">
        <f t="shared" si="12"/>
        <v>2156.1999999999998</v>
      </c>
      <c r="L41" s="56">
        <f t="shared" si="13"/>
        <v>260.72333996019614</v>
      </c>
      <c r="M41" s="56">
        <f t="shared" si="7"/>
        <v>0</v>
      </c>
      <c r="N41" s="47"/>
      <c r="O41" s="47"/>
      <c r="P41" s="47"/>
      <c r="Q41" s="47"/>
      <c r="R41" s="47">
        <f t="shared" si="8"/>
        <v>260.72333996019614</v>
      </c>
      <c r="S41" s="47"/>
      <c r="T41" s="47"/>
      <c r="U41" s="47"/>
      <c r="V41" s="47"/>
      <c r="W41" s="79">
        <v>1</v>
      </c>
      <c r="X41" s="62">
        <f t="shared" si="14"/>
        <v>260.72333996019614</v>
      </c>
      <c r="Y41" s="137">
        <f t="shared" si="15"/>
        <v>339.01202578109201</v>
      </c>
      <c r="Z41" s="131"/>
      <c r="AA41" s="5">
        <f t="shared" si="16"/>
        <v>0</v>
      </c>
      <c r="AB41" s="131"/>
      <c r="AC41" s="43">
        <f t="shared" si="19"/>
        <v>0</v>
      </c>
      <c r="AD41" s="131"/>
      <c r="AE41" s="43">
        <f t="shared" si="18"/>
        <v>0</v>
      </c>
      <c r="AF41" s="131"/>
      <c r="AG41" s="43">
        <f t="shared" si="20"/>
        <v>0</v>
      </c>
      <c r="AH41" s="131"/>
      <c r="AI41" s="43">
        <f t="shared" si="21"/>
        <v>0</v>
      </c>
      <c r="AJ41" s="131"/>
      <c r="AK41" s="43">
        <f t="shared" si="22"/>
        <v>0</v>
      </c>
      <c r="AL41" s="117"/>
      <c r="AM41" s="43">
        <f t="shared" si="23"/>
        <v>0</v>
      </c>
      <c r="AN41" s="131">
        <v>307</v>
      </c>
      <c r="AO41" s="5">
        <f t="shared" si="17"/>
        <v>4.1003086261376005</v>
      </c>
      <c r="AP41" s="131">
        <v>320</v>
      </c>
      <c r="AQ41" s="43">
        <f t="shared" si="24"/>
        <v>4.4549183897600004</v>
      </c>
      <c r="AR41" s="131">
        <v>301</v>
      </c>
      <c r="AS41" s="43">
        <f t="shared" si="25"/>
        <v>3.9416021585024006</v>
      </c>
      <c r="AT41" s="131"/>
      <c r="AU41" s="43">
        <f t="shared" si="26"/>
        <v>0</v>
      </c>
      <c r="AV41" s="131"/>
      <c r="AW41" s="43">
        <f t="shared" si="27"/>
        <v>0</v>
      </c>
      <c r="AX41" s="131"/>
      <c r="AY41" s="43">
        <f t="shared" si="28"/>
        <v>0</v>
      </c>
      <c r="AZ41" s="131"/>
      <c r="BA41" s="43">
        <f t="shared" si="29"/>
        <v>0</v>
      </c>
      <c r="BB41" s="117"/>
      <c r="BC41" s="43">
        <f t="shared" si="30"/>
        <v>0</v>
      </c>
      <c r="BD41" s="121"/>
      <c r="BE41">
        <f t="shared" si="0"/>
        <v>0</v>
      </c>
      <c r="BF41">
        <f t="shared" si="1"/>
        <v>0</v>
      </c>
      <c r="BG41">
        <f t="shared" si="2"/>
        <v>2</v>
      </c>
      <c r="BH41">
        <f t="shared" si="6"/>
        <v>7</v>
      </c>
      <c r="BI41" s="6">
        <f t="shared" si="3"/>
        <v>0</v>
      </c>
      <c r="BJ41" s="44">
        <f t="shared" si="4"/>
        <v>0</v>
      </c>
    </row>
    <row r="42" spans="1:62" x14ac:dyDescent="0.25">
      <c r="A42" s="144">
        <f t="shared" si="5"/>
        <v>30</v>
      </c>
      <c r="B42" s="89" t="s">
        <v>122</v>
      </c>
      <c r="C42" s="150">
        <v>6</v>
      </c>
      <c r="D42" s="89" t="s">
        <v>122</v>
      </c>
      <c r="E42" s="150">
        <v>6</v>
      </c>
      <c r="F42" s="89" t="s">
        <v>154</v>
      </c>
      <c r="G42" s="155">
        <v>30</v>
      </c>
      <c r="H42" s="152">
        <f t="shared" si="9"/>
        <v>220.9</v>
      </c>
      <c r="I42" s="47">
        <f t="shared" si="10"/>
        <v>2306.6999999999998</v>
      </c>
      <c r="J42" s="47">
        <f t="shared" si="11"/>
        <v>0</v>
      </c>
      <c r="K42" s="47">
        <f t="shared" si="12"/>
        <v>2150.4499999999998</v>
      </c>
      <c r="L42" s="56">
        <f t="shared" si="13"/>
        <v>270.57507738149127</v>
      </c>
      <c r="M42" s="56">
        <f t="shared" si="7"/>
        <v>0</v>
      </c>
      <c r="N42" s="47"/>
      <c r="O42" s="47"/>
      <c r="P42" s="47"/>
      <c r="Q42" s="47"/>
      <c r="R42" s="47">
        <f t="shared" si="8"/>
        <v>270.57507738149127</v>
      </c>
      <c r="S42" s="47"/>
      <c r="T42" s="47"/>
      <c r="U42" s="47"/>
      <c r="V42" s="47"/>
      <c r="W42" s="79">
        <v>1</v>
      </c>
      <c r="X42" s="62">
        <f t="shared" si="14"/>
        <v>270.57507738149127</v>
      </c>
      <c r="Y42" s="137">
        <f t="shared" si="15"/>
        <v>326.66847406532298</v>
      </c>
      <c r="Z42" s="131"/>
      <c r="AA42" s="5">
        <f t="shared" si="16"/>
        <v>0</v>
      </c>
      <c r="AB42" s="131"/>
      <c r="AC42" s="43">
        <f t="shared" si="19"/>
        <v>0</v>
      </c>
      <c r="AD42" s="131"/>
      <c r="AE42" s="43">
        <f t="shared" si="18"/>
        <v>0</v>
      </c>
      <c r="AF42" s="131"/>
      <c r="AG42" s="43">
        <f t="shared" si="20"/>
        <v>0</v>
      </c>
      <c r="AH42" s="131"/>
      <c r="AI42" s="43">
        <f t="shared" si="21"/>
        <v>0</v>
      </c>
      <c r="AJ42" s="131"/>
      <c r="AK42" s="43">
        <f t="shared" si="22"/>
        <v>0</v>
      </c>
      <c r="AL42" s="117"/>
      <c r="AM42" s="43">
        <f t="shared" si="23"/>
        <v>0</v>
      </c>
      <c r="AN42" s="131">
        <v>279</v>
      </c>
      <c r="AO42" s="5">
        <f t="shared" si="17"/>
        <v>3.6472368168143996</v>
      </c>
      <c r="AP42" s="131">
        <v>294</v>
      </c>
      <c r="AQ42" s="43">
        <f t="shared" si="24"/>
        <v>4.0499551842623998</v>
      </c>
      <c r="AR42" s="131">
        <v>276</v>
      </c>
      <c r="AS42" s="43">
        <f t="shared" si="25"/>
        <v>3.5692233110783995</v>
      </c>
      <c r="AT42" s="131"/>
      <c r="AU42" s="43">
        <f t="shared" si="26"/>
        <v>0</v>
      </c>
      <c r="AV42" s="131"/>
      <c r="AW42" s="43">
        <f t="shared" si="27"/>
        <v>0</v>
      </c>
      <c r="AX42" s="131"/>
      <c r="AY42" s="43">
        <f t="shared" si="28"/>
        <v>0</v>
      </c>
      <c r="AZ42" s="131"/>
      <c r="BA42" s="43">
        <f t="shared" si="29"/>
        <v>0</v>
      </c>
      <c r="BB42" s="117"/>
      <c r="BC42" s="43">
        <f t="shared" si="30"/>
        <v>0</v>
      </c>
      <c r="BD42" s="121"/>
      <c r="BE42">
        <f t="shared" si="0"/>
        <v>0</v>
      </c>
      <c r="BF42">
        <f t="shared" si="1"/>
        <v>0</v>
      </c>
      <c r="BG42">
        <f t="shared" si="2"/>
        <v>2</v>
      </c>
      <c r="BH42">
        <f t="shared" si="6"/>
        <v>7</v>
      </c>
      <c r="BI42" s="6">
        <f t="shared" si="3"/>
        <v>0</v>
      </c>
      <c r="BJ42" s="44">
        <f t="shared" si="4"/>
        <v>0</v>
      </c>
    </row>
    <row r="43" spans="1:62" x14ac:dyDescent="0.25">
      <c r="A43" s="144">
        <f t="shared" si="5"/>
        <v>31</v>
      </c>
      <c r="B43" s="89" t="s">
        <v>122</v>
      </c>
      <c r="C43" s="150">
        <v>7</v>
      </c>
      <c r="D43" s="89" t="s">
        <v>122</v>
      </c>
      <c r="E43" s="150">
        <v>7</v>
      </c>
      <c r="F43" s="89" t="s">
        <v>154</v>
      </c>
      <c r="G43" s="155">
        <v>31</v>
      </c>
      <c r="H43" s="152">
        <f t="shared" si="9"/>
        <v>228.9</v>
      </c>
      <c r="I43" s="47">
        <f t="shared" si="10"/>
        <v>2306.6999999999998</v>
      </c>
      <c r="J43" s="47">
        <f t="shared" si="11"/>
        <v>0</v>
      </c>
      <c r="K43" s="47">
        <f t="shared" si="12"/>
        <v>2144.6999999999998</v>
      </c>
      <c r="L43" s="56">
        <f t="shared" si="13"/>
        <v>280.42683537778618</v>
      </c>
      <c r="M43" s="56">
        <f t="shared" si="7"/>
        <v>0</v>
      </c>
      <c r="N43" s="47"/>
      <c r="O43" s="47"/>
      <c r="P43" s="47"/>
      <c r="Q43" s="47"/>
      <c r="R43" s="47">
        <f t="shared" si="8"/>
        <v>280.42683537778618</v>
      </c>
      <c r="S43" s="47"/>
      <c r="T43" s="47"/>
      <c r="U43" s="47"/>
      <c r="V43" s="47"/>
      <c r="W43" s="79">
        <v>1</v>
      </c>
      <c r="X43" s="62">
        <f t="shared" si="14"/>
        <v>280.42683537778618</v>
      </c>
      <c r="Y43" s="137">
        <f t="shared" si="15"/>
        <v>315.19218739976571</v>
      </c>
      <c r="Z43" s="131"/>
      <c r="AA43" s="5">
        <f t="shared" si="16"/>
        <v>0</v>
      </c>
      <c r="AB43" s="131"/>
      <c r="AC43" s="43">
        <f t="shared" si="19"/>
        <v>0</v>
      </c>
      <c r="AD43" s="131"/>
      <c r="AE43" s="43">
        <f t="shared" si="18"/>
        <v>0</v>
      </c>
      <c r="AF43" s="131"/>
      <c r="AG43" s="43">
        <f t="shared" si="20"/>
        <v>0</v>
      </c>
      <c r="AH43" s="131"/>
      <c r="AI43" s="43">
        <f t="shared" si="21"/>
        <v>0</v>
      </c>
      <c r="AJ43" s="131"/>
      <c r="AK43" s="43">
        <f t="shared" si="22"/>
        <v>0</v>
      </c>
      <c r="AL43" s="117"/>
      <c r="AM43" s="43">
        <f t="shared" si="23"/>
        <v>0</v>
      </c>
      <c r="AN43" s="131">
        <v>288</v>
      </c>
      <c r="AO43" s="5">
        <f t="shared" si="17"/>
        <v>4.1744964059136001</v>
      </c>
      <c r="AP43" s="131">
        <v>302</v>
      </c>
      <c r="AQ43" s="43">
        <f t="shared" si="24"/>
        <v>4.5902147256575994</v>
      </c>
      <c r="AR43" s="131">
        <v>288</v>
      </c>
      <c r="AS43" s="43">
        <f t="shared" si="25"/>
        <v>4.1744964059136001</v>
      </c>
      <c r="AT43" s="131"/>
      <c r="AU43" s="43">
        <f t="shared" si="26"/>
        <v>0</v>
      </c>
      <c r="AV43" s="131"/>
      <c r="AW43" s="43">
        <f t="shared" si="27"/>
        <v>0</v>
      </c>
      <c r="AX43" s="131"/>
      <c r="AY43" s="43">
        <f t="shared" si="28"/>
        <v>0</v>
      </c>
      <c r="AZ43" s="131"/>
      <c r="BA43" s="43">
        <f t="shared" si="29"/>
        <v>0</v>
      </c>
      <c r="BB43" s="117"/>
      <c r="BC43" s="43">
        <f t="shared" si="30"/>
        <v>0</v>
      </c>
      <c r="BD43" s="121"/>
      <c r="BE43">
        <f t="shared" si="0"/>
        <v>0</v>
      </c>
      <c r="BF43">
        <f t="shared" si="1"/>
        <v>0</v>
      </c>
      <c r="BG43">
        <f t="shared" si="2"/>
        <v>2</v>
      </c>
      <c r="BH43">
        <f t="shared" si="6"/>
        <v>7</v>
      </c>
      <c r="BI43" s="6">
        <f t="shared" si="3"/>
        <v>0</v>
      </c>
      <c r="BJ43" s="44">
        <f t="shared" si="4"/>
        <v>0</v>
      </c>
    </row>
    <row r="44" spans="1:62" x14ac:dyDescent="0.25">
      <c r="A44" s="144">
        <f t="shared" si="5"/>
        <v>32</v>
      </c>
      <c r="B44" s="89" t="s">
        <v>122</v>
      </c>
      <c r="C44" s="150">
        <v>8</v>
      </c>
      <c r="D44" s="89" t="s">
        <v>122</v>
      </c>
      <c r="E44" s="150">
        <v>8</v>
      </c>
      <c r="F44" s="89" t="s">
        <v>154</v>
      </c>
      <c r="G44" s="155">
        <v>32</v>
      </c>
      <c r="H44" s="152">
        <f t="shared" si="9"/>
        <v>236.9</v>
      </c>
      <c r="I44" s="47">
        <f t="shared" si="10"/>
        <v>2306.6999999999998</v>
      </c>
      <c r="J44" s="47">
        <f t="shared" si="11"/>
        <v>0</v>
      </c>
      <c r="K44" s="47">
        <f t="shared" si="12"/>
        <v>2138.9499999999998</v>
      </c>
      <c r="L44" s="56">
        <f t="shared" si="13"/>
        <v>290.27861185419778</v>
      </c>
      <c r="M44" s="56">
        <f t="shared" si="7"/>
        <v>0</v>
      </c>
      <c r="N44" s="47"/>
      <c r="O44" s="47"/>
      <c r="P44" s="47"/>
      <c r="Q44" s="47"/>
      <c r="R44" s="47">
        <f t="shared" si="8"/>
        <v>290.27861185419778</v>
      </c>
      <c r="S44" s="47"/>
      <c r="T44" s="47"/>
      <c r="U44" s="47"/>
      <c r="V44" s="47"/>
      <c r="W44" s="79">
        <v>1</v>
      </c>
      <c r="X44" s="62">
        <f t="shared" si="14"/>
        <v>290.27861185419778</v>
      </c>
      <c r="Y44" s="137">
        <f t="shared" si="15"/>
        <v>304.49486816725738</v>
      </c>
      <c r="Z44" s="131"/>
      <c r="AA44" s="5">
        <f t="shared" si="16"/>
        <v>0</v>
      </c>
      <c r="AB44" s="131"/>
      <c r="AC44" s="43">
        <f t="shared" si="19"/>
        <v>0</v>
      </c>
      <c r="AD44" s="131"/>
      <c r="AE44" s="43">
        <f t="shared" si="18"/>
        <v>0</v>
      </c>
      <c r="AF44" s="131"/>
      <c r="AG44" s="43">
        <f t="shared" si="20"/>
        <v>0</v>
      </c>
      <c r="AH44" s="131"/>
      <c r="AI44" s="43">
        <f t="shared" si="21"/>
        <v>0</v>
      </c>
      <c r="AJ44" s="131"/>
      <c r="AK44" s="43">
        <f t="shared" si="22"/>
        <v>0</v>
      </c>
      <c r="AL44" s="117"/>
      <c r="AM44" s="43">
        <f t="shared" si="23"/>
        <v>0</v>
      </c>
      <c r="AN44" s="131">
        <v>271</v>
      </c>
      <c r="AO44" s="5">
        <f t="shared" si="17"/>
        <v>3.9604873536464011</v>
      </c>
      <c r="AP44" s="131">
        <v>284</v>
      </c>
      <c r="AQ44" s="43">
        <f t="shared" si="24"/>
        <v>4.3495740525824012</v>
      </c>
      <c r="AR44" s="131">
        <v>270</v>
      </c>
      <c r="AS44" s="43">
        <f t="shared" si="25"/>
        <v>3.9313125921600016</v>
      </c>
      <c r="AT44" s="131"/>
      <c r="AU44" s="43">
        <f t="shared" si="26"/>
        <v>0</v>
      </c>
      <c r="AV44" s="131"/>
      <c r="AW44" s="43">
        <f t="shared" si="27"/>
        <v>0</v>
      </c>
      <c r="AX44" s="131"/>
      <c r="AY44" s="43">
        <f t="shared" si="28"/>
        <v>0</v>
      </c>
      <c r="AZ44" s="131"/>
      <c r="BA44" s="43">
        <f t="shared" si="29"/>
        <v>0</v>
      </c>
      <c r="BB44" s="117"/>
      <c r="BC44" s="43">
        <f t="shared" si="30"/>
        <v>0</v>
      </c>
      <c r="BD44" s="121"/>
      <c r="BE44">
        <f t="shared" si="0"/>
        <v>0</v>
      </c>
      <c r="BF44">
        <f t="shared" si="1"/>
        <v>0</v>
      </c>
      <c r="BG44">
        <f t="shared" si="2"/>
        <v>2</v>
      </c>
      <c r="BH44">
        <f t="shared" si="6"/>
        <v>7</v>
      </c>
      <c r="BI44" s="6">
        <f t="shared" si="3"/>
        <v>0</v>
      </c>
      <c r="BJ44" s="44">
        <f t="shared" si="4"/>
        <v>0</v>
      </c>
    </row>
    <row r="45" spans="1:62" x14ac:dyDescent="0.25">
      <c r="A45" s="144">
        <f t="shared" si="5"/>
        <v>33</v>
      </c>
      <c r="B45" s="89" t="s">
        <v>122</v>
      </c>
      <c r="C45" s="150">
        <v>9</v>
      </c>
      <c r="D45" s="89" t="s">
        <v>122</v>
      </c>
      <c r="E45" s="150">
        <v>9</v>
      </c>
      <c r="F45" s="89" t="s">
        <v>154</v>
      </c>
      <c r="G45" s="155">
        <v>33</v>
      </c>
      <c r="H45" s="152">
        <f t="shared" si="9"/>
        <v>244.9</v>
      </c>
      <c r="I45" s="47">
        <f t="shared" si="10"/>
        <v>2306.6999999999998</v>
      </c>
      <c r="J45" s="47">
        <f t="shared" si="11"/>
        <v>0</v>
      </c>
      <c r="K45" s="47">
        <f t="shared" si="12"/>
        <v>2133.1999999999998</v>
      </c>
      <c r="L45" s="56">
        <f t="shared" si="13"/>
        <v>300.13040499089726</v>
      </c>
      <c r="M45" s="56">
        <f t="shared" si="7"/>
        <v>0</v>
      </c>
      <c r="N45" s="47"/>
      <c r="O45" s="47"/>
      <c r="P45" s="47"/>
      <c r="Q45" s="47"/>
      <c r="R45" s="47">
        <f t="shared" si="8"/>
        <v>300.13040499089726</v>
      </c>
      <c r="S45" s="47"/>
      <c r="T45" s="47"/>
      <c r="U45" s="47"/>
      <c r="V45" s="47"/>
      <c r="W45" s="79">
        <v>1</v>
      </c>
      <c r="X45" s="62">
        <f t="shared" si="14"/>
        <v>300.13040499089726</v>
      </c>
      <c r="Y45" s="137">
        <f t="shared" si="15"/>
        <v>294.49981134366971</v>
      </c>
      <c r="Z45" s="131"/>
      <c r="AA45" s="5">
        <f t="shared" si="16"/>
        <v>0</v>
      </c>
      <c r="AB45" s="131"/>
      <c r="AC45" s="43">
        <f t="shared" si="19"/>
        <v>0</v>
      </c>
      <c r="AD45" s="131"/>
      <c r="AE45" s="43">
        <f t="shared" si="18"/>
        <v>0</v>
      </c>
      <c r="AF45" s="131"/>
      <c r="AG45" s="43">
        <f t="shared" si="20"/>
        <v>0</v>
      </c>
      <c r="AH45" s="131"/>
      <c r="AI45" s="43">
        <f t="shared" si="21"/>
        <v>0</v>
      </c>
      <c r="AJ45" s="131"/>
      <c r="AK45" s="43">
        <f t="shared" si="22"/>
        <v>0</v>
      </c>
      <c r="AL45" s="117"/>
      <c r="AM45" s="43">
        <f t="shared" si="23"/>
        <v>0</v>
      </c>
      <c r="AN45" s="131">
        <v>266</v>
      </c>
      <c r="AO45" s="5">
        <f t="shared" si="17"/>
        <v>4.0790895133184009</v>
      </c>
      <c r="AP45" s="131">
        <v>278</v>
      </c>
      <c r="AQ45" s="43">
        <f t="shared" si="24"/>
        <v>4.4554292773376005</v>
      </c>
      <c r="AR45" s="131">
        <v>265</v>
      </c>
      <c r="AS45" s="43">
        <f t="shared" si="25"/>
        <v>4.0484773174400006</v>
      </c>
      <c r="AT45" s="131"/>
      <c r="AU45" s="43">
        <f t="shared" si="26"/>
        <v>0</v>
      </c>
      <c r="AV45" s="131"/>
      <c r="AW45" s="43">
        <f t="shared" si="27"/>
        <v>0</v>
      </c>
      <c r="AX45" s="131"/>
      <c r="AY45" s="43">
        <f t="shared" si="28"/>
        <v>0</v>
      </c>
      <c r="AZ45" s="131"/>
      <c r="BA45" s="43">
        <f t="shared" si="29"/>
        <v>0</v>
      </c>
      <c r="BB45" s="117"/>
      <c r="BC45" s="43">
        <f t="shared" si="30"/>
        <v>0</v>
      </c>
      <c r="BD45" s="121"/>
      <c r="BE45">
        <f t="shared" si="0"/>
        <v>0</v>
      </c>
      <c r="BF45">
        <f t="shared" si="1"/>
        <v>0</v>
      </c>
      <c r="BG45">
        <f t="shared" si="2"/>
        <v>2</v>
      </c>
      <c r="BH45">
        <f t="shared" si="6"/>
        <v>7</v>
      </c>
      <c r="BI45" s="6">
        <f t="shared" si="3"/>
        <v>0</v>
      </c>
      <c r="BJ45" s="44">
        <f t="shared" si="4"/>
        <v>0</v>
      </c>
    </row>
    <row r="46" spans="1:62" x14ac:dyDescent="0.25">
      <c r="A46" s="144">
        <f t="shared" si="5"/>
        <v>34</v>
      </c>
      <c r="B46" s="89" t="s">
        <v>122</v>
      </c>
      <c r="C46" s="150">
        <v>10</v>
      </c>
      <c r="D46" s="89" t="s">
        <v>122</v>
      </c>
      <c r="E46" s="150">
        <v>10</v>
      </c>
      <c r="F46" s="89" t="s">
        <v>154</v>
      </c>
      <c r="G46" s="155">
        <v>34</v>
      </c>
      <c r="H46" s="152">
        <f t="shared" si="9"/>
        <v>252.9</v>
      </c>
      <c r="I46" s="47">
        <f t="shared" si="10"/>
        <v>2306.6999999999998</v>
      </c>
      <c r="J46" s="47">
        <f t="shared" si="11"/>
        <v>0</v>
      </c>
      <c r="K46" s="47">
        <f t="shared" si="12"/>
        <v>2127.4499999999998</v>
      </c>
      <c r="L46" s="56">
        <f t="shared" si="13"/>
        <v>309.98221319940279</v>
      </c>
      <c r="M46" s="56">
        <f t="shared" si="7"/>
        <v>0</v>
      </c>
      <c r="N46" s="47"/>
      <c r="O46" s="47"/>
      <c r="P46" s="47"/>
      <c r="Q46" s="47"/>
      <c r="R46" s="47">
        <f t="shared" si="8"/>
        <v>309.98221319940279</v>
      </c>
      <c r="S46" s="47"/>
      <c r="T46" s="47"/>
      <c r="U46" s="47"/>
      <c r="V46" s="47"/>
      <c r="W46" s="79">
        <v>1</v>
      </c>
      <c r="X46" s="62">
        <f t="shared" si="14"/>
        <v>309.98221319940279</v>
      </c>
      <c r="Y46" s="137">
        <f t="shared" si="15"/>
        <v>285.14006250887923</v>
      </c>
      <c r="Z46" s="131"/>
      <c r="AA46" s="5">
        <f t="shared" si="16"/>
        <v>0</v>
      </c>
      <c r="AB46" s="131"/>
      <c r="AC46" s="43">
        <f t="shared" si="19"/>
        <v>0</v>
      </c>
      <c r="AD46" s="131"/>
      <c r="AE46" s="43">
        <f t="shared" si="18"/>
        <v>0</v>
      </c>
      <c r="AF46" s="131"/>
      <c r="AG46" s="43">
        <f t="shared" si="20"/>
        <v>0</v>
      </c>
      <c r="AH46" s="131"/>
      <c r="AI46" s="43">
        <f t="shared" si="21"/>
        <v>0</v>
      </c>
      <c r="AJ46" s="131"/>
      <c r="AK46" s="43">
        <f t="shared" si="22"/>
        <v>0</v>
      </c>
      <c r="AL46" s="117"/>
      <c r="AM46" s="43">
        <f t="shared" si="23"/>
        <v>0</v>
      </c>
      <c r="AN46" s="131">
        <v>253</v>
      </c>
      <c r="AO46" s="5">
        <f t="shared" si="17"/>
        <v>3.9363577860815995</v>
      </c>
      <c r="AP46" s="131">
        <v>265</v>
      </c>
      <c r="AQ46" s="43">
        <f t="shared" si="24"/>
        <v>4.318622780040001</v>
      </c>
      <c r="AR46" s="131">
        <v>251</v>
      </c>
      <c r="AS46" s="43">
        <f t="shared" si="25"/>
        <v>3.8743688681424007</v>
      </c>
      <c r="AT46" s="131"/>
      <c r="AU46" s="43">
        <f t="shared" si="26"/>
        <v>0</v>
      </c>
      <c r="AV46" s="131"/>
      <c r="AW46" s="43">
        <f t="shared" si="27"/>
        <v>0</v>
      </c>
      <c r="AX46" s="131"/>
      <c r="AY46" s="43">
        <f t="shared" si="28"/>
        <v>0</v>
      </c>
      <c r="AZ46" s="131"/>
      <c r="BA46" s="43">
        <f t="shared" si="29"/>
        <v>0</v>
      </c>
      <c r="BB46" s="117"/>
      <c r="BC46" s="43">
        <f t="shared" si="30"/>
        <v>0</v>
      </c>
      <c r="BD46" s="121"/>
      <c r="BE46">
        <f t="shared" si="0"/>
        <v>0</v>
      </c>
      <c r="BF46">
        <f t="shared" si="1"/>
        <v>0</v>
      </c>
      <c r="BG46">
        <f t="shared" si="2"/>
        <v>2</v>
      </c>
      <c r="BH46">
        <f t="shared" si="6"/>
        <v>7</v>
      </c>
      <c r="BI46" s="6">
        <f t="shared" si="3"/>
        <v>0</v>
      </c>
      <c r="BJ46" s="44">
        <f t="shared" si="4"/>
        <v>0</v>
      </c>
    </row>
    <row r="47" spans="1:62" x14ac:dyDescent="0.25">
      <c r="A47" s="144">
        <f t="shared" si="5"/>
        <v>35</v>
      </c>
      <c r="B47" s="89" t="s">
        <v>122</v>
      </c>
      <c r="C47" s="150">
        <v>11</v>
      </c>
      <c r="D47" s="89" t="s">
        <v>122</v>
      </c>
      <c r="E47" s="150">
        <v>11</v>
      </c>
      <c r="F47" s="89" t="s">
        <v>154</v>
      </c>
      <c r="G47" s="155">
        <v>35</v>
      </c>
      <c r="H47" s="152">
        <f t="shared" si="9"/>
        <v>260.89999999999998</v>
      </c>
      <c r="I47" s="47">
        <f t="shared" si="10"/>
        <v>2306.6999999999998</v>
      </c>
      <c r="J47" s="47">
        <f t="shared" si="11"/>
        <v>0</v>
      </c>
      <c r="K47" s="47">
        <f t="shared" si="12"/>
        <v>2121.6999999999998</v>
      </c>
      <c r="L47" s="56">
        <f t="shared" si="13"/>
        <v>319.83403508694943</v>
      </c>
      <c r="M47" s="56">
        <f t="shared" si="7"/>
        <v>0</v>
      </c>
      <c r="N47" s="47"/>
      <c r="O47" s="47"/>
      <c r="P47" s="47"/>
      <c r="Q47" s="47"/>
      <c r="R47" s="47">
        <f t="shared" si="8"/>
        <v>319.83403508694943</v>
      </c>
      <c r="S47" s="47"/>
      <c r="T47" s="47"/>
      <c r="U47" s="47"/>
      <c r="V47" s="47"/>
      <c r="W47" s="79">
        <v>1</v>
      </c>
      <c r="X47" s="62">
        <f t="shared" si="14"/>
        <v>319.83403508694943</v>
      </c>
      <c r="Y47" s="137">
        <f t="shared" si="15"/>
        <v>276.35691624967103</v>
      </c>
      <c r="Z47" s="131"/>
      <c r="AA47" s="5">
        <f t="shared" si="16"/>
        <v>0</v>
      </c>
      <c r="AB47" s="131"/>
      <c r="AC47" s="43">
        <f t="shared" si="19"/>
        <v>0</v>
      </c>
      <c r="AD47" s="131"/>
      <c r="AE47" s="43">
        <f t="shared" si="18"/>
        <v>0</v>
      </c>
      <c r="AF47" s="131"/>
      <c r="AG47" s="43">
        <f t="shared" si="20"/>
        <v>0</v>
      </c>
      <c r="AH47" s="131"/>
      <c r="AI47" s="43">
        <f t="shared" si="21"/>
        <v>0</v>
      </c>
      <c r="AJ47" s="131"/>
      <c r="AK47" s="43">
        <f t="shared" si="22"/>
        <v>0</v>
      </c>
      <c r="AL47" s="117"/>
      <c r="AM47" s="43">
        <f t="shared" si="23"/>
        <v>0</v>
      </c>
      <c r="AN47" s="131">
        <v>253</v>
      </c>
      <c r="AO47" s="5">
        <f t="shared" si="17"/>
        <v>4.1905436699455993</v>
      </c>
      <c r="AP47" s="131">
        <v>264</v>
      </c>
      <c r="AQ47" s="43">
        <f t="shared" si="24"/>
        <v>4.5628604043263996</v>
      </c>
      <c r="AR47" s="131">
        <v>248</v>
      </c>
      <c r="AS47" s="43">
        <f t="shared" si="25"/>
        <v>4.0265462337536002</v>
      </c>
      <c r="AT47" s="131"/>
      <c r="AU47" s="43">
        <f t="shared" si="26"/>
        <v>0</v>
      </c>
      <c r="AV47" s="131"/>
      <c r="AW47" s="43">
        <f t="shared" si="27"/>
        <v>0</v>
      </c>
      <c r="AX47" s="131"/>
      <c r="AY47" s="43">
        <f t="shared" si="28"/>
        <v>0</v>
      </c>
      <c r="AZ47" s="131"/>
      <c r="BA47" s="43">
        <f t="shared" si="29"/>
        <v>0</v>
      </c>
      <c r="BB47" s="117"/>
      <c r="BC47" s="43">
        <f t="shared" si="30"/>
        <v>0</v>
      </c>
      <c r="BD47" s="121"/>
      <c r="BE47">
        <f t="shared" si="0"/>
        <v>0</v>
      </c>
      <c r="BF47">
        <f t="shared" si="1"/>
        <v>0</v>
      </c>
      <c r="BG47">
        <f t="shared" si="2"/>
        <v>2</v>
      </c>
      <c r="BH47">
        <f t="shared" si="6"/>
        <v>7</v>
      </c>
      <c r="BI47" s="6">
        <f t="shared" si="3"/>
        <v>0</v>
      </c>
      <c r="BJ47" s="44">
        <f t="shared" si="4"/>
        <v>0</v>
      </c>
    </row>
    <row r="48" spans="1:62" x14ac:dyDescent="0.25">
      <c r="A48" s="144">
        <f t="shared" si="5"/>
        <v>36</v>
      </c>
      <c r="B48" s="89" t="s">
        <v>122</v>
      </c>
      <c r="C48" s="150">
        <v>12</v>
      </c>
      <c r="D48" s="89" t="s">
        <v>122</v>
      </c>
      <c r="E48" s="150">
        <v>12</v>
      </c>
      <c r="F48" s="89" t="s">
        <v>154</v>
      </c>
      <c r="G48" s="155">
        <v>36</v>
      </c>
      <c r="H48" s="152">
        <f t="shared" si="9"/>
        <v>268.89999999999998</v>
      </c>
      <c r="I48" s="47">
        <f t="shared" si="10"/>
        <v>2306.6999999999998</v>
      </c>
      <c r="J48" s="47">
        <f t="shared" si="11"/>
        <v>0</v>
      </c>
      <c r="K48" s="47">
        <f t="shared" si="12"/>
        <v>2115.9499999999998</v>
      </c>
      <c r="L48" s="56">
        <f t="shared" si="13"/>
        <v>329.68586942724738</v>
      </c>
      <c r="M48" s="56">
        <f t="shared" si="7"/>
        <v>0</v>
      </c>
      <c r="N48" s="47"/>
      <c r="O48" s="47"/>
      <c r="P48" s="47"/>
      <c r="Q48" s="47"/>
      <c r="R48" s="47">
        <f t="shared" si="8"/>
        <v>329.68586942724738</v>
      </c>
      <c r="S48" s="47"/>
      <c r="T48" s="47"/>
      <c r="U48" s="47"/>
      <c r="V48" s="47"/>
      <c r="W48" s="79">
        <v>1</v>
      </c>
      <c r="X48" s="62">
        <f t="shared" si="14"/>
        <v>329.68586942724738</v>
      </c>
      <c r="Y48" s="137">
        <f t="shared" si="15"/>
        <v>268.09868376182652</v>
      </c>
      <c r="Z48" s="131"/>
      <c r="AA48" s="5">
        <f t="shared" si="16"/>
        <v>0</v>
      </c>
      <c r="AB48" s="131"/>
      <c r="AC48" s="43">
        <f t="shared" si="19"/>
        <v>0</v>
      </c>
      <c r="AD48" s="131"/>
      <c r="AE48" s="43">
        <f t="shared" si="18"/>
        <v>0</v>
      </c>
      <c r="AF48" s="131"/>
      <c r="AG48" s="43">
        <f t="shared" si="20"/>
        <v>0</v>
      </c>
      <c r="AH48" s="131"/>
      <c r="AI48" s="43">
        <f t="shared" si="21"/>
        <v>0</v>
      </c>
      <c r="AJ48" s="131"/>
      <c r="AK48" s="43">
        <f t="shared" si="22"/>
        <v>0</v>
      </c>
      <c r="AL48" s="117"/>
      <c r="AM48" s="43">
        <f t="shared" si="23"/>
        <v>0</v>
      </c>
      <c r="AN48" s="131">
        <v>248</v>
      </c>
      <c r="AO48" s="5">
        <f t="shared" si="17"/>
        <v>4.2784257790976001</v>
      </c>
      <c r="AP48" s="131">
        <v>258</v>
      </c>
      <c r="AQ48" s="43">
        <f t="shared" si="24"/>
        <v>4.6304164535616001</v>
      </c>
      <c r="AR48" s="131">
        <v>246</v>
      </c>
      <c r="AS48" s="43">
        <f t="shared" si="25"/>
        <v>4.2096971651904003</v>
      </c>
      <c r="AT48" s="131"/>
      <c r="AU48" s="43">
        <f t="shared" si="26"/>
        <v>0</v>
      </c>
      <c r="AV48" s="131"/>
      <c r="AW48" s="43">
        <f t="shared" si="27"/>
        <v>0</v>
      </c>
      <c r="AX48" s="131"/>
      <c r="AY48" s="43">
        <f t="shared" si="28"/>
        <v>0</v>
      </c>
      <c r="AZ48" s="131"/>
      <c r="BA48" s="43">
        <f t="shared" si="29"/>
        <v>0</v>
      </c>
      <c r="BB48" s="117"/>
      <c r="BC48" s="43">
        <f t="shared" si="30"/>
        <v>0</v>
      </c>
      <c r="BD48" s="121"/>
      <c r="BE48">
        <f t="shared" si="0"/>
        <v>0</v>
      </c>
      <c r="BF48">
        <f t="shared" si="1"/>
        <v>0</v>
      </c>
      <c r="BG48">
        <f t="shared" si="2"/>
        <v>2</v>
      </c>
      <c r="BH48">
        <f t="shared" si="6"/>
        <v>7</v>
      </c>
      <c r="BI48" s="6">
        <f t="shared" si="3"/>
        <v>0</v>
      </c>
      <c r="BJ48" s="44">
        <f t="shared" si="4"/>
        <v>0</v>
      </c>
    </row>
    <row r="49" spans="1:62" x14ac:dyDescent="0.25">
      <c r="A49" s="144">
        <f t="shared" si="5"/>
        <v>37</v>
      </c>
      <c r="B49" s="89" t="s">
        <v>122</v>
      </c>
      <c r="C49" s="150">
        <v>13</v>
      </c>
      <c r="D49" s="89" t="s">
        <v>122</v>
      </c>
      <c r="E49" s="150">
        <v>13</v>
      </c>
      <c r="F49" s="89" t="s">
        <v>154</v>
      </c>
      <c r="G49" s="155">
        <v>37</v>
      </c>
      <c r="H49" s="152">
        <f t="shared" si="9"/>
        <v>276.89999999999998</v>
      </c>
      <c r="I49" s="47">
        <f t="shared" si="10"/>
        <v>2306.6999999999998</v>
      </c>
      <c r="J49" s="47">
        <f t="shared" si="11"/>
        <v>0</v>
      </c>
      <c r="K49" s="47">
        <f t="shared" si="12"/>
        <v>2110.1999999999998</v>
      </c>
      <c r="L49" s="56">
        <f t="shared" si="13"/>
        <v>339.53771513633058</v>
      </c>
      <c r="M49" s="56">
        <f t="shared" si="7"/>
        <v>0</v>
      </c>
      <c r="N49" s="47"/>
      <c r="O49" s="47"/>
      <c r="P49" s="47"/>
      <c r="Q49" s="47"/>
      <c r="R49" s="47">
        <f t="shared" si="8"/>
        <v>339.53771513633058</v>
      </c>
      <c r="S49" s="47"/>
      <c r="T49" s="47"/>
      <c r="U49" s="47"/>
      <c r="V49" s="47"/>
      <c r="W49" s="79">
        <v>1</v>
      </c>
      <c r="X49" s="62">
        <f t="shared" si="14"/>
        <v>339.53771513633058</v>
      </c>
      <c r="Y49" s="137">
        <f t="shared" si="15"/>
        <v>260.31967498169945</v>
      </c>
      <c r="Z49" s="131"/>
      <c r="AA49" s="5">
        <f t="shared" si="16"/>
        <v>0</v>
      </c>
      <c r="AB49" s="131"/>
      <c r="AC49" s="43">
        <f t="shared" si="19"/>
        <v>0</v>
      </c>
      <c r="AD49" s="131"/>
      <c r="AE49" s="43">
        <f t="shared" si="18"/>
        <v>0</v>
      </c>
      <c r="AF49" s="131"/>
      <c r="AG49" s="43">
        <f t="shared" si="20"/>
        <v>0</v>
      </c>
      <c r="AH49" s="131"/>
      <c r="AI49" s="43">
        <f t="shared" si="21"/>
        <v>0</v>
      </c>
      <c r="AJ49" s="131"/>
      <c r="AK49" s="43">
        <f t="shared" si="22"/>
        <v>0</v>
      </c>
      <c r="AL49" s="117"/>
      <c r="AM49" s="43">
        <f t="shared" si="23"/>
        <v>0</v>
      </c>
      <c r="AN49" s="131">
        <v>236</v>
      </c>
      <c r="AO49" s="5">
        <f t="shared" si="17"/>
        <v>4.109415205478399</v>
      </c>
      <c r="AP49" s="131">
        <v>246</v>
      </c>
      <c r="AQ49" s="43">
        <f t="shared" si="24"/>
        <v>4.4650490264063993</v>
      </c>
      <c r="AR49" s="131">
        <v>236</v>
      </c>
      <c r="AS49" s="43">
        <f t="shared" si="25"/>
        <v>4.109415205478399</v>
      </c>
      <c r="AT49" s="131"/>
      <c r="AU49" s="43">
        <f t="shared" si="26"/>
        <v>0</v>
      </c>
      <c r="AV49" s="131"/>
      <c r="AW49" s="43">
        <f t="shared" si="27"/>
        <v>0</v>
      </c>
      <c r="AX49" s="131"/>
      <c r="AY49" s="43">
        <f t="shared" si="28"/>
        <v>0</v>
      </c>
      <c r="AZ49" s="131"/>
      <c r="BA49" s="43">
        <f t="shared" si="29"/>
        <v>0</v>
      </c>
      <c r="BB49" s="117"/>
      <c r="BC49" s="43">
        <f t="shared" si="30"/>
        <v>0</v>
      </c>
      <c r="BD49" s="121"/>
      <c r="BE49">
        <f t="shared" si="0"/>
        <v>0</v>
      </c>
      <c r="BF49">
        <f t="shared" si="1"/>
        <v>0</v>
      </c>
      <c r="BG49">
        <f t="shared" si="2"/>
        <v>2</v>
      </c>
      <c r="BH49">
        <f t="shared" si="6"/>
        <v>7</v>
      </c>
      <c r="BI49" s="6">
        <f t="shared" si="3"/>
        <v>0</v>
      </c>
      <c r="BJ49" s="44">
        <f t="shared" si="4"/>
        <v>0</v>
      </c>
    </row>
    <row r="50" spans="1:62" x14ac:dyDescent="0.25">
      <c r="A50" s="144">
        <f t="shared" si="5"/>
        <v>38</v>
      </c>
      <c r="B50" s="89" t="s">
        <v>122</v>
      </c>
      <c r="C50" s="150">
        <v>14</v>
      </c>
      <c r="D50" s="89" t="s">
        <v>122</v>
      </c>
      <c r="E50" s="150">
        <v>14</v>
      </c>
      <c r="F50" s="89" t="s">
        <v>154</v>
      </c>
      <c r="G50" s="155">
        <v>38</v>
      </c>
      <c r="H50" s="152">
        <f t="shared" si="9"/>
        <v>284.89999999999998</v>
      </c>
      <c r="I50" s="47">
        <f t="shared" si="10"/>
        <v>2306.6999999999998</v>
      </c>
      <c r="J50" s="47">
        <f t="shared" si="11"/>
        <v>0</v>
      </c>
      <c r="K50" s="47">
        <f t="shared" si="12"/>
        <v>2104.4499999999998</v>
      </c>
      <c r="L50" s="56">
        <f t="shared" si="13"/>
        <v>349.38957125249169</v>
      </c>
      <c r="M50" s="56">
        <f t="shared" si="7"/>
        <v>0</v>
      </c>
      <c r="N50" s="47"/>
      <c r="O50" s="47"/>
      <c r="P50" s="47"/>
      <c r="Q50" s="47"/>
      <c r="R50" s="47">
        <f t="shared" si="8"/>
        <v>349.38957125249169</v>
      </c>
      <c r="S50" s="47"/>
      <c r="T50" s="47"/>
      <c r="U50" s="47"/>
      <c r="V50" s="47"/>
      <c r="W50" s="79">
        <v>1</v>
      </c>
      <c r="X50" s="62">
        <f t="shared" si="14"/>
        <v>349.38957125249169</v>
      </c>
      <c r="Y50" s="137">
        <f t="shared" si="15"/>
        <v>252.97935290817037</v>
      </c>
      <c r="Z50" s="131"/>
      <c r="AA50" s="5">
        <f t="shared" si="16"/>
        <v>0</v>
      </c>
      <c r="AB50" s="131"/>
      <c r="AC50" s="43">
        <f t="shared" si="19"/>
        <v>0</v>
      </c>
      <c r="AD50" s="131"/>
      <c r="AE50" s="43">
        <f t="shared" si="18"/>
        <v>0</v>
      </c>
      <c r="AF50" s="131"/>
      <c r="AG50" s="43">
        <f t="shared" si="20"/>
        <v>0</v>
      </c>
      <c r="AH50" s="131"/>
      <c r="AI50" s="43">
        <f t="shared" si="21"/>
        <v>0</v>
      </c>
      <c r="AJ50" s="131"/>
      <c r="AK50" s="43">
        <f t="shared" si="22"/>
        <v>0</v>
      </c>
      <c r="AL50" s="117"/>
      <c r="AM50" s="43">
        <f t="shared" si="23"/>
        <v>0</v>
      </c>
      <c r="AN50" s="131">
        <v>226</v>
      </c>
      <c r="AO50" s="5">
        <f t="shared" si="17"/>
        <v>3.9904027206463994</v>
      </c>
      <c r="AP50" s="131">
        <v>237</v>
      </c>
      <c r="AQ50" s="43">
        <f t="shared" si="24"/>
        <v>4.388302341921599</v>
      </c>
      <c r="AR50" s="131">
        <v>224</v>
      </c>
      <c r="AS50" s="43">
        <f t="shared" si="25"/>
        <v>3.9200886308863989</v>
      </c>
      <c r="AT50" s="131"/>
      <c r="AU50" s="43">
        <f t="shared" si="26"/>
        <v>0</v>
      </c>
      <c r="AV50" s="131"/>
      <c r="AW50" s="43">
        <f t="shared" si="27"/>
        <v>0</v>
      </c>
      <c r="AX50" s="131"/>
      <c r="AY50" s="43">
        <f t="shared" si="28"/>
        <v>0</v>
      </c>
      <c r="AZ50" s="131"/>
      <c r="BA50" s="43">
        <f t="shared" si="29"/>
        <v>0</v>
      </c>
      <c r="BB50" s="117"/>
      <c r="BC50" s="43">
        <f t="shared" si="30"/>
        <v>0</v>
      </c>
      <c r="BD50" s="121"/>
      <c r="BE50">
        <f t="shared" si="0"/>
        <v>0</v>
      </c>
      <c r="BF50">
        <f t="shared" si="1"/>
        <v>0</v>
      </c>
      <c r="BG50">
        <f t="shared" si="2"/>
        <v>2</v>
      </c>
      <c r="BH50">
        <f t="shared" si="6"/>
        <v>7</v>
      </c>
      <c r="BI50" s="6">
        <f t="shared" si="3"/>
        <v>0</v>
      </c>
      <c r="BJ50" s="44">
        <f t="shared" si="4"/>
        <v>0</v>
      </c>
    </row>
    <row r="51" spans="1:62" x14ac:dyDescent="0.25">
      <c r="A51" s="144">
        <f t="shared" si="5"/>
        <v>39</v>
      </c>
      <c r="B51" s="89" t="s">
        <v>122</v>
      </c>
      <c r="C51" s="150">
        <v>15</v>
      </c>
      <c r="D51" s="89" t="s">
        <v>122</v>
      </c>
      <c r="E51" s="150">
        <v>15</v>
      </c>
      <c r="F51" s="89" t="s">
        <v>154</v>
      </c>
      <c r="G51" s="155">
        <v>39</v>
      </c>
      <c r="H51" s="152">
        <f t="shared" si="9"/>
        <v>292.89999999999998</v>
      </c>
      <c r="I51" s="47">
        <f t="shared" si="10"/>
        <v>2306.6999999999998</v>
      </c>
      <c r="J51" s="47">
        <f t="shared" si="11"/>
        <v>0</v>
      </c>
      <c r="K51" s="47">
        <f t="shared" si="12"/>
        <v>2098.6999999999998</v>
      </c>
      <c r="L51" s="56">
        <f t="shared" si="13"/>
        <v>359.24143691951792</v>
      </c>
      <c r="M51" s="56">
        <f t="shared" si="7"/>
        <v>0</v>
      </c>
      <c r="N51" s="47"/>
      <c r="O51" s="47"/>
      <c r="P51" s="47"/>
      <c r="Q51" s="47"/>
      <c r="R51" s="47">
        <f t="shared" si="8"/>
        <v>359.24143691951792</v>
      </c>
      <c r="S51" s="47"/>
      <c r="T51" s="47"/>
      <c r="U51" s="47"/>
      <c r="V51" s="47"/>
      <c r="W51" s="79">
        <v>1</v>
      </c>
      <c r="X51" s="62">
        <f t="shared" si="14"/>
        <v>359.24143691951792</v>
      </c>
      <c r="Y51" s="137">
        <f t="shared" si="15"/>
        <v>246.04162706352935</v>
      </c>
      <c r="Z51" s="131"/>
      <c r="AA51" s="5">
        <f t="shared" si="16"/>
        <v>0</v>
      </c>
      <c r="AB51" s="131"/>
      <c r="AC51" s="43">
        <f t="shared" si="19"/>
        <v>0</v>
      </c>
      <c r="AD51" s="131"/>
      <c r="AE51" s="43">
        <f t="shared" si="18"/>
        <v>0</v>
      </c>
      <c r="AF51" s="131"/>
      <c r="AG51" s="43">
        <f t="shared" si="20"/>
        <v>0</v>
      </c>
      <c r="AH51" s="131"/>
      <c r="AI51" s="43">
        <f t="shared" si="21"/>
        <v>0</v>
      </c>
      <c r="AJ51" s="131"/>
      <c r="AK51" s="43">
        <f t="shared" si="22"/>
        <v>0</v>
      </c>
      <c r="AL51" s="117"/>
      <c r="AM51" s="43">
        <f t="shared" si="23"/>
        <v>0</v>
      </c>
      <c r="AN51" s="131">
        <v>222</v>
      </c>
      <c r="AO51" s="5">
        <f t="shared" si="17"/>
        <v>4.0706032271615999</v>
      </c>
      <c r="AP51" s="131">
        <v>232</v>
      </c>
      <c r="AQ51" s="43">
        <f t="shared" si="24"/>
        <v>4.4455837208576003</v>
      </c>
      <c r="AR51" s="131">
        <v>220</v>
      </c>
      <c r="AS51" s="43">
        <f t="shared" si="25"/>
        <v>3.9975894041600002</v>
      </c>
      <c r="AT51" s="131"/>
      <c r="AU51" s="43">
        <f t="shared" si="26"/>
        <v>0</v>
      </c>
      <c r="AV51" s="131"/>
      <c r="AW51" s="43">
        <f t="shared" si="27"/>
        <v>0</v>
      </c>
      <c r="AX51" s="131"/>
      <c r="AY51" s="43">
        <f t="shared" si="28"/>
        <v>0</v>
      </c>
      <c r="AZ51" s="131"/>
      <c r="BA51" s="43">
        <f t="shared" si="29"/>
        <v>0</v>
      </c>
      <c r="BB51" s="117"/>
      <c r="BC51" s="43">
        <f t="shared" si="30"/>
        <v>0</v>
      </c>
      <c r="BD51" s="121"/>
      <c r="BE51">
        <f t="shared" si="0"/>
        <v>0</v>
      </c>
      <c r="BF51">
        <f t="shared" si="1"/>
        <v>0</v>
      </c>
      <c r="BG51">
        <f t="shared" si="2"/>
        <v>2</v>
      </c>
      <c r="BH51">
        <f t="shared" si="6"/>
        <v>7</v>
      </c>
      <c r="BI51" s="6">
        <f t="shared" si="3"/>
        <v>0</v>
      </c>
      <c r="BJ51" s="44">
        <f t="shared" si="4"/>
        <v>0</v>
      </c>
    </row>
    <row r="52" spans="1:62" x14ac:dyDescent="0.25">
      <c r="A52" s="144">
        <f t="shared" si="5"/>
        <v>40</v>
      </c>
      <c r="B52" s="89" t="s">
        <v>122</v>
      </c>
      <c r="C52" s="150">
        <v>16</v>
      </c>
      <c r="D52" s="89" t="s">
        <v>122</v>
      </c>
      <c r="E52" s="150">
        <v>16</v>
      </c>
      <c r="F52" s="89" t="s">
        <v>154</v>
      </c>
      <c r="G52" s="155">
        <v>40</v>
      </c>
      <c r="H52" s="152">
        <f t="shared" si="9"/>
        <v>300.89999999999998</v>
      </c>
      <c r="I52" s="47">
        <f t="shared" si="10"/>
        <v>2306.6999999999998</v>
      </c>
      <c r="J52" s="47">
        <f t="shared" si="11"/>
        <v>0</v>
      </c>
      <c r="K52" s="47">
        <f t="shared" si="12"/>
        <v>2092.9499999999998</v>
      </c>
      <c r="L52" s="56">
        <f t="shared" si="13"/>
        <v>369.09331137261211</v>
      </c>
      <c r="M52" s="56">
        <f t="shared" si="7"/>
        <v>0</v>
      </c>
      <c r="N52" s="47"/>
      <c r="O52" s="47"/>
      <c r="P52" s="47"/>
      <c r="Q52" s="47"/>
      <c r="R52" s="47">
        <f t="shared" si="8"/>
        <v>369.09331137261211</v>
      </c>
      <c r="S52" s="47"/>
      <c r="T52" s="47"/>
      <c r="U52" s="47"/>
      <c r="V52" s="47"/>
      <c r="W52" s="79">
        <v>1</v>
      </c>
      <c r="X52" s="62">
        <f t="shared" si="14"/>
        <v>369.09331137261211</v>
      </c>
      <c r="Y52" s="137">
        <f t="shared" si="15"/>
        <v>239.4742600986541</v>
      </c>
      <c r="Z52" s="131"/>
      <c r="AA52" s="5">
        <f t="shared" si="16"/>
        <v>0</v>
      </c>
      <c r="AB52" s="131"/>
      <c r="AC52" s="43">
        <f t="shared" si="19"/>
        <v>0</v>
      </c>
      <c r="AD52" s="131"/>
      <c r="AE52" s="43">
        <f t="shared" si="18"/>
        <v>0</v>
      </c>
      <c r="AF52" s="131"/>
      <c r="AG52" s="43">
        <f t="shared" si="20"/>
        <v>0</v>
      </c>
      <c r="AH52" s="131"/>
      <c r="AI52" s="43">
        <f t="shared" si="21"/>
        <v>0</v>
      </c>
      <c r="AJ52" s="131"/>
      <c r="AK52" s="43">
        <f t="shared" si="22"/>
        <v>0</v>
      </c>
      <c r="AL52" s="117"/>
      <c r="AM52" s="43">
        <f t="shared" si="23"/>
        <v>0</v>
      </c>
      <c r="AN52" s="131">
        <v>219</v>
      </c>
      <c r="AO52" s="5">
        <f t="shared" si="17"/>
        <v>4.1815813855824002</v>
      </c>
      <c r="AP52" s="131">
        <v>230</v>
      </c>
      <c r="AQ52" s="43">
        <f t="shared" si="24"/>
        <v>4.6121985633599998</v>
      </c>
      <c r="AR52" s="131">
        <v>214</v>
      </c>
      <c r="AS52" s="43">
        <f t="shared" si="25"/>
        <v>3.9928212742464004</v>
      </c>
      <c r="AT52" s="131"/>
      <c r="AU52" s="43">
        <f t="shared" si="26"/>
        <v>0</v>
      </c>
      <c r="AV52" s="131"/>
      <c r="AW52" s="43">
        <f t="shared" si="27"/>
        <v>0</v>
      </c>
      <c r="AX52" s="131"/>
      <c r="AY52" s="43">
        <f t="shared" si="28"/>
        <v>0</v>
      </c>
      <c r="AZ52" s="131"/>
      <c r="BA52" s="43">
        <f t="shared" si="29"/>
        <v>0</v>
      </c>
      <c r="BB52" s="117"/>
      <c r="BC52" s="43">
        <f t="shared" si="30"/>
        <v>0</v>
      </c>
      <c r="BD52" s="121"/>
      <c r="BE52">
        <f t="shared" si="0"/>
        <v>0</v>
      </c>
      <c r="BF52">
        <f t="shared" si="1"/>
        <v>0</v>
      </c>
      <c r="BG52">
        <f t="shared" si="2"/>
        <v>2</v>
      </c>
      <c r="BH52">
        <f t="shared" si="6"/>
        <v>7</v>
      </c>
      <c r="BI52" s="6">
        <f t="shared" si="3"/>
        <v>0</v>
      </c>
      <c r="BJ52" s="44">
        <f t="shared" si="4"/>
        <v>0</v>
      </c>
    </row>
    <row r="53" spans="1:62" x14ac:dyDescent="0.25">
      <c r="A53" s="144">
        <f t="shared" si="5"/>
        <v>41</v>
      </c>
      <c r="B53" s="89" t="s">
        <v>122</v>
      </c>
      <c r="C53" s="150">
        <v>17</v>
      </c>
      <c r="D53" s="89" t="s">
        <v>122</v>
      </c>
      <c r="E53" s="150">
        <v>17</v>
      </c>
      <c r="F53" s="154" t="s">
        <v>155</v>
      </c>
      <c r="G53" s="155">
        <v>1</v>
      </c>
      <c r="H53" s="152">
        <f t="shared" si="9"/>
        <v>308.89999999999998</v>
      </c>
      <c r="I53" s="47">
        <f t="shared" si="10"/>
        <v>2306.6999999999998</v>
      </c>
      <c r="J53" s="47">
        <f t="shared" si="11"/>
        <v>0</v>
      </c>
      <c r="K53" s="47">
        <f t="shared" si="12"/>
        <v>2087.1999999999998</v>
      </c>
      <c r="L53" s="56">
        <f t="shared" si="13"/>
        <v>378.9451939265096</v>
      </c>
      <c r="M53" s="56">
        <f t="shared" si="7"/>
        <v>0</v>
      </c>
      <c r="N53" s="47"/>
      <c r="O53" s="47"/>
      <c r="P53" s="47"/>
      <c r="Q53" s="47"/>
      <c r="R53" s="47">
        <f t="shared" si="8"/>
        <v>378.9451939265096</v>
      </c>
      <c r="S53" s="47"/>
      <c r="T53" s="47"/>
      <c r="U53" s="47"/>
      <c r="V53" s="47"/>
      <c r="W53" s="79">
        <v>1</v>
      </c>
      <c r="X53" s="62">
        <f t="shared" si="14"/>
        <v>378.9451939265096</v>
      </c>
      <c r="Y53" s="137">
        <f t="shared" si="15"/>
        <v>233.24836695371826</v>
      </c>
      <c r="Z53" s="131"/>
      <c r="AA53" s="5">
        <f t="shared" si="16"/>
        <v>0</v>
      </c>
      <c r="AB53" s="131"/>
      <c r="AC53" s="43">
        <f t="shared" si="19"/>
        <v>0</v>
      </c>
      <c r="AD53" s="131"/>
      <c r="AE53" s="43">
        <f t="shared" si="18"/>
        <v>0</v>
      </c>
      <c r="AF53" s="131"/>
      <c r="AG53" s="43">
        <f t="shared" si="20"/>
        <v>0</v>
      </c>
      <c r="AH53" s="131"/>
      <c r="AI53" s="43">
        <f t="shared" si="21"/>
        <v>0</v>
      </c>
      <c r="AJ53" s="131"/>
      <c r="AK53" s="43">
        <f t="shared" si="22"/>
        <v>0</v>
      </c>
      <c r="AL53" s="117"/>
      <c r="AM53" s="43">
        <f t="shared" si="23"/>
        <v>0</v>
      </c>
      <c r="AN53" s="131">
        <v>204</v>
      </c>
      <c r="AO53" s="5">
        <f t="shared" si="17"/>
        <v>3.8246624815103996</v>
      </c>
      <c r="AP53" s="131">
        <v>214</v>
      </c>
      <c r="AQ53" s="43">
        <f t="shared" si="24"/>
        <v>4.2088197569023986</v>
      </c>
      <c r="AR53" s="131">
        <v>205</v>
      </c>
      <c r="AS53" s="43">
        <f t="shared" si="25"/>
        <v>3.8622510761599997</v>
      </c>
      <c r="AT53" s="131"/>
      <c r="AU53" s="43">
        <f t="shared" si="26"/>
        <v>0</v>
      </c>
      <c r="AV53" s="131"/>
      <c r="AW53" s="43">
        <f t="shared" si="27"/>
        <v>0</v>
      </c>
      <c r="AX53" s="131"/>
      <c r="AY53" s="43">
        <f t="shared" si="28"/>
        <v>0</v>
      </c>
      <c r="AZ53" s="131"/>
      <c r="BA53" s="43">
        <f t="shared" si="29"/>
        <v>0</v>
      </c>
      <c r="BB53" s="117"/>
      <c r="BC53" s="43">
        <f t="shared" si="30"/>
        <v>0</v>
      </c>
      <c r="BD53" s="121"/>
      <c r="BE53">
        <f t="shared" si="0"/>
        <v>0</v>
      </c>
      <c r="BF53">
        <f t="shared" si="1"/>
        <v>0</v>
      </c>
      <c r="BG53">
        <f t="shared" si="2"/>
        <v>2</v>
      </c>
      <c r="BH53">
        <f t="shared" si="6"/>
        <v>7</v>
      </c>
      <c r="BI53" s="6">
        <f t="shared" si="3"/>
        <v>0</v>
      </c>
      <c r="BJ53" s="44">
        <f t="shared" si="4"/>
        <v>0</v>
      </c>
    </row>
    <row r="54" spans="1:62" x14ac:dyDescent="0.25">
      <c r="A54" s="144">
        <f t="shared" si="5"/>
        <v>42</v>
      </c>
      <c r="B54" s="89" t="s">
        <v>122</v>
      </c>
      <c r="C54" s="150">
        <v>18</v>
      </c>
      <c r="D54" s="89" t="s">
        <v>122</v>
      </c>
      <c r="E54" s="150">
        <v>18</v>
      </c>
      <c r="F54" s="154" t="s">
        <v>155</v>
      </c>
      <c r="G54" s="155">
        <v>2</v>
      </c>
      <c r="H54" s="152">
        <f t="shared" si="9"/>
        <v>316.89999999999998</v>
      </c>
      <c r="I54" s="47">
        <f t="shared" si="10"/>
        <v>2306.6999999999998</v>
      </c>
      <c r="J54" s="47">
        <f t="shared" si="11"/>
        <v>0</v>
      </c>
      <c r="K54" s="47">
        <f t="shared" si="12"/>
        <v>2081.4499999999998</v>
      </c>
      <c r="L54" s="56">
        <f t="shared" si="13"/>
        <v>388.79708396540218</v>
      </c>
      <c r="M54" s="56">
        <f t="shared" si="7"/>
        <v>0</v>
      </c>
      <c r="N54" s="47"/>
      <c r="O54" s="47"/>
      <c r="P54" s="47"/>
      <c r="Q54" s="47"/>
      <c r="R54" s="47">
        <f t="shared" si="8"/>
        <v>388.79708396540218</v>
      </c>
      <c r="S54" s="47"/>
      <c r="T54" s="47"/>
      <c r="U54" s="47"/>
      <c r="V54" s="47"/>
      <c r="W54" s="79">
        <v>1</v>
      </c>
      <c r="X54" s="62">
        <f t="shared" si="14"/>
        <v>388.79708396540218</v>
      </c>
      <c r="Y54" s="137">
        <f t="shared" si="15"/>
        <v>227.3379901588558</v>
      </c>
      <c r="Z54" s="131"/>
      <c r="AA54" s="5">
        <f t="shared" si="16"/>
        <v>0</v>
      </c>
      <c r="AB54" s="131"/>
      <c r="AC54" s="43">
        <f t="shared" si="19"/>
        <v>0</v>
      </c>
      <c r="AD54" s="131"/>
      <c r="AE54" s="43">
        <f t="shared" si="18"/>
        <v>0</v>
      </c>
      <c r="AF54" s="131"/>
      <c r="AG54" s="43">
        <f t="shared" si="20"/>
        <v>0</v>
      </c>
      <c r="AH54" s="131"/>
      <c r="AI54" s="43">
        <f t="shared" si="21"/>
        <v>0</v>
      </c>
      <c r="AJ54" s="131"/>
      <c r="AK54" s="43">
        <f t="shared" si="22"/>
        <v>0</v>
      </c>
      <c r="AL54" s="117"/>
      <c r="AM54" s="43">
        <f t="shared" si="23"/>
        <v>0</v>
      </c>
      <c r="AN54" s="131">
        <v>203</v>
      </c>
      <c r="AO54" s="5">
        <f t="shared" si="17"/>
        <v>3.9867412323536007</v>
      </c>
      <c r="AP54" s="131">
        <v>214</v>
      </c>
      <c r="AQ54" s="43">
        <f t="shared" si="24"/>
        <v>4.4305079345984</v>
      </c>
      <c r="AR54" s="131">
        <v>204</v>
      </c>
      <c r="AS54" s="43">
        <f t="shared" si="25"/>
        <v>4.0261162155264003</v>
      </c>
      <c r="AT54" s="131"/>
      <c r="AU54" s="43">
        <f t="shared" si="26"/>
        <v>0</v>
      </c>
      <c r="AV54" s="131"/>
      <c r="AW54" s="43">
        <f t="shared" si="27"/>
        <v>0</v>
      </c>
      <c r="AX54" s="131"/>
      <c r="AY54" s="43">
        <f t="shared" si="28"/>
        <v>0</v>
      </c>
      <c r="AZ54" s="131"/>
      <c r="BA54" s="43">
        <f t="shared" si="29"/>
        <v>0</v>
      </c>
      <c r="BB54" s="117"/>
      <c r="BC54" s="43">
        <f t="shared" si="30"/>
        <v>0</v>
      </c>
      <c r="BD54" s="121"/>
      <c r="BE54">
        <f t="shared" si="0"/>
        <v>0</v>
      </c>
      <c r="BF54">
        <f t="shared" si="1"/>
        <v>0</v>
      </c>
      <c r="BG54">
        <f t="shared" si="2"/>
        <v>2</v>
      </c>
      <c r="BH54">
        <f t="shared" si="6"/>
        <v>7</v>
      </c>
      <c r="BI54" s="6">
        <f t="shared" si="3"/>
        <v>0</v>
      </c>
      <c r="BJ54" s="44">
        <f t="shared" si="4"/>
        <v>0</v>
      </c>
    </row>
    <row r="55" spans="1:62" x14ac:dyDescent="0.25">
      <c r="A55" s="144">
        <f t="shared" si="5"/>
        <v>43</v>
      </c>
      <c r="B55" s="89" t="s">
        <v>122</v>
      </c>
      <c r="C55" s="150">
        <v>19</v>
      </c>
      <c r="D55" s="89" t="s">
        <v>122</v>
      </c>
      <c r="E55" s="150">
        <v>19</v>
      </c>
      <c r="F55" s="154" t="s">
        <v>155</v>
      </c>
      <c r="G55" s="155">
        <v>3</v>
      </c>
      <c r="H55" s="152">
        <f t="shared" si="9"/>
        <v>324.89999999999998</v>
      </c>
      <c r="I55" s="47">
        <f t="shared" si="10"/>
        <v>2306.6999999999998</v>
      </c>
      <c r="J55" s="47">
        <f t="shared" si="11"/>
        <v>0</v>
      </c>
      <c r="K55" s="47">
        <f t="shared" si="12"/>
        <v>2075.6999999999998</v>
      </c>
      <c r="L55" s="56">
        <f t="shared" si="13"/>
        <v>398.64898093435528</v>
      </c>
      <c r="M55" s="56">
        <f t="shared" si="7"/>
        <v>0</v>
      </c>
      <c r="N55" s="47"/>
      <c r="O55" s="47"/>
      <c r="P55" s="47"/>
      <c r="Q55" s="47"/>
      <c r="R55" s="47">
        <f t="shared" si="8"/>
        <v>398.64898093435528</v>
      </c>
      <c r="S55" s="47"/>
      <c r="T55" s="47"/>
      <c r="U55" s="47"/>
      <c r="V55" s="47"/>
      <c r="W55" s="79">
        <v>1</v>
      </c>
      <c r="X55" s="62">
        <f t="shared" si="14"/>
        <v>398.64898093435528</v>
      </c>
      <c r="Y55" s="137">
        <f t="shared" si="15"/>
        <v>221.7197381043178</v>
      </c>
      <c r="Z55" s="131"/>
      <c r="AA55" s="5">
        <f t="shared" si="16"/>
        <v>0</v>
      </c>
      <c r="AB55" s="131"/>
      <c r="AC55" s="43">
        <f t="shared" si="19"/>
        <v>0</v>
      </c>
      <c r="AD55" s="131"/>
      <c r="AE55" s="43">
        <f t="shared" si="18"/>
        <v>0</v>
      </c>
      <c r="AF55" s="131"/>
      <c r="AG55" s="43">
        <f t="shared" si="20"/>
        <v>0</v>
      </c>
      <c r="AH55" s="131"/>
      <c r="AI55" s="43">
        <f t="shared" si="21"/>
        <v>0</v>
      </c>
      <c r="AJ55" s="131"/>
      <c r="AK55" s="43">
        <f t="shared" si="22"/>
        <v>0</v>
      </c>
      <c r="AL55" s="117"/>
      <c r="AM55" s="43">
        <f t="shared" si="23"/>
        <v>0</v>
      </c>
      <c r="AN55" s="131">
        <v>199</v>
      </c>
      <c r="AO55" s="5">
        <f t="shared" si="17"/>
        <v>4.0277957868863998</v>
      </c>
      <c r="AP55" s="131">
        <v>209</v>
      </c>
      <c r="AQ55" s="43">
        <f t="shared" si="24"/>
        <v>4.4427703281983995</v>
      </c>
      <c r="AR55" s="131">
        <v>200</v>
      </c>
      <c r="AS55" s="43">
        <f t="shared" si="25"/>
        <v>4.0683778559999988</v>
      </c>
      <c r="AT55" s="131"/>
      <c r="AU55" s="43">
        <f t="shared" si="26"/>
        <v>0</v>
      </c>
      <c r="AV55" s="131"/>
      <c r="AW55" s="43">
        <f t="shared" si="27"/>
        <v>0</v>
      </c>
      <c r="AX55" s="131"/>
      <c r="AY55" s="43">
        <f t="shared" si="28"/>
        <v>0</v>
      </c>
      <c r="AZ55" s="131"/>
      <c r="BA55" s="43">
        <f t="shared" si="29"/>
        <v>0</v>
      </c>
      <c r="BB55" s="117"/>
      <c r="BC55" s="43">
        <f t="shared" si="30"/>
        <v>0</v>
      </c>
      <c r="BD55" s="121"/>
      <c r="BE55">
        <f t="shared" si="0"/>
        <v>0</v>
      </c>
      <c r="BF55">
        <f t="shared" si="1"/>
        <v>0</v>
      </c>
      <c r="BG55">
        <f t="shared" si="2"/>
        <v>2</v>
      </c>
      <c r="BH55">
        <f t="shared" si="6"/>
        <v>7</v>
      </c>
      <c r="BI55" s="6">
        <f t="shared" si="3"/>
        <v>0</v>
      </c>
      <c r="BJ55" s="44">
        <f t="shared" si="4"/>
        <v>0</v>
      </c>
    </row>
    <row r="56" spans="1:62" x14ac:dyDescent="0.25">
      <c r="A56" s="144">
        <f t="shared" si="5"/>
        <v>44</v>
      </c>
      <c r="B56" s="89" t="s">
        <v>122</v>
      </c>
      <c r="C56" s="150">
        <v>20</v>
      </c>
      <c r="D56" s="89" t="s">
        <v>122</v>
      </c>
      <c r="E56" s="150">
        <v>20</v>
      </c>
      <c r="F56" s="154" t="s">
        <v>155</v>
      </c>
      <c r="G56" s="155">
        <v>4</v>
      </c>
      <c r="H56" s="152">
        <f t="shared" si="9"/>
        <v>332.9</v>
      </c>
      <c r="I56" s="47">
        <f t="shared" si="10"/>
        <v>2306.6999999999998</v>
      </c>
      <c r="J56" s="47">
        <f t="shared" si="11"/>
        <v>0</v>
      </c>
      <c r="K56" s="47">
        <f t="shared" si="12"/>
        <v>2069.9499999999998</v>
      </c>
      <c r="L56" s="56">
        <f t="shared" si="13"/>
        <v>408.50088433196811</v>
      </c>
      <c r="M56" s="56">
        <f t="shared" si="7"/>
        <v>0</v>
      </c>
      <c r="N56" s="47"/>
      <c r="O56" s="47"/>
      <c r="P56" s="47"/>
      <c r="Q56" s="47"/>
      <c r="R56" s="47">
        <f t="shared" si="8"/>
        <v>408.50088433196811</v>
      </c>
      <c r="S56" s="47"/>
      <c r="T56" s="47"/>
      <c r="U56" s="47"/>
      <c r="V56" s="47"/>
      <c r="W56" s="79">
        <v>1</v>
      </c>
      <c r="X56" s="62">
        <f t="shared" si="14"/>
        <v>408.50088433196811</v>
      </c>
      <c r="Y56" s="137">
        <f t="shared" si="15"/>
        <v>216.37247565048028</v>
      </c>
      <c r="Z56" s="131"/>
      <c r="AA56" s="5">
        <f t="shared" si="16"/>
        <v>0</v>
      </c>
      <c r="AB56" s="131"/>
      <c r="AC56" s="43">
        <f t="shared" si="19"/>
        <v>0</v>
      </c>
      <c r="AD56" s="131"/>
      <c r="AE56" s="43">
        <f t="shared" si="18"/>
        <v>0</v>
      </c>
      <c r="AF56" s="131"/>
      <c r="AG56" s="43">
        <f t="shared" si="20"/>
        <v>0</v>
      </c>
      <c r="AH56" s="131"/>
      <c r="AI56" s="43">
        <f t="shared" si="21"/>
        <v>0</v>
      </c>
      <c r="AJ56" s="131"/>
      <c r="AK56" s="43">
        <f t="shared" si="22"/>
        <v>0</v>
      </c>
      <c r="AL56" s="117"/>
      <c r="AM56" s="43">
        <f t="shared" si="23"/>
        <v>0</v>
      </c>
      <c r="AN56" s="131">
        <v>197</v>
      </c>
      <c r="AO56" s="5">
        <f t="shared" si="17"/>
        <v>4.1447508414416001</v>
      </c>
      <c r="AP56" s="131">
        <v>206</v>
      </c>
      <c r="AQ56" s="43">
        <f t="shared" si="24"/>
        <v>4.5321097350463999</v>
      </c>
      <c r="AR56" s="131">
        <v>197</v>
      </c>
      <c r="AS56" s="43">
        <f t="shared" si="25"/>
        <v>4.1447508414416001</v>
      </c>
      <c r="AT56" s="131"/>
      <c r="AU56" s="43">
        <f t="shared" si="26"/>
        <v>0</v>
      </c>
      <c r="AV56" s="131"/>
      <c r="AW56" s="43">
        <f t="shared" si="27"/>
        <v>0</v>
      </c>
      <c r="AX56" s="131"/>
      <c r="AY56" s="43">
        <f t="shared" si="28"/>
        <v>0</v>
      </c>
      <c r="AZ56" s="131"/>
      <c r="BA56" s="43">
        <f t="shared" si="29"/>
        <v>0</v>
      </c>
      <c r="BB56" s="117"/>
      <c r="BC56" s="43">
        <f t="shared" si="30"/>
        <v>0</v>
      </c>
      <c r="BD56" s="121"/>
      <c r="BE56">
        <f t="shared" si="0"/>
        <v>0</v>
      </c>
      <c r="BF56">
        <f t="shared" si="1"/>
        <v>0</v>
      </c>
      <c r="BG56">
        <f t="shared" si="2"/>
        <v>2</v>
      </c>
      <c r="BH56">
        <f t="shared" si="6"/>
        <v>7</v>
      </c>
      <c r="BI56" s="6">
        <f t="shared" si="3"/>
        <v>0</v>
      </c>
      <c r="BJ56" s="44">
        <f t="shared" si="4"/>
        <v>0</v>
      </c>
    </row>
    <row r="57" spans="1:62" x14ac:dyDescent="0.25">
      <c r="A57" s="145">
        <f t="shared" si="5"/>
        <v>45</v>
      </c>
      <c r="B57" s="89" t="s">
        <v>122</v>
      </c>
      <c r="C57" s="150">
        <v>21</v>
      </c>
      <c r="D57" s="89" t="s">
        <v>122</v>
      </c>
      <c r="E57" s="150">
        <v>21</v>
      </c>
      <c r="F57" s="154" t="s">
        <v>155</v>
      </c>
      <c r="G57" s="155">
        <v>5</v>
      </c>
      <c r="H57" s="152">
        <f t="shared" si="9"/>
        <v>340.9</v>
      </c>
      <c r="I57" s="47">
        <f t="shared" si="10"/>
        <v>2306.6999999999998</v>
      </c>
      <c r="J57" s="47">
        <f t="shared" si="11"/>
        <v>0</v>
      </c>
      <c r="K57" s="47">
        <f t="shared" si="12"/>
        <v>2064.1999999999998</v>
      </c>
      <c r="L57" s="56">
        <f t="shared" si="13"/>
        <v>418.35279370406982</v>
      </c>
      <c r="M57" s="56">
        <f t="shared" si="7"/>
        <v>0</v>
      </c>
      <c r="N57" s="47"/>
      <c r="O57" s="47"/>
      <c r="P57" s="47"/>
      <c r="Q57" s="47"/>
      <c r="R57" s="47">
        <f t="shared" si="8"/>
        <v>418.35279370406982</v>
      </c>
      <c r="S57" s="47"/>
      <c r="T57" s="47"/>
      <c r="U57" s="47"/>
      <c r="V57" s="47"/>
      <c r="W57" s="79">
        <v>1</v>
      </c>
      <c r="X57" s="62">
        <f t="shared" si="14"/>
        <v>418.35279370406982</v>
      </c>
      <c r="Y57" s="137">
        <f t="shared" si="15"/>
        <v>211.27705845043715</v>
      </c>
      <c r="Z57" s="131"/>
      <c r="AA57" s="5">
        <f t="shared" si="16"/>
        <v>0</v>
      </c>
      <c r="AB57" s="131"/>
      <c r="AC57" s="43">
        <f t="shared" si="19"/>
        <v>0</v>
      </c>
      <c r="AD57" s="131"/>
      <c r="AE57" s="43">
        <f t="shared" si="18"/>
        <v>0</v>
      </c>
      <c r="AF57" s="131"/>
      <c r="AG57" s="43">
        <f t="shared" si="20"/>
        <v>0</v>
      </c>
      <c r="AH57" s="131"/>
      <c r="AI57" s="43">
        <f t="shared" si="21"/>
        <v>0</v>
      </c>
      <c r="AJ57" s="131"/>
      <c r="AK57" s="43">
        <f t="shared" si="22"/>
        <v>0</v>
      </c>
      <c r="AL57" s="117"/>
      <c r="AM57" s="43">
        <f t="shared" si="23"/>
        <v>0</v>
      </c>
      <c r="AN57" s="131">
        <v>192</v>
      </c>
      <c r="AO57" s="5">
        <f t="shared" si="17"/>
        <v>4.1292176818175994</v>
      </c>
      <c r="AP57" s="131">
        <v>200</v>
      </c>
      <c r="AQ57" s="43">
        <f t="shared" si="24"/>
        <v>4.4804879360000003</v>
      </c>
      <c r="AR57" s="131">
        <v>192</v>
      </c>
      <c r="AS57" s="43">
        <f t="shared" si="25"/>
        <v>4.1292176818175994</v>
      </c>
      <c r="AT57" s="131"/>
      <c r="AU57" s="43">
        <f t="shared" si="26"/>
        <v>0</v>
      </c>
      <c r="AV57" s="131"/>
      <c r="AW57" s="43">
        <f t="shared" si="27"/>
        <v>0</v>
      </c>
      <c r="AX57" s="131"/>
      <c r="AY57" s="43">
        <f t="shared" si="28"/>
        <v>0</v>
      </c>
      <c r="AZ57" s="131"/>
      <c r="BA57" s="43">
        <f t="shared" si="29"/>
        <v>0</v>
      </c>
      <c r="BB57" s="117"/>
      <c r="BC57" s="43">
        <f t="shared" si="30"/>
        <v>0</v>
      </c>
      <c r="BD57" s="121"/>
      <c r="BE57">
        <f t="shared" si="0"/>
        <v>0</v>
      </c>
      <c r="BF57">
        <f t="shared" si="1"/>
        <v>0</v>
      </c>
      <c r="BG57">
        <f t="shared" si="2"/>
        <v>2</v>
      </c>
      <c r="BH57">
        <f t="shared" si="6"/>
        <v>7</v>
      </c>
      <c r="BI57" s="6">
        <f t="shared" si="3"/>
        <v>0</v>
      </c>
      <c r="BJ57" s="44">
        <f t="shared" si="4"/>
        <v>0</v>
      </c>
    </row>
    <row r="58" spans="1:62" x14ac:dyDescent="0.25">
      <c r="A58" s="144">
        <f t="shared" si="5"/>
        <v>46</v>
      </c>
      <c r="B58" s="89" t="s">
        <v>122</v>
      </c>
      <c r="C58" s="150">
        <v>22</v>
      </c>
      <c r="D58" s="89" t="s">
        <v>122</v>
      </c>
      <c r="E58" s="150">
        <v>22</v>
      </c>
      <c r="F58" s="154" t="s">
        <v>155</v>
      </c>
      <c r="G58" s="155">
        <v>6</v>
      </c>
      <c r="H58" s="152">
        <f t="shared" si="9"/>
        <v>348.9</v>
      </c>
      <c r="I58" s="47">
        <f t="shared" si="10"/>
        <v>2306.6999999999998</v>
      </c>
      <c r="J58" s="47">
        <f t="shared" si="11"/>
        <v>0</v>
      </c>
      <c r="K58" s="47">
        <f t="shared" si="12"/>
        <v>2058.4499999999998</v>
      </c>
      <c r="L58" s="56">
        <f t="shared" si="13"/>
        <v>428.20470863828666</v>
      </c>
      <c r="M58" s="56">
        <f t="shared" si="7"/>
        <v>0</v>
      </c>
      <c r="N58" s="47"/>
      <c r="O58" s="47"/>
      <c r="P58" s="47"/>
      <c r="Q58" s="47"/>
      <c r="R58" s="47">
        <f t="shared" si="8"/>
        <v>428.20470863828666</v>
      </c>
      <c r="S58" s="47"/>
      <c r="T58" s="47"/>
      <c r="U58" s="47"/>
      <c r="V58" s="47"/>
      <c r="W58" s="79">
        <v>1</v>
      </c>
      <c r="X58" s="62">
        <f t="shared" si="14"/>
        <v>428.20470863828666</v>
      </c>
      <c r="Y58" s="137">
        <f t="shared" si="15"/>
        <v>206.41610394569923</v>
      </c>
      <c r="Z58" s="131"/>
      <c r="AA58" s="5">
        <f t="shared" si="16"/>
        <v>0</v>
      </c>
      <c r="AB58" s="131"/>
      <c r="AC58" s="43">
        <f t="shared" si="19"/>
        <v>0</v>
      </c>
      <c r="AD58" s="131"/>
      <c r="AE58" s="43">
        <f t="shared" si="18"/>
        <v>0</v>
      </c>
      <c r="AF58" s="131"/>
      <c r="AG58" s="43">
        <f t="shared" si="20"/>
        <v>0</v>
      </c>
      <c r="AH58" s="131"/>
      <c r="AI58" s="43">
        <f t="shared" si="21"/>
        <v>0</v>
      </c>
      <c r="AJ58" s="131"/>
      <c r="AK58" s="43">
        <f t="shared" si="22"/>
        <v>0</v>
      </c>
      <c r="AL58" s="117"/>
      <c r="AM58" s="43">
        <f t="shared" si="23"/>
        <v>0</v>
      </c>
      <c r="AN58" s="131">
        <v>186</v>
      </c>
      <c r="AO58" s="5">
        <f t="shared" si="17"/>
        <v>4.0598383305023988</v>
      </c>
      <c r="AP58" s="131">
        <v>194</v>
      </c>
      <c r="AQ58" s="43">
        <f t="shared" si="24"/>
        <v>4.4165821310783988</v>
      </c>
      <c r="AR58" s="131">
        <v>187</v>
      </c>
      <c r="AS58" s="43">
        <f t="shared" si="25"/>
        <v>4.1036098560336001</v>
      </c>
      <c r="AT58" s="131"/>
      <c r="AU58" s="43">
        <f t="shared" si="26"/>
        <v>0</v>
      </c>
      <c r="AV58" s="131"/>
      <c r="AW58" s="43">
        <f t="shared" si="27"/>
        <v>0</v>
      </c>
      <c r="AX58" s="131"/>
      <c r="AY58" s="43">
        <f t="shared" si="28"/>
        <v>0</v>
      </c>
      <c r="AZ58" s="131"/>
      <c r="BA58" s="43">
        <f t="shared" si="29"/>
        <v>0</v>
      </c>
      <c r="BB58" s="117"/>
      <c r="BC58" s="43">
        <f t="shared" si="30"/>
        <v>0</v>
      </c>
      <c r="BD58" s="121"/>
      <c r="BE58">
        <f t="shared" si="0"/>
        <v>0</v>
      </c>
      <c r="BF58">
        <f t="shared" si="1"/>
        <v>0</v>
      </c>
      <c r="BG58">
        <f t="shared" si="2"/>
        <v>2</v>
      </c>
      <c r="BH58">
        <f t="shared" si="6"/>
        <v>7</v>
      </c>
      <c r="BI58" s="6">
        <f t="shared" si="3"/>
        <v>0</v>
      </c>
      <c r="BJ58" s="44">
        <f t="shared" si="4"/>
        <v>0</v>
      </c>
    </row>
    <row r="59" spans="1:62" x14ac:dyDescent="0.25">
      <c r="A59" s="144">
        <f t="shared" si="5"/>
        <v>47</v>
      </c>
      <c r="B59" s="89" t="s">
        <v>122</v>
      </c>
      <c r="C59" s="150">
        <v>23</v>
      </c>
      <c r="D59" s="89" t="s">
        <v>122</v>
      </c>
      <c r="E59" s="150">
        <v>23</v>
      </c>
      <c r="F59" s="154" t="s">
        <v>155</v>
      </c>
      <c r="G59" s="155">
        <v>7</v>
      </c>
      <c r="H59" s="152">
        <f t="shared" si="9"/>
        <v>356.9</v>
      </c>
      <c r="I59" s="47">
        <f t="shared" si="10"/>
        <v>2306.6999999999998</v>
      </c>
      <c r="J59" s="47">
        <f t="shared" si="11"/>
        <v>0</v>
      </c>
      <c r="K59" s="47">
        <f t="shared" si="12"/>
        <v>2052.6999999999998</v>
      </c>
      <c r="L59" s="56">
        <f t="shared" si="13"/>
        <v>438.056628759342</v>
      </c>
      <c r="M59" s="56">
        <f t="shared" si="7"/>
        <v>0</v>
      </c>
      <c r="N59" s="47"/>
      <c r="O59" s="47"/>
      <c r="P59" s="47"/>
      <c r="Q59" s="47"/>
      <c r="R59" s="47">
        <f t="shared" si="8"/>
        <v>438.056628759342</v>
      </c>
      <c r="S59" s="47"/>
      <c r="T59" s="47"/>
      <c r="U59" s="47"/>
      <c r="V59" s="47"/>
      <c r="W59" s="79">
        <v>1</v>
      </c>
      <c r="X59" s="62">
        <f t="shared" si="14"/>
        <v>438.056628759342</v>
      </c>
      <c r="Y59" s="137">
        <f t="shared" si="15"/>
        <v>201.77379326195955</v>
      </c>
      <c r="Z59" s="131"/>
      <c r="AA59" s="5">
        <f t="shared" si="16"/>
        <v>0</v>
      </c>
      <c r="AB59" s="131"/>
      <c r="AC59" s="43">
        <f t="shared" si="19"/>
        <v>0</v>
      </c>
      <c r="AD59" s="131"/>
      <c r="AE59" s="43">
        <f t="shared" si="18"/>
        <v>0</v>
      </c>
      <c r="AF59" s="131"/>
      <c r="AG59" s="43">
        <f t="shared" si="20"/>
        <v>0</v>
      </c>
      <c r="AH59" s="131"/>
      <c r="AI59" s="43">
        <f t="shared" si="21"/>
        <v>0</v>
      </c>
      <c r="AJ59" s="131"/>
      <c r="AK59" s="43">
        <f t="shared" si="22"/>
        <v>0</v>
      </c>
      <c r="AL59" s="117"/>
      <c r="AM59" s="43">
        <f t="shared" si="23"/>
        <v>0</v>
      </c>
      <c r="AN59" s="131">
        <v>182</v>
      </c>
      <c r="AO59" s="5">
        <f t="shared" si="17"/>
        <v>4.0680217200895994</v>
      </c>
      <c r="AP59" s="131">
        <v>191</v>
      </c>
      <c r="AQ59" s="43">
        <f t="shared" si="24"/>
        <v>4.4803013033024</v>
      </c>
      <c r="AR59" s="131">
        <v>183</v>
      </c>
      <c r="AS59" s="43">
        <f t="shared" si="25"/>
        <v>4.1128480673855998</v>
      </c>
      <c r="AT59" s="131"/>
      <c r="AU59" s="43">
        <f t="shared" si="26"/>
        <v>0</v>
      </c>
      <c r="AV59" s="131"/>
      <c r="AW59" s="43">
        <f t="shared" si="27"/>
        <v>0</v>
      </c>
      <c r="AX59" s="131"/>
      <c r="AY59" s="43">
        <f t="shared" si="28"/>
        <v>0</v>
      </c>
      <c r="AZ59" s="131"/>
      <c r="BA59" s="43">
        <f t="shared" si="29"/>
        <v>0</v>
      </c>
      <c r="BB59" s="117"/>
      <c r="BC59" s="43">
        <f t="shared" si="30"/>
        <v>0</v>
      </c>
      <c r="BD59" s="121"/>
      <c r="BE59">
        <f t="shared" si="0"/>
        <v>0</v>
      </c>
      <c r="BF59">
        <f t="shared" si="1"/>
        <v>0</v>
      </c>
      <c r="BG59">
        <f t="shared" si="2"/>
        <v>2</v>
      </c>
      <c r="BH59">
        <f t="shared" si="6"/>
        <v>7</v>
      </c>
      <c r="BI59" s="6">
        <f t="shared" si="3"/>
        <v>0</v>
      </c>
      <c r="BJ59" s="44">
        <f t="shared" si="4"/>
        <v>0</v>
      </c>
    </row>
    <row r="60" spans="1:62" x14ac:dyDescent="0.25">
      <c r="A60" s="144">
        <f t="shared" si="5"/>
        <v>48</v>
      </c>
      <c r="B60" s="89" t="s">
        <v>122</v>
      </c>
      <c r="C60" s="150">
        <v>24</v>
      </c>
      <c r="D60" s="89" t="s">
        <v>122</v>
      </c>
      <c r="E60" s="150">
        <v>24</v>
      </c>
      <c r="F60" s="154" t="s">
        <v>155</v>
      </c>
      <c r="G60" s="155">
        <v>8</v>
      </c>
      <c r="H60" s="152">
        <f t="shared" si="9"/>
        <v>364.9</v>
      </c>
      <c r="I60" s="47">
        <f t="shared" si="10"/>
        <v>2306.6999999999998</v>
      </c>
      <c r="J60" s="47">
        <f t="shared" si="11"/>
        <v>0</v>
      </c>
      <c r="K60" s="47">
        <f t="shared" si="12"/>
        <v>2046.9499999999998</v>
      </c>
      <c r="L60" s="56">
        <f t="shared" si="13"/>
        <v>447.90855372497629</v>
      </c>
      <c r="M60" s="56">
        <f t="shared" si="7"/>
        <v>0</v>
      </c>
      <c r="N60" s="47"/>
      <c r="O60" s="47"/>
      <c r="P60" s="47"/>
      <c r="Q60" s="47"/>
      <c r="R60" s="47">
        <f t="shared" si="8"/>
        <v>447.90855372497629</v>
      </c>
      <c r="S60" s="47"/>
      <c r="T60" s="47"/>
      <c r="U60" s="47"/>
      <c r="V60" s="47"/>
      <c r="W60" s="79">
        <v>1</v>
      </c>
      <c r="X60" s="62">
        <f t="shared" si="14"/>
        <v>447.90855372497629</v>
      </c>
      <c r="Y60" s="137">
        <f t="shared" si="15"/>
        <v>197.33569924764248</v>
      </c>
      <c r="Z60" s="131"/>
      <c r="AA60" s="5">
        <f t="shared" si="16"/>
        <v>0</v>
      </c>
      <c r="AB60" s="131"/>
      <c r="AC60" s="43">
        <f t="shared" si="19"/>
        <v>0</v>
      </c>
      <c r="AD60" s="131"/>
      <c r="AE60" s="43">
        <f t="shared" si="18"/>
        <v>0</v>
      </c>
      <c r="AF60" s="131"/>
      <c r="AG60" s="43">
        <f t="shared" si="20"/>
        <v>0</v>
      </c>
      <c r="AH60" s="131"/>
      <c r="AI60" s="43">
        <f t="shared" si="21"/>
        <v>0</v>
      </c>
      <c r="AJ60" s="131"/>
      <c r="AK60" s="43">
        <f t="shared" si="22"/>
        <v>0</v>
      </c>
      <c r="AL60" s="117"/>
      <c r="AM60" s="43">
        <f t="shared" si="23"/>
        <v>0</v>
      </c>
      <c r="AN60" s="131">
        <v>174</v>
      </c>
      <c r="AO60" s="5">
        <f t="shared" si="17"/>
        <v>3.8873816748863996</v>
      </c>
      <c r="AP60" s="131">
        <v>182</v>
      </c>
      <c r="AQ60" s="43">
        <f t="shared" si="24"/>
        <v>4.2530595388736003</v>
      </c>
      <c r="AR60" s="131">
        <v>175</v>
      </c>
      <c r="AS60" s="43">
        <f t="shared" si="25"/>
        <v>3.9321926209999991</v>
      </c>
      <c r="AT60" s="131"/>
      <c r="AU60" s="43">
        <f t="shared" si="26"/>
        <v>0</v>
      </c>
      <c r="AV60" s="131"/>
      <c r="AW60" s="43">
        <f t="shared" si="27"/>
        <v>0</v>
      </c>
      <c r="AX60" s="131"/>
      <c r="AY60" s="43">
        <f t="shared" si="28"/>
        <v>0</v>
      </c>
      <c r="AZ60" s="131"/>
      <c r="BA60" s="43">
        <f t="shared" si="29"/>
        <v>0</v>
      </c>
      <c r="BB60" s="117"/>
      <c r="BC60" s="43">
        <f t="shared" si="30"/>
        <v>0</v>
      </c>
      <c r="BD60" s="121"/>
      <c r="BE60">
        <f t="shared" si="0"/>
        <v>0</v>
      </c>
      <c r="BF60">
        <f t="shared" si="1"/>
        <v>0</v>
      </c>
      <c r="BG60">
        <f t="shared" si="2"/>
        <v>2</v>
      </c>
      <c r="BH60">
        <f t="shared" si="6"/>
        <v>7</v>
      </c>
      <c r="BI60" s="6">
        <f t="shared" si="3"/>
        <v>0</v>
      </c>
      <c r="BJ60" s="44">
        <f t="shared" si="4"/>
        <v>0</v>
      </c>
    </row>
    <row r="61" spans="1:62" x14ac:dyDescent="0.25">
      <c r="A61" s="144">
        <f t="shared" si="5"/>
        <v>49</v>
      </c>
      <c r="B61" s="89" t="s">
        <v>122</v>
      </c>
      <c r="C61" s="150">
        <v>25</v>
      </c>
      <c r="D61" s="89" t="s">
        <v>122</v>
      </c>
      <c r="E61" s="150">
        <v>25</v>
      </c>
      <c r="F61" s="154" t="s">
        <v>155</v>
      </c>
      <c r="G61" s="155">
        <v>9</v>
      </c>
      <c r="H61" s="152">
        <f t="shared" si="9"/>
        <v>372.9</v>
      </c>
      <c r="I61" s="47">
        <f t="shared" si="10"/>
        <v>2306.6999999999998</v>
      </c>
      <c r="J61" s="47">
        <f t="shared" si="11"/>
        <v>0</v>
      </c>
      <c r="K61" s="47">
        <f t="shared" si="12"/>
        <v>2041.1999999999998</v>
      </c>
      <c r="L61" s="56">
        <f t="shared" si="13"/>
        <v>457.76048322239433</v>
      </c>
      <c r="M61" s="56">
        <f t="shared" si="7"/>
        <v>0</v>
      </c>
      <c r="N61" s="47"/>
      <c r="O61" s="47"/>
      <c r="P61" s="47"/>
      <c r="Q61" s="47"/>
      <c r="R61" s="47">
        <f t="shared" si="8"/>
        <v>457.76048322239433</v>
      </c>
      <c r="S61" s="47"/>
      <c r="T61" s="47"/>
      <c r="U61" s="47"/>
      <c r="V61" s="47"/>
      <c r="W61" s="79">
        <v>1</v>
      </c>
      <c r="X61" s="62">
        <f t="shared" si="14"/>
        <v>457.76048322239433</v>
      </c>
      <c r="Y61" s="137">
        <f t="shared" si="15"/>
        <v>193.08863671698069</v>
      </c>
      <c r="Z61" s="131"/>
      <c r="AA61" s="5">
        <f t="shared" si="16"/>
        <v>0</v>
      </c>
      <c r="AB61" s="131"/>
      <c r="AC61" s="43">
        <f t="shared" si="19"/>
        <v>0</v>
      </c>
      <c r="AD61" s="131"/>
      <c r="AE61" s="43">
        <f t="shared" si="18"/>
        <v>0</v>
      </c>
      <c r="AF61" s="131"/>
      <c r="AG61" s="43">
        <f t="shared" si="20"/>
        <v>0</v>
      </c>
      <c r="AH61" s="131"/>
      <c r="AI61" s="43">
        <f t="shared" si="21"/>
        <v>0</v>
      </c>
      <c r="AJ61" s="131"/>
      <c r="AK61" s="43">
        <f t="shared" si="22"/>
        <v>0</v>
      </c>
      <c r="AL61" s="117"/>
      <c r="AM61" s="43">
        <f t="shared" si="23"/>
        <v>0</v>
      </c>
      <c r="AN61" s="131">
        <v>179</v>
      </c>
      <c r="AO61" s="5">
        <f t="shared" si="17"/>
        <v>4.2969730886783992</v>
      </c>
      <c r="AP61" s="131">
        <v>187</v>
      </c>
      <c r="AQ61" s="43">
        <f t="shared" si="24"/>
        <v>4.689643017945599</v>
      </c>
      <c r="AR61" s="131">
        <v>180</v>
      </c>
      <c r="AS61" s="43">
        <f t="shared" si="25"/>
        <v>4.3451180697599998</v>
      </c>
      <c r="AT61" s="131"/>
      <c r="AU61" s="43">
        <f t="shared" si="26"/>
        <v>0</v>
      </c>
      <c r="AV61" s="131"/>
      <c r="AW61" s="43">
        <f t="shared" si="27"/>
        <v>0</v>
      </c>
      <c r="AX61" s="131"/>
      <c r="AY61" s="43">
        <f t="shared" si="28"/>
        <v>0</v>
      </c>
      <c r="AZ61" s="131"/>
      <c r="BA61" s="43">
        <f t="shared" si="29"/>
        <v>0</v>
      </c>
      <c r="BB61" s="117"/>
      <c r="BC61" s="43">
        <f t="shared" si="30"/>
        <v>0</v>
      </c>
      <c r="BD61" s="121"/>
      <c r="BE61">
        <f t="shared" si="0"/>
        <v>0</v>
      </c>
      <c r="BF61">
        <f t="shared" si="1"/>
        <v>0</v>
      </c>
      <c r="BG61">
        <f t="shared" si="2"/>
        <v>2</v>
      </c>
      <c r="BH61">
        <f t="shared" si="6"/>
        <v>7</v>
      </c>
      <c r="BI61" s="6">
        <f t="shared" si="3"/>
        <v>0</v>
      </c>
      <c r="BJ61" s="44">
        <f t="shared" si="4"/>
        <v>0</v>
      </c>
    </row>
    <row r="62" spans="1:62" x14ac:dyDescent="0.25">
      <c r="A62" s="144">
        <f t="shared" si="5"/>
        <v>50</v>
      </c>
      <c r="B62" s="89" t="s">
        <v>122</v>
      </c>
      <c r="C62" s="150">
        <v>26</v>
      </c>
      <c r="D62" s="89" t="s">
        <v>122</v>
      </c>
      <c r="E62" s="150">
        <v>26</v>
      </c>
      <c r="F62" s="154" t="s">
        <v>155</v>
      </c>
      <c r="G62" s="155">
        <v>10</v>
      </c>
      <c r="H62" s="152">
        <f t="shared" si="9"/>
        <v>380.9</v>
      </c>
      <c r="I62" s="47">
        <f t="shared" si="10"/>
        <v>2306.6999999999998</v>
      </c>
      <c r="J62" s="47">
        <f t="shared" si="11"/>
        <v>0</v>
      </c>
      <c r="K62" s="47">
        <f t="shared" si="12"/>
        <v>2035.4499999999998</v>
      </c>
      <c r="L62" s="56">
        <f t="shared" si="13"/>
        <v>467.6124169651614</v>
      </c>
      <c r="M62" s="56">
        <f t="shared" si="7"/>
        <v>0</v>
      </c>
      <c r="N62" s="47"/>
      <c r="O62" s="47"/>
      <c r="P62" s="47"/>
      <c r="Q62" s="47"/>
      <c r="R62" s="47">
        <f t="shared" si="8"/>
        <v>467.6124169651614</v>
      </c>
      <c r="S62" s="47"/>
      <c r="T62" s="47"/>
      <c r="U62" s="47"/>
      <c r="V62" s="47"/>
      <c r="W62" s="79">
        <v>1</v>
      </c>
      <c r="X62" s="62">
        <f t="shared" si="14"/>
        <v>467.6124169651614</v>
      </c>
      <c r="Y62" s="137">
        <f t="shared" si="15"/>
        <v>189.02053162310196</v>
      </c>
      <c r="Z62" s="131"/>
      <c r="AA62" s="5">
        <f t="shared" si="16"/>
        <v>0</v>
      </c>
      <c r="AB62" s="131"/>
      <c r="AC62" s="43">
        <f t="shared" si="19"/>
        <v>0</v>
      </c>
      <c r="AD62" s="131"/>
      <c r="AE62" s="43">
        <f t="shared" si="18"/>
        <v>0</v>
      </c>
      <c r="AF62" s="131"/>
      <c r="AG62" s="43">
        <f t="shared" si="20"/>
        <v>0</v>
      </c>
      <c r="AH62" s="131"/>
      <c r="AI62" s="43">
        <f t="shared" si="21"/>
        <v>0</v>
      </c>
      <c r="AJ62" s="131"/>
      <c r="AK62" s="43">
        <f t="shared" si="22"/>
        <v>0</v>
      </c>
      <c r="AL62" s="117"/>
      <c r="AM62" s="43">
        <f t="shared" si="23"/>
        <v>0</v>
      </c>
      <c r="AN62" s="131">
        <v>164</v>
      </c>
      <c r="AO62" s="5">
        <f t="shared" si="17"/>
        <v>3.7639144158463997</v>
      </c>
      <c r="AP62" s="131">
        <v>174</v>
      </c>
      <c r="AQ62" s="43">
        <f t="shared" si="24"/>
        <v>4.2369226968383993</v>
      </c>
      <c r="AR62" s="131">
        <v>166</v>
      </c>
      <c r="AS62" s="43">
        <f t="shared" si="25"/>
        <v>3.8562769795904011</v>
      </c>
      <c r="AT62" s="131"/>
      <c r="AU62" s="43">
        <f t="shared" si="26"/>
        <v>0</v>
      </c>
      <c r="AV62" s="131"/>
      <c r="AW62" s="43">
        <f t="shared" si="27"/>
        <v>0</v>
      </c>
      <c r="AX62" s="131"/>
      <c r="AY62" s="43">
        <f t="shared" si="28"/>
        <v>0</v>
      </c>
      <c r="AZ62" s="131"/>
      <c r="BA62" s="43">
        <f t="shared" si="29"/>
        <v>0</v>
      </c>
      <c r="BB62" s="117"/>
      <c r="BC62" s="43">
        <f t="shared" si="30"/>
        <v>0</v>
      </c>
      <c r="BD62" s="121"/>
      <c r="BE62">
        <f t="shared" si="0"/>
        <v>0</v>
      </c>
      <c r="BF62">
        <f t="shared" si="1"/>
        <v>0</v>
      </c>
      <c r="BG62">
        <f t="shared" si="2"/>
        <v>2</v>
      </c>
      <c r="BH62">
        <f t="shared" si="6"/>
        <v>7</v>
      </c>
      <c r="BI62" s="6">
        <f t="shared" si="3"/>
        <v>0</v>
      </c>
      <c r="BJ62" s="44">
        <f t="shared" si="4"/>
        <v>0</v>
      </c>
    </row>
    <row r="63" spans="1:62" x14ac:dyDescent="0.25">
      <c r="A63" s="144">
        <f t="shared" si="5"/>
        <v>51</v>
      </c>
      <c r="B63" s="89" t="s">
        <v>122</v>
      </c>
      <c r="C63" s="150">
        <v>27</v>
      </c>
      <c r="D63" s="89" t="s">
        <v>122</v>
      </c>
      <c r="E63" s="150">
        <v>27</v>
      </c>
      <c r="F63" s="154" t="s">
        <v>155</v>
      </c>
      <c r="G63" s="155">
        <v>11</v>
      </c>
      <c r="H63" s="152">
        <f t="shared" si="9"/>
        <v>388.9</v>
      </c>
      <c r="I63" s="47">
        <f t="shared" si="10"/>
        <v>2306.6999999999998</v>
      </c>
      <c r="J63" s="47">
        <f t="shared" si="11"/>
        <v>0</v>
      </c>
      <c r="K63" s="47">
        <f t="shared" si="12"/>
        <v>2029.6999999999998</v>
      </c>
      <c r="L63" s="56">
        <f t="shared" si="13"/>
        <v>477.46435469048367</v>
      </c>
      <c r="M63" s="56">
        <f t="shared" si="7"/>
        <v>0</v>
      </c>
      <c r="N63" s="47"/>
      <c r="O63" s="47"/>
      <c r="P63" s="47"/>
      <c r="Q63" s="47"/>
      <c r="R63" s="47">
        <f t="shared" si="8"/>
        <v>477.46435469048367</v>
      </c>
      <c r="S63" s="47"/>
      <c r="T63" s="47"/>
      <c r="U63" s="47"/>
      <c r="V63" s="47"/>
      <c r="W63" s="79">
        <v>1</v>
      </c>
      <c r="X63" s="62">
        <f t="shared" si="14"/>
        <v>477.46435469048367</v>
      </c>
      <c r="Y63" s="137">
        <f t="shared" si="15"/>
        <v>185.12030642709692</v>
      </c>
      <c r="Z63" s="131"/>
      <c r="AA63" s="5">
        <f t="shared" si="16"/>
        <v>0</v>
      </c>
      <c r="AB63" s="131"/>
      <c r="AC63" s="43">
        <f t="shared" si="19"/>
        <v>0</v>
      </c>
      <c r="AD63" s="131"/>
      <c r="AE63" s="43">
        <f t="shared" si="18"/>
        <v>0</v>
      </c>
      <c r="AF63" s="131"/>
      <c r="AG63" s="43">
        <f t="shared" si="20"/>
        <v>0</v>
      </c>
      <c r="AH63" s="131"/>
      <c r="AI63" s="43">
        <f t="shared" si="21"/>
        <v>0</v>
      </c>
      <c r="AJ63" s="131"/>
      <c r="AK63" s="43">
        <f t="shared" si="22"/>
        <v>0</v>
      </c>
      <c r="AL63" s="117"/>
      <c r="AM63" s="43">
        <f t="shared" si="23"/>
        <v>0</v>
      </c>
      <c r="AN63" s="131">
        <v>169</v>
      </c>
      <c r="AO63" s="5">
        <f t="shared" si="17"/>
        <v>4.1671131454784005</v>
      </c>
      <c r="AP63" s="131">
        <v>175</v>
      </c>
      <c r="AQ63" s="43">
        <f t="shared" si="24"/>
        <v>4.4682553159999996</v>
      </c>
      <c r="AR63" s="131">
        <v>169</v>
      </c>
      <c r="AS63" s="43">
        <f t="shared" si="25"/>
        <v>4.1671131454784005</v>
      </c>
      <c r="AT63" s="131"/>
      <c r="AU63" s="43">
        <f t="shared" si="26"/>
        <v>0</v>
      </c>
      <c r="AV63" s="131"/>
      <c r="AW63" s="43">
        <f t="shared" si="27"/>
        <v>0</v>
      </c>
      <c r="AX63" s="131"/>
      <c r="AY63" s="43">
        <f t="shared" si="28"/>
        <v>0</v>
      </c>
      <c r="AZ63" s="131"/>
      <c r="BA63" s="43">
        <f t="shared" si="29"/>
        <v>0</v>
      </c>
      <c r="BB63" s="117"/>
      <c r="BC63" s="43">
        <f t="shared" si="30"/>
        <v>0</v>
      </c>
      <c r="BD63" s="121"/>
      <c r="BE63">
        <f t="shared" si="0"/>
        <v>0</v>
      </c>
      <c r="BF63">
        <f t="shared" si="1"/>
        <v>0</v>
      </c>
      <c r="BG63">
        <f t="shared" si="2"/>
        <v>2</v>
      </c>
      <c r="BH63">
        <f t="shared" si="6"/>
        <v>7</v>
      </c>
      <c r="BI63" s="6">
        <f t="shared" si="3"/>
        <v>0</v>
      </c>
      <c r="BJ63" s="44">
        <f t="shared" si="4"/>
        <v>0</v>
      </c>
    </row>
    <row r="64" spans="1:62" x14ac:dyDescent="0.25">
      <c r="A64" s="144">
        <f t="shared" si="5"/>
        <v>52</v>
      </c>
      <c r="B64" s="89" t="s">
        <v>122</v>
      </c>
      <c r="C64" s="150">
        <v>28</v>
      </c>
      <c r="D64" s="89" t="s">
        <v>122</v>
      </c>
      <c r="E64" s="150">
        <v>28</v>
      </c>
      <c r="F64" s="154" t="s">
        <v>155</v>
      </c>
      <c r="G64" s="155">
        <v>12</v>
      </c>
      <c r="H64" s="152">
        <f t="shared" si="9"/>
        <v>396.9</v>
      </c>
      <c r="I64" s="47">
        <f t="shared" si="10"/>
        <v>2306.6999999999998</v>
      </c>
      <c r="J64" s="47">
        <f t="shared" si="11"/>
        <v>0</v>
      </c>
      <c r="K64" s="47">
        <f t="shared" si="12"/>
        <v>2023.9499999999998</v>
      </c>
      <c r="L64" s="56">
        <f t="shared" si="13"/>
        <v>487.31629615681845</v>
      </c>
      <c r="M64" s="56">
        <f t="shared" si="7"/>
        <v>0</v>
      </c>
      <c r="N64" s="47"/>
      <c r="O64" s="47"/>
      <c r="P64" s="47"/>
      <c r="Q64" s="47"/>
      <c r="R64" s="47">
        <f t="shared" si="8"/>
        <v>487.31629615681845</v>
      </c>
      <c r="S64" s="47"/>
      <c r="T64" s="47"/>
      <c r="U64" s="47"/>
      <c r="V64" s="47"/>
      <c r="W64" s="79">
        <v>1</v>
      </c>
      <c r="X64" s="62">
        <f t="shared" si="14"/>
        <v>487.31629615681845</v>
      </c>
      <c r="Y64" s="137">
        <f t="shared" si="15"/>
        <v>181.37777937119316</v>
      </c>
      <c r="Z64" s="131"/>
      <c r="AA64" s="5">
        <f t="shared" si="16"/>
        <v>0</v>
      </c>
      <c r="AB64" s="131"/>
      <c r="AC64" s="43">
        <f t="shared" si="19"/>
        <v>0</v>
      </c>
      <c r="AD64" s="131"/>
      <c r="AE64" s="43">
        <f t="shared" si="18"/>
        <v>0</v>
      </c>
      <c r="AF64" s="131"/>
      <c r="AG64" s="43">
        <f t="shared" si="20"/>
        <v>0</v>
      </c>
      <c r="AH64" s="131"/>
      <c r="AI64" s="43">
        <f t="shared" si="21"/>
        <v>0</v>
      </c>
      <c r="AJ64" s="131"/>
      <c r="AK64" s="43">
        <f t="shared" si="22"/>
        <v>0</v>
      </c>
      <c r="AL64" s="117"/>
      <c r="AM64" s="43">
        <f t="shared" si="23"/>
        <v>0</v>
      </c>
      <c r="AN64" s="131">
        <v>163</v>
      </c>
      <c r="AO64" s="5">
        <f t="shared" si="17"/>
        <v>4.0380998375376</v>
      </c>
      <c r="AP64" s="131">
        <v>171</v>
      </c>
      <c r="AQ64" s="43">
        <f t="shared" si="24"/>
        <v>4.4442048006863999</v>
      </c>
      <c r="AR64" s="131">
        <v>164</v>
      </c>
      <c r="AS64" s="43">
        <f t="shared" si="25"/>
        <v>4.0877990601983996</v>
      </c>
      <c r="AT64" s="131"/>
      <c r="AU64" s="43">
        <f t="shared" si="26"/>
        <v>0</v>
      </c>
      <c r="AV64" s="131"/>
      <c r="AW64" s="43">
        <f t="shared" si="27"/>
        <v>0</v>
      </c>
      <c r="AX64" s="131"/>
      <c r="AY64" s="43">
        <f t="shared" si="28"/>
        <v>0</v>
      </c>
      <c r="AZ64" s="131"/>
      <c r="BA64" s="43">
        <f t="shared" si="29"/>
        <v>0</v>
      </c>
      <c r="BB64" s="117"/>
      <c r="BC64" s="43">
        <f t="shared" si="30"/>
        <v>0</v>
      </c>
      <c r="BD64" s="121"/>
      <c r="BE64">
        <f t="shared" si="0"/>
        <v>0</v>
      </c>
      <c r="BF64">
        <f t="shared" si="1"/>
        <v>0</v>
      </c>
      <c r="BG64">
        <f t="shared" si="2"/>
        <v>2</v>
      </c>
      <c r="BH64">
        <f t="shared" si="6"/>
        <v>7</v>
      </c>
      <c r="BI64" s="6">
        <f t="shared" si="3"/>
        <v>0</v>
      </c>
      <c r="BJ64" s="44">
        <f t="shared" si="4"/>
        <v>0</v>
      </c>
    </row>
    <row r="65" spans="1:62" x14ac:dyDescent="0.25">
      <c r="A65" s="144">
        <f t="shared" si="5"/>
        <v>53</v>
      </c>
      <c r="B65" s="89" t="s">
        <v>122</v>
      </c>
      <c r="C65" s="150">
        <v>29</v>
      </c>
      <c r="D65" s="89" t="s">
        <v>122</v>
      </c>
      <c r="E65" s="150">
        <v>29</v>
      </c>
      <c r="F65" s="154" t="s">
        <v>155</v>
      </c>
      <c r="G65" s="155">
        <v>13</v>
      </c>
      <c r="H65" s="152">
        <f t="shared" si="9"/>
        <v>404.9</v>
      </c>
      <c r="I65" s="47">
        <f t="shared" si="10"/>
        <v>2306.6999999999998</v>
      </c>
      <c r="J65" s="47">
        <f t="shared" si="11"/>
        <v>0</v>
      </c>
      <c r="K65" s="47">
        <f t="shared" si="12"/>
        <v>2018.1999999999998</v>
      </c>
      <c r="L65" s="56">
        <f t="shared" si="13"/>
        <v>497.16824114176882</v>
      </c>
      <c r="M65" s="56">
        <f t="shared" si="7"/>
        <v>0</v>
      </c>
      <c r="N65" s="47"/>
      <c r="O65" s="47"/>
      <c r="P65" s="47"/>
      <c r="Q65" s="47"/>
      <c r="R65" s="47">
        <f t="shared" si="8"/>
        <v>497.16824114176882</v>
      </c>
      <c r="S65" s="47"/>
      <c r="T65" s="47"/>
      <c r="U65" s="47"/>
      <c r="V65" s="47"/>
      <c r="W65" s="79">
        <v>1</v>
      </c>
      <c r="X65" s="62">
        <f t="shared" si="14"/>
        <v>497.16824114176882</v>
      </c>
      <c r="Y65" s="137">
        <f t="shared" si="15"/>
        <v>177.7835757274654</v>
      </c>
      <c r="Z65" s="131"/>
      <c r="AA65" s="5">
        <f t="shared" si="16"/>
        <v>0</v>
      </c>
      <c r="AB65" s="131"/>
      <c r="AC65" s="43">
        <f t="shared" si="19"/>
        <v>0</v>
      </c>
      <c r="AD65" s="131"/>
      <c r="AE65" s="43">
        <f t="shared" si="18"/>
        <v>0</v>
      </c>
      <c r="AF65" s="131"/>
      <c r="AG65" s="43">
        <f t="shared" si="20"/>
        <v>0</v>
      </c>
      <c r="AH65" s="131"/>
      <c r="AI65" s="43">
        <f t="shared" si="21"/>
        <v>0</v>
      </c>
      <c r="AJ65" s="131"/>
      <c r="AK65" s="43">
        <f t="shared" si="22"/>
        <v>0</v>
      </c>
      <c r="AL65" s="117"/>
      <c r="AM65" s="43">
        <f t="shared" si="23"/>
        <v>0</v>
      </c>
      <c r="AN65" s="131">
        <v>160</v>
      </c>
      <c r="AO65" s="5">
        <f t="shared" si="17"/>
        <v>4.0497358438400006</v>
      </c>
      <c r="AP65" s="131">
        <v>167</v>
      </c>
      <c r="AQ65" s="43">
        <f t="shared" si="24"/>
        <v>4.4118391776896013</v>
      </c>
      <c r="AR65" s="131">
        <v>161</v>
      </c>
      <c r="AS65" s="43">
        <f t="shared" si="25"/>
        <v>4.100515734694401</v>
      </c>
      <c r="AT65" s="131"/>
      <c r="AU65" s="43">
        <f t="shared" si="26"/>
        <v>0</v>
      </c>
      <c r="AV65" s="131"/>
      <c r="AW65" s="43">
        <f t="shared" si="27"/>
        <v>0</v>
      </c>
      <c r="AX65" s="131"/>
      <c r="AY65" s="43">
        <f t="shared" si="28"/>
        <v>0</v>
      </c>
      <c r="AZ65" s="131"/>
      <c r="BA65" s="43">
        <f t="shared" si="29"/>
        <v>0</v>
      </c>
      <c r="BB65" s="117"/>
      <c r="BC65" s="43">
        <f t="shared" si="30"/>
        <v>0</v>
      </c>
      <c r="BD65" s="121"/>
      <c r="BE65">
        <f t="shared" si="0"/>
        <v>0</v>
      </c>
      <c r="BF65">
        <f t="shared" si="1"/>
        <v>0</v>
      </c>
      <c r="BG65">
        <f t="shared" si="2"/>
        <v>2</v>
      </c>
      <c r="BH65">
        <f t="shared" si="6"/>
        <v>7</v>
      </c>
      <c r="BI65" s="6">
        <f t="shared" si="3"/>
        <v>0</v>
      </c>
      <c r="BJ65" s="44">
        <f t="shared" si="4"/>
        <v>0</v>
      </c>
    </row>
    <row r="66" spans="1:62" x14ac:dyDescent="0.25">
      <c r="A66" s="144">
        <f t="shared" si="5"/>
        <v>54</v>
      </c>
      <c r="B66" s="89" t="s">
        <v>122</v>
      </c>
      <c r="C66" s="150">
        <v>30</v>
      </c>
      <c r="D66" s="89" t="s">
        <v>122</v>
      </c>
      <c r="E66" s="150">
        <v>30</v>
      </c>
      <c r="F66" s="154" t="s">
        <v>155</v>
      </c>
      <c r="G66" s="155">
        <v>14</v>
      </c>
      <c r="H66" s="152">
        <f t="shared" si="9"/>
        <v>412.9</v>
      </c>
      <c r="I66" s="47">
        <f t="shared" si="10"/>
        <v>2306.6999999999998</v>
      </c>
      <c r="J66" s="47">
        <f t="shared" si="11"/>
        <v>0</v>
      </c>
      <c r="K66" s="47">
        <f t="shared" si="12"/>
        <v>2012.4499999999998</v>
      </c>
      <c r="L66" s="56">
        <f t="shared" si="13"/>
        <v>507.02018944022336</v>
      </c>
      <c r="M66" s="56">
        <f t="shared" si="7"/>
        <v>0</v>
      </c>
      <c r="N66" s="47"/>
      <c r="O66" s="47"/>
      <c r="P66" s="47"/>
      <c r="Q66" s="47"/>
      <c r="R66" s="47">
        <f t="shared" si="8"/>
        <v>507.02018944022336</v>
      </c>
      <c r="S66" s="47"/>
      <c r="T66" s="47"/>
      <c r="U66" s="47"/>
      <c r="V66" s="47"/>
      <c r="W66" s="79">
        <v>1</v>
      </c>
      <c r="X66" s="62">
        <f t="shared" si="14"/>
        <v>507.02018944022336</v>
      </c>
      <c r="Y66" s="137">
        <f t="shared" si="15"/>
        <v>174.32904939328702</v>
      </c>
      <c r="Z66" s="131"/>
      <c r="AA66" s="5">
        <f t="shared" si="16"/>
        <v>0</v>
      </c>
      <c r="AB66" s="131"/>
      <c r="AC66" s="43">
        <f t="shared" si="19"/>
        <v>0</v>
      </c>
      <c r="AD66" s="131"/>
      <c r="AE66" s="43">
        <f t="shared" si="18"/>
        <v>0</v>
      </c>
      <c r="AF66" s="131"/>
      <c r="AG66" s="43">
        <f t="shared" si="20"/>
        <v>0</v>
      </c>
      <c r="AH66" s="131"/>
      <c r="AI66" s="43">
        <f t="shared" si="21"/>
        <v>0</v>
      </c>
      <c r="AJ66" s="131"/>
      <c r="AK66" s="43">
        <f t="shared" si="22"/>
        <v>0</v>
      </c>
      <c r="AL66" s="117"/>
      <c r="AM66" s="43">
        <f t="shared" si="23"/>
        <v>0</v>
      </c>
      <c r="AN66" s="131">
        <v>162</v>
      </c>
      <c r="AO66" s="5">
        <f t="shared" si="17"/>
        <v>4.3177799912256001</v>
      </c>
      <c r="AP66" s="131">
        <v>169</v>
      </c>
      <c r="AQ66" s="43">
        <f t="shared" si="24"/>
        <v>4.6989831706063985</v>
      </c>
      <c r="AR66" s="131">
        <v>162</v>
      </c>
      <c r="AS66" s="43">
        <f t="shared" si="25"/>
        <v>4.3177799912256001</v>
      </c>
      <c r="AT66" s="131"/>
      <c r="AU66" s="43">
        <f t="shared" si="26"/>
        <v>0</v>
      </c>
      <c r="AV66" s="131"/>
      <c r="AW66" s="43">
        <f t="shared" si="27"/>
        <v>0</v>
      </c>
      <c r="AX66" s="131"/>
      <c r="AY66" s="43">
        <f t="shared" si="28"/>
        <v>0</v>
      </c>
      <c r="AZ66" s="131"/>
      <c r="BA66" s="43">
        <f t="shared" si="29"/>
        <v>0</v>
      </c>
      <c r="BB66" s="117"/>
      <c r="BC66" s="43">
        <f t="shared" si="30"/>
        <v>0</v>
      </c>
      <c r="BD66" s="121"/>
      <c r="BE66">
        <f t="shared" si="0"/>
        <v>0</v>
      </c>
      <c r="BF66">
        <f t="shared" si="1"/>
        <v>0</v>
      </c>
      <c r="BG66">
        <f t="shared" si="2"/>
        <v>4</v>
      </c>
      <c r="BH66">
        <f t="shared" si="6"/>
        <v>7</v>
      </c>
      <c r="BI66" s="6">
        <f t="shared" si="3"/>
        <v>0</v>
      </c>
      <c r="BJ66" s="44">
        <f t="shared" si="4"/>
        <v>0</v>
      </c>
    </row>
    <row r="67" spans="1:62" x14ac:dyDescent="0.25">
      <c r="A67" s="144">
        <f t="shared" si="5"/>
        <v>55</v>
      </c>
      <c r="B67" s="89" t="s">
        <v>122</v>
      </c>
      <c r="C67" s="150">
        <v>31</v>
      </c>
      <c r="D67" s="89" t="s">
        <v>122</v>
      </c>
      <c r="E67" s="150">
        <v>31</v>
      </c>
      <c r="F67" s="154" t="s">
        <v>155</v>
      </c>
      <c r="G67" s="155">
        <v>15</v>
      </c>
      <c r="H67" s="152">
        <f t="shared" si="9"/>
        <v>420.9</v>
      </c>
      <c r="I67" s="47">
        <f t="shared" si="10"/>
        <v>2306.6999999999998</v>
      </c>
      <c r="J67" s="47">
        <f t="shared" si="11"/>
        <v>0</v>
      </c>
      <c r="K67" s="47">
        <f t="shared" si="12"/>
        <v>2006.6999999999998</v>
      </c>
      <c r="L67" s="56">
        <f t="shared" si="13"/>
        <v>516.87214086270887</v>
      </c>
      <c r="M67" s="56">
        <f t="shared" si="7"/>
        <v>0</v>
      </c>
      <c r="N67" s="47"/>
      <c r="O67" s="47"/>
      <c r="P67" s="47"/>
      <c r="Q67" s="47"/>
      <c r="R67" s="47">
        <f t="shared" si="8"/>
        <v>516.87214086270887</v>
      </c>
      <c r="S67" s="47"/>
      <c r="T67" s="47"/>
      <c r="U67" s="47"/>
      <c r="V67" s="47"/>
      <c r="W67" s="79">
        <v>1</v>
      </c>
      <c r="X67" s="62">
        <f t="shared" si="14"/>
        <v>516.87214086270887</v>
      </c>
      <c r="Y67" s="137">
        <f t="shared" si="15"/>
        <v>171.00621345307925</v>
      </c>
      <c r="Z67" s="131"/>
      <c r="AA67" s="5">
        <f t="shared" si="16"/>
        <v>0</v>
      </c>
      <c r="AB67" s="131"/>
      <c r="AC67" s="43">
        <f t="shared" si="19"/>
        <v>0</v>
      </c>
      <c r="AD67" s="131"/>
      <c r="AE67" s="43">
        <f t="shared" si="18"/>
        <v>0</v>
      </c>
      <c r="AF67" s="131"/>
      <c r="AG67" s="43">
        <f t="shared" si="20"/>
        <v>0</v>
      </c>
      <c r="AH67" s="131"/>
      <c r="AI67" s="43">
        <f t="shared" si="21"/>
        <v>0</v>
      </c>
      <c r="AJ67" s="131"/>
      <c r="AK67" s="43">
        <f t="shared" si="22"/>
        <v>0</v>
      </c>
      <c r="AL67" s="117"/>
      <c r="AM67" s="43">
        <f t="shared" si="23"/>
        <v>0</v>
      </c>
      <c r="AN67" s="131">
        <v>144</v>
      </c>
      <c r="AO67" s="5">
        <f t="shared" si="17"/>
        <v>3.5454487117823996</v>
      </c>
      <c r="AP67" s="131">
        <v>152</v>
      </c>
      <c r="AQ67" s="43">
        <f t="shared" si="24"/>
        <v>3.9503302004735992</v>
      </c>
      <c r="AR67" s="131">
        <v>145</v>
      </c>
      <c r="AS67" s="43">
        <f t="shared" si="25"/>
        <v>3.5948620353599989</v>
      </c>
      <c r="AT67" s="131"/>
      <c r="AU67" s="43">
        <f t="shared" si="26"/>
        <v>0</v>
      </c>
      <c r="AV67" s="131"/>
      <c r="AW67" s="43">
        <f t="shared" si="27"/>
        <v>0</v>
      </c>
      <c r="AX67" s="131"/>
      <c r="AY67" s="43">
        <f t="shared" si="28"/>
        <v>0</v>
      </c>
      <c r="AZ67" s="131"/>
      <c r="BA67" s="43">
        <f t="shared" si="29"/>
        <v>0</v>
      </c>
      <c r="BB67" s="117"/>
      <c r="BC67" s="43">
        <f t="shared" si="30"/>
        <v>0</v>
      </c>
      <c r="BD67" s="121"/>
      <c r="BE67">
        <f t="shared" si="0"/>
        <v>0</v>
      </c>
      <c r="BF67">
        <f t="shared" si="1"/>
        <v>0</v>
      </c>
      <c r="BG67">
        <f t="shared" si="2"/>
        <v>4</v>
      </c>
      <c r="BH67">
        <f t="shared" si="6"/>
        <v>7</v>
      </c>
      <c r="BI67" s="6">
        <f t="shared" si="3"/>
        <v>0</v>
      </c>
      <c r="BJ67" s="44">
        <f t="shared" si="4"/>
        <v>0</v>
      </c>
    </row>
    <row r="68" spans="1:62" x14ac:dyDescent="0.25">
      <c r="A68" s="144">
        <f t="shared" si="5"/>
        <v>56</v>
      </c>
      <c r="B68" s="89" t="s">
        <v>122</v>
      </c>
      <c r="C68" s="150">
        <v>32</v>
      </c>
      <c r="D68" s="89" t="s">
        <v>122</v>
      </c>
      <c r="E68" s="150">
        <v>32</v>
      </c>
      <c r="F68" s="154" t="s">
        <v>155</v>
      </c>
      <c r="G68" s="155">
        <v>16</v>
      </c>
      <c r="H68" s="152">
        <f t="shared" si="9"/>
        <v>428.9</v>
      </c>
      <c r="I68" s="47">
        <f t="shared" si="10"/>
        <v>2306.6999999999998</v>
      </c>
      <c r="J68" s="47">
        <f t="shared" si="11"/>
        <v>0</v>
      </c>
      <c r="K68" s="47">
        <f t="shared" si="12"/>
        <v>2000.9499999999998</v>
      </c>
      <c r="L68" s="56">
        <f t="shared" si="13"/>
        <v>526.72409523392787</v>
      </c>
      <c r="M68" s="56">
        <f t="shared" si="7"/>
        <v>0</v>
      </c>
      <c r="N68" s="47"/>
      <c r="O68" s="47"/>
      <c r="P68" s="47"/>
      <c r="Q68" s="47"/>
      <c r="R68" s="47">
        <f t="shared" si="8"/>
        <v>526.72409523392787</v>
      </c>
      <c r="S68" s="47"/>
      <c r="T68" s="47"/>
      <c r="U68" s="47"/>
      <c r="V68" s="47"/>
      <c r="W68" s="79">
        <v>1</v>
      </c>
      <c r="X68" s="62">
        <f t="shared" si="14"/>
        <v>526.72409523392787</v>
      </c>
      <c r="Y68" s="137">
        <f t="shared" si="15"/>
        <v>167.80767853246496</v>
      </c>
      <c r="Z68" s="131"/>
      <c r="AA68" s="5">
        <f t="shared" si="16"/>
        <v>0</v>
      </c>
      <c r="AB68" s="131"/>
      <c r="AC68" s="43">
        <f t="shared" si="19"/>
        <v>0</v>
      </c>
      <c r="AD68" s="131"/>
      <c r="AE68" s="43">
        <f t="shared" si="18"/>
        <v>0</v>
      </c>
      <c r="AF68" s="131"/>
      <c r="AG68" s="43">
        <f t="shared" si="20"/>
        <v>0</v>
      </c>
      <c r="AH68" s="131"/>
      <c r="AI68" s="43">
        <f t="shared" si="21"/>
        <v>0</v>
      </c>
      <c r="AJ68" s="131"/>
      <c r="AK68" s="43">
        <f t="shared" si="22"/>
        <v>0</v>
      </c>
      <c r="AL68" s="117"/>
      <c r="AM68" s="43">
        <f t="shared" si="23"/>
        <v>0</v>
      </c>
      <c r="AN68" s="131">
        <v>153</v>
      </c>
      <c r="AO68" s="5">
        <f t="shared" si="17"/>
        <v>4.1565136134095981</v>
      </c>
      <c r="AP68" s="131">
        <v>160</v>
      </c>
      <c r="AQ68" s="43">
        <f t="shared" si="24"/>
        <v>4.5455486566399994</v>
      </c>
      <c r="AR68" s="131">
        <v>153</v>
      </c>
      <c r="AS68" s="43">
        <f t="shared" si="25"/>
        <v>4.1565136134095981</v>
      </c>
      <c r="AT68" s="131"/>
      <c r="AU68" s="43">
        <f t="shared" si="26"/>
        <v>0</v>
      </c>
      <c r="AV68" s="131"/>
      <c r="AW68" s="43">
        <f t="shared" si="27"/>
        <v>0</v>
      </c>
      <c r="AX68" s="131"/>
      <c r="AY68" s="43">
        <f t="shared" si="28"/>
        <v>0</v>
      </c>
      <c r="AZ68" s="131"/>
      <c r="BA68" s="43">
        <f t="shared" si="29"/>
        <v>0</v>
      </c>
      <c r="BB68" s="117"/>
      <c r="BC68" s="43">
        <f t="shared" si="30"/>
        <v>0</v>
      </c>
      <c r="BD68" s="121"/>
      <c r="BE68">
        <f t="shared" si="0"/>
        <v>0</v>
      </c>
      <c r="BF68">
        <f t="shared" si="1"/>
        <v>0</v>
      </c>
      <c r="BG68">
        <f t="shared" si="2"/>
        <v>4</v>
      </c>
      <c r="BH68">
        <f t="shared" si="6"/>
        <v>7</v>
      </c>
      <c r="BI68" s="6">
        <f t="shared" si="3"/>
        <v>0</v>
      </c>
      <c r="BJ68" s="44">
        <f t="shared" si="4"/>
        <v>0</v>
      </c>
    </row>
    <row r="69" spans="1:62" x14ac:dyDescent="0.25">
      <c r="A69" s="144">
        <f t="shared" si="5"/>
        <v>57</v>
      </c>
      <c r="B69" s="89" t="s">
        <v>122</v>
      </c>
      <c r="C69" s="150">
        <v>33</v>
      </c>
      <c r="D69" s="89" t="s">
        <v>122</v>
      </c>
      <c r="E69" s="150">
        <v>33</v>
      </c>
      <c r="F69" s="154" t="s">
        <v>155</v>
      </c>
      <c r="G69" s="155">
        <v>17</v>
      </c>
      <c r="H69" s="152">
        <f t="shared" si="9"/>
        <v>436.9</v>
      </c>
      <c r="I69" s="47">
        <f t="shared" si="10"/>
        <v>2306.6999999999998</v>
      </c>
      <c r="J69" s="47">
        <f t="shared" si="11"/>
        <v>0</v>
      </c>
      <c r="K69" s="47">
        <f t="shared" si="12"/>
        <v>1995.1999999999998</v>
      </c>
      <c r="L69" s="56">
        <f t="shared" si="13"/>
        <v>536.57605239145732</v>
      </c>
      <c r="M69" s="56">
        <f t="shared" si="7"/>
        <v>0</v>
      </c>
      <c r="N69" s="47"/>
      <c r="O69" s="47"/>
      <c r="P69" s="47"/>
      <c r="Q69" s="47"/>
      <c r="R69" s="47">
        <f t="shared" si="8"/>
        <v>536.57605239145732</v>
      </c>
      <c r="S69" s="47"/>
      <c r="T69" s="47"/>
      <c r="U69" s="47"/>
      <c r="V69" s="47"/>
      <c r="W69" s="79">
        <v>1</v>
      </c>
      <c r="X69" s="62">
        <f t="shared" si="14"/>
        <v>536.57605239145732</v>
      </c>
      <c r="Y69" s="137">
        <f t="shared" si="15"/>
        <v>164.72659794335175</v>
      </c>
      <c r="Z69" s="131"/>
      <c r="AA69" s="5">
        <f t="shared" si="16"/>
        <v>0</v>
      </c>
      <c r="AB69" s="131"/>
      <c r="AC69" s="43">
        <f t="shared" si="19"/>
        <v>0</v>
      </c>
      <c r="AD69" s="131"/>
      <c r="AE69" s="43">
        <f t="shared" si="18"/>
        <v>0</v>
      </c>
      <c r="AF69" s="131"/>
      <c r="AG69" s="43">
        <f t="shared" si="20"/>
        <v>0</v>
      </c>
      <c r="AH69" s="131">
        <v>159</v>
      </c>
      <c r="AI69" s="43">
        <f t="shared" si="21"/>
        <v>4.6584001885823998</v>
      </c>
      <c r="AJ69" s="131">
        <v>147</v>
      </c>
      <c r="AK69" s="43">
        <f t="shared" si="22"/>
        <v>3.9817795844736006</v>
      </c>
      <c r="AL69" s="117"/>
      <c r="AM69" s="43">
        <f t="shared" si="23"/>
        <v>0</v>
      </c>
      <c r="AN69" s="131">
        <v>149</v>
      </c>
      <c r="AO69" s="5">
        <f t="shared" si="17"/>
        <v>4.0908643877503996</v>
      </c>
      <c r="AP69" s="131">
        <v>156</v>
      </c>
      <c r="AQ69" s="43">
        <f t="shared" si="24"/>
        <v>4.484269886054399</v>
      </c>
      <c r="AR69" s="131">
        <v>150</v>
      </c>
      <c r="AS69" s="43">
        <f t="shared" si="25"/>
        <v>4.1459595840000008</v>
      </c>
      <c r="AT69" s="131"/>
      <c r="AU69" s="43">
        <f t="shared" si="26"/>
        <v>0</v>
      </c>
      <c r="AV69" s="131">
        <v>153</v>
      </c>
      <c r="AW69" s="43">
        <f t="shared" si="27"/>
        <v>4.313456351193599</v>
      </c>
      <c r="AX69" s="131"/>
      <c r="AY69" s="43">
        <f t="shared" si="28"/>
        <v>0</v>
      </c>
      <c r="AZ69" s="131">
        <f>299.6/2</f>
        <v>149.80000000000001</v>
      </c>
      <c r="BA69" s="43">
        <f t="shared" si="29"/>
        <v>4.1349110623708167</v>
      </c>
      <c r="BB69" s="117"/>
      <c r="BC69" s="43">
        <f t="shared" si="30"/>
        <v>0</v>
      </c>
      <c r="BD69" s="121"/>
      <c r="BE69">
        <f t="shared" si="0"/>
        <v>0</v>
      </c>
      <c r="BF69">
        <f t="shared" si="1"/>
        <v>0</v>
      </c>
      <c r="BG69">
        <f t="shared" si="2"/>
        <v>4</v>
      </c>
      <c r="BH69">
        <f t="shared" si="6"/>
        <v>7</v>
      </c>
      <c r="BI69" s="6">
        <f t="shared" si="3"/>
        <v>0</v>
      </c>
      <c r="BJ69" s="44">
        <f t="shared" si="4"/>
        <v>0</v>
      </c>
    </row>
    <row r="70" spans="1:62" x14ac:dyDescent="0.25">
      <c r="A70" s="144">
        <f t="shared" si="5"/>
        <v>58</v>
      </c>
      <c r="B70" s="89" t="s">
        <v>122</v>
      </c>
      <c r="C70" s="150">
        <v>34</v>
      </c>
      <c r="D70" s="89" t="s">
        <v>122</v>
      </c>
      <c r="E70" s="150">
        <v>34</v>
      </c>
      <c r="F70" s="154" t="s">
        <v>155</v>
      </c>
      <c r="G70" s="155">
        <v>18</v>
      </c>
      <c r="H70" s="152">
        <f t="shared" si="9"/>
        <v>444.9</v>
      </c>
      <c r="I70" s="47">
        <f t="shared" si="10"/>
        <v>2306.6999999999998</v>
      </c>
      <c r="J70" s="47">
        <f t="shared" si="11"/>
        <v>0</v>
      </c>
      <c r="K70" s="47">
        <f t="shared" si="12"/>
        <v>1989.4499999999998</v>
      </c>
      <c r="L70" s="56">
        <f t="shared" si="13"/>
        <v>546.42801218458783</v>
      </c>
      <c r="M70" s="56">
        <f t="shared" si="7"/>
        <v>0</v>
      </c>
      <c r="N70" s="47"/>
      <c r="O70" s="47"/>
      <c r="P70" s="47"/>
      <c r="Q70" s="47"/>
      <c r="R70" s="47">
        <f t="shared" si="8"/>
        <v>546.42801218458783</v>
      </c>
      <c r="S70" s="47"/>
      <c r="T70" s="47"/>
      <c r="U70" s="47"/>
      <c r="V70" s="47"/>
      <c r="W70" s="79">
        <v>1</v>
      </c>
      <c r="X70" s="62">
        <f t="shared" si="14"/>
        <v>546.42801218458783</v>
      </c>
      <c r="Y70" s="137">
        <f t="shared" si="15"/>
        <v>161.75661876291241</v>
      </c>
      <c r="Z70" s="131"/>
      <c r="AA70" s="5">
        <f t="shared" si="16"/>
        <v>0</v>
      </c>
      <c r="AB70" s="131"/>
      <c r="AC70" s="43">
        <f t="shared" si="19"/>
        <v>0</v>
      </c>
      <c r="AD70" s="131"/>
      <c r="AE70" s="43">
        <f t="shared" si="18"/>
        <v>0</v>
      </c>
      <c r="AF70" s="131"/>
      <c r="AG70" s="43">
        <f t="shared" si="20"/>
        <v>0</v>
      </c>
      <c r="AH70" s="131">
        <v>159</v>
      </c>
      <c r="AI70" s="43">
        <f t="shared" si="21"/>
        <v>4.831034429678402</v>
      </c>
      <c r="AJ70" s="131">
        <v>143</v>
      </c>
      <c r="AK70" s="43">
        <f t="shared" si="22"/>
        <v>3.9076707033936007</v>
      </c>
      <c r="AL70" s="117"/>
      <c r="AM70" s="43">
        <f t="shared" si="23"/>
        <v>0</v>
      </c>
      <c r="AN70" s="131">
        <v>147</v>
      </c>
      <c r="AO70" s="5">
        <f t="shared" si="17"/>
        <v>4.1293391476176016</v>
      </c>
      <c r="AP70" s="131">
        <v>154</v>
      </c>
      <c r="AQ70" s="43">
        <f t="shared" si="24"/>
        <v>4.531973123462401</v>
      </c>
      <c r="AR70" s="131">
        <v>148</v>
      </c>
      <c r="AS70" s="43">
        <f t="shared" si="25"/>
        <v>4.1857117261056018</v>
      </c>
      <c r="AT70" s="131"/>
      <c r="AU70" s="43">
        <f t="shared" si="26"/>
        <v>0</v>
      </c>
      <c r="AV70" s="131">
        <v>151</v>
      </c>
      <c r="AW70" s="43">
        <f t="shared" si="27"/>
        <v>4.3571225834064018</v>
      </c>
      <c r="AX70" s="131"/>
      <c r="AY70" s="43">
        <f t="shared" si="28"/>
        <v>0</v>
      </c>
      <c r="AZ70" s="131">
        <f>296.1/2</f>
        <v>148.05000000000001</v>
      </c>
      <c r="BA70" s="43">
        <f t="shared" si="29"/>
        <v>4.1885403874380369</v>
      </c>
      <c r="BB70" s="117"/>
      <c r="BC70" s="43">
        <f t="shared" si="30"/>
        <v>0</v>
      </c>
      <c r="BD70" s="121"/>
      <c r="BE70">
        <f t="shared" si="0"/>
        <v>0</v>
      </c>
      <c r="BF70">
        <f t="shared" si="1"/>
        <v>0</v>
      </c>
      <c r="BG70">
        <f t="shared" si="2"/>
        <v>4</v>
      </c>
      <c r="BH70">
        <f t="shared" si="6"/>
        <v>7</v>
      </c>
      <c r="BI70" s="6">
        <f t="shared" si="3"/>
        <v>0</v>
      </c>
      <c r="BJ70" s="44">
        <f t="shared" si="4"/>
        <v>0</v>
      </c>
    </row>
    <row r="71" spans="1:62" x14ac:dyDescent="0.25">
      <c r="A71" s="144">
        <f t="shared" si="5"/>
        <v>59</v>
      </c>
      <c r="B71" s="89" t="s">
        <v>122</v>
      </c>
      <c r="C71" s="150">
        <v>35</v>
      </c>
      <c r="D71" s="89" t="s">
        <v>122</v>
      </c>
      <c r="E71" s="150">
        <v>35</v>
      </c>
      <c r="F71" s="154" t="s">
        <v>155</v>
      </c>
      <c r="G71" s="155">
        <v>19</v>
      </c>
      <c r="H71" s="152">
        <f t="shared" si="9"/>
        <v>452.9</v>
      </c>
      <c r="I71" s="47">
        <f t="shared" si="10"/>
        <v>2306.6999999999998</v>
      </c>
      <c r="J71" s="47">
        <f t="shared" si="11"/>
        <v>0</v>
      </c>
      <c r="K71" s="47">
        <f t="shared" si="12"/>
        <v>1983.6999999999998</v>
      </c>
      <c r="L71" s="56">
        <f t="shared" si="13"/>
        <v>556.27997447328619</v>
      </c>
      <c r="M71" s="56">
        <f t="shared" si="7"/>
        <v>0</v>
      </c>
      <c r="N71" s="47"/>
      <c r="O71" s="47"/>
      <c r="P71" s="47"/>
      <c r="Q71" s="47"/>
      <c r="R71" s="47">
        <f t="shared" si="8"/>
        <v>556.27997447328619</v>
      </c>
      <c r="S71" s="47"/>
      <c r="T71" s="47"/>
      <c r="U71" s="47"/>
      <c r="V71" s="47"/>
      <c r="W71" s="79">
        <v>1</v>
      </c>
      <c r="X71" s="62">
        <f t="shared" si="14"/>
        <v>556.27997447328619</v>
      </c>
      <c r="Y71" s="137">
        <f t="shared" si="15"/>
        <v>158.89183811085229</v>
      </c>
      <c r="Z71" s="131"/>
      <c r="AA71" s="5">
        <f t="shared" si="16"/>
        <v>0</v>
      </c>
      <c r="AB71" s="131"/>
      <c r="AC71" s="43">
        <f t="shared" si="19"/>
        <v>0</v>
      </c>
      <c r="AD71" s="131"/>
      <c r="AE71" s="43">
        <f t="shared" si="18"/>
        <v>0</v>
      </c>
      <c r="AF71" s="131"/>
      <c r="AG71" s="43">
        <f t="shared" si="20"/>
        <v>0</v>
      </c>
      <c r="AH71" s="131">
        <v>153</v>
      </c>
      <c r="AI71" s="43">
        <f t="shared" si="21"/>
        <v>4.6360668292415985</v>
      </c>
      <c r="AJ71" s="131">
        <v>150</v>
      </c>
      <c r="AK71" s="43">
        <f t="shared" si="22"/>
        <v>4.4560427039999988</v>
      </c>
      <c r="AL71" s="117"/>
      <c r="AM71" s="43">
        <f t="shared" si="23"/>
        <v>0</v>
      </c>
      <c r="AN71" s="131">
        <v>143</v>
      </c>
      <c r="AO71" s="5">
        <f t="shared" si="17"/>
        <v>4.0498496557375994</v>
      </c>
      <c r="AP71" s="131">
        <v>150</v>
      </c>
      <c r="AQ71" s="43">
        <f t="shared" si="24"/>
        <v>4.4560427039999988</v>
      </c>
      <c r="AR71" s="131">
        <v>146</v>
      </c>
      <c r="AS71" s="43">
        <f t="shared" si="25"/>
        <v>4.2215558345983988</v>
      </c>
      <c r="AT71" s="131"/>
      <c r="AU71" s="43">
        <f t="shared" si="26"/>
        <v>0</v>
      </c>
      <c r="AV71" s="131">
        <v>149</v>
      </c>
      <c r="AW71" s="43">
        <f t="shared" si="27"/>
        <v>4.3968268476223988</v>
      </c>
      <c r="AX71" s="131"/>
      <c r="AY71" s="43">
        <f t="shared" si="28"/>
        <v>0</v>
      </c>
      <c r="AZ71" s="131">
        <f>291.8/2</f>
        <v>145.9</v>
      </c>
      <c r="BA71" s="43">
        <f t="shared" si="29"/>
        <v>4.2157748618637436</v>
      </c>
      <c r="BB71" s="117"/>
      <c r="BC71" s="43">
        <f t="shared" si="30"/>
        <v>0</v>
      </c>
      <c r="BD71" s="121"/>
      <c r="BE71">
        <f t="shared" si="0"/>
        <v>0</v>
      </c>
      <c r="BF71">
        <f t="shared" si="1"/>
        <v>0</v>
      </c>
      <c r="BG71">
        <f t="shared" si="2"/>
        <v>4</v>
      </c>
      <c r="BH71">
        <f t="shared" si="6"/>
        <v>7</v>
      </c>
      <c r="BI71" s="6">
        <f t="shared" si="3"/>
        <v>0</v>
      </c>
      <c r="BJ71" s="44">
        <f t="shared" si="4"/>
        <v>0</v>
      </c>
    </row>
    <row r="72" spans="1:62" x14ac:dyDescent="0.25">
      <c r="A72" s="144">
        <f t="shared" si="5"/>
        <v>60</v>
      </c>
      <c r="B72" s="89" t="s">
        <v>122</v>
      </c>
      <c r="C72" s="150">
        <v>36</v>
      </c>
      <c r="D72" s="89" t="s">
        <v>122</v>
      </c>
      <c r="E72" s="150">
        <v>36</v>
      </c>
      <c r="F72" s="154" t="s">
        <v>155</v>
      </c>
      <c r="G72" s="155">
        <v>20</v>
      </c>
      <c r="H72" s="152">
        <f t="shared" si="9"/>
        <v>460.9</v>
      </c>
      <c r="I72" s="47">
        <f t="shared" si="10"/>
        <v>2306.6999999999998</v>
      </c>
      <c r="J72" s="47">
        <f t="shared" si="11"/>
        <v>0</v>
      </c>
      <c r="K72" s="47">
        <f t="shared" si="12"/>
        <v>1977.9499999999998</v>
      </c>
      <c r="L72" s="56">
        <f t="shared" si="13"/>
        <v>566.1319391272674</v>
      </c>
      <c r="M72" s="56">
        <f t="shared" si="7"/>
        <v>0</v>
      </c>
      <c r="N72" s="47"/>
      <c r="O72" s="47"/>
      <c r="P72" s="47"/>
      <c r="Q72" s="47"/>
      <c r="R72" s="47">
        <f t="shared" si="8"/>
        <v>566.1319391272674</v>
      </c>
      <c r="S72" s="47"/>
      <c r="T72" s="47"/>
      <c r="U72" s="47"/>
      <c r="V72" s="47"/>
      <c r="W72" s="79">
        <v>1</v>
      </c>
      <c r="X72" s="62">
        <f t="shared" si="14"/>
        <v>566.1319391272674</v>
      </c>
      <c r="Y72" s="137">
        <f t="shared" si="15"/>
        <v>156.12676399175669</v>
      </c>
      <c r="Z72" s="131"/>
      <c r="AA72" s="5">
        <f t="shared" si="16"/>
        <v>0</v>
      </c>
      <c r="AB72" s="131"/>
      <c r="AC72" s="43">
        <f t="shared" si="19"/>
        <v>0</v>
      </c>
      <c r="AD72" s="131"/>
      <c r="AE72" s="43">
        <f t="shared" si="18"/>
        <v>0</v>
      </c>
      <c r="AF72" s="131"/>
      <c r="AG72" s="43">
        <f t="shared" si="20"/>
        <v>0</v>
      </c>
      <c r="AH72" s="131">
        <v>150</v>
      </c>
      <c r="AI72" s="43">
        <f t="shared" si="21"/>
        <v>4.6152773640000015</v>
      </c>
      <c r="AJ72" s="131">
        <v>131</v>
      </c>
      <c r="AK72" s="43">
        <f t="shared" si="22"/>
        <v>3.5201233263824014</v>
      </c>
      <c r="AL72" s="117"/>
      <c r="AM72" s="43">
        <f t="shared" si="23"/>
        <v>0</v>
      </c>
      <c r="AN72" s="131">
        <v>141</v>
      </c>
      <c r="AO72" s="5">
        <f t="shared" si="17"/>
        <v>4.0780590788304014</v>
      </c>
      <c r="AP72" s="131">
        <v>149</v>
      </c>
      <c r="AQ72" s="43">
        <f t="shared" si="24"/>
        <v>4.5539454559184005</v>
      </c>
      <c r="AR72" s="131">
        <v>143</v>
      </c>
      <c r="AS72" s="43">
        <f t="shared" si="25"/>
        <v>4.1945691918416008</v>
      </c>
      <c r="AT72" s="131"/>
      <c r="AU72" s="43">
        <f t="shared" si="26"/>
        <v>0</v>
      </c>
      <c r="AV72" s="131">
        <v>147</v>
      </c>
      <c r="AW72" s="43">
        <f t="shared" si="27"/>
        <v>4.4325123803856012</v>
      </c>
      <c r="AX72" s="131">
        <v>142</v>
      </c>
      <c r="AY72" s="43">
        <f t="shared" si="28"/>
        <v>4.1361090118976005</v>
      </c>
      <c r="AZ72" s="131">
        <v>143.6</v>
      </c>
      <c r="BA72" s="43">
        <f t="shared" si="29"/>
        <v>4.2298422183088658</v>
      </c>
      <c r="BB72" s="117"/>
      <c r="BC72" s="43">
        <f t="shared" si="30"/>
        <v>0</v>
      </c>
      <c r="BD72" s="121"/>
      <c r="BE72">
        <f t="shared" si="0"/>
        <v>0</v>
      </c>
      <c r="BF72">
        <f t="shared" si="1"/>
        <v>0</v>
      </c>
      <c r="BG72">
        <f t="shared" si="2"/>
        <v>4</v>
      </c>
      <c r="BH72">
        <f t="shared" si="6"/>
        <v>7</v>
      </c>
      <c r="BI72" s="6">
        <f t="shared" si="3"/>
        <v>0</v>
      </c>
      <c r="BJ72" s="44">
        <f t="shared" si="4"/>
        <v>0</v>
      </c>
    </row>
    <row r="73" spans="1:62" x14ac:dyDescent="0.25">
      <c r="A73" s="145">
        <f t="shared" si="5"/>
        <v>61</v>
      </c>
      <c r="B73" s="89" t="s">
        <v>122</v>
      </c>
      <c r="C73" s="150">
        <v>37</v>
      </c>
      <c r="D73" s="89" t="s">
        <v>122</v>
      </c>
      <c r="E73" s="150">
        <v>37</v>
      </c>
      <c r="F73" s="154" t="s">
        <v>155</v>
      </c>
      <c r="G73" s="155">
        <v>21</v>
      </c>
      <c r="H73" s="152">
        <f t="shared" si="9"/>
        <v>468.9</v>
      </c>
      <c r="I73" s="47">
        <f t="shared" si="10"/>
        <v>2306.6999999999998</v>
      </c>
      <c r="J73" s="47">
        <f t="shared" si="11"/>
        <v>0</v>
      </c>
      <c r="K73" s="47">
        <f t="shared" si="12"/>
        <v>1972.1999999999998</v>
      </c>
      <c r="L73" s="56">
        <f t="shared" si="13"/>
        <v>575.98390602515963</v>
      </c>
      <c r="M73" s="56">
        <f t="shared" si="7"/>
        <v>0</v>
      </c>
      <c r="N73" s="47"/>
      <c r="O73" s="47"/>
      <c r="P73" s="47"/>
      <c r="Q73" s="47"/>
      <c r="R73" s="47">
        <f t="shared" si="8"/>
        <v>575.98390602515963</v>
      </c>
      <c r="S73" s="47"/>
      <c r="T73" s="47"/>
      <c r="U73" s="47"/>
      <c r="V73" s="47"/>
      <c r="W73" s="79">
        <v>1</v>
      </c>
      <c r="X73" s="62">
        <f t="shared" si="14"/>
        <v>575.98390602515963</v>
      </c>
      <c r="Y73" s="137">
        <f t="shared" si="15"/>
        <v>153.45628015595548</v>
      </c>
      <c r="Z73" s="131"/>
      <c r="AA73" s="5">
        <f t="shared" si="16"/>
        <v>0</v>
      </c>
      <c r="AB73" s="131"/>
      <c r="AC73" s="43">
        <f t="shared" si="19"/>
        <v>0</v>
      </c>
      <c r="AD73" s="131"/>
      <c r="AE73" s="43">
        <f t="shared" si="18"/>
        <v>0</v>
      </c>
      <c r="AF73" s="131"/>
      <c r="AG73" s="43">
        <f t="shared" si="20"/>
        <v>0</v>
      </c>
      <c r="AH73" s="131">
        <v>144</v>
      </c>
      <c r="AI73" s="43">
        <f t="shared" si="21"/>
        <v>4.4027665219583989</v>
      </c>
      <c r="AJ73" s="131">
        <v>125</v>
      </c>
      <c r="AK73" s="43">
        <f t="shared" si="22"/>
        <v>3.3175745999999995</v>
      </c>
      <c r="AL73" s="117"/>
      <c r="AM73" s="43">
        <f t="shared" si="23"/>
        <v>0</v>
      </c>
      <c r="AN73" s="131">
        <v>139</v>
      </c>
      <c r="AO73" s="5">
        <f t="shared" si="17"/>
        <v>4.1023269661823987</v>
      </c>
      <c r="AP73" s="131">
        <v>145</v>
      </c>
      <c r="AQ73" s="43">
        <f t="shared" si="24"/>
        <v>4.4641283817599984</v>
      </c>
      <c r="AR73" s="131">
        <v>140</v>
      </c>
      <c r="AS73" s="43">
        <f t="shared" si="25"/>
        <v>4.1615655782399985</v>
      </c>
      <c r="AT73" s="131"/>
      <c r="AU73" s="43">
        <f t="shared" si="26"/>
        <v>0</v>
      </c>
      <c r="AV73" s="131">
        <v>143</v>
      </c>
      <c r="AW73" s="43">
        <f t="shared" si="27"/>
        <v>4.3418293117055988</v>
      </c>
      <c r="AX73" s="131"/>
      <c r="AY73" s="43">
        <f t="shared" si="28"/>
        <v>0</v>
      </c>
      <c r="AZ73" s="131"/>
      <c r="BA73" s="43">
        <f t="shared" si="29"/>
        <v>0</v>
      </c>
      <c r="BB73" s="117"/>
      <c r="BC73" s="43">
        <f t="shared" si="30"/>
        <v>0</v>
      </c>
      <c r="BD73" s="121"/>
      <c r="BE73">
        <f t="shared" si="0"/>
        <v>0</v>
      </c>
      <c r="BF73">
        <f t="shared" si="1"/>
        <v>0</v>
      </c>
      <c r="BG73">
        <f t="shared" si="2"/>
        <v>4</v>
      </c>
      <c r="BH73">
        <f t="shared" si="6"/>
        <v>7</v>
      </c>
      <c r="BI73" s="6">
        <f t="shared" si="3"/>
        <v>0</v>
      </c>
      <c r="BJ73" s="44">
        <f t="shared" si="4"/>
        <v>0</v>
      </c>
    </row>
    <row r="74" spans="1:62" x14ac:dyDescent="0.25">
      <c r="A74" s="144">
        <f t="shared" si="5"/>
        <v>62</v>
      </c>
      <c r="B74" s="89" t="s">
        <v>123</v>
      </c>
      <c r="C74" s="150">
        <v>1</v>
      </c>
      <c r="D74" s="89" t="s">
        <v>123</v>
      </c>
      <c r="E74" s="150">
        <v>1</v>
      </c>
      <c r="F74" s="154" t="s">
        <v>155</v>
      </c>
      <c r="G74" s="155">
        <v>22</v>
      </c>
      <c r="H74" s="152">
        <f t="shared" si="9"/>
        <v>476.9</v>
      </c>
      <c r="I74" s="47">
        <f t="shared" si="10"/>
        <v>2306.6999999999998</v>
      </c>
      <c r="J74" s="47">
        <f t="shared" si="11"/>
        <v>0</v>
      </c>
      <c r="K74" s="47">
        <f t="shared" si="12"/>
        <v>1966.4499999999998</v>
      </c>
      <c r="L74" s="56">
        <f t="shared" si="13"/>
        <v>585.83587505375601</v>
      </c>
      <c r="M74" s="56">
        <f t="shared" si="7"/>
        <v>0</v>
      </c>
      <c r="N74" s="47"/>
      <c r="O74" s="47"/>
      <c r="P74" s="47"/>
      <c r="Q74" s="47"/>
      <c r="R74" s="47">
        <f t="shared" si="8"/>
        <v>585.83587505375601</v>
      </c>
      <c r="S74" s="47"/>
      <c r="T74" s="47"/>
      <c r="U74" s="47"/>
      <c r="V74" s="47"/>
      <c r="W74" s="79">
        <v>1</v>
      </c>
      <c r="X74" s="62">
        <f t="shared" si="14"/>
        <v>585.83587505375601</v>
      </c>
      <c r="Y74" s="137">
        <f t="shared" si="15"/>
        <v>150.87561450586816</v>
      </c>
      <c r="Z74" s="131"/>
      <c r="AA74" s="5">
        <f t="shared" si="16"/>
        <v>0</v>
      </c>
      <c r="AB74" s="131"/>
      <c r="AC74" s="43">
        <f t="shared" si="19"/>
        <v>0</v>
      </c>
      <c r="AD74" s="131"/>
      <c r="AE74" s="43">
        <f t="shared" si="18"/>
        <v>0</v>
      </c>
      <c r="AF74" s="131"/>
      <c r="AG74" s="43">
        <f t="shared" si="20"/>
        <v>0</v>
      </c>
      <c r="AH74" s="131">
        <v>142</v>
      </c>
      <c r="AI74" s="43">
        <f t="shared" si="21"/>
        <v>4.4290296654656007</v>
      </c>
      <c r="AJ74" s="131">
        <v>126</v>
      </c>
      <c r="AK74" s="43">
        <f t="shared" si="22"/>
        <v>3.4871689629504012</v>
      </c>
      <c r="AL74" s="117"/>
      <c r="AM74" s="43">
        <f t="shared" si="23"/>
        <v>0</v>
      </c>
      <c r="AN74" s="131">
        <v>144</v>
      </c>
      <c r="AO74" s="5">
        <f t="shared" si="17"/>
        <v>4.5546696658944006</v>
      </c>
      <c r="AP74" s="131">
        <v>151</v>
      </c>
      <c r="AQ74" s="43">
        <f t="shared" si="24"/>
        <v>5.008247639470401</v>
      </c>
      <c r="AR74" s="131">
        <v>147</v>
      </c>
      <c r="AS74" s="43">
        <f t="shared" si="25"/>
        <v>4.7464244217936002</v>
      </c>
      <c r="AT74" s="131"/>
      <c r="AU74" s="43">
        <f t="shared" si="26"/>
        <v>0</v>
      </c>
      <c r="AV74" s="131">
        <v>150</v>
      </c>
      <c r="AW74" s="43">
        <f t="shared" si="27"/>
        <v>4.9421328840000003</v>
      </c>
      <c r="AX74" s="131">
        <v>144</v>
      </c>
      <c r="AY74" s="43">
        <f t="shared" si="28"/>
        <v>4.5546696658944006</v>
      </c>
      <c r="AZ74" s="131">
        <f>289.2/2</f>
        <v>144.6</v>
      </c>
      <c r="BA74" s="43">
        <f t="shared" si="29"/>
        <v>4.5927043205696636</v>
      </c>
      <c r="BB74" s="117"/>
      <c r="BC74" s="43">
        <f t="shared" si="30"/>
        <v>0</v>
      </c>
      <c r="BD74" s="121"/>
      <c r="BE74">
        <f t="shared" si="0"/>
        <v>0</v>
      </c>
      <c r="BF74">
        <f t="shared" si="1"/>
        <v>0</v>
      </c>
      <c r="BG74">
        <f t="shared" si="2"/>
        <v>4</v>
      </c>
      <c r="BH74">
        <f t="shared" si="6"/>
        <v>7</v>
      </c>
      <c r="BI74" s="6">
        <f t="shared" si="3"/>
        <v>0</v>
      </c>
      <c r="BJ74" s="44">
        <f t="shared" si="4"/>
        <v>0</v>
      </c>
    </row>
    <row r="75" spans="1:62" x14ac:dyDescent="0.25">
      <c r="A75" s="144">
        <f t="shared" si="5"/>
        <v>63</v>
      </c>
      <c r="B75" s="89" t="s">
        <v>123</v>
      </c>
      <c r="C75" s="150">
        <v>2</v>
      </c>
      <c r="D75" s="89" t="s">
        <v>123</v>
      </c>
      <c r="E75" s="150">
        <v>2</v>
      </c>
      <c r="F75" s="154" t="s">
        <v>155</v>
      </c>
      <c r="G75" s="155">
        <v>23</v>
      </c>
      <c r="H75" s="152">
        <f t="shared" si="9"/>
        <v>484.9</v>
      </c>
      <c r="I75" s="47">
        <f t="shared" si="10"/>
        <v>2306.6999999999998</v>
      </c>
      <c r="J75" s="47">
        <f t="shared" si="11"/>
        <v>0</v>
      </c>
      <c r="K75" s="47">
        <f t="shared" si="12"/>
        <v>1960.6999999999998</v>
      </c>
      <c r="L75" s="56">
        <f t="shared" si="13"/>
        <v>595.68784610733837</v>
      </c>
      <c r="M75" s="56">
        <f t="shared" si="7"/>
        <v>0</v>
      </c>
      <c r="N75" s="47"/>
      <c r="O75" s="47"/>
      <c r="P75" s="47"/>
      <c r="Q75" s="47"/>
      <c r="R75" s="47">
        <f t="shared" si="8"/>
        <v>595.68784610733837</v>
      </c>
      <c r="S75" s="47"/>
      <c r="T75" s="47"/>
      <c r="U75" s="47"/>
      <c r="V75" s="47"/>
      <c r="W75" s="79">
        <v>1</v>
      </c>
      <c r="X75" s="62">
        <f t="shared" si="14"/>
        <v>595.68784610733837</v>
      </c>
      <c r="Y75" s="137">
        <f t="shared" si="15"/>
        <v>148.38031063737958</v>
      </c>
      <c r="Z75" s="131"/>
      <c r="AA75" s="5">
        <f t="shared" si="16"/>
        <v>0</v>
      </c>
      <c r="AB75" s="131"/>
      <c r="AC75" s="43">
        <f t="shared" si="19"/>
        <v>0</v>
      </c>
      <c r="AD75" s="131"/>
      <c r="AE75" s="43">
        <f t="shared" si="18"/>
        <v>0</v>
      </c>
      <c r="AF75" s="131"/>
      <c r="AG75" s="43">
        <f t="shared" si="20"/>
        <v>0</v>
      </c>
      <c r="AH75" s="131"/>
      <c r="AI75" s="43"/>
      <c r="AJ75" s="131"/>
      <c r="AK75" s="43">
        <f t="shared" si="22"/>
        <v>0</v>
      </c>
      <c r="AL75" s="117"/>
      <c r="AM75" s="43">
        <f t="shared" si="23"/>
        <v>0</v>
      </c>
      <c r="AN75" s="131">
        <v>137</v>
      </c>
      <c r="AO75" s="5">
        <f t="shared" si="17"/>
        <v>4.2624430231616017</v>
      </c>
      <c r="AP75" s="131">
        <v>142</v>
      </c>
      <c r="AQ75" s="43">
        <f t="shared" si="24"/>
        <v>4.5792477552896012</v>
      </c>
      <c r="AR75" s="131">
        <v>138</v>
      </c>
      <c r="AS75" s="43">
        <f t="shared" si="25"/>
        <v>4.3248955689216011</v>
      </c>
      <c r="AT75" s="131"/>
      <c r="AU75" s="43">
        <f t="shared" si="26"/>
        <v>0</v>
      </c>
      <c r="AV75" s="131"/>
      <c r="AW75" s="43">
        <f t="shared" si="27"/>
        <v>0</v>
      </c>
      <c r="AX75" s="131"/>
      <c r="AY75" s="43">
        <f t="shared" si="28"/>
        <v>0</v>
      </c>
      <c r="AZ75" s="131"/>
      <c r="BA75" s="43">
        <f t="shared" si="29"/>
        <v>0</v>
      </c>
      <c r="BB75" s="117"/>
      <c r="BC75" s="43">
        <f t="shared" si="30"/>
        <v>0</v>
      </c>
      <c r="BD75" s="121"/>
      <c r="BE75">
        <f t="shared" si="0"/>
        <v>0</v>
      </c>
      <c r="BF75">
        <f t="shared" si="1"/>
        <v>0</v>
      </c>
      <c r="BG75">
        <f t="shared" si="2"/>
        <v>4</v>
      </c>
      <c r="BH75">
        <f t="shared" si="6"/>
        <v>7</v>
      </c>
      <c r="BI75" s="6">
        <f t="shared" si="3"/>
        <v>0</v>
      </c>
      <c r="BJ75" s="44">
        <f t="shared" si="4"/>
        <v>0</v>
      </c>
    </row>
    <row r="76" spans="1:62" x14ac:dyDescent="0.25">
      <c r="A76" s="144">
        <f t="shared" si="5"/>
        <v>64</v>
      </c>
      <c r="B76" s="89" t="s">
        <v>123</v>
      </c>
      <c r="C76" s="150">
        <v>3</v>
      </c>
      <c r="D76" s="89" t="s">
        <v>123</v>
      </c>
      <c r="E76" s="150">
        <v>3</v>
      </c>
      <c r="F76" s="154" t="s">
        <v>155</v>
      </c>
      <c r="G76" s="155">
        <v>24</v>
      </c>
      <c r="H76" s="152">
        <f t="shared" si="9"/>
        <v>492.9</v>
      </c>
      <c r="I76" s="47">
        <f t="shared" si="10"/>
        <v>2306.6999999999998</v>
      </c>
      <c r="J76" s="47">
        <f t="shared" si="11"/>
        <v>0</v>
      </c>
      <c r="K76" s="47">
        <f t="shared" si="12"/>
        <v>1954.9499999999998</v>
      </c>
      <c r="L76" s="56">
        <f t="shared" si="13"/>
        <v>605.53981908706874</v>
      </c>
      <c r="M76" s="56">
        <f t="shared" si="7"/>
        <v>0</v>
      </c>
      <c r="N76" s="47"/>
      <c r="O76" s="47"/>
      <c r="P76" s="47"/>
      <c r="Q76" s="47"/>
      <c r="R76" s="47">
        <f t="shared" si="8"/>
        <v>605.53981908706874</v>
      </c>
      <c r="S76" s="47"/>
      <c r="T76" s="47"/>
      <c r="U76" s="47"/>
      <c r="V76" s="47"/>
      <c r="W76" s="79">
        <v>1</v>
      </c>
      <c r="X76" s="62">
        <f t="shared" si="14"/>
        <v>605.53981908706874</v>
      </c>
      <c r="Y76" s="137">
        <f t="shared" si="15"/>
        <v>145.96620215921646</v>
      </c>
      <c r="Z76" s="131"/>
      <c r="AA76" s="5">
        <f t="shared" si="16"/>
        <v>0</v>
      </c>
      <c r="AB76" s="131"/>
      <c r="AC76" s="43">
        <f t="shared" si="19"/>
        <v>0</v>
      </c>
      <c r="AD76" s="131"/>
      <c r="AE76" s="43">
        <f t="shared" si="18"/>
        <v>0</v>
      </c>
      <c r="AF76" s="131"/>
      <c r="AG76" s="43">
        <f t="shared" si="20"/>
        <v>0</v>
      </c>
      <c r="AH76" s="131"/>
      <c r="AI76" s="43">
        <f t="shared" si="21"/>
        <v>0</v>
      </c>
      <c r="AJ76" s="131"/>
      <c r="AK76" s="43">
        <f t="shared" si="22"/>
        <v>0</v>
      </c>
      <c r="AL76" s="117"/>
      <c r="AM76" s="43">
        <f t="shared" si="23"/>
        <v>0</v>
      </c>
      <c r="AN76" s="131">
        <v>131</v>
      </c>
      <c r="AO76" s="5">
        <f t="shared" si="17"/>
        <v>4.0272443306064005</v>
      </c>
      <c r="AP76" s="131">
        <v>137</v>
      </c>
      <c r="AQ76" s="43">
        <f t="shared" si="24"/>
        <v>4.4046004802256</v>
      </c>
      <c r="AR76" s="131">
        <v>133</v>
      </c>
      <c r="AS76" s="43">
        <f t="shared" si="25"/>
        <v>4.1511523200335994</v>
      </c>
      <c r="AT76" s="131"/>
      <c r="AU76" s="43">
        <f t="shared" si="26"/>
        <v>0</v>
      </c>
      <c r="AV76" s="131"/>
      <c r="AW76" s="43">
        <f t="shared" si="27"/>
        <v>0</v>
      </c>
      <c r="AX76" s="131"/>
      <c r="AY76" s="43">
        <f t="shared" si="28"/>
        <v>0</v>
      </c>
      <c r="AZ76" s="131"/>
      <c r="BA76" s="43">
        <f t="shared" si="29"/>
        <v>0</v>
      </c>
      <c r="BB76" s="117"/>
      <c r="BC76" s="43">
        <f t="shared" si="30"/>
        <v>0</v>
      </c>
      <c r="BD76" s="121"/>
      <c r="BE76">
        <f t="shared" si="0"/>
        <v>0</v>
      </c>
      <c r="BF76">
        <f t="shared" si="1"/>
        <v>0</v>
      </c>
      <c r="BG76">
        <f t="shared" si="2"/>
        <v>4</v>
      </c>
      <c r="BH76">
        <f t="shared" si="6"/>
        <v>7</v>
      </c>
      <c r="BI76" s="6">
        <f t="shared" si="3"/>
        <v>0</v>
      </c>
      <c r="BJ76" s="44">
        <f t="shared" si="4"/>
        <v>0</v>
      </c>
    </row>
    <row r="77" spans="1:62" x14ac:dyDescent="0.25">
      <c r="A77" s="144">
        <f t="shared" si="5"/>
        <v>65</v>
      </c>
      <c r="B77" s="89" t="s">
        <v>123</v>
      </c>
      <c r="C77" s="150">
        <v>4</v>
      </c>
      <c r="D77" s="89" t="s">
        <v>123</v>
      </c>
      <c r="E77" s="150">
        <v>4</v>
      </c>
      <c r="F77" s="154" t="s">
        <v>155</v>
      </c>
      <c r="G77" s="155">
        <v>25</v>
      </c>
      <c r="H77" s="152">
        <f t="shared" si="9"/>
        <v>500.9</v>
      </c>
      <c r="I77" s="47">
        <f t="shared" si="10"/>
        <v>2306.6999999999998</v>
      </c>
      <c r="J77" s="47">
        <f t="shared" si="11"/>
        <v>0</v>
      </c>
      <c r="K77" s="47">
        <f t="shared" si="12"/>
        <v>1949.1999999999998</v>
      </c>
      <c r="L77" s="56">
        <f t="shared" si="13"/>
        <v>615.39179390043864</v>
      </c>
      <c r="M77" s="56">
        <f t="shared" si="7"/>
        <v>0</v>
      </c>
      <c r="N77" s="47"/>
      <c r="O77" s="47"/>
      <c r="P77" s="47"/>
      <c r="Q77" s="47"/>
      <c r="R77" s="47">
        <f t="shared" si="8"/>
        <v>615.39179390043864</v>
      </c>
      <c r="S77" s="47"/>
      <c r="T77" s="47"/>
      <c r="U77" s="47"/>
      <c r="V77" s="47"/>
      <c r="W77" s="79">
        <v>1</v>
      </c>
      <c r="X77" s="62">
        <f t="shared" si="14"/>
        <v>615.39179390043864</v>
      </c>
      <c r="Y77" s="137">
        <f t="shared" si="15"/>
        <v>143.62938947901924</v>
      </c>
      <c r="Z77" s="131"/>
      <c r="AA77" s="5">
        <f t="shared" si="16"/>
        <v>0</v>
      </c>
      <c r="AB77" s="131"/>
      <c r="AC77" s="43">
        <f t="shared" si="19"/>
        <v>0</v>
      </c>
      <c r="AD77" s="131"/>
      <c r="AE77" s="43">
        <f t="shared" si="18"/>
        <v>0</v>
      </c>
      <c r="AF77" s="131"/>
      <c r="AG77" s="43">
        <f t="shared" si="20"/>
        <v>0</v>
      </c>
      <c r="AH77" s="131"/>
      <c r="AI77" s="43">
        <f t="shared" si="21"/>
        <v>0</v>
      </c>
      <c r="AJ77" s="131"/>
      <c r="AK77" s="43">
        <f t="shared" si="22"/>
        <v>0</v>
      </c>
      <c r="AL77" s="117"/>
      <c r="AM77" s="43">
        <f t="shared" si="23"/>
        <v>0</v>
      </c>
      <c r="AN77" s="131">
        <v>131</v>
      </c>
      <c r="AO77" s="5">
        <f t="shared" si="17"/>
        <v>4.1593547882623998</v>
      </c>
      <c r="AP77" s="131">
        <v>137</v>
      </c>
      <c r="AQ77" s="43">
        <f t="shared" si="24"/>
        <v>4.5490897978495992</v>
      </c>
      <c r="AR77" s="131">
        <v>133</v>
      </c>
      <c r="AS77" s="43">
        <f t="shared" si="25"/>
        <v>4.2873274779775983</v>
      </c>
      <c r="AT77" s="131"/>
      <c r="AU77" s="43">
        <f t="shared" si="26"/>
        <v>0</v>
      </c>
      <c r="AV77" s="131"/>
      <c r="AW77" s="43">
        <f t="shared" si="27"/>
        <v>0</v>
      </c>
      <c r="AX77" s="131"/>
      <c r="AY77" s="43">
        <f t="shared" si="28"/>
        <v>0</v>
      </c>
      <c r="AZ77" s="131"/>
      <c r="BA77" s="43">
        <f t="shared" si="29"/>
        <v>0</v>
      </c>
      <c r="BB77" s="117"/>
      <c r="BC77" s="43">
        <f t="shared" si="30"/>
        <v>0</v>
      </c>
      <c r="BD77" s="121"/>
      <c r="BE77">
        <f t="shared" si="0"/>
        <v>0</v>
      </c>
      <c r="BF77">
        <f t="shared" si="1"/>
        <v>0</v>
      </c>
      <c r="BG77">
        <f t="shared" si="2"/>
        <v>4</v>
      </c>
      <c r="BH77">
        <f t="shared" si="6"/>
        <v>7</v>
      </c>
      <c r="BI77" s="6">
        <f t="shared" si="3"/>
        <v>0</v>
      </c>
      <c r="BJ77" s="44">
        <f t="shared" si="4"/>
        <v>0</v>
      </c>
    </row>
    <row r="78" spans="1:62" x14ac:dyDescent="0.25">
      <c r="A78" s="144">
        <f t="shared" si="5"/>
        <v>66</v>
      </c>
      <c r="B78" s="89" t="s">
        <v>123</v>
      </c>
      <c r="C78" s="150">
        <v>5</v>
      </c>
      <c r="D78" s="89" t="s">
        <v>123</v>
      </c>
      <c r="E78" s="150">
        <v>5</v>
      </c>
      <c r="F78" s="154" t="s">
        <v>155</v>
      </c>
      <c r="G78" s="155">
        <v>26</v>
      </c>
      <c r="H78" s="152">
        <f t="shared" si="9"/>
        <v>508.9</v>
      </c>
      <c r="I78" s="47">
        <f t="shared" si="10"/>
        <v>2306.6999999999998</v>
      </c>
      <c r="J78" s="47">
        <f t="shared" si="11"/>
        <v>0</v>
      </c>
      <c r="K78" s="47">
        <f t="shared" si="12"/>
        <v>1943.4499999999998</v>
      </c>
      <c r="L78" s="56">
        <f t="shared" si="13"/>
        <v>625.24377046076995</v>
      </c>
      <c r="M78" s="56">
        <f t="shared" si="7"/>
        <v>0</v>
      </c>
      <c r="N78" s="47"/>
      <c r="O78" s="47"/>
      <c r="P78" s="47"/>
      <c r="Q78" s="47"/>
      <c r="R78" s="47">
        <f t="shared" si="8"/>
        <v>625.24377046076995</v>
      </c>
      <c r="S78" s="47"/>
      <c r="T78" s="47"/>
      <c r="U78" s="47"/>
      <c r="V78" s="47"/>
      <c r="W78" s="79">
        <v>1</v>
      </c>
      <c r="X78" s="62">
        <f t="shared" si="14"/>
        <v>625.24377046076995</v>
      </c>
      <c r="Y78" s="137">
        <f t="shared" si="15"/>
        <v>141.36621878404503</v>
      </c>
      <c r="Z78" s="131"/>
      <c r="AA78" s="5">
        <f t="shared" si="16"/>
        <v>0</v>
      </c>
      <c r="AB78" s="131"/>
      <c r="AC78" s="43">
        <f t="shared" si="19"/>
        <v>0</v>
      </c>
      <c r="AD78" s="131"/>
      <c r="AE78" s="43">
        <f t="shared" si="18"/>
        <v>0</v>
      </c>
      <c r="AF78" s="131"/>
      <c r="AG78" s="43">
        <f t="shared" si="20"/>
        <v>0</v>
      </c>
      <c r="AH78" s="131"/>
      <c r="AI78" s="43">
        <f t="shared" si="21"/>
        <v>0</v>
      </c>
      <c r="AJ78" s="131"/>
      <c r="AK78" s="43">
        <f t="shared" si="22"/>
        <v>0</v>
      </c>
      <c r="AL78" s="117"/>
      <c r="AM78" s="43">
        <f t="shared" si="23"/>
        <v>0</v>
      </c>
      <c r="AN78" s="131">
        <v>126</v>
      </c>
      <c r="AO78" s="5">
        <f t="shared" si="17"/>
        <v>3.9720966836544003</v>
      </c>
      <c r="AP78" s="131">
        <v>133</v>
      </c>
      <c r="AQ78" s="43">
        <f t="shared" si="24"/>
        <v>4.4257003172816001</v>
      </c>
      <c r="AR78" s="131">
        <v>128</v>
      </c>
      <c r="AS78" s="43">
        <f t="shared" si="25"/>
        <v>4.0991957712896001</v>
      </c>
      <c r="AT78" s="131"/>
      <c r="AU78" s="43">
        <f t="shared" si="26"/>
        <v>0</v>
      </c>
      <c r="AV78" s="131"/>
      <c r="AW78" s="43">
        <f t="shared" si="27"/>
        <v>0</v>
      </c>
      <c r="AX78" s="131"/>
      <c r="AY78" s="43">
        <f t="shared" si="28"/>
        <v>0</v>
      </c>
      <c r="AZ78" s="131"/>
      <c r="BA78" s="43">
        <f t="shared" si="29"/>
        <v>0</v>
      </c>
      <c r="BB78" s="117"/>
      <c r="BC78" s="43">
        <f t="shared" si="30"/>
        <v>0</v>
      </c>
      <c r="BD78" s="121"/>
      <c r="BE78">
        <f t="shared" ref="BE78:BE141" si="31">IF(AM78=0,IF(AG78="","",AG78),AM78)</f>
        <v>0</v>
      </c>
      <c r="BF78">
        <f t="shared" ref="BF78:BF141" si="32">IF(BC78=0,IF(AU78="","",AU78),BC78)</f>
        <v>0</v>
      </c>
      <c r="BG78">
        <f t="shared" ref="BG78:BG141" si="33">IF(L78&lt;500,2,4)</f>
        <v>4</v>
      </c>
      <c r="BH78">
        <f t="shared" si="6"/>
        <v>7</v>
      </c>
      <c r="BI78" s="6">
        <f t="shared" ref="BI78:BI141" si="34">AM78-AG78</f>
        <v>0</v>
      </c>
      <c r="BJ78" s="44">
        <f t="shared" ref="BJ78:BJ141" si="35">BC78-AU78</f>
        <v>0</v>
      </c>
    </row>
    <row r="79" spans="1:62" x14ac:dyDescent="0.25">
      <c r="A79" s="145">
        <f t="shared" ref="A79:A142" si="36">A78+1</f>
        <v>67</v>
      </c>
      <c r="B79" s="89" t="s">
        <v>123</v>
      </c>
      <c r="C79" s="150">
        <v>6</v>
      </c>
      <c r="D79" s="89" t="s">
        <v>123</v>
      </c>
      <c r="E79" s="150">
        <v>6</v>
      </c>
      <c r="F79" s="154" t="s">
        <v>155</v>
      </c>
      <c r="G79" s="155">
        <v>27</v>
      </c>
      <c r="H79" s="152">
        <f t="shared" si="9"/>
        <v>516.9</v>
      </c>
      <c r="I79" s="47">
        <f t="shared" si="10"/>
        <v>2306.6999999999998</v>
      </c>
      <c r="J79" s="47">
        <f t="shared" si="11"/>
        <v>0</v>
      </c>
      <c r="K79" s="47">
        <f t="shared" si="12"/>
        <v>1937.6999999999998</v>
      </c>
      <c r="L79" s="56">
        <f t="shared" si="13"/>
        <v>635.09574868676293</v>
      </c>
      <c r="M79" s="56">
        <f t="shared" si="7"/>
        <v>0</v>
      </c>
      <c r="N79" s="47"/>
      <c r="O79" s="47"/>
      <c r="P79" s="47"/>
      <c r="Q79" s="47"/>
      <c r="R79" s="47">
        <f t="shared" si="8"/>
        <v>635.09574868676293</v>
      </c>
      <c r="S79" s="47"/>
      <c r="T79" s="47"/>
      <c r="U79" s="47"/>
      <c r="V79" s="47"/>
      <c r="W79" s="79">
        <v>1</v>
      </c>
      <c r="X79" s="62">
        <f t="shared" si="14"/>
        <v>635.09574868676293</v>
      </c>
      <c r="Y79" s="137">
        <f t="shared" si="15"/>
        <v>139.17326297819804</v>
      </c>
      <c r="Z79" s="131"/>
      <c r="AA79" s="5">
        <f t="shared" si="16"/>
        <v>0</v>
      </c>
      <c r="AB79" s="131"/>
      <c r="AC79" s="43">
        <f t="shared" si="19"/>
        <v>0</v>
      </c>
      <c r="AD79" s="131"/>
      <c r="AE79" s="43">
        <f t="shared" si="18"/>
        <v>0</v>
      </c>
      <c r="AF79" s="131"/>
      <c r="AG79" s="43">
        <f t="shared" si="20"/>
        <v>0</v>
      </c>
      <c r="AH79" s="131"/>
      <c r="AI79" s="43">
        <f t="shared" si="21"/>
        <v>0</v>
      </c>
      <c r="AJ79" s="131"/>
      <c r="AK79" s="43">
        <f t="shared" si="22"/>
        <v>0</v>
      </c>
      <c r="AL79" s="117"/>
      <c r="AM79" s="43">
        <f t="shared" si="23"/>
        <v>0</v>
      </c>
      <c r="AN79" s="131">
        <v>124</v>
      </c>
      <c r="AO79" s="5">
        <f t="shared" si="17"/>
        <v>3.9691887842303997</v>
      </c>
      <c r="AP79" s="131">
        <v>130</v>
      </c>
      <c r="AQ79" s="43">
        <f t="shared" si="24"/>
        <v>4.3625969337599999</v>
      </c>
      <c r="AR79" s="131">
        <v>126</v>
      </c>
      <c r="AS79" s="43">
        <f t="shared" si="25"/>
        <v>4.0982596994303986</v>
      </c>
      <c r="AT79" s="131"/>
      <c r="AU79" s="43">
        <f t="shared" si="26"/>
        <v>0</v>
      </c>
      <c r="AV79" s="131"/>
      <c r="AW79" s="43">
        <f t="shared" si="27"/>
        <v>0</v>
      </c>
      <c r="AX79" s="131"/>
      <c r="AY79" s="43">
        <f t="shared" si="28"/>
        <v>0</v>
      </c>
      <c r="AZ79" s="131"/>
      <c r="BA79" s="43">
        <f t="shared" si="29"/>
        <v>0</v>
      </c>
      <c r="BB79" s="117"/>
      <c r="BC79" s="43">
        <f t="shared" si="30"/>
        <v>0</v>
      </c>
      <c r="BD79" s="121"/>
      <c r="BE79">
        <f t="shared" si="31"/>
        <v>0</v>
      </c>
      <c r="BF79">
        <f t="shared" si="32"/>
        <v>0</v>
      </c>
      <c r="BG79">
        <f t="shared" si="33"/>
        <v>4</v>
      </c>
      <c r="BH79">
        <f t="shared" ref="BH79:BH142" si="37">BH78</f>
        <v>7</v>
      </c>
      <c r="BI79" s="6">
        <f t="shared" si="34"/>
        <v>0</v>
      </c>
      <c r="BJ79" s="44">
        <f t="shared" si="35"/>
        <v>0</v>
      </c>
    </row>
    <row r="80" spans="1:62" x14ac:dyDescent="0.25">
      <c r="A80" s="144">
        <f t="shared" si="36"/>
        <v>68</v>
      </c>
      <c r="B80" s="89" t="s">
        <v>123</v>
      </c>
      <c r="C80" s="150">
        <v>7</v>
      </c>
      <c r="D80" s="89" t="s">
        <v>123</v>
      </c>
      <c r="E80" s="150">
        <v>7</v>
      </c>
      <c r="F80" s="154" t="s">
        <v>155</v>
      </c>
      <c r="G80" s="155">
        <v>28</v>
      </c>
      <c r="H80" s="152">
        <f t="shared" ref="H80:H143" si="38">H79+I$8</f>
        <v>524.9</v>
      </c>
      <c r="I80" s="47">
        <f t="shared" si="10"/>
        <v>2306.6999999999998</v>
      </c>
      <c r="J80" s="47">
        <f t="shared" si="11"/>
        <v>0</v>
      </c>
      <c r="K80" s="47">
        <f t="shared" si="12"/>
        <v>1931.9499999999998</v>
      </c>
      <c r="L80" s="56">
        <f t="shared" si="13"/>
        <v>644.94772850208562</v>
      </c>
      <c r="M80" s="56">
        <f t="shared" ref="M80:M143" si="39">L80-SUM(R80:V80)</f>
        <v>0</v>
      </c>
      <c r="N80" s="47"/>
      <c r="O80" s="47"/>
      <c r="P80" s="47"/>
      <c r="Q80" s="47"/>
      <c r="R80" s="47">
        <f t="shared" ref="R80:R143" si="40">L80</f>
        <v>644.94772850208562</v>
      </c>
      <c r="S80" s="47"/>
      <c r="T80" s="47"/>
      <c r="U80" s="47"/>
      <c r="V80" s="47"/>
      <c r="W80" s="79">
        <v>1</v>
      </c>
      <c r="X80" s="62">
        <f t="shared" si="14"/>
        <v>644.94772850208562</v>
      </c>
      <c r="Y80" s="137">
        <f t="shared" si="15"/>
        <v>137.04730436620588</v>
      </c>
      <c r="Z80" s="131"/>
      <c r="AA80" s="5">
        <f t="shared" si="16"/>
        <v>0</v>
      </c>
      <c r="AB80" s="131"/>
      <c r="AC80" s="43">
        <f t="shared" si="19"/>
        <v>0</v>
      </c>
      <c r="AD80" s="131"/>
      <c r="AE80" s="43">
        <f t="shared" si="18"/>
        <v>0</v>
      </c>
      <c r="AF80" s="131"/>
      <c r="AG80" s="43">
        <f t="shared" si="20"/>
        <v>0</v>
      </c>
      <c r="AH80" s="131"/>
      <c r="AI80" s="43">
        <f t="shared" si="21"/>
        <v>0</v>
      </c>
      <c r="AJ80" s="131"/>
      <c r="AK80" s="43">
        <f t="shared" si="22"/>
        <v>0</v>
      </c>
      <c r="AL80" s="117"/>
      <c r="AM80" s="43">
        <f t="shared" si="23"/>
        <v>0</v>
      </c>
      <c r="AN80" s="131">
        <v>126</v>
      </c>
      <c r="AO80" s="5">
        <f t="shared" si="17"/>
        <v>4.2263951494463985</v>
      </c>
      <c r="AP80" s="131">
        <v>132</v>
      </c>
      <c r="AQ80" s="43">
        <f t="shared" si="24"/>
        <v>4.6384926356735994</v>
      </c>
      <c r="AR80" s="131">
        <v>128</v>
      </c>
      <c r="AS80" s="43">
        <f t="shared" si="25"/>
        <v>4.3616312754175999</v>
      </c>
      <c r="AT80" s="131"/>
      <c r="AU80" s="43">
        <f t="shared" si="26"/>
        <v>0</v>
      </c>
      <c r="AV80" s="131"/>
      <c r="AW80" s="43">
        <f t="shared" si="27"/>
        <v>0</v>
      </c>
      <c r="AX80" s="131"/>
      <c r="AY80" s="43">
        <f t="shared" si="28"/>
        <v>0</v>
      </c>
      <c r="AZ80" s="131"/>
      <c r="BA80" s="43">
        <f t="shared" si="29"/>
        <v>0</v>
      </c>
      <c r="BB80" s="117"/>
      <c r="BC80" s="43">
        <f t="shared" si="30"/>
        <v>0</v>
      </c>
      <c r="BD80" s="121"/>
      <c r="BE80">
        <f t="shared" si="31"/>
        <v>0</v>
      </c>
      <c r="BF80">
        <f t="shared" si="32"/>
        <v>0</v>
      </c>
      <c r="BG80">
        <f t="shared" si="33"/>
        <v>4</v>
      </c>
      <c r="BH80">
        <f t="shared" si="37"/>
        <v>7</v>
      </c>
      <c r="BI80" s="6">
        <f t="shared" si="34"/>
        <v>0</v>
      </c>
      <c r="BJ80" s="44">
        <f t="shared" si="35"/>
        <v>0</v>
      </c>
    </row>
    <row r="81" spans="1:62" x14ac:dyDescent="0.25">
      <c r="A81" s="144">
        <f t="shared" si="36"/>
        <v>69</v>
      </c>
      <c r="B81" s="89" t="s">
        <v>123</v>
      </c>
      <c r="C81" s="150">
        <v>8</v>
      </c>
      <c r="D81" s="89" t="s">
        <v>123</v>
      </c>
      <c r="E81" s="150">
        <v>8</v>
      </c>
      <c r="F81" s="154" t="s">
        <v>155</v>
      </c>
      <c r="G81" s="155">
        <v>29</v>
      </c>
      <c r="H81" s="152">
        <f t="shared" si="38"/>
        <v>532.9</v>
      </c>
      <c r="I81" s="47">
        <f t="shared" ref="I81:I144" si="41">I80</f>
        <v>2306.6999999999998</v>
      </c>
      <c r="J81" s="47">
        <f t="shared" ref="J81:J144" si="42">J80</f>
        <v>0</v>
      </c>
      <c r="K81" s="47">
        <f t="shared" ref="K81:K144" si="43">K80-K$8</f>
        <v>1926.1999999999998</v>
      </c>
      <c r="L81" s="56">
        <f t="shared" si="13"/>
        <v>654.79970983499982</v>
      </c>
      <c r="M81" s="56">
        <f t="shared" si="39"/>
        <v>0</v>
      </c>
      <c r="N81" s="47"/>
      <c r="O81" s="47"/>
      <c r="P81" s="47"/>
      <c r="Q81" s="47"/>
      <c r="R81" s="47">
        <f t="shared" si="40"/>
        <v>654.79970983499982</v>
      </c>
      <c r="S81" s="47"/>
      <c r="T81" s="47"/>
      <c r="U81" s="47"/>
      <c r="V81" s="47"/>
      <c r="W81" s="79">
        <v>1</v>
      </c>
      <c r="X81" s="62">
        <f t="shared" si="14"/>
        <v>654.79970983499982</v>
      </c>
      <c r="Y81" s="137">
        <f t="shared" si="15"/>
        <v>134.98531890093696</v>
      </c>
      <c r="Z81" s="131"/>
      <c r="AA81" s="5">
        <f t="shared" si="16"/>
        <v>0</v>
      </c>
      <c r="AB81" s="131"/>
      <c r="AC81" s="43">
        <f t="shared" si="19"/>
        <v>0</v>
      </c>
      <c r="AD81" s="131"/>
      <c r="AE81" s="43">
        <f t="shared" si="18"/>
        <v>0</v>
      </c>
      <c r="AF81" s="131"/>
      <c r="AG81" s="43">
        <f t="shared" si="20"/>
        <v>0</v>
      </c>
      <c r="AH81" s="131"/>
      <c r="AI81" s="43">
        <f t="shared" si="21"/>
        <v>0</v>
      </c>
      <c r="AJ81" s="131"/>
      <c r="AK81" s="43">
        <f t="shared" si="22"/>
        <v>0</v>
      </c>
      <c r="AL81" s="117"/>
      <c r="AM81" s="43">
        <f t="shared" si="23"/>
        <v>0</v>
      </c>
      <c r="AN81" s="131">
        <v>120</v>
      </c>
      <c r="AO81" s="5">
        <f t="shared" si="17"/>
        <v>3.951476674559999</v>
      </c>
      <c r="AP81" s="131">
        <v>126</v>
      </c>
      <c r="AQ81" s="43">
        <f t="shared" si="24"/>
        <v>4.3565030337024</v>
      </c>
      <c r="AR81" s="131">
        <v>123</v>
      </c>
      <c r="AS81" s="43">
        <f t="shared" si="25"/>
        <v>4.151520181209599</v>
      </c>
      <c r="AT81" s="131"/>
      <c r="AU81" s="43">
        <f t="shared" si="26"/>
        <v>0</v>
      </c>
      <c r="AV81" s="131"/>
      <c r="AW81" s="43">
        <f t="shared" si="27"/>
        <v>0</v>
      </c>
      <c r="AX81" s="131"/>
      <c r="AY81" s="43">
        <f t="shared" si="28"/>
        <v>0</v>
      </c>
      <c r="AZ81" s="131"/>
      <c r="BA81" s="43">
        <f t="shared" si="29"/>
        <v>0</v>
      </c>
      <c r="BB81" s="117"/>
      <c r="BC81" s="43">
        <f t="shared" si="30"/>
        <v>0</v>
      </c>
      <c r="BD81" s="121"/>
      <c r="BE81">
        <f t="shared" si="31"/>
        <v>0</v>
      </c>
      <c r="BF81">
        <f t="shared" si="32"/>
        <v>0</v>
      </c>
      <c r="BG81">
        <f t="shared" si="33"/>
        <v>4</v>
      </c>
      <c r="BH81">
        <f t="shared" si="37"/>
        <v>7</v>
      </c>
      <c r="BI81" s="6">
        <f t="shared" si="34"/>
        <v>0</v>
      </c>
      <c r="BJ81" s="44">
        <f t="shared" si="35"/>
        <v>0</v>
      </c>
    </row>
    <row r="82" spans="1:62" x14ac:dyDescent="0.25">
      <c r="A82" s="144">
        <f t="shared" si="36"/>
        <v>70</v>
      </c>
      <c r="B82" s="89" t="s">
        <v>123</v>
      </c>
      <c r="C82" s="150">
        <v>9</v>
      </c>
      <c r="D82" s="89" t="s">
        <v>123</v>
      </c>
      <c r="E82" s="150">
        <v>9</v>
      </c>
      <c r="F82" s="154" t="s">
        <v>155</v>
      </c>
      <c r="G82" s="155">
        <v>30</v>
      </c>
      <c r="H82" s="152">
        <f t="shared" si="38"/>
        <v>540.9</v>
      </c>
      <c r="I82" s="47">
        <f t="shared" si="41"/>
        <v>2306.6999999999998</v>
      </c>
      <c r="J82" s="47">
        <f t="shared" si="42"/>
        <v>0</v>
      </c>
      <c r="K82" s="47">
        <f t="shared" si="43"/>
        <v>1920.4499999999998</v>
      </c>
      <c r="L82" s="56">
        <f t="shared" si="13"/>
        <v>664.65169261802077</v>
      </c>
      <c r="M82" s="56">
        <f t="shared" si="39"/>
        <v>0</v>
      </c>
      <c r="N82" s="47"/>
      <c r="O82" s="47"/>
      <c r="P82" s="47"/>
      <c r="Q82" s="47"/>
      <c r="R82" s="47">
        <f t="shared" si="40"/>
        <v>664.65169261802077</v>
      </c>
      <c r="S82" s="47"/>
      <c r="T82" s="47"/>
      <c r="U82" s="47"/>
      <c r="V82" s="47"/>
      <c r="W82" s="79">
        <v>1</v>
      </c>
      <c r="X82" s="62">
        <f t="shared" si="14"/>
        <v>664.65169261802077</v>
      </c>
      <c r="Y82" s="137">
        <f t="shared" si="15"/>
        <v>132.9844618316736</v>
      </c>
      <c r="Z82" s="131"/>
      <c r="AA82" s="5">
        <f t="shared" si="16"/>
        <v>0</v>
      </c>
      <c r="AB82" s="131"/>
      <c r="AC82" s="43">
        <f t="shared" si="19"/>
        <v>0</v>
      </c>
      <c r="AD82" s="131"/>
      <c r="AE82" s="43">
        <f t="shared" si="18"/>
        <v>0</v>
      </c>
      <c r="AF82" s="131"/>
      <c r="AG82" s="43">
        <f t="shared" si="20"/>
        <v>0</v>
      </c>
      <c r="AH82" s="131"/>
      <c r="AI82" s="43">
        <f t="shared" si="21"/>
        <v>0</v>
      </c>
      <c r="AJ82" s="131"/>
      <c r="AK82" s="43">
        <f t="shared" si="22"/>
        <v>0</v>
      </c>
      <c r="AL82" s="117"/>
      <c r="AM82" s="43">
        <f t="shared" si="23"/>
        <v>0</v>
      </c>
      <c r="AN82" s="131">
        <v>122</v>
      </c>
      <c r="AO82" s="5">
        <f t="shared" si="17"/>
        <v>4.208117574585601</v>
      </c>
      <c r="AP82" s="131">
        <v>127</v>
      </c>
      <c r="AQ82" s="43">
        <f t="shared" si="24"/>
        <v>4.5601134345936005</v>
      </c>
      <c r="AR82" s="131">
        <v>123</v>
      </c>
      <c r="AS82" s="43">
        <f t="shared" si="25"/>
        <v>4.2773858361936012</v>
      </c>
      <c r="AT82" s="131"/>
      <c r="AU82" s="43">
        <f t="shared" si="26"/>
        <v>0</v>
      </c>
      <c r="AV82" s="131"/>
      <c r="AW82" s="43">
        <f t="shared" si="27"/>
        <v>0</v>
      </c>
      <c r="AX82" s="131"/>
      <c r="AY82" s="43">
        <f t="shared" si="28"/>
        <v>0</v>
      </c>
      <c r="AZ82" s="131"/>
      <c r="BA82" s="43">
        <f t="shared" si="29"/>
        <v>0</v>
      </c>
      <c r="BB82" s="117"/>
      <c r="BC82" s="43">
        <f t="shared" si="30"/>
        <v>0</v>
      </c>
      <c r="BD82" s="121"/>
      <c r="BE82">
        <f t="shared" si="31"/>
        <v>0</v>
      </c>
      <c r="BF82">
        <f t="shared" si="32"/>
        <v>0</v>
      </c>
      <c r="BG82">
        <f t="shared" si="33"/>
        <v>4</v>
      </c>
      <c r="BH82">
        <f t="shared" si="37"/>
        <v>7</v>
      </c>
      <c r="BI82" s="6">
        <f t="shared" si="34"/>
        <v>0</v>
      </c>
      <c r="BJ82" s="44">
        <f t="shared" si="35"/>
        <v>0</v>
      </c>
    </row>
    <row r="83" spans="1:62" x14ac:dyDescent="0.25">
      <c r="A83" s="144">
        <f t="shared" si="36"/>
        <v>71</v>
      </c>
      <c r="B83" s="89" t="s">
        <v>123</v>
      </c>
      <c r="C83" s="150">
        <v>10</v>
      </c>
      <c r="D83" s="89" t="s">
        <v>123</v>
      </c>
      <c r="E83" s="150">
        <v>10</v>
      </c>
      <c r="F83" s="154" t="s">
        <v>155</v>
      </c>
      <c r="G83" s="155">
        <v>31</v>
      </c>
      <c r="H83" s="152">
        <f t="shared" si="38"/>
        <v>548.9</v>
      </c>
      <c r="I83" s="47">
        <f t="shared" si="41"/>
        <v>2306.6999999999998</v>
      </c>
      <c r="J83" s="47">
        <f t="shared" si="42"/>
        <v>0</v>
      </c>
      <c r="K83" s="47">
        <f t="shared" si="43"/>
        <v>1914.6999999999998</v>
      </c>
      <c r="L83" s="56">
        <f t="shared" ref="L83:L84" si="44">SQRT(POWER(H83-J83,2)+POWER(I83-K83,2))</f>
        <v>674.50367678760654</v>
      </c>
      <c r="M83" s="56">
        <f t="shared" si="39"/>
        <v>0</v>
      </c>
      <c r="N83" s="47"/>
      <c r="O83" s="47"/>
      <c r="P83" s="47"/>
      <c r="Q83" s="47"/>
      <c r="R83" s="47">
        <f t="shared" si="40"/>
        <v>674.50367678760654</v>
      </c>
      <c r="S83" s="47"/>
      <c r="T83" s="47"/>
      <c r="U83" s="47"/>
      <c r="V83" s="47"/>
      <c r="W83" s="79">
        <v>1</v>
      </c>
      <c r="X83" s="62">
        <f t="shared" si="14"/>
        <v>674.50367678760654</v>
      </c>
      <c r="Y83" s="137">
        <f t="shared" si="15"/>
        <v>131.04205461010542</v>
      </c>
      <c r="Z83" s="131"/>
      <c r="AA83" s="5">
        <f t="shared" si="16"/>
        <v>0</v>
      </c>
      <c r="AB83" s="131"/>
      <c r="AC83" s="43">
        <f t="shared" si="19"/>
        <v>0</v>
      </c>
      <c r="AD83" s="131"/>
      <c r="AE83" s="43">
        <f t="shared" si="18"/>
        <v>0</v>
      </c>
      <c r="AF83" s="131"/>
      <c r="AG83" s="43">
        <f t="shared" si="20"/>
        <v>0</v>
      </c>
      <c r="AH83" s="131"/>
      <c r="AI83" s="43">
        <f t="shared" si="21"/>
        <v>0</v>
      </c>
      <c r="AJ83" s="131"/>
      <c r="AK83" s="43">
        <f t="shared" si="22"/>
        <v>0</v>
      </c>
      <c r="AL83" s="117"/>
      <c r="AM83" s="43">
        <f t="shared" si="23"/>
        <v>0</v>
      </c>
      <c r="AN83" s="131">
        <v>115</v>
      </c>
      <c r="AO83" s="5">
        <f t="shared" si="17"/>
        <v>3.850740897440001</v>
      </c>
      <c r="AP83" s="131">
        <v>121</v>
      </c>
      <c r="AQ83" s="43">
        <f t="shared" si="24"/>
        <v>4.2630395069504008</v>
      </c>
      <c r="AR83" s="131">
        <v>117</v>
      </c>
      <c r="AS83" s="43">
        <f t="shared" si="25"/>
        <v>3.9858443966016015</v>
      </c>
      <c r="AT83" s="131"/>
      <c r="AU83" s="43">
        <f t="shared" si="26"/>
        <v>0</v>
      </c>
      <c r="AV83" s="131"/>
      <c r="AW83" s="43">
        <f t="shared" si="27"/>
        <v>0</v>
      </c>
      <c r="AX83" s="131"/>
      <c r="AY83" s="43">
        <f t="shared" si="28"/>
        <v>0</v>
      </c>
      <c r="AZ83" s="131"/>
      <c r="BA83" s="43">
        <f t="shared" si="29"/>
        <v>0</v>
      </c>
      <c r="BB83" s="117"/>
      <c r="BC83" s="43">
        <f t="shared" si="30"/>
        <v>0</v>
      </c>
      <c r="BD83" s="121"/>
      <c r="BE83">
        <f t="shared" si="31"/>
        <v>0</v>
      </c>
      <c r="BF83">
        <f t="shared" si="32"/>
        <v>0</v>
      </c>
      <c r="BG83">
        <f t="shared" si="33"/>
        <v>4</v>
      </c>
      <c r="BH83">
        <f t="shared" si="37"/>
        <v>7</v>
      </c>
      <c r="BI83" s="6">
        <f t="shared" si="34"/>
        <v>0</v>
      </c>
      <c r="BJ83" s="44">
        <f t="shared" si="35"/>
        <v>0</v>
      </c>
    </row>
    <row r="84" spans="1:62" x14ac:dyDescent="0.25">
      <c r="A84" s="144">
        <f t="shared" si="36"/>
        <v>72</v>
      </c>
      <c r="B84" s="89" t="s">
        <v>123</v>
      </c>
      <c r="C84" s="150">
        <v>11</v>
      </c>
      <c r="D84" s="89" t="s">
        <v>123</v>
      </c>
      <c r="E84" s="150">
        <v>11</v>
      </c>
      <c r="F84" s="154" t="s">
        <v>155</v>
      </c>
      <c r="G84" s="155">
        <v>32</v>
      </c>
      <c r="H84" s="152">
        <f t="shared" si="38"/>
        <v>556.9</v>
      </c>
      <c r="I84" s="47">
        <f t="shared" si="41"/>
        <v>2306.6999999999998</v>
      </c>
      <c r="J84" s="47">
        <f t="shared" si="42"/>
        <v>0</v>
      </c>
      <c r="K84" s="47">
        <f t="shared" si="43"/>
        <v>1908.9499999999998</v>
      </c>
      <c r="L84" s="56">
        <f t="shared" si="44"/>
        <v>684.35566228387415</v>
      </c>
      <c r="M84" s="56">
        <f t="shared" si="39"/>
        <v>0</v>
      </c>
      <c r="N84" s="47"/>
      <c r="O84" s="47"/>
      <c r="P84" s="47"/>
      <c r="Q84" s="47"/>
      <c r="R84" s="47">
        <f t="shared" si="40"/>
        <v>684.35566228387415</v>
      </c>
      <c r="S84" s="47"/>
      <c r="T84" s="47"/>
      <c r="U84" s="47"/>
      <c r="V84" s="47"/>
      <c r="W84" s="79">
        <v>1</v>
      </c>
      <c r="X84" s="62">
        <f t="shared" si="14"/>
        <v>684.35566228387415</v>
      </c>
      <c r="Y84" s="137">
        <f t="shared" si="15"/>
        <v>129.15557292730415</v>
      </c>
      <c r="Z84" s="131"/>
      <c r="AA84" s="5">
        <f t="shared" ref="AA84:AA147" si="45">POWER(2*$X84/1000*Z84, 2)*$A$5</f>
        <v>0</v>
      </c>
      <c r="AB84" s="131"/>
      <c r="AC84" s="43">
        <f t="shared" si="19"/>
        <v>0</v>
      </c>
      <c r="AD84" s="131"/>
      <c r="AE84" s="43">
        <f t="shared" si="18"/>
        <v>0</v>
      </c>
      <c r="AF84" s="131"/>
      <c r="AG84" s="43">
        <f t="shared" si="20"/>
        <v>0</v>
      </c>
      <c r="AH84" s="131"/>
      <c r="AI84" s="43">
        <f t="shared" si="21"/>
        <v>0</v>
      </c>
      <c r="AJ84" s="131"/>
      <c r="AK84" s="43">
        <f t="shared" si="22"/>
        <v>0</v>
      </c>
      <c r="AL84" s="117"/>
      <c r="AM84" s="43">
        <f t="shared" si="23"/>
        <v>0</v>
      </c>
      <c r="AN84" s="131">
        <v>118</v>
      </c>
      <c r="AO84" s="5">
        <f t="shared" ref="AO84:AO147" si="46">POWER(2*$X84/1000*AN84, 2)*$A$5</f>
        <v>4.173570158009599</v>
      </c>
      <c r="AP84" s="131">
        <v>123</v>
      </c>
      <c r="AQ84" s="43">
        <f t="shared" si="24"/>
        <v>4.5347560270415999</v>
      </c>
      <c r="AR84" s="131">
        <v>120</v>
      </c>
      <c r="AS84" s="43">
        <f t="shared" si="25"/>
        <v>4.31624606976</v>
      </c>
      <c r="AT84" s="131"/>
      <c r="AU84" s="43">
        <f t="shared" si="26"/>
        <v>0</v>
      </c>
      <c r="AV84" s="131"/>
      <c r="AW84" s="43">
        <f t="shared" si="27"/>
        <v>0</v>
      </c>
      <c r="AX84" s="131"/>
      <c r="AY84" s="43">
        <f t="shared" si="28"/>
        <v>0</v>
      </c>
      <c r="AZ84" s="131"/>
      <c r="BA84" s="43">
        <f t="shared" si="29"/>
        <v>0</v>
      </c>
      <c r="BB84" s="117"/>
      <c r="BC84" s="43">
        <f t="shared" si="30"/>
        <v>0</v>
      </c>
      <c r="BD84" s="121"/>
      <c r="BE84">
        <f t="shared" si="31"/>
        <v>0</v>
      </c>
      <c r="BF84">
        <f t="shared" si="32"/>
        <v>0</v>
      </c>
      <c r="BG84">
        <f t="shared" si="33"/>
        <v>4</v>
      </c>
      <c r="BH84">
        <f t="shared" si="37"/>
        <v>7</v>
      </c>
      <c r="BI84" s="6">
        <f t="shared" si="34"/>
        <v>0</v>
      </c>
      <c r="BJ84" s="44">
        <f t="shared" si="35"/>
        <v>0</v>
      </c>
    </row>
    <row r="85" spans="1:62" x14ac:dyDescent="0.25">
      <c r="A85" s="144">
        <f t="shared" si="36"/>
        <v>73</v>
      </c>
      <c r="B85" s="89" t="s">
        <v>123</v>
      </c>
      <c r="C85" s="150">
        <v>12</v>
      </c>
      <c r="D85" s="89" t="s">
        <v>123</v>
      </c>
      <c r="E85" s="150">
        <v>12</v>
      </c>
      <c r="F85" s="154" t="s">
        <v>155</v>
      </c>
      <c r="G85" s="155">
        <v>33</v>
      </c>
      <c r="H85" s="152">
        <f t="shared" si="38"/>
        <v>564.9</v>
      </c>
      <c r="I85" s="47">
        <f t="shared" si="41"/>
        <v>2306.6999999999998</v>
      </c>
      <c r="J85" s="47">
        <f t="shared" si="42"/>
        <v>0</v>
      </c>
      <c r="K85" s="47">
        <f t="shared" si="43"/>
        <v>1903.1999999999998</v>
      </c>
      <c r="L85" s="56">
        <f>SQRT(POWER(H85-J85,2)+POWER(I85-K85,2))</f>
        <v>694.20764905033991</v>
      </c>
      <c r="M85" s="56">
        <f t="shared" si="39"/>
        <v>0</v>
      </c>
      <c r="N85" s="47"/>
      <c r="O85" s="47"/>
      <c r="P85" s="47"/>
      <c r="Q85" s="47"/>
      <c r="R85" s="47">
        <f t="shared" si="40"/>
        <v>694.20764905033991</v>
      </c>
      <c r="S85" s="47"/>
      <c r="T85" s="47"/>
      <c r="U85" s="47"/>
      <c r="V85" s="47"/>
      <c r="W85" s="79">
        <v>1</v>
      </c>
      <c r="X85" s="62">
        <f t="shared" ref="X85:X148" si="47">R85</f>
        <v>694.20764905033991</v>
      </c>
      <c r="Y85" s="137">
        <f t="shared" ref="Y85:Y148" si="48">Com_Num/X85</f>
        <v>127.32263576932876</v>
      </c>
      <c r="Z85" s="131"/>
      <c r="AA85" s="5">
        <f t="shared" si="45"/>
        <v>0</v>
      </c>
      <c r="AB85" s="131"/>
      <c r="AC85" s="43">
        <f t="shared" si="19"/>
        <v>0</v>
      </c>
      <c r="AD85" s="131"/>
      <c r="AE85" s="43">
        <f t="shared" ref="AE85:AE148" si="49">POWER(2*$X85/1000*AD85, 2)*$A$5</f>
        <v>0</v>
      </c>
      <c r="AF85" s="131"/>
      <c r="AG85" s="43">
        <f t="shared" si="20"/>
        <v>0</v>
      </c>
      <c r="AH85" s="131"/>
      <c r="AI85" s="43">
        <f t="shared" si="21"/>
        <v>0</v>
      </c>
      <c r="AJ85" s="131"/>
      <c r="AK85" s="43">
        <f t="shared" si="22"/>
        <v>0</v>
      </c>
      <c r="AL85" s="117"/>
      <c r="AM85" s="43">
        <f t="shared" si="23"/>
        <v>0</v>
      </c>
      <c r="AN85" s="131">
        <v>113</v>
      </c>
      <c r="AO85" s="5">
        <f t="shared" si="46"/>
        <v>3.9383621606015993</v>
      </c>
      <c r="AP85" s="131">
        <v>119</v>
      </c>
      <c r="AQ85" s="43">
        <f t="shared" si="24"/>
        <v>4.3676988453504002</v>
      </c>
      <c r="AR85" s="131">
        <v>115</v>
      </c>
      <c r="AS85" s="43">
        <f t="shared" si="25"/>
        <v>4.0790069366399999</v>
      </c>
      <c r="AT85" s="131"/>
      <c r="AU85" s="43">
        <f t="shared" si="26"/>
        <v>0</v>
      </c>
      <c r="AV85" s="131"/>
      <c r="AW85" s="43">
        <f t="shared" si="27"/>
        <v>0</v>
      </c>
      <c r="AX85" s="131"/>
      <c r="AY85" s="43">
        <f t="shared" si="28"/>
        <v>0</v>
      </c>
      <c r="AZ85" s="131"/>
      <c r="BA85" s="43">
        <f t="shared" si="29"/>
        <v>0</v>
      </c>
      <c r="BB85" s="117"/>
      <c r="BC85" s="43">
        <f t="shared" si="30"/>
        <v>0</v>
      </c>
      <c r="BD85" s="121"/>
      <c r="BE85">
        <f t="shared" si="31"/>
        <v>0</v>
      </c>
      <c r="BF85">
        <f t="shared" si="32"/>
        <v>0</v>
      </c>
      <c r="BG85">
        <f t="shared" si="33"/>
        <v>4</v>
      </c>
      <c r="BH85">
        <f t="shared" si="37"/>
        <v>7</v>
      </c>
      <c r="BI85" s="6">
        <f t="shared" si="34"/>
        <v>0</v>
      </c>
      <c r="BJ85" s="44">
        <f t="shared" si="35"/>
        <v>0</v>
      </c>
    </row>
    <row r="86" spans="1:62" x14ac:dyDescent="0.25">
      <c r="A86" s="144">
        <f t="shared" si="36"/>
        <v>74</v>
      </c>
      <c r="B86" s="89" t="s">
        <v>123</v>
      </c>
      <c r="C86" s="150">
        <v>13</v>
      </c>
      <c r="D86" s="89" t="s">
        <v>123</v>
      </c>
      <c r="E86" s="150">
        <v>13</v>
      </c>
      <c r="F86" s="154" t="s">
        <v>155</v>
      </c>
      <c r="G86" s="155">
        <v>34</v>
      </c>
      <c r="H86" s="152">
        <f t="shared" si="38"/>
        <v>572.9</v>
      </c>
      <c r="I86" s="47">
        <f t="shared" si="41"/>
        <v>2306.6999999999998</v>
      </c>
      <c r="J86" s="47">
        <f t="shared" si="42"/>
        <v>0</v>
      </c>
      <c r="K86" s="47">
        <f t="shared" si="43"/>
        <v>1897.4499999999998</v>
      </c>
      <c r="L86" s="56">
        <f>SQRT(POWER(H86-J86,2)+POWER(I86-K86,2))</f>
        <v>704.05963703368195</v>
      </c>
      <c r="M86" s="56">
        <f t="shared" si="39"/>
        <v>0</v>
      </c>
      <c r="N86" s="47"/>
      <c r="O86" s="47"/>
      <c r="P86" s="47"/>
      <c r="Q86" s="47"/>
      <c r="R86" s="47">
        <f t="shared" si="40"/>
        <v>704.05963703368195</v>
      </c>
      <c r="S86" s="47"/>
      <c r="T86" s="47"/>
      <c r="U86" s="47"/>
      <c r="V86" s="47"/>
      <c r="W86" s="79">
        <v>1</v>
      </c>
      <c r="X86" s="62">
        <f t="shared" si="47"/>
        <v>704.05963703368195</v>
      </c>
      <c r="Y86" s="137">
        <f t="shared" si="48"/>
        <v>125.5409953916872</v>
      </c>
      <c r="Z86" s="131"/>
      <c r="AA86" s="5">
        <f t="shared" si="45"/>
        <v>0</v>
      </c>
      <c r="AB86" s="131"/>
      <c r="AC86" s="43">
        <f t="shared" ref="AC86:AC149" si="50">POWER(2*$X86/1000*AB86, 2)*$A$5</f>
        <v>0</v>
      </c>
      <c r="AD86" s="131"/>
      <c r="AE86" s="43">
        <f t="shared" si="49"/>
        <v>0</v>
      </c>
      <c r="AF86" s="131"/>
      <c r="AG86" s="43">
        <f t="shared" ref="AG86:AG149" si="51">POWER(2*$X86/1000*AF86, 2)*$A$5</f>
        <v>0</v>
      </c>
      <c r="AH86" s="131"/>
      <c r="AI86" s="43">
        <f t="shared" ref="AI86:AI149" si="52">POWER(2*$X86/1000*AH86, 2)*$A$5</f>
        <v>0</v>
      </c>
      <c r="AJ86" s="131"/>
      <c r="AK86" s="43">
        <f t="shared" ref="AK86:AK149" si="53">POWER(2*$X86/1000*AJ86, 2)*$A$5</f>
        <v>0</v>
      </c>
      <c r="AL86" s="117"/>
      <c r="AM86" s="43">
        <f t="shared" ref="AM86:AM149" si="54">POWER(2*$X86/1000*AL86, 2)*$A$5</f>
        <v>0</v>
      </c>
      <c r="AN86" s="131">
        <v>110</v>
      </c>
      <c r="AO86" s="5">
        <f t="shared" si="46"/>
        <v>3.8387005870399999</v>
      </c>
      <c r="AP86" s="131">
        <v>116</v>
      </c>
      <c r="AQ86" s="43">
        <f t="shared" ref="AQ86:AQ149" si="55">POWER(2*$X86/1000*AP86, 2)*$A$5</f>
        <v>4.268888851174399</v>
      </c>
      <c r="AR86" s="131">
        <v>112</v>
      </c>
      <c r="AS86" s="43">
        <f t="shared" ref="AS86:AS149" si="56">POWER(2*$X86/1000*AR86, 2)*$A$5</f>
        <v>3.9795586912255998</v>
      </c>
      <c r="AT86" s="131"/>
      <c r="AU86" s="43">
        <f t="shared" ref="AU86:AU149" si="57">POWER(2*$X86/1000*AT86, 2)*$A$5</f>
        <v>0</v>
      </c>
      <c r="AV86" s="131"/>
      <c r="AW86" s="43">
        <f t="shared" ref="AW86:AW149" si="58">POWER(2*$X86/1000*AV86, 2)*$A$5</f>
        <v>0</v>
      </c>
      <c r="AX86" s="131"/>
      <c r="AY86" s="43">
        <f t="shared" ref="AY86:AY149" si="59">POWER(2*$X86/1000*AX86, 2)*$A$5</f>
        <v>0</v>
      </c>
      <c r="AZ86" s="131"/>
      <c r="BA86" s="43">
        <f t="shared" ref="BA86:BA149" si="60">POWER(2*$X86/1000*AZ86, 2)*$A$5</f>
        <v>0</v>
      </c>
      <c r="BB86" s="117"/>
      <c r="BC86" s="43">
        <f t="shared" ref="BC86:BC149" si="61">POWER(2*$X86/1000*BB86, 2)*$A$5</f>
        <v>0</v>
      </c>
      <c r="BD86" s="121"/>
      <c r="BE86">
        <f t="shared" si="31"/>
        <v>0</v>
      </c>
      <c r="BF86">
        <f t="shared" si="32"/>
        <v>0</v>
      </c>
      <c r="BG86">
        <f t="shared" si="33"/>
        <v>4</v>
      </c>
      <c r="BH86">
        <f t="shared" si="37"/>
        <v>7</v>
      </c>
      <c r="BI86" s="6">
        <f t="shared" si="34"/>
        <v>0</v>
      </c>
      <c r="BJ86" s="44">
        <f t="shared" si="35"/>
        <v>0</v>
      </c>
    </row>
    <row r="87" spans="1:62" x14ac:dyDescent="0.25">
      <c r="A87" s="144">
        <f t="shared" si="36"/>
        <v>75</v>
      </c>
      <c r="B87" s="89" t="s">
        <v>123</v>
      </c>
      <c r="C87" s="150">
        <v>14</v>
      </c>
      <c r="D87" s="89" t="s">
        <v>123</v>
      </c>
      <c r="E87" s="150">
        <v>14</v>
      </c>
      <c r="F87" s="154" t="s">
        <v>155</v>
      </c>
      <c r="G87" s="155">
        <v>35</v>
      </c>
      <c r="H87" s="152">
        <f t="shared" si="38"/>
        <v>580.9</v>
      </c>
      <c r="I87" s="47">
        <f t="shared" si="41"/>
        <v>2306.6999999999998</v>
      </c>
      <c r="J87" s="47">
        <f t="shared" si="42"/>
        <v>0</v>
      </c>
      <c r="K87" s="47">
        <f t="shared" si="43"/>
        <v>1891.6999999999998</v>
      </c>
      <c r="L87" s="56">
        <f t="shared" ref="L87:L150" si="62">SQRT(POWER(H87-J87,2)+POWER(I87-K87,2))</f>
        <v>713.91162618352143</v>
      </c>
      <c r="M87" s="56">
        <f t="shared" si="39"/>
        <v>0</v>
      </c>
      <c r="N87" s="47"/>
      <c r="O87" s="47"/>
      <c r="P87" s="47"/>
      <c r="Q87" s="47"/>
      <c r="R87" s="47">
        <f t="shared" si="40"/>
        <v>713.91162618352143</v>
      </c>
      <c r="S87" s="47"/>
      <c r="T87" s="47"/>
      <c r="U87" s="47"/>
      <c r="V87" s="47"/>
      <c r="W87" s="79">
        <v>1</v>
      </c>
      <c r="X87" s="62">
        <f t="shared" si="47"/>
        <v>713.91162618352143</v>
      </c>
      <c r="Y87" s="137">
        <f t="shared" si="48"/>
        <v>123.80852812389543</v>
      </c>
      <c r="Z87" s="131"/>
      <c r="AA87" s="5">
        <f t="shared" si="45"/>
        <v>0</v>
      </c>
      <c r="AB87" s="131"/>
      <c r="AC87" s="43">
        <f t="shared" si="50"/>
        <v>0</v>
      </c>
      <c r="AD87" s="131"/>
      <c r="AE87" s="43">
        <f t="shared" si="49"/>
        <v>0</v>
      </c>
      <c r="AF87" s="131"/>
      <c r="AG87" s="43">
        <f t="shared" si="51"/>
        <v>0</v>
      </c>
      <c r="AH87" s="131"/>
      <c r="AI87" s="43">
        <f t="shared" si="52"/>
        <v>0</v>
      </c>
      <c r="AJ87" s="131"/>
      <c r="AK87" s="43">
        <f t="shared" si="53"/>
        <v>0</v>
      </c>
      <c r="AL87" s="117"/>
      <c r="AM87" s="43">
        <f t="shared" si="54"/>
        <v>0</v>
      </c>
      <c r="AN87" s="131">
        <v>112</v>
      </c>
      <c r="AO87" s="5">
        <f t="shared" si="46"/>
        <v>4.091710781849601</v>
      </c>
      <c r="AP87" s="131">
        <v>117</v>
      </c>
      <c r="AQ87" s="43">
        <f t="shared" si="55"/>
        <v>4.465196818617601</v>
      </c>
      <c r="AR87" s="131">
        <v>114</v>
      </c>
      <c r="AS87" s="43">
        <f t="shared" si="56"/>
        <v>4.2391480644864012</v>
      </c>
      <c r="AT87" s="131"/>
      <c r="AU87" s="43">
        <f t="shared" si="57"/>
        <v>0</v>
      </c>
      <c r="AV87" s="131"/>
      <c r="AW87" s="43">
        <f t="shared" si="58"/>
        <v>0</v>
      </c>
      <c r="AX87" s="131"/>
      <c r="AY87" s="43">
        <f t="shared" si="59"/>
        <v>0</v>
      </c>
      <c r="AZ87" s="131"/>
      <c r="BA87" s="43">
        <f t="shared" si="60"/>
        <v>0</v>
      </c>
      <c r="BB87" s="117"/>
      <c r="BC87" s="43">
        <f t="shared" si="61"/>
        <v>0</v>
      </c>
      <c r="BD87" s="121"/>
      <c r="BE87">
        <f t="shared" si="31"/>
        <v>0</v>
      </c>
      <c r="BF87">
        <f t="shared" si="32"/>
        <v>0</v>
      </c>
      <c r="BG87">
        <f t="shared" si="33"/>
        <v>4</v>
      </c>
      <c r="BH87">
        <f t="shared" si="37"/>
        <v>7</v>
      </c>
      <c r="BI87" s="6">
        <f t="shared" si="34"/>
        <v>0</v>
      </c>
      <c r="BJ87" s="44">
        <f t="shared" si="35"/>
        <v>0</v>
      </c>
    </row>
    <row r="88" spans="1:62" x14ac:dyDescent="0.25">
      <c r="A88" s="144">
        <f t="shared" si="36"/>
        <v>76</v>
      </c>
      <c r="B88" s="89" t="s">
        <v>123</v>
      </c>
      <c r="C88" s="150">
        <v>15</v>
      </c>
      <c r="D88" s="89" t="s">
        <v>123</v>
      </c>
      <c r="E88" s="150">
        <v>15</v>
      </c>
      <c r="F88" s="154" t="s">
        <v>155</v>
      </c>
      <c r="G88" s="155">
        <v>36</v>
      </c>
      <c r="H88" s="152">
        <f t="shared" si="38"/>
        <v>588.9</v>
      </c>
      <c r="I88" s="47">
        <f t="shared" si="41"/>
        <v>2306.6999999999998</v>
      </c>
      <c r="J88" s="47">
        <f t="shared" si="42"/>
        <v>0</v>
      </c>
      <c r="K88" s="47">
        <f t="shared" si="43"/>
        <v>1885.9499999999998</v>
      </c>
      <c r="L88" s="56">
        <f t="shared" si="62"/>
        <v>723.76361645222255</v>
      </c>
      <c r="M88" s="56">
        <f t="shared" si="39"/>
        <v>0</v>
      </c>
      <c r="N88" s="47"/>
      <c r="O88" s="47"/>
      <c r="P88" s="47"/>
      <c r="Q88" s="47"/>
      <c r="R88" s="47">
        <f t="shared" si="40"/>
        <v>723.76361645222255</v>
      </c>
      <c r="S88" s="47"/>
      <c r="T88" s="47"/>
      <c r="U88" s="47"/>
      <c r="V88" s="47"/>
      <c r="W88" s="79">
        <v>1</v>
      </c>
      <c r="X88" s="62">
        <f t="shared" si="47"/>
        <v>723.76361645222255</v>
      </c>
      <c r="Y88" s="137">
        <f t="shared" si="48"/>
        <v>122.12322592503953</v>
      </c>
      <c r="Z88" s="131"/>
      <c r="AA88" s="5">
        <f t="shared" si="45"/>
        <v>0</v>
      </c>
      <c r="AB88" s="131"/>
      <c r="AC88" s="43">
        <f t="shared" si="50"/>
        <v>0</v>
      </c>
      <c r="AD88" s="131"/>
      <c r="AE88" s="43">
        <f t="shared" si="49"/>
        <v>0</v>
      </c>
      <c r="AF88" s="131"/>
      <c r="AG88" s="43">
        <f t="shared" si="51"/>
        <v>0</v>
      </c>
      <c r="AH88" s="131"/>
      <c r="AI88" s="43">
        <f t="shared" si="52"/>
        <v>0</v>
      </c>
      <c r="AJ88" s="131"/>
      <c r="AK88" s="43">
        <f t="shared" si="53"/>
        <v>0</v>
      </c>
      <c r="AL88" s="117"/>
      <c r="AM88" s="43">
        <f t="shared" si="54"/>
        <v>0</v>
      </c>
      <c r="AN88" s="131">
        <v>105</v>
      </c>
      <c r="AO88" s="5">
        <f t="shared" si="46"/>
        <v>3.6961710987599989</v>
      </c>
      <c r="AP88" s="131">
        <v>110</v>
      </c>
      <c r="AQ88" s="43">
        <f t="shared" si="55"/>
        <v>4.056568734239999</v>
      </c>
      <c r="AR88" s="131">
        <v>106</v>
      </c>
      <c r="AS88" s="43">
        <f t="shared" si="56"/>
        <v>3.7669096113984</v>
      </c>
      <c r="AT88" s="131"/>
      <c r="AU88" s="43">
        <f t="shared" si="57"/>
        <v>0</v>
      </c>
      <c r="AV88" s="131"/>
      <c r="AW88" s="43">
        <f t="shared" si="58"/>
        <v>0</v>
      </c>
      <c r="AX88" s="131"/>
      <c r="AY88" s="43">
        <f t="shared" si="59"/>
        <v>0</v>
      </c>
      <c r="AZ88" s="131"/>
      <c r="BA88" s="43">
        <f t="shared" si="60"/>
        <v>0</v>
      </c>
      <c r="BB88" s="117"/>
      <c r="BC88" s="43">
        <f t="shared" si="61"/>
        <v>0</v>
      </c>
      <c r="BD88" s="121"/>
      <c r="BE88">
        <f t="shared" si="31"/>
        <v>0</v>
      </c>
      <c r="BF88">
        <f t="shared" si="32"/>
        <v>0</v>
      </c>
      <c r="BG88">
        <f t="shared" si="33"/>
        <v>4</v>
      </c>
      <c r="BH88">
        <f t="shared" si="37"/>
        <v>7</v>
      </c>
      <c r="BI88" s="6">
        <f t="shared" si="34"/>
        <v>0</v>
      </c>
      <c r="BJ88" s="44">
        <f t="shared" si="35"/>
        <v>0</v>
      </c>
    </row>
    <row r="89" spans="1:62" x14ac:dyDescent="0.25">
      <c r="A89" s="144">
        <f t="shared" si="36"/>
        <v>77</v>
      </c>
      <c r="B89" s="89" t="s">
        <v>123</v>
      </c>
      <c r="C89" s="150">
        <v>16</v>
      </c>
      <c r="D89" s="89" t="s">
        <v>123</v>
      </c>
      <c r="E89" s="150">
        <v>16</v>
      </c>
      <c r="F89" s="154" t="s">
        <v>155</v>
      </c>
      <c r="G89" s="155">
        <v>37</v>
      </c>
      <c r="H89" s="152">
        <f t="shared" si="38"/>
        <v>596.9</v>
      </c>
      <c r="I89" s="47">
        <f t="shared" si="41"/>
        <v>2306.6999999999998</v>
      </c>
      <c r="J89" s="47">
        <f t="shared" si="42"/>
        <v>0</v>
      </c>
      <c r="K89" s="47">
        <f t="shared" si="43"/>
        <v>1880.1999999999998</v>
      </c>
      <c r="L89" s="56">
        <f t="shared" si="62"/>
        <v>733.61560779470881</v>
      </c>
      <c r="M89" s="56">
        <f t="shared" si="39"/>
        <v>0</v>
      </c>
      <c r="N89" s="47"/>
      <c r="O89" s="47"/>
      <c r="P89" s="47"/>
      <c r="Q89" s="47"/>
      <c r="R89" s="47">
        <f t="shared" si="40"/>
        <v>733.61560779470881</v>
      </c>
      <c r="S89" s="47"/>
      <c r="T89" s="47"/>
      <c r="U89" s="47"/>
      <c r="V89" s="47"/>
      <c r="W89" s="79">
        <v>1</v>
      </c>
      <c r="X89" s="62">
        <f t="shared" si="47"/>
        <v>733.61560779470881</v>
      </c>
      <c r="Y89" s="137">
        <f t="shared" si="48"/>
        <v>120.48318861974454</v>
      </c>
      <c r="Z89" s="131"/>
      <c r="AA89" s="5">
        <f t="shared" si="45"/>
        <v>0</v>
      </c>
      <c r="AB89" s="131"/>
      <c r="AC89" s="43">
        <f t="shared" si="50"/>
        <v>0</v>
      </c>
      <c r="AD89" s="131"/>
      <c r="AE89" s="43">
        <f t="shared" si="49"/>
        <v>0</v>
      </c>
      <c r="AF89" s="131"/>
      <c r="AG89" s="43">
        <f t="shared" si="51"/>
        <v>0</v>
      </c>
      <c r="AH89" s="131"/>
      <c r="AI89" s="43">
        <f t="shared" si="52"/>
        <v>0</v>
      </c>
      <c r="AJ89" s="131"/>
      <c r="AK89" s="43">
        <f t="shared" si="53"/>
        <v>0</v>
      </c>
      <c r="AL89" s="117"/>
      <c r="AM89" s="43">
        <f t="shared" si="54"/>
        <v>0</v>
      </c>
      <c r="AN89" s="131">
        <v>109</v>
      </c>
      <c r="AO89" s="5">
        <f t="shared" si="46"/>
        <v>4.0923247927424002</v>
      </c>
      <c r="AP89" s="131">
        <v>114</v>
      </c>
      <c r="AQ89" s="43">
        <f t="shared" si="55"/>
        <v>4.4763785040384008</v>
      </c>
      <c r="AR89" s="131">
        <v>110</v>
      </c>
      <c r="AS89" s="43">
        <f t="shared" si="56"/>
        <v>4.167757763840001</v>
      </c>
      <c r="AT89" s="131"/>
      <c r="AU89" s="43">
        <f t="shared" si="57"/>
        <v>0</v>
      </c>
      <c r="AV89" s="131"/>
      <c r="AW89" s="43">
        <f t="shared" si="58"/>
        <v>0</v>
      </c>
      <c r="AX89" s="131"/>
      <c r="AY89" s="43">
        <f t="shared" si="59"/>
        <v>0</v>
      </c>
      <c r="AZ89" s="131"/>
      <c r="BA89" s="43">
        <f t="shared" si="60"/>
        <v>0</v>
      </c>
      <c r="BB89" s="117"/>
      <c r="BC89" s="43">
        <f t="shared" si="61"/>
        <v>0</v>
      </c>
      <c r="BD89" s="121"/>
      <c r="BE89">
        <f t="shared" si="31"/>
        <v>0</v>
      </c>
      <c r="BF89">
        <f t="shared" si="32"/>
        <v>0</v>
      </c>
      <c r="BG89">
        <f t="shared" si="33"/>
        <v>4</v>
      </c>
      <c r="BH89">
        <f t="shared" si="37"/>
        <v>7</v>
      </c>
      <c r="BI89" s="6">
        <f t="shared" si="34"/>
        <v>0</v>
      </c>
      <c r="BJ89" s="44">
        <f t="shared" si="35"/>
        <v>0</v>
      </c>
    </row>
    <row r="90" spans="1:62" x14ac:dyDescent="0.25">
      <c r="A90" s="144">
        <f t="shared" si="36"/>
        <v>78</v>
      </c>
      <c r="B90" s="89" t="s">
        <v>123</v>
      </c>
      <c r="C90" s="150">
        <v>17</v>
      </c>
      <c r="D90" s="89" t="s">
        <v>123</v>
      </c>
      <c r="E90" s="150">
        <v>17</v>
      </c>
      <c r="F90" s="154" t="s">
        <v>155</v>
      </c>
      <c r="G90" s="155">
        <v>38</v>
      </c>
      <c r="H90" s="152">
        <f t="shared" si="38"/>
        <v>604.9</v>
      </c>
      <c r="I90" s="47">
        <f t="shared" si="41"/>
        <v>2306.6999999999998</v>
      </c>
      <c r="J90" s="47">
        <f t="shared" si="42"/>
        <v>0</v>
      </c>
      <c r="K90" s="47">
        <f t="shared" si="43"/>
        <v>1874.4499999999998</v>
      </c>
      <c r="L90" s="56">
        <f t="shared" si="62"/>
        <v>743.46760016829251</v>
      </c>
      <c r="M90" s="56">
        <f t="shared" si="39"/>
        <v>0</v>
      </c>
      <c r="N90" s="47"/>
      <c r="O90" s="47"/>
      <c r="P90" s="47"/>
      <c r="Q90" s="47"/>
      <c r="R90" s="47">
        <f t="shared" si="40"/>
        <v>743.46760016829251</v>
      </c>
      <c r="S90" s="47"/>
      <c r="T90" s="47"/>
      <c r="U90" s="47"/>
      <c r="V90" s="47"/>
      <c r="W90" s="79">
        <v>1</v>
      </c>
      <c r="X90" s="62">
        <f t="shared" si="47"/>
        <v>743.46760016829251</v>
      </c>
      <c r="Y90" s="137">
        <f t="shared" si="48"/>
        <v>118.88661675143706</v>
      </c>
      <c r="Z90" s="131"/>
      <c r="AA90" s="5">
        <f t="shared" si="45"/>
        <v>0</v>
      </c>
      <c r="AB90" s="131"/>
      <c r="AC90" s="43">
        <f t="shared" si="50"/>
        <v>0</v>
      </c>
      <c r="AD90" s="131"/>
      <c r="AE90" s="43">
        <f t="shared" si="49"/>
        <v>0</v>
      </c>
      <c r="AF90" s="131"/>
      <c r="AG90" s="43">
        <f t="shared" si="51"/>
        <v>0</v>
      </c>
      <c r="AH90" s="131"/>
      <c r="AI90" s="43">
        <f t="shared" si="52"/>
        <v>0</v>
      </c>
      <c r="AJ90" s="131"/>
      <c r="AK90" s="43">
        <f t="shared" si="53"/>
        <v>0</v>
      </c>
      <c r="AL90" s="117"/>
      <c r="AM90" s="43">
        <f t="shared" si="54"/>
        <v>0</v>
      </c>
      <c r="AN90" s="131">
        <v>105</v>
      </c>
      <c r="AO90" s="5">
        <f t="shared" si="46"/>
        <v>3.9001621755600007</v>
      </c>
      <c r="AP90" s="131">
        <v>109</v>
      </c>
      <c r="AQ90" s="43">
        <f t="shared" si="55"/>
        <v>4.2029774882384006</v>
      </c>
      <c r="AR90" s="131">
        <v>105</v>
      </c>
      <c r="AS90" s="43">
        <f t="shared" si="56"/>
        <v>3.9001621755600007</v>
      </c>
      <c r="AT90" s="131"/>
      <c r="AU90" s="43">
        <f t="shared" si="57"/>
        <v>0</v>
      </c>
      <c r="AV90" s="131"/>
      <c r="AW90" s="43">
        <f t="shared" si="58"/>
        <v>0</v>
      </c>
      <c r="AX90" s="131"/>
      <c r="AY90" s="43">
        <f t="shared" si="59"/>
        <v>0</v>
      </c>
      <c r="AZ90" s="131"/>
      <c r="BA90" s="43">
        <f t="shared" si="60"/>
        <v>0</v>
      </c>
      <c r="BB90" s="117"/>
      <c r="BC90" s="43">
        <f t="shared" si="61"/>
        <v>0</v>
      </c>
      <c r="BD90" s="121"/>
      <c r="BE90">
        <f t="shared" si="31"/>
        <v>0</v>
      </c>
      <c r="BF90">
        <f t="shared" si="32"/>
        <v>0</v>
      </c>
      <c r="BG90">
        <f t="shared" si="33"/>
        <v>4</v>
      </c>
      <c r="BH90">
        <f t="shared" si="37"/>
        <v>7</v>
      </c>
      <c r="BI90" s="6">
        <f t="shared" si="34"/>
        <v>0</v>
      </c>
      <c r="BJ90" s="44">
        <f t="shared" si="35"/>
        <v>0</v>
      </c>
    </row>
    <row r="91" spans="1:62" x14ac:dyDescent="0.25">
      <c r="A91" s="144">
        <f t="shared" si="36"/>
        <v>79</v>
      </c>
      <c r="B91" s="89" t="s">
        <v>123</v>
      </c>
      <c r="C91" s="150">
        <v>18</v>
      </c>
      <c r="D91" s="89" t="s">
        <v>123</v>
      </c>
      <c r="E91" s="150">
        <v>18</v>
      </c>
      <c r="F91" s="154" t="s">
        <v>155</v>
      </c>
      <c r="G91" s="155">
        <v>39</v>
      </c>
      <c r="H91" s="152">
        <f t="shared" si="38"/>
        <v>612.9</v>
      </c>
      <c r="I91" s="47">
        <f t="shared" si="41"/>
        <v>2306.6999999999998</v>
      </c>
      <c r="J91" s="47">
        <f t="shared" si="42"/>
        <v>0</v>
      </c>
      <c r="K91" s="47">
        <f t="shared" si="43"/>
        <v>1868.6999999999998</v>
      </c>
      <c r="L91" s="56">
        <f t="shared" si="62"/>
        <v>753.31959353251921</v>
      </c>
      <c r="M91" s="56">
        <f t="shared" si="39"/>
        <v>0</v>
      </c>
      <c r="N91" s="47"/>
      <c r="O91" s="47"/>
      <c r="P91" s="47"/>
      <c r="Q91" s="47"/>
      <c r="R91" s="47">
        <f t="shared" si="40"/>
        <v>753.31959353251921</v>
      </c>
      <c r="S91" s="47"/>
      <c r="T91" s="47"/>
      <c r="U91" s="47"/>
      <c r="V91" s="47"/>
      <c r="W91" s="79">
        <v>1</v>
      </c>
      <c r="X91" s="62">
        <f t="shared" si="47"/>
        <v>753.31959353251921</v>
      </c>
      <c r="Y91" s="137">
        <f t="shared" si="48"/>
        <v>117.33180499639148</v>
      </c>
      <c r="Z91" s="131"/>
      <c r="AA91" s="5">
        <f t="shared" si="45"/>
        <v>0</v>
      </c>
      <c r="AB91" s="131"/>
      <c r="AC91" s="43">
        <f t="shared" si="50"/>
        <v>0</v>
      </c>
      <c r="AD91" s="131"/>
      <c r="AE91" s="43">
        <f t="shared" si="49"/>
        <v>0</v>
      </c>
      <c r="AF91" s="131"/>
      <c r="AG91" s="43">
        <f t="shared" si="51"/>
        <v>0</v>
      </c>
      <c r="AH91" s="131"/>
      <c r="AI91" s="43">
        <f t="shared" si="52"/>
        <v>0</v>
      </c>
      <c r="AJ91" s="131"/>
      <c r="AK91" s="43">
        <f t="shared" si="53"/>
        <v>0</v>
      </c>
      <c r="AL91" s="117"/>
      <c r="AM91" s="43">
        <f t="shared" si="54"/>
        <v>0</v>
      </c>
      <c r="AN91" s="131">
        <v>106</v>
      </c>
      <c r="AO91" s="5">
        <f t="shared" si="46"/>
        <v>4.0808462379263997</v>
      </c>
      <c r="AP91" s="131">
        <v>110</v>
      </c>
      <c r="AQ91" s="43">
        <f t="shared" si="55"/>
        <v>4.3946457350400001</v>
      </c>
      <c r="AR91" s="131">
        <v>106</v>
      </c>
      <c r="AS91" s="43">
        <f t="shared" si="56"/>
        <v>4.0808462379263997</v>
      </c>
      <c r="AT91" s="131"/>
      <c r="AU91" s="43">
        <f t="shared" si="57"/>
        <v>0</v>
      </c>
      <c r="AV91" s="131"/>
      <c r="AW91" s="43">
        <f t="shared" si="58"/>
        <v>0</v>
      </c>
      <c r="AX91" s="131"/>
      <c r="AY91" s="43">
        <f t="shared" si="59"/>
        <v>0</v>
      </c>
      <c r="AZ91" s="131"/>
      <c r="BA91" s="43">
        <f t="shared" si="60"/>
        <v>0</v>
      </c>
      <c r="BB91" s="117"/>
      <c r="BC91" s="43">
        <f t="shared" si="61"/>
        <v>0</v>
      </c>
      <c r="BD91" s="121"/>
      <c r="BE91">
        <f t="shared" si="31"/>
        <v>0</v>
      </c>
      <c r="BF91">
        <f t="shared" si="32"/>
        <v>0</v>
      </c>
      <c r="BG91">
        <f t="shared" si="33"/>
        <v>4</v>
      </c>
      <c r="BH91">
        <f t="shared" si="37"/>
        <v>7</v>
      </c>
      <c r="BI91" s="6">
        <f t="shared" si="34"/>
        <v>0</v>
      </c>
      <c r="BJ91" s="44">
        <f t="shared" si="35"/>
        <v>0</v>
      </c>
    </row>
    <row r="92" spans="1:62" x14ac:dyDescent="0.25">
      <c r="A92" s="144">
        <f t="shared" si="36"/>
        <v>80</v>
      </c>
      <c r="B92" s="89" t="s">
        <v>123</v>
      </c>
      <c r="C92" s="150">
        <v>19</v>
      </c>
      <c r="D92" s="89" t="s">
        <v>123</v>
      </c>
      <c r="E92" s="150">
        <v>19</v>
      </c>
      <c r="F92" s="154" t="s">
        <v>155</v>
      </c>
      <c r="G92" s="155">
        <v>40</v>
      </c>
      <c r="H92" s="152">
        <f t="shared" si="38"/>
        <v>620.9</v>
      </c>
      <c r="I92" s="47">
        <f t="shared" si="41"/>
        <v>2306.6999999999998</v>
      </c>
      <c r="J92" s="47">
        <f t="shared" si="42"/>
        <v>0</v>
      </c>
      <c r="K92" s="47">
        <f t="shared" si="43"/>
        <v>1862.9499999999998</v>
      </c>
      <c r="L92" s="56">
        <f t="shared" si="62"/>
        <v>763.17158784902369</v>
      </c>
      <c r="M92" s="56">
        <f t="shared" si="39"/>
        <v>0</v>
      </c>
      <c r="N92" s="47"/>
      <c r="O92" s="47"/>
      <c r="P92" s="47"/>
      <c r="Q92" s="47"/>
      <c r="R92" s="47">
        <f t="shared" si="40"/>
        <v>763.17158784902369</v>
      </c>
      <c r="S92" s="47"/>
      <c r="T92" s="47"/>
      <c r="U92" s="47"/>
      <c r="V92" s="47"/>
      <c r="W92" s="79">
        <v>1</v>
      </c>
      <c r="X92" s="62">
        <f t="shared" si="47"/>
        <v>763.17158784902369</v>
      </c>
      <c r="Y92" s="137">
        <f t="shared" si="48"/>
        <v>115.81713608788601</v>
      </c>
      <c r="Z92" s="131"/>
      <c r="AA92" s="5">
        <f t="shared" si="45"/>
        <v>0</v>
      </c>
      <c r="AB92" s="131"/>
      <c r="AC92" s="43">
        <f t="shared" si="50"/>
        <v>0</v>
      </c>
      <c r="AD92" s="131"/>
      <c r="AE92" s="43">
        <f t="shared" si="49"/>
        <v>0</v>
      </c>
      <c r="AF92" s="131"/>
      <c r="AG92" s="43">
        <f t="shared" si="51"/>
        <v>0</v>
      </c>
      <c r="AH92" s="131"/>
      <c r="AI92" s="43">
        <f t="shared" si="52"/>
        <v>0</v>
      </c>
      <c r="AJ92" s="131"/>
      <c r="AK92" s="43">
        <f t="shared" si="53"/>
        <v>0</v>
      </c>
      <c r="AL92" s="117"/>
      <c r="AM92" s="43">
        <f t="shared" si="54"/>
        <v>0</v>
      </c>
      <c r="AN92" s="131">
        <v>103</v>
      </c>
      <c r="AO92" s="5">
        <f t="shared" si="46"/>
        <v>3.9545658408656021</v>
      </c>
      <c r="AP92" s="131">
        <v>108</v>
      </c>
      <c r="AQ92" s="43">
        <f t="shared" si="55"/>
        <v>4.3478231659776005</v>
      </c>
      <c r="AR92" s="131">
        <v>104</v>
      </c>
      <c r="AS92" s="43">
        <f t="shared" si="56"/>
        <v>4.0317262828544012</v>
      </c>
      <c r="AT92" s="131"/>
      <c r="AU92" s="43">
        <f t="shared" si="57"/>
        <v>0</v>
      </c>
      <c r="AV92" s="131"/>
      <c r="AW92" s="43">
        <f t="shared" si="58"/>
        <v>0</v>
      </c>
      <c r="AX92" s="131"/>
      <c r="AY92" s="43">
        <f t="shared" si="59"/>
        <v>0</v>
      </c>
      <c r="AZ92" s="131"/>
      <c r="BA92" s="43">
        <f t="shared" si="60"/>
        <v>0</v>
      </c>
      <c r="BB92" s="117"/>
      <c r="BC92" s="43">
        <f t="shared" si="61"/>
        <v>0</v>
      </c>
      <c r="BD92" s="121"/>
      <c r="BE92">
        <f t="shared" si="31"/>
        <v>0</v>
      </c>
      <c r="BF92">
        <f t="shared" si="32"/>
        <v>0</v>
      </c>
      <c r="BG92">
        <f t="shared" si="33"/>
        <v>4</v>
      </c>
      <c r="BH92">
        <f t="shared" si="37"/>
        <v>7</v>
      </c>
      <c r="BI92" s="6">
        <f t="shared" si="34"/>
        <v>0</v>
      </c>
      <c r="BJ92" s="44">
        <f t="shared" si="35"/>
        <v>0</v>
      </c>
    </row>
    <row r="93" spans="1:62" x14ac:dyDescent="0.25">
      <c r="A93" s="144">
        <f t="shared" si="36"/>
        <v>81</v>
      </c>
      <c r="B93" s="89" t="s">
        <v>123</v>
      </c>
      <c r="C93" s="150">
        <v>20</v>
      </c>
      <c r="D93" s="89" t="s">
        <v>123</v>
      </c>
      <c r="E93" s="150">
        <v>20</v>
      </c>
      <c r="F93" s="154" t="s">
        <v>156</v>
      </c>
      <c r="G93" s="155">
        <v>1</v>
      </c>
      <c r="H93" s="152">
        <f t="shared" si="38"/>
        <v>628.9</v>
      </c>
      <c r="I93" s="47">
        <f t="shared" si="41"/>
        <v>2306.6999999999998</v>
      </c>
      <c r="J93" s="47">
        <f t="shared" si="42"/>
        <v>0</v>
      </c>
      <c r="K93" s="47">
        <f t="shared" si="43"/>
        <v>1857.1999999999998</v>
      </c>
      <c r="L93" s="56">
        <f t="shared" si="62"/>
        <v>773.02358308139605</v>
      </c>
      <c r="M93" s="56">
        <f t="shared" si="39"/>
        <v>0</v>
      </c>
      <c r="N93" s="47"/>
      <c r="O93" s="47"/>
      <c r="P93" s="47"/>
      <c r="Q93" s="47"/>
      <c r="R93" s="47">
        <f t="shared" si="40"/>
        <v>773.02358308139605</v>
      </c>
      <c r="S93" s="47"/>
      <c r="T93" s="47"/>
      <c r="U93" s="47"/>
      <c r="V93" s="47"/>
      <c r="W93" s="79">
        <v>1</v>
      </c>
      <c r="X93" s="62">
        <f t="shared" si="47"/>
        <v>773.02358308139605</v>
      </c>
      <c r="Y93" s="137">
        <f t="shared" si="48"/>
        <v>114.34107520496114</v>
      </c>
      <c r="Z93" s="131"/>
      <c r="AA93" s="5">
        <f t="shared" si="45"/>
        <v>0</v>
      </c>
      <c r="AB93" s="131"/>
      <c r="AC93" s="43">
        <f t="shared" si="50"/>
        <v>0</v>
      </c>
      <c r="AD93" s="131"/>
      <c r="AE93" s="43">
        <f t="shared" si="49"/>
        <v>0</v>
      </c>
      <c r="AF93" s="131"/>
      <c r="AG93" s="43">
        <f t="shared" si="51"/>
        <v>0</v>
      </c>
      <c r="AH93" s="131"/>
      <c r="AI93" s="43">
        <f t="shared" si="52"/>
        <v>0</v>
      </c>
      <c r="AJ93" s="131"/>
      <c r="AK93" s="43">
        <f t="shared" si="53"/>
        <v>0</v>
      </c>
      <c r="AL93" s="117"/>
      <c r="AM93" s="43">
        <f t="shared" si="54"/>
        <v>0</v>
      </c>
      <c r="AN93" s="131">
        <v>101</v>
      </c>
      <c r="AO93" s="5">
        <f t="shared" si="46"/>
        <v>3.9012897647744</v>
      </c>
      <c r="AP93" s="131">
        <v>106</v>
      </c>
      <c r="AQ93" s="43">
        <f t="shared" si="55"/>
        <v>4.2971171254784002</v>
      </c>
      <c r="AR93" s="131">
        <v>103</v>
      </c>
      <c r="AS93" s="43">
        <f t="shared" si="56"/>
        <v>4.0573260576896004</v>
      </c>
      <c r="AT93" s="131"/>
      <c r="AU93" s="43">
        <f t="shared" si="57"/>
        <v>0</v>
      </c>
      <c r="AV93" s="131"/>
      <c r="AW93" s="43">
        <f t="shared" si="58"/>
        <v>0</v>
      </c>
      <c r="AX93" s="131"/>
      <c r="AY93" s="43">
        <f t="shared" si="59"/>
        <v>0</v>
      </c>
      <c r="AZ93" s="131"/>
      <c r="BA93" s="43">
        <f t="shared" si="60"/>
        <v>0</v>
      </c>
      <c r="BB93" s="117"/>
      <c r="BC93" s="43">
        <f t="shared" si="61"/>
        <v>0</v>
      </c>
      <c r="BD93" s="121"/>
      <c r="BE93">
        <f t="shared" si="31"/>
        <v>0</v>
      </c>
      <c r="BF93">
        <f t="shared" si="32"/>
        <v>0</v>
      </c>
      <c r="BG93">
        <f t="shared" si="33"/>
        <v>4</v>
      </c>
      <c r="BH93">
        <f t="shared" si="37"/>
        <v>7</v>
      </c>
      <c r="BI93" s="6">
        <f t="shared" si="34"/>
        <v>0</v>
      </c>
      <c r="BJ93" s="44">
        <f t="shared" si="35"/>
        <v>0</v>
      </c>
    </row>
    <row r="94" spans="1:62" x14ac:dyDescent="0.25">
      <c r="A94" s="144">
        <f t="shared" si="36"/>
        <v>82</v>
      </c>
      <c r="B94" s="89" t="s">
        <v>123</v>
      </c>
      <c r="C94" s="150">
        <v>21</v>
      </c>
      <c r="D94" s="89" t="s">
        <v>123</v>
      </c>
      <c r="E94" s="150">
        <v>21</v>
      </c>
      <c r="F94" s="154" t="s">
        <v>156</v>
      </c>
      <c r="G94" s="155">
        <v>2</v>
      </c>
      <c r="H94" s="152">
        <f t="shared" si="38"/>
        <v>636.9</v>
      </c>
      <c r="I94" s="47">
        <f t="shared" si="41"/>
        <v>2306.6999999999998</v>
      </c>
      <c r="J94" s="47">
        <f t="shared" si="42"/>
        <v>0</v>
      </c>
      <c r="K94" s="47">
        <f t="shared" si="43"/>
        <v>1851.4499999999998</v>
      </c>
      <c r="L94" s="56">
        <f t="shared" si="62"/>
        <v>782.87557919505957</v>
      </c>
      <c r="M94" s="56">
        <f t="shared" si="39"/>
        <v>0</v>
      </c>
      <c r="N94" s="47"/>
      <c r="O94" s="47"/>
      <c r="P94" s="47"/>
      <c r="Q94" s="47"/>
      <c r="R94" s="47">
        <f t="shared" si="40"/>
        <v>782.87557919505957</v>
      </c>
      <c r="S94" s="47"/>
      <c r="T94" s="47"/>
      <c r="U94" s="47"/>
      <c r="V94" s="47"/>
      <c r="W94" s="79">
        <v>1</v>
      </c>
      <c r="X94" s="62">
        <f t="shared" si="47"/>
        <v>782.87557919505957</v>
      </c>
      <c r="Y94" s="137">
        <f t="shared" si="48"/>
        <v>112.90216478485375</v>
      </c>
      <c r="Z94" s="131"/>
      <c r="AA94" s="5">
        <f t="shared" si="45"/>
        <v>0</v>
      </c>
      <c r="AB94" s="131"/>
      <c r="AC94" s="43">
        <f t="shared" si="50"/>
        <v>0</v>
      </c>
      <c r="AD94" s="131"/>
      <c r="AE94" s="43">
        <f t="shared" si="49"/>
        <v>0</v>
      </c>
      <c r="AF94" s="131"/>
      <c r="AG94" s="43">
        <f t="shared" si="51"/>
        <v>0</v>
      </c>
      <c r="AH94" s="131"/>
      <c r="AI94" s="43">
        <f t="shared" si="52"/>
        <v>0</v>
      </c>
      <c r="AJ94" s="131"/>
      <c r="AK94" s="43">
        <f t="shared" si="53"/>
        <v>0</v>
      </c>
      <c r="AL94" s="117"/>
      <c r="AM94" s="43">
        <f t="shared" si="54"/>
        <v>0</v>
      </c>
      <c r="AN94" s="131">
        <v>104</v>
      </c>
      <c r="AO94" s="5">
        <f t="shared" si="46"/>
        <v>4.2426005566464005</v>
      </c>
      <c r="AP94" s="131">
        <v>108</v>
      </c>
      <c r="AQ94" s="43">
        <f t="shared" si="55"/>
        <v>4.5752304819455993</v>
      </c>
      <c r="AR94" s="131">
        <v>105</v>
      </c>
      <c r="AS94" s="43">
        <f t="shared" si="56"/>
        <v>4.3245812811599995</v>
      </c>
      <c r="AT94" s="131"/>
      <c r="AU94" s="43">
        <f t="shared" si="57"/>
        <v>0</v>
      </c>
      <c r="AV94" s="131"/>
      <c r="AW94" s="43">
        <f t="shared" si="58"/>
        <v>0</v>
      </c>
      <c r="AX94" s="131"/>
      <c r="AY94" s="43">
        <f t="shared" si="59"/>
        <v>0</v>
      </c>
      <c r="AZ94" s="131"/>
      <c r="BA94" s="43">
        <f t="shared" si="60"/>
        <v>0</v>
      </c>
      <c r="BB94" s="117"/>
      <c r="BC94" s="43">
        <f t="shared" si="61"/>
        <v>0</v>
      </c>
      <c r="BD94" s="121"/>
      <c r="BE94">
        <f t="shared" si="31"/>
        <v>0</v>
      </c>
      <c r="BF94">
        <f t="shared" si="32"/>
        <v>0</v>
      </c>
      <c r="BG94">
        <f t="shared" si="33"/>
        <v>4</v>
      </c>
      <c r="BH94">
        <f t="shared" si="37"/>
        <v>7</v>
      </c>
      <c r="BI94" s="6">
        <f t="shared" si="34"/>
        <v>0</v>
      </c>
      <c r="BJ94" s="44">
        <f t="shared" si="35"/>
        <v>0</v>
      </c>
    </row>
    <row r="95" spans="1:62" x14ac:dyDescent="0.25">
      <c r="A95" s="144">
        <f t="shared" si="36"/>
        <v>83</v>
      </c>
      <c r="B95" s="89" t="s">
        <v>123</v>
      </c>
      <c r="C95" s="150">
        <v>22</v>
      </c>
      <c r="D95" s="89" t="s">
        <v>123</v>
      </c>
      <c r="E95" s="150">
        <v>22</v>
      </c>
      <c r="F95" s="154" t="s">
        <v>156</v>
      </c>
      <c r="G95" s="155">
        <v>3</v>
      </c>
      <c r="H95" s="152">
        <f t="shared" si="38"/>
        <v>644.9</v>
      </c>
      <c r="I95" s="47">
        <f t="shared" si="41"/>
        <v>2306.6999999999998</v>
      </c>
      <c r="J95" s="47">
        <f t="shared" si="42"/>
        <v>0</v>
      </c>
      <c r="K95" s="47">
        <f t="shared" si="43"/>
        <v>1845.6999999999998</v>
      </c>
      <c r="L95" s="56">
        <f t="shared" si="62"/>
        <v>792.72757615715625</v>
      </c>
      <c r="M95" s="56">
        <f t="shared" si="39"/>
        <v>0</v>
      </c>
      <c r="N95" s="47"/>
      <c r="O95" s="47"/>
      <c r="P95" s="47"/>
      <c r="Q95" s="47"/>
      <c r="R95" s="47">
        <f t="shared" si="40"/>
        <v>792.72757615715625</v>
      </c>
      <c r="S95" s="47"/>
      <c r="T95" s="47"/>
      <c r="U95" s="47"/>
      <c r="V95" s="47"/>
      <c r="W95" s="79">
        <v>1</v>
      </c>
      <c r="X95" s="62">
        <f t="shared" si="47"/>
        <v>792.72757615715625</v>
      </c>
      <c r="Y95" s="137">
        <f t="shared" si="48"/>
        <v>111.4990197222503</v>
      </c>
      <c r="Z95" s="131"/>
      <c r="AA95" s="5">
        <f t="shared" si="45"/>
        <v>0</v>
      </c>
      <c r="AB95" s="131"/>
      <c r="AC95" s="43">
        <f t="shared" si="50"/>
        <v>0</v>
      </c>
      <c r="AD95" s="131"/>
      <c r="AE95" s="43">
        <f t="shared" si="49"/>
        <v>0</v>
      </c>
      <c r="AF95" s="131"/>
      <c r="AG95" s="43">
        <f t="shared" si="51"/>
        <v>0</v>
      </c>
      <c r="AH95" s="131"/>
      <c r="AI95" s="43">
        <f t="shared" si="52"/>
        <v>0</v>
      </c>
      <c r="AJ95" s="131"/>
      <c r="AK95" s="43">
        <f t="shared" si="53"/>
        <v>0</v>
      </c>
      <c r="AL95" s="117"/>
      <c r="AM95" s="43">
        <f t="shared" si="54"/>
        <v>0</v>
      </c>
      <c r="AN95" s="131">
        <v>96.6</v>
      </c>
      <c r="AO95" s="5">
        <f t="shared" si="46"/>
        <v>3.7530310616547831</v>
      </c>
      <c r="AP95" s="131">
        <v>101</v>
      </c>
      <c r="AQ95" s="43">
        <f t="shared" si="55"/>
        <v>4.1027084281663999</v>
      </c>
      <c r="AR95" s="131">
        <v>98.2</v>
      </c>
      <c r="AS95" s="43">
        <f t="shared" si="56"/>
        <v>3.8783846704079363</v>
      </c>
      <c r="AT95" s="131"/>
      <c r="AU95" s="43">
        <f t="shared" si="57"/>
        <v>0</v>
      </c>
      <c r="AV95" s="131"/>
      <c r="AW95" s="43">
        <f t="shared" si="58"/>
        <v>0</v>
      </c>
      <c r="AX95" s="131"/>
      <c r="AY95" s="43">
        <f t="shared" si="59"/>
        <v>0</v>
      </c>
      <c r="AZ95" s="131"/>
      <c r="BA95" s="43">
        <f t="shared" si="60"/>
        <v>0</v>
      </c>
      <c r="BB95" s="117"/>
      <c r="BC95" s="43">
        <f t="shared" si="61"/>
        <v>0</v>
      </c>
      <c r="BD95" s="121"/>
      <c r="BE95">
        <f t="shared" si="31"/>
        <v>0</v>
      </c>
      <c r="BF95">
        <f t="shared" si="32"/>
        <v>0</v>
      </c>
      <c r="BG95">
        <f t="shared" si="33"/>
        <v>4</v>
      </c>
      <c r="BH95">
        <f t="shared" si="37"/>
        <v>7</v>
      </c>
      <c r="BI95" s="6">
        <f t="shared" si="34"/>
        <v>0</v>
      </c>
      <c r="BJ95" s="44">
        <f t="shared" si="35"/>
        <v>0</v>
      </c>
    </row>
    <row r="96" spans="1:62" x14ac:dyDescent="0.25">
      <c r="A96" s="144">
        <f t="shared" si="36"/>
        <v>84</v>
      </c>
      <c r="B96" s="89" t="s">
        <v>123</v>
      </c>
      <c r="C96" s="150">
        <v>23</v>
      </c>
      <c r="D96" s="89" t="s">
        <v>123</v>
      </c>
      <c r="E96" s="150">
        <v>23</v>
      </c>
      <c r="F96" s="154" t="s">
        <v>156</v>
      </c>
      <c r="G96" s="155">
        <v>4</v>
      </c>
      <c r="H96" s="152">
        <f t="shared" si="38"/>
        <v>652.9</v>
      </c>
      <c r="I96" s="47">
        <f t="shared" si="41"/>
        <v>2306.6999999999998</v>
      </c>
      <c r="J96" s="47">
        <f t="shared" si="42"/>
        <v>0</v>
      </c>
      <c r="K96" s="47">
        <f t="shared" si="43"/>
        <v>1839.9499999999998</v>
      </c>
      <c r="L96" s="56">
        <f t="shared" si="62"/>
        <v>802.57957393644142</v>
      </c>
      <c r="M96" s="56">
        <f t="shared" si="39"/>
        <v>0</v>
      </c>
      <c r="N96" s="47"/>
      <c r="O96" s="47"/>
      <c r="P96" s="47"/>
      <c r="Q96" s="47"/>
      <c r="R96" s="47">
        <f t="shared" si="40"/>
        <v>802.57957393644142</v>
      </c>
      <c r="S96" s="47"/>
      <c r="T96" s="47"/>
      <c r="U96" s="47"/>
      <c r="V96" s="47"/>
      <c r="W96" s="79">
        <v>1</v>
      </c>
      <c r="X96" s="62">
        <f t="shared" si="47"/>
        <v>802.57957393644142</v>
      </c>
      <c r="Y96" s="137">
        <f t="shared" si="48"/>
        <v>110.13032292212083</v>
      </c>
      <c r="Z96" s="131"/>
      <c r="AA96" s="5">
        <f t="shared" si="45"/>
        <v>0</v>
      </c>
      <c r="AB96" s="131"/>
      <c r="AC96" s="43">
        <f t="shared" si="50"/>
        <v>0</v>
      </c>
      <c r="AD96" s="131"/>
      <c r="AE96" s="43">
        <f t="shared" si="49"/>
        <v>0</v>
      </c>
      <c r="AF96" s="131"/>
      <c r="AG96" s="43">
        <f t="shared" si="51"/>
        <v>0</v>
      </c>
      <c r="AH96" s="131"/>
      <c r="AI96" s="43">
        <f t="shared" si="52"/>
        <v>0</v>
      </c>
      <c r="AJ96" s="131"/>
      <c r="AK96" s="43">
        <f t="shared" si="53"/>
        <v>0</v>
      </c>
      <c r="AL96" s="117"/>
      <c r="AM96" s="43">
        <f t="shared" si="54"/>
        <v>0</v>
      </c>
      <c r="AN96" s="131">
        <v>99.8</v>
      </c>
      <c r="AO96" s="5">
        <f t="shared" si="46"/>
        <v>4.105984084133695</v>
      </c>
      <c r="AP96" s="131">
        <v>104</v>
      </c>
      <c r="AQ96" s="43">
        <f t="shared" si="55"/>
        <v>4.4588499497983998</v>
      </c>
      <c r="AR96" s="131">
        <v>101</v>
      </c>
      <c r="AS96" s="43">
        <f t="shared" si="56"/>
        <v>4.2053188182224002</v>
      </c>
      <c r="AT96" s="131"/>
      <c r="AU96" s="43">
        <f t="shared" si="57"/>
        <v>0</v>
      </c>
      <c r="AV96" s="131"/>
      <c r="AW96" s="43">
        <f t="shared" si="58"/>
        <v>0</v>
      </c>
      <c r="AX96" s="131"/>
      <c r="AY96" s="43">
        <f t="shared" si="59"/>
        <v>0</v>
      </c>
      <c r="AZ96" s="131"/>
      <c r="BA96" s="43">
        <f t="shared" si="60"/>
        <v>0</v>
      </c>
      <c r="BB96" s="117"/>
      <c r="BC96" s="43">
        <f t="shared" si="61"/>
        <v>0</v>
      </c>
      <c r="BD96" s="121"/>
      <c r="BE96">
        <f t="shared" si="31"/>
        <v>0</v>
      </c>
      <c r="BF96">
        <f t="shared" si="32"/>
        <v>0</v>
      </c>
      <c r="BG96">
        <f t="shared" si="33"/>
        <v>4</v>
      </c>
      <c r="BH96">
        <f t="shared" si="37"/>
        <v>7</v>
      </c>
      <c r="BI96" s="6">
        <f t="shared" si="34"/>
        <v>0</v>
      </c>
      <c r="BJ96" s="44">
        <f t="shared" si="35"/>
        <v>0</v>
      </c>
    </row>
    <row r="97" spans="1:62" x14ac:dyDescent="0.25">
      <c r="A97" s="144">
        <f t="shared" si="36"/>
        <v>85</v>
      </c>
      <c r="B97" s="89" t="s">
        <v>123</v>
      </c>
      <c r="C97" s="150">
        <v>24</v>
      </c>
      <c r="D97" s="89" t="s">
        <v>123</v>
      </c>
      <c r="E97" s="150">
        <v>24</v>
      </c>
      <c r="F97" s="154" t="s">
        <v>156</v>
      </c>
      <c r="G97" s="155">
        <v>5</v>
      </c>
      <c r="H97" s="152">
        <f t="shared" si="38"/>
        <v>660.9</v>
      </c>
      <c r="I97" s="47">
        <f t="shared" si="41"/>
        <v>2306.6999999999998</v>
      </c>
      <c r="J97" s="47">
        <f t="shared" si="42"/>
        <v>0</v>
      </c>
      <c r="K97" s="47">
        <f t="shared" si="43"/>
        <v>1834.1999999999998</v>
      </c>
      <c r="L97" s="56">
        <f t="shared" si="62"/>
        <v>812.43157250318632</v>
      </c>
      <c r="M97" s="56">
        <f t="shared" si="39"/>
        <v>0</v>
      </c>
      <c r="N97" s="47"/>
      <c r="O97" s="47"/>
      <c r="P97" s="47"/>
      <c r="Q97" s="47"/>
      <c r="R97" s="47">
        <f t="shared" si="40"/>
        <v>812.43157250318632</v>
      </c>
      <c r="S97" s="47"/>
      <c r="T97" s="47"/>
      <c r="U97" s="47"/>
      <c r="V97" s="47"/>
      <c r="W97" s="79">
        <v>1</v>
      </c>
      <c r="X97" s="62">
        <f t="shared" si="47"/>
        <v>812.43157250318632</v>
      </c>
      <c r="Y97" s="137">
        <f t="shared" si="48"/>
        <v>108.79482117612038</v>
      </c>
      <c r="Z97" s="131"/>
      <c r="AA97" s="5">
        <f t="shared" si="45"/>
        <v>0</v>
      </c>
      <c r="AB97" s="131"/>
      <c r="AC97" s="43">
        <f t="shared" si="50"/>
        <v>0</v>
      </c>
      <c r="AD97" s="131"/>
      <c r="AE97" s="43">
        <f t="shared" si="49"/>
        <v>0</v>
      </c>
      <c r="AF97" s="131"/>
      <c r="AG97" s="43">
        <f t="shared" si="51"/>
        <v>0</v>
      </c>
      <c r="AH97" s="131"/>
      <c r="AI97" s="43">
        <f t="shared" si="52"/>
        <v>0</v>
      </c>
      <c r="AJ97" s="131"/>
      <c r="AK97" s="43">
        <f t="shared" si="53"/>
        <v>0</v>
      </c>
      <c r="AL97" s="117"/>
      <c r="AM97" s="43">
        <f t="shared" si="54"/>
        <v>0</v>
      </c>
      <c r="AN97" s="131">
        <v>98.3</v>
      </c>
      <c r="AO97" s="5">
        <f t="shared" si="46"/>
        <v>4.0818833982869762</v>
      </c>
      <c r="AP97" s="131">
        <v>103</v>
      </c>
      <c r="AQ97" s="43">
        <f t="shared" si="55"/>
        <v>4.4815475465856007</v>
      </c>
      <c r="AR97" s="131">
        <v>99.3</v>
      </c>
      <c r="AS97" s="43">
        <f t="shared" si="56"/>
        <v>4.1653553367548168</v>
      </c>
      <c r="AT97" s="131"/>
      <c r="AU97" s="43">
        <f t="shared" si="57"/>
        <v>0</v>
      </c>
      <c r="AV97" s="131"/>
      <c r="AW97" s="43">
        <f t="shared" si="58"/>
        <v>0</v>
      </c>
      <c r="AX97" s="131"/>
      <c r="AY97" s="43">
        <f t="shared" si="59"/>
        <v>0</v>
      </c>
      <c r="AZ97" s="131"/>
      <c r="BA97" s="43">
        <f t="shared" si="60"/>
        <v>0</v>
      </c>
      <c r="BB97" s="117"/>
      <c r="BC97" s="43">
        <f t="shared" si="61"/>
        <v>0</v>
      </c>
      <c r="BD97" s="121"/>
      <c r="BE97">
        <f t="shared" si="31"/>
        <v>0</v>
      </c>
      <c r="BF97">
        <f t="shared" si="32"/>
        <v>0</v>
      </c>
      <c r="BG97">
        <f t="shared" si="33"/>
        <v>4</v>
      </c>
      <c r="BH97">
        <f t="shared" si="37"/>
        <v>7</v>
      </c>
      <c r="BI97" s="6">
        <f t="shared" si="34"/>
        <v>0</v>
      </c>
      <c r="BJ97" s="44">
        <f t="shared" si="35"/>
        <v>0</v>
      </c>
    </row>
    <row r="98" spans="1:62" x14ac:dyDescent="0.25">
      <c r="A98" s="144">
        <f t="shared" si="36"/>
        <v>86</v>
      </c>
      <c r="B98" s="89" t="s">
        <v>123</v>
      </c>
      <c r="C98" s="150">
        <v>25</v>
      </c>
      <c r="D98" s="89" t="s">
        <v>123</v>
      </c>
      <c r="E98" s="150">
        <v>25</v>
      </c>
      <c r="F98" s="154" t="s">
        <v>156</v>
      </c>
      <c r="G98" s="155">
        <v>6</v>
      </c>
      <c r="H98" s="152">
        <f t="shared" si="38"/>
        <v>668.9</v>
      </c>
      <c r="I98" s="47">
        <f t="shared" si="41"/>
        <v>2306.6999999999998</v>
      </c>
      <c r="J98" s="47">
        <f t="shared" si="42"/>
        <v>0</v>
      </c>
      <c r="K98" s="47">
        <f t="shared" si="43"/>
        <v>1828.4499999999998</v>
      </c>
      <c r="L98" s="56">
        <f t="shared" si="62"/>
        <v>822.28357182908621</v>
      </c>
      <c r="M98" s="56">
        <f t="shared" si="39"/>
        <v>0</v>
      </c>
      <c r="N98" s="47"/>
      <c r="O98" s="47"/>
      <c r="P98" s="47"/>
      <c r="Q98" s="47"/>
      <c r="R98" s="47">
        <f t="shared" si="40"/>
        <v>822.28357182908621</v>
      </c>
      <c r="S98" s="47"/>
      <c r="T98" s="47"/>
      <c r="U98" s="47"/>
      <c r="V98" s="47"/>
      <c r="W98" s="79">
        <v>1</v>
      </c>
      <c r="X98" s="62">
        <f t="shared" si="47"/>
        <v>822.28357182908621</v>
      </c>
      <c r="Y98" s="137">
        <f t="shared" si="48"/>
        <v>107.49132133542147</v>
      </c>
      <c r="Z98" s="131"/>
      <c r="AA98" s="5">
        <f t="shared" si="45"/>
        <v>0</v>
      </c>
      <c r="AB98" s="131"/>
      <c r="AC98" s="43">
        <f t="shared" si="50"/>
        <v>0</v>
      </c>
      <c r="AD98" s="131"/>
      <c r="AE98" s="43">
        <f t="shared" si="49"/>
        <v>0</v>
      </c>
      <c r="AF98" s="131"/>
      <c r="AG98" s="43">
        <f t="shared" si="51"/>
        <v>0</v>
      </c>
      <c r="AH98" s="131"/>
      <c r="AI98" s="43">
        <f t="shared" si="52"/>
        <v>0</v>
      </c>
      <c r="AJ98" s="131"/>
      <c r="AK98" s="43">
        <f t="shared" si="53"/>
        <v>0</v>
      </c>
      <c r="AL98" s="117"/>
      <c r="AM98" s="43">
        <f t="shared" si="54"/>
        <v>0</v>
      </c>
      <c r="AN98" s="131">
        <v>97.1</v>
      </c>
      <c r="AO98" s="5">
        <f t="shared" si="46"/>
        <v>4.080014074074704</v>
      </c>
      <c r="AP98" s="131">
        <v>101</v>
      </c>
      <c r="AQ98" s="43">
        <f t="shared" si="55"/>
        <v>4.4143417150543991</v>
      </c>
      <c r="AR98" s="131">
        <v>98.1</v>
      </c>
      <c r="AS98" s="43">
        <f t="shared" si="56"/>
        <v>4.1644841753175825</v>
      </c>
      <c r="AT98" s="131"/>
      <c r="AU98" s="43">
        <f t="shared" si="57"/>
        <v>0</v>
      </c>
      <c r="AV98" s="131"/>
      <c r="AW98" s="43">
        <f t="shared" si="58"/>
        <v>0</v>
      </c>
      <c r="AX98" s="131"/>
      <c r="AY98" s="43">
        <f t="shared" si="59"/>
        <v>0</v>
      </c>
      <c r="AZ98" s="131"/>
      <c r="BA98" s="43">
        <f t="shared" si="60"/>
        <v>0</v>
      </c>
      <c r="BB98" s="117"/>
      <c r="BC98" s="43">
        <f t="shared" si="61"/>
        <v>0</v>
      </c>
      <c r="BD98" s="121"/>
      <c r="BE98">
        <f t="shared" si="31"/>
        <v>0</v>
      </c>
      <c r="BF98">
        <f t="shared" si="32"/>
        <v>0</v>
      </c>
      <c r="BG98">
        <f t="shared" si="33"/>
        <v>4</v>
      </c>
      <c r="BH98">
        <f t="shared" si="37"/>
        <v>7</v>
      </c>
      <c r="BI98" s="6">
        <f t="shared" si="34"/>
        <v>0</v>
      </c>
      <c r="BJ98" s="44">
        <f t="shared" si="35"/>
        <v>0</v>
      </c>
    </row>
    <row r="99" spans="1:62" x14ac:dyDescent="0.25">
      <c r="A99" s="144">
        <f t="shared" si="36"/>
        <v>87</v>
      </c>
      <c r="B99" s="89" t="s">
        <v>123</v>
      </c>
      <c r="C99" s="150">
        <v>26</v>
      </c>
      <c r="D99" s="89" t="s">
        <v>123</v>
      </c>
      <c r="E99" s="150">
        <v>26</v>
      </c>
      <c r="F99" s="154" t="s">
        <v>156</v>
      </c>
      <c r="G99" s="155">
        <v>7</v>
      </c>
      <c r="H99" s="152">
        <f t="shared" si="38"/>
        <v>676.9</v>
      </c>
      <c r="I99" s="47">
        <f t="shared" si="41"/>
        <v>2306.6999999999998</v>
      </c>
      <c r="J99" s="47">
        <f t="shared" si="42"/>
        <v>0</v>
      </c>
      <c r="K99" s="47">
        <f t="shared" si="43"/>
        <v>1822.6999999999998</v>
      </c>
      <c r="L99" s="56">
        <f t="shared" si="62"/>
        <v>832.13557188717755</v>
      </c>
      <c r="M99" s="56">
        <f t="shared" si="39"/>
        <v>0</v>
      </c>
      <c r="N99" s="47"/>
      <c r="O99" s="47"/>
      <c r="P99" s="47"/>
      <c r="Q99" s="47"/>
      <c r="R99" s="47">
        <f t="shared" si="40"/>
        <v>832.13557188717755</v>
      </c>
      <c r="S99" s="47"/>
      <c r="T99" s="47"/>
      <c r="U99" s="47"/>
      <c r="V99" s="47"/>
      <c r="W99" s="79">
        <v>1</v>
      </c>
      <c r="X99" s="62">
        <f t="shared" si="47"/>
        <v>832.13557188717755</v>
      </c>
      <c r="Y99" s="137">
        <f t="shared" si="48"/>
        <v>106.21868675541043</v>
      </c>
      <c r="Z99" s="131"/>
      <c r="AA99" s="5">
        <f t="shared" si="45"/>
        <v>0</v>
      </c>
      <c r="AB99" s="131"/>
      <c r="AC99" s="43">
        <f t="shared" si="50"/>
        <v>0</v>
      </c>
      <c r="AD99" s="131"/>
      <c r="AE99" s="43">
        <f t="shared" si="49"/>
        <v>0</v>
      </c>
      <c r="AF99" s="131"/>
      <c r="AG99" s="43">
        <f t="shared" si="51"/>
        <v>0</v>
      </c>
      <c r="AH99" s="131"/>
      <c r="AI99" s="43">
        <f t="shared" si="52"/>
        <v>0</v>
      </c>
      <c r="AJ99" s="131"/>
      <c r="AK99" s="43">
        <f t="shared" si="53"/>
        <v>0</v>
      </c>
      <c r="AL99" s="117"/>
      <c r="AM99" s="43">
        <f t="shared" si="54"/>
        <v>0</v>
      </c>
      <c r="AN99" s="131">
        <v>94.5</v>
      </c>
      <c r="AO99" s="5">
        <f t="shared" si="46"/>
        <v>3.9575988030096005</v>
      </c>
      <c r="AP99" s="131">
        <v>98.6</v>
      </c>
      <c r="AQ99" s="43">
        <f t="shared" si="55"/>
        <v>4.3084591426787853</v>
      </c>
      <c r="AR99" s="131">
        <v>95.5</v>
      </c>
      <c r="AS99" s="43">
        <f t="shared" si="56"/>
        <v>4.0418006755856011</v>
      </c>
      <c r="AT99" s="131"/>
      <c r="AU99" s="43">
        <f t="shared" si="57"/>
        <v>0</v>
      </c>
      <c r="AV99" s="131"/>
      <c r="AW99" s="43">
        <f t="shared" si="58"/>
        <v>0</v>
      </c>
      <c r="AX99" s="131"/>
      <c r="AY99" s="43">
        <f t="shared" si="59"/>
        <v>0</v>
      </c>
      <c r="AZ99" s="131"/>
      <c r="BA99" s="43">
        <f t="shared" si="60"/>
        <v>0</v>
      </c>
      <c r="BB99" s="117"/>
      <c r="BC99" s="43">
        <f t="shared" si="61"/>
        <v>0</v>
      </c>
      <c r="BD99" s="121"/>
      <c r="BE99">
        <f t="shared" si="31"/>
        <v>0</v>
      </c>
      <c r="BF99">
        <f t="shared" si="32"/>
        <v>0</v>
      </c>
      <c r="BG99">
        <f t="shared" si="33"/>
        <v>4</v>
      </c>
      <c r="BH99">
        <f t="shared" si="37"/>
        <v>7</v>
      </c>
      <c r="BI99" s="6">
        <f t="shared" si="34"/>
        <v>0</v>
      </c>
      <c r="BJ99" s="44">
        <f t="shared" si="35"/>
        <v>0</v>
      </c>
    </row>
    <row r="100" spans="1:62" x14ac:dyDescent="0.25">
      <c r="A100" s="144">
        <f t="shared" si="36"/>
        <v>88</v>
      </c>
      <c r="B100" s="89" t="s">
        <v>123</v>
      </c>
      <c r="C100" s="150">
        <v>27</v>
      </c>
      <c r="D100" s="89" t="s">
        <v>123</v>
      </c>
      <c r="E100" s="150">
        <v>27</v>
      </c>
      <c r="F100" s="154" t="s">
        <v>156</v>
      </c>
      <c r="G100" s="155">
        <v>8</v>
      </c>
      <c r="H100" s="152">
        <f t="shared" si="38"/>
        <v>684.9</v>
      </c>
      <c r="I100" s="47">
        <f t="shared" si="41"/>
        <v>2306.6999999999998</v>
      </c>
      <c r="J100" s="47">
        <f t="shared" si="42"/>
        <v>0</v>
      </c>
      <c r="K100" s="47">
        <f t="shared" si="43"/>
        <v>1816.9499999999998</v>
      </c>
      <c r="L100" s="56">
        <f t="shared" si="62"/>
        <v>841.98757265175834</v>
      </c>
      <c r="M100" s="56">
        <f t="shared" si="39"/>
        <v>0</v>
      </c>
      <c r="N100" s="47"/>
      <c r="O100" s="47"/>
      <c r="P100" s="47"/>
      <c r="Q100" s="47"/>
      <c r="R100" s="47">
        <f t="shared" si="40"/>
        <v>841.98757265175834</v>
      </c>
      <c r="S100" s="47"/>
      <c r="T100" s="47"/>
      <c r="U100" s="47"/>
      <c r="V100" s="47"/>
      <c r="W100" s="79">
        <v>1</v>
      </c>
      <c r="X100" s="62">
        <f t="shared" si="47"/>
        <v>841.98757265175834</v>
      </c>
      <c r="Y100" s="137">
        <f t="shared" si="48"/>
        <v>104.97583398998145</v>
      </c>
      <c r="Z100" s="131"/>
      <c r="AA100" s="5">
        <f t="shared" si="45"/>
        <v>0</v>
      </c>
      <c r="AB100" s="131"/>
      <c r="AC100" s="43">
        <f t="shared" si="50"/>
        <v>0</v>
      </c>
      <c r="AD100" s="131"/>
      <c r="AE100" s="43">
        <f t="shared" si="49"/>
        <v>0</v>
      </c>
      <c r="AF100" s="131"/>
      <c r="AG100" s="43">
        <f t="shared" si="51"/>
        <v>0</v>
      </c>
      <c r="AH100" s="131"/>
      <c r="AI100" s="43">
        <f t="shared" si="52"/>
        <v>0</v>
      </c>
      <c r="AJ100" s="131"/>
      <c r="AK100" s="43">
        <f t="shared" si="53"/>
        <v>0</v>
      </c>
      <c r="AL100" s="117"/>
      <c r="AM100" s="43">
        <f t="shared" si="54"/>
        <v>0</v>
      </c>
      <c r="AN100" s="131">
        <v>91.7</v>
      </c>
      <c r="AO100" s="5">
        <f t="shared" si="46"/>
        <v>3.8153115602652976</v>
      </c>
      <c r="AP100" s="131">
        <v>96.3</v>
      </c>
      <c r="AQ100" s="43">
        <f t="shared" si="55"/>
        <v>4.2076917004880166</v>
      </c>
      <c r="AR100" s="131">
        <v>93.3</v>
      </c>
      <c r="AS100" s="43">
        <f t="shared" si="56"/>
        <v>3.949613735919697</v>
      </c>
      <c r="AT100" s="131"/>
      <c r="AU100" s="43">
        <f t="shared" si="57"/>
        <v>0</v>
      </c>
      <c r="AV100" s="131"/>
      <c r="AW100" s="43">
        <f t="shared" si="58"/>
        <v>0</v>
      </c>
      <c r="AX100" s="131"/>
      <c r="AY100" s="43">
        <f t="shared" si="59"/>
        <v>0</v>
      </c>
      <c r="AZ100" s="131"/>
      <c r="BA100" s="43">
        <f t="shared" si="60"/>
        <v>0</v>
      </c>
      <c r="BB100" s="117"/>
      <c r="BC100" s="43">
        <f t="shared" si="61"/>
        <v>0</v>
      </c>
      <c r="BD100" s="121"/>
      <c r="BE100">
        <f t="shared" si="31"/>
        <v>0</v>
      </c>
      <c r="BF100">
        <f t="shared" si="32"/>
        <v>0</v>
      </c>
      <c r="BG100">
        <f t="shared" si="33"/>
        <v>4</v>
      </c>
      <c r="BH100">
        <f t="shared" si="37"/>
        <v>7</v>
      </c>
      <c r="BI100" s="6">
        <f t="shared" si="34"/>
        <v>0</v>
      </c>
      <c r="BJ100" s="44">
        <f t="shared" si="35"/>
        <v>0</v>
      </c>
    </row>
    <row r="101" spans="1:62" x14ac:dyDescent="0.25">
      <c r="A101" s="144">
        <f t="shared" si="36"/>
        <v>89</v>
      </c>
      <c r="B101" s="89" t="s">
        <v>123</v>
      </c>
      <c r="C101" s="150">
        <v>28</v>
      </c>
      <c r="D101" s="89" t="s">
        <v>123</v>
      </c>
      <c r="E101" s="150">
        <v>28</v>
      </c>
      <c r="F101" s="154" t="s">
        <v>156</v>
      </c>
      <c r="G101" s="155">
        <v>9</v>
      </c>
      <c r="H101" s="152">
        <f t="shared" si="38"/>
        <v>692.9</v>
      </c>
      <c r="I101" s="47">
        <f t="shared" si="41"/>
        <v>2306.6999999999998</v>
      </c>
      <c r="J101" s="47">
        <f t="shared" si="42"/>
        <v>0</v>
      </c>
      <c r="K101" s="47">
        <f t="shared" si="43"/>
        <v>1811.1999999999998</v>
      </c>
      <c r="L101" s="56">
        <f t="shared" si="62"/>
        <v>851.83957409831567</v>
      </c>
      <c r="M101" s="56">
        <f t="shared" si="39"/>
        <v>0</v>
      </c>
      <c r="N101" s="47"/>
      <c r="O101" s="47"/>
      <c r="P101" s="47"/>
      <c r="Q101" s="47"/>
      <c r="R101" s="47">
        <f t="shared" si="40"/>
        <v>851.83957409831567</v>
      </c>
      <c r="S101" s="47"/>
      <c r="T101" s="47"/>
      <c r="U101" s="47"/>
      <c r="V101" s="47"/>
      <c r="W101" s="79">
        <v>1</v>
      </c>
      <c r="X101" s="62">
        <f t="shared" si="47"/>
        <v>851.83957409831567</v>
      </c>
      <c r="Y101" s="137">
        <f t="shared" si="48"/>
        <v>103.76172971522104</v>
      </c>
      <c r="Z101" s="131"/>
      <c r="AA101" s="5">
        <f t="shared" si="45"/>
        <v>0</v>
      </c>
      <c r="AB101" s="131"/>
      <c r="AC101" s="43">
        <f t="shared" si="50"/>
        <v>0</v>
      </c>
      <c r="AD101" s="131"/>
      <c r="AE101" s="43">
        <f t="shared" si="49"/>
        <v>0</v>
      </c>
      <c r="AF101" s="131"/>
      <c r="AG101" s="43">
        <f t="shared" si="51"/>
        <v>0</v>
      </c>
      <c r="AH101" s="131"/>
      <c r="AI101" s="43">
        <f t="shared" si="52"/>
        <v>0</v>
      </c>
      <c r="AJ101" s="131"/>
      <c r="AK101" s="43">
        <f t="shared" si="53"/>
        <v>0</v>
      </c>
      <c r="AL101" s="117"/>
      <c r="AM101" s="43">
        <f t="shared" si="54"/>
        <v>0</v>
      </c>
      <c r="AN101" s="131">
        <v>93.9</v>
      </c>
      <c r="AO101" s="5">
        <f t="shared" si="46"/>
        <v>4.0947442634615028</v>
      </c>
      <c r="AP101" s="131">
        <v>97.8</v>
      </c>
      <c r="AQ101" s="43">
        <f t="shared" si="55"/>
        <v>4.4419463436764151</v>
      </c>
      <c r="AR101" s="131">
        <v>94.8</v>
      </c>
      <c r="AS101" s="43">
        <f t="shared" si="56"/>
        <v>4.173613930653695</v>
      </c>
      <c r="AT101" s="131"/>
      <c r="AU101" s="43">
        <f t="shared" si="57"/>
        <v>0</v>
      </c>
      <c r="AV101" s="131"/>
      <c r="AW101" s="43">
        <f t="shared" si="58"/>
        <v>0</v>
      </c>
      <c r="AX101" s="131"/>
      <c r="AY101" s="43">
        <f t="shared" si="59"/>
        <v>0</v>
      </c>
      <c r="AZ101" s="131"/>
      <c r="BA101" s="43">
        <f t="shared" si="60"/>
        <v>0</v>
      </c>
      <c r="BB101" s="117"/>
      <c r="BC101" s="43">
        <f t="shared" si="61"/>
        <v>0</v>
      </c>
      <c r="BD101" s="121"/>
      <c r="BE101">
        <f t="shared" si="31"/>
        <v>0</v>
      </c>
      <c r="BF101">
        <f t="shared" si="32"/>
        <v>0</v>
      </c>
      <c r="BG101">
        <f t="shared" si="33"/>
        <v>4</v>
      </c>
      <c r="BH101">
        <f t="shared" si="37"/>
        <v>7</v>
      </c>
      <c r="BI101" s="6">
        <f t="shared" si="34"/>
        <v>0</v>
      </c>
      <c r="BJ101" s="44">
        <f t="shared" si="35"/>
        <v>0</v>
      </c>
    </row>
    <row r="102" spans="1:62" x14ac:dyDescent="0.25">
      <c r="A102" s="144">
        <f t="shared" si="36"/>
        <v>90</v>
      </c>
      <c r="B102" s="89" t="s">
        <v>123</v>
      </c>
      <c r="C102" s="150">
        <v>29</v>
      </c>
      <c r="D102" s="89" t="s">
        <v>123</v>
      </c>
      <c r="E102" s="150">
        <v>29</v>
      </c>
      <c r="F102" s="154" t="s">
        <v>156</v>
      </c>
      <c r="G102" s="155">
        <v>10</v>
      </c>
      <c r="H102" s="152">
        <f t="shared" si="38"/>
        <v>700.9</v>
      </c>
      <c r="I102" s="47">
        <f t="shared" si="41"/>
        <v>2306.6999999999998</v>
      </c>
      <c r="J102" s="47">
        <f t="shared" si="42"/>
        <v>0</v>
      </c>
      <c r="K102" s="47">
        <f t="shared" si="43"/>
        <v>1805.4499999999998</v>
      </c>
      <c r="L102" s="56">
        <f t="shared" si="62"/>
        <v>861.691576203458</v>
      </c>
      <c r="M102" s="56">
        <f t="shared" si="39"/>
        <v>0</v>
      </c>
      <c r="N102" s="47"/>
      <c r="O102" s="47"/>
      <c r="P102" s="47"/>
      <c r="Q102" s="47"/>
      <c r="R102" s="47">
        <f t="shared" si="40"/>
        <v>861.691576203458</v>
      </c>
      <c r="S102" s="47"/>
      <c r="T102" s="47"/>
      <c r="U102" s="47"/>
      <c r="V102" s="47"/>
      <c r="W102" s="79">
        <v>1</v>
      </c>
      <c r="X102" s="62">
        <f t="shared" si="47"/>
        <v>861.691576203458</v>
      </c>
      <c r="Y102" s="137">
        <f t="shared" si="48"/>
        <v>102.57538786412442</v>
      </c>
      <c r="Z102" s="131"/>
      <c r="AA102" s="5">
        <f t="shared" si="45"/>
        <v>0</v>
      </c>
      <c r="AB102" s="131"/>
      <c r="AC102" s="43">
        <f t="shared" si="50"/>
        <v>0</v>
      </c>
      <c r="AD102" s="131"/>
      <c r="AE102" s="43">
        <f t="shared" si="49"/>
        <v>0</v>
      </c>
      <c r="AF102" s="131"/>
      <c r="AG102" s="43">
        <f t="shared" si="51"/>
        <v>0</v>
      </c>
      <c r="AH102" s="131"/>
      <c r="AI102" s="43">
        <f t="shared" si="52"/>
        <v>0</v>
      </c>
      <c r="AJ102" s="131"/>
      <c r="AK102" s="43">
        <f t="shared" si="53"/>
        <v>0</v>
      </c>
      <c r="AL102" s="117"/>
      <c r="AM102" s="43">
        <f t="shared" si="54"/>
        <v>0</v>
      </c>
      <c r="AN102" s="131">
        <v>91.1</v>
      </c>
      <c r="AO102" s="5">
        <f t="shared" si="46"/>
        <v>3.9438503084644632</v>
      </c>
      <c r="AP102" s="131">
        <v>95.1</v>
      </c>
      <c r="AQ102" s="43">
        <f t="shared" si="55"/>
        <v>4.2977851660887838</v>
      </c>
      <c r="AR102" s="131">
        <v>92.1</v>
      </c>
      <c r="AS102" s="43">
        <f t="shared" si="56"/>
        <v>4.0309083991153427</v>
      </c>
      <c r="AT102" s="131"/>
      <c r="AU102" s="43">
        <f t="shared" si="57"/>
        <v>0</v>
      </c>
      <c r="AV102" s="131"/>
      <c r="AW102" s="43">
        <f t="shared" si="58"/>
        <v>0</v>
      </c>
      <c r="AX102" s="131"/>
      <c r="AY102" s="43">
        <f t="shared" si="59"/>
        <v>0</v>
      </c>
      <c r="AZ102" s="131"/>
      <c r="BA102" s="43">
        <f t="shared" si="60"/>
        <v>0</v>
      </c>
      <c r="BB102" s="117"/>
      <c r="BC102" s="43">
        <f t="shared" si="61"/>
        <v>0</v>
      </c>
      <c r="BD102" s="121"/>
      <c r="BE102">
        <f t="shared" si="31"/>
        <v>0</v>
      </c>
      <c r="BF102">
        <f t="shared" si="32"/>
        <v>0</v>
      </c>
      <c r="BG102">
        <f t="shared" si="33"/>
        <v>4</v>
      </c>
      <c r="BH102">
        <f t="shared" si="37"/>
        <v>7</v>
      </c>
      <c r="BI102" s="6">
        <f t="shared" si="34"/>
        <v>0</v>
      </c>
      <c r="BJ102" s="44">
        <f t="shared" si="35"/>
        <v>0</v>
      </c>
    </row>
    <row r="103" spans="1:62" x14ac:dyDescent="0.25">
      <c r="A103" s="144">
        <f t="shared" si="36"/>
        <v>91</v>
      </c>
      <c r="B103" s="89" t="s">
        <v>123</v>
      </c>
      <c r="C103" s="150">
        <v>30</v>
      </c>
      <c r="D103" s="89" t="s">
        <v>123</v>
      </c>
      <c r="E103" s="150">
        <v>30</v>
      </c>
      <c r="F103" s="154" t="s">
        <v>156</v>
      </c>
      <c r="G103" s="155">
        <v>11</v>
      </c>
      <c r="H103" s="152">
        <f t="shared" si="38"/>
        <v>708.9</v>
      </c>
      <c r="I103" s="47">
        <f t="shared" si="41"/>
        <v>2306.6999999999998</v>
      </c>
      <c r="J103" s="47">
        <f t="shared" si="42"/>
        <v>0</v>
      </c>
      <c r="K103" s="47">
        <f t="shared" si="43"/>
        <v>1799.6999999999998</v>
      </c>
      <c r="L103" s="56">
        <f t="shared" si="62"/>
        <v>871.54357894485111</v>
      </c>
      <c r="M103" s="56">
        <f t="shared" si="39"/>
        <v>0</v>
      </c>
      <c r="N103" s="47"/>
      <c r="O103" s="47"/>
      <c r="P103" s="47"/>
      <c r="Q103" s="47"/>
      <c r="R103" s="47">
        <f t="shared" si="40"/>
        <v>871.54357894485111</v>
      </c>
      <c r="S103" s="47"/>
      <c r="T103" s="47"/>
      <c r="U103" s="47"/>
      <c r="V103" s="47"/>
      <c r="W103" s="79">
        <v>1</v>
      </c>
      <c r="X103" s="62">
        <f t="shared" si="47"/>
        <v>871.54357894485111</v>
      </c>
      <c r="Y103" s="137">
        <f t="shared" si="48"/>
        <v>101.41586695564584</v>
      </c>
      <c r="Z103" s="131"/>
      <c r="AA103" s="5">
        <f t="shared" si="45"/>
        <v>0</v>
      </c>
      <c r="AB103" s="131"/>
      <c r="AC103" s="43">
        <f t="shared" si="50"/>
        <v>0</v>
      </c>
      <c r="AD103" s="131"/>
      <c r="AE103" s="43">
        <f t="shared" si="49"/>
        <v>0</v>
      </c>
      <c r="AF103" s="131"/>
      <c r="AG103" s="43">
        <f t="shared" si="51"/>
        <v>0</v>
      </c>
      <c r="AH103" s="131"/>
      <c r="AI103" s="43">
        <f t="shared" si="52"/>
        <v>0</v>
      </c>
      <c r="AJ103" s="131"/>
      <c r="AK103" s="43">
        <f t="shared" si="53"/>
        <v>0</v>
      </c>
      <c r="AL103" s="117"/>
      <c r="AM103" s="43">
        <f t="shared" si="54"/>
        <v>0</v>
      </c>
      <c r="AN103" s="131">
        <v>91.7</v>
      </c>
      <c r="AO103" s="5">
        <f t="shared" si="46"/>
        <v>4.0878679700396168</v>
      </c>
      <c r="AP103" s="131">
        <v>95.7</v>
      </c>
      <c r="AQ103" s="43">
        <f t="shared" si="55"/>
        <v>4.4522758562578559</v>
      </c>
      <c r="AR103" s="131">
        <v>92.6</v>
      </c>
      <c r="AS103" s="43">
        <f t="shared" si="56"/>
        <v>4.1685034237309431</v>
      </c>
      <c r="AT103" s="131"/>
      <c r="AU103" s="43">
        <f t="shared" si="57"/>
        <v>0</v>
      </c>
      <c r="AV103" s="131"/>
      <c r="AW103" s="43">
        <f t="shared" si="58"/>
        <v>0</v>
      </c>
      <c r="AX103" s="131"/>
      <c r="AY103" s="43">
        <f t="shared" si="59"/>
        <v>0</v>
      </c>
      <c r="AZ103" s="131"/>
      <c r="BA103" s="43">
        <f t="shared" si="60"/>
        <v>0</v>
      </c>
      <c r="BB103" s="117"/>
      <c r="BC103" s="43">
        <f t="shared" si="61"/>
        <v>0</v>
      </c>
      <c r="BD103" s="121"/>
      <c r="BE103">
        <f t="shared" si="31"/>
        <v>0</v>
      </c>
      <c r="BF103">
        <f t="shared" si="32"/>
        <v>0</v>
      </c>
      <c r="BG103">
        <f t="shared" si="33"/>
        <v>4</v>
      </c>
      <c r="BH103">
        <f t="shared" si="37"/>
        <v>7</v>
      </c>
      <c r="BI103" s="6">
        <f t="shared" si="34"/>
        <v>0</v>
      </c>
      <c r="BJ103" s="44">
        <f t="shared" si="35"/>
        <v>0</v>
      </c>
    </row>
    <row r="104" spans="1:62" x14ac:dyDescent="0.25">
      <c r="A104" s="144">
        <f t="shared" si="36"/>
        <v>92</v>
      </c>
      <c r="B104" s="89" t="s">
        <v>123</v>
      </c>
      <c r="C104" s="150">
        <v>31</v>
      </c>
      <c r="D104" s="89" t="s">
        <v>123</v>
      </c>
      <c r="E104" s="150">
        <v>31</v>
      </c>
      <c r="F104" s="154" t="s">
        <v>156</v>
      </c>
      <c r="G104" s="155">
        <v>12</v>
      </c>
      <c r="H104" s="152">
        <f t="shared" si="38"/>
        <v>716.9</v>
      </c>
      <c r="I104" s="47">
        <f t="shared" si="41"/>
        <v>2306.6999999999998</v>
      </c>
      <c r="J104" s="47">
        <f t="shared" si="42"/>
        <v>0</v>
      </c>
      <c r="K104" s="47">
        <f t="shared" si="43"/>
        <v>1793.9499999999998</v>
      </c>
      <c r="L104" s="56">
        <f t="shared" si="62"/>
        <v>881.39558230115949</v>
      </c>
      <c r="M104" s="56">
        <f t="shared" si="39"/>
        <v>0</v>
      </c>
      <c r="N104" s="47"/>
      <c r="O104" s="47"/>
      <c r="P104" s="47"/>
      <c r="Q104" s="47"/>
      <c r="R104" s="47">
        <f t="shared" si="40"/>
        <v>881.39558230115949</v>
      </c>
      <c r="S104" s="47"/>
      <c r="T104" s="47"/>
      <c r="U104" s="47"/>
      <c r="V104" s="47"/>
      <c r="W104" s="79">
        <v>1</v>
      </c>
      <c r="X104" s="62">
        <f t="shared" si="47"/>
        <v>881.39558230115949</v>
      </c>
      <c r="Y104" s="137">
        <f t="shared" si="48"/>
        <v>100.28226760287696</v>
      </c>
      <c r="Z104" s="131"/>
      <c r="AA104" s="5">
        <f t="shared" si="45"/>
        <v>0</v>
      </c>
      <c r="AB104" s="131"/>
      <c r="AC104" s="43">
        <f t="shared" si="50"/>
        <v>0</v>
      </c>
      <c r="AD104" s="131"/>
      <c r="AE104" s="43">
        <f t="shared" si="49"/>
        <v>0</v>
      </c>
      <c r="AF104" s="131"/>
      <c r="AG104" s="43">
        <f t="shared" si="51"/>
        <v>0</v>
      </c>
      <c r="AH104" s="131"/>
      <c r="AI104" s="43">
        <f t="shared" si="52"/>
        <v>0</v>
      </c>
      <c r="AJ104" s="131"/>
      <c r="AK104" s="43">
        <f t="shared" si="53"/>
        <v>0</v>
      </c>
      <c r="AL104" s="117"/>
      <c r="AM104" s="43">
        <f t="shared" si="54"/>
        <v>0</v>
      </c>
      <c r="AN104" s="131">
        <v>88.7</v>
      </c>
      <c r="AO104" s="5">
        <f t="shared" si="46"/>
        <v>3.9117307361257763</v>
      </c>
      <c r="AP104" s="131">
        <v>92.5</v>
      </c>
      <c r="AQ104" s="43">
        <f t="shared" si="55"/>
        <v>4.2540753526099992</v>
      </c>
      <c r="AR104" s="131">
        <v>89.8</v>
      </c>
      <c r="AS104" s="43">
        <f t="shared" si="56"/>
        <v>4.009353841514816</v>
      </c>
      <c r="AT104" s="131"/>
      <c r="AU104" s="43">
        <f t="shared" si="57"/>
        <v>0</v>
      </c>
      <c r="AV104" s="131"/>
      <c r="AW104" s="43">
        <f t="shared" si="58"/>
        <v>0</v>
      </c>
      <c r="AX104" s="131"/>
      <c r="AY104" s="43">
        <f t="shared" si="59"/>
        <v>0</v>
      </c>
      <c r="AZ104" s="131"/>
      <c r="BA104" s="43">
        <f t="shared" si="60"/>
        <v>0</v>
      </c>
      <c r="BB104" s="117"/>
      <c r="BC104" s="43">
        <f t="shared" si="61"/>
        <v>0</v>
      </c>
      <c r="BD104" s="121"/>
      <c r="BE104">
        <f t="shared" si="31"/>
        <v>0</v>
      </c>
      <c r="BF104">
        <f t="shared" si="32"/>
        <v>0</v>
      </c>
      <c r="BG104">
        <f t="shared" si="33"/>
        <v>4</v>
      </c>
      <c r="BH104">
        <f t="shared" si="37"/>
        <v>7</v>
      </c>
      <c r="BI104" s="6">
        <f t="shared" si="34"/>
        <v>0</v>
      </c>
      <c r="BJ104" s="44">
        <f t="shared" si="35"/>
        <v>0</v>
      </c>
    </row>
    <row r="105" spans="1:62" x14ac:dyDescent="0.25">
      <c r="A105" s="144">
        <f t="shared" si="36"/>
        <v>93</v>
      </c>
      <c r="B105" s="89" t="s">
        <v>123</v>
      </c>
      <c r="C105" s="150">
        <v>32</v>
      </c>
      <c r="D105" s="89" t="s">
        <v>123</v>
      </c>
      <c r="E105" s="150">
        <v>32</v>
      </c>
      <c r="F105" s="154" t="s">
        <v>156</v>
      </c>
      <c r="G105" s="155">
        <v>13</v>
      </c>
      <c r="H105" s="152">
        <f t="shared" si="38"/>
        <v>724.9</v>
      </c>
      <c r="I105" s="47">
        <f t="shared" si="41"/>
        <v>2306.6999999999998</v>
      </c>
      <c r="J105" s="47">
        <f t="shared" si="42"/>
        <v>0</v>
      </c>
      <c r="K105" s="47">
        <f t="shared" si="43"/>
        <v>1788.1999999999998</v>
      </c>
      <c r="L105" s="56">
        <f t="shared" si="62"/>
        <v>891.24758625199092</v>
      </c>
      <c r="M105" s="56">
        <f t="shared" si="39"/>
        <v>0</v>
      </c>
      <c r="N105" s="47"/>
      <c r="O105" s="47"/>
      <c r="P105" s="47"/>
      <c r="Q105" s="47"/>
      <c r="R105" s="47">
        <f t="shared" si="40"/>
        <v>891.24758625199092</v>
      </c>
      <c r="S105" s="47"/>
      <c r="T105" s="47"/>
      <c r="U105" s="47"/>
      <c r="V105" s="47"/>
      <c r="W105" s="79">
        <v>1</v>
      </c>
      <c r="X105" s="62">
        <f t="shared" si="47"/>
        <v>891.24758625199092</v>
      </c>
      <c r="Y105" s="137">
        <f t="shared" si="48"/>
        <v>99.173730186493387</v>
      </c>
      <c r="Z105" s="131"/>
      <c r="AA105" s="5">
        <f t="shared" si="45"/>
        <v>0</v>
      </c>
      <c r="AB105" s="131"/>
      <c r="AC105" s="43">
        <f t="shared" si="50"/>
        <v>0</v>
      </c>
      <c r="AD105" s="131"/>
      <c r="AE105" s="43">
        <f t="shared" si="49"/>
        <v>0</v>
      </c>
      <c r="AF105" s="131"/>
      <c r="AG105" s="43">
        <f t="shared" si="51"/>
        <v>0</v>
      </c>
      <c r="AH105" s="131"/>
      <c r="AI105" s="43">
        <f t="shared" si="52"/>
        <v>0</v>
      </c>
      <c r="AJ105" s="131"/>
      <c r="AK105" s="43">
        <f t="shared" si="53"/>
        <v>0</v>
      </c>
      <c r="AL105" s="117"/>
      <c r="AM105" s="43">
        <f t="shared" si="54"/>
        <v>0</v>
      </c>
      <c r="AN105" s="131">
        <v>88.3</v>
      </c>
      <c r="AO105" s="5">
        <f t="shared" si="46"/>
        <v>3.9636757028936969</v>
      </c>
      <c r="AP105" s="131">
        <v>92.1</v>
      </c>
      <c r="AQ105" s="43">
        <f t="shared" si="55"/>
        <v>4.3121709321258246</v>
      </c>
      <c r="AR105" s="131">
        <v>89.7</v>
      </c>
      <c r="AS105" s="43">
        <f t="shared" si="56"/>
        <v>4.0903605714965776</v>
      </c>
      <c r="AT105" s="131"/>
      <c r="AU105" s="43">
        <f t="shared" si="57"/>
        <v>0</v>
      </c>
      <c r="AV105" s="131"/>
      <c r="AW105" s="43">
        <f t="shared" si="58"/>
        <v>0</v>
      </c>
      <c r="AX105" s="131"/>
      <c r="AY105" s="43">
        <f t="shared" si="59"/>
        <v>0</v>
      </c>
      <c r="AZ105" s="131"/>
      <c r="BA105" s="43">
        <f t="shared" si="60"/>
        <v>0</v>
      </c>
      <c r="BB105" s="117"/>
      <c r="BC105" s="43">
        <f t="shared" si="61"/>
        <v>0</v>
      </c>
      <c r="BD105" s="121"/>
      <c r="BE105">
        <f t="shared" si="31"/>
        <v>0</v>
      </c>
      <c r="BF105">
        <f t="shared" si="32"/>
        <v>0</v>
      </c>
      <c r="BG105">
        <f t="shared" si="33"/>
        <v>4</v>
      </c>
      <c r="BH105">
        <f t="shared" si="37"/>
        <v>7</v>
      </c>
      <c r="BI105" s="6">
        <f t="shared" si="34"/>
        <v>0</v>
      </c>
      <c r="BJ105" s="44">
        <f t="shared" si="35"/>
        <v>0</v>
      </c>
    </row>
    <row r="106" spans="1:62" x14ac:dyDescent="0.25">
      <c r="A106" s="144">
        <f t="shared" si="36"/>
        <v>94</v>
      </c>
      <c r="B106" s="89" t="s">
        <v>123</v>
      </c>
      <c r="C106" s="150">
        <v>33</v>
      </c>
      <c r="D106" s="89" t="s">
        <v>123</v>
      </c>
      <c r="E106" s="150">
        <v>33</v>
      </c>
      <c r="F106" s="154" t="s">
        <v>156</v>
      </c>
      <c r="G106" s="155">
        <v>14</v>
      </c>
      <c r="H106" s="152">
        <f t="shared" si="38"/>
        <v>732.9</v>
      </c>
      <c r="I106" s="47">
        <f t="shared" si="41"/>
        <v>2306.6999999999998</v>
      </c>
      <c r="J106" s="47">
        <f t="shared" si="42"/>
        <v>0</v>
      </c>
      <c r="K106" s="47">
        <f t="shared" si="43"/>
        <v>1782.4499999999998</v>
      </c>
      <c r="L106" s="56">
        <f t="shared" si="62"/>
        <v>901.09959077784515</v>
      </c>
      <c r="M106" s="56">
        <f t="shared" si="39"/>
        <v>0</v>
      </c>
      <c r="N106" s="47"/>
      <c r="O106" s="47"/>
      <c r="P106" s="47"/>
      <c r="Q106" s="47"/>
      <c r="R106" s="47">
        <f t="shared" si="40"/>
        <v>901.09959077784515</v>
      </c>
      <c r="S106" s="47"/>
      <c r="T106" s="47"/>
      <c r="U106" s="47"/>
      <c r="V106" s="47"/>
      <c r="W106" s="79">
        <v>1</v>
      </c>
      <c r="X106" s="62">
        <f t="shared" si="47"/>
        <v>901.09959077784515</v>
      </c>
      <c r="Y106" s="137">
        <f t="shared" si="48"/>
        <v>98.089432680820607</v>
      </c>
      <c r="Z106" s="131"/>
      <c r="AA106" s="5">
        <f t="shared" si="45"/>
        <v>0</v>
      </c>
      <c r="AB106" s="131"/>
      <c r="AC106" s="43">
        <f t="shared" si="50"/>
        <v>0</v>
      </c>
      <c r="AD106" s="131"/>
      <c r="AE106" s="43">
        <f t="shared" si="49"/>
        <v>0</v>
      </c>
      <c r="AF106" s="131"/>
      <c r="AG106" s="43">
        <f t="shared" si="51"/>
        <v>0</v>
      </c>
      <c r="AH106" s="131">
        <v>100</v>
      </c>
      <c r="AI106" s="43">
        <f t="shared" si="52"/>
        <v>5.1966750240000019</v>
      </c>
      <c r="AJ106" s="131">
        <v>87</v>
      </c>
      <c r="AK106" s="43">
        <f t="shared" si="53"/>
        <v>3.9333633256656011</v>
      </c>
      <c r="AL106" s="117"/>
      <c r="AM106" s="43">
        <f t="shared" si="54"/>
        <v>0</v>
      </c>
      <c r="AN106" s="131">
        <v>86.8</v>
      </c>
      <c r="AO106" s="5">
        <f t="shared" si="46"/>
        <v>3.9152996832821767</v>
      </c>
      <c r="AP106" s="131">
        <v>90.6</v>
      </c>
      <c r="AQ106" s="43">
        <f t="shared" si="55"/>
        <v>4.2656179400000651</v>
      </c>
      <c r="AR106" s="131">
        <v>88.3</v>
      </c>
      <c r="AS106" s="43">
        <f t="shared" si="56"/>
        <v>4.0517903527875365</v>
      </c>
      <c r="AT106" s="131"/>
      <c r="AU106" s="43">
        <f t="shared" si="57"/>
        <v>0</v>
      </c>
      <c r="AV106" s="131">
        <v>92</v>
      </c>
      <c r="AW106" s="43">
        <f t="shared" si="58"/>
        <v>4.3984657403136005</v>
      </c>
      <c r="AX106" s="131">
        <v>86</v>
      </c>
      <c r="AY106" s="43">
        <f t="shared" si="59"/>
        <v>3.8434608477504009</v>
      </c>
      <c r="AZ106" s="131">
        <v>87.9</v>
      </c>
      <c r="BA106" s="43">
        <f t="shared" si="60"/>
        <v>4.0151641872183852</v>
      </c>
      <c r="BB106" s="117"/>
      <c r="BC106" s="43">
        <f t="shared" si="61"/>
        <v>0</v>
      </c>
      <c r="BD106" s="121"/>
      <c r="BE106">
        <f t="shared" si="31"/>
        <v>0</v>
      </c>
      <c r="BF106">
        <f t="shared" si="32"/>
        <v>0</v>
      </c>
      <c r="BG106">
        <f t="shared" si="33"/>
        <v>4</v>
      </c>
      <c r="BH106">
        <f t="shared" si="37"/>
        <v>7</v>
      </c>
      <c r="BI106" s="6">
        <f t="shared" si="34"/>
        <v>0</v>
      </c>
      <c r="BJ106" s="44">
        <f t="shared" si="35"/>
        <v>0</v>
      </c>
    </row>
    <row r="107" spans="1:62" x14ac:dyDescent="0.25">
      <c r="A107" s="144">
        <f t="shared" si="36"/>
        <v>95</v>
      </c>
      <c r="B107" s="89" t="s">
        <v>123</v>
      </c>
      <c r="C107" s="150">
        <v>34</v>
      </c>
      <c r="D107" s="89" t="s">
        <v>123</v>
      </c>
      <c r="E107" s="150">
        <v>34</v>
      </c>
      <c r="F107" s="154" t="s">
        <v>156</v>
      </c>
      <c r="G107" s="155">
        <v>15</v>
      </c>
      <c r="H107" s="152">
        <f t="shared" si="38"/>
        <v>740.9</v>
      </c>
      <c r="I107" s="47">
        <f t="shared" si="41"/>
        <v>2306.6999999999998</v>
      </c>
      <c r="J107" s="47">
        <f t="shared" si="42"/>
        <v>0</v>
      </c>
      <c r="K107" s="47">
        <f t="shared" si="43"/>
        <v>1776.6999999999998</v>
      </c>
      <c r="L107" s="56">
        <f t="shared" si="62"/>
        <v>910.95159586006537</v>
      </c>
      <c r="M107" s="56">
        <f t="shared" si="39"/>
        <v>0</v>
      </c>
      <c r="N107" s="47"/>
      <c r="O107" s="47"/>
      <c r="P107" s="47"/>
      <c r="Q107" s="47"/>
      <c r="R107" s="47">
        <f t="shared" si="40"/>
        <v>910.95159586006537</v>
      </c>
      <c r="S107" s="47"/>
      <c r="T107" s="47"/>
      <c r="U107" s="47"/>
      <c r="V107" s="47"/>
      <c r="W107" s="79">
        <v>1</v>
      </c>
      <c r="X107" s="62">
        <f t="shared" si="47"/>
        <v>910.95159586006537</v>
      </c>
      <c r="Y107" s="137">
        <f t="shared" si="48"/>
        <v>97.02858862096565</v>
      </c>
      <c r="Z107" s="131"/>
      <c r="AA107" s="5">
        <f t="shared" si="45"/>
        <v>0</v>
      </c>
      <c r="AB107" s="131"/>
      <c r="AC107" s="43">
        <f t="shared" si="50"/>
        <v>0</v>
      </c>
      <c r="AD107" s="131"/>
      <c r="AE107" s="43">
        <f t="shared" si="49"/>
        <v>0</v>
      </c>
      <c r="AF107" s="131"/>
      <c r="AG107" s="43">
        <f t="shared" si="51"/>
        <v>0</v>
      </c>
      <c r="AH107" s="131">
        <v>96</v>
      </c>
      <c r="AI107" s="43">
        <f t="shared" si="52"/>
        <v>4.8945530732544</v>
      </c>
      <c r="AJ107" s="131">
        <v>88</v>
      </c>
      <c r="AK107" s="43">
        <f t="shared" si="53"/>
        <v>4.1127841796095996</v>
      </c>
      <c r="AL107" s="117"/>
      <c r="AM107" s="43">
        <f t="shared" si="54"/>
        <v>0</v>
      </c>
      <c r="AN107" s="131">
        <v>86.8</v>
      </c>
      <c r="AO107" s="5">
        <f t="shared" si="46"/>
        <v>4.0013821122652153</v>
      </c>
      <c r="AP107" s="131">
        <v>90.6</v>
      </c>
      <c r="AQ107" s="43">
        <f t="shared" si="55"/>
        <v>4.3594025243466232</v>
      </c>
      <c r="AR107" s="131">
        <v>88.2</v>
      </c>
      <c r="AS107" s="43">
        <f t="shared" si="56"/>
        <v>4.1314998968732155</v>
      </c>
      <c r="AT107" s="131"/>
      <c r="AU107" s="43">
        <f t="shared" si="57"/>
        <v>0</v>
      </c>
      <c r="AV107" s="131">
        <v>92</v>
      </c>
      <c r="AW107" s="43">
        <f t="shared" si="58"/>
        <v>4.4951711384576001</v>
      </c>
      <c r="AX107" s="131">
        <v>86</v>
      </c>
      <c r="AY107" s="43">
        <f t="shared" si="59"/>
        <v>3.927963816166399</v>
      </c>
      <c r="AZ107" s="131">
        <v>87.3</v>
      </c>
      <c r="BA107" s="43">
        <f t="shared" si="60"/>
        <v>4.0476137577759363</v>
      </c>
      <c r="BB107" s="117"/>
      <c r="BC107" s="43">
        <f t="shared" si="61"/>
        <v>0</v>
      </c>
      <c r="BD107" s="121"/>
      <c r="BE107">
        <f t="shared" si="31"/>
        <v>0</v>
      </c>
      <c r="BF107">
        <f t="shared" si="32"/>
        <v>0</v>
      </c>
      <c r="BG107">
        <f t="shared" si="33"/>
        <v>4</v>
      </c>
      <c r="BH107">
        <f t="shared" si="37"/>
        <v>7</v>
      </c>
      <c r="BI107" s="6">
        <f t="shared" si="34"/>
        <v>0</v>
      </c>
      <c r="BJ107" s="44">
        <f t="shared" si="35"/>
        <v>0</v>
      </c>
    </row>
    <row r="108" spans="1:62" x14ac:dyDescent="0.25">
      <c r="A108" s="144">
        <f t="shared" si="36"/>
        <v>96</v>
      </c>
      <c r="B108" s="89" t="s">
        <v>123</v>
      </c>
      <c r="C108" s="150">
        <v>35</v>
      </c>
      <c r="D108" s="89" t="s">
        <v>123</v>
      </c>
      <c r="E108" s="150">
        <v>35</v>
      </c>
      <c r="F108" s="154" t="s">
        <v>156</v>
      </c>
      <c r="G108" s="155">
        <v>16</v>
      </c>
      <c r="H108" s="152">
        <f t="shared" si="38"/>
        <v>748.9</v>
      </c>
      <c r="I108" s="47">
        <f t="shared" si="41"/>
        <v>2306.6999999999998</v>
      </c>
      <c r="J108" s="47">
        <f t="shared" si="42"/>
        <v>0</v>
      </c>
      <c r="K108" s="47">
        <f t="shared" si="43"/>
        <v>1770.9499999999998</v>
      </c>
      <c r="L108" s="56">
        <f t="shared" si="62"/>
        <v>920.80360148079353</v>
      </c>
      <c r="M108" s="56">
        <f t="shared" si="39"/>
        <v>0</v>
      </c>
      <c r="N108" s="47"/>
      <c r="O108" s="47"/>
      <c r="P108" s="47"/>
      <c r="Q108" s="47"/>
      <c r="R108" s="47">
        <f t="shared" si="40"/>
        <v>920.80360148079353</v>
      </c>
      <c r="S108" s="47"/>
      <c r="T108" s="47"/>
      <c r="U108" s="47"/>
      <c r="V108" s="47"/>
      <c r="W108" s="79">
        <v>1</v>
      </c>
      <c r="X108" s="62">
        <f t="shared" si="47"/>
        <v>920.80360148079353</v>
      </c>
      <c r="Y108" s="137">
        <f t="shared" si="48"/>
        <v>95.990445200449258</v>
      </c>
      <c r="Z108" s="131"/>
      <c r="AA108" s="5">
        <f t="shared" si="45"/>
        <v>0</v>
      </c>
      <c r="AB108" s="131"/>
      <c r="AC108" s="43">
        <f t="shared" si="50"/>
        <v>0</v>
      </c>
      <c r="AD108" s="131"/>
      <c r="AE108" s="43">
        <f t="shared" si="49"/>
        <v>0</v>
      </c>
      <c r="AF108" s="131"/>
      <c r="AG108" s="43">
        <f t="shared" si="51"/>
        <v>0</v>
      </c>
      <c r="AH108" s="131">
        <v>96</v>
      </c>
      <c r="AI108" s="43">
        <f t="shared" si="52"/>
        <v>5.0009954402304011</v>
      </c>
      <c r="AJ108" s="131">
        <v>88</v>
      </c>
      <c r="AK108" s="43">
        <f t="shared" si="53"/>
        <v>4.2022253351936012</v>
      </c>
      <c r="AL108" s="117"/>
      <c r="AM108" s="43">
        <f t="shared" si="54"/>
        <v>0</v>
      </c>
      <c r="AN108" s="131">
        <v>84.7</v>
      </c>
      <c r="AO108" s="5">
        <f t="shared" si="46"/>
        <v>3.8929678144316973</v>
      </c>
      <c r="AP108" s="131">
        <v>88.7</v>
      </c>
      <c r="AQ108" s="43">
        <f t="shared" si="55"/>
        <v>4.2693448150115367</v>
      </c>
      <c r="AR108" s="131">
        <v>86</v>
      </c>
      <c r="AS108" s="43">
        <f t="shared" si="56"/>
        <v>4.0133856636224001</v>
      </c>
      <c r="AT108" s="131"/>
      <c r="AU108" s="43">
        <f t="shared" si="57"/>
        <v>0</v>
      </c>
      <c r="AV108" s="131">
        <v>91.5</v>
      </c>
      <c r="AW108" s="43">
        <f t="shared" si="58"/>
        <v>4.5431406330803998</v>
      </c>
      <c r="AX108" s="131">
        <v>83</v>
      </c>
      <c r="AY108" s="43">
        <f t="shared" si="59"/>
        <v>3.7382657972816014</v>
      </c>
      <c r="AZ108" s="131">
        <v>85.3</v>
      </c>
      <c r="BA108" s="43">
        <f t="shared" si="60"/>
        <v>3.948317373340497</v>
      </c>
      <c r="BB108" s="117"/>
      <c r="BC108" s="43">
        <f t="shared" si="61"/>
        <v>0</v>
      </c>
      <c r="BD108" s="121"/>
      <c r="BE108">
        <f t="shared" si="31"/>
        <v>0</v>
      </c>
      <c r="BF108">
        <f t="shared" si="32"/>
        <v>0</v>
      </c>
      <c r="BG108">
        <f t="shared" si="33"/>
        <v>4</v>
      </c>
      <c r="BH108">
        <f t="shared" si="37"/>
        <v>7</v>
      </c>
      <c r="BI108" s="6">
        <f t="shared" si="34"/>
        <v>0</v>
      </c>
      <c r="BJ108" s="44">
        <f t="shared" si="35"/>
        <v>0</v>
      </c>
    </row>
    <row r="109" spans="1:62" x14ac:dyDescent="0.25">
      <c r="A109" s="144">
        <f t="shared" si="36"/>
        <v>97</v>
      </c>
      <c r="B109" s="89" t="s">
        <v>123</v>
      </c>
      <c r="C109" s="150">
        <v>36</v>
      </c>
      <c r="D109" s="89" t="s">
        <v>123</v>
      </c>
      <c r="E109" s="150">
        <v>36</v>
      </c>
      <c r="F109" s="154" t="s">
        <v>156</v>
      </c>
      <c r="G109" s="155">
        <v>17</v>
      </c>
      <c r="H109" s="152">
        <f t="shared" si="38"/>
        <v>756.9</v>
      </c>
      <c r="I109" s="47">
        <f t="shared" si="41"/>
        <v>2306.6999999999998</v>
      </c>
      <c r="J109" s="47">
        <f t="shared" si="42"/>
        <v>0</v>
      </c>
      <c r="K109" s="47">
        <f t="shared" si="43"/>
        <v>1765.1999999999998</v>
      </c>
      <c r="L109" s="56">
        <f t="shared" si="62"/>
        <v>930.65560762292728</v>
      </c>
      <c r="M109" s="56">
        <f t="shared" si="39"/>
        <v>0</v>
      </c>
      <c r="N109" s="47"/>
      <c r="O109" s="47"/>
      <c r="P109" s="47"/>
      <c r="Q109" s="47"/>
      <c r="R109" s="47">
        <f t="shared" si="40"/>
        <v>930.65560762292728</v>
      </c>
      <c r="S109" s="47"/>
      <c r="T109" s="47"/>
      <c r="U109" s="47"/>
      <c r="V109" s="47"/>
      <c r="W109" s="79">
        <v>1</v>
      </c>
      <c r="X109" s="62">
        <f t="shared" si="47"/>
        <v>930.65560762292728</v>
      </c>
      <c r="Y109" s="137">
        <f t="shared" si="48"/>
        <v>94.97428148966857</v>
      </c>
      <c r="Z109" s="131"/>
      <c r="AA109" s="5">
        <f t="shared" si="45"/>
        <v>0</v>
      </c>
      <c r="AB109" s="131"/>
      <c r="AC109" s="43">
        <f t="shared" si="50"/>
        <v>0</v>
      </c>
      <c r="AD109" s="131"/>
      <c r="AE109" s="43">
        <f t="shared" si="49"/>
        <v>0</v>
      </c>
      <c r="AF109" s="131"/>
      <c r="AG109" s="43">
        <f t="shared" si="51"/>
        <v>0</v>
      </c>
      <c r="AH109" s="131">
        <v>95</v>
      </c>
      <c r="AI109" s="43">
        <f t="shared" si="52"/>
        <v>5.002708311360001</v>
      </c>
      <c r="AJ109" s="131">
        <v>89</v>
      </c>
      <c r="AK109" s="43">
        <f t="shared" si="53"/>
        <v>4.3907426630783997</v>
      </c>
      <c r="AL109" s="117"/>
      <c r="AM109" s="43">
        <f t="shared" si="54"/>
        <v>0</v>
      </c>
      <c r="AN109" s="131">
        <v>85.8</v>
      </c>
      <c r="AO109" s="5">
        <f t="shared" si="46"/>
        <v>4.0806800679490554</v>
      </c>
      <c r="AP109" s="131">
        <v>89.4</v>
      </c>
      <c r="AQ109" s="43">
        <f t="shared" si="55"/>
        <v>4.4302987035325447</v>
      </c>
      <c r="AR109" s="131">
        <v>86.7</v>
      </c>
      <c r="AS109" s="43">
        <f t="shared" si="56"/>
        <v>4.1667377372386563</v>
      </c>
      <c r="AT109" s="131"/>
      <c r="AU109" s="43">
        <f t="shared" si="57"/>
        <v>0</v>
      </c>
      <c r="AV109" s="131">
        <v>90.5</v>
      </c>
      <c r="AW109" s="43">
        <f t="shared" si="58"/>
        <v>4.5399924373536011</v>
      </c>
      <c r="AX109" s="131">
        <v>84.5</v>
      </c>
      <c r="AY109" s="43">
        <f t="shared" si="59"/>
        <v>3.9579598914335996</v>
      </c>
      <c r="AZ109" s="131">
        <v>86.4</v>
      </c>
      <c r="BA109" s="43">
        <f t="shared" si="60"/>
        <v>4.137952070467585</v>
      </c>
      <c r="BB109" s="117"/>
      <c r="BC109" s="43">
        <f t="shared" si="61"/>
        <v>0</v>
      </c>
      <c r="BD109" s="121"/>
      <c r="BE109">
        <f t="shared" si="31"/>
        <v>0</v>
      </c>
      <c r="BF109">
        <f t="shared" si="32"/>
        <v>0</v>
      </c>
      <c r="BG109">
        <f t="shared" si="33"/>
        <v>4</v>
      </c>
      <c r="BH109">
        <f t="shared" si="37"/>
        <v>7</v>
      </c>
      <c r="BI109" s="6">
        <f t="shared" si="34"/>
        <v>0</v>
      </c>
      <c r="BJ109" s="44">
        <f t="shared" si="35"/>
        <v>0</v>
      </c>
    </row>
    <row r="110" spans="1:62" x14ac:dyDescent="0.25">
      <c r="A110" s="144">
        <f t="shared" si="36"/>
        <v>98</v>
      </c>
      <c r="B110" s="89" t="s">
        <v>123</v>
      </c>
      <c r="C110" s="150">
        <v>37</v>
      </c>
      <c r="D110" s="89" t="s">
        <v>123</v>
      </c>
      <c r="E110" s="150">
        <v>37</v>
      </c>
      <c r="F110" s="154" t="s">
        <v>156</v>
      </c>
      <c r="G110" s="155">
        <v>18</v>
      </c>
      <c r="H110" s="152">
        <f t="shared" si="38"/>
        <v>764.9</v>
      </c>
      <c r="I110" s="47">
        <f t="shared" si="41"/>
        <v>2306.6999999999998</v>
      </c>
      <c r="J110" s="47">
        <f t="shared" si="42"/>
        <v>0</v>
      </c>
      <c r="K110" s="47">
        <f t="shared" si="43"/>
        <v>1759.4499999999998</v>
      </c>
      <c r="L110" s="56">
        <f t="shared" si="62"/>
        <v>940.50761427008126</v>
      </c>
      <c r="M110" s="56">
        <f t="shared" si="39"/>
        <v>0</v>
      </c>
      <c r="N110" s="47"/>
      <c r="O110" s="47"/>
      <c r="P110" s="47"/>
      <c r="Q110" s="47"/>
      <c r="R110" s="47">
        <f t="shared" si="40"/>
        <v>940.50761427008126</v>
      </c>
      <c r="S110" s="47"/>
      <c r="T110" s="47"/>
      <c r="U110" s="47"/>
      <c r="V110" s="47"/>
      <c r="W110" s="79">
        <v>1</v>
      </c>
      <c r="X110" s="62">
        <f t="shared" si="47"/>
        <v>940.50761427008126</v>
      </c>
      <c r="Y110" s="137">
        <f t="shared" si="48"/>
        <v>93.979406766329873</v>
      </c>
      <c r="Z110" s="131"/>
      <c r="AA110" s="5">
        <f t="shared" si="45"/>
        <v>0</v>
      </c>
      <c r="AB110" s="131"/>
      <c r="AC110" s="43">
        <f t="shared" si="50"/>
        <v>0</v>
      </c>
      <c r="AD110" s="131"/>
      <c r="AE110" s="43">
        <f t="shared" si="49"/>
        <v>0</v>
      </c>
      <c r="AF110" s="131"/>
      <c r="AG110" s="43">
        <f t="shared" si="51"/>
        <v>0</v>
      </c>
      <c r="AH110" s="131">
        <v>95</v>
      </c>
      <c r="AI110" s="43">
        <f t="shared" si="52"/>
        <v>5.1091872107600009</v>
      </c>
      <c r="AJ110" s="131">
        <v>96</v>
      </c>
      <c r="AK110" s="43">
        <f t="shared" si="53"/>
        <v>5.2173151617024001</v>
      </c>
      <c r="AL110" s="117"/>
      <c r="AM110" s="43">
        <f t="shared" si="54"/>
        <v>0</v>
      </c>
      <c r="AN110" s="131">
        <v>88.1</v>
      </c>
      <c r="AO110" s="5">
        <f t="shared" si="46"/>
        <v>4.3939632738955039</v>
      </c>
      <c r="AP110" s="131">
        <v>91.3</v>
      </c>
      <c r="AQ110" s="43">
        <f t="shared" si="55"/>
        <v>4.7189585308432163</v>
      </c>
      <c r="AR110" s="131">
        <v>89.1</v>
      </c>
      <c r="AS110" s="43">
        <f t="shared" si="56"/>
        <v>4.4942788388535835</v>
      </c>
      <c r="AT110" s="131"/>
      <c r="AU110" s="43">
        <f t="shared" si="57"/>
        <v>0</v>
      </c>
      <c r="AV110" s="131">
        <v>92</v>
      </c>
      <c r="AW110" s="43">
        <f t="shared" si="58"/>
        <v>4.7915967370495993</v>
      </c>
      <c r="AX110" s="131">
        <v>81.5</v>
      </c>
      <c r="AY110" s="43">
        <f t="shared" si="59"/>
        <v>3.7602768698804003</v>
      </c>
      <c r="AZ110" s="131">
        <v>87.7</v>
      </c>
      <c r="BA110" s="43">
        <f t="shared" si="60"/>
        <v>4.354154072271057</v>
      </c>
      <c r="BB110" s="117"/>
      <c r="BC110" s="43">
        <f t="shared" si="61"/>
        <v>0</v>
      </c>
      <c r="BD110" s="121"/>
      <c r="BE110">
        <f t="shared" si="31"/>
        <v>0</v>
      </c>
      <c r="BF110">
        <f t="shared" si="32"/>
        <v>0</v>
      </c>
      <c r="BG110">
        <f t="shared" si="33"/>
        <v>4</v>
      </c>
      <c r="BH110">
        <f t="shared" si="37"/>
        <v>7</v>
      </c>
      <c r="BI110" s="6">
        <f t="shared" si="34"/>
        <v>0</v>
      </c>
      <c r="BJ110" s="44">
        <f t="shared" si="35"/>
        <v>0</v>
      </c>
    </row>
    <row r="111" spans="1:62" x14ac:dyDescent="0.25">
      <c r="A111" s="144">
        <f t="shared" si="36"/>
        <v>99</v>
      </c>
      <c r="B111" s="89" t="s">
        <v>124</v>
      </c>
      <c r="C111" s="150">
        <v>1</v>
      </c>
      <c r="D111" s="89" t="s">
        <v>124</v>
      </c>
      <c r="E111" s="150">
        <v>1</v>
      </c>
      <c r="F111" s="154" t="s">
        <v>156</v>
      </c>
      <c r="G111" s="155">
        <v>19</v>
      </c>
      <c r="H111" s="152">
        <f t="shared" si="38"/>
        <v>772.9</v>
      </c>
      <c r="I111" s="47">
        <f t="shared" si="41"/>
        <v>2306.6999999999998</v>
      </c>
      <c r="J111" s="47">
        <f t="shared" si="42"/>
        <v>0</v>
      </c>
      <c r="K111" s="47">
        <f t="shared" si="43"/>
        <v>1753.6999999999998</v>
      </c>
      <c r="L111" s="56">
        <f t="shared" si="62"/>
        <v>950.35962140654942</v>
      </c>
      <c r="M111" s="56">
        <f t="shared" si="39"/>
        <v>0</v>
      </c>
      <c r="N111" s="47"/>
      <c r="O111" s="47"/>
      <c r="P111" s="47"/>
      <c r="Q111" s="47"/>
      <c r="R111" s="47">
        <f t="shared" si="40"/>
        <v>950.35962140654942</v>
      </c>
      <c r="S111" s="47"/>
      <c r="T111" s="47"/>
      <c r="U111" s="47"/>
      <c r="V111" s="47"/>
      <c r="W111" s="79">
        <v>1</v>
      </c>
      <c r="X111" s="62">
        <f t="shared" si="47"/>
        <v>950.35962140654942</v>
      </c>
      <c r="Y111" s="137">
        <f t="shared" si="48"/>
        <v>93.005158949726933</v>
      </c>
      <c r="Z111" s="131"/>
      <c r="AA111" s="5">
        <f t="shared" si="45"/>
        <v>0</v>
      </c>
      <c r="AB111" s="131"/>
      <c r="AC111" s="43">
        <f t="shared" si="50"/>
        <v>0</v>
      </c>
      <c r="AD111" s="131"/>
      <c r="AE111" s="43">
        <f t="shared" si="49"/>
        <v>0</v>
      </c>
      <c r="AF111" s="131"/>
      <c r="AG111" s="43">
        <f t="shared" si="51"/>
        <v>0</v>
      </c>
      <c r="AH111" s="131">
        <v>93</v>
      </c>
      <c r="AI111" s="43">
        <f t="shared" si="52"/>
        <v>4.9994453203775997</v>
      </c>
      <c r="AJ111" s="131">
        <v>86</v>
      </c>
      <c r="AK111" s="43">
        <f t="shared" si="53"/>
        <v>4.2751644802303996</v>
      </c>
      <c r="AL111" s="117"/>
      <c r="AM111" s="43">
        <f t="shared" si="54"/>
        <v>0</v>
      </c>
      <c r="AN111" s="131">
        <v>83</v>
      </c>
      <c r="AO111" s="5">
        <f t="shared" si="46"/>
        <v>3.9820995273535997</v>
      </c>
      <c r="AP111" s="131">
        <v>86.5</v>
      </c>
      <c r="AQ111" s="43">
        <f t="shared" si="55"/>
        <v>4.3250202044624002</v>
      </c>
      <c r="AR111" s="131">
        <v>84.1</v>
      </c>
      <c r="AS111" s="43">
        <f t="shared" si="56"/>
        <v>4.0883485786125435</v>
      </c>
      <c r="AT111" s="131"/>
      <c r="AU111" s="43">
        <f t="shared" si="57"/>
        <v>0</v>
      </c>
      <c r="AV111" s="131">
        <v>87</v>
      </c>
      <c r="AW111" s="43">
        <f t="shared" si="58"/>
        <v>4.3751649473855991</v>
      </c>
      <c r="AX111" s="131">
        <v>81</v>
      </c>
      <c r="AY111" s="43">
        <f t="shared" si="59"/>
        <v>3.7925032659264</v>
      </c>
      <c r="AZ111" s="131">
        <f>82.6</f>
        <v>82.6</v>
      </c>
      <c r="BA111" s="43">
        <f t="shared" si="60"/>
        <v>3.9438103311434234</v>
      </c>
      <c r="BB111" s="117"/>
      <c r="BC111" s="43">
        <f t="shared" si="61"/>
        <v>0</v>
      </c>
      <c r="BD111" s="121"/>
      <c r="BE111">
        <f t="shared" si="31"/>
        <v>0</v>
      </c>
      <c r="BF111">
        <f t="shared" si="32"/>
        <v>0</v>
      </c>
      <c r="BG111">
        <f t="shared" si="33"/>
        <v>4</v>
      </c>
      <c r="BH111">
        <f t="shared" si="37"/>
        <v>7</v>
      </c>
      <c r="BI111" s="6">
        <f t="shared" si="34"/>
        <v>0</v>
      </c>
      <c r="BJ111" s="44">
        <f t="shared" si="35"/>
        <v>0</v>
      </c>
    </row>
    <row r="112" spans="1:62" x14ac:dyDescent="0.25">
      <c r="A112" s="144">
        <f t="shared" si="36"/>
        <v>100</v>
      </c>
      <c r="B112" s="89" t="s">
        <v>124</v>
      </c>
      <c r="C112" s="150">
        <v>2</v>
      </c>
      <c r="D112" s="89" t="s">
        <v>124</v>
      </c>
      <c r="E112" s="150">
        <v>2</v>
      </c>
      <c r="F112" s="154" t="s">
        <v>156</v>
      </c>
      <c r="G112" s="155">
        <v>20</v>
      </c>
      <c r="H112" s="152">
        <f t="shared" si="38"/>
        <v>780.9</v>
      </c>
      <c r="I112" s="47">
        <f t="shared" si="41"/>
        <v>2306.6999999999998</v>
      </c>
      <c r="J112" s="47">
        <f t="shared" si="42"/>
        <v>0</v>
      </c>
      <c r="K112" s="47">
        <f t="shared" si="43"/>
        <v>1747.9499999999998</v>
      </c>
      <c r="L112" s="56">
        <f t="shared" si="62"/>
        <v>960.2116290172703</v>
      </c>
      <c r="M112" s="56">
        <f t="shared" si="39"/>
        <v>0</v>
      </c>
      <c r="N112" s="47"/>
      <c r="O112" s="47"/>
      <c r="P112" s="47"/>
      <c r="Q112" s="47"/>
      <c r="R112" s="47">
        <f t="shared" si="40"/>
        <v>960.2116290172703</v>
      </c>
      <c r="S112" s="47"/>
      <c r="T112" s="47"/>
      <c r="U112" s="47"/>
      <c r="V112" s="47"/>
      <c r="W112" s="79">
        <v>1</v>
      </c>
      <c r="X112" s="62">
        <f t="shared" si="47"/>
        <v>960.2116290172703</v>
      </c>
      <c r="Y112" s="137">
        <f t="shared" si="48"/>
        <v>92.050903131406145</v>
      </c>
      <c r="Z112" s="131"/>
      <c r="AA112" s="5">
        <f t="shared" si="45"/>
        <v>0</v>
      </c>
      <c r="AB112" s="131"/>
      <c r="AC112" s="43">
        <f t="shared" si="50"/>
        <v>0</v>
      </c>
      <c r="AD112" s="131"/>
      <c r="AE112" s="43">
        <f t="shared" si="49"/>
        <v>0</v>
      </c>
      <c r="AF112" s="131"/>
      <c r="AG112" s="43">
        <f t="shared" si="51"/>
        <v>0</v>
      </c>
      <c r="AH112" s="131"/>
      <c r="AI112" s="43">
        <f t="shared" si="52"/>
        <v>0</v>
      </c>
      <c r="AJ112" s="131"/>
      <c r="AK112" s="43">
        <f t="shared" si="53"/>
        <v>0</v>
      </c>
      <c r="AL112" s="117"/>
      <c r="AM112" s="43">
        <f t="shared" si="54"/>
        <v>0</v>
      </c>
      <c r="AN112" s="131">
        <v>83.1</v>
      </c>
      <c r="AO112" s="5">
        <f t="shared" si="46"/>
        <v>4.0748905126398229</v>
      </c>
      <c r="AP112" s="131">
        <v>86.6</v>
      </c>
      <c r="AQ112" s="43">
        <f t="shared" si="55"/>
        <v>4.4253709510055028</v>
      </c>
      <c r="AR112" s="131">
        <v>84.5</v>
      </c>
      <c r="AS112" s="43">
        <f t="shared" si="56"/>
        <v>4.2133478407956009</v>
      </c>
      <c r="AT112" s="131"/>
      <c r="AU112" s="43">
        <f t="shared" si="57"/>
        <v>0</v>
      </c>
      <c r="AV112" s="131"/>
      <c r="AW112" s="43">
        <f t="shared" si="58"/>
        <v>0</v>
      </c>
      <c r="AX112" s="131"/>
      <c r="AY112" s="43">
        <f t="shared" si="59"/>
        <v>0</v>
      </c>
      <c r="AZ112" s="131">
        <f>333.3/4</f>
        <v>83.325000000000003</v>
      </c>
      <c r="BA112" s="43">
        <f t="shared" si="60"/>
        <v>4.0969865797580614</v>
      </c>
      <c r="BB112" s="117"/>
      <c r="BC112" s="43">
        <f t="shared" si="61"/>
        <v>0</v>
      </c>
      <c r="BD112" s="121"/>
      <c r="BE112">
        <f t="shared" si="31"/>
        <v>0</v>
      </c>
      <c r="BF112">
        <f t="shared" si="32"/>
        <v>0</v>
      </c>
      <c r="BG112">
        <f t="shared" si="33"/>
        <v>4</v>
      </c>
      <c r="BH112">
        <f t="shared" si="37"/>
        <v>7</v>
      </c>
      <c r="BI112" s="6">
        <f t="shared" si="34"/>
        <v>0</v>
      </c>
      <c r="BJ112" s="44">
        <f t="shared" si="35"/>
        <v>0</v>
      </c>
    </row>
    <row r="113" spans="1:62" x14ac:dyDescent="0.25">
      <c r="A113" s="144">
        <f t="shared" si="36"/>
        <v>101</v>
      </c>
      <c r="B113" s="89" t="s">
        <v>124</v>
      </c>
      <c r="C113" s="150">
        <v>3</v>
      </c>
      <c r="D113" s="89" t="s">
        <v>124</v>
      </c>
      <c r="E113" s="150">
        <v>3</v>
      </c>
      <c r="F113" s="154" t="s">
        <v>156</v>
      </c>
      <c r="G113" s="155">
        <v>21</v>
      </c>
      <c r="H113" s="152">
        <f t="shared" si="38"/>
        <v>788.9</v>
      </c>
      <c r="I113" s="47">
        <f t="shared" si="41"/>
        <v>2306.6999999999998</v>
      </c>
      <c r="J113" s="47">
        <f t="shared" si="42"/>
        <v>0</v>
      </c>
      <c r="K113" s="47">
        <f t="shared" si="43"/>
        <v>1742.1999999999998</v>
      </c>
      <c r="L113" s="56">
        <f t="shared" si="62"/>
        <v>970.06363708779429</v>
      </c>
      <c r="M113" s="56">
        <f t="shared" si="39"/>
        <v>0</v>
      </c>
      <c r="N113" s="47"/>
      <c r="O113" s="47"/>
      <c r="P113" s="47"/>
      <c r="Q113" s="47"/>
      <c r="R113" s="47">
        <f t="shared" si="40"/>
        <v>970.06363708779429</v>
      </c>
      <c r="S113" s="47"/>
      <c r="T113" s="47"/>
      <c r="U113" s="47"/>
      <c r="V113" s="47"/>
      <c r="W113" s="79">
        <v>1</v>
      </c>
      <c r="X113" s="62">
        <f t="shared" si="47"/>
        <v>970.06363708779429</v>
      </c>
      <c r="Y113" s="137">
        <f t="shared" si="48"/>
        <v>91.11603019536642</v>
      </c>
      <c r="Z113" s="131"/>
      <c r="AA113" s="5">
        <f t="shared" si="45"/>
        <v>0</v>
      </c>
      <c r="AB113" s="131"/>
      <c r="AC113" s="43">
        <f t="shared" si="50"/>
        <v>0</v>
      </c>
      <c r="AD113" s="131"/>
      <c r="AE113" s="43">
        <f t="shared" si="49"/>
        <v>0</v>
      </c>
      <c r="AF113" s="131"/>
      <c r="AG113" s="43">
        <f t="shared" si="51"/>
        <v>0</v>
      </c>
      <c r="AH113" s="131"/>
      <c r="AI113" s="43">
        <f t="shared" si="52"/>
        <v>0</v>
      </c>
      <c r="AJ113" s="131"/>
      <c r="AK113" s="43">
        <f t="shared" si="53"/>
        <v>0</v>
      </c>
      <c r="AL113" s="117"/>
      <c r="AM113" s="43">
        <f t="shared" si="54"/>
        <v>0</v>
      </c>
      <c r="AN113" s="131">
        <v>81.400000000000006</v>
      </c>
      <c r="AO113" s="5">
        <f t="shared" si="46"/>
        <v>3.9905176352138243</v>
      </c>
      <c r="AP113" s="131">
        <v>85</v>
      </c>
      <c r="AQ113" s="43">
        <f t="shared" si="55"/>
        <v>4.3512924790400005</v>
      </c>
      <c r="AR113" s="131">
        <v>82.9</v>
      </c>
      <c r="AS113" s="43">
        <f t="shared" si="56"/>
        <v>4.1389433835127045</v>
      </c>
      <c r="AT113" s="131"/>
      <c r="AU113" s="43">
        <f t="shared" si="57"/>
        <v>0</v>
      </c>
      <c r="AV113" s="131"/>
      <c r="AW113" s="43">
        <f t="shared" si="58"/>
        <v>0</v>
      </c>
      <c r="AX113" s="131"/>
      <c r="AY113" s="43">
        <f t="shared" si="59"/>
        <v>0</v>
      </c>
      <c r="AZ113" s="131"/>
      <c r="BA113" s="43">
        <f t="shared" si="60"/>
        <v>0</v>
      </c>
      <c r="BB113" s="117"/>
      <c r="BC113" s="43">
        <f t="shared" si="61"/>
        <v>0</v>
      </c>
      <c r="BD113" s="121"/>
      <c r="BE113">
        <f t="shared" si="31"/>
        <v>0</v>
      </c>
      <c r="BF113">
        <f t="shared" si="32"/>
        <v>0</v>
      </c>
      <c r="BG113">
        <f t="shared" si="33"/>
        <v>4</v>
      </c>
      <c r="BH113">
        <f t="shared" si="37"/>
        <v>7</v>
      </c>
      <c r="BI113" s="6">
        <f t="shared" si="34"/>
        <v>0</v>
      </c>
      <c r="BJ113" s="44">
        <f t="shared" si="35"/>
        <v>0</v>
      </c>
    </row>
    <row r="114" spans="1:62" x14ac:dyDescent="0.25">
      <c r="A114" s="144">
        <f t="shared" si="36"/>
        <v>102</v>
      </c>
      <c r="B114" s="89" t="s">
        <v>124</v>
      </c>
      <c r="C114" s="150">
        <v>4</v>
      </c>
      <c r="D114" s="89" t="s">
        <v>124</v>
      </c>
      <c r="E114" s="150">
        <v>4</v>
      </c>
      <c r="F114" s="154" t="s">
        <v>156</v>
      </c>
      <c r="G114" s="155">
        <v>22</v>
      </c>
      <c r="H114" s="152">
        <f t="shared" si="38"/>
        <v>796.9</v>
      </c>
      <c r="I114" s="47">
        <f t="shared" si="41"/>
        <v>2306.6999999999998</v>
      </c>
      <c r="J114" s="47">
        <f t="shared" si="42"/>
        <v>0</v>
      </c>
      <c r="K114" s="47">
        <f t="shared" si="43"/>
        <v>1736.4499999999998</v>
      </c>
      <c r="L114" s="56">
        <f t="shared" si="62"/>
        <v>979.91564560425297</v>
      </c>
      <c r="M114" s="56">
        <f t="shared" si="39"/>
        <v>0</v>
      </c>
      <c r="N114" s="47"/>
      <c r="O114" s="47"/>
      <c r="P114" s="47"/>
      <c r="Q114" s="47"/>
      <c r="R114" s="47">
        <f t="shared" si="40"/>
        <v>979.91564560425297</v>
      </c>
      <c r="S114" s="47"/>
      <c r="T114" s="47"/>
      <c r="U114" s="47"/>
      <c r="V114" s="47"/>
      <c r="W114" s="79">
        <v>1</v>
      </c>
      <c r="X114" s="62">
        <f t="shared" si="47"/>
        <v>979.91564560425297</v>
      </c>
      <c r="Y114" s="137">
        <f t="shared" si="48"/>
        <v>90.199955521492711</v>
      </c>
      <c r="Z114" s="131"/>
      <c r="AA114" s="5">
        <f t="shared" si="45"/>
        <v>0</v>
      </c>
      <c r="AB114" s="131"/>
      <c r="AC114" s="43">
        <f t="shared" si="50"/>
        <v>0</v>
      </c>
      <c r="AD114" s="131"/>
      <c r="AE114" s="43">
        <f t="shared" si="49"/>
        <v>0</v>
      </c>
      <c r="AF114" s="131"/>
      <c r="AG114" s="43">
        <f t="shared" si="51"/>
        <v>0</v>
      </c>
      <c r="AH114" s="131"/>
      <c r="AI114" s="43">
        <f t="shared" si="52"/>
        <v>0</v>
      </c>
      <c r="AJ114" s="131"/>
      <c r="AK114" s="43">
        <f t="shared" si="53"/>
        <v>0</v>
      </c>
      <c r="AL114" s="117"/>
      <c r="AM114" s="43">
        <f t="shared" si="54"/>
        <v>0</v>
      </c>
      <c r="AN114" s="131">
        <v>84.3</v>
      </c>
      <c r="AO114" s="5">
        <f t="shared" si="46"/>
        <v>4.367294782575696</v>
      </c>
      <c r="AP114" s="131">
        <v>87.8</v>
      </c>
      <c r="AQ114" s="43">
        <f t="shared" si="55"/>
        <v>4.7374690897631346</v>
      </c>
      <c r="AR114" s="131">
        <v>85.3</v>
      </c>
      <c r="AS114" s="43">
        <f t="shared" si="56"/>
        <v>4.4715224948675356</v>
      </c>
      <c r="AT114" s="131"/>
      <c r="AU114" s="43">
        <f t="shared" si="57"/>
        <v>0</v>
      </c>
      <c r="AV114" s="131"/>
      <c r="AW114" s="43">
        <f t="shared" si="58"/>
        <v>0</v>
      </c>
      <c r="AX114" s="131"/>
      <c r="AY114" s="43">
        <f t="shared" si="59"/>
        <v>0</v>
      </c>
      <c r="AZ114" s="131"/>
      <c r="BA114" s="43">
        <f t="shared" si="60"/>
        <v>0</v>
      </c>
      <c r="BB114" s="117"/>
      <c r="BC114" s="43">
        <f t="shared" si="61"/>
        <v>0</v>
      </c>
      <c r="BD114" s="121"/>
      <c r="BE114">
        <f t="shared" si="31"/>
        <v>0</v>
      </c>
      <c r="BF114">
        <f t="shared" si="32"/>
        <v>0</v>
      </c>
      <c r="BG114">
        <f t="shared" si="33"/>
        <v>4</v>
      </c>
      <c r="BH114">
        <f t="shared" si="37"/>
        <v>7</v>
      </c>
      <c r="BI114" s="6">
        <f t="shared" si="34"/>
        <v>0</v>
      </c>
      <c r="BJ114" s="44">
        <f t="shared" si="35"/>
        <v>0</v>
      </c>
    </row>
    <row r="115" spans="1:62" x14ac:dyDescent="0.25">
      <c r="A115" s="144">
        <f t="shared" si="36"/>
        <v>103</v>
      </c>
      <c r="B115" s="89" t="s">
        <v>124</v>
      </c>
      <c r="C115" s="150">
        <v>5</v>
      </c>
      <c r="D115" s="89" t="s">
        <v>124</v>
      </c>
      <c r="E115" s="150">
        <v>5</v>
      </c>
      <c r="F115" s="154" t="s">
        <v>156</v>
      </c>
      <c r="G115" s="155">
        <v>23</v>
      </c>
      <c r="H115" s="152">
        <f t="shared" si="38"/>
        <v>804.9</v>
      </c>
      <c r="I115" s="47">
        <f t="shared" si="41"/>
        <v>2306.6999999999998</v>
      </c>
      <c r="J115" s="47">
        <f t="shared" si="42"/>
        <v>0</v>
      </c>
      <c r="K115" s="47">
        <f t="shared" si="43"/>
        <v>1730.6999999999998</v>
      </c>
      <c r="L115" s="56">
        <f t="shared" si="62"/>
        <v>989.76765455332998</v>
      </c>
      <c r="M115" s="56">
        <f t="shared" si="39"/>
        <v>0</v>
      </c>
      <c r="N115" s="47"/>
      <c r="O115" s="47"/>
      <c r="P115" s="47"/>
      <c r="Q115" s="47"/>
      <c r="R115" s="47">
        <f t="shared" si="40"/>
        <v>989.76765455332998</v>
      </c>
      <c r="S115" s="47"/>
      <c r="T115" s="47"/>
      <c r="U115" s="47"/>
      <c r="V115" s="47"/>
      <c r="W115" s="79">
        <v>1</v>
      </c>
      <c r="X115" s="62">
        <f t="shared" si="47"/>
        <v>989.76765455332998</v>
      </c>
      <c r="Y115" s="137">
        <f t="shared" si="48"/>
        <v>89.302117766423692</v>
      </c>
      <c r="Z115" s="131"/>
      <c r="AA115" s="5">
        <f t="shared" si="45"/>
        <v>0</v>
      </c>
      <c r="AB115" s="131"/>
      <c r="AC115" s="43">
        <f t="shared" si="50"/>
        <v>0</v>
      </c>
      <c r="AD115" s="131"/>
      <c r="AE115" s="43">
        <f t="shared" si="49"/>
        <v>0</v>
      </c>
      <c r="AF115" s="131"/>
      <c r="AG115" s="43">
        <f t="shared" si="51"/>
        <v>0</v>
      </c>
      <c r="AH115" s="131"/>
      <c r="AI115" s="43">
        <f t="shared" si="52"/>
        <v>0</v>
      </c>
      <c r="AJ115" s="131"/>
      <c r="AK115" s="43">
        <f t="shared" si="53"/>
        <v>0</v>
      </c>
      <c r="AL115" s="117"/>
      <c r="AM115" s="43">
        <f t="shared" si="54"/>
        <v>0</v>
      </c>
      <c r="AN115" s="131">
        <v>81.900000000000006</v>
      </c>
      <c r="AO115" s="5">
        <f t="shared" si="46"/>
        <v>4.2054676015847043</v>
      </c>
      <c r="AP115" s="131">
        <v>85.3</v>
      </c>
      <c r="AQ115" s="43">
        <f t="shared" si="55"/>
        <v>4.561887283430976</v>
      </c>
      <c r="AR115" s="131">
        <v>83.2</v>
      </c>
      <c r="AS115" s="43">
        <f t="shared" si="56"/>
        <v>4.3400340882063366</v>
      </c>
      <c r="AT115" s="131"/>
      <c r="AU115" s="43">
        <f t="shared" si="57"/>
        <v>0</v>
      </c>
      <c r="AV115" s="131"/>
      <c r="AW115" s="43">
        <f t="shared" si="58"/>
        <v>0</v>
      </c>
      <c r="AX115" s="131"/>
      <c r="AY115" s="43">
        <f t="shared" si="59"/>
        <v>0</v>
      </c>
      <c r="AZ115" s="131"/>
      <c r="BA115" s="43">
        <f t="shared" si="60"/>
        <v>0</v>
      </c>
      <c r="BB115" s="117"/>
      <c r="BC115" s="43">
        <f t="shared" si="61"/>
        <v>0</v>
      </c>
      <c r="BD115" s="121"/>
      <c r="BE115">
        <f t="shared" si="31"/>
        <v>0</v>
      </c>
      <c r="BF115">
        <f t="shared" si="32"/>
        <v>0</v>
      </c>
      <c r="BG115">
        <f t="shared" si="33"/>
        <v>4</v>
      </c>
      <c r="BH115">
        <f t="shared" si="37"/>
        <v>7</v>
      </c>
      <c r="BI115" s="6">
        <f t="shared" si="34"/>
        <v>0</v>
      </c>
      <c r="BJ115" s="44">
        <f t="shared" si="35"/>
        <v>0</v>
      </c>
    </row>
    <row r="116" spans="1:62" x14ac:dyDescent="0.25">
      <c r="A116" s="144">
        <f t="shared" si="36"/>
        <v>104</v>
      </c>
      <c r="B116" s="89" t="s">
        <v>124</v>
      </c>
      <c r="C116" s="150">
        <v>6</v>
      </c>
      <c r="D116" s="89" t="s">
        <v>124</v>
      </c>
      <c r="E116" s="150">
        <v>6</v>
      </c>
      <c r="F116" s="154" t="s">
        <v>156</v>
      </c>
      <c r="G116" s="155">
        <v>24</v>
      </c>
      <c r="H116" s="152">
        <f t="shared" si="38"/>
        <v>812.9</v>
      </c>
      <c r="I116" s="47">
        <f t="shared" si="41"/>
        <v>2306.6999999999998</v>
      </c>
      <c r="J116" s="47">
        <f t="shared" si="42"/>
        <v>0</v>
      </c>
      <c r="K116" s="47">
        <f t="shared" si="43"/>
        <v>1724.9499999999998</v>
      </c>
      <c r="L116" s="56">
        <f t="shared" si="62"/>
        <v>999.61966392223394</v>
      </c>
      <c r="M116" s="56">
        <f t="shared" si="39"/>
        <v>0</v>
      </c>
      <c r="N116" s="47"/>
      <c r="O116" s="47"/>
      <c r="P116" s="47"/>
      <c r="Q116" s="47"/>
      <c r="R116" s="47">
        <f t="shared" si="40"/>
        <v>999.61966392223394</v>
      </c>
      <c r="S116" s="47"/>
      <c r="T116" s="47"/>
      <c r="U116" s="47"/>
      <c r="V116" s="47"/>
      <c r="W116" s="79">
        <v>1</v>
      </c>
      <c r="X116" s="62">
        <f t="shared" si="47"/>
        <v>999.61966392223394</v>
      </c>
      <c r="Y116" s="137">
        <f t="shared" si="48"/>
        <v>88.421977716511449</v>
      </c>
      <c r="Z116" s="131"/>
      <c r="AA116" s="5">
        <f t="shared" si="45"/>
        <v>0</v>
      </c>
      <c r="AB116" s="131"/>
      <c r="AC116" s="43">
        <f t="shared" si="50"/>
        <v>0</v>
      </c>
      <c r="AD116" s="131"/>
      <c r="AE116" s="43">
        <f t="shared" si="49"/>
        <v>0</v>
      </c>
      <c r="AF116" s="131"/>
      <c r="AG116" s="43">
        <f t="shared" si="51"/>
        <v>0</v>
      </c>
      <c r="AH116" s="131"/>
      <c r="AI116" s="43">
        <f t="shared" si="52"/>
        <v>0</v>
      </c>
      <c r="AJ116" s="131"/>
      <c r="AK116" s="43">
        <f t="shared" si="53"/>
        <v>0</v>
      </c>
      <c r="AL116" s="117"/>
      <c r="AM116" s="43">
        <f t="shared" si="54"/>
        <v>0</v>
      </c>
      <c r="AN116" s="131">
        <v>80.5</v>
      </c>
      <c r="AO116" s="5">
        <f t="shared" si="46"/>
        <v>4.144205818667599</v>
      </c>
      <c r="AP116" s="131">
        <v>83.9</v>
      </c>
      <c r="AQ116" s="43">
        <f t="shared" si="55"/>
        <v>4.5016681518187047</v>
      </c>
      <c r="AR116" s="131">
        <v>81.400000000000006</v>
      </c>
      <c r="AS116" s="43">
        <f t="shared" si="56"/>
        <v>4.2373892961319042</v>
      </c>
      <c r="AT116" s="131"/>
      <c r="AU116" s="43">
        <f t="shared" si="57"/>
        <v>0</v>
      </c>
      <c r="AV116" s="131"/>
      <c r="AW116" s="43">
        <f t="shared" si="58"/>
        <v>0</v>
      </c>
      <c r="AX116" s="131"/>
      <c r="AY116" s="43">
        <f t="shared" si="59"/>
        <v>0</v>
      </c>
      <c r="AZ116" s="131"/>
      <c r="BA116" s="43">
        <f t="shared" si="60"/>
        <v>0</v>
      </c>
      <c r="BB116" s="117"/>
      <c r="BC116" s="43">
        <f t="shared" si="61"/>
        <v>0</v>
      </c>
      <c r="BD116" s="121"/>
      <c r="BE116">
        <f t="shared" si="31"/>
        <v>0</v>
      </c>
      <c r="BF116">
        <f t="shared" si="32"/>
        <v>0</v>
      </c>
      <c r="BG116">
        <f t="shared" si="33"/>
        <v>4</v>
      </c>
      <c r="BH116">
        <f t="shared" si="37"/>
        <v>7</v>
      </c>
      <c r="BI116" s="6">
        <f t="shared" si="34"/>
        <v>0</v>
      </c>
      <c r="BJ116" s="44">
        <f t="shared" si="35"/>
        <v>0</v>
      </c>
    </row>
    <row r="117" spans="1:62" x14ac:dyDescent="0.25">
      <c r="A117" s="144">
        <f t="shared" si="36"/>
        <v>105</v>
      </c>
      <c r="B117" s="89" t="s">
        <v>124</v>
      </c>
      <c r="C117" s="150">
        <v>7</v>
      </c>
      <c r="D117" s="89" t="s">
        <v>124</v>
      </c>
      <c r="E117" s="150">
        <v>7</v>
      </c>
      <c r="F117" s="154" t="s">
        <v>156</v>
      </c>
      <c r="G117" s="155">
        <v>25</v>
      </c>
      <c r="H117" s="152">
        <f t="shared" si="38"/>
        <v>820.9</v>
      </c>
      <c r="I117" s="47">
        <f t="shared" si="41"/>
        <v>2306.6999999999998</v>
      </c>
      <c r="J117" s="47">
        <f t="shared" si="42"/>
        <v>0</v>
      </c>
      <c r="K117" s="47">
        <f t="shared" si="43"/>
        <v>1719.1999999999998</v>
      </c>
      <c r="L117" s="56">
        <f t="shared" si="62"/>
        <v>1009.4716736986729</v>
      </c>
      <c r="M117" s="56">
        <f t="shared" si="39"/>
        <v>0</v>
      </c>
      <c r="N117" s="47"/>
      <c r="O117" s="47"/>
      <c r="P117" s="47"/>
      <c r="Q117" s="47"/>
      <c r="R117" s="47">
        <f t="shared" si="40"/>
        <v>1009.4716736986729</v>
      </c>
      <c r="S117" s="47"/>
      <c r="T117" s="47"/>
      <c r="U117" s="47"/>
      <c r="V117" s="47"/>
      <c r="W117" s="79">
        <v>1</v>
      </c>
      <c r="X117" s="62">
        <f t="shared" si="47"/>
        <v>1009.4716736986729</v>
      </c>
      <c r="Y117" s="137">
        <f t="shared" si="48"/>
        <v>87.559017207948258</v>
      </c>
      <c r="Z117" s="131"/>
      <c r="AA117" s="5">
        <f t="shared" si="45"/>
        <v>0</v>
      </c>
      <c r="AB117" s="131"/>
      <c r="AC117" s="43">
        <f t="shared" si="50"/>
        <v>0</v>
      </c>
      <c r="AD117" s="131"/>
      <c r="AE117" s="43">
        <f t="shared" si="49"/>
        <v>0</v>
      </c>
      <c r="AF117" s="131"/>
      <c r="AG117" s="43">
        <f t="shared" si="51"/>
        <v>0</v>
      </c>
      <c r="AH117" s="131"/>
      <c r="AI117" s="43">
        <f t="shared" si="52"/>
        <v>0</v>
      </c>
      <c r="AJ117" s="131"/>
      <c r="AK117" s="43">
        <f t="shared" si="53"/>
        <v>0</v>
      </c>
      <c r="AL117" s="117"/>
      <c r="AM117" s="43">
        <f t="shared" si="54"/>
        <v>0</v>
      </c>
      <c r="AN117" s="131">
        <v>81.099999999999994</v>
      </c>
      <c r="AO117" s="5">
        <f t="shared" si="46"/>
        <v>4.2895324368400622</v>
      </c>
      <c r="AP117" s="131">
        <v>84.3</v>
      </c>
      <c r="AQ117" s="43">
        <f t="shared" si="55"/>
        <v>4.6347188803580153</v>
      </c>
      <c r="AR117" s="131">
        <v>82.3</v>
      </c>
      <c r="AS117" s="43">
        <f t="shared" si="56"/>
        <v>4.4174121183791355</v>
      </c>
      <c r="AT117" s="131"/>
      <c r="AU117" s="43">
        <f t="shared" si="57"/>
        <v>0</v>
      </c>
      <c r="AV117" s="131"/>
      <c r="AW117" s="43">
        <f t="shared" si="58"/>
        <v>0</v>
      </c>
      <c r="AX117" s="131"/>
      <c r="AY117" s="43">
        <f t="shared" si="59"/>
        <v>0</v>
      </c>
      <c r="AZ117" s="131"/>
      <c r="BA117" s="43">
        <f t="shared" si="60"/>
        <v>0</v>
      </c>
      <c r="BB117" s="117"/>
      <c r="BC117" s="43">
        <f t="shared" si="61"/>
        <v>0</v>
      </c>
      <c r="BD117" s="121"/>
      <c r="BE117">
        <f t="shared" si="31"/>
        <v>0</v>
      </c>
      <c r="BF117">
        <f t="shared" si="32"/>
        <v>0</v>
      </c>
      <c r="BG117">
        <f t="shared" si="33"/>
        <v>4</v>
      </c>
      <c r="BH117">
        <f t="shared" si="37"/>
        <v>7</v>
      </c>
      <c r="BI117" s="6">
        <f t="shared" si="34"/>
        <v>0</v>
      </c>
      <c r="BJ117" s="44">
        <f t="shared" si="35"/>
        <v>0</v>
      </c>
    </row>
    <row r="118" spans="1:62" x14ac:dyDescent="0.25">
      <c r="A118" s="144">
        <f t="shared" si="36"/>
        <v>106</v>
      </c>
      <c r="B118" s="89" t="s">
        <v>124</v>
      </c>
      <c r="C118" s="150">
        <v>8</v>
      </c>
      <c r="D118" s="89" t="s">
        <v>124</v>
      </c>
      <c r="E118" s="150">
        <v>8</v>
      </c>
      <c r="F118" s="154" t="s">
        <v>156</v>
      </c>
      <c r="G118" s="155">
        <v>26</v>
      </c>
      <c r="H118" s="152">
        <f t="shared" si="38"/>
        <v>828.9</v>
      </c>
      <c r="I118" s="47">
        <f t="shared" si="41"/>
        <v>2306.6999999999998</v>
      </c>
      <c r="J118" s="47">
        <f t="shared" si="42"/>
        <v>0</v>
      </c>
      <c r="K118" s="47">
        <f t="shared" si="43"/>
        <v>1713.4499999999998</v>
      </c>
      <c r="L118" s="56">
        <f t="shared" si="62"/>
        <v>1019.3236838708301</v>
      </c>
      <c r="M118" s="56">
        <f t="shared" si="39"/>
        <v>0</v>
      </c>
      <c r="N118" s="47"/>
      <c r="O118" s="47"/>
      <c r="P118" s="47"/>
      <c r="Q118" s="47"/>
      <c r="R118" s="47">
        <f t="shared" si="40"/>
        <v>1019.3236838708301</v>
      </c>
      <c r="S118" s="47"/>
      <c r="T118" s="47"/>
      <c r="U118" s="47"/>
      <c r="V118" s="47"/>
      <c r="W118" s="79">
        <v>1</v>
      </c>
      <c r="X118" s="62">
        <f t="shared" si="47"/>
        <v>1019.3236838708301</v>
      </c>
      <c r="Y118" s="137">
        <f t="shared" si="48"/>
        <v>86.712738109516067</v>
      </c>
      <c r="Z118" s="131"/>
      <c r="AA118" s="5">
        <f t="shared" si="45"/>
        <v>0</v>
      </c>
      <c r="AB118" s="131"/>
      <c r="AC118" s="43">
        <f t="shared" si="50"/>
        <v>0</v>
      </c>
      <c r="AD118" s="131"/>
      <c r="AE118" s="43">
        <f t="shared" si="49"/>
        <v>0</v>
      </c>
      <c r="AF118" s="131"/>
      <c r="AG118" s="43">
        <f t="shared" si="51"/>
        <v>0</v>
      </c>
      <c r="AH118" s="131"/>
      <c r="AI118" s="43">
        <f t="shared" si="52"/>
        <v>0</v>
      </c>
      <c r="AJ118" s="131"/>
      <c r="AK118" s="43">
        <f t="shared" si="53"/>
        <v>0</v>
      </c>
      <c r="AL118" s="117"/>
      <c r="AM118" s="43">
        <f t="shared" si="54"/>
        <v>0</v>
      </c>
      <c r="AN118" s="131">
        <v>80</v>
      </c>
      <c r="AO118" s="5">
        <f t="shared" si="46"/>
        <v>4.2558290841600002</v>
      </c>
      <c r="AP118" s="131">
        <v>83.1</v>
      </c>
      <c r="AQ118" s="43">
        <f t="shared" si="55"/>
        <v>4.592046231541584</v>
      </c>
      <c r="AR118" s="131">
        <v>81.099999999999994</v>
      </c>
      <c r="AS118" s="43">
        <f t="shared" si="56"/>
        <v>4.3736690016606241</v>
      </c>
      <c r="AT118" s="131"/>
      <c r="AU118" s="43">
        <f t="shared" si="57"/>
        <v>0</v>
      </c>
      <c r="AV118" s="131"/>
      <c r="AW118" s="43">
        <f t="shared" si="58"/>
        <v>0</v>
      </c>
      <c r="AX118" s="131"/>
      <c r="AY118" s="43">
        <f t="shared" si="59"/>
        <v>0</v>
      </c>
      <c r="AZ118" s="131"/>
      <c r="BA118" s="43">
        <f t="shared" si="60"/>
        <v>0</v>
      </c>
      <c r="BB118" s="117"/>
      <c r="BC118" s="43">
        <f t="shared" si="61"/>
        <v>0</v>
      </c>
      <c r="BD118" s="121"/>
      <c r="BE118">
        <f t="shared" si="31"/>
        <v>0</v>
      </c>
      <c r="BF118">
        <f t="shared" si="32"/>
        <v>0</v>
      </c>
      <c r="BG118">
        <f t="shared" si="33"/>
        <v>4</v>
      </c>
      <c r="BH118">
        <f t="shared" si="37"/>
        <v>7</v>
      </c>
      <c r="BI118" s="6">
        <f t="shared" si="34"/>
        <v>0</v>
      </c>
      <c r="BJ118" s="44">
        <f t="shared" si="35"/>
        <v>0</v>
      </c>
    </row>
    <row r="119" spans="1:62" x14ac:dyDescent="0.25">
      <c r="A119" s="144">
        <f t="shared" si="36"/>
        <v>107</v>
      </c>
      <c r="B119" s="89" t="s">
        <v>124</v>
      </c>
      <c r="C119" s="150">
        <v>9</v>
      </c>
      <c r="D119" s="89" t="s">
        <v>124</v>
      </c>
      <c r="E119" s="150">
        <v>9</v>
      </c>
      <c r="F119" s="154" t="s">
        <v>156</v>
      </c>
      <c r="G119" s="155">
        <v>27</v>
      </c>
      <c r="H119" s="152">
        <f t="shared" si="38"/>
        <v>836.9</v>
      </c>
      <c r="I119" s="47">
        <f t="shared" si="41"/>
        <v>2306.6999999999998</v>
      </c>
      <c r="J119" s="47">
        <f t="shared" si="42"/>
        <v>0</v>
      </c>
      <c r="K119" s="47">
        <f t="shared" si="43"/>
        <v>1707.6999999999998</v>
      </c>
      <c r="L119" s="56">
        <f t="shared" si="62"/>
        <v>1029.1756944273411</v>
      </c>
      <c r="M119" s="56">
        <f t="shared" si="39"/>
        <v>0</v>
      </c>
      <c r="N119" s="47"/>
      <c r="O119" s="47"/>
      <c r="P119" s="47"/>
      <c r="Q119" s="47"/>
      <c r="R119" s="47">
        <f t="shared" si="40"/>
        <v>1029.1756944273411</v>
      </c>
      <c r="S119" s="47"/>
      <c r="T119" s="47"/>
      <c r="U119" s="47"/>
      <c r="V119" s="47"/>
      <c r="W119" s="79">
        <v>1</v>
      </c>
      <c r="X119" s="62">
        <f t="shared" si="47"/>
        <v>1029.1756944273411</v>
      </c>
      <c r="Y119" s="137">
        <f t="shared" si="48"/>
        <v>85.88266136376248</v>
      </c>
      <c r="Z119" s="131"/>
      <c r="AA119" s="5">
        <f t="shared" si="45"/>
        <v>0</v>
      </c>
      <c r="AB119" s="131"/>
      <c r="AC119" s="43">
        <f t="shared" si="50"/>
        <v>0</v>
      </c>
      <c r="AD119" s="131"/>
      <c r="AE119" s="43">
        <f t="shared" si="49"/>
        <v>0</v>
      </c>
      <c r="AF119" s="131"/>
      <c r="AG119" s="43">
        <f t="shared" si="51"/>
        <v>0</v>
      </c>
      <c r="AH119" s="131"/>
      <c r="AI119" s="43">
        <f t="shared" si="52"/>
        <v>0</v>
      </c>
      <c r="AJ119" s="131"/>
      <c r="AK119" s="43">
        <f t="shared" si="53"/>
        <v>0</v>
      </c>
      <c r="AL119" s="117"/>
      <c r="AM119" s="43">
        <f t="shared" si="54"/>
        <v>0</v>
      </c>
      <c r="AN119" s="131">
        <v>80.2</v>
      </c>
      <c r="AO119" s="5">
        <f t="shared" si="46"/>
        <v>4.3602134755996165</v>
      </c>
      <c r="AP119" s="131">
        <v>83.7</v>
      </c>
      <c r="AQ119" s="43">
        <f t="shared" si="55"/>
        <v>4.7490848850245753</v>
      </c>
      <c r="AR119" s="131">
        <v>81.2</v>
      </c>
      <c r="AS119" s="43">
        <f t="shared" si="56"/>
        <v>4.4696248684021755</v>
      </c>
      <c r="AT119" s="131"/>
      <c r="AU119" s="43">
        <f t="shared" si="57"/>
        <v>0</v>
      </c>
      <c r="AV119" s="131"/>
      <c r="AW119" s="43">
        <f t="shared" si="58"/>
        <v>0</v>
      </c>
      <c r="AX119" s="131"/>
      <c r="AY119" s="43">
        <f t="shared" si="59"/>
        <v>0</v>
      </c>
      <c r="AZ119" s="131"/>
      <c r="BA119" s="43">
        <f t="shared" si="60"/>
        <v>0</v>
      </c>
      <c r="BB119" s="117"/>
      <c r="BC119" s="43">
        <f t="shared" si="61"/>
        <v>0</v>
      </c>
      <c r="BD119" s="121"/>
      <c r="BE119">
        <f t="shared" si="31"/>
        <v>0</v>
      </c>
      <c r="BF119">
        <f t="shared" si="32"/>
        <v>0</v>
      </c>
      <c r="BG119">
        <f t="shared" si="33"/>
        <v>4</v>
      </c>
      <c r="BH119">
        <f t="shared" si="37"/>
        <v>7</v>
      </c>
      <c r="BI119" s="6">
        <f t="shared" si="34"/>
        <v>0</v>
      </c>
      <c r="BJ119" s="44">
        <f t="shared" si="35"/>
        <v>0</v>
      </c>
    </row>
    <row r="120" spans="1:62" x14ac:dyDescent="0.25">
      <c r="A120" s="144">
        <f t="shared" si="36"/>
        <v>108</v>
      </c>
      <c r="B120" s="89" t="s">
        <v>124</v>
      </c>
      <c r="C120" s="150">
        <v>10</v>
      </c>
      <c r="D120" s="89" t="s">
        <v>124</v>
      </c>
      <c r="E120" s="150">
        <v>10</v>
      </c>
      <c r="F120" s="154" t="s">
        <v>156</v>
      </c>
      <c r="G120" s="155">
        <v>28</v>
      </c>
      <c r="H120" s="152">
        <f t="shared" si="38"/>
        <v>844.9</v>
      </c>
      <c r="I120" s="47">
        <f t="shared" si="41"/>
        <v>2306.6999999999998</v>
      </c>
      <c r="J120" s="47">
        <f t="shared" si="42"/>
        <v>0</v>
      </c>
      <c r="K120" s="47">
        <f t="shared" si="43"/>
        <v>1701.9499999999998</v>
      </c>
      <c r="L120" s="56">
        <f t="shared" si="62"/>
        <v>1039.0277053572729</v>
      </c>
      <c r="M120" s="56">
        <f t="shared" si="39"/>
        <v>0</v>
      </c>
      <c r="N120" s="47"/>
      <c r="O120" s="47"/>
      <c r="P120" s="47"/>
      <c r="Q120" s="47"/>
      <c r="R120" s="47">
        <f t="shared" si="40"/>
        <v>1039.0277053572729</v>
      </c>
      <c r="S120" s="47"/>
      <c r="T120" s="47"/>
      <c r="U120" s="47"/>
      <c r="V120" s="47"/>
      <c r="W120" s="79">
        <v>1</v>
      </c>
      <c r="X120" s="62">
        <f t="shared" si="47"/>
        <v>1039.0277053572729</v>
      </c>
      <c r="Y120" s="137">
        <f t="shared" si="48"/>
        <v>85.06832608272542</v>
      </c>
      <c r="Z120" s="131"/>
      <c r="AA120" s="5">
        <f t="shared" si="45"/>
        <v>0</v>
      </c>
      <c r="AB120" s="131"/>
      <c r="AC120" s="43">
        <f t="shared" si="50"/>
        <v>0</v>
      </c>
      <c r="AD120" s="131"/>
      <c r="AE120" s="43">
        <f t="shared" si="49"/>
        <v>0</v>
      </c>
      <c r="AF120" s="131"/>
      <c r="AG120" s="43">
        <f t="shared" si="51"/>
        <v>0</v>
      </c>
      <c r="AH120" s="131"/>
      <c r="AI120" s="43">
        <f t="shared" si="52"/>
        <v>0</v>
      </c>
      <c r="AJ120" s="131"/>
      <c r="AK120" s="43">
        <f t="shared" si="53"/>
        <v>0</v>
      </c>
      <c r="AL120" s="117"/>
      <c r="AM120" s="43">
        <f t="shared" si="54"/>
        <v>0</v>
      </c>
      <c r="AN120" s="131">
        <v>76.2</v>
      </c>
      <c r="AO120" s="5">
        <f t="shared" si="46"/>
        <v>4.0118452521644166</v>
      </c>
      <c r="AP120" s="131">
        <v>79.400000000000006</v>
      </c>
      <c r="AQ120" s="43">
        <f t="shared" si="55"/>
        <v>4.355873260368706</v>
      </c>
      <c r="AR120" s="131">
        <v>77.400000000000006</v>
      </c>
      <c r="AS120" s="43">
        <f t="shared" si="56"/>
        <v>4.1391975225536646</v>
      </c>
      <c r="AT120" s="131"/>
      <c r="AU120" s="43">
        <f t="shared" si="57"/>
        <v>0</v>
      </c>
      <c r="AV120" s="131"/>
      <c r="AW120" s="43">
        <f t="shared" si="58"/>
        <v>0</v>
      </c>
      <c r="AX120" s="131"/>
      <c r="AY120" s="43">
        <f t="shared" si="59"/>
        <v>0</v>
      </c>
      <c r="AZ120" s="131"/>
      <c r="BA120" s="43">
        <f t="shared" si="60"/>
        <v>0</v>
      </c>
      <c r="BB120" s="117"/>
      <c r="BC120" s="43">
        <f t="shared" si="61"/>
        <v>0</v>
      </c>
      <c r="BD120" s="121"/>
      <c r="BE120">
        <f t="shared" si="31"/>
        <v>0</v>
      </c>
      <c r="BF120">
        <f t="shared" si="32"/>
        <v>0</v>
      </c>
      <c r="BG120">
        <f t="shared" si="33"/>
        <v>4</v>
      </c>
      <c r="BH120">
        <f t="shared" si="37"/>
        <v>7</v>
      </c>
      <c r="BI120" s="6">
        <f t="shared" si="34"/>
        <v>0</v>
      </c>
      <c r="BJ120" s="44">
        <f t="shared" si="35"/>
        <v>0</v>
      </c>
    </row>
    <row r="121" spans="1:62" x14ac:dyDescent="0.25">
      <c r="A121" s="144">
        <f t="shared" si="36"/>
        <v>109</v>
      </c>
      <c r="B121" s="89" t="s">
        <v>124</v>
      </c>
      <c r="C121" s="150">
        <v>11</v>
      </c>
      <c r="D121" s="89" t="s">
        <v>124</v>
      </c>
      <c r="E121" s="150">
        <v>11</v>
      </c>
      <c r="F121" s="154" t="s">
        <v>156</v>
      </c>
      <c r="G121" s="155">
        <v>29</v>
      </c>
      <c r="H121" s="152">
        <f t="shared" si="38"/>
        <v>852.9</v>
      </c>
      <c r="I121" s="47">
        <f t="shared" si="41"/>
        <v>2306.6999999999998</v>
      </c>
      <c r="J121" s="47">
        <f t="shared" si="42"/>
        <v>0</v>
      </c>
      <c r="K121" s="47">
        <f t="shared" si="43"/>
        <v>1696.1999999999998</v>
      </c>
      <c r="L121" s="56">
        <f t="shared" si="62"/>
        <v>1048.8797166501029</v>
      </c>
      <c r="M121" s="56">
        <f t="shared" si="39"/>
        <v>0</v>
      </c>
      <c r="N121" s="47"/>
      <c r="O121" s="47"/>
      <c r="P121" s="47"/>
      <c r="Q121" s="47"/>
      <c r="R121" s="47">
        <f t="shared" si="40"/>
        <v>1048.8797166501029</v>
      </c>
      <c r="S121" s="47"/>
      <c r="T121" s="47"/>
      <c r="U121" s="47"/>
      <c r="V121" s="47"/>
      <c r="W121" s="79">
        <v>1</v>
      </c>
      <c r="X121" s="62">
        <f t="shared" si="47"/>
        <v>1048.8797166501029</v>
      </c>
      <c r="Y121" s="137">
        <f t="shared" si="48"/>
        <v>84.269288694619704</v>
      </c>
      <c r="Z121" s="131"/>
      <c r="AA121" s="5">
        <f t="shared" si="45"/>
        <v>0</v>
      </c>
      <c r="AB121" s="131"/>
      <c r="AC121" s="43">
        <f t="shared" si="50"/>
        <v>0</v>
      </c>
      <c r="AD121" s="131"/>
      <c r="AE121" s="43">
        <f t="shared" si="49"/>
        <v>0</v>
      </c>
      <c r="AF121" s="131"/>
      <c r="AG121" s="43">
        <f t="shared" si="51"/>
        <v>0</v>
      </c>
      <c r="AH121" s="131"/>
      <c r="AI121" s="43">
        <f t="shared" si="52"/>
        <v>0</v>
      </c>
      <c r="AJ121" s="131"/>
      <c r="AK121" s="43">
        <f t="shared" si="53"/>
        <v>0</v>
      </c>
      <c r="AL121" s="117"/>
      <c r="AM121" s="43">
        <f t="shared" si="54"/>
        <v>0</v>
      </c>
      <c r="AN121" s="131">
        <v>78.5</v>
      </c>
      <c r="AO121" s="5">
        <f t="shared" si="46"/>
        <v>4.3388102912544007</v>
      </c>
      <c r="AP121" s="131">
        <v>81.599999999999994</v>
      </c>
      <c r="AQ121" s="43">
        <f t="shared" si="55"/>
        <v>4.6882597513789444</v>
      </c>
      <c r="AR121" s="131">
        <v>79.7</v>
      </c>
      <c r="AS121" s="43">
        <f t="shared" si="56"/>
        <v>4.4724757130876167</v>
      </c>
      <c r="AT121" s="131"/>
      <c r="AU121" s="43">
        <f t="shared" si="57"/>
        <v>0</v>
      </c>
      <c r="AV121" s="131"/>
      <c r="AW121" s="43">
        <f t="shared" si="58"/>
        <v>0</v>
      </c>
      <c r="AX121" s="131"/>
      <c r="AY121" s="43">
        <f t="shared" si="59"/>
        <v>0</v>
      </c>
      <c r="AZ121" s="131"/>
      <c r="BA121" s="43">
        <f t="shared" si="60"/>
        <v>0</v>
      </c>
      <c r="BB121" s="117"/>
      <c r="BC121" s="43">
        <f t="shared" si="61"/>
        <v>0</v>
      </c>
      <c r="BD121" s="121"/>
      <c r="BE121">
        <f t="shared" si="31"/>
        <v>0</v>
      </c>
      <c r="BF121">
        <f t="shared" si="32"/>
        <v>0</v>
      </c>
      <c r="BG121">
        <f t="shared" si="33"/>
        <v>4</v>
      </c>
      <c r="BH121">
        <f t="shared" si="37"/>
        <v>7</v>
      </c>
      <c r="BI121" s="6">
        <f t="shared" si="34"/>
        <v>0</v>
      </c>
      <c r="BJ121" s="44">
        <f t="shared" si="35"/>
        <v>0</v>
      </c>
    </row>
    <row r="122" spans="1:62" x14ac:dyDescent="0.25">
      <c r="A122" s="144">
        <f t="shared" si="36"/>
        <v>110</v>
      </c>
      <c r="B122" s="89" t="s">
        <v>124</v>
      </c>
      <c r="C122" s="150">
        <v>12</v>
      </c>
      <c r="D122" s="89" t="s">
        <v>124</v>
      </c>
      <c r="E122" s="150">
        <v>12</v>
      </c>
      <c r="F122" s="154" t="s">
        <v>156</v>
      </c>
      <c r="G122" s="155">
        <v>30</v>
      </c>
      <c r="H122" s="152">
        <f t="shared" si="38"/>
        <v>860.9</v>
      </c>
      <c r="I122" s="47">
        <f t="shared" si="41"/>
        <v>2306.6999999999998</v>
      </c>
      <c r="J122" s="47">
        <f t="shared" si="42"/>
        <v>0</v>
      </c>
      <c r="K122" s="47">
        <f t="shared" si="43"/>
        <v>1690.4499999999998</v>
      </c>
      <c r="L122" s="56">
        <f t="shared" si="62"/>
        <v>1058.7317282957001</v>
      </c>
      <c r="M122" s="56">
        <f t="shared" si="39"/>
        <v>0</v>
      </c>
      <c r="N122" s="47"/>
      <c r="O122" s="47"/>
      <c r="P122" s="47"/>
      <c r="Q122" s="47"/>
      <c r="R122" s="47">
        <f t="shared" si="40"/>
        <v>1058.7317282957001</v>
      </c>
      <c r="S122" s="47"/>
      <c r="T122" s="47"/>
      <c r="U122" s="47"/>
      <c r="V122" s="47"/>
      <c r="W122" s="79">
        <v>1</v>
      </c>
      <c r="X122" s="62">
        <f t="shared" si="47"/>
        <v>1058.7317282957001</v>
      </c>
      <c r="Y122" s="137">
        <f t="shared" si="48"/>
        <v>83.485122138166318</v>
      </c>
      <c r="Z122" s="131"/>
      <c r="AA122" s="5">
        <f t="shared" si="45"/>
        <v>0</v>
      </c>
      <c r="AB122" s="131"/>
      <c r="AC122" s="43">
        <f t="shared" si="50"/>
        <v>0</v>
      </c>
      <c r="AD122" s="131"/>
      <c r="AE122" s="43">
        <f t="shared" si="49"/>
        <v>0</v>
      </c>
      <c r="AF122" s="131"/>
      <c r="AG122" s="43">
        <f t="shared" si="51"/>
        <v>0</v>
      </c>
      <c r="AH122" s="131"/>
      <c r="AI122" s="43">
        <f t="shared" si="52"/>
        <v>0</v>
      </c>
      <c r="AJ122" s="131"/>
      <c r="AK122" s="43">
        <f t="shared" si="53"/>
        <v>0</v>
      </c>
      <c r="AL122" s="117"/>
      <c r="AM122" s="43">
        <f t="shared" si="54"/>
        <v>0</v>
      </c>
      <c r="AN122" s="131">
        <v>76.5</v>
      </c>
      <c r="AO122" s="5">
        <f t="shared" si="46"/>
        <v>4.1983119091764003</v>
      </c>
      <c r="AP122" s="131">
        <v>79.7</v>
      </c>
      <c r="AQ122" s="43">
        <f t="shared" si="55"/>
        <v>4.5568892468982565</v>
      </c>
      <c r="AR122" s="131">
        <v>77.400000000000006</v>
      </c>
      <c r="AS122" s="43">
        <f t="shared" si="56"/>
        <v>4.2976768000371841</v>
      </c>
      <c r="AT122" s="131"/>
      <c r="AU122" s="43">
        <f t="shared" si="57"/>
        <v>0</v>
      </c>
      <c r="AV122" s="131"/>
      <c r="AW122" s="43">
        <f t="shared" si="58"/>
        <v>0</v>
      </c>
      <c r="AX122" s="131"/>
      <c r="AY122" s="43">
        <f t="shared" si="59"/>
        <v>0</v>
      </c>
      <c r="AZ122" s="131"/>
      <c r="BA122" s="43">
        <f t="shared" si="60"/>
        <v>0</v>
      </c>
      <c r="BB122" s="117"/>
      <c r="BC122" s="43">
        <f t="shared" si="61"/>
        <v>0</v>
      </c>
      <c r="BD122" s="121"/>
      <c r="BE122">
        <f t="shared" si="31"/>
        <v>0</v>
      </c>
      <c r="BF122">
        <f t="shared" si="32"/>
        <v>0</v>
      </c>
      <c r="BG122">
        <f t="shared" si="33"/>
        <v>4</v>
      </c>
      <c r="BH122">
        <f t="shared" si="37"/>
        <v>7</v>
      </c>
      <c r="BI122" s="6">
        <f t="shared" si="34"/>
        <v>0</v>
      </c>
      <c r="BJ122" s="44">
        <f t="shared" si="35"/>
        <v>0</v>
      </c>
    </row>
    <row r="123" spans="1:62" x14ac:dyDescent="0.25">
      <c r="A123" s="144">
        <f t="shared" si="36"/>
        <v>111</v>
      </c>
      <c r="B123" s="89" t="s">
        <v>124</v>
      </c>
      <c r="C123" s="150">
        <v>13</v>
      </c>
      <c r="D123" s="89" t="s">
        <v>124</v>
      </c>
      <c r="E123" s="150">
        <v>13</v>
      </c>
      <c r="F123" s="154" t="s">
        <v>156</v>
      </c>
      <c r="G123" s="155">
        <v>31</v>
      </c>
      <c r="H123" s="152">
        <f t="shared" si="38"/>
        <v>868.9</v>
      </c>
      <c r="I123" s="47">
        <f t="shared" si="41"/>
        <v>2306.6999999999998</v>
      </c>
      <c r="J123" s="47">
        <f t="shared" si="42"/>
        <v>0</v>
      </c>
      <c r="K123" s="47">
        <f t="shared" si="43"/>
        <v>1684.6999999999998</v>
      </c>
      <c r="L123" s="56">
        <f t="shared" si="62"/>
        <v>1068.5837402843074</v>
      </c>
      <c r="M123" s="56">
        <f t="shared" si="39"/>
        <v>0</v>
      </c>
      <c r="N123" s="47"/>
      <c r="O123" s="47"/>
      <c r="P123" s="47"/>
      <c r="Q123" s="47"/>
      <c r="R123" s="47">
        <f t="shared" si="40"/>
        <v>1068.5837402843074</v>
      </c>
      <c r="S123" s="47"/>
      <c r="T123" s="47"/>
      <c r="U123" s="47"/>
      <c r="V123" s="47"/>
      <c r="W123" s="79">
        <v>1</v>
      </c>
      <c r="X123" s="62">
        <f t="shared" si="47"/>
        <v>1068.5837402843074</v>
      </c>
      <c r="Y123" s="137">
        <f t="shared" si="48"/>
        <v>82.715415101489214</v>
      </c>
      <c r="Z123" s="131"/>
      <c r="AA123" s="5">
        <f t="shared" si="45"/>
        <v>0</v>
      </c>
      <c r="AB123" s="131"/>
      <c r="AC123" s="43">
        <f t="shared" si="50"/>
        <v>0</v>
      </c>
      <c r="AD123" s="131"/>
      <c r="AE123" s="43">
        <f t="shared" si="49"/>
        <v>0</v>
      </c>
      <c r="AF123" s="131"/>
      <c r="AG123" s="43">
        <f t="shared" si="51"/>
        <v>0</v>
      </c>
      <c r="AH123" s="131"/>
      <c r="AI123" s="43">
        <f t="shared" si="52"/>
        <v>0</v>
      </c>
      <c r="AJ123" s="131"/>
      <c r="AK123" s="43">
        <f t="shared" si="53"/>
        <v>0</v>
      </c>
      <c r="AL123" s="117"/>
      <c r="AM123" s="43">
        <f t="shared" si="54"/>
        <v>0</v>
      </c>
      <c r="AN123" s="131">
        <v>75.2</v>
      </c>
      <c r="AO123" s="5">
        <f t="shared" si="46"/>
        <v>4.1326895151349774</v>
      </c>
      <c r="AP123" s="131">
        <v>78.5</v>
      </c>
      <c r="AQ123" s="43">
        <f t="shared" si="55"/>
        <v>4.5033573528464022</v>
      </c>
      <c r="AR123" s="131">
        <v>76.5</v>
      </c>
      <c r="AS123" s="43">
        <f t="shared" si="56"/>
        <v>4.2768101047824016</v>
      </c>
      <c r="AT123" s="131"/>
      <c r="AU123" s="43">
        <f t="shared" si="57"/>
        <v>0</v>
      </c>
      <c r="AV123" s="131"/>
      <c r="AW123" s="43">
        <f t="shared" si="58"/>
        <v>0</v>
      </c>
      <c r="AX123" s="131"/>
      <c r="AY123" s="43">
        <f t="shared" si="59"/>
        <v>0</v>
      </c>
      <c r="AZ123" s="131"/>
      <c r="BA123" s="43">
        <f t="shared" si="60"/>
        <v>0</v>
      </c>
      <c r="BB123" s="117"/>
      <c r="BC123" s="43">
        <f t="shared" si="61"/>
        <v>0</v>
      </c>
      <c r="BD123" s="121"/>
      <c r="BE123">
        <f t="shared" si="31"/>
        <v>0</v>
      </c>
      <c r="BF123">
        <f t="shared" si="32"/>
        <v>0</v>
      </c>
      <c r="BG123">
        <f t="shared" si="33"/>
        <v>4</v>
      </c>
      <c r="BH123">
        <f t="shared" si="37"/>
        <v>7</v>
      </c>
      <c r="BI123" s="6">
        <f t="shared" si="34"/>
        <v>0</v>
      </c>
      <c r="BJ123" s="44">
        <f t="shared" si="35"/>
        <v>0</v>
      </c>
    </row>
    <row r="124" spans="1:62" x14ac:dyDescent="0.25">
      <c r="A124" s="144">
        <f t="shared" si="36"/>
        <v>112</v>
      </c>
      <c r="B124" s="89" t="s">
        <v>124</v>
      </c>
      <c r="C124" s="150">
        <v>14</v>
      </c>
      <c r="D124" s="89" t="s">
        <v>124</v>
      </c>
      <c r="E124" s="150">
        <v>14</v>
      </c>
      <c r="F124" s="154" t="s">
        <v>156</v>
      </c>
      <c r="G124" s="155">
        <v>32</v>
      </c>
      <c r="H124" s="152">
        <f t="shared" si="38"/>
        <v>876.9</v>
      </c>
      <c r="I124" s="47">
        <f t="shared" si="41"/>
        <v>2306.6999999999998</v>
      </c>
      <c r="J124" s="47">
        <f t="shared" si="42"/>
        <v>0</v>
      </c>
      <c r="K124" s="47">
        <f t="shared" si="43"/>
        <v>1678.9499999999998</v>
      </c>
      <c r="L124" s="56">
        <f t="shared" si="62"/>
        <v>1078.4357526065239</v>
      </c>
      <c r="M124" s="56">
        <f t="shared" si="39"/>
        <v>0</v>
      </c>
      <c r="N124" s="47"/>
      <c r="O124" s="47"/>
      <c r="P124" s="47"/>
      <c r="Q124" s="47"/>
      <c r="R124" s="47">
        <f t="shared" si="40"/>
        <v>1078.4357526065239</v>
      </c>
      <c r="S124" s="47"/>
      <c r="T124" s="47"/>
      <c r="U124" s="47"/>
      <c r="V124" s="47"/>
      <c r="W124" s="79">
        <v>1</v>
      </c>
      <c r="X124" s="62">
        <f t="shared" si="47"/>
        <v>1078.4357526065239</v>
      </c>
      <c r="Y124" s="137">
        <f t="shared" si="48"/>
        <v>81.959771302730204</v>
      </c>
      <c r="Z124" s="131"/>
      <c r="AA124" s="5">
        <f t="shared" si="45"/>
        <v>0</v>
      </c>
      <c r="AB124" s="131"/>
      <c r="AC124" s="43">
        <f t="shared" si="50"/>
        <v>0</v>
      </c>
      <c r="AD124" s="131"/>
      <c r="AE124" s="43">
        <f t="shared" si="49"/>
        <v>0</v>
      </c>
      <c r="AF124" s="131"/>
      <c r="AG124" s="43">
        <f t="shared" si="51"/>
        <v>0</v>
      </c>
      <c r="AH124" s="131"/>
      <c r="AI124" s="43">
        <f t="shared" si="52"/>
        <v>0</v>
      </c>
      <c r="AJ124" s="131"/>
      <c r="AK124" s="43">
        <f t="shared" si="53"/>
        <v>0</v>
      </c>
      <c r="AL124" s="117"/>
      <c r="AM124" s="43">
        <f t="shared" si="54"/>
        <v>0</v>
      </c>
      <c r="AN124" s="131">
        <v>76.400000000000006</v>
      </c>
      <c r="AO124" s="5">
        <f t="shared" si="46"/>
        <v>4.3446544994787848</v>
      </c>
      <c r="AP124" s="131">
        <v>79.599999999999994</v>
      </c>
      <c r="AQ124" s="43">
        <f t="shared" si="55"/>
        <v>4.7162266065584637</v>
      </c>
      <c r="AR124" s="131">
        <v>77.400000000000006</v>
      </c>
      <c r="AS124" s="43">
        <f t="shared" si="56"/>
        <v>4.459133245610305</v>
      </c>
      <c r="AT124" s="131"/>
      <c r="AU124" s="43">
        <f t="shared" si="57"/>
        <v>0</v>
      </c>
      <c r="AV124" s="131"/>
      <c r="AW124" s="43">
        <f t="shared" si="58"/>
        <v>0</v>
      </c>
      <c r="AX124" s="131"/>
      <c r="AY124" s="43">
        <f t="shared" si="59"/>
        <v>0</v>
      </c>
      <c r="AZ124" s="131"/>
      <c r="BA124" s="43">
        <f t="shared" si="60"/>
        <v>0</v>
      </c>
      <c r="BB124" s="117"/>
      <c r="BC124" s="43">
        <f t="shared" si="61"/>
        <v>0</v>
      </c>
      <c r="BD124" s="121"/>
      <c r="BE124">
        <f t="shared" si="31"/>
        <v>0</v>
      </c>
      <c r="BF124">
        <f t="shared" si="32"/>
        <v>0</v>
      </c>
      <c r="BG124">
        <f t="shared" si="33"/>
        <v>4</v>
      </c>
      <c r="BH124">
        <f t="shared" si="37"/>
        <v>7</v>
      </c>
      <c r="BI124" s="6">
        <f t="shared" si="34"/>
        <v>0</v>
      </c>
      <c r="BJ124" s="44">
        <f t="shared" si="35"/>
        <v>0</v>
      </c>
    </row>
    <row r="125" spans="1:62" x14ac:dyDescent="0.25">
      <c r="A125" s="144">
        <f t="shared" si="36"/>
        <v>113</v>
      </c>
      <c r="B125" s="89" t="s">
        <v>124</v>
      </c>
      <c r="C125" s="150">
        <v>15</v>
      </c>
      <c r="D125" s="89" t="s">
        <v>124</v>
      </c>
      <c r="E125" s="150">
        <v>15</v>
      </c>
      <c r="F125" s="154" t="s">
        <v>156</v>
      </c>
      <c r="G125" s="155">
        <v>33</v>
      </c>
      <c r="H125" s="152">
        <f t="shared" si="38"/>
        <v>884.9</v>
      </c>
      <c r="I125" s="47">
        <f t="shared" si="41"/>
        <v>2306.6999999999998</v>
      </c>
      <c r="J125" s="47">
        <f t="shared" si="42"/>
        <v>0</v>
      </c>
      <c r="K125" s="47">
        <f t="shared" si="43"/>
        <v>1673.1999999999998</v>
      </c>
      <c r="L125" s="56">
        <f t="shared" si="62"/>
        <v>1088.28776525329</v>
      </c>
      <c r="M125" s="56">
        <f t="shared" si="39"/>
        <v>0</v>
      </c>
      <c r="N125" s="47"/>
      <c r="O125" s="47"/>
      <c r="P125" s="47"/>
      <c r="Q125" s="47"/>
      <c r="R125" s="47">
        <f t="shared" si="40"/>
        <v>1088.28776525329</v>
      </c>
      <c r="S125" s="47"/>
      <c r="T125" s="47"/>
      <c r="U125" s="47"/>
      <c r="V125" s="47"/>
      <c r="W125" s="79">
        <v>1</v>
      </c>
      <c r="X125" s="62">
        <f t="shared" si="47"/>
        <v>1088.28776525329</v>
      </c>
      <c r="Y125" s="137">
        <f t="shared" si="48"/>
        <v>81.217808809737718</v>
      </c>
      <c r="Z125" s="131"/>
      <c r="AA125" s="5">
        <f t="shared" si="45"/>
        <v>0</v>
      </c>
      <c r="AB125" s="131"/>
      <c r="AC125" s="43">
        <f t="shared" si="50"/>
        <v>0</v>
      </c>
      <c r="AD125" s="131"/>
      <c r="AE125" s="43">
        <f t="shared" si="49"/>
        <v>0</v>
      </c>
      <c r="AF125" s="131"/>
      <c r="AG125" s="43">
        <f t="shared" si="51"/>
        <v>0</v>
      </c>
      <c r="AH125" s="131"/>
      <c r="AI125" s="43">
        <f t="shared" si="52"/>
        <v>0</v>
      </c>
      <c r="AJ125" s="131"/>
      <c r="AK125" s="43">
        <f t="shared" si="53"/>
        <v>0</v>
      </c>
      <c r="AL125" s="117"/>
      <c r="AM125" s="43">
        <f t="shared" si="54"/>
        <v>0</v>
      </c>
      <c r="AN125" s="131">
        <v>71.8</v>
      </c>
      <c r="AO125" s="5">
        <f t="shared" si="46"/>
        <v>3.9076562810639364</v>
      </c>
      <c r="AP125" s="131">
        <v>75</v>
      </c>
      <c r="AQ125" s="43">
        <f t="shared" si="55"/>
        <v>4.263732936000002</v>
      </c>
      <c r="AR125" s="131">
        <v>73.2</v>
      </c>
      <c r="AS125" s="43">
        <f t="shared" si="56"/>
        <v>4.0615296652431372</v>
      </c>
      <c r="AT125" s="131"/>
      <c r="AU125" s="43">
        <f t="shared" si="57"/>
        <v>0</v>
      </c>
      <c r="AV125" s="131"/>
      <c r="AW125" s="43">
        <f t="shared" si="58"/>
        <v>0</v>
      </c>
      <c r="AX125" s="131"/>
      <c r="AY125" s="43">
        <f t="shared" si="59"/>
        <v>0</v>
      </c>
      <c r="AZ125" s="131"/>
      <c r="BA125" s="43">
        <f t="shared" si="60"/>
        <v>0</v>
      </c>
      <c r="BB125" s="117"/>
      <c r="BC125" s="43">
        <f t="shared" si="61"/>
        <v>0</v>
      </c>
      <c r="BD125" s="121"/>
      <c r="BE125">
        <f t="shared" si="31"/>
        <v>0</v>
      </c>
      <c r="BF125">
        <f t="shared" si="32"/>
        <v>0</v>
      </c>
      <c r="BG125">
        <f t="shared" si="33"/>
        <v>4</v>
      </c>
      <c r="BH125">
        <f t="shared" si="37"/>
        <v>7</v>
      </c>
      <c r="BI125" s="6">
        <f t="shared" si="34"/>
        <v>0</v>
      </c>
      <c r="BJ125" s="44">
        <f t="shared" si="35"/>
        <v>0</v>
      </c>
    </row>
    <row r="126" spans="1:62" x14ac:dyDescent="0.25">
      <c r="A126" s="144">
        <f t="shared" si="36"/>
        <v>114</v>
      </c>
      <c r="B126" s="89" t="s">
        <v>124</v>
      </c>
      <c r="C126" s="150">
        <v>16</v>
      </c>
      <c r="D126" s="89" t="s">
        <v>124</v>
      </c>
      <c r="E126" s="150">
        <v>16</v>
      </c>
      <c r="F126" s="154" t="s">
        <v>156</v>
      </c>
      <c r="G126" s="155">
        <v>34</v>
      </c>
      <c r="H126" s="152">
        <f t="shared" si="38"/>
        <v>892.9</v>
      </c>
      <c r="I126" s="47">
        <f t="shared" si="41"/>
        <v>2306.6999999999998</v>
      </c>
      <c r="J126" s="47">
        <f t="shared" si="42"/>
        <v>0</v>
      </c>
      <c r="K126" s="47">
        <f t="shared" si="43"/>
        <v>1667.4499999999998</v>
      </c>
      <c r="L126" s="56">
        <f t="shared" si="62"/>
        <v>1098.1397782158699</v>
      </c>
      <c r="M126" s="56">
        <f t="shared" si="39"/>
        <v>0</v>
      </c>
      <c r="N126" s="47"/>
      <c r="O126" s="47"/>
      <c r="P126" s="47"/>
      <c r="Q126" s="47"/>
      <c r="R126" s="47">
        <f t="shared" si="40"/>
        <v>1098.1397782158699</v>
      </c>
      <c r="S126" s="47"/>
      <c r="T126" s="47"/>
      <c r="U126" s="47"/>
      <c r="V126" s="47"/>
      <c r="W126" s="79">
        <v>1</v>
      </c>
      <c r="X126" s="62">
        <f t="shared" si="47"/>
        <v>1098.1397782158699</v>
      </c>
      <c r="Y126" s="137">
        <f t="shared" si="48"/>
        <v>80.489159396376266</v>
      </c>
      <c r="Z126" s="131"/>
      <c r="AA126" s="5">
        <f t="shared" si="45"/>
        <v>0</v>
      </c>
      <c r="AB126" s="131"/>
      <c r="AC126" s="43">
        <f t="shared" si="50"/>
        <v>0</v>
      </c>
      <c r="AD126" s="131"/>
      <c r="AE126" s="43">
        <f t="shared" si="49"/>
        <v>0</v>
      </c>
      <c r="AF126" s="131"/>
      <c r="AG126" s="43">
        <f t="shared" si="51"/>
        <v>0</v>
      </c>
      <c r="AH126" s="131"/>
      <c r="AI126" s="43">
        <f t="shared" si="52"/>
        <v>0</v>
      </c>
      <c r="AJ126" s="131"/>
      <c r="AK126" s="43">
        <f t="shared" si="53"/>
        <v>0</v>
      </c>
      <c r="AL126" s="117"/>
      <c r="AM126" s="43">
        <f t="shared" si="54"/>
        <v>0</v>
      </c>
      <c r="AN126" s="131">
        <v>73.7</v>
      </c>
      <c r="AO126" s="5">
        <f t="shared" si="46"/>
        <v>4.1920861249398573</v>
      </c>
      <c r="AP126" s="131">
        <v>76.5</v>
      </c>
      <c r="AQ126" s="43">
        <f t="shared" si="55"/>
        <v>4.5166671928403996</v>
      </c>
      <c r="AR126" s="131">
        <v>74.400000000000006</v>
      </c>
      <c r="AS126" s="43">
        <f t="shared" si="56"/>
        <v>4.2720968708720646</v>
      </c>
      <c r="AT126" s="131"/>
      <c r="AU126" s="43">
        <f t="shared" si="57"/>
        <v>0</v>
      </c>
      <c r="AV126" s="131"/>
      <c r="AW126" s="43">
        <f t="shared" si="58"/>
        <v>0</v>
      </c>
      <c r="AX126" s="131"/>
      <c r="AY126" s="43">
        <f t="shared" si="59"/>
        <v>0</v>
      </c>
      <c r="AZ126" s="131"/>
      <c r="BA126" s="43">
        <f t="shared" si="60"/>
        <v>0</v>
      </c>
      <c r="BB126" s="117"/>
      <c r="BC126" s="43">
        <f t="shared" si="61"/>
        <v>0</v>
      </c>
      <c r="BD126" s="121"/>
      <c r="BE126">
        <f t="shared" si="31"/>
        <v>0</v>
      </c>
      <c r="BF126">
        <f t="shared" si="32"/>
        <v>0</v>
      </c>
      <c r="BG126">
        <f t="shared" si="33"/>
        <v>4</v>
      </c>
      <c r="BH126">
        <f t="shared" si="37"/>
        <v>7</v>
      </c>
      <c r="BI126" s="6">
        <f t="shared" si="34"/>
        <v>0</v>
      </c>
      <c r="BJ126" s="44">
        <f t="shared" si="35"/>
        <v>0</v>
      </c>
    </row>
    <row r="127" spans="1:62" x14ac:dyDescent="0.25">
      <c r="A127" s="144">
        <f t="shared" si="36"/>
        <v>115</v>
      </c>
      <c r="B127" s="89" t="s">
        <v>124</v>
      </c>
      <c r="C127" s="150">
        <v>17</v>
      </c>
      <c r="D127" s="89" t="s">
        <v>124</v>
      </c>
      <c r="E127" s="150">
        <v>17</v>
      </c>
      <c r="F127" s="154" t="s">
        <v>156</v>
      </c>
      <c r="G127" s="155">
        <v>35</v>
      </c>
      <c r="H127" s="152">
        <f t="shared" si="38"/>
        <v>900.9</v>
      </c>
      <c r="I127" s="47">
        <f t="shared" si="41"/>
        <v>2306.6999999999998</v>
      </c>
      <c r="J127" s="47">
        <f t="shared" si="42"/>
        <v>0</v>
      </c>
      <c r="K127" s="47">
        <f t="shared" si="43"/>
        <v>1661.6999999999998</v>
      </c>
      <c r="L127" s="56">
        <f t="shared" si="62"/>
        <v>1107.9917914858395</v>
      </c>
      <c r="M127" s="56">
        <f t="shared" si="39"/>
        <v>0</v>
      </c>
      <c r="N127" s="47"/>
      <c r="O127" s="47"/>
      <c r="P127" s="47"/>
      <c r="Q127" s="47"/>
      <c r="R127" s="47">
        <f t="shared" si="40"/>
        <v>1107.9917914858395</v>
      </c>
      <c r="S127" s="47"/>
      <c r="T127" s="47"/>
      <c r="U127" s="47"/>
      <c r="V127" s="47"/>
      <c r="W127" s="79">
        <v>1</v>
      </c>
      <c r="X127" s="62">
        <f t="shared" si="47"/>
        <v>1107.9917914858395</v>
      </c>
      <c r="Y127" s="137">
        <f t="shared" si="48"/>
        <v>79.773467933176534</v>
      </c>
      <c r="Z127" s="131"/>
      <c r="AA127" s="5">
        <f t="shared" si="45"/>
        <v>0</v>
      </c>
      <c r="AB127" s="131"/>
      <c r="AC127" s="43">
        <f t="shared" si="50"/>
        <v>0</v>
      </c>
      <c r="AD127" s="131"/>
      <c r="AE127" s="43">
        <f t="shared" si="49"/>
        <v>0</v>
      </c>
      <c r="AF127" s="131"/>
      <c r="AG127" s="43">
        <f t="shared" si="51"/>
        <v>0</v>
      </c>
      <c r="AH127" s="131"/>
      <c r="AI127" s="43">
        <f t="shared" si="52"/>
        <v>0</v>
      </c>
      <c r="AJ127" s="131"/>
      <c r="AK127" s="43">
        <f t="shared" si="53"/>
        <v>0</v>
      </c>
      <c r="AL127" s="117"/>
      <c r="AM127" s="43">
        <f t="shared" si="54"/>
        <v>0</v>
      </c>
      <c r="AN127" s="131">
        <v>69</v>
      </c>
      <c r="AO127" s="5">
        <f t="shared" si="46"/>
        <v>3.7406858889023997</v>
      </c>
      <c r="AP127" s="131">
        <v>71.900000000000006</v>
      </c>
      <c r="AQ127" s="43">
        <f t="shared" si="55"/>
        <v>4.0617280357338252</v>
      </c>
      <c r="AR127" s="131">
        <v>69.7</v>
      </c>
      <c r="AS127" s="43">
        <f t="shared" si="56"/>
        <v>3.8169688531858572</v>
      </c>
      <c r="AT127" s="131"/>
      <c r="AU127" s="43">
        <f t="shared" si="57"/>
        <v>0</v>
      </c>
      <c r="AV127" s="131"/>
      <c r="AW127" s="43">
        <f t="shared" si="58"/>
        <v>0</v>
      </c>
      <c r="AX127" s="131"/>
      <c r="AY127" s="43">
        <f t="shared" si="59"/>
        <v>0</v>
      </c>
      <c r="AZ127" s="131"/>
      <c r="BA127" s="43">
        <f t="shared" si="60"/>
        <v>0</v>
      </c>
      <c r="BB127" s="117"/>
      <c r="BC127" s="43">
        <f t="shared" si="61"/>
        <v>0</v>
      </c>
      <c r="BD127" s="121"/>
      <c r="BE127">
        <f t="shared" si="31"/>
        <v>0</v>
      </c>
      <c r="BF127">
        <f t="shared" si="32"/>
        <v>0</v>
      </c>
      <c r="BG127">
        <f t="shared" si="33"/>
        <v>4</v>
      </c>
      <c r="BH127">
        <f t="shared" si="37"/>
        <v>7</v>
      </c>
      <c r="BI127" s="6">
        <f t="shared" si="34"/>
        <v>0</v>
      </c>
      <c r="BJ127" s="44">
        <f t="shared" si="35"/>
        <v>0</v>
      </c>
    </row>
    <row r="128" spans="1:62" x14ac:dyDescent="0.25">
      <c r="A128" s="144">
        <f t="shared" si="36"/>
        <v>116</v>
      </c>
      <c r="B128" s="89" t="s">
        <v>124</v>
      </c>
      <c r="C128" s="150">
        <v>18</v>
      </c>
      <c r="D128" s="89" t="s">
        <v>124</v>
      </c>
      <c r="E128" s="150">
        <v>18</v>
      </c>
      <c r="F128" s="154" t="s">
        <v>156</v>
      </c>
      <c r="G128" s="155">
        <v>36</v>
      </c>
      <c r="H128" s="152">
        <f t="shared" si="38"/>
        <v>908.9</v>
      </c>
      <c r="I128" s="47">
        <f t="shared" si="41"/>
        <v>2306.6999999999998</v>
      </c>
      <c r="J128" s="47">
        <f t="shared" si="42"/>
        <v>0</v>
      </c>
      <c r="K128" s="47">
        <f t="shared" si="43"/>
        <v>1655.9499999999998</v>
      </c>
      <c r="L128" s="56">
        <f t="shared" si="62"/>
        <v>1117.8438050550712</v>
      </c>
      <c r="M128" s="56">
        <f t="shared" si="39"/>
        <v>0</v>
      </c>
      <c r="N128" s="47"/>
      <c r="O128" s="47"/>
      <c r="P128" s="47"/>
      <c r="Q128" s="47"/>
      <c r="R128" s="47">
        <f t="shared" si="40"/>
        <v>1117.8438050550712</v>
      </c>
      <c r="S128" s="47"/>
      <c r="T128" s="47"/>
      <c r="U128" s="47"/>
      <c r="V128" s="47"/>
      <c r="W128" s="79">
        <v>1</v>
      </c>
      <c r="X128" s="62">
        <f t="shared" si="47"/>
        <v>1117.8438050550712</v>
      </c>
      <c r="Y128" s="137">
        <f t="shared" si="48"/>
        <v>79.070391810208164</v>
      </c>
      <c r="Z128" s="131"/>
      <c r="AA128" s="5">
        <f t="shared" si="45"/>
        <v>0</v>
      </c>
      <c r="AB128" s="131"/>
      <c r="AC128" s="43">
        <f t="shared" si="50"/>
        <v>0</v>
      </c>
      <c r="AD128" s="131"/>
      <c r="AE128" s="43">
        <f t="shared" si="49"/>
        <v>0</v>
      </c>
      <c r="AF128" s="131"/>
      <c r="AG128" s="43">
        <f t="shared" si="51"/>
        <v>0</v>
      </c>
      <c r="AH128" s="131"/>
      <c r="AI128" s="43">
        <f t="shared" si="52"/>
        <v>0</v>
      </c>
      <c r="AJ128" s="131"/>
      <c r="AK128" s="43">
        <f t="shared" si="53"/>
        <v>0</v>
      </c>
      <c r="AL128" s="117"/>
      <c r="AM128" s="43">
        <f t="shared" si="54"/>
        <v>0</v>
      </c>
      <c r="AN128" s="131">
        <v>71.2</v>
      </c>
      <c r="AO128" s="5">
        <f t="shared" si="46"/>
        <v>4.0541723742095357</v>
      </c>
      <c r="AP128" s="131">
        <v>74.400000000000006</v>
      </c>
      <c r="AQ128" s="43">
        <f t="shared" si="55"/>
        <v>4.4267815761315843</v>
      </c>
      <c r="AR128" s="131">
        <v>72.3</v>
      </c>
      <c r="AS128" s="43">
        <f t="shared" si="56"/>
        <v>4.1804094160265759</v>
      </c>
      <c r="AT128" s="131"/>
      <c r="AU128" s="43">
        <f t="shared" si="57"/>
        <v>0</v>
      </c>
      <c r="AV128" s="131"/>
      <c r="AW128" s="43">
        <f t="shared" si="58"/>
        <v>0</v>
      </c>
      <c r="AX128" s="131"/>
      <c r="AY128" s="43">
        <f t="shared" si="59"/>
        <v>0</v>
      </c>
      <c r="AZ128" s="131"/>
      <c r="BA128" s="43">
        <f t="shared" si="60"/>
        <v>0</v>
      </c>
      <c r="BB128" s="117"/>
      <c r="BC128" s="43">
        <f t="shared" si="61"/>
        <v>0</v>
      </c>
      <c r="BD128" s="121"/>
      <c r="BE128">
        <f t="shared" si="31"/>
        <v>0</v>
      </c>
      <c r="BF128">
        <f t="shared" si="32"/>
        <v>0</v>
      </c>
      <c r="BG128">
        <f t="shared" si="33"/>
        <v>4</v>
      </c>
      <c r="BH128">
        <f t="shared" si="37"/>
        <v>7</v>
      </c>
      <c r="BI128" s="6">
        <f t="shared" si="34"/>
        <v>0</v>
      </c>
      <c r="BJ128" s="44">
        <f t="shared" si="35"/>
        <v>0</v>
      </c>
    </row>
    <row r="129" spans="1:62" x14ac:dyDescent="0.25">
      <c r="A129" s="144">
        <f t="shared" si="36"/>
        <v>117</v>
      </c>
      <c r="B129" s="89" t="s">
        <v>124</v>
      </c>
      <c r="C129" s="150">
        <v>19</v>
      </c>
      <c r="D129" s="89" t="s">
        <v>124</v>
      </c>
      <c r="E129" s="150">
        <v>19</v>
      </c>
      <c r="F129" s="154" t="s">
        <v>156</v>
      </c>
      <c r="G129" s="155">
        <v>37</v>
      </c>
      <c r="H129" s="152">
        <f t="shared" si="38"/>
        <v>916.9</v>
      </c>
      <c r="I129" s="47">
        <f t="shared" si="41"/>
        <v>2306.6999999999998</v>
      </c>
      <c r="J129" s="47">
        <f t="shared" si="42"/>
        <v>0</v>
      </c>
      <c r="K129" s="47">
        <f t="shared" si="43"/>
        <v>1650.1999999999998</v>
      </c>
      <c r="L129" s="56">
        <f t="shared" si="62"/>
        <v>1127.6958189157215</v>
      </c>
      <c r="M129" s="56">
        <f t="shared" si="39"/>
        <v>0</v>
      </c>
      <c r="N129" s="47"/>
      <c r="O129" s="47"/>
      <c r="P129" s="47"/>
      <c r="Q129" s="47"/>
      <c r="R129" s="47">
        <f t="shared" si="40"/>
        <v>1127.6958189157215</v>
      </c>
      <c r="S129" s="47"/>
      <c r="T129" s="47"/>
      <c r="U129" s="47"/>
      <c r="V129" s="47"/>
      <c r="W129" s="79">
        <v>1</v>
      </c>
      <c r="X129" s="62">
        <f t="shared" si="47"/>
        <v>1127.6958189157215</v>
      </c>
      <c r="Y129" s="137">
        <f t="shared" si="48"/>
        <v>78.379600390204288</v>
      </c>
      <c r="Z129" s="131"/>
      <c r="AA129" s="5">
        <f t="shared" si="45"/>
        <v>0</v>
      </c>
      <c r="AB129" s="131"/>
      <c r="AC129" s="43">
        <f t="shared" si="50"/>
        <v>0</v>
      </c>
      <c r="AD129" s="131"/>
      <c r="AE129" s="43">
        <f t="shared" si="49"/>
        <v>0</v>
      </c>
      <c r="AF129" s="131"/>
      <c r="AG129" s="43">
        <f t="shared" si="51"/>
        <v>0</v>
      </c>
      <c r="AH129" s="131"/>
      <c r="AI129" s="43">
        <f t="shared" si="52"/>
        <v>0</v>
      </c>
      <c r="AJ129" s="131"/>
      <c r="AK129" s="43">
        <f t="shared" si="53"/>
        <v>0</v>
      </c>
      <c r="AL129" s="117"/>
      <c r="AM129" s="43">
        <f t="shared" si="54"/>
        <v>0</v>
      </c>
      <c r="AN129" s="131">
        <v>69.3</v>
      </c>
      <c r="AO129" s="5">
        <f t="shared" si="46"/>
        <v>3.9086824036296961</v>
      </c>
      <c r="AP129" s="131">
        <v>72.400000000000006</v>
      </c>
      <c r="AQ129" s="43">
        <f t="shared" si="55"/>
        <v>4.2661983837655049</v>
      </c>
      <c r="AR129" s="131">
        <v>70.2</v>
      </c>
      <c r="AS129" s="43">
        <f t="shared" si="56"/>
        <v>4.0108658700764162</v>
      </c>
      <c r="AT129" s="131"/>
      <c r="AU129" s="43">
        <f t="shared" si="57"/>
        <v>0</v>
      </c>
      <c r="AV129" s="131"/>
      <c r="AW129" s="43">
        <f t="shared" si="58"/>
        <v>0</v>
      </c>
      <c r="AX129" s="131"/>
      <c r="AY129" s="43">
        <f t="shared" si="59"/>
        <v>0</v>
      </c>
      <c r="AZ129" s="131"/>
      <c r="BA129" s="43">
        <f t="shared" si="60"/>
        <v>0</v>
      </c>
      <c r="BB129" s="117"/>
      <c r="BC129" s="43">
        <f t="shared" si="61"/>
        <v>0</v>
      </c>
      <c r="BD129" s="121"/>
      <c r="BE129">
        <f t="shared" si="31"/>
        <v>0</v>
      </c>
      <c r="BF129">
        <f t="shared" si="32"/>
        <v>0</v>
      </c>
      <c r="BG129">
        <f t="shared" si="33"/>
        <v>4</v>
      </c>
      <c r="BH129">
        <f t="shared" si="37"/>
        <v>7</v>
      </c>
      <c r="BI129" s="6">
        <f t="shared" si="34"/>
        <v>0</v>
      </c>
      <c r="BJ129" s="44">
        <f t="shared" si="35"/>
        <v>0</v>
      </c>
    </row>
    <row r="130" spans="1:62" x14ac:dyDescent="0.25">
      <c r="A130" s="144">
        <f t="shared" si="36"/>
        <v>118</v>
      </c>
      <c r="B130" s="89" t="s">
        <v>124</v>
      </c>
      <c r="C130" s="150">
        <v>20</v>
      </c>
      <c r="D130" s="89" t="s">
        <v>124</v>
      </c>
      <c r="E130" s="150">
        <v>20</v>
      </c>
      <c r="F130" s="154" t="s">
        <v>156</v>
      </c>
      <c r="G130" s="155">
        <v>38</v>
      </c>
      <c r="H130" s="152">
        <f t="shared" si="38"/>
        <v>924.9</v>
      </c>
      <c r="I130" s="47">
        <f t="shared" si="41"/>
        <v>2306.6999999999998</v>
      </c>
      <c r="J130" s="47">
        <f t="shared" si="42"/>
        <v>0</v>
      </c>
      <c r="K130" s="47">
        <f t="shared" si="43"/>
        <v>1644.4499999999998</v>
      </c>
      <c r="L130" s="56">
        <f t="shared" si="62"/>
        <v>1137.5478330602191</v>
      </c>
      <c r="M130" s="56">
        <f t="shared" si="39"/>
        <v>0</v>
      </c>
      <c r="N130" s="47"/>
      <c r="O130" s="47"/>
      <c r="P130" s="47"/>
      <c r="Q130" s="47"/>
      <c r="R130" s="47">
        <f t="shared" si="40"/>
        <v>1137.5478330602191</v>
      </c>
      <c r="S130" s="47"/>
      <c r="T130" s="47"/>
      <c r="U130" s="47"/>
      <c r="V130" s="47"/>
      <c r="W130" s="79">
        <v>1</v>
      </c>
      <c r="X130" s="62">
        <f t="shared" si="47"/>
        <v>1137.5478330602191</v>
      </c>
      <c r="Y130" s="137">
        <f t="shared" si="48"/>
        <v>77.700774490103896</v>
      </c>
      <c r="Z130" s="131"/>
      <c r="AA130" s="5">
        <f t="shared" si="45"/>
        <v>0</v>
      </c>
      <c r="AB130" s="131"/>
      <c r="AC130" s="43">
        <f t="shared" si="50"/>
        <v>0</v>
      </c>
      <c r="AD130" s="131"/>
      <c r="AE130" s="43">
        <f t="shared" si="49"/>
        <v>0</v>
      </c>
      <c r="AF130" s="131"/>
      <c r="AG130" s="43">
        <f t="shared" si="51"/>
        <v>0</v>
      </c>
      <c r="AH130" s="131"/>
      <c r="AI130" s="43">
        <f t="shared" si="52"/>
        <v>0</v>
      </c>
      <c r="AJ130" s="131"/>
      <c r="AK130" s="43">
        <f t="shared" si="53"/>
        <v>0</v>
      </c>
      <c r="AL130" s="117"/>
      <c r="AM130" s="43">
        <f t="shared" si="54"/>
        <v>0</v>
      </c>
      <c r="AN130" s="131">
        <v>71.3</v>
      </c>
      <c r="AO130" s="5">
        <f t="shared" si="46"/>
        <v>4.210157749707216</v>
      </c>
      <c r="AP130" s="131">
        <v>74.400000000000006</v>
      </c>
      <c r="AQ130" s="43">
        <f t="shared" si="55"/>
        <v>4.5842171338967059</v>
      </c>
      <c r="AR130" s="131">
        <v>72.2</v>
      </c>
      <c r="AS130" s="43">
        <f t="shared" si="56"/>
        <v>4.3171158595397765</v>
      </c>
      <c r="AT130" s="131"/>
      <c r="AU130" s="43">
        <f t="shared" si="57"/>
        <v>0</v>
      </c>
      <c r="AV130" s="131"/>
      <c r="AW130" s="43">
        <f t="shared" si="58"/>
        <v>0</v>
      </c>
      <c r="AX130" s="131"/>
      <c r="AY130" s="43">
        <f t="shared" si="59"/>
        <v>0</v>
      </c>
      <c r="AZ130" s="131"/>
      <c r="BA130" s="43">
        <f t="shared" si="60"/>
        <v>0</v>
      </c>
      <c r="BB130" s="117"/>
      <c r="BC130" s="43">
        <f t="shared" si="61"/>
        <v>0</v>
      </c>
      <c r="BD130" s="121"/>
      <c r="BE130">
        <f t="shared" si="31"/>
        <v>0</v>
      </c>
      <c r="BF130">
        <f t="shared" si="32"/>
        <v>0</v>
      </c>
      <c r="BG130">
        <f t="shared" si="33"/>
        <v>4</v>
      </c>
      <c r="BH130">
        <f t="shared" si="37"/>
        <v>7</v>
      </c>
      <c r="BI130" s="6">
        <f t="shared" si="34"/>
        <v>0</v>
      </c>
      <c r="BJ130" s="44">
        <f t="shared" si="35"/>
        <v>0</v>
      </c>
    </row>
    <row r="131" spans="1:62" x14ac:dyDescent="0.25">
      <c r="A131" s="144">
        <f t="shared" si="36"/>
        <v>119</v>
      </c>
      <c r="B131" s="89" t="s">
        <v>124</v>
      </c>
      <c r="C131" s="150">
        <v>21</v>
      </c>
      <c r="D131" s="89" t="s">
        <v>124</v>
      </c>
      <c r="E131" s="150">
        <v>21</v>
      </c>
      <c r="F131" s="154" t="s">
        <v>156</v>
      </c>
      <c r="G131" s="155">
        <v>39</v>
      </c>
      <c r="H131" s="152">
        <f t="shared" si="38"/>
        <v>932.9</v>
      </c>
      <c r="I131" s="47">
        <f t="shared" si="41"/>
        <v>2306.6999999999998</v>
      </c>
      <c r="J131" s="47">
        <f t="shared" si="42"/>
        <v>0</v>
      </c>
      <c r="K131" s="47">
        <f t="shared" si="43"/>
        <v>1638.6999999999998</v>
      </c>
      <c r="L131" s="56">
        <f t="shared" si="62"/>
        <v>1147.3998474812518</v>
      </c>
      <c r="M131" s="56">
        <f t="shared" si="39"/>
        <v>0</v>
      </c>
      <c r="N131" s="47"/>
      <c r="O131" s="47"/>
      <c r="P131" s="47"/>
      <c r="Q131" s="47"/>
      <c r="R131" s="47">
        <f t="shared" si="40"/>
        <v>1147.3998474812518</v>
      </c>
      <c r="S131" s="47"/>
      <c r="T131" s="47"/>
      <c r="U131" s="47"/>
      <c r="V131" s="47"/>
      <c r="W131" s="79">
        <v>1</v>
      </c>
      <c r="X131" s="62">
        <f t="shared" si="47"/>
        <v>1147.3998474812518</v>
      </c>
      <c r="Y131" s="137">
        <f t="shared" si="48"/>
        <v>77.033605889304141</v>
      </c>
      <c r="Z131" s="131"/>
      <c r="AA131" s="5">
        <f t="shared" si="45"/>
        <v>0</v>
      </c>
      <c r="AB131" s="131"/>
      <c r="AC131" s="43">
        <f t="shared" si="50"/>
        <v>0</v>
      </c>
      <c r="AD131" s="131"/>
      <c r="AE131" s="43">
        <f t="shared" si="49"/>
        <v>0</v>
      </c>
      <c r="AF131" s="131"/>
      <c r="AG131" s="43">
        <f t="shared" si="51"/>
        <v>0</v>
      </c>
      <c r="AH131" s="131"/>
      <c r="AI131" s="43">
        <f t="shared" si="52"/>
        <v>0</v>
      </c>
      <c r="AJ131" s="131"/>
      <c r="AK131" s="43">
        <f t="shared" si="53"/>
        <v>0</v>
      </c>
      <c r="AL131" s="117"/>
      <c r="AM131" s="43">
        <f t="shared" si="54"/>
        <v>0</v>
      </c>
      <c r="AN131" s="131">
        <v>69.400000000000006</v>
      </c>
      <c r="AO131" s="5">
        <f t="shared" si="46"/>
        <v>4.0581536896432633</v>
      </c>
      <c r="AP131" s="131">
        <v>72.599999999999994</v>
      </c>
      <c r="AQ131" s="43">
        <f t="shared" si="55"/>
        <v>4.4410206340938219</v>
      </c>
      <c r="AR131" s="131">
        <v>70.599999999999994</v>
      </c>
      <c r="AS131" s="43">
        <f t="shared" si="56"/>
        <v>4.1997066092464621</v>
      </c>
      <c r="AT131" s="131"/>
      <c r="AU131" s="43">
        <f t="shared" si="57"/>
        <v>0</v>
      </c>
      <c r="AV131" s="131"/>
      <c r="AW131" s="43">
        <f t="shared" si="58"/>
        <v>0</v>
      </c>
      <c r="AX131" s="131"/>
      <c r="AY131" s="43">
        <f t="shared" si="59"/>
        <v>0</v>
      </c>
      <c r="AZ131" s="131"/>
      <c r="BA131" s="43">
        <f t="shared" si="60"/>
        <v>0</v>
      </c>
      <c r="BB131" s="117"/>
      <c r="BC131" s="43">
        <f t="shared" si="61"/>
        <v>0</v>
      </c>
      <c r="BD131" s="121"/>
      <c r="BE131">
        <f t="shared" si="31"/>
        <v>0</v>
      </c>
      <c r="BF131">
        <f t="shared" si="32"/>
        <v>0</v>
      </c>
      <c r="BG131">
        <f t="shared" si="33"/>
        <v>4</v>
      </c>
      <c r="BH131">
        <f t="shared" si="37"/>
        <v>7</v>
      </c>
      <c r="BI131" s="6">
        <f t="shared" si="34"/>
        <v>0</v>
      </c>
      <c r="BJ131" s="44">
        <f t="shared" si="35"/>
        <v>0</v>
      </c>
    </row>
    <row r="132" spans="1:62" x14ac:dyDescent="0.25">
      <c r="A132" s="144">
        <f t="shared" si="36"/>
        <v>120</v>
      </c>
      <c r="B132" s="89" t="s">
        <v>124</v>
      </c>
      <c r="C132" s="150">
        <v>22</v>
      </c>
      <c r="D132" s="89" t="s">
        <v>124</v>
      </c>
      <c r="E132" s="150">
        <v>22</v>
      </c>
      <c r="F132" s="154" t="s">
        <v>156</v>
      </c>
      <c r="G132" s="155">
        <v>40</v>
      </c>
      <c r="H132" s="152">
        <f t="shared" si="38"/>
        <v>940.9</v>
      </c>
      <c r="I132" s="47">
        <f t="shared" si="41"/>
        <v>2306.6999999999998</v>
      </c>
      <c r="J132" s="47">
        <f t="shared" si="42"/>
        <v>0</v>
      </c>
      <c r="K132" s="47">
        <f t="shared" si="43"/>
        <v>1632.9499999999998</v>
      </c>
      <c r="L132" s="56">
        <f t="shared" si="62"/>
        <v>1157.2518621717572</v>
      </c>
      <c r="M132" s="56">
        <f t="shared" si="39"/>
        <v>0</v>
      </c>
      <c r="N132" s="47"/>
      <c r="O132" s="47"/>
      <c r="P132" s="47"/>
      <c r="Q132" s="47"/>
      <c r="R132" s="47">
        <f t="shared" si="40"/>
        <v>1157.2518621717572</v>
      </c>
      <c r="S132" s="47"/>
      <c r="T132" s="47"/>
      <c r="U132" s="47"/>
      <c r="V132" s="47"/>
      <c r="W132" s="79">
        <v>1</v>
      </c>
      <c r="X132" s="62">
        <f t="shared" si="47"/>
        <v>1157.2518621717572</v>
      </c>
      <c r="Y132" s="137">
        <f t="shared" si="48"/>
        <v>76.377796863030667</v>
      </c>
      <c r="Z132" s="131"/>
      <c r="AA132" s="5">
        <f t="shared" si="45"/>
        <v>0</v>
      </c>
      <c r="AB132" s="131"/>
      <c r="AC132" s="43">
        <f t="shared" si="50"/>
        <v>0</v>
      </c>
      <c r="AD132" s="131"/>
      <c r="AE132" s="43">
        <f t="shared" si="49"/>
        <v>0</v>
      </c>
      <c r="AF132" s="131"/>
      <c r="AG132" s="43">
        <f t="shared" si="51"/>
        <v>0</v>
      </c>
      <c r="AH132" s="131"/>
      <c r="AI132" s="43">
        <f t="shared" si="52"/>
        <v>0</v>
      </c>
      <c r="AJ132" s="131"/>
      <c r="AK132" s="43">
        <f t="shared" si="53"/>
        <v>0</v>
      </c>
      <c r="AL132" s="117"/>
      <c r="AM132" s="43">
        <f t="shared" si="54"/>
        <v>0</v>
      </c>
      <c r="AN132" s="131">
        <v>68.3</v>
      </c>
      <c r="AO132" s="5">
        <f t="shared" si="46"/>
        <v>3.9983163966121742</v>
      </c>
      <c r="AP132" s="131">
        <v>71.099999999999994</v>
      </c>
      <c r="AQ132" s="43">
        <f t="shared" si="55"/>
        <v>4.3328629466756627</v>
      </c>
      <c r="AR132" s="131">
        <v>69.099999999999994</v>
      </c>
      <c r="AS132" s="43">
        <f t="shared" si="56"/>
        <v>4.0925297517643031</v>
      </c>
      <c r="AT132" s="131"/>
      <c r="AU132" s="43">
        <f t="shared" si="57"/>
        <v>0</v>
      </c>
      <c r="AV132" s="131"/>
      <c r="AW132" s="43">
        <f t="shared" si="58"/>
        <v>0</v>
      </c>
      <c r="AX132" s="131"/>
      <c r="AY132" s="43">
        <f t="shared" si="59"/>
        <v>0</v>
      </c>
      <c r="AZ132" s="131"/>
      <c r="BA132" s="43">
        <f t="shared" si="60"/>
        <v>0</v>
      </c>
      <c r="BB132" s="117"/>
      <c r="BC132" s="43">
        <f t="shared" si="61"/>
        <v>0</v>
      </c>
      <c r="BD132" s="121"/>
      <c r="BE132">
        <f t="shared" si="31"/>
        <v>0</v>
      </c>
      <c r="BF132">
        <f t="shared" si="32"/>
        <v>0</v>
      </c>
      <c r="BG132">
        <f t="shared" si="33"/>
        <v>4</v>
      </c>
      <c r="BH132">
        <f t="shared" si="37"/>
        <v>7</v>
      </c>
      <c r="BI132" s="6">
        <f t="shared" si="34"/>
        <v>0</v>
      </c>
      <c r="BJ132" s="44">
        <f t="shared" si="35"/>
        <v>0</v>
      </c>
    </row>
    <row r="133" spans="1:62" x14ac:dyDescent="0.25">
      <c r="A133" s="144">
        <f t="shared" si="36"/>
        <v>121</v>
      </c>
      <c r="B133" s="89" t="s">
        <v>124</v>
      </c>
      <c r="C133" s="150">
        <v>23</v>
      </c>
      <c r="D133" s="89" t="s">
        <v>124</v>
      </c>
      <c r="E133" s="150">
        <v>23</v>
      </c>
      <c r="F133" s="154" t="s">
        <v>157</v>
      </c>
      <c r="G133" s="155">
        <v>1</v>
      </c>
      <c r="H133" s="152">
        <f t="shared" si="38"/>
        <v>948.9</v>
      </c>
      <c r="I133" s="47">
        <f t="shared" si="41"/>
        <v>2306.6999999999998</v>
      </c>
      <c r="J133" s="47">
        <f t="shared" si="42"/>
        <v>0</v>
      </c>
      <c r="K133" s="47">
        <f t="shared" si="43"/>
        <v>1627.1999999999998</v>
      </c>
      <c r="L133" s="56">
        <f t="shared" si="62"/>
        <v>1167.1038771249112</v>
      </c>
      <c r="M133" s="56">
        <f t="shared" si="39"/>
        <v>0</v>
      </c>
      <c r="N133" s="47"/>
      <c r="O133" s="47"/>
      <c r="P133" s="47"/>
      <c r="Q133" s="47"/>
      <c r="R133" s="47">
        <f t="shared" si="40"/>
        <v>1167.1038771249112</v>
      </c>
      <c r="S133" s="47"/>
      <c r="T133" s="47"/>
      <c r="U133" s="47"/>
      <c r="V133" s="47"/>
      <c r="W133" s="79">
        <v>1</v>
      </c>
      <c r="X133" s="62">
        <f t="shared" si="47"/>
        <v>1167.1038771249112</v>
      </c>
      <c r="Y133" s="137">
        <f t="shared" si="48"/>
        <v>75.733059739341897</v>
      </c>
      <c r="Z133" s="131"/>
      <c r="AA133" s="5">
        <f t="shared" si="45"/>
        <v>0</v>
      </c>
      <c r="AB133" s="131"/>
      <c r="AC133" s="43">
        <f t="shared" si="50"/>
        <v>0</v>
      </c>
      <c r="AD133" s="131"/>
      <c r="AE133" s="43">
        <f t="shared" si="49"/>
        <v>0</v>
      </c>
      <c r="AF133" s="131"/>
      <c r="AG133" s="43">
        <f t="shared" si="51"/>
        <v>0</v>
      </c>
      <c r="AH133" s="131"/>
      <c r="AI133" s="43">
        <f t="shared" si="52"/>
        <v>0</v>
      </c>
      <c r="AJ133" s="131"/>
      <c r="AK133" s="43">
        <f t="shared" si="53"/>
        <v>0</v>
      </c>
      <c r="AL133" s="117"/>
      <c r="AM133" s="43">
        <f t="shared" si="54"/>
        <v>0</v>
      </c>
      <c r="AN133" s="131">
        <v>67.400000000000006</v>
      </c>
      <c r="AO133" s="5">
        <f t="shared" si="46"/>
        <v>3.9602152391869452</v>
      </c>
      <c r="AP133" s="131">
        <v>70.599999999999994</v>
      </c>
      <c r="AQ133" s="43">
        <f t="shared" si="55"/>
        <v>4.3451862809379831</v>
      </c>
      <c r="AR133" s="131">
        <v>68.5</v>
      </c>
      <c r="AS133" s="43">
        <f t="shared" si="56"/>
        <v>4.0905352596383997</v>
      </c>
      <c r="AT133" s="131"/>
      <c r="AU133" s="43">
        <f t="shared" si="57"/>
        <v>0</v>
      </c>
      <c r="AV133" s="131"/>
      <c r="AW133" s="43">
        <f t="shared" si="58"/>
        <v>0</v>
      </c>
      <c r="AX133" s="131"/>
      <c r="AY133" s="43">
        <f t="shared" si="59"/>
        <v>0</v>
      </c>
      <c r="AZ133" s="131"/>
      <c r="BA133" s="43">
        <f t="shared" si="60"/>
        <v>0</v>
      </c>
      <c r="BB133" s="117"/>
      <c r="BC133" s="43">
        <f t="shared" si="61"/>
        <v>0</v>
      </c>
      <c r="BD133" s="121"/>
      <c r="BE133">
        <f t="shared" si="31"/>
        <v>0</v>
      </c>
      <c r="BF133">
        <f t="shared" si="32"/>
        <v>0</v>
      </c>
      <c r="BG133">
        <f t="shared" si="33"/>
        <v>4</v>
      </c>
      <c r="BH133">
        <f t="shared" si="37"/>
        <v>7</v>
      </c>
      <c r="BI133" s="6">
        <f t="shared" si="34"/>
        <v>0</v>
      </c>
      <c r="BJ133" s="44">
        <f t="shared" si="35"/>
        <v>0</v>
      </c>
    </row>
    <row r="134" spans="1:62" x14ac:dyDescent="0.25">
      <c r="A134" s="144">
        <f t="shared" si="36"/>
        <v>122</v>
      </c>
      <c r="B134" s="89" t="s">
        <v>124</v>
      </c>
      <c r="C134" s="150">
        <v>24</v>
      </c>
      <c r="D134" s="89" t="s">
        <v>124</v>
      </c>
      <c r="E134" s="150">
        <v>24</v>
      </c>
      <c r="F134" s="154" t="s">
        <v>157</v>
      </c>
      <c r="G134" s="155">
        <v>2</v>
      </c>
      <c r="H134" s="152">
        <f t="shared" si="38"/>
        <v>956.9</v>
      </c>
      <c r="I134" s="47">
        <f t="shared" si="41"/>
        <v>2306.6999999999998</v>
      </c>
      <c r="J134" s="47">
        <f t="shared" si="42"/>
        <v>0</v>
      </c>
      <c r="K134" s="47">
        <f t="shared" si="43"/>
        <v>1621.4499999999998</v>
      </c>
      <c r="L134" s="56">
        <f t="shared" si="62"/>
        <v>1176.9558923341181</v>
      </c>
      <c r="M134" s="56">
        <f t="shared" si="39"/>
        <v>0</v>
      </c>
      <c r="N134" s="47"/>
      <c r="O134" s="47"/>
      <c r="P134" s="47"/>
      <c r="Q134" s="47"/>
      <c r="R134" s="47">
        <f t="shared" si="40"/>
        <v>1176.9558923341181</v>
      </c>
      <c r="S134" s="47"/>
      <c r="T134" s="47"/>
      <c r="U134" s="47"/>
      <c r="V134" s="47"/>
      <c r="W134" s="79">
        <v>1</v>
      </c>
      <c r="X134" s="62">
        <f t="shared" si="47"/>
        <v>1176.9558923341181</v>
      </c>
      <c r="Y134" s="137">
        <f t="shared" si="48"/>
        <v>75.099116478382413</v>
      </c>
      <c r="Z134" s="131"/>
      <c r="AA134" s="5">
        <f t="shared" si="45"/>
        <v>0</v>
      </c>
      <c r="AB134" s="131"/>
      <c r="AC134" s="43">
        <f t="shared" si="50"/>
        <v>0</v>
      </c>
      <c r="AD134" s="131"/>
      <c r="AE134" s="43">
        <f t="shared" si="49"/>
        <v>0</v>
      </c>
      <c r="AF134" s="131"/>
      <c r="AG134" s="43">
        <f t="shared" si="51"/>
        <v>0</v>
      </c>
      <c r="AH134" s="131"/>
      <c r="AI134" s="43">
        <f t="shared" si="52"/>
        <v>0</v>
      </c>
      <c r="AJ134" s="131"/>
      <c r="AK134" s="43">
        <f t="shared" si="53"/>
        <v>0</v>
      </c>
      <c r="AL134" s="117"/>
      <c r="AM134" s="43">
        <f t="shared" si="54"/>
        <v>0</v>
      </c>
      <c r="AN134" s="131">
        <v>67.599999999999994</v>
      </c>
      <c r="AO134" s="5">
        <f t="shared" si="46"/>
        <v>4.0512938139415038</v>
      </c>
      <c r="AP134" s="131">
        <v>70.5</v>
      </c>
      <c r="AQ134" s="43">
        <f t="shared" si="55"/>
        <v>4.4063458647156013</v>
      </c>
      <c r="AR134" s="131">
        <v>68.599999999999994</v>
      </c>
      <c r="AS134" s="43">
        <f t="shared" si="56"/>
        <v>4.1720411217779843</v>
      </c>
      <c r="AT134" s="131"/>
      <c r="AU134" s="43">
        <f t="shared" si="57"/>
        <v>0</v>
      </c>
      <c r="AV134" s="131"/>
      <c r="AW134" s="43">
        <f t="shared" si="58"/>
        <v>0</v>
      </c>
      <c r="AX134" s="131"/>
      <c r="AY134" s="43">
        <f t="shared" si="59"/>
        <v>0</v>
      </c>
      <c r="AZ134" s="131"/>
      <c r="BA134" s="43">
        <f t="shared" si="60"/>
        <v>0</v>
      </c>
      <c r="BB134" s="117"/>
      <c r="BC134" s="43">
        <f t="shared" si="61"/>
        <v>0</v>
      </c>
      <c r="BD134" s="121"/>
      <c r="BE134">
        <f t="shared" si="31"/>
        <v>0</v>
      </c>
      <c r="BF134">
        <f t="shared" si="32"/>
        <v>0</v>
      </c>
      <c r="BG134">
        <f t="shared" si="33"/>
        <v>4</v>
      </c>
      <c r="BH134">
        <f t="shared" si="37"/>
        <v>7</v>
      </c>
      <c r="BI134" s="6">
        <f t="shared" si="34"/>
        <v>0</v>
      </c>
      <c r="BJ134" s="44">
        <f t="shared" si="35"/>
        <v>0</v>
      </c>
    </row>
    <row r="135" spans="1:62" x14ac:dyDescent="0.25">
      <c r="A135" s="144">
        <f t="shared" si="36"/>
        <v>123</v>
      </c>
      <c r="B135" s="89" t="s">
        <v>124</v>
      </c>
      <c r="C135" s="150">
        <v>25</v>
      </c>
      <c r="D135" s="89" t="s">
        <v>124</v>
      </c>
      <c r="E135" s="150">
        <v>25</v>
      </c>
      <c r="F135" s="154" t="s">
        <v>157</v>
      </c>
      <c r="G135" s="155">
        <v>3</v>
      </c>
      <c r="H135" s="152">
        <f t="shared" si="38"/>
        <v>964.9</v>
      </c>
      <c r="I135" s="47">
        <f t="shared" si="41"/>
        <v>2306.6999999999998</v>
      </c>
      <c r="J135" s="47">
        <f t="shared" si="42"/>
        <v>0</v>
      </c>
      <c r="K135" s="47">
        <f t="shared" si="43"/>
        <v>1615.6999999999998</v>
      </c>
      <c r="L135" s="56">
        <f t="shared" si="62"/>
        <v>1186.8079077930008</v>
      </c>
      <c r="M135" s="56">
        <f t="shared" si="39"/>
        <v>0</v>
      </c>
      <c r="N135" s="47"/>
      <c r="O135" s="47"/>
      <c r="P135" s="47"/>
      <c r="Q135" s="47"/>
      <c r="R135" s="47">
        <f t="shared" si="40"/>
        <v>1186.8079077930008</v>
      </c>
      <c r="S135" s="47"/>
      <c r="T135" s="47"/>
      <c r="U135" s="47"/>
      <c r="V135" s="47"/>
      <c r="W135" s="79">
        <v>1</v>
      </c>
      <c r="X135" s="62">
        <f t="shared" si="47"/>
        <v>1186.8079077930008</v>
      </c>
      <c r="Y135" s="137">
        <f t="shared" si="48"/>
        <v>74.475698272592609</v>
      </c>
      <c r="Z135" s="131"/>
      <c r="AA135" s="5">
        <f t="shared" si="45"/>
        <v>0</v>
      </c>
      <c r="AB135" s="131"/>
      <c r="AC135" s="43">
        <f t="shared" si="50"/>
        <v>0</v>
      </c>
      <c r="AD135" s="131"/>
      <c r="AE135" s="43">
        <f t="shared" si="49"/>
        <v>0</v>
      </c>
      <c r="AF135" s="131"/>
      <c r="AG135" s="43">
        <f t="shared" si="51"/>
        <v>0</v>
      </c>
      <c r="AH135" s="131"/>
      <c r="AI135" s="43">
        <f t="shared" si="52"/>
        <v>0</v>
      </c>
      <c r="AJ135" s="131"/>
      <c r="AK135" s="43">
        <f t="shared" si="53"/>
        <v>0</v>
      </c>
      <c r="AL135" s="117"/>
      <c r="AM135" s="43">
        <f t="shared" si="54"/>
        <v>0</v>
      </c>
      <c r="AN135" s="131">
        <v>68.5</v>
      </c>
      <c r="AO135" s="5">
        <f t="shared" si="46"/>
        <v>4.2298209095503987</v>
      </c>
      <c r="AP135" s="131">
        <v>71.3</v>
      </c>
      <c r="AQ135" s="43">
        <f t="shared" si="55"/>
        <v>4.5826838424364142</v>
      </c>
      <c r="AR135" s="131">
        <v>69.3</v>
      </c>
      <c r="AS135" s="43">
        <f t="shared" si="56"/>
        <v>4.3291965730527355</v>
      </c>
      <c r="AT135" s="131"/>
      <c r="AU135" s="43">
        <f t="shared" si="57"/>
        <v>0</v>
      </c>
      <c r="AV135" s="131"/>
      <c r="AW135" s="43">
        <f t="shared" si="58"/>
        <v>0</v>
      </c>
      <c r="AX135" s="131"/>
      <c r="AY135" s="43">
        <f t="shared" si="59"/>
        <v>0</v>
      </c>
      <c r="AZ135" s="131"/>
      <c r="BA135" s="43">
        <f t="shared" si="60"/>
        <v>0</v>
      </c>
      <c r="BB135" s="117"/>
      <c r="BC135" s="43">
        <f t="shared" si="61"/>
        <v>0</v>
      </c>
      <c r="BD135" s="121"/>
      <c r="BE135">
        <f t="shared" si="31"/>
        <v>0</v>
      </c>
      <c r="BF135">
        <f t="shared" si="32"/>
        <v>0</v>
      </c>
      <c r="BG135">
        <f t="shared" si="33"/>
        <v>4</v>
      </c>
      <c r="BH135">
        <f t="shared" si="37"/>
        <v>7</v>
      </c>
      <c r="BI135" s="6">
        <f t="shared" si="34"/>
        <v>0</v>
      </c>
      <c r="BJ135" s="44">
        <f t="shared" si="35"/>
        <v>0</v>
      </c>
    </row>
    <row r="136" spans="1:62" x14ac:dyDescent="0.25">
      <c r="A136" s="144">
        <f t="shared" si="36"/>
        <v>124</v>
      </c>
      <c r="B136" s="89" t="s">
        <v>124</v>
      </c>
      <c r="C136" s="150">
        <v>26</v>
      </c>
      <c r="D136" s="89" t="s">
        <v>124</v>
      </c>
      <c r="E136" s="150">
        <v>26</v>
      </c>
      <c r="F136" s="154" t="s">
        <v>157</v>
      </c>
      <c r="G136" s="155">
        <v>4</v>
      </c>
      <c r="H136" s="152">
        <f t="shared" si="38"/>
        <v>972.9</v>
      </c>
      <c r="I136" s="47">
        <f t="shared" si="41"/>
        <v>2306.6999999999998</v>
      </c>
      <c r="J136" s="47">
        <f t="shared" si="42"/>
        <v>0</v>
      </c>
      <c r="K136" s="47">
        <f t="shared" si="43"/>
        <v>1609.9499999999998</v>
      </c>
      <c r="L136" s="56">
        <f t="shared" si="62"/>
        <v>1196.6599234953931</v>
      </c>
      <c r="M136" s="56">
        <f t="shared" si="39"/>
        <v>0</v>
      </c>
      <c r="N136" s="47"/>
      <c r="O136" s="47"/>
      <c r="P136" s="47"/>
      <c r="Q136" s="47"/>
      <c r="R136" s="47">
        <f t="shared" si="40"/>
        <v>1196.6599234953931</v>
      </c>
      <c r="S136" s="47"/>
      <c r="T136" s="47"/>
      <c r="U136" s="47"/>
      <c r="V136" s="47"/>
      <c r="W136" s="79">
        <v>1</v>
      </c>
      <c r="X136" s="62">
        <f t="shared" si="47"/>
        <v>1196.6599234953931</v>
      </c>
      <c r="Y136" s="137">
        <f t="shared" si="48"/>
        <v>73.862545166666735</v>
      </c>
      <c r="Z136" s="131"/>
      <c r="AA136" s="5">
        <f t="shared" si="45"/>
        <v>0</v>
      </c>
      <c r="AB136" s="131"/>
      <c r="AC136" s="43">
        <f t="shared" si="50"/>
        <v>0</v>
      </c>
      <c r="AD136" s="131"/>
      <c r="AE136" s="43">
        <f t="shared" si="49"/>
        <v>0</v>
      </c>
      <c r="AF136" s="131"/>
      <c r="AG136" s="43">
        <f t="shared" si="51"/>
        <v>0</v>
      </c>
      <c r="AH136" s="131"/>
      <c r="AI136" s="43">
        <f t="shared" si="52"/>
        <v>0</v>
      </c>
      <c r="AJ136" s="131"/>
      <c r="AK136" s="43">
        <f t="shared" si="53"/>
        <v>0</v>
      </c>
      <c r="AL136" s="117"/>
      <c r="AM136" s="43">
        <f t="shared" si="54"/>
        <v>0</v>
      </c>
      <c r="AN136" s="131">
        <v>65.2</v>
      </c>
      <c r="AO136" s="5">
        <f t="shared" si="46"/>
        <v>3.8959794610536962</v>
      </c>
      <c r="AP136" s="131">
        <v>68.3</v>
      </c>
      <c r="AQ136" s="43">
        <f t="shared" si="55"/>
        <v>4.2752633774499351</v>
      </c>
      <c r="AR136" s="131">
        <v>66.099999999999994</v>
      </c>
      <c r="AS136" s="43">
        <f t="shared" si="56"/>
        <v>4.0042795224299033</v>
      </c>
      <c r="AT136" s="131"/>
      <c r="AU136" s="43">
        <f t="shared" si="57"/>
        <v>0</v>
      </c>
      <c r="AV136" s="131"/>
      <c r="AW136" s="43">
        <f t="shared" si="58"/>
        <v>0</v>
      </c>
      <c r="AX136" s="131"/>
      <c r="AY136" s="43">
        <f t="shared" si="59"/>
        <v>0</v>
      </c>
      <c r="AZ136" s="131"/>
      <c r="BA136" s="43">
        <f t="shared" si="60"/>
        <v>0</v>
      </c>
      <c r="BB136" s="117"/>
      <c r="BC136" s="43">
        <f t="shared" si="61"/>
        <v>0</v>
      </c>
      <c r="BD136" s="121"/>
      <c r="BE136">
        <f t="shared" si="31"/>
        <v>0</v>
      </c>
      <c r="BF136">
        <f t="shared" si="32"/>
        <v>0</v>
      </c>
      <c r="BG136">
        <f t="shared" si="33"/>
        <v>4</v>
      </c>
      <c r="BH136">
        <f t="shared" si="37"/>
        <v>7</v>
      </c>
      <c r="BI136" s="6">
        <f t="shared" si="34"/>
        <v>0</v>
      </c>
      <c r="BJ136" s="44">
        <f t="shared" si="35"/>
        <v>0</v>
      </c>
    </row>
    <row r="137" spans="1:62" x14ac:dyDescent="0.25">
      <c r="A137" s="144">
        <f t="shared" si="36"/>
        <v>125</v>
      </c>
      <c r="B137" s="89" t="s">
        <v>124</v>
      </c>
      <c r="C137" s="150">
        <v>27</v>
      </c>
      <c r="D137" s="89" t="s">
        <v>124</v>
      </c>
      <c r="E137" s="150">
        <v>27</v>
      </c>
      <c r="F137" s="154" t="s">
        <v>157</v>
      </c>
      <c r="G137" s="155">
        <v>5</v>
      </c>
      <c r="H137" s="152">
        <f t="shared" si="38"/>
        <v>980.9</v>
      </c>
      <c r="I137" s="47">
        <f t="shared" si="41"/>
        <v>2306.6999999999998</v>
      </c>
      <c r="J137" s="47">
        <f t="shared" si="42"/>
        <v>0</v>
      </c>
      <c r="K137" s="47">
        <f t="shared" si="43"/>
        <v>1604.1999999999998</v>
      </c>
      <c r="L137" s="56">
        <f t="shared" si="62"/>
        <v>1206.5119394353294</v>
      </c>
      <c r="M137" s="56">
        <f t="shared" si="39"/>
        <v>0</v>
      </c>
      <c r="N137" s="47"/>
      <c r="O137" s="47"/>
      <c r="P137" s="47"/>
      <c r="Q137" s="47"/>
      <c r="R137" s="47">
        <f t="shared" si="40"/>
        <v>1206.5119394353294</v>
      </c>
      <c r="S137" s="47"/>
      <c r="T137" s="47"/>
      <c r="U137" s="47"/>
      <c r="V137" s="47"/>
      <c r="W137" s="79">
        <v>1</v>
      </c>
      <c r="X137" s="62">
        <f t="shared" si="47"/>
        <v>1206.5119394353294</v>
      </c>
      <c r="Y137" s="137">
        <f t="shared" si="48"/>
        <v>73.259405696130841</v>
      </c>
      <c r="Z137" s="131"/>
      <c r="AA137" s="5">
        <f t="shared" si="45"/>
        <v>0</v>
      </c>
      <c r="AB137" s="131"/>
      <c r="AC137" s="43">
        <f t="shared" si="50"/>
        <v>0</v>
      </c>
      <c r="AD137" s="131"/>
      <c r="AE137" s="43">
        <f t="shared" si="49"/>
        <v>0</v>
      </c>
      <c r="AF137" s="131"/>
      <c r="AG137" s="43">
        <f t="shared" si="51"/>
        <v>0</v>
      </c>
      <c r="AH137" s="131"/>
      <c r="AI137" s="43">
        <f t="shared" si="52"/>
        <v>0</v>
      </c>
      <c r="AJ137" s="131"/>
      <c r="AK137" s="43">
        <f t="shared" si="53"/>
        <v>0</v>
      </c>
      <c r="AL137" s="117"/>
      <c r="AM137" s="43">
        <f t="shared" si="54"/>
        <v>0</v>
      </c>
      <c r="AN137" s="131">
        <v>67.900000000000006</v>
      </c>
      <c r="AO137" s="5">
        <f t="shared" si="46"/>
        <v>4.2951938635101454</v>
      </c>
      <c r="AP137" s="131">
        <v>70.7</v>
      </c>
      <c r="AQ137" s="43">
        <f t="shared" si="55"/>
        <v>4.6567406314876161</v>
      </c>
      <c r="AR137" s="131">
        <v>68.900000000000006</v>
      </c>
      <c r="AS137" s="43">
        <f t="shared" si="56"/>
        <v>4.4226407761552657</v>
      </c>
      <c r="AT137" s="131"/>
      <c r="AU137" s="43">
        <f t="shared" si="57"/>
        <v>0</v>
      </c>
      <c r="AV137" s="131"/>
      <c r="AW137" s="43">
        <f t="shared" si="58"/>
        <v>0</v>
      </c>
      <c r="AX137" s="131"/>
      <c r="AY137" s="43">
        <f t="shared" si="59"/>
        <v>0</v>
      </c>
      <c r="AZ137" s="131"/>
      <c r="BA137" s="43">
        <f t="shared" si="60"/>
        <v>0</v>
      </c>
      <c r="BB137" s="117"/>
      <c r="BC137" s="43">
        <f t="shared" si="61"/>
        <v>0</v>
      </c>
      <c r="BD137" s="121"/>
      <c r="BE137">
        <f t="shared" si="31"/>
        <v>0</v>
      </c>
      <c r="BF137">
        <f t="shared" si="32"/>
        <v>0</v>
      </c>
      <c r="BG137">
        <f t="shared" si="33"/>
        <v>4</v>
      </c>
      <c r="BH137">
        <f t="shared" si="37"/>
        <v>7</v>
      </c>
      <c r="BI137" s="6">
        <f t="shared" si="34"/>
        <v>0</v>
      </c>
      <c r="BJ137" s="44">
        <f t="shared" si="35"/>
        <v>0</v>
      </c>
    </row>
    <row r="138" spans="1:62" x14ac:dyDescent="0.25">
      <c r="A138" s="144">
        <f t="shared" si="36"/>
        <v>126</v>
      </c>
      <c r="B138" s="89" t="s">
        <v>124</v>
      </c>
      <c r="C138" s="150">
        <v>28</v>
      </c>
      <c r="D138" s="89" t="s">
        <v>124</v>
      </c>
      <c r="E138" s="150">
        <v>28</v>
      </c>
      <c r="F138" s="154" t="s">
        <v>157</v>
      </c>
      <c r="G138" s="155">
        <v>6</v>
      </c>
      <c r="H138" s="152">
        <f t="shared" si="38"/>
        <v>988.9</v>
      </c>
      <c r="I138" s="47">
        <f t="shared" si="41"/>
        <v>2306.6999999999998</v>
      </c>
      <c r="J138" s="47">
        <f t="shared" si="42"/>
        <v>0</v>
      </c>
      <c r="K138" s="47">
        <f t="shared" si="43"/>
        <v>1598.4499999999998</v>
      </c>
      <c r="L138" s="56">
        <f t="shared" si="62"/>
        <v>1216.363955607038</v>
      </c>
      <c r="M138" s="56">
        <f t="shared" si="39"/>
        <v>0</v>
      </c>
      <c r="N138" s="47"/>
      <c r="O138" s="47"/>
      <c r="P138" s="47"/>
      <c r="Q138" s="47"/>
      <c r="R138" s="47">
        <f t="shared" si="40"/>
        <v>1216.363955607038</v>
      </c>
      <c r="S138" s="47"/>
      <c r="T138" s="47"/>
      <c r="U138" s="47"/>
      <c r="V138" s="47"/>
      <c r="W138" s="79">
        <v>1</v>
      </c>
      <c r="X138" s="62">
        <f t="shared" si="47"/>
        <v>1216.363955607038</v>
      </c>
      <c r="Y138" s="137">
        <f t="shared" si="48"/>
        <v>72.666036543484552</v>
      </c>
      <c r="Z138" s="131"/>
      <c r="AA138" s="5">
        <f t="shared" si="45"/>
        <v>0</v>
      </c>
      <c r="AB138" s="131"/>
      <c r="AC138" s="43">
        <f t="shared" si="50"/>
        <v>0</v>
      </c>
      <c r="AD138" s="131"/>
      <c r="AE138" s="43">
        <f t="shared" si="49"/>
        <v>0</v>
      </c>
      <c r="AF138" s="131"/>
      <c r="AG138" s="43">
        <f t="shared" si="51"/>
        <v>0</v>
      </c>
      <c r="AH138" s="131"/>
      <c r="AI138" s="43">
        <f t="shared" si="52"/>
        <v>0</v>
      </c>
      <c r="AJ138" s="131"/>
      <c r="AK138" s="43">
        <f t="shared" si="53"/>
        <v>0</v>
      </c>
      <c r="AL138" s="117"/>
      <c r="AM138" s="43">
        <f t="shared" si="54"/>
        <v>0</v>
      </c>
      <c r="AN138" s="131">
        <v>65.599999999999994</v>
      </c>
      <c r="AO138" s="5">
        <f t="shared" si="46"/>
        <v>4.0748791874723835</v>
      </c>
      <c r="AP138" s="131">
        <v>68.599999999999994</v>
      </c>
      <c r="AQ138" s="43">
        <f t="shared" si="55"/>
        <v>4.4561037099098249</v>
      </c>
      <c r="AR138" s="131">
        <v>66.900000000000006</v>
      </c>
      <c r="AS138" s="43">
        <f t="shared" si="56"/>
        <v>4.2379838173527871</v>
      </c>
      <c r="AT138" s="131"/>
      <c r="AU138" s="43">
        <f t="shared" si="57"/>
        <v>0</v>
      </c>
      <c r="AV138" s="131"/>
      <c r="AW138" s="43">
        <f t="shared" si="58"/>
        <v>0</v>
      </c>
      <c r="AX138" s="131"/>
      <c r="AY138" s="43">
        <f t="shared" si="59"/>
        <v>0</v>
      </c>
      <c r="AZ138" s="131"/>
      <c r="BA138" s="43">
        <f t="shared" si="60"/>
        <v>0</v>
      </c>
      <c r="BB138" s="117"/>
      <c r="BC138" s="43">
        <f t="shared" si="61"/>
        <v>0</v>
      </c>
      <c r="BD138" s="121"/>
      <c r="BE138">
        <f t="shared" si="31"/>
        <v>0</v>
      </c>
      <c r="BF138">
        <f t="shared" si="32"/>
        <v>0</v>
      </c>
      <c r="BG138">
        <f t="shared" si="33"/>
        <v>4</v>
      </c>
      <c r="BH138">
        <f t="shared" si="37"/>
        <v>7</v>
      </c>
      <c r="BI138" s="6">
        <f t="shared" si="34"/>
        <v>0</v>
      </c>
      <c r="BJ138" s="44">
        <f t="shared" si="35"/>
        <v>0</v>
      </c>
    </row>
    <row r="139" spans="1:62" x14ac:dyDescent="0.25">
      <c r="A139" s="144">
        <f t="shared" si="36"/>
        <v>127</v>
      </c>
      <c r="B139" s="89" t="s">
        <v>124</v>
      </c>
      <c r="C139" s="150">
        <v>29</v>
      </c>
      <c r="D139" s="89" t="s">
        <v>124</v>
      </c>
      <c r="E139" s="150">
        <v>29</v>
      </c>
      <c r="F139" s="154" t="s">
        <v>157</v>
      </c>
      <c r="G139" s="155">
        <v>7</v>
      </c>
      <c r="H139" s="152">
        <f t="shared" si="38"/>
        <v>996.9</v>
      </c>
      <c r="I139" s="47">
        <f t="shared" si="41"/>
        <v>2306.6999999999998</v>
      </c>
      <c r="J139" s="47">
        <f t="shared" si="42"/>
        <v>0</v>
      </c>
      <c r="K139" s="47">
        <f t="shared" si="43"/>
        <v>1592.6999999999998</v>
      </c>
      <c r="L139" s="56">
        <f t="shared" si="62"/>
        <v>1226.2159720049319</v>
      </c>
      <c r="M139" s="56">
        <f t="shared" si="39"/>
        <v>0</v>
      </c>
      <c r="N139" s="47"/>
      <c r="O139" s="47"/>
      <c r="P139" s="47"/>
      <c r="Q139" s="47"/>
      <c r="R139" s="47">
        <f t="shared" si="40"/>
        <v>1226.2159720049319</v>
      </c>
      <c r="S139" s="47"/>
      <c r="T139" s="47"/>
      <c r="U139" s="47"/>
      <c r="V139" s="47"/>
      <c r="W139" s="79">
        <v>1</v>
      </c>
      <c r="X139" s="62">
        <f t="shared" si="47"/>
        <v>1226.2159720049319</v>
      </c>
      <c r="Y139" s="137">
        <f t="shared" si="48"/>
        <v>72.082202210919277</v>
      </c>
      <c r="Z139" s="131"/>
      <c r="AA139" s="5">
        <f t="shared" si="45"/>
        <v>0</v>
      </c>
      <c r="AB139" s="131"/>
      <c r="AC139" s="43">
        <f t="shared" si="50"/>
        <v>0</v>
      </c>
      <c r="AD139" s="131"/>
      <c r="AE139" s="43">
        <f t="shared" si="49"/>
        <v>0</v>
      </c>
      <c r="AF139" s="131"/>
      <c r="AG139" s="43">
        <f t="shared" si="51"/>
        <v>0</v>
      </c>
      <c r="AH139" s="131"/>
      <c r="AI139" s="43">
        <f t="shared" si="52"/>
        <v>0</v>
      </c>
      <c r="AJ139" s="131"/>
      <c r="AK139" s="43">
        <f t="shared" si="53"/>
        <v>0</v>
      </c>
      <c r="AL139" s="117"/>
      <c r="AM139" s="43">
        <f t="shared" si="54"/>
        <v>0</v>
      </c>
      <c r="AN139" s="131">
        <v>67.2</v>
      </c>
      <c r="AO139" s="5">
        <f t="shared" si="46"/>
        <v>4.3456271090319358</v>
      </c>
      <c r="AP139" s="131">
        <v>69.7</v>
      </c>
      <c r="AQ139" s="43">
        <f t="shared" si="55"/>
        <v>4.6749768818463364</v>
      </c>
      <c r="AR139" s="131">
        <v>68.5</v>
      </c>
      <c r="AS139" s="43">
        <f t="shared" si="56"/>
        <v>4.5153877910544002</v>
      </c>
      <c r="AT139" s="131"/>
      <c r="AU139" s="43">
        <f t="shared" si="57"/>
        <v>0</v>
      </c>
      <c r="AV139" s="131"/>
      <c r="AW139" s="43">
        <f t="shared" si="58"/>
        <v>0</v>
      </c>
      <c r="AX139" s="131"/>
      <c r="AY139" s="43">
        <f t="shared" si="59"/>
        <v>0</v>
      </c>
      <c r="AZ139" s="131"/>
      <c r="BA139" s="43">
        <f t="shared" si="60"/>
        <v>0</v>
      </c>
      <c r="BB139" s="117"/>
      <c r="BC139" s="43">
        <f t="shared" si="61"/>
        <v>0</v>
      </c>
      <c r="BD139" s="121"/>
      <c r="BE139">
        <f t="shared" si="31"/>
        <v>0</v>
      </c>
      <c r="BF139">
        <f t="shared" si="32"/>
        <v>0</v>
      </c>
      <c r="BG139">
        <f t="shared" si="33"/>
        <v>4</v>
      </c>
      <c r="BH139">
        <f t="shared" si="37"/>
        <v>7</v>
      </c>
      <c r="BI139" s="6">
        <f t="shared" si="34"/>
        <v>0</v>
      </c>
      <c r="BJ139" s="44">
        <f t="shared" si="35"/>
        <v>0</v>
      </c>
    </row>
    <row r="140" spans="1:62" x14ac:dyDescent="0.25">
      <c r="A140" s="144">
        <f t="shared" si="36"/>
        <v>128</v>
      </c>
      <c r="B140" s="89" t="s">
        <v>124</v>
      </c>
      <c r="C140" s="150">
        <v>30</v>
      </c>
      <c r="D140" s="89" t="s">
        <v>124</v>
      </c>
      <c r="E140" s="150">
        <v>30</v>
      </c>
      <c r="F140" s="154" t="s">
        <v>157</v>
      </c>
      <c r="G140" s="155">
        <v>8</v>
      </c>
      <c r="H140" s="152">
        <f t="shared" si="38"/>
        <v>1004.9</v>
      </c>
      <c r="I140" s="47">
        <f t="shared" si="41"/>
        <v>2306.6999999999998</v>
      </c>
      <c r="J140" s="47">
        <f t="shared" si="42"/>
        <v>0</v>
      </c>
      <c r="K140" s="47">
        <f t="shared" si="43"/>
        <v>1586.9499999999998</v>
      </c>
      <c r="L140" s="56">
        <f t="shared" si="62"/>
        <v>1236.0679886236032</v>
      </c>
      <c r="M140" s="56">
        <f t="shared" si="39"/>
        <v>0</v>
      </c>
      <c r="N140" s="47"/>
      <c r="O140" s="47"/>
      <c r="P140" s="47"/>
      <c r="Q140" s="47"/>
      <c r="R140" s="47">
        <f t="shared" si="40"/>
        <v>1236.0679886236032</v>
      </c>
      <c r="S140" s="47"/>
      <c r="T140" s="47"/>
      <c r="U140" s="47"/>
      <c r="V140" s="47"/>
      <c r="W140" s="79">
        <v>1</v>
      </c>
      <c r="X140" s="62">
        <f t="shared" si="47"/>
        <v>1236.0679886236032</v>
      </c>
      <c r="Y140" s="137">
        <f t="shared" si="48"/>
        <v>71.507674708687645</v>
      </c>
      <c r="Z140" s="131"/>
      <c r="AA140" s="5">
        <f t="shared" si="45"/>
        <v>0</v>
      </c>
      <c r="AB140" s="131"/>
      <c r="AC140" s="43">
        <f t="shared" si="50"/>
        <v>0</v>
      </c>
      <c r="AD140" s="131"/>
      <c r="AE140" s="43">
        <f t="shared" si="49"/>
        <v>0</v>
      </c>
      <c r="AF140" s="131"/>
      <c r="AG140" s="43">
        <f t="shared" si="51"/>
        <v>0</v>
      </c>
      <c r="AH140" s="131"/>
      <c r="AI140" s="43">
        <f t="shared" si="52"/>
        <v>0</v>
      </c>
      <c r="AJ140" s="131"/>
      <c r="AK140" s="43">
        <f t="shared" si="53"/>
        <v>0</v>
      </c>
      <c r="AL140" s="117"/>
      <c r="AM140" s="43">
        <f t="shared" si="54"/>
        <v>0</v>
      </c>
      <c r="AN140" s="131">
        <v>64.099999999999994</v>
      </c>
      <c r="AO140" s="5">
        <f t="shared" si="46"/>
        <v>4.0177300350263838</v>
      </c>
      <c r="AP140" s="131">
        <v>67.099999999999994</v>
      </c>
      <c r="AQ140" s="43">
        <f t="shared" si="55"/>
        <v>4.4026051063454243</v>
      </c>
      <c r="AR140" s="131">
        <v>65.2</v>
      </c>
      <c r="AS140" s="43">
        <f t="shared" si="56"/>
        <v>4.1568072235266573</v>
      </c>
      <c r="AT140" s="131"/>
      <c r="AU140" s="43">
        <f t="shared" si="57"/>
        <v>0</v>
      </c>
      <c r="AV140" s="131"/>
      <c r="AW140" s="43">
        <f t="shared" si="58"/>
        <v>0</v>
      </c>
      <c r="AX140" s="131"/>
      <c r="AY140" s="43">
        <f t="shared" si="59"/>
        <v>0</v>
      </c>
      <c r="AZ140" s="131"/>
      <c r="BA140" s="43">
        <f t="shared" si="60"/>
        <v>0</v>
      </c>
      <c r="BB140" s="117"/>
      <c r="BC140" s="43">
        <f t="shared" si="61"/>
        <v>0</v>
      </c>
      <c r="BD140" s="121"/>
      <c r="BE140">
        <f t="shared" si="31"/>
        <v>0</v>
      </c>
      <c r="BF140">
        <f t="shared" si="32"/>
        <v>0</v>
      </c>
      <c r="BG140">
        <f t="shared" si="33"/>
        <v>4</v>
      </c>
      <c r="BH140">
        <f t="shared" si="37"/>
        <v>7</v>
      </c>
      <c r="BI140" s="6">
        <f t="shared" si="34"/>
        <v>0</v>
      </c>
      <c r="BJ140" s="44">
        <f t="shared" si="35"/>
        <v>0</v>
      </c>
    </row>
    <row r="141" spans="1:62" x14ac:dyDescent="0.25">
      <c r="A141" s="144">
        <f t="shared" si="36"/>
        <v>129</v>
      </c>
      <c r="B141" s="89" t="s">
        <v>124</v>
      </c>
      <c r="C141" s="150">
        <v>31</v>
      </c>
      <c r="D141" s="89" t="s">
        <v>124</v>
      </c>
      <c r="E141" s="150">
        <v>31</v>
      </c>
      <c r="F141" s="154" t="s">
        <v>157</v>
      </c>
      <c r="G141" s="155">
        <v>9</v>
      </c>
      <c r="H141" s="152">
        <f t="shared" si="38"/>
        <v>1012.9</v>
      </c>
      <c r="I141" s="47">
        <f t="shared" si="41"/>
        <v>2306.6999999999998</v>
      </c>
      <c r="J141" s="47">
        <f t="shared" si="42"/>
        <v>0</v>
      </c>
      <c r="K141" s="47">
        <f t="shared" si="43"/>
        <v>1581.1999999999998</v>
      </c>
      <c r="L141" s="56">
        <f t="shared" si="62"/>
        <v>1245.9200054578143</v>
      </c>
      <c r="M141" s="56">
        <f t="shared" si="39"/>
        <v>0</v>
      </c>
      <c r="N141" s="47"/>
      <c r="O141" s="47"/>
      <c r="P141" s="47"/>
      <c r="Q141" s="47"/>
      <c r="R141" s="47">
        <f t="shared" si="40"/>
        <v>1245.9200054578143</v>
      </c>
      <c r="S141" s="47"/>
      <c r="T141" s="47"/>
      <c r="U141" s="47"/>
      <c r="V141" s="47"/>
      <c r="W141" s="79">
        <v>1</v>
      </c>
      <c r="X141" s="62">
        <f t="shared" si="47"/>
        <v>1245.9200054578143</v>
      </c>
      <c r="Y141" s="137">
        <f t="shared" si="48"/>
        <v>70.942233258258071</v>
      </c>
      <c r="Z141" s="131"/>
      <c r="AA141" s="5">
        <f t="shared" si="45"/>
        <v>0</v>
      </c>
      <c r="AB141" s="131"/>
      <c r="AC141" s="43">
        <f t="shared" si="50"/>
        <v>0</v>
      </c>
      <c r="AD141" s="131"/>
      <c r="AE141" s="43">
        <f t="shared" si="49"/>
        <v>0</v>
      </c>
      <c r="AF141" s="131"/>
      <c r="AG141" s="43">
        <f t="shared" si="51"/>
        <v>0</v>
      </c>
      <c r="AH141" s="131"/>
      <c r="AI141" s="43">
        <f t="shared" si="52"/>
        <v>0</v>
      </c>
      <c r="AJ141" s="131"/>
      <c r="AK141" s="43">
        <f t="shared" si="53"/>
        <v>0</v>
      </c>
      <c r="AL141" s="117"/>
      <c r="AM141" s="43">
        <f t="shared" si="54"/>
        <v>0</v>
      </c>
      <c r="AN141" s="131">
        <v>64.2</v>
      </c>
      <c r="AO141" s="5">
        <f t="shared" si="46"/>
        <v>4.0947778806543367</v>
      </c>
      <c r="AP141" s="131">
        <v>67.2</v>
      </c>
      <c r="AQ141" s="43">
        <f t="shared" si="55"/>
        <v>4.4864087461724163</v>
      </c>
      <c r="AR141" s="131">
        <v>65.599999999999994</v>
      </c>
      <c r="AS141" s="43">
        <f t="shared" si="56"/>
        <v>4.2753135500656638</v>
      </c>
      <c r="AT141" s="131"/>
      <c r="AU141" s="43">
        <f t="shared" si="57"/>
        <v>0</v>
      </c>
      <c r="AV141" s="131"/>
      <c r="AW141" s="43">
        <f t="shared" si="58"/>
        <v>0</v>
      </c>
      <c r="AX141" s="131"/>
      <c r="AY141" s="43">
        <f t="shared" si="59"/>
        <v>0</v>
      </c>
      <c r="AZ141" s="131"/>
      <c r="BA141" s="43">
        <f t="shared" si="60"/>
        <v>0</v>
      </c>
      <c r="BB141" s="117"/>
      <c r="BC141" s="43">
        <f t="shared" si="61"/>
        <v>0</v>
      </c>
      <c r="BD141" s="121"/>
      <c r="BE141">
        <f t="shared" si="31"/>
        <v>0</v>
      </c>
      <c r="BF141">
        <f t="shared" si="32"/>
        <v>0</v>
      </c>
      <c r="BG141">
        <f t="shared" si="33"/>
        <v>4</v>
      </c>
      <c r="BH141">
        <f t="shared" si="37"/>
        <v>7</v>
      </c>
      <c r="BI141" s="6">
        <f t="shared" si="34"/>
        <v>0</v>
      </c>
      <c r="BJ141" s="44">
        <f t="shared" si="35"/>
        <v>0</v>
      </c>
    </row>
    <row r="142" spans="1:62" x14ac:dyDescent="0.25">
      <c r="A142" s="144">
        <f t="shared" si="36"/>
        <v>130</v>
      </c>
      <c r="B142" s="89" t="s">
        <v>124</v>
      </c>
      <c r="C142" s="150">
        <v>32</v>
      </c>
      <c r="D142" s="89" t="s">
        <v>124</v>
      </c>
      <c r="E142" s="150">
        <v>32</v>
      </c>
      <c r="F142" s="154" t="s">
        <v>157</v>
      </c>
      <c r="G142" s="155">
        <v>10</v>
      </c>
      <c r="H142" s="152">
        <f t="shared" si="38"/>
        <v>1020.9</v>
      </c>
      <c r="I142" s="47">
        <f t="shared" si="41"/>
        <v>2306.6999999999998</v>
      </c>
      <c r="J142" s="47">
        <f t="shared" si="42"/>
        <v>0</v>
      </c>
      <c r="K142" s="47">
        <f t="shared" si="43"/>
        <v>1575.4499999999998</v>
      </c>
      <c r="L142" s="56">
        <f t="shared" si="62"/>
        <v>1255.7720225024923</v>
      </c>
      <c r="M142" s="56">
        <f t="shared" si="39"/>
        <v>0</v>
      </c>
      <c r="N142" s="47"/>
      <c r="O142" s="47"/>
      <c r="P142" s="47"/>
      <c r="Q142" s="47"/>
      <c r="R142" s="47">
        <f t="shared" si="40"/>
        <v>1255.7720225024923</v>
      </c>
      <c r="S142" s="47"/>
      <c r="T142" s="47"/>
      <c r="U142" s="47"/>
      <c r="V142" s="47"/>
      <c r="W142" s="79">
        <v>1</v>
      </c>
      <c r="X142" s="62">
        <f t="shared" si="47"/>
        <v>1255.7720225024923</v>
      </c>
      <c r="Y142" s="137">
        <f t="shared" si="48"/>
        <v>70.385664009442451</v>
      </c>
      <c r="Z142" s="131"/>
      <c r="AA142" s="5">
        <f t="shared" si="45"/>
        <v>0</v>
      </c>
      <c r="AB142" s="131"/>
      <c r="AC142" s="43">
        <f t="shared" si="50"/>
        <v>0</v>
      </c>
      <c r="AD142" s="131"/>
      <c r="AE142" s="43">
        <f t="shared" si="49"/>
        <v>0</v>
      </c>
      <c r="AF142" s="131"/>
      <c r="AG142" s="43">
        <f t="shared" si="51"/>
        <v>0</v>
      </c>
      <c r="AH142" s="131"/>
      <c r="AI142" s="43">
        <f t="shared" si="52"/>
        <v>0</v>
      </c>
      <c r="AJ142" s="131"/>
      <c r="AK142" s="43">
        <f t="shared" si="53"/>
        <v>0</v>
      </c>
      <c r="AL142" s="117"/>
      <c r="AM142" s="43">
        <f t="shared" si="54"/>
        <v>0</v>
      </c>
      <c r="AN142" s="131">
        <v>62.9</v>
      </c>
      <c r="AO142" s="5">
        <f t="shared" si="46"/>
        <v>3.993032740219344</v>
      </c>
      <c r="AP142" s="131">
        <v>65.7</v>
      </c>
      <c r="AQ142" s="43">
        <f t="shared" si="55"/>
        <v>4.3564458417680161</v>
      </c>
      <c r="AR142" s="131">
        <v>64</v>
      </c>
      <c r="AS142" s="43">
        <f t="shared" si="56"/>
        <v>4.1339148632063996</v>
      </c>
      <c r="AT142" s="131"/>
      <c r="AU142" s="43">
        <f t="shared" si="57"/>
        <v>0</v>
      </c>
      <c r="AV142" s="131"/>
      <c r="AW142" s="43">
        <f t="shared" si="58"/>
        <v>0</v>
      </c>
      <c r="AX142" s="131"/>
      <c r="AY142" s="43">
        <f t="shared" si="59"/>
        <v>0</v>
      </c>
      <c r="AZ142" s="131"/>
      <c r="BA142" s="43">
        <f t="shared" si="60"/>
        <v>0</v>
      </c>
      <c r="BB142" s="117"/>
      <c r="BC142" s="43">
        <f t="shared" si="61"/>
        <v>0</v>
      </c>
      <c r="BD142" s="121"/>
      <c r="BE142">
        <f t="shared" ref="BE142:BE205" si="63">IF(AM142=0,IF(AG142="","",AG142),AM142)</f>
        <v>0</v>
      </c>
      <c r="BF142">
        <f t="shared" ref="BF142:BF205" si="64">IF(BC142=0,IF(AU142="","",AU142),BC142)</f>
        <v>0</v>
      </c>
      <c r="BG142">
        <f t="shared" ref="BG142:BG205" si="65">IF(L142&lt;500,2,4)</f>
        <v>4</v>
      </c>
      <c r="BH142">
        <f t="shared" si="37"/>
        <v>7</v>
      </c>
      <c r="BI142" s="6">
        <f t="shared" ref="BI142:BI205" si="66">AM142-AG142</f>
        <v>0</v>
      </c>
      <c r="BJ142" s="44">
        <f t="shared" ref="BJ142:BJ205" si="67">BC142-AU142</f>
        <v>0</v>
      </c>
    </row>
    <row r="143" spans="1:62" x14ac:dyDescent="0.25">
      <c r="A143" s="144">
        <f t="shared" ref="A143:A206" si="68">A142+1</f>
        <v>131</v>
      </c>
      <c r="B143" s="89" t="s">
        <v>124</v>
      </c>
      <c r="C143" s="150">
        <v>33</v>
      </c>
      <c r="D143" s="89" t="s">
        <v>124</v>
      </c>
      <c r="E143" s="150">
        <v>33</v>
      </c>
      <c r="F143" s="154" t="s">
        <v>157</v>
      </c>
      <c r="G143" s="155">
        <v>11</v>
      </c>
      <c r="H143" s="152">
        <f t="shared" si="38"/>
        <v>1028.9000000000001</v>
      </c>
      <c r="I143" s="47">
        <f t="shared" si="41"/>
        <v>2306.6999999999998</v>
      </c>
      <c r="J143" s="47">
        <f t="shared" si="42"/>
        <v>0</v>
      </c>
      <c r="K143" s="47">
        <f t="shared" si="43"/>
        <v>1569.6999999999998</v>
      </c>
      <c r="L143" s="56">
        <f t="shared" si="62"/>
        <v>1265.6240397527222</v>
      </c>
      <c r="M143" s="56">
        <f t="shared" si="39"/>
        <v>0</v>
      </c>
      <c r="N143" s="47"/>
      <c r="O143" s="47"/>
      <c r="P143" s="47"/>
      <c r="Q143" s="47"/>
      <c r="R143" s="47">
        <f t="shared" si="40"/>
        <v>1265.6240397527222</v>
      </c>
      <c r="S143" s="47"/>
      <c r="T143" s="47"/>
      <c r="U143" s="47"/>
      <c r="V143" s="47"/>
      <c r="W143" s="79">
        <v>1</v>
      </c>
      <c r="X143" s="62">
        <f t="shared" si="47"/>
        <v>1265.6240397527222</v>
      </c>
      <c r="Y143" s="137">
        <f t="shared" si="48"/>
        <v>69.837759770735516</v>
      </c>
      <c r="Z143" s="131"/>
      <c r="AA143" s="5">
        <f t="shared" si="45"/>
        <v>0</v>
      </c>
      <c r="AB143" s="131"/>
      <c r="AC143" s="43">
        <f t="shared" si="50"/>
        <v>0</v>
      </c>
      <c r="AD143" s="131"/>
      <c r="AE143" s="43">
        <f t="shared" si="49"/>
        <v>0</v>
      </c>
      <c r="AF143" s="131"/>
      <c r="AG143" s="43">
        <f t="shared" si="51"/>
        <v>0</v>
      </c>
      <c r="AH143" s="131"/>
      <c r="AI143" s="43">
        <f t="shared" si="52"/>
        <v>0</v>
      </c>
      <c r="AJ143" s="131"/>
      <c r="AK143" s="43">
        <f t="shared" si="53"/>
        <v>0</v>
      </c>
      <c r="AL143" s="117"/>
      <c r="AM143" s="43">
        <f t="shared" si="54"/>
        <v>0</v>
      </c>
      <c r="AN143" s="131">
        <v>63.1</v>
      </c>
      <c r="AO143" s="5">
        <f t="shared" si="46"/>
        <v>4.081766182769984</v>
      </c>
      <c r="AP143" s="131">
        <v>65.7</v>
      </c>
      <c r="AQ143" s="43">
        <f t="shared" si="55"/>
        <v>4.4250699868306569</v>
      </c>
      <c r="AR143" s="131">
        <v>64.5</v>
      </c>
      <c r="AS143" s="43">
        <f t="shared" si="56"/>
        <v>4.2648998173775992</v>
      </c>
      <c r="AT143" s="131"/>
      <c r="AU143" s="43">
        <f t="shared" si="57"/>
        <v>0</v>
      </c>
      <c r="AV143" s="131"/>
      <c r="AW143" s="43">
        <f t="shared" si="58"/>
        <v>0</v>
      </c>
      <c r="AX143" s="131"/>
      <c r="AY143" s="43">
        <f t="shared" si="59"/>
        <v>0</v>
      </c>
      <c r="AZ143" s="131"/>
      <c r="BA143" s="43">
        <f t="shared" si="60"/>
        <v>0</v>
      </c>
      <c r="BB143" s="117"/>
      <c r="BC143" s="43">
        <f t="shared" si="61"/>
        <v>0</v>
      </c>
      <c r="BD143" s="121"/>
      <c r="BE143">
        <f t="shared" si="63"/>
        <v>0</v>
      </c>
      <c r="BF143">
        <f t="shared" si="64"/>
        <v>0</v>
      </c>
      <c r="BG143">
        <f t="shared" si="65"/>
        <v>4</v>
      </c>
      <c r="BH143">
        <f t="shared" ref="BH143:BH206" si="69">BH142</f>
        <v>7</v>
      </c>
      <c r="BI143" s="6">
        <f t="shared" si="66"/>
        <v>0</v>
      </c>
      <c r="BJ143" s="44">
        <f t="shared" si="67"/>
        <v>0</v>
      </c>
    </row>
    <row r="144" spans="1:62" x14ac:dyDescent="0.25">
      <c r="A144" s="144">
        <f t="shared" si="68"/>
        <v>132</v>
      </c>
      <c r="B144" s="89" t="s">
        <v>124</v>
      </c>
      <c r="C144" s="150">
        <v>34</v>
      </c>
      <c r="D144" s="89" t="s">
        <v>124</v>
      </c>
      <c r="E144" s="150">
        <v>34</v>
      </c>
      <c r="F144" s="154" t="s">
        <v>157</v>
      </c>
      <c r="G144" s="155">
        <v>12</v>
      </c>
      <c r="H144" s="152">
        <f t="shared" ref="H144:H207" si="70">H143+I$8</f>
        <v>1036.9000000000001</v>
      </c>
      <c r="I144" s="47">
        <f t="shared" si="41"/>
        <v>2306.6999999999998</v>
      </c>
      <c r="J144" s="47">
        <f t="shared" si="42"/>
        <v>0</v>
      </c>
      <c r="K144" s="47">
        <f t="shared" si="43"/>
        <v>1563.9499999999998</v>
      </c>
      <c r="L144" s="56">
        <f t="shared" si="62"/>
        <v>1275.4760572037408</v>
      </c>
      <c r="M144" s="56">
        <f t="shared" ref="M144:M207" si="71">L144-SUM(R144:V144)</f>
        <v>0</v>
      </c>
      <c r="N144" s="47"/>
      <c r="O144" s="47"/>
      <c r="P144" s="47"/>
      <c r="Q144" s="47"/>
      <c r="R144" s="47">
        <f t="shared" ref="R144:R159" si="72">L144</f>
        <v>1275.4760572037408</v>
      </c>
      <c r="S144" s="47"/>
      <c r="T144" s="47"/>
      <c r="U144" s="47"/>
      <c r="V144" s="47"/>
      <c r="W144" s="79">
        <v>1</v>
      </c>
      <c r="X144" s="62">
        <f t="shared" si="47"/>
        <v>1275.4760572037408</v>
      </c>
      <c r="Y144" s="137">
        <f t="shared" si="48"/>
        <v>69.298319752151599</v>
      </c>
      <c r="Z144" s="131"/>
      <c r="AA144" s="5">
        <f t="shared" si="45"/>
        <v>0</v>
      </c>
      <c r="AB144" s="131"/>
      <c r="AC144" s="43">
        <f t="shared" si="50"/>
        <v>0</v>
      </c>
      <c r="AD144" s="131"/>
      <c r="AE144" s="43">
        <f t="shared" si="49"/>
        <v>0</v>
      </c>
      <c r="AF144" s="131"/>
      <c r="AG144" s="43">
        <f t="shared" si="51"/>
        <v>0</v>
      </c>
      <c r="AH144" s="131"/>
      <c r="AI144" s="43">
        <f t="shared" si="52"/>
        <v>0</v>
      </c>
      <c r="AJ144" s="131"/>
      <c r="AK144" s="43">
        <f t="shared" si="53"/>
        <v>0</v>
      </c>
      <c r="AL144" s="117"/>
      <c r="AM144" s="43">
        <f t="shared" si="54"/>
        <v>0</v>
      </c>
      <c r="AN144" s="131">
        <v>63.7</v>
      </c>
      <c r="AO144" s="5">
        <f t="shared" si="46"/>
        <v>4.2247737867913768</v>
      </c>
      <c r="AP144" s="131">
        <v>66.3</v>
      </c>
      <c r="AQ144" s="43">
        <f t="shared" si="55"/>
        <v>4.5766916365865766</v>
      </c>
      <c r="AR144" s="131">
        <v>64.8</v>
      </c>
      <c r="AS144" s="43">
        <f t="shared" si="56"/>
        <v>4.3719441656924163</v>
      </c>
      <c r="AT144" s="131"/>
      <c r="AU144" s="43">
        <f t="shared" si="57"/>
        <v>0</v>
      </c>
      <c r="AV144" s="131"/>
      <c r="AW144" s="43">
        <f t="shared" si="58"/>
        <v>0</v>
      </c>
      <c r="AX144" s="131"/>
      <c r="AY144" s="43">
        <f t="shared" si="59"/>
        <v>0</v>
      </c>
      <c r="AZ144" s="131"/>
      <c r="BA144" s="43">
        <f t="shared" si="60"/>
        <v>0</v>
      </c>
      <c r="BB144" s="117"/>
      <c r="BC144" s="43">
        <f t="shared" si="61"/>
        <v>0</v>
      </c>
      <c r="BD144" s="121"/>
      <c r="BE144">
        <f t="shared" si="63"/>
        <v>0</v>
      </c>
      <c r="BF144">
        <f t="shared" si="64"/>
        <v>0</v>
      </c>
      <c r="BG144">
        <f t="shared" si="65"/>
        <v>4</v>
      </c>
      <c r="BH144">
        <f t="shared" si="69"/>
        <v>7</v>
      </c>
      <c r="BI144" s="6">
        <f t="shared" si="66"/>
        <v>0</v>
      </c>
      <c r="BJ144" s="44">
        <f t="shared" si="67"/>
        <v>0</v>
      </c>
    </row>
    <row r="145" spans="1:63" x14ac:dyDescent="0.25">
      <c r="A145" s="144">
        <f t="shared" si="68"/>
        <v>133</v>
      </c>
      <c r="B145" s="89" t="s">
        <v>124</v>
      </c>
      <c r="C145" s="150">
        <v>35</v>
      </c>
      <c r="D145" s="89" t="s">
        <v>124</v>
      </c>
      <c r="E145" s="150">
        <v>35</v>
      </c>
      <c r="F145" s="154" t="s">
        <v>157</v>
      </c>
      <c r="G145" s="155">
        <v>13</v>
      </c>
      <c r="H145" s="152">
        <f t="shared" si="70"/>
        <v>1044.9000000000001</v>
      </c>
      <c r="I145" s="47">
        <f t="shared" ref="I145:I208" si="73">I144</f>
        <v>2306.6999999999998</v>
      </c>
      <c r="J145" s="47">
        <f t="shared" ref="J145:J208" si="74">J144</f>
        <v>0</v>
      </c>
      <c r="K145" s="47">
        <f t="shared" ref="K145:K208" si="75">K144-K$8</f>
        <v>1558.1999999999998</v>
      </c>
      <c r="L145" s="56">
        <f t="shared" si="62"/>
        <v>1285.328074850931</v>
      </c>
      <c r="M145" s="56">
        <f t="shared" si="71"/>
        <v>0</v>
      </c>
      <c r="N145" s="47"/>
      <c r="O145" s="47"/>
      <c r="P145" s="47"/>
      <c r="Q145" s="47"/>
      <c r="R145" s="47">
        <f t="shared" si="72"/>
        <v>1285.328074850931</v>
      </c>
      <c r="S145" s="47"/>
      <c r="T145" s="47"/>
      <c r="U145" s="47"/>
      <c r="V145" s="47"/>
      <c r="W145" s="79">
        <v>1</v>
      </c>
      <c r="X145" s="62">
        <f t="shared" si="47"/>
        <v>1285.328074850931</v>
      </c>
      <c r="Y145" s="137">
        <f t="shared" si="48"/>
        <v>68.767149319888219</v>
      </c>
      <c r="Z145" s="131"/>
      <c r="AA145" s="5">
        <f t="shared" si="45"/>
        <v>0</v>
      </c>
      <c r="AB145" s="131"/>
      <c r="AC145" s="43">
        <f t="shared" si="50"/>
        <v>0</v>
      </c>
      <c r="AD145" s="131"/>
      <c r="AE145" s="43">
        <f t="shared" si="49"/>
        <v>0</v>
      </c>
      <c r="AF145" s="131"/>
      <c r="AG145" s="43">
        <f t="shared" si="51"/>
        <v>0</v>
      </c>
      <c r="AH145" s="131"/>
      <c r="AI145" s="43">
        <f t="shared" si="52"/>
        <v>0</v>
      </c>
      <c r="AJ145" s="131"/>
      <c r="AK145" s="43">
        <f t="shared" si="53"/>
        <v>0</v>
      </c>
      <c r="AL145" s="117"/>
      <c r="AM145" s="43">
        <f t="shared" si="54"/>
        <v>0</v>
      </c>
      <c r="AN145" s="131">
        <v>59.9</v>
      </c>
      <c r="AO145" s="5">
        <f t="shared" si="46"/>
        <v>3.793687960040065</v>
      </c>
      <c r="AP145" s="131">
        <v>62.7</v>
      </c>
      <c r="AQ145" s="43">
        <f t="shared" si="55"/>
        <v>4.1566460351074577</v>
      </c>
      <c r="AR145" s="131">
        <v>61.5</v>
      </c>
      <c r="AS145" s="43">
        <f t="shared" si="56"/>
        <v>3.9990625128864021</v>
      </c>
      <c r="AT145" s="131"/>
      <c r="AU145" s="43">
        <f t="shared" si="57"/>
        <v>0</v>
      </c>
      <c r="AV145" s="131"/>
      <c r="AW145" s="43">
        <f t="shared" si="58"/>
        <v>0</v>
      </c>
      <c r="AX145" s="131"/>
      <c r="AY145" s="43">
        <f t="shared" si="59"/>
        <v>0</v>
      </c>
      <c r="AZ145" s="131"/>
      <c r="BA145" s="43">
        <f t="shared" si="60"/>
        <v>0</v>
      </c>
      <c r="BB145" s="117"/>
      <c r="BC145" s="43">
        <f t="shared" si="61"/>
        <v>0</v>
      </c>
      <c r="BD145" s="121"/>
      <c r="BE145">
        <f t="shared" si="63"/>
        <v>0</v>
      </c>
      <c r="BF145">
        <f t="shared" si="64"/>
        <v>0</v>
      </c>
      <c r="BG145">
        <f t="shared" si="65"/>
        <v>4</v>
      </c>
      <c r="BH145">
        <f t="shared" si="69"/>
        <v>7</v>
      </c>
      <c r="BI145" s="6">
        <f t="shared" si="66"/>
        <v>0</v>
      </c>
      <c r="BJ145" s="44">
        <f t="shared" si="67"/>
        <v>0</v>
      </c>
    </row>
    <row r="146" spans="1:63" x14ac:dyDescent="0.25">
      <c r="A146" s="144">
        <f t="shared" si="68"/>
        <v>134</v>
      </c>
      <c r="B146" s="89" t="s">
        <v>124</v>
      </c>
      <c r="C146" s="150">
        <v>36</v>
      </c>
      <c r="D146" s="89" t="s">
        <v>124</v>
      </c>
      <c r="E146" s="150">
        <v>36</v>
      </c>
      <c r="F146" s="154" t="s">
        <v>157</v>
      </c>
      <c r="G146" s="155">
        <v>14</v>
      </c>
      <c r="H146" s="152">
        <f t="shared" si="70"/>
        <v>1052.9000000000001</v>
      </c>
      <c r="I146" s="47">
        <f t="shared" si="73"/>
        <v>2306.6999999999998</v>
      </c>
      <c r="J146" s="47">
        <f t="shared" si="74"/>
        <v>0</v>
      </c>
      <c r="K146" s="47">
        <f t="shared" si="75"/>
        <v>1552.4499999999998</v>
      </c>
      <c r="L146" s="56">
        <f t="shared" si="62"/>
        <v>1295.1800926898159</v>
      </c>
      <c r="M146" s="56">
        <f t="shared" si="71"/>
        <v>0</v>
      </c>
      <c r="N146" s="47"/>
      <c r="O146" s="47"/>
      <c r="P146" s="47"/>
      <c r="Q146" s="47"/>
      <c r="R146" s="47">
        <f t="shared" si="72"/>
        <v>1295.1800926898159</v>
      </c>
      <c r="S146" s="47"/>
      <c r="T146" s="47"/>
      <c r="U146" s="47"/>
      <c r="V146" s="47"/>
      <c r="W146" s="79">
        <v>1</v>
      </c>
      <c r="X146" s="62">
        <f t="shared" si="47"/>
        <v>1295.1800926898159</v>
      </c>
      <c r="Y146" s="137">
        <f t="shared" si="48"/>
        <v>68.244059762186808</v>
      </c>
      <c r="Z146" s="131"/>
      <c r="AA146" s="5">
        <f t="shared" si="45"/>
        <v>0</v>
      </c>
      <c r="AB146" s="131"/>
      <c r="AC146" s="43">
        <f t="shared" si="50"/>
        <v>0</v>
      </c>
      <c r="AD146" s="131"/>
      <c r="AE146" s="43">
        <f t="shared" si="49"/>
        <v>0</v>
      </c>
      <c r="AF146" s="131"/>
      <c r="AG146" s="43">
        <f t="shared" si="51"/>
        <v>0</v>
      </c>
      <c r="AH146" s="131"/>
      <c r="AI146" s="43">
        <f t="shared" si="52"/>
        <v>0</v>
      </c>
      <c r="AJ146" s="131"/>
      <c r="AK146" s="43">
        <f t="shared" si="53"/>
        <v>0</v>
      </c>
      <c r="AL146" s="117"/>
      <c r="AM146" s="43">
        <f t="shared" si="54"/>
        <v>0</v>
      </c>
      <c r="AN146" s="131">
        <v>63.2</v>
      </c>
      <c r="AO146" s="5">
        <f t="shared" si="46"/>
        <v>4.2881942650357763</v>
      </c>
      <c r="AP146" s="131">
        <v>65.7</v>
      </c>
      <c r="AQ146" s="43">
        <f t="shared" si="55"/>
        <v>4.6341601063241766</v>
      </c>
      <c r="AR146" s="131">
        <v>64.3</v>
      </c>
      <c r="AS146" s="43">
        <f t="shared" si="56"/>
        <v>4.4387658996073762</v>
      </c>
      <c r="AT146" s="131"/>
      <c r="AU146" s="43">
        <f t="shared" si="57"/>
        <v>0</v>
      </c>
      <c r="AV146" s="131"/>
      <c r="AW146" s="43">
        <f t="shared" si="58"/>
        <v>0</v>
      </c>
      <c r="AX146" s="131"/>
      <c r="AY146" s="43">
        <f t="shared" si="59"/>
        <v>0</v>
      </c>
      <c r="AZ146" s="131"/>
      <c r="BA146" s="43">
        <f t="shared" si="60"/>
        <v>0</v>
      </c>
      <c r="BB146" s="117"/>
      <c r="BC146" s="43">
        <f t="shared" si="61"/>
        <v>0</v>
      </c>
      <c r="BD146" s="121"/>
      <c r="BE146">
        <f t="shared" si="63"/>
        <v>0</v>
      </c>
      <c r="BF146">
        <f t="shared" si="64"/>
        <v>0</v>
      </c>
      <c r="BG146">
        <f t="shared" si="65"/>
        <v>4</v>
      </c>
      <c r="BH146">
        <f t="shared" si="69"/>
        <v>7</v>
      </c>
      <c r="BI146" s="6">
        <f t="shared" si="66"/>
        <v>0</v>
      </c>
      <c r="BJ146" s="44">
        <f t="shared" si="67"/>
        <v>0</v>
      </c>
    </row>
    <row r="147" spans="1:63" x14ac:dyDescent="0.25">
      <c r="A147" s="144">
        <f t="shared" si="68"/>
        <v>135</v>
      </c>
      <c r="B147" s="89" t="s">
        <v>124</v>
      </c>
      <c r="C147" s="150">
        <v>37</v>
      </c>
      <c r="D147" s="89" t="s">
        <v>124</v>
      </c>
      <c r="E147" s="150">
        <v>37</v>
      </c>
      <c r="F147" s="154" t="s">
        <v>157</v>
      </c>
      <c r="G147" s="155">
        <v>15</v>
      </c>
      <c r="H147" s="152">
        <f t="shared" si="70"/>
        <v>1060.9000000000001</v>
      </c>
      <c r="I147" s="47">
        <f t="shared" si="73"/>
        <v>2306.6999999999998</v>
      </c>
      <c r="J147" s="47">
        <f t="shared" si="74"/>
        <v>0</v>
      </c>
      <c r="K147" s="47">
        <f t="shared" si="75"/>
        <v>1546.6999999999998</v>
      </c>
      <c r="L147" s="56">
        <f t="shared" si="62"/>
        <v>1305.0321107160544</v>
      </c>
      <c r="M147" s="56">
        <f t="shared" si="71"/>
        <v>0</v>
      </c>
      <c r="N147" s="47"/>
      <c r="O147" s="47"/>
      <c r="P147" s="47"/>
      <c r="Q147" s="47"/>
      <c r="R147" s="47">
        <f t="shared" si="72"/>
        <v>1305.0321107160544</v>
      </c>
      <c r="S147" s="47"/>
      <c r="T147" s="47"/>
      <c r="U147" s="47"/>
      <c r="V147" s="47"/>
      <c r="W147" s="79">
        <v>1</v>
      </c>
      <c r="X147" s="62">
        <f t="shared" si="47"/>
        <v>1305.0321107160544</v>
      </c>
      <c r="Y147" s="137">
        <f t="shared" si="48"/>
        <v>67.728868065798693</v>
      </c>
      <c r="Z147" s="131"/>
      <c r="AA147" s="5">
        <f t="shared" si="45"/>
        <v>0</v>
      </c>
      <c r="AB147" s="131"/>
      <c r="AC147" s="43">
        <f t="shared" si="50"/>
        <v>0</v>
      </c>
      <c r="AD147" s="131"/>
      <c r="AE147" s="43">
        <f t="shared" si="49"/>
        <v>0</v>
      </c>
      <c r="AF147" s="131"/>
      <c r="AG147" s="43">
        <f t="shared" si="51"/>
        <v>0</v>
      </c>
      <c r="AH147" s="131"/>
      <c r="AI147" s="43">
        <f t="shared" si="52"/>
        <v>0</v>
      </c>
      <c r="AJ147" s="131"/>
      <c r="AK147" s="43">
        <f t="shared" si="53"/>
        <v>0</v>
      </c>
      <c r="AL147" s="117"/>
      <c r="AM147" s="43">
        <f t="shared" si="54"/>
        <v>0</v>
      </c>
      <c r="AN147" s="131">
        <v>58.8</v>
      </c>
      <c r="AO147" s="5">
        <f t="shared" si="46"/>
        <v>3.7685737753896955</v>
      </c>
      <c r="AP147" s="131">
        <v>61.5</v>
      </c>
      <c r="AQ147" s="43">
        <f t="shared" si="55"/>
        <v>4.1226133098384006</v>
      </c>
      <c r="AR147" s="131">
        <v>60.2</v>
      </c>
      <c r="AS147" s="43">
        <f t="shared" si="56"/>
        <v>3.9501660491471369</v>
      </c>
      <c r="AT147" s="131"/>
      <c r="AU147" s="43">
        <f t="shared" si="57"/>
        <v>0</v>
      </c>
      <c r="AV147" s="131"/>
      <c r="AW147" s="43">
        <f t="shared" si="58"/>
        <v>0</v>
      </c>
      <c r="AX147" s="131"/>
      <c r="AY147" s="43">
        <f t="shared" si="59"/>
        <v>0</v>
      </c>
      <c r="AZ147" s="131"/>
      <c r="BA147" s="43">
        <f t="shared" si="60"/>
        <v>0</v>
      </c>
      <c r="BB147" s="117"/>
      <c r="BC147" s="43">
        <f t="shared" si="61"/>
        <v>0</v>
      </c>
      <c r="BD147" s="121"/>
      <c r="BE147">
        <f t="shared" si="63"/>
        <v>0</v>
      </c>
      <c r="BF147">
        <f t="shared" si="64"/>
        <v>0</v>
      </c>
      <c r="BG147">
        <f t="shared" si="65"/>
        <v>4</v>
      </c>
      <c r="BH147">
        <f t="shared" si="69"/>
        <v>7</v>
      </c>
      <c r="BI147" s="6">
        <f t="shared" si="66"/>
        <v>0</v>
      </c>
      <c r="BJ147" s="44">
        <f t="shared" si="67"/>
        <v>0</v>
      </c>
    </row>
    <row r="148" spans="1:63" x14ac:dyDescent="0.25">
      <c r="A148" s="144">
        <f t="shared" si="68"/>
        <v>136</v>
      </c>
      <c r="B148" s="89" t="s">
        <v>125</v>
      </c>
      <c r="C148" s="150">
        <v>1</v>
      </c>
      <c r="D148" s="89" t="s">
        <v>125</v>
      </c>
      <c r="E148" s="150">
        <v>1</v>
      </c>
      <c r="F148" s="154" t="s">
        <v>157</v>
      </c>
      <c r="G148" s="155">
        <v>16</v>
      </c>
      <c r="H148" s="152">
        <f t="shared" si="70"/>
        <v>1068.9000000000001</v>
      </c>
      <c r="I148" s="47">
        <f t="shared" si="73"/>
        <v>2306.6999999999998</v>
      </c>
      <c r="J148" s="47">
        <f t="shared" si="74"/>
        <v>0</v>
      </c>
      <c r="K148" s="47">
        <f t="shared" si="75"/>
        <v>1540.9499999999998</v>
      </c>
      <c r="L148" s="56">
        <f t="shared" si="62"/>
        <v>1314.8841289254351</v>
      </c>
      <c r="M148" s="56">
        <f t="shared" si="71"/>
        <v>0</v>
      </c>
      <c r="N148" s="47"/>
      <c r="O148" s="47"/>
      <c r="P148" s="47"/>
      <c r="Q148" s="47"/>
      <c r="R148" s="47">
        <f t="shared" si="72"/>
        <v>1314.8841289254351</v>
      </c>
      <c r="S148" s="47"/>
      <c r="T148" s="47"/>
      <c r="U148" s="47"/>
      <c r="V148" s="47"/>
      <c r="W148" s="79">
        <v>1</v>
      </c>
      <c r="X148" s="62">
        <f t="shared" si="47"/>
        <v>1314.8841289254351</v>
      </c>
      <c r="Y148" s="137">
        <f t="shared" si="48"/>
        <v>67.221396702500456</v>
      </c>
      <c r="Z148" s="131"/>
      <c r="AA148" s="5">
        <f t="shared" ref="AA148:AA211" si="76">POWER(2*$X148/1000*Z148, 2)*$A$5</f>
        <v>0</v>
      </c>
      <c r="AB148" s="131"/>
      <c r="AC148" s="43">
        <f t="shared" si="50"/>
        <v>0</v>
      </c>
      <c r="AD148" s="131"/>
      <c r="AE148" s="43">
        <f t="shared" si="49"/>
        <v>0</v>
      </c>
      <c r="AF148" s="131"/>
      <c r="AG148" s="43">
        <f t="shared" si="51"/>
        <v>0</v>
      </c>
      <c r="AH148" s="131"/>
      <c r="AI148" s="43">
        <f t="shared" si="52"/>
        <v>0</v>
      </c>
      <c r="AJ148" s="131"/>
      <c r="AK148" s="43">
        <f t="shared" si="53"/>
        <v>0</v>
      </c>
      <c r="AL148" s="117"/>
      <c r="AM148" s="43">
        <f t="shared" si="54"/>
        <v>0</v>
      </c>
      <c r="AN148" s="131">
        <v>61.4</v>
      </c>
      <c r="AO148" s="5">
        <f t="shared" ref="AO148:AO211" si="77">POWER(2*$X148/1000*AN148, 2)*$A$5</f>
        <v>4.1714945731290243</v>
      </c>
      <c r="AP148" s="131">
        <v>63.9</v>
      </c>
      <c r="AQ148" s="43">
        <f t="shared" si="55"/>
        <v>4.5181085093598243</v>
      </c>
      <c r="AR148" s="131">
        <v>62.9</v>
      </c>
      <c r="AS148" s="43">
        <f t="shared" si="56"/>
        <v>4.3778031714059056</v>
      </c>
      <c r="AT148" s="131"/>
      <c r="AU148" s="43">
        <f t="shared" si="57"/>
        <v>0</v>
      </c>
      <c r="AV148" s="131"/>
      <c r="AW148" s="43">
        <f t="shared" si="58"/>
        <v>0</v>
      </c>
      <c r="AX148" s="131"/>
      <c r="AY148" s="43">
        <f t="shared" si="59"/>
        <v>0</v>
      </c>
      <c r="AZ148" s="131"/>
      <c r="BA148" s="43">
        <f t="shared" si="60"/>
        <v>0</v>
      </c>
      <c r="BB148" s="117"/>
      <c r="BC148" s="43">
        <f t="shared" si="61"/>
        <v>0</v>
      </c>
      <c r="BD148" s="121"/>
      <c r="BE148">
        <f t="shared" si="63"/>
        <v>0</v>
      </c>
      <c r="BF148">
        <f t="shared" si="64"/>
        <v>0</v>
      </c>
      <c r="BG148">
        <f t="shared" si="65"/>
        <v>4</v>
      </c>
      <c r="BH148">
        <f t="shared" si="69"/>
        <v>7</v>
      </c>
      <c r="BI148" s="6">
        <f t="shared" si="66"/>
        <v>0</v>
      </c>
      <c r="BJ148" s="44">
        <f t="shared" si="67"/>
        <v>0</v>
      </c>
    </row>
    <row r="149" spans="1:63" x14ac:dyDescent="0.25">
      <c r="A149" s="144">
        <f t="shared" si="68"/>
        <v>137</v>
      </c>
      <c r="B149" s="89" t="s">
        <v>125</v>
      </c>
      <c r="C149" s="150">
        <v>2</v>
      </c>
      <c r="D149" s="89" t="s">
        <v>125</v>
      </c>
      <c r="E149" s="150">
        <v>2</v>
      </c>
      <c r="F149" s="154" t="s">
        <v>157</v>
      </c>
      <c r="G149" s="155">
        <v>17</v>
      </c>
      <c r="H149" s="152">
        <f t="shared" si="70"/>
        <v>1076.9000000000001</v>
      </c>
      <c r="I149" s="47">
        <f t="shared" si="73"/>
        <v>2306.6999999999998</v>
      </c>
      <c r="J149" s="47">
        <f t="shared" si="74"/>
        <v>0</v>
      </c>
      <c r="K149" s="47">
        <f t="shared" si="75"/>
        <v>1535.1999999999998</v>
      </c>
      <c r="L149" s="56">
        <f t="shared" si="62"/>
        <v>1324.7361473138717</v>
      </c>
      <c r="M149" s="56">
        <f t="shared" si="71"/>
        <v>0</v>
      </c>
      <c r="N149" s="47"/>
      <c r="O149" s="47"/>
      <c r="P149" s="47"/>
      <c r="Q149" s="47"/>
      <c r="R149" s="47">
        <f t="shared" si="72"/>
        <v>1324.7361473138717</v>
      </c>
      <c r="S149" s="47"/>
      <c r="T149" s="47"/>
      <c r="U149" s="47"/>
      <c r="V149" s="47"/>
      <c r="W149" s="79">
        <v>1</v>
      </c>
      <c r="X149" s="62">
        <f t="shared" ref="X149:X212" si="78">R149</f>
        <v>1324.7361473138717</v>
      </c>
      <c r="Y149" s="137">
        <f t="shared" ref="Y149:Y212" si="79">Com_Num/X149</f>
        <v>66.721473425135173</v>
      </c>
      <c r="Z149" s="131"/>
      <c r="AA149" s="5">
        <f t="shared" si="76"/>
        <v>0</v>
      </c>
      <c r="AB149" s="131"/>
      <c r="AC149" s="43">
        <f t="shared" si="50"/>
        <v>0</v>
      </c>
      <c r="AD149" s="131"/>
      <c r="AE149" s="43">
        <f t="shared" ref="AE149:AE212" si="80">POWER(2*$X149/1000*AD149, 2)*$A$5</f>
        <v>0</v>
      </c>
      <c r="AF149" s="131"/>
      <c r="AG149" s="43">
        <f t="shared" si="51"/>
        <v>0</v>
      </c>
      <c r="AH149" s="131"/>
      <c r="AI149" s="43">
        <f t="shared" si="52"/>
        <v>0</v>
      </c>
      <c r="AJ149" s="131"/>
      <c r="AK149" s="43">
        <f t="shared" si="53"/>
        <v>0</v>
      </c>
      <c r="AL149" s="117"/>
      <c r="AM149" s="43">
        <f t="shared" si="54"/>
        <v>0</v>
      </c>
      <c r="AN149" s="131">
        <v>60.2</v>
      </c>
      <c r="AO149" s="5">
        <f t="shared" si="77"/>
        <v>4.0703497687516164</v>
      </c>
      <c r="AP149" s="131">
        <v>62.9</v>
      </c>
      <c r="AQ149" s="43">
        <f t="shared" si="55"/>
        <v>4.4436519819280633</v>
      </c>
      <c r="AR149" s="131">
        <v>61.8</v>
      </c>
      <c r="AS149" s="43">
        <f t="shared" si="56"/>
        <v>4.2895891465896963</v>
      </c>
      <c r="AT149" s="131"/>
      <c r="AU149" s="43">
        <f t="shared" si="57"/>
        <v>0</v>
      </c>
      <c r="AV149" s="131"/>
      <c r="AW149" s="43">
        <f t="shared" si="58"/>
        <v>0</v>
      </c>
      <c r="AX149" s="131"/>
      <c r="AY149" s="43">
        <f t="shared" si="59"/>
        <v>0</v>
      </c>
      <c r="AZ149" s="131"/>
      <c r="BA149" s="43">
        <f t="shared" si="60"/>
        <v>0</v>
      </c>
      <c r="BB149" s="117"/>
      <c r="BC149" s="43">
        <f t="shared" si="61"/>
        <v>0</v>
      </c>
      <c r="BD149" s="121"/>
      <c r="BE149">
        <f t="shared" si="63"/>
        <v>0</v>
      </c>
      <c r="BF149">
        <f t="shared" si="64"/>
        <v>0</v>
      </c>
      <c r="BG149">
        <f t="shared" si="65"/>
        <v>4</v>
      </c>
      <c r="BH149">
        <f t="shared" si="69"/>
        <v>7</v>
      </c>
      <c r="BI149" s="6">
        <f t="shared" si="66"/>
        <v>0</v>
      </c>
      <c r="BJ149" s="44">
        <f t="shared" si="67"/>
        <v>0</v>
      </c>
    </row>
    <row r="150" spans="1:63" x14ac:dyDescent="0.25">
      <c r="A150" s="144">
        <f t="shared" si="68"/>
        <v>138</v>
      </c>
      <c r="B150" s="89" t="s">
        <v>125</v>
      </c>
      <c r="C150" s="150">
        <v>3</v>
      </c>
      <c r="D150" s="89" t="s">
        <v>125</v>
      </c>
      <c r="E150" s="150">
        <v>3</v>
      </c>
      <c r="F150" s="154" t="s">
        <v>157</v>
      </c>
      <c r="G150" s="155">
        <v>18</v>
      </c>
      <c r="H150" s="152">
        <f t="shared" si="70"/>
        <v>1084.9000000000001</v>
      </c>
      <c r="I150" s="47">
        <f t="shared" si="73"/>
        <v>2306.6999999999998</v>
      </c>
      <c r="J150" s="47">
        <f t="shared" si="74"/>
        <v>0</v>
      </c>
      <c r="K150" s="47">
        <f t="shared" si="75"/>
        <v>1529.4499999999998</v>
      </c>
      <c r="L150" s="56">
        <f t="shared" si="62"/>
        <v>1334.5881658773992</v>
      </c>
      <c r="M150" s="56">
        <f t="shared" si="71"/>
        <v>0</v>
      </c>
      <c r="N150" s="47"/>
      <c r="O150" s="47"/>
      <c r="P150" s="47"/>
      <c r="Q150" s="47"/>
      <c r="R150" s="47">
        <f t="shared" si="72"/>
        <v>1334.5881658773992</v>
      </c>
      <c r="S150" s="47"/>
      <c r="T150" s="47"/>
      <c r="U150" s="47"/>
      <c r="V150" s="47"/>
      <c r="W150" s="79">
        <v>1</v>
      </c>
      <c r="X150" s="62">
        <f t="shared" si="78"/>
        <v>1334.5881658773992</v>
      </c>
      <c r="Y150" s="137">
        <f t="shared" si="79"/>
        <v>66.228931072687303</v>
      </c>
      <c r="Z150" s="131"/>
      <c r="AA150" s="5">
        <f t="shared" si="76"/>
        <v>0</v>
      </c>
      <c r="AB150" s="131"/>
      <c r="AC150" s="43">
        <f t="shared" ref="AC150:AC213" si="81">POWER(2*$X150/1000*AB150, 2)*$A$5</f>
        <v>0</v>
      </c>
      <c r="AD150" s="131"/>
      <c r="AE150" s="43">
        <f t="shared" si="80"/>
        <v>0</v>
      </c>
      <c r="AF150" s="131"/>
      <c r="AG150" s="43">
        <f t="shared" ref="AG150:AG213" si="82">POWER(2*$X150/1000*AF150, 2)*$A$5</f>
        <v>0</v>
      </c>
      <c r="AH150" s="131"/>
      <c r="AI150" s="43">
        <f t="shared" ref="AI150:AI213" si="83">POWER(2*$X150/1000*AH150, 2)*$A$5</f>
        <v>0</v>
      </c>
      <c r="AJ150" s="131"/>
      <c r="AK150" s="43">
        <f t="shared" ref="AK150:AK213" si="84">POWER(2*$X150/1000*AJ150, 2)*$A$5</f>
        <v>0</v>
      </c>
      <c r="AL150" s="117"/>
      <c r="AM150" s="43">
        <f t="shared" ref="AM150:AM213" si="85">POWER(2*$X150/1000*AL150, 2)*$A$5</f>
        <v>0</v>
      </c>
      <c r="AN150" s="131">
        <v>60.4</v>
      </c>
      <c r="AO150" s="5">
        <f t="shared" si="77"/>
        <v>4.1586118838858255</v>
      </c>
      <c r="AP150" s="131">
        <v>62.8</v>
      </c>
      <c r="AQ150" s="43">
        <f t="shared" ref="AQ150:AQ213" si="86">POWER(2*$X150/1000*AP150, 2)*$A$5</f>
        <v>4.4956635378229768</v>
      </c>
      <c r="AR150" s="131">
        <v>61.8</v>
      </c>
      <c r="AS150" s="43">
        <f t="shared" ref="AS150:AS213" si="87">POWER(2*$X150/1000*AR150, 2)*$A$5</f>
        <v>4.3536294601695378</v>
      </c>
      <c r="AT150" s="131"/>
      <c r="AU150" s="43">
        <f t="shared" ref="AU150:AU213" si="88">POWER(2*$X150/1000*AT150, 2)*$A$5</f>
        <v>0</v>
      </c>
      <c r="AV150" s="131"/>
      <c r="AW150" s="43">
        <f t="shared" ref="AW150:AW213" si="89">POWER(2*$X150/1000*AV150, 2)*$A$5</f>
        <v>0</v>
      </c>
      <c r="AX150" s="131"/>
      <c r="AY150" s="43">
        <f t="shared" ref="AY150:AY213" si="90">POWER(2*$X150/1000*AX150, 2)*$A$5</f>
        <v>0</v>
      </c>
      <c r="AZ150" s="131"/>
      <c r="BA150" s="43">
        <f t="shared" ref="BA150:BA213" si="91">POWER(2*$X150/1000*AZ150, 2)*$A$5</f>
        <v>0</v>
      </c>
      <c r="BB150" s="117"/>
      <c r="BC150" s="43">
        <f t="shared" ref="BC150:BC213" si="92">POWER(2*$X150/1000*BB150, 2)*$A$5</f>
        <v>0</v>
      </c>
      <c r="BD150" s="121"/>
      <c r="BE150">
        <f t="shared" si="63"/>
        <v>0</v>
      </c>
      <c r="BF150">
        <f t="shared" si="64"/>
        <v>0</v>
      </c>
      <c r="BG150">
        <f t="shared" si="65"/>
        <v>4</v>
      </c>
      <c r="BH150">
        <f t="shared" si="69"/>
        <v>7</v>
      </c>
      <c r="BI150" s="6">
        <f t="shared" si="66"/>
        <v>0</v>
      </c>
      <c r="BJ150" s="44">
        <f t="shared" si="67"/>
        <v>0</v>
      </c>
    </row>
    <row r="151" spans="1:63" x14ac:dyDescent="0.25">
      <c r="A151" s="144">
        <f t="shared" si="68"/>
        <v>139</v>
      </c>
      <c r="B151" s="89" t="s">
        <v>125</v>
      </c>
      <c r="C151" s="150">
        <v>4</v>
      </c>
      <c r="D151" s="89" t="s">
        <v>125</v>
      </c>
      <c r="E151" s="150">
        <v>4</v>
      </c>
      <c r="F151" s="154" t="s">
        <v>157</v>
      </c>
      <c r="G151" s="155">
        <v>19</v>
      </c>
      <c r="H151" s="152">
        <f t="shared" si="70"/>
        <v>1092.9000000000001</v>
      </c>
      <c r="I151" s="47">
        <f t="shared" si="73"/>
        <v>2306.6999999999998</v>
      </c>
      <c r="J151" s="47">
        <f t="shared" si="74"/>
        <v>0</v>
      </c>
      <c r="K151" s="47">
        <f t="shared" si="75"/>
        <v>1523.6999999999998</v>
      </c>
      <c r="L151" s="56">
        <f t="shared" ref="L151:L214" si="93">SQRT(POWER(H151-J151,2)+POWER(I151-K151,2))</f>
        <v>1344.440184612168</v>
      </c>
      <c r="M151" s="56">
        <f t="shared" si="71"/>
        <v>0</v>
      </c>
      <c r="N151" s="47"/>
      <c r="O151" s="47"/>
      <c r="P151" s="47"/>
      <c r="Q151" s="47"/>
      <c r="R151" s="47">
        <f t="shared" si="72"/>
        <v>1344.440184612168</v>
      </c>
      <c r="S151" s="47"/>
      <c r="T151" s="47"/>
      <c r="U151" s="47"/>
      <c r="V151" s="47"/>
      <c r="W151" s="79">
        <v>1</v>
      </c>
      <c r="X151" s="62">
        <f t="shared" si="78"/>
        <v>1344.440184612168</v>
      </c>
      <c r="Y151" s="137">
        <f t="shared" si="79"/>
        <v>65.743607383928293</v>
      </c>
      <c r="Z151" s="131"/>
      <c r="AA151" s="5">
        <f t="shared" si="76"/>
        <v>0</v>
      </c>
      <c r="AB151" s="131"/>
      <c r="AC151" s="43">
        <f t="shared" si="81"/>
        <v>0</v>
      </c>
      <c r="AD151" s="131"/>
      <c r="AE151" s="43">
        <f t="shared" si="80"/>
        <v>0</v>
      </c>
      <c r="AF151" s="131"/>
      <c r="AG151" s="43">
        <f t="shared" si="82"/>
        <v>0</v>
      </c>
      <c r="AH151" s="131"/>
      <c r="AI151" s="43">
        <f t="shared" si="83"/>
        <v>0</v>
      </c>
      <c r="AJ151" s="131"/>
      <c r="AK151" s="43">
        <f t="shared" si="84"/>
        <v>0</v>
      </c>
      <c r="AL151" s="117"/>
      <c r="AM151" s="43">
        <f t="shared" si="85"/>
        <v>0</v>
      </c>
      <c r="AN151" s="131">
        <v>60.5</v>
      </c>
      <c r="AO151" s="5">
        <f t="shared" si="77"/>
        <v>4.2342226690896014</v>
      </c>
      <c r="AP151" s="131">
        <v>62.6</v>
      </c>
      <c r="AQ151" s="43">
        <f t="shared" si="86"/>
        <v>4.533270248404226</v>
      </c>
      <c r="AR151" s="131">
        <v>61.9</v>
      </c>
      <c r="AS151" s="43">
        <f t="shared" si="87"/>
        <v>4.4324540457920651</v>
      </c>
      <c r="AT151" s="131"/>
      <c r="AU151" s="43">
        <f t="shared" si="88"/>
        <v>0</v>
      </c>
      <c r="AV151" s="131"/>
      <c r="AW151" s="43">
        <f t="shared" si="89"/>
        <v>0</v>
      </c>
      <c r="AX151" s="131"/>
      <c r="AY151" s="43">
        <f t="shared" si="90"/>
        <v>0</v>
      </c>
      <c r="AZ151" s="131"/>
      <c r="BA151" s="43">
        <f t="shared" si="91"/>
        <v>0</v>
      </c>
      <c r="BB151" s="117"/>
      <c r="BC151" s="43">
        <f t="shared" si="92"/>
        <v>0</v>
      </c>
      <c r="BD151" s="121"/>
      <c r="BE151">
        <f t="shared" si="63"/>
        <v>0</v>
      </c>
      <c r="BF151">
        <f t="shared" si="64"/>
        <v>0</v>
      </c>
      <c r="BG151">
        <f t="shared" si="65"/>
        <v>4</v>
      </c>
      <c r="BH151">
        <f t="shared" si="69"/>
        <v>7</v>
      </c>
      <c r="BI151" s="6">
        <f t="shared" si="66"/>
        <v>0</v>
      </c>
      <c r="BJ151" s="44">
        <f t="shared" si="67"/>
        <v>0</v>
      </c>
    </row>
    <row r="152" spans="1:63" x14ac:dyDescent="0.25">
      <c r="A152" s="144">
        <f t="shared" si="68"/>
        <v>140</v>
      </c>
      <c r="B152" s="89" t="s">
        <v>125</v>
      </c>
      <c r="C152" s="150">
        <v>5</v>
      </c>
      <c r="D152" s="89" t="s">
        <v>125</v>
      </c>
      <c r="E152" s="150">
        <v>5</v>
      </c>
      <c r="F152" s="154" t="s">
        <v>157</v>
      </c>
      <c r="G152" s="155">
        <v>20</v>
      </c>
      <c r="H152" s="152">
        <f t="shared" si="70"/>
        <v>1100.9000000000001</v>
      </c>
      <c r="I152" s="47">
        <f t="shared" si="73"/>
        <v>2306.6999999999998</v>
      </c>
      <c r="J152" s="47">
        <f t="shared" si="74"/>
        <v>0</v>
      </c>
      <c r="K152" s="47">
        <f t="shared" si="75"/>
        <v>1517.9499999999998</v>
      </c>
      <c r="L152" s="56">
        <f t="shared" si="93"/>
        <v>1354.2922035144411</v>
      </c>
      <c r="M152" s="56">
        <f t="shared" si="71"/>
        <v>0</v>
      </c>
      <c r="N152" s="47"/>
      <c r="O152" s="47"/>
      <c r="P152" s="47"/>
      <c r="Q152" s="47"/>
      <c r="R152" s="47">
        <f t="shared" si="72"/>
        <v>1354.2922035144411</v>
      </c>
      <c r="S152" s="47"/>
      <c r="T152" s="47"/>
      <c r="U152" s="47"/>
      <c r="V152" s="47"/>
      <c r="W152" s="79">
        <v>1</v>
      </c>
      <c r="X152" s="62">
        <f t="shared" si="78"/>
        <v>1354.2922035144411</v>
      </c>
      <c r="Y152" s="137">
        <f t="shared" si="79"/>
        <v>65.265344819195761</v>
      </c>
      <c r="Z152" s="131"/>
      <c r="AA152" s="5">
        <f t="shared" si="76"/>
        <v>0</v>
      </c>
      <c r="AB152" s="131"/>
      <c r="AC152" s="43">
        <f t="shared" si="81"/>
        <v>0</v>
      </c>
      <c r="AD152" s="131"/>
      <c r="AE152" s="43">
        <f t="shared" si="80"/>
        <v>0</v>
      </c>
      <c r="AF152" s="131"/>
      <c r="AG152" s="43">
        <f t="shared" si="82"/>
        <v>0</v>
      </c>
      <c r="AH152" s="131"/>
      <c r="AI152" s="43">
        <f t="shared" si="83"/>
        <v>0</v>
      </c>
      <c r="AJ152" s="131"/>
      <c r="AK152" s="43">
        <f t="shared" si="84"/>
        <v>0</v>
      </c>
      <c r="AL152" s="117"/>
      <c r="AM152" s="43">
        <f t="shared" si="85"/>
        <v>0</v>
      </c>
      <c r="AN152" s="131">
        <v>59.3</v>
      </c>
      <c r="AO152" s="5">
        <f t="shared" si="77"/>
        <v>4.1277569499664173</v>
      </c>
      <c r="AP152" s="131">
        <v>61.7</v>
      </c>
      <c r="AQ152" s="43">
        <f t="shared" si="86"/>
        <v>4.4686368097897775</v>
      </c>
      <c r="AR152" s="131">
        <v>60.7</v>
      </c>
      <c r="AS152" s="43">
        <f t="shared" si="87"/>
        <v>4.3249601746576181</v>
      </c>
      <c r="AT152" s="131"/>
      <c r="AU152" s="43">
        <f t="shared" si="88"/>
        <v>0</v>
      </c>
      <c r="AV152" s="131"/>
      <c r="AW152" s="43">
        <f t="shared" si="89"/>
        <v>0</v>
      </c>
      <c r="AX152" s="131"/>
      <c r="AY152" s="43">
        <f t="shared" si="90"/>
        <v>0</v>
      </c>
      <c r="AZ152" s="131"/>
      <c r="BA152" s="43">
        <f t="shared" si="91"/>
        <v>0</v>
      </c>
      <c r="BB152" s="117"/>
      <c r="BC152" s="43">
        <f t="shared" si="92"/>
        <v>0</v>
      </c>
      <c r="BD152" s="121"/>
      <c r="BE152">
        <f t="shared" si="63"/>
        <v>0</v>
      </c>
      <c r="BF152">
        <f t="shared" si="64"/>
        <v>0</v>
      </c>
      <c r="BG152">
        <f t="shared" si="65"/>
        <v>4</v>
      </c>
      <c r="BH152">
        <f t="shared" si="69"/>
        <v>7</v>
      </c>
      <c r="BI152" s="6">
        <f t="shared" si="66"/>
        <v>0</v>
      </c>
      <c r="BJ152" s="44">
        <f t="shared" si="67"/>
        <v>0</v>
      </c>
    </row>
    <row r="153" spans="1:63" x14ac:dyDescent="0.25">
      <c r="A153" s="144">
        <f t="shared" si="68"/>
        <v>141</v>
      </c>
      <c r="B153" s="89" t="s">
        <v>125</v>
      </c>
      <c r="C153" s="150">
        <v>6</v>
      </c>
      <c r="D153" s="89" t="s">
        <v>125</v>
      </c>
      <c r="E153" s="150">
        <v>6</v>
      </c>
      <c r="F153" s="154" t="s">
        <v>157</v>
      </c>
      <c r="G153" s="155">
        <v>21</v>
      </c>
      <c r="H153" s="152">
        <f t="shared" si="70"/>
        <v>1108.9000000000001</v>
      </c>
      <c r="I153" s="47">
        <f t="shared" si="73"/>
        <v>2306.6999999999998</v>
      </c>
      <c r="J153" s="47">
        <f t="shared" si="74"/>
        <v>0</v>
      </c>
      <c r="K153" s="47">
        <f t="shared" si="75"/>
        <v>1512.1999999999998</v>
      </c>
      <c r="L153" s="56">
        <f t="shared" si="93"/>
        <v>1364.1442225805893</v>
      </c>
      <c r="M153" s="56">
        <f t="shared" si="71"/>
        <v>0</v>
      </c>
      <c r="N153" s="47"/>
      <c r="O153" s="47"/>
      <c r="P153" s="47"/>
      <c r="Q153" s="47"/>
      <c r="R153" s="47">
        <f t="shared" si="72"/>
        <v>1364.1442225805893</v>
      </c>
      <c r="S153" s="47"/>
      <c r="T153" s="47"/>
      <c r="U153" s="47"/>
      <c r="V153" s="47"/>
      <c r="W153" s="79">
        <v>1</v>
      </c>
      <c r="X153" s="62">
        <f t="shared" si="78"/>
        <v>1364.1442225805893</v>
      </c>
      <c r="Y153" s="137">
        <f t="shared" si="79"/>
        <v>64.793990389895697</v>
      </c>
      <c r="Z153" s="131"/>
      <c r="AA153" s="5">
        <f t="shared" si="76"/>
        <v>0</v>
      </c>
      <c r="AB153" s="131"/>
      <c r="AC153" s="43">
        <f t="shared" si="81"/>
        <v>0</v>
      </c>
      <c r="AD153" s="131"/>
      <c r="AE153" s="43">
        <f t="shared" si="80"/>
        <v>0</v>
      </c>
      <c r="AF153" s="131"/>
      <c r="AG153" s="43">
        <f t="shared" si="82"/>
        <v>0</v>
      </c>
      <c r="AH153" s="131"/>
      <c r="AI153" s="43">
        <f t="shared" si="83"/>
        <v>0</v>
      </c>
      <c r="AJ153" s="131"/>
      <c r="AK153" s="43">
        <f t="shared" si="84"/>
        <v>0</v>
      </c>
      <c r="AL153" s="117"/>
      <c r="AM153" s="43">
        <f t="shared" si="85"/>
        <v>0</v>
      </c>
      <c r="AN153" s="131">
        <v>59.9</v>
      </c>
      <c r="AO153" s="5">
        <f t="shared" si="77"/>
        <v>4.2732095944797441</v>
      </c>
      <c r="AP153" s="131">
        <v>62.3</v>
      </c>
      <c r="AQ153" s="43">
        <f t="shared" si="86"/>
        <v>4.6224970574101771</v>
      </c>
      <c r="AR153" s="131">
        <v>61.1</v>
      </c>
      <c r="AS153" s="43">
        <f t="shared" si="87"/>
        <v>4.4461383302186261</v>
      </c>
      <c r="AT153" s="131"/>
      <c r="AU153" s="43">
        <f t="shared" si="88"/>
        <v>0</v>
      </c>
      <c r="AV153" s="131"/>
      <c r="AW153" s="43">
        <f t="shared" si="89"/>
        <v>0</v>
      </c>
      <c r="AX153" s="131"/>
      <c r="AY153" s="43">
        <f t="shared" si="90"/>
        <v>0</v>
      </c>
      <c r="AZ153" s="131"/>
      <c r="BA153" s="43">
        <f t="shared" si="91"/>
        <v>0</v>
      </c>
      <c r="BB153" s="117"/>
      <c r="BC153" s="43">
        <f t="shared" si="92"/>
        <v>0</v>
      </c>
      <c r="BD153" s="121"/>
      <c r="BE153">
        <f t="shared" si="63"/>
        <v>0</v>
      </c>
      <c r="BF153">
        <f t="shared" si="64"/>
        <v>0</v>
      </c>
      <c r="BG153">
        <f t="shared" si="65"/>
        <v>4</v>
      </c>
      <c r="BH153">
        <f t="shared" si="69"/>
        <v>7</v>
      </c>
      <c r="BI153" s="6">
        <f t="shared" si="66"/>
        <v>0</v>
      </c>
      <c r="BJ153" s="44">
        <f t="shared" si="67"/>
        <v>0</v>
      </c>
    </row>
    <row r="154" spans="1:63" x14ac:dyDescent="0.25">
      <c r="A154" s="144">
        <f t="shared" si="68"/>
        <v>142</v>
      </c>
      <c r="B154" s="89" t="s">
        <v>125</v>
      </c>
      <c r="C154" s="150">
        <v>7</v>
      </c>
      <c r="D154" s="89" t="s">
        <v>125</v>
      </c>
      <c r="E154" s="150">
        <v>7</v>
      </c>
      <c r="F154" s="154" t="s">
        <v>157</v>
      </c>
      <c r="G154" s="155">
        <v>22</v>
      </c>
      <c r="H154" s="152">
        <f t="shared" si="70"/>
        <v>1116.9000000000001</v>
      </c>
      <c r="I154" s="47">
        <f t="shared" si="73"/>
        <v>2306.6999999999998</v>
      </c>
      <c r="J154" s="47">
        <f t="shared" si="74"/>
        <v>0</v>
      </c>
      <c r="K154" s="47">
        <f t="shared" si="75"/>
        <v>1506.4499999999998</v>
      </c>
      <c r="L154" s="56">
        <f t="shared" si="93"/>
        <v>1373.9962418070875</v>
      </c>
      <c r="M154" s="56">
        <f t="shared" si="71"/>
        <v>0</v>
      </c>
      <c r="N154" s="47"/>
      <c r="O154" s="47"/>
      <c r="P154" s="47"/>
      <c r="Q154" s="47"/>
      <c r="R154" s="47">
        <f t="shared" si="72"/>
        <v>1373.9962418070875</v>
      </c>
      <c r="S154" s="47"/>
      <c r="T154" s="47"/>
      <c r="U154" s="47"/>
      <c r="V154" s="47"/>
      <c r="W154" s="79">
        <v>1</v>
      </c>
      <c r="X154" s="62">
        <f t="shared" si="78"/>
        <v>1373.9962418070875</v>
      </c>
      <c r="Y154" s="137">
        <f t="shared" si="79"/>
        <v>64.329395495339625</v>
      </c>
      <c r="Z154" s="131"/>
      <c r="AA154" s="5">
        <f t="shared" si="76"/>
        <v>0</v>
      </c>
      <c r="AB154" s="131"/>
      <c r="AC154" s="43">
        <f t="shared" si="81"/>
        <v>0</v>
      </c>
      <c r="AD154" s="131"/>
      <c r="AE154" s="43">
        <f t="shared" si="80"/>
        <v>0</v>
      </c>
      <c r="AF154" s="131"/>
      <c r="AG154" s="43">
        <f t="shared" si="82"/>
        <v>0</v>
      </c>
      <c r="AH154" s="131"/>
      <c r="AI154" s="43">
        <f t="shared" si="83"/>
        <v>0</v>
      </c>
      <c r="AJ154" s="131"/>
      <c r="AK154" s="43">
        <f t="shared" si="84"/>
        <v>0</v>
      </c>
      <c r="AL154" s="117"/>
      <c r="AM154" s="43">
        <f t="shared" si="85"/>
        <v>0</v>
      </c>
      <c r="AN154" s="131">
        <v>58.6</v>
      </c>
      <c r="AO154" s="5">
        <f t="shared" si="77"/>
        <v>4.1490273310323857</v>
      </c>
      <c r="AP154" s="131">
        <v>60.9</v>
      </c>
      <c r="AQ154" s="43">
        <f t="shared" si="86"/>
        <v>4.4811104542878244</v>
      </c>
      <c r="AR154" s="131">
        <v>60</v>
      </c>
      <c r="AS154" s="43">
        <f t="shared" si="87"/>
        <v>4.3496425094400006</v>
      </c>
      <c r="AT154" s="131"/>
      <c r="AU154" s="43">
        <f t="shared" si="88"/>
        <v>0</v>
      </c>
      <c r="AV154" s="131"/>
      <c r="AW154" s="43">
        <f t="shared" si="89"/>
        <v>0</v>
      </c>
      <c r="AX154" s="131"/>
      <c r="AY154" s="43">
        <f t="shared" si="90"/>
        <v>0</v>
      </c>
      <c r="AZ154" s="131"/>
      <c r="BA154" s="43">
        <f t="shared" si="91"/>
        <v>0</v>
      </c>
      <c r="BB154" s="117"/>
      <c r="BC154" s="43">
        <f t="shared" si="92"/>
        <v>0</v>
      </c>
      <c r="BD154" s="121"/>
      <c r="BE154">
        <f t="shared" si="63"/>
        <v>0</v>
      </c>
      <c r="BF154">
        <f t="shared" si="64"/>
        <v>0</v>
      </c>
      <c r="BG154">
        <f t="shared" si="65"/>
        <v>4</v>
      </c>
      <c r="BH154">
        <f t="shared" si="69"/>
        <v>7</v>
      </c>
      <c r="BI154" s="6">
        <f t="shared" si="66"/>
        <v>0</v>
      </c>
      <c r="BJ154" s="44">
        <f t="shared" si="67"/>
        <v>0</v>
      </c>
    </row>
    <row r="155" spans="1:63" x14ac:dyDescent="0.25">
      <c r="A155" s="144">
        <f t="shared" si="68"/>
        <v>143</v>
      </c>
      <c r="B155" s="89" t="s">
        <v>125</v>
      </c>
      <c r="C155" s="150">
        <v>8</v>
      </c>
      <c r="D155" s="89" t="s">
        <v>125</v>
      </c>
      <c r="E155" s="150">
        <v>8</v>
      </c>
      <c r="F155" s="154" t="s">
        <v>157</v>
      </c>
      <c r="G155" s="155">
        <v>23</v>
      </c>
      <c r="H155" s="152">
        <f t="shared" si="70"/>
        <v>1124.9000000000001</v>
      </c>
      <c r="I155" s="47">
        <f t="shared" si="73"/>
        <v>2306.6999999999998</v>
      </c>
      <c r="J155" s="47">
        <f t="shared" si="74"/>
        <v>0</v>
      </c>
      <c r="K155" s="47">
        <f t="shared" si="75"/>
        <v>1500.6999999999998</v>
      </c>
      <c r="L155" s="56">
        <f t="shared" si="93"/>
        <v>1383.8482611905108</v>
      </c>
      <c r="M155" s="56">
        <f t="shared" si="71"/>
        <v>0</v>
      </c>
      <c r="N155" s="47"/>
      <c r="O155" s="47"/>
      <c r="P155" s="47"/>
      <c r="Q155" s="47"/>
      <c r="R155" s="47">
        <f t="shared" si="72"/>
        <v>1383.8482611905108</v>
      </c>
      <c r="S155" s="47"/>
      <c r="T155" s="47"/>
      <c r="U155" s="47"/>
      <c r="V155" s="47"/>
      <c r="W155" s="79">
        <v>1</v>
      </c>
      <c r="X155" s="62">
        <f t="shared" si="78"/>
        <v>1383.8482611905108</v>
      </c>
      <c r="Y155" s="137">
        <f t="shared" si="79"/>
        <v>63.871415766551472</v>
      </c>
      <c r="Z155" s="131"/>
      <c r="AA155" s="5">
        <f t="shared" si="76"/>
        <v>0</v>
      </c>
      <c r="AB155" s="131"/>
      <c r="AC155" s="43">
        <f t="shared" si="81"/>
        <v>0</v>
      </c>
      <c r="AD155" s="131"/>
      <c r="AE155" s="43">
        <f t="shared" si="80"/>
        <v>0</v>
      </c>
      <c r="AF155" s="131"/>
      <c r="AG155" s="43">
        <f t="shared" si="82"/>
        <v>0</v>
      </c>
      <c r="AH155" s="131"/>
      <c r="AI155" s="43">
        <f t="shared" si="83"/>
        <v>0</v>
      </c>
      <c r="AJ155" s="131"/>
      <c r="AK155" s="43">
        <f t="shared" si="84"/>
        <v>0</v>
      </c>
      <c r="AL155" s="117"/>
      <c r="AM155" s="43">
        <f t="shared" si="85"/>
        <v>0</v>
      </c>
      <c r="AN155" s="131">
        <v>59</v>
      </c>
      <c r="AO155" s="5">
        <f t="shared" si="77"/>
        <v>4.266393824518401</v>
      </c>
      <c r="AP155" s="131">
        <v>61.2</v>
      </c>
      <c r="AQ155" s="43">
        <f t="shared" si="86"/>
        <v>4.5904975829084176</v>
      </c>
      <c r="AR155" s="131">
        <v>59.9</v>
      </c>
      <c r="AS155" s="43">
        <f t="shared" si="87"/>
        <v>4.3975477467136646</v>
      </c>
      <c r="AT155" s="131"/>
      <c r="AU155" s="43">
        <f t="shared" si="88"/>
        <v>0</v>
      </c>
      <c r="AV155" s="131"/>
      <c r="AW155" s="43">
        <f t="shared" si="89"/>
        <v>0</v>
      </c>
      <c r="AX155" s="131"/>
      <c r="AY155" s="43">
        <f t="shared" si="90"/>
        <v>0</v>
      </c>
      <c r="AZ155" s="131"/>
      <c r="BA155" s="43">
        <f t="shared" si="91"/>
        <v>0</v>
      </c>
      <c r="BB155" s="117"/>
      <c r="BC155" s="43">
        <f t="shared" si="92"/>
        <v>0</v>
      </c>
      <c r="BD155" s="121"/>
      <c r="BE155">
        <f t="shared" si="63"/>
        <v>0</v>
      </c>
      <c r="BF155">
        <f t="shared" si="64"/>
        <v>0</v>
      </c>
      <c r="BG155">
        <f t="shared" si="65"/>
        <v>4</v>
      </c>
      <c r="BH155">
        <f t="shared" si="69"/>
        <v>7</v>
      </c>
      <c r="BI155" s="6">
        <f t="shared" si="66"/>
        <v>0</v>
      </c>
      <c r="BJ155" s="44">
        <f t="shared" si="67"/>
        <v>0</v>
      </c>
    </row>
    <row r="156" spans="1:63" x14ac:dyDescent="0.25">
      <c r="A156" s="144">
        <f t="shared" si="68"/>
        <v>144</v>
      </c>
      <c r="B156" s="89" t="s">
        <v>125</v>
      </c>
      <c r="C156" s="150">
        <v>9</v>
      </c>
      <c r="D156" s="89" t="s">
        <v>125</v>
      </c>
      <c r="E156" s="150">
        <v>9</v>
      </c>
      <c r="F156" s="154" t="s">
        <v>157</v>
      </c>
      <c r="G156" s="155">
        <v>24</v>
      </c>
      <c r="H156" s="152">
        <f t="shared" si="70"/>
        <v>1132.9000000000001</v>
      </c>
      <c r="I156" s="47">
        <f t="shared" si="73"/>
        <v>2306.6999999999998</v>
      </c>
      <c r="J156" s="47">
        <f t="shared" si="74"/>
        <v>0</v>
      </c>
      <c r="K156" s="47">
        <f t="shared" si="75"/>
        <v>1494.9499999999998</v>
      </c>
      <c r="L156" s="56">
        <f t="shared" si="93"/>
        <v>1393.7002807275314</v>
      </c>
      <c r="M156" s="56">
        <f t="shared" si="71"/>
        <v>0</v>
      </c>
      <c r="N156" s="47"/>
      <c r="O156" s="47"/>
      <c r="P156" s="47"/>
      <c r="Q156" s="47"/>
      <c r="R156" s="47">
        <f t="shared" si="72"/>
        <v>1393.7002807275314</v>
      </c>
      <c r="S156" s="47"/>
      <c r="T156" s="47"/>
      <c r="U156" s="47"/>
      <c r="V156" s="47"/>
      <c r="W156" s="79">
        <v>1</v>
      </c>
      <c r="X156" s="62">
        <f t="shared" si="78"/>
        <v>1393.7002807275314</v>
      </c>
      <c r="Y156" s="137">
        <f t="shared" si="79"/>
        <v>63.419910916699003</v>
      </c>
      <c r="Z156" s="131"/>
      <c r="AA156" s="5">
        <f t="shared" si="76"/>
        <v>0</v>
      </c>
      <c r="AB156" s="131"/>
      <c r="AC156" s="43">
        <f t="shared" si="81"/>
        <v>0</v>
      </c>
      <c r="AD156" s="131"/>
      <c r="AE156" s="43">
        <f t="shared" si="80"/>
        <v>0</v>
      </c>
      <c r="AF156" s="131"/>
      <c r="AG156" s="43">
        <f t="shared" si="82"/>
        <v>0</v>
      </c>
      <c r="AH156" s="131"/>
      <c r="AI156" s="43">
        <f t="shared" si="83"/>
        <v>0</v>
      </c>
      <c r="AJ156" s="131"/>
      <c r="AK156" s="43">
        <f t="shared" si="84"/>
        <v>0</v>
      </c>
      <c r="AL156" s="117"/>
      <c r="AM156" s="43">
        <f t="shared" si="85"/>
        <v>0</v>
      </c>
      <c r="AN156" s="131">
        <v>57</v>
      </c>
      <c r="AO156" s="5">
        <f t="shared" si="77"/>
        <v>4.0389498464975997</v>
      </c>
      <c r="AP156" s="131">
        <v>60.2</v>
      </c>
      <c r="AQ156" s="43">
        <f t="shared" si="86"/>
        <v>4.5051756853496956</v>
      </c>
      <c r="AR156" s="131">
        <v>57.9</v>
      </c>
      <c r="AS156" s="43">
        <f t="shared" si="87"/>
        <v>4.1675025715287841</v>
      </c>
      <c r="AT156" s="131"/>
      <c r="AU156" s="43">
        <f t="shared" si="88"/>
        <v>0</v>
      </c>
      <c r="AV156" s="131"/>
      <c r="AW156" s="43">
        <f t="shared" si="89"/>
        <v>0</v>
      </c>
      <c r="AX156" s="131"/>
      <c r="AY156" s="43">
        <f t="shared" si="90"/>
        <v>0</v>
      </c>
      <c r="AZ156" s="131"/>
      <c r="BA156" s="43">
        <f t="shared" si="91"/>
        <v>0</v>
      </c>
      <c r="BB156" s="117"/>
      <c r="BC156" s="43">
        <f t="shared" si="92"/>
        <v>0</v>
      </c>
      <c r="BD156" s="121"/>
      <c r="BE156">
        <f t="shared" si="63"/>
        <v>0</v>
      </c>
      <c r="BF156">
        <f t="shared" si="64"/>
        <v>0</v>
      </c>
      <c r="BG156">
        <f t="shared" si="65"/>
        <v>4</v>
      </c>
      <c r="BH156">
        <f t="shared" si="69"/>
        <v>7</v>
      </c>
      <c r="BI156" s="6">
        <f t="shared" si="66"/>
        <v>0</v>
      </c>
      <c r="BJ156" s="44">
        <f t="shared" si="67"/>
        <v>0</v>
      </c>
    </row>
    <row r="157" spans="1:63" x14ac:dyDescent="0.25">
      <c r="A157" s="144">
        <f t="shared" si="68"/>
        <v>145</v>
      </c>
      <c r="B157" s="89" t="s">
        <v>125</v>
      </c>
      <c r="C157" s="150">
        <v>10</v>
      </c>
      <c r="D157" s="89" t="s">
        <v>125</v>
      </c>
      <c r="E157" s="150">
        <v>10</v>
      </c>
      <c r="F157" s="154" t="s">
        <v>157</v>
      </c>
      <c r="G157" s="155">
        <v>25</v>
      </c>
      <c r="H157" s="152">
        <f t="shared" si="70"/>
        <v>1140.9000000000001</v>
      </c>
      <c r="I157" s="47">
        <f t="shared" si="73"/>
        <v>2306.6999999999998</v>
      </c>
      <c r="J157" s="47">
        <f t="shared" si="74"/>
        <v>0</v>
      </c>
      <c r="K157" s="47">
        <f t="shared" si="75"/>
        <v>1489.1999999999998</v>
      </c>
      <c r="L157" s="56">
        <f t="shared" si="93"/>
        <v>1403.5523004149152</v>
      </c>
      <c r="M157" s="56">
        <f t="shared" si="71"/>
        <v>0</v>
      </c>
      <c r="N157" s="47"/>
      <c r="O157" s="47"/>
      <c r="P157" s="47"/>
      <c r="Q157" s="47"/>
      <c r="R157" s="47">
        <f t="shared" si="72"/>
        <v>1403.5523004149152</v>
      </c>
      <c r="S157" s="47"/>
      <c r="T157" s="47"/>
      <c r="U157" s="47"/>
      <c r="V157" s="47"/>
      <c r="W157" s="79">
        <v>1</v>
      </c>
      <c r="X157" s="62">
        <f t="shared" si="78"/>
        <v>1403.5523004149152</v>
      </c>
      <c r="Y157" s="137">
        <f t="shared" si="79"/>
        <v>62.974744597824575</v>
      </c>
      <c r="Z157" s="131"/>
      <c r="AA157" s="5">
        <f t="shared" si="76"/>
        <v>0</v>
      </c>
      <c r="AB157" s="131"/>
      <c r="AC157" s="43">
        <f t="shared" si="81"/>
        <v>0</v>
      </c>
      <c r="AD157" s="131"/>
      <c r="AE157" s="43">
        <f t="shared" si="80"/>
        <v>0</v>
      </c>
      <c r="AF157" s="131"/>
      <c r="AG157" s="43">
        <f t="shared" si="82"/>
        <v>0</v>
      </c>
      <c r="AH157" s="131"/>
      <c r="AI157" s="43">
        <f t="shared" si="83"/>
        <v>0</v>
      </c>
      <c r="AJ157" s="131"/>
      <c r="AK157" s="43">
        <f t="shared" si="84"/>
        <v>0</v>
      </c>
      <c r="AL157" s="117"/>
      <c r="AM157" s="43">
        <f t="shared" si="85"/>
        <v>0</v>
      </c>
      <c r="AN157" s="131">
        <v>58.3</v>
      </c>
      <c r="AO157" s="5">
        <f t="shared" si="77"/>
        <v>4.2852314556437765</v>
      </c>
      <c r="AP157" s="131">
        <v>60.6</v>
      </c>
      <c r="AQ157" s="43">
        <f t="shared" si="86"/>
        <v>4.6300152662922249</v>
      </c>
      <c r="AR157" s="131">
        <v>59.5</v>
      </c>
      <c r="AS157" s="43">
        <f t="shared" si="87"/>
        <v>4.4634544397856004</v>
      </c>
      <c r="AT157" s="131"/>
      <c r="AU157" s="43">
        <f t="shared" si="88"/>
        <v>0</v>
      </c>
      <c r="AV157" s="131"/>
      <c r="AW157" s="43">
        <f t="shared" si="89"/>
        <v>0</v>
      </c>
      <c r="AX157" s="131"/>
      <c r="AY157" s="43">
        <f t="shared" si="90"/>
        <v>0</v>
      </c>
      <c r="AZ157" s="131"/>
      <c r="BA157" s="43">
        <f t="shared" si="91"/>
        <v>0</v>
      </c>
      <c r="BB157" s="117"/>
      <c r="BC157" s="43">
        <f t="shared" si="92"/>
        <v>0</v>
      </c>
      <c r="BD157" s="121"/>
      <c r="BE157">
        <f t="shared" si="63"/>
        <v>0</v>
      </c>
      <c r="BF157">
        <f t="shared" si="64"/>
        <v>0</v>
      </c>
      <c r="BG157">
        <f t="shared" si="65"/>
        <v>4</v>
      </c>
      <c r="BH157">
        <f t="shared" si="69"/>
        <v>7</v>
      </c>
      <c r="BI157" s="6">
        <f t="shared" si="66"/>
        <v>0</v>
      </c>
      <c r="BJ157" s="44">
        <f t="shared" si="67"/>
        <v>0</v>
      </c>
    </row>
    <row r="158" spans="1:63" x14ac:dyDescent="0.25">
      <c r="A158" s="144">
        <f t="shared" si="68"/>
        <v>146</v>
      </c>
      <c r="B158" s="89" t="s">
        <v>125</v>
      </c>
      <c r="C158" s="150">
        <v>11</v>
      </c>
      <c r="D158" s="89" t="s">
        <v>125</v>
      </c>
      <c r="E158" s="150">
        <v>11</v>
      </c>
      <c r="F158" s="154" t="s">
        <v>157</v>
      </c>
      <c r="G158" s="155">
        <v>26</v>
      </c>
      <c r="H158" s="152">
        <f t="shared" si="70"/>
        <v>1148.9000000000001</v>
      </c>
      <c r="I158" s="47">
        <f t="shared" si="73"/>
        <v>2306.6999999999998</v>
      </c>
      <c r="J158" s="47">
        <f t="shared" si="74"/>
        <v>0</v>
      </c>
      <c r="K158" s="47">
        <f t="shared" si="75"/>
        <v>1483.4499999999998</v>
      </c>
      <c r="L158" s="56">
        <f t="shared" si="93"/>
        <v>1413.4043202495172</v>
      </c>
      <c r="M158" s="56">
        <f t="shared" si="71"/>
        <v>0</v>
      </c>
      <c r="N158" s="47"/>
      <c r="O158" s="47"/>
      <c r="P158" s="47"/>
      <c r="Q158" s="47"/>
      <c r="R158" s="47">
        <f t="shared" si="72"/>
        <v>1413.4043202495172</v>
      </c>
      <c r="S158" s="47"/>
      <c r="T158" s="47"/>
      <c r="U158" s="47"/>
      <c r="V158" s="47"/>
      <c r="W158" s="79">
        <v>1</v>
      </c>
      <c r="X158" s="62">
        <f t="shared" si="78"/>
        <v>1413.4043202495172</v>
      </c>
      <c r="Y158" s="137">
        <f t="shared" si="79"/>
        <v>62.535784263567749</v>
      </c>
      <c r="Z158" s="131"/>
      <c r="AA158" s="5">
        <f t="shared" si="76"/>
        <v>0</v>
      </c>
      <c r="AB158" s="131"/>
      <c r="AC158" s="43">
        <f t="shared" si="81"/>
        <v>0</v>
      </c>
      <c r="AD158" s="131"/>
      <c r="AE158" s="43">
        <f t="shared" si="80"/>
        <v>0</v>
      </c>
      <c r="AF158" s="131"/>
      <c r="AG158" s="43">
        <f t="shared" si="82"/>
        <v>0</v>
      </c>
      <c r="AH158" s="131"/>
      <c r="AI158" s="43">
        <f t="shared" si="83"/>
        <v>0</v>
      </c>
      <c r="AJ158" s="131"/>
      <c r="AK158" s="43">
        <f t="shared" si="84"/>
        <v>0</v>
      </c>
      <c r="AL158" s="117"/>
      <c r="AM158" s="43">
        <f t="shared" si="85"/>
        <v>0</v>
      </c>
      <c r="AN158" s="131">
        <v>56.9</v>
      </c>
      <c r="AO158" s="5">
        <f t="shared" si="77"/>
        <v>4.1393994315287843</v>
      </c>
      <c r="AP158" s="131">
        <v>59.1</v>
      </c>
      <c r="AQ158" s="43">
        <f t="shared" si="86"/>
        <v>4.4656816999076652</v>
      </c>
      <c r="AR158" s="131">
        <v>58.2</v>
      </c>
      <c r="AS158" s="43">
        <f t="shared" si="87"/>
        <v>4.3307067035410567</v>
      </c>
      <c r="AT158" s="131"/>
      <c r="AU158" s="43">
        <f t="shared" si="88"/>
        <v>0</v>
      </c>
      <c r="AV158" s="131"/>
      <c r="AW158" s="43">
        <f t="shared" si="89"/>
        <v>0</v>
      </c>
      <c r="AX158" s="131"/>
      <c r="AY158" s="43">
        <f t="shared" si="90"/>
        <v>0</v>
      </c>
      <c r="AZ158" s="131"/>
      <c r="BA158" s="43">
        <f t="shared" si="91"/>
        <v>0</v>
      </c>
      <c r="BB158" s="117"/>
      <c r="BC158" s="43">
        <f t="shared" si="92"/>
        <v>0</v>
      </c>
      <c r="BD158" s="121"/>
      <c r="BE158">
        <f t="shared" si="63"/>
        <v>0</v>
      </c>
      <c r="BF158">
        <f t="shared" si="64"/>
        <v>0</v>
      </c>
      <c r="BG158">
        <f t="shared" si="65"/>
        <v>4</v>
      </c>
      <c r="BH158">
        <f t="shared" si="69"/>
        <v>7</v>
      </c>
      <c r="BI158" s="6">
        <f t="shared" si="66"/>
        <v>0</v>
      </c>
      <c r="BJ158" s="44">
        <f t="shared" si="67"/>
        <v>0</v>
      </c>
      <c r="BK158" t="s">
        <v>109</v>
      </c>
    </row>
    <row r="159" spans="1:63" x14ac:dyDescent="0.25">
      <c r="A159" s="144">
        <f t="shared" si="68"/>
        <v>147</v>
      </c>
      <c r="B159" s="89" t="s">
        <v>125</v>
      </c>
      <c r="C159" s="150">
        <v>12</v>
      </c>
      <c r="D159" s="89" t="s">
        <v>125</v>
      </c>
      <c r="E159" s="150">
        <v>12</v>
      </c>
      <c r="F159" s="154" t="s">
        <v>157</v>
      </c>
      <c r="G159" s="155">
        <v>27</v>
      </c>
      <c r="H159" s="152">
        <f t="shared" si="70"/>
        <v>1156.9000000000001</v>
      </c>
      <c r="I159" s="47">
        <f t="shared" si="73"/>
        <v>2306.6999999999998</v>
      </c>
      <c r="J159" s="47">
        <f t="shared" si="74"/>
        <v>0</v>
      </c>
      <c r="K159" s="47">
        <f t="shared" si="75"/>
        <v>1477.6999999999998</v>
      </c>
      <c r="L159" s="56">
        <f t="shared" si="93"/>
        <v>1423.2563402282808</v>
      </c>
      <c r="M159" s="56">
        <f t="shared" si="71"/>
        <v>0</v>
      </c>
      <c r="N159" s="47"/>
      <c r="O159" s="47"/>
      <c r="P159" s="47"/>
      <c r="Q159" s="47"/>
      <c r="R159" s="47">
        <f t="shared" si="72"/>
        <v>1423.2563402282808</v>
      </c>
      <c r="S159" s="47"/>
      <c r="T159" s="47"/>
      <c r="U159" s="47"/>
      <c r="V159" s="47"/>
      <c r="W159" s="79">
        <v>1</v>
      </c>
      <c r="X159" s="62">
        <f t="shared" si="78"/>
        <v>1423.2563402282808</v>
      </c>
      <c r="Y159" s="137">
        <f t="shared" si="79"/>
        <v>62.102901037589291</v>
      </c>
      <c r="Z159" s="131"/>
      <c r="AA159" s="5">
        <f t="shared" si="76"/>
        <v>0</v>
      </c>
      <c r="AB159" s="131"/>
      <c r="AC159" s="43">
        <f t="shared" si="81"/>
        <v>0</v>
      </c>
      <c r="AD159" s="131"/>
      <c r="AE159" s="43">
        <f t="shared" si="80"/>
        <v>0</v>
      </c>
      <c r="AF159" s="131"/>
      <c r="AG159" s="43">
        <f t="shared" si="82"/>
        <v>0</v>
      </c>
      <c r="AH159" s="131"/>
      <c r="AI159" s="43">
        <f t="shared" si="83"/>
        <v>0</v>
      </c>
      <c r="AJ159" s="131"/>
      <c r="AK159" s="43">
        <f t="shared" si="84"/>
        <v>0</v>
      </c>
      <c r="AL159" s="117"/>
      <c r="AM159" s="43">
        <f t="shared" si="85"/>
        <v>0</v>
      </c>
      <c r="AN159" s="131">
        <v>58.3</v>
      </c>
      <c r="AO159" s="5">
        <f t="shared" si="77"/>
        <v>4.4063941074834547</v>
      </c>
      <c r="AP159" s="131">
        <v>60</v>
      </c>
      <c r="AQ159" s="43">
        <f t="shared" si="86"/>
        <v>4.6671174374399991</v>
      </c>
      <c r="AR159" s="131">
        <v>59.4</v>
      </c>
      <c r="AS159" s="43">
        <f t="shared" si="87"/>
        <v>4.5742418004349439</v>
      </c>
      <c r="AT159" s="131"/>
      <c r="AU159" s="43">
        <f t="shared" si="88"/>
        <v>0</v>
      </c>
      <c r="AV159" s="131"/>
      <c r="AW159" s="43">
        <f t="shared" si="89"/>
        <v>0</v>
      </c>
      <c r="AX159" s="131"/>
      <c r="AY159" s="43">
        <f t="shared" si="90"/>
        <v>0</v>
      </c>
      <c r="AZ159" s="131"/>
      <c r="BA159" s="43">
        <f t="shared" si="91"/>
        <v>0</v>
      </c>
      <c r="BB159" s="117"/>
      <c r="BC159" s="43">
        <f t="shared" si="92"/>
        <v>0</v>
      </c>
      <c r="BD159" s="121"/>
      <c r="BE159">
        <f t="shared" si="63"/>
        <v>0</v>
      </c>
      <c r="BF159">
        <f t="shared" si="64"/>
        <v>0</v>
      </c>
      <c r="BG159">
        <f t="shared" si="65"/>
        <v>4</v>
      </c>
      <c r="BH159">
        <f t="shared" si="69"/>
        <v>7</v>
      </c>
      <c r="BI159" s="6">
        <f t="shared" si="66"/>
        <v>0</v>
      </c>
      <c r="BJ159" s="44">
        <f t="shared" si="67"/>
        <v>0</v>
      </c>
      <c r="BK159">
        <f>5.75*(A159-3)+1</f>
        <v>829</v>
      </c>
    </row>
    <row r="160" spans="1:63" x14ac:dyDescent="0.25">
      <c r="A160" s="144">
        <f t="shared" si="68"/>
        <v>148</v>
      </c>
      <c r="B160" s="89" t="s">
        <v>125</v>
      </c>
      <c r="C160" s="150">
        <v>13</v>
      </c>
      <c r="D160" s="89" t="s">
        <v>125</v>
      </c>
      <c r="E160" s="150">
        <v>13</v>
      </c>
      <c r="F160" s="154" t="s">
        <v>157</v>
      </c>
      <c r="G160" s="155">
        <v>28</v>
      </c>
      <c r="H160" s="152">
        <f t="shared" si="70"/>
        <v>1164.9000000000001</v>
      </c>
      <c r="I160" s="47">
        <f t="shared" si="73"/>
        <v>2306.6999999999998</v>
      </c>
      <c r="J160" s="47">
        <f t="shared" si="74"/>
        <v>0</v>
      </c>
      <c r="K160" s="47">
        <f t="shared" si="75"/>
        <v>1471.9499999999998</v>
      </c>
      <c r="L160" s="56">
        <f t="shared" si="93"/>
        <v>1433.1083603482327</v>
      </c>
      <c r="M160" s="56">
        <f t="shared" si="71"/>
        <v>0</v>
      </c>
      <c r="N160" s="47"/>
      <c r="O160" s="47"/>
      <c r="P160" s="47"/>
      <c r="Q160" s="47"/>
      <c r="R160" s="47">
        <f>L160</f>
        <v>1433.1083603482327</v>
      </c>
      <c r="S160" s="47"/>
      <c r="T160" s="47"/>
      <c r="U160" s="47"/>
      <c r="V160" s="47"/>
      <c r="W160" s="79">
        <v>1</v>
      </c>
      <c r="X160" s="62">
        <f t="shared" si="78"/>
        <v>1433.1083603482327</v>
      </c>
      <c r="Y160" s="137">
        <f t="shared" si="79"/>
        <v>61.675969587422436</v>
      </c>
      <c r="Z160" s="131"/>
      <c r="AA160" s="5">
        <f t="shared" si="76"/>
        <v>0</v>
      </c>
      <c r="AB160" s="131"/>
      <c r="AC160" s="43">
        <f t="shared" si="81"/>
        <v>0</v>
      </c>
      <c r="AD160" s="131"/>
      <c r="AE160" s="43">
        <f t="shared" si="80"/>
        <v>0</v>
      </c>
      <c r="AF160" s="131"/>
      <c r="AG160" s="43">
        <f t="shared" si="82"/>
        <v>0</v>
      </c>
      <c r="AH160" s="131"/>
      <c r="AI160" s="43">
        <f t="shared" si="83"/>
        <v>0</v>
      </c>
      <c r="AJ160" s="131"/>
      <c r="AK160" s="43">
        <f t="shared" si="84"/>
        <v>0</v>
      </c>
      <c r="AL160" s="117"/>
      <c r="AM160" s="43">
        <f t="shared" si="85"/>
        <v>0</v>
      </c>
      <c r="AN160" s="131">
        <v>57.3</v>
      </c>
      <c r="AO160" s="5">
        <f t="shared" si="77"/>
        <v>4.3156605429718562</v>
      </c>
      <c r="AP160" s="131">
        <v>59.3</v>
      </c>
      <c r="AQ160" s="43">
        <f t="shared" si="86"/>
        <v>4.6221860215683357</v>
      </c>
      <c r="AR160" s="131">
        <v>58.3</v>
      </c>
      <c r="AS160" s="43">
        <f t="shared" si="87"/>
        <v>4.4676088505436953</v>
      </c>
      <c r="AT160" s="131"/>
      <c r="AU160" s="43">
        <f t="shared" si="88"/>
        <v>0</v>
      </c>
      <c r="AV160" s="131"/>
      <c r="AW160" s="43">
        <f t="shared" si="89"/>
        <v>0</v>
      </c>
      <c r="AX160" s="131"/>
      <c r="AY160" s="43">
        <f t="shared" si="90"/>
        <v>0</v>
      </c>
      <c r="AZ160" s="131"/>
      <c r="BA160" s="43">
        <f t="shared" si="91"/>
        <v>0</v>
      </c>
      <c r="BB160" s="117"/>
      <c r="BC160" s="43">
        <f t="shared" si="92"/>
        <v>0</v>
      </c>
      <c r="BD160" s="121"/>
      <c r="BE160">
        <f t="shared" si="63"/>
        <v>0</v>
      </c>
      <c r="BF160">
        <f t="shared" si="64"/>
        <v>0</v>
      </c>
      <c r="BG160">
        <f t="shared" si="65"/>
        <v>4</v>
      </c>
      <c r="BH160">
        <f t="shared" si="69"/>
        <v>7</v>
      </c>
      <c r="BI160" s="6">
        <f t="shared" si="66"/>
        <v>0</v>
      </c>
      <c r="BJ160" s="44">
        <f t="shared" si="67"/>
        <v>0</v>
      </c>
    </row>
    <row r="161" spans="1:62" x14ac:dyDescent="0.25">
      <c r="A161" s="144">
        <f t="shared" si="68"/>
        <v>149</v>
      </c>
      <c r="B161" s="89" t="s">
        <v>125</v>
      </c>
      <c r="C161" s="150">
        <v>14</v>
      </c>
      <c r="D161" s="89" t="s">
        <v>125</v>
      </c>
      <c r="E161" s="150">
        <v>14</v>
      </c>
      <c r="F161" s="154" t="s">
        <v>157</v>
      </c>
      <c r="G161" s="155">
        <v>29</v>
      </c>
      <c r="H161" s="152">
        <f t="shared" si="70"/>
        <v>1172.9000000000001</v>
      </c>
      <c r="I161" s="47">
        <f t="shared" si="73"/>
        <v>2306.6999999999998</v>
      </c>
      <c r="J161" s="47">
        <f t="shared" si="74"/>
        <v>0</v>
      </c>
      <c r="K161" s="47">
        <f t="shared" si="75"/>
        <v>1466.1999999999998</v>
      </c>
      <c r="L161" s="56">
        <f t="shared" si="93"/>
        <v>1442.9603806064808</v>
      </c>
      <c r="M161" s="56">
        <f t="shared" si="71"/>
        <v>-0.37260048992902739</v>
      </c>
      <c r="N161" s="47">
        <f t="shared" ref="N161:N224" si="94">SLOPE*N$7 + ($I$7-$K$8*($A161-3))</f>
        <v>2302.7468749999998</v>
      </c>
      <c r="O161" s="47"/>
      <c r="P161" s="47"/>
      <c r="Q161" s="47"/>
      <c r="R161" s="47">
        <f>SQRT(POWER(J161-N$7,2)+POWER(K161-N161,2))</f>
        <v>1432.2070115986255</v>
      </c>
      <c r="S161" s="47">
        <f t="shared" ref="S161:S224" si="95">SQRT(POWER(H161-N$7,2)+POWER(I161-N161,2))</f>
        <v>11.125969497784311</v>
      </c>
      <c r="T161" s="15"/>
      <c r="U161" s="15"/>
      <c r="V161" s="15"/>
      <c r="W161" s="79">
        <v>1</v>
      </c>
      <c r="X161" s="62">
        <f t="shared" si="78"/>
        <v>1432.2070115986255</v>
      </c>
      <c r="Y161" s="137">
        <f t="shared" si="79"/>
        <v>61.714784896674679</v>
      </c>
      <c r="Z161" s="131"/>
      <c r="AA161" s="5">
        <f t="shared" si="76"/>
        <v>0</v>
      </c>
      <c r="AB161" s="131"/>
      <c r="AC161" s="43">
        <f t="shared" si="81"/>
        <v>0</v>
      </c>
      <c r="AD161" s="131"/>
      <c r="AE161" s="43">
        <f t="shared" si="80"/>
        <v>0</v>
      </c>
      <c r="AF161" s="131"/>
      <c r="AG161" s="43">
        <f t="shared" si="82"/>
        <v>0</v>
      </c>
      <c r="AH161" s="131"/>
      <c r="AI161" s="43">
        <f t="shared" si="83"/>
        <v>0</v>
      </c>
      <c r="AJ161" s="131"/>
      <c r="AK161" s="43">
        <f t="shared" si="84"/>
        <v>0</v>
      </c>
      <c r="AL161" s="117"/>
      <c r="AM161" s="43">
        <f t="shared" si="85"/>
        <v>0</v>
      </c>
      <c r="AN161" s="131">
        <v>56.2</v>
      </c>
      <c r="AO161" s="5">
        <f t="shared" si="77"/>
        <v>4.1463331722667576</v>
      </c>
      <c r="AP161" s="131">
        <v>58.3</v>
      </c>
      <c r="AQ161" s="43">
        <f t="shared" si="86"/>
        <v>4.4619908422783894</v>
      </c>
      <c r="AR161" s="131">
        <v>57</v>
      </c>
      <c r="AS161" s="43">
        <f t="shared" si="87"/>
        <v>4.2652184232389079</v>
      </c>
      <c r="AT161" s="131"/>
      <c r="AU161" s="43">
        <f t="shared" si="88"/>
        <v>0</v>
      </c>
      <c r="AV161" s="131"/>
      <c r="AW161" s="43">
        <f t="shared" si="89"/>
        <v>0</v>
      </c>
      <c r="AX161" s="131"/>
      <c r="AY161" s="43">
        <f t="shared" si="90"/>
        <v>0</v>
      </c>
      <c r="AZ161" s="131"/>
      <c r="BA161" s="43">
        <f t="shared" si="91"/>
        <v>0</v>
      </c>
      <c r="BB161" s="117"/>
      <c r="BC161" s="43">
        <f t="shared" si="92"/>
        <v>0</v>
      </c>
      <c r="BD161" s="121" t="s">
        <v>278</v>
      </c>
      <c r="BE161">
        <f t="shared" si="63"/>
        <v>0</v>
      </c>
      <c r="BF161">
        <f t="shared" si="64"/>
        <v>0</v>
      </c>
      <c r="BG161">
        <f t="shared" si="65"/>
        <v>4</v>
      </c>
      <c r="BH161">
        <f t="shared" si="69"/>
        <v>7</v>
      </c>
      <c r="BI161" s="6">
        <f t="shared" si="66"/>
        <v>0</v>
      </c>
      <c r="BJ161" s="44">
        <f t="shared" si="67"/>
        <v>0</v>
      </c>
    </row>
    <row r="162" spans="1:62" x14ac:dyDescent="0.25">
      <c r="A162" s="144">
        <f t="shared" si="68"/>
        <v>150</v>
      </c>
      <c r="B162" s="89" t="s">
        <v>125</v>
      </c>
      <c r="C162" s="150">
        <v>15</v>
      </c>
      <c r="D162" s="89" t="s">
        <v>125</v>
      </c>
      <c r="E162" s="150">
        <v>15</v>
      </c>
      <c r="F162" s="154" t="s">
        <v>157</v>
      </c>
      <c r="G162" s="155">
        <v>30</v>
      </c>
      <c r="H162" s="152">
        <f t="shared" si="70"/>
        <v>1180.9000000000001</v>
      </c>
      <c r="I162" s="47">
        <f t="shared" si="73"/>
        <v>2306.6999999999998</v>
      </c>
      <c r="J162" s="47">
        <f t="shared" si="74"/>
        <v>0</v>
      </c>
      <c r="K162" s="47">
        <f t="shared" si="75"/>
        <v>1460.4499999999998</v>
      </c>
      <c r="L162" s="56">
        <f t="shared" si="93"/>
        <v>1452.8124010002118</v>
      </c>
      <c r="M162" s="56">
        <f t="shared" si="71"/>
        <v>-0.1963084802123376</v>
      </c>
      <c r="N162" s="47">
        <f t="shared" si="94"/>
        <v>2296.9968749999998</v>
      </c>
      <c r="O162" s="47"/>
      <c r="P162" s="47"/>
      <c r="Q162" s="47"/>
      <c r="R162" s="47">
        <f t="shared" ref="R162:R225" si="96">SQRT(POWER(J162-N$7,2)+POWER(K162-N162,2))</f>
        <v>1432.2070115986255</v>
      </c>
      <c r="S162" s="47">
        <f t="shared" si="95"/>
        <v>20.801697881798695</v>
      </c>
      <c r="T162" s="47"/>
      <c r="U162" s="47"/>
      <c r="V162" s="47"/>
      <c r="W162" s="79">
        <v>1</v>
      </c>
      <c r="X162" s="62">
        <f t="shared" si="78"/>
        <v>1432.2070115986255</v>
      </c>
      <c r="Y162" s="137">
        <f t="shared" si="79"/>
        <v>61.714784896674679</v>
      </c>
      <c r="Z162" s="131"/>
      <c r="AA162" s="5">
        <f t="shared" si="76"/>
        <v>0</v>
      </c>
      <c r="AB162" s="131"/>
      <c r="AC162" s="43">
        <f t="shared" si="81"/>
        <v>0</v>
      </c>
      <c r="AD162" s="131"/>
      <c r="AE162" s="43">
        <f t="shared" si="80"/>
        <v>0</v>
      </c>
      <c r="AF162" s="131"/>
      <c r="AG162" s="43">
        <f t="shared" si="82"/>
        <v>0</v>
      </c>
      <c r="AH162" s="131"/>
      <c r="AI162" s="43">
        <f t="shared" si="83"/>
        <v>0</v>
      </c>
      <c r="AJ162" s="131"/>
      <c r="AK162" s="43">
        <f t="shared" si="84"/>
        <v>0</v>
      </c>
      <c r="AL162" s="117"/>
      <c r="AM162" s="43">
        <f t="shared" si="85"/>
        <v>0</v>
      </c>
      <c r="AN162" s="131">
        <v>57.5</v>
      </c>
      <c r="AO162" s="5">
        <f t="shared" si="77"/>
        <v>4.3403750113369153</v>
      </c>
      <c r="AP162" s="131">
        <v>59.7</v>
      </c>
      <c r="AQ162" s="43">
        <f t="shared" si="86"/>
        <v>4.6788619052267029</v>
      </c>
      <c r="AR162" s="131">
        <v>58.7</v>
      </c>
      <c r="AS162" s="43">
        <f t="shared" si="87"/>
        <v>4.5234288915882015</v>
      </c>
      <c r="AT162" s="131"/>
      <c r="AU162" s="43">
        <f t="shared" si="88"/>
        <v>0</v>
      </c>
      <c r="AV162" s="131"/>
      <c r="AW162" s="43">
        <f t="shared" si="89"/>
        <v>0</v>
      </c>
      <c r="AX162" s="131"/>
      <c r="AY162" s="43">
        <f t="shared" si="90"/>
        <v>0</v>
      </c>
      <c r="AZ162" s="131"/>
      <c r="BA162" s="43">
        <f t="shared" si="91"/>
        <v>0</v>
      </c>
      <c r="BB162" s="117"/>
      <c r="BC162" s="43">
        <f t="shared" si="92"/>
        <v>0</v>
      </c>
      <c r="BD162" s="121"/>
      <c r="BE162">
        <f t="shared" si="63"/>
        <v>0</v>
      </c>
      <c r="BF162">
        <f t="shared" si="64"/>
        <v>0</v>
      </c>
      <c r="BG162">
        <f t="shared" si="65"/>
        <v>4</v>
      </c>
      <c r="BH162">
        <f t="shared" si="69"/>
        <v>7</v>
      </c>
      <c r="BI162" s="6">
        <f t="shared" si="66"/>
        <v>0</v>
      </c>
      <c r="BJ162" s="44">
        <f t="shared" si="67"/>
        <v>0</v>
      </c>
    </row>
    <row r="163" spans="1:62" x14ac:dyDescent="0.25">
      <c r="A163" s="144">
        <f t="shared" si="68"/>
        <v>151</v>
      </c>
      <c r="B163" s="89" t="s">
        <v>125</v>
      </c>
      <c r="C163" s="150">
        <v>16</v>
      </c>
      <c r="D163" s="89" t="s">
        <v>125</v>
      </c>
      <c r="E163" s="150">
        <v>16</v>
      </c>
      <c r="F163" s="154" t="s">
        <v>157</v>
      </c>
      <c r="G163" s="155">
        <v>31</v>
      </c>
      <c r="H163" s="152">
        <f t="shared" si="70"/>
        <v>1188.9000000000001</v>
      </c>
      <c r="I163" s="47">
        <f t="shared" si="73"/>
        <v>2306.6999999999998</v>
      </c>
      <c r="J163" s="47">
        <f t="shared" si="74"/>
        <v>0</v>
      </c>
      <c r="K163" s="47">
        <f t="shared" si="75"/>
        <v>1454.6999999999998</v>
      </c>
      <c r="L163" s="56">
        <f t="shared" si="93"/>
        <v>1462.6644215266876</v>
      </c>
      <c r="M163" s="56">
        <f t="shared" si="71"/>
        <v>-0.13276941540743792</v>
      </c>
      <c r="N163" s="47">
        <f t="shared" si="94"/>
        <v>2291.2468749999998</v>
      </c>
      <c r="O163" s="47"/>
      <c r="P163" s="47"/>
      <c r="Q163" s="47"/>
      <c r="R163" s="47">
        <f t="shared" si="96"/>
        <v>1432.2070115986255</v>
      </c>
      <c r="S163" s="47">
        <f t="shared" si="95"/>
        <v>30.590179343469529</v>
      </c>
      <c r="T163" s="47"/>
      <c r="U163" s="47"/>
      <c r="V163" s="47"/>
      <c r="W163" s="79">
        <v>1</v>
      </c>
      <c r="X163" s="62">
        <f t="shared" si="78"/>
        <v>1432.2070115986255</v>
      </c>
      <c r="Y163" s="137">
        <f t="shared" si="79"/>
        <v>61.714784896674679</v>
      </c>
      <c r="Z163" s="131"/>
      <c r="AA163" s="5">
        <f t="shared" si="76"/>
        <v>0</v>
      </c>
      <c r="AB163" s="131"/>
      <c r="AC163" s="43">
        <f t="shared" si="81"/>
        <v>0</v>
      </c>
      <c r="AD163" s="131"/>
      <c r="AE163" s="43">
        <f t="shared" si="80"/>
        <v>0</v>
      </c>
      <c r="AF163" s="131"/>
      <c r="AG163" s="43">
        <f t="shared" si="82"/>
        <v>0</v>
      </c>
      <c r="AH163" s="131"/>
      <c r="AI163" s="43">
        <f t="shared" si="83"/>
        <v>0</v>
      </c>
      <c r="AJ163" s="131"/>
      <c r="AK163" s="43">
        <f t="shared" si="84"/>
        <v>0</v>
      </c>
      <c r="AL163" s="117"/>
      <c r="AM163" s="43">
        <f t="shared" si="85"/>
        <v>0</v>
      </c>
      <c r="AN163" s="131">
        <v>56.6</v>
      </c>
      <c r="AO163" s="5">
        <f t="shared" si="77"/>
        <v>4.2055657531398074</v>
      </c>
      <c r="AP163" s="131">
        <v>58.7</v>
      </c>
      <c r="AQ163" s="43">
        <f t="shared" si="86"/>
        <v>4.5234288915882015</v>
      </c>
      <c r="AR163" s="131">
        <v>58</v>
      </c>
      <c r="AS163" s="43">
        <f t="shared" si="87"/>
        <v>4.4161879888506252</v>
      </c>
      <c r="AT163" s="131"/>
      <c r="AU163" s="43">
        <f t="shared" si="88"/>
        <v>0</v>
      </c>
      <c r="AV163" s="131"/>
      <c r="AW163" s="43">
        <f t="shared" si="89"/>
        <v>0</v>
      </c>
      <c r="AX163" s="131"/>
      <c r="AY163" s="43">
        <f t="shared" si="90"/>
        <v>0</v>
      </c>
      <c r="AZ163" s="131"/>
      <c r="BA163" s="43">
        <f t="shared" si="91"/>
        <v>0</v>
      </c>
      <c r="BB163" s="117"/>
      <c r="BC163" s="43">
        <f t="shared" si="92"/>
        <v>0</v>
      </c>
      <c r="BD163" s="121"/>
      <c r="BE163">
        <f t="shared" si="63"/>
        <v>0</v>
      </c>
      <c r="BF163">
        <f t="shared" si="64"/>
        <v>0</v>
      </c>
      <c r="BG163">
        <f t="shared" si="65"/>
        <v>4</v>
      </c>
      <c r="BH163">
        <f t="shared" si="69"/>
        <v>7</v>
      </c>
      <c r="BI163" s="6">
        <f t="shared" si="66"/>
        <v>0</v>
      </c>
      <c r="BJ163" s="44">
        <f t="shared" si="67"/>
        <v>0</v>
      </c>
    </row>
    <row r="164" spans="1:62" x14ac:dyDescent="0.25">
      <c r="A164" s="144">
        <f t="shared" si="68"/>
        <v>152</v>
      </c>
      <c r="B164" s="89" t="s">
        <v>125</v>
      </c>
      <c r="C164" s="150">
        <v>17</v>
      </c>
      <c r="D164" s="89" t="s">
        <v>125</v>
      </c>
      <c r="E164" s="150">
        <v>17</v>
      </c>
      <c r="F164" s="154" t="s">
        <v>157</v>
      </c>
      <c r="G164" s="155">
        <v>32</v>
      </c>
      <c r="H164" s="152">
        <f t="shared" si="70"/>
        <v>1196.9000000000001</v>
      </c>
      <c r="I164" s="47">
        <f t="shared" si="73"/>
        <v>2306.6999999999998</v>
      </c>
      <c r="J164" s="47">
        <f t="shared" si="74"/>
        <v>0</v>
      </c>
      <c r="K164" s="47">
        <f t="shared" si="75"/>
        <v>1448.9499999999998</v>
      </c>
      <c r="L164" s="56">
        <f t="shared" si="93"/>
        <v>1472.5164421832444</v>
      </c>
      <c r="M164" s="56">
        <f t="shared" si="71"/>
        <v>-0.10012904878499285</v>
      </c>
      <c r="N164" s="47">
        <f t="shared" si="94"/>
        <v>2285.4968749999998</v>
      </c>
      <c r="O164" s="47"/>
      <c r="P164" s="47"/>
      <c r="Q164" s="47"/>
      <c r="R164" s="47">
        <f t="shared" si="96"/>
        <v>1432.2070115986255</v>
      </c>
      <c r="S164" s="47">
        <f t="shared" si="95"/>
        <v>40.409559633403966</v>
      </c>
      <c r="T164" s="47"/>
      <c r="U164" s="47"/>
      <c r="V164" s="47"/>
      <c r="W164" s="79">
        <v>1</v>
      </c>
      <c r="X164" s="62">
        <f t="shared" si="78"/>
        <v>1432.2070115986255</v>
      </c>
      <c r="Y164" s="137">
        <f t="shared" si="79"/>
        <v>61.714784896674679</v>
      </c>
      <c r="Z164" s="131"/>
      <c r="AA164" s="5">
        <f t="shared" si="76"/>
        <v>0</v>
      </c>
      <c r="AB164" s="131"/>
      <c r="AC164" s="43">
        <f t="shared" si="81"/>
        <v>0</v>
      </c>
      <c r="AD164" s="131"/>
      <c r="AE164" s="43">
        <f t="shared" si="80"/>
        <v>0</v>
      </c>
      <c r="AF164" s="131"/>
      <c r="AG164" s="43">
        <f t="shared" si="82"/>
        <v>0</v>
      </c>
      <c r="AH164" s="131"/>
      <c r="AI164" s="43">
        <f t="shared" si="83"/>
        <v>0</v>
      </c>
      <c r="AJ164" s="131"/>
      <c r="AK164" s="43">
        <f t="shared" si="84"/>
        <v>0</v>
      </c>
      <c r="AL164" s="117"/>
      <c r="AM164" s="43">
        <f t="shared" si="85"/>
        <v>0</v>
      </c>
      <c r="AN164" s="131"/>
      <c r="AO164" s="5">
        <f t="shared" si="77"/>
        <v>0</v>
      </c>
      <c r="AP164" s="131"/>
      <c r="AQ164" s="43">
        <f t="shared" si="86"/>
        <v>0</v>
      </c>
      <c r="AR164" s="131"/>
      <c r="AS164" s="43">
        <f t="shared" si="87"/>
        <v>0</v>
      </c>
      <c r="AT164" s="131"/>
      <c r="AU164" s="43">
        <f t="shared" si="88"/>
        <v>0</v>
      </c>
      <c r="AV164" s="131"/>
      <c r="AW164" s="43">
        <f t="shared" si="89"/>
        <v>0</v>
      </c>
      <c r="AX164" s="131"/>
      <c r="AY164" s="43">
        <f t="shared" si="90"/>
        <v>0</v>
      </c>
      <c r="AZ164" s="131"/>
      <c r="BA164" s="43">
        <f t="shared" si="91"/>
        <v>0</v>
      </c>
      <c r="BB164" s="117"/>
      <c r="BC164" s="43">
        <f t="shared" si="92"/>
        <v>0</v>
      </c>
      <c r="BD164" s="121"/>
      <c r="BE164">
        <f t="shared" si="63"/>
        <v>0</v>
      </c>
      <c r="BF164">
        <f t="shared" si="64"/>
        <v>0</v>
      </c>
      <c r="BG164">
        <f t="shared" si="65"/>
        <v>4</v>
      </c>
      <c r="BH164">
        <f t="shared" si="69"/>
        <v>7</v>
      </c>
      <c r="BI164" s="6">
        <f t="shared" si="66"/>
        <v>0</v>
      </c>
      <c r="BJ164" s="44">
        <f t="shared" si="67"/>
        <v>0</v>
      </c>
    </row>
    <row r="165" spans="1:62" ht="15" customHeight="1" x14ac:dyDescent="0.25">
      <c r="A165" s="144">
        <f t="shared" si="68"/>
        <v>153</v>
      </c>
      <c r="B165" s="89" t="s">
        <v>125</v>
      </c>
      <c r="C165" s="150">
        <v>18</v>
      </c>
      <c r="D165" s="89" t="s">
        <v>125</v>
      </c>
      <c r="E165" s="150">
        <v>18</v>
      </c>
      <c r="F165" s="154" t="s">
        <v>157</v>
      </c>
      <c r="G165" s="155">
        <v>33</v>
      </c>
      <c r="H165" s="152">
        <f t="shared" si="70"/>
        <v>1204.9000000000001</v>
      </c>
      <c r="I165" s="47">
        <f t="shared" si="73"/>
        <v>2306.6999999999998</v>
      </c>
      <c r="J165" s="47">
        <f t="shared" si="74"/>
        <v>0</v>
      </c>
      <c r="K165" s="47">
        <f t="shared" si="75"/>
        <v>1443.1999999999998</v>
      </c>
      <c r="L165" s="56">
        <f t="shared" si="93"/>
        <v>1482.3684629672882</v>
      </c>
      <c r="M165" s="56">
        <f t="shared" si="71"/>
        <v>-8.0273793453670805E-2</v>
      </c>
      <c r="N165" s="47">
        <f t="shared" si="94"/>
        <v>2279.7468749999998</v>
      </c>
      <c r="O165" s="47"/>
      <c r="P165" s="47"/>
      <c r="Q165" s="47"/>
      <c r="R165" s="47">
        <f t="shared" si="96"/>
        <v>1432.2070115986255</v>
      </c>
      <c r="S165" s="47">
        <f t="shared" si="95"/>
        <v>50.241725162116325</v>
      </c>
      <c r="T165" s="47"/>
      <c r="U165" s="47"/>
      <c r="V165" s="47"/>
      <c r="W165" s="79">
        <v>1</v>
      </c>
      <c r="X165" s="62">
        <f t="shared" si="78"/>
        <v>1432.2070115986255</v>
      </c>
      <c r="Y165" s="137">
        <f t="shared" si="79"/>
        <v>61.714784896674679</v>
      </c>
      <c r="Z165" s="131">
        <v>63.3</v>
      </c>
      <c r="AA165" s="5">
        <f t="shared" si="76"/>
        <v>5.2601603717733889</v>
      </c>
      <c r="AB165" s="131"/>
      <c r="AC165" s="43">
        <f t="shared" si="81"/>
        <v>0</v>
      </c>
      <c r="AD165" s="131">
        <v>62</v>
      </c>
      <c r="AE165" s="43">
        <f t="shared" si="80"/>
        <v>5.0463218279256248</v>
      </c>
      <c r="AF165" s="131"/>
      <c r="AG165" s="43">
        <f t="shared" si="82"/>
        <v>0</v>
      </c>
      <c r="AH165" s="131"/>
      <c r="AI165" s="43">
        <f t="shared" si="83"/>
        <v>0</v>
      </c>
      <c r="AJ165" s="131"/>
      <c r="AK165" s="43">
        <f t="shared" si="84"/>
        <v>0</v>
      </c>
      <c r="AL165" s="117"/>
      <c r="AM165" s="43">
        <f t="shared" si="85"/>
        <v>0</v>
      </c>
      <c r="AN165" s="131"/>
      <c r="AO165" s="5">
        <f t="shared" si="77"/>
        <v>0</v>
      </c>
      <c r="AP165" s="131"/>
      <c r="AQ165" s="43">
        <f t="shared" si="86"/>
        <v>0</v>
      </c>
      <c r="AR165" s="131"/>
      <c r="AS165" s="43">
        <f t="shared" si="87"/>
        <v>0</v>
      </c>
      <c r="AT165" s="131"/>
      <c r="AU165" s="43">
        <f t="shared" si="88"/>
        <v>0</v>
      </c>
      <c r="AV165" s="131"/>
      <c r="AW165" s="43">
        <f t="shared" si="89"/>
        <v>0</v>
      </c>
      <c r="AX165" s="131"/>
      <c r="AY165" s="43">
        <f t="shared" si="90"/>
        <v>0</v>
      </c>
      <c r="AZ165" s="131"/>
      <c r="BA165" s="43">
        <f t="shared" si="91"/>
        <v>0</v>
      </c>
      <c r="BB165" s="117"/>
      <c r="BC165" s="43">
        <f t="shared" si="92"/>
        <v>0</v>
      </c>
      <c r="BD165" s="121"/>
      <c r="BE165">
        <f t="shared" si="63"/>
        <v>0</v>
      </c>
      <c r="BF165">
        <f t="shared" si="64"/>
        <v>0</v>
      </c>
      <c r="BG165">
        <f t="shared" si="65"/>
        <v>4</v>
      </c>
      <c r="BH165">
        <f t="shared" si="69"/>
        <v>7</v>
      </c>
      <c r="BI165" s="6">
        <f t="shared" si="66"/>
        <v>0</v>
      </c>
      <c r="BJ165" s="44">
        <f t="shared" si="67"/>
        <v>0</v>
      </c>
    </row>
    <row r="166" spans="1:62" ht="15" customHeight="1" x14ac:dyDescent="0.25">
      <c r="A166" s="144">
        <f t="shared" si="68"/>
        <v>154</v>
      </c>
      <c r="B166" s="89" t="s">
        <v>125</v>
      </c>
      <c r="C166" s="150">
        <v>19</v>
      </c>
      <c r="D166" s="89" t="s">
        <v>125</v>
      </c>
      <c r="E166" s="150">
        <v>19</v>
      </c>
      <c r="F166" s="154" t="s">
        <v>157</v>
      </c>
      <c r="G166" s="155">
        <v>34</v>
      </c>
      <c r="H166" s="152">
        <f t="shared" si="70"/>
        <v>1212.9000000000001</v>
      </c>
      <c r="I166" s="47">
        <f t="shared" si="73"/>
        <v>2306.6999999999998</v>
      </c>
      <c r="J166" s="47">
        <f t="shared" si="74"/>
        <v>0</v>
      </c>
      <c r="K166" s="47">
        <f t="shared" si="75"/>
        <v>1437.4499999999998</v>
      </c>
      <c r="L166" s="56">
        <f t="shared" si="93"/>
        <v>1492.2204838762937</v>
      </c>
      <c r="M166" s="56">
        <f t="shared" si="71"/>
        <v>-6.6927061597425563E-2</v>
      </c>
      <c r="N166" s="47">
        <f t="shared" si="94"/>
        <v>2273.9968749999998</v>
      </c>
      <c r="O166" s="47"/>
      <c r="P166" s="47"/>
      <c r="Q166" s="47"/>
      <c r="R166" s="47">
        <f t="shared" si="96"/>
        <v>1432.2070115986255</v>
      </c>
      <c r="S166" s="47">
        <f t="shared" si="95"/>
        <v>60.080399339265661</v>
      </c>
      <c r="T166" s="47"/>
      <c r="U166" s="47"/>
      <c r="V166" s="47"/>
      <c r="W166" s="79">
        <v>1</v>
      </c>
      <c r="X166" s="62">
        <f t="shared" si="78"/>
        <v>1432.2070115986255</v>
      </c>
      <c r="Y166" s="137">
        <f t="shared" si="79"/>
        <v>61.714784896674679</v>
      </c>
      <c r="Z166" s="131">
        <v>62.6</v>
      </c>
      <c r="AA166" s="5">
        <f t="shared" si="76"/>
        <v>5.1444651733615583</v>
      </c>
      <c r="AB166" s="131"/>
      <c r="AC166" s="43">
        <f t="shared" si="81"/>
        <v>0</v>
      </c>
      <c r="AD166" s="131">
        <v>61.4</v>
      </c>
      <c r="AE166" s="43">
        <f t="shared" si="80"/>
        <v>4.949123683248307</v>
      </c>
      <c r="AF166" s="131"/>
      <c r="AG166" s="43">
        <f t="shared" si="82"/>
        <v>0</v>
      </c>
      <c r="AH166" s="131"/>
      <c r="AI166" s="43">
        <f t="shared" si="83"/>
        <v>0</v>
      </c>
      <c r="AJ166" s="131"/>
      <c r="AK166" s="43">
        <f t="shared" si="84"/>
        <v>0</v>
      </c>
      <c r="AL166" s="117"/>
      <c r="AM166" s="43">
        <f t="shared" si="85"/>
        <v>0</v>
      </c>
      <c r="AN166" s="131"/>
      <c r="AO166" s="5">
        <f t="shared" si="77"/>
        <v>0</v>
      </c>
      <c r="AP166" s="131"/>
      <c r="AQ166" s="43">
        <f t="shared" si="86"/>
        <v>0</v>
      </c>
      <c r="AR166" s="131"/>
      <c r="AS166" s="43">
        <f t="shared" si="87"/>
        <v>0</v>
      </c>
      <c r="AT166" s="131"/>
      <c r="AU166" s="43">
        <f t="shared" si="88"/>
        <v>0</v>
      </c>
      <c r="AV166" s="131"/>
      <c r="AW166" s="43">
        <f t="shared" si="89"/>
        <v>0</v>
      </c>
      <c r="AX166" s="131"/>
      <c r="AY166" s="43">
        <f t="shared" si="90"/>
        <v>0</v>
      </c>
      <c r="AZ166" s="131"/>
      <c r="BA166" s="43">
        <f t="shared" si="91"/>
        <v>0</v>
      </c>
      <c r="BB166" s="117"/>
      <c r="BC166" s="43">
        <f t="shared" si="92"/>
        <v>0</v>
      </c>
      <c r="BD166" s="121"/>
      <c r="BE166">
        <f t="shared" si="63"/>
        <v>0</v>
      </c>
      <c r="BF166">
        <f t="shared" si="64"/>
        <v>0</v>
      </c>
      <c r="BG166">
        <f t="shared" si="65"/>
        <v>4</v>
      </c>
      <c r="BH166">
        <f t="shared" si="69"/>
        <v>7</v>
      </c>
      <c r="BI166" s="6">
        <f t="shared" si="66"/>
        <v>0</v>
      </c>
      <c r="BJ166" s="44">
        <f t="shared" si="67"/>
        <v>0</v>
      </c>
    </row>
    <row r="167" spans="1:62" ht="15" customHeight="1" x14ac:dyDescent="0.25">
      <c r="A167" s="144">
        <f t="shared" si="68"/>
        <v>155</v>
      </c>
      <c r="B167" s="89" t="s">
        <v>125</v>
      </c>
      <c r="C167" s="150">
        <v>20</v>
      </c>
      <c r="D167" s="89" t="s">
        <v>125</v>
      </c>
      <c r="E167" s="150">
        <v>20</v>
      </c>
      <c r="F167" s="154" t="s">
        <v>157</v>
      </c>
      <c r="G167" s="155">
        <v>35</v>
      </c>
      <c r="H167" s="152">
        <f t="shared" si="70"/>
        <v>1220.9000000000001</v>
      </c>
      <c r="I167" s="47">
        <f t="shared" si="73"/>
        <v>2306.6999999999998</v>
      </c>
      <c r="J167" s="47">
        <f t="shared" si="74"/>
        <v>0</v>
      </c>
      <c r="K167" s="47">
        <f t="shared" si="75"/>
        <v>1431.6999999999998</v>
      </c>
      <c r="L167" s="56">
        <f t="shared" si="93"/>
        <v>1502.0725049078026</v>
      </c>
      <c r="M167" s="56">
        <f t="shared" si="71"/>
        <v>-5.7341460772249775E-2</v>
      </c>
      <c r="N167" s="47">
        <f t="shared" si="94"/>
        <v>2268.2468749999998</v>
      </c>
      <c r="O167" s="47"/>
      <c r="P167" s="47"/>
      <c r="Q167" s="47"/>
      <c r="R167" s="47">
        <f t="shared" si="96"/>
        <v>1432.2070115986255</v>
      </c>
      <c r="S167" s="47">
        <f t="shared" si="95"/>
        <v>69.922834769949333</v>
      </c>
      <c r="T167" s="47"/>
      <c r="U167" s="47"/>
      <c r="V167" s="47"/>
      <c r="W167" s="79">
        <v>1</v>
      </c>
      <c r="X167" s="62">
        <f t="shared" si="78"/>
        <v>1432.2070115986255</v>
      </c>
      <c r="Y167" s="137">
        <f t="shared" si="79"/>
        <v>61.714784896674679</v>
      </c>
      <c r="Z167" s="131">
        <v>64</v>
      </c>
      <c r="AA167" s="5">
        <f t="shared" si="76"/>
        <v>5.3771420934400016</v>
      </c>
      <c r="AB167" s="131"/>
      <c r="AC167" s="43">
        <f t="shared" si="81"/>
        <v>0</v>
      </c>
      <c r="AD167" s="131">
        <v>62.8</v>
      </c>
      <c r="AE167" s="43">
        <f t="shared" si="80"/>
        <v>5.1773896664532248</v>
      </c>
      <c r="AF167" s="131"/>
      <c r="AG167" s="43">
        <f t="shared" si="82"/>
        <v>0</v>
      </c>
      <c r="AH167" s="131"/>
      <c r="AI167" s="43">
        <f t="shared" si="83"/>
        <v>0</v>
      </c>
      <c r="AJ167" s="131"/>
      <c r="AK167" s="43">
        <f t="shared" si="84"/>
        <v>0</v>
      </c>
      <c r="AL167" s="117"/>
      <c r="AM167" s="43">
        <f t="shared" si="85"/>
        <v>0</v>
      </c>
      <c r="AN167" s="131"/>
      <c r="AO167" s="5">
        <f t="shared" si="77"/>
        <v>0</v>
      </c>
      <c r="AP167" s="131"/>
      <c r="AQ167" s="43">
        <f t="shared" si="86"/>
        <v>0</v>
      </c>
      <c r="AR167" s="131"/>
      <c r="AS167" s="43">
        <f t="shared" si="87"/>
        <v>0</v>
      </c>
      <c r="AT167" s="131"/>
      <c r="AU167" s="43">
        <f t="shared" si="88"/>
        <v>0</v>
      </c>
      <c r="AV167" s="131"/>
      <c r="AW167" s="43">
        <f t="shared" si="89"/>
        <v>0</v>
      </c>
      <c r="AX167" s="131"/>
      <c r="AY167" s="43">
        <f t="shared" si="90"/>
        <v>0</v>
      </c>
      <c r="AZ167" s="131"/>
      <c r="BA167" s="43">
        <f t="shared" si="91"/>
        <v>0</v>
      </c>
      <c r="BB167" s="117"/>
      <c r="BC167" s="43">
        <f t="shared" si="92"/>
        <v>0</v>
      </c>
      <c r="BD167" s="121"/>
      <c r="BE167">
        <f t="shared" si="63"/>
        <v>0</v>
      </c>
      <c r="BF167">
        <f t="shared" si="64"/>
        <v>0</v>
      </c>
      <c r="BG167">
        <f t="shared" si="65"/>
        <v>4</v>
      </c>
      <c r="BH167">
        <f t="shared" si="69"/>
        <v>7</v>
      </c>
      <c r="BI167" s="6">
        <f t="shared" si="66"/>
        <v>0</v>
      </c>
      <c r="BJ167" s="44">
        <f t="shared" si="67"/>
        <v>0</v>
      </c>
    </row>
    <row r="168" spans="1:62" ht="15" customHeight="1" x14ac:dyDescent="0.25">
      <c r="A168" s="144">
        <f t="shared" si="68"/>
        <v>156</v>
      </c>
      <c r="B168" s="89" t="s">
        <v>125</v>
      </c>
      <c r="C168" s="150">
        <v>21</v>
      </c>
      <c r="D168" s="89" t="s">
        <v>125</v>
      </c>
      <c r="E168" s="150">
        <v>21</v>
      </c>
      <c r="F168" s="154" t="s">
        <v>157</v>
      </c>
      <c r="G168" s="155">
        <v>36</v>
      </c>
      <c r="H168" s="152">
        <f t="shared" si="70"/>
        <v>1228.9000000000001</v>
      </c>
      <c r="I168" s="47">
        <f t="shared" si="73"/>
        <v>2306.6999999999998</v>
      </c>
      <c r="J168" s="47">
        <f t="shared" si="74"/>
        <v>0</v>
      </c>
      <c r="K168" s="47">
        <f t="shared" si="75"/>
        <v>1425.9499999999998</v>
      </c>
      <c r="L168" s="56">
        <f t="shared" si="93"/>
        <v>1511.9245260594193</v>
      </c>
      <c r="M168" s="56">
        <f t="shared" si="71"/>
        <v>-5.0124715539141107E-2</v>
      </c>
      <c r="N168" s="47">
        <f t="shared" si="94"/>
        <v>2262.4968749999998</v>
      </c>
      <c r="O168" s="47"/>
      <c r="P168" s="47"/>
      <c r="Q168" s="47"/>
      <c r="R168" s="47">
        <f t="shared" si="96"/>
        <v>1432.2070115986255</v>
      </c>
      <c r="S168" s="47">
        <f t="shared" si="95"/>
        <v>79.767639176332878</v>
      </c>
      <c r="T168" s="47"/>
      <c r="U168" s="47"/>
      <c r="V168" s="47"/>
      <c r="W168" s="79">
        <v>1</v>
      </c>
      <c r="X168" s="62">
        <f t="shared" si="78"/>
        <v>1432.2070115986255</v>
      </c>
      <c r="Y168" s="137">
        <f t="shared" si="79"/>
        <v>61.714784896674679</v>
      </c>
      <c r="Z168" s="131">
        <v>58.9</v>
      </c>
      <c r="AA168" s="5">
        <f t="shared" si="76"/>
        <v>4.554305449702877</v>
      </c>
      <c r="AB168" s="131"/>
      <c r="AC168" s="43">
        <f t="shared" si="81"/>
        <v>0</v>
      </c>
      <c r="AD168" s="131">
        <v>57.5</v>
      </c>
      <c r="AE168" s="43">
        <f t="shared" si="80"/>
        <v>4.3403750113369153</v>
      </c>
      <c r="AF168" s="131"/>
      <c r="AG168" s="43">
        <f t="shared" si="82"/>
        <v>0</v>
      </c>
      <c r="AH168" s="131"/>
      <c r="AI168" s="43">
        <f t="shared" si="83"/>
        <v>0</v>
      </c>
      <c r="AJ168" s="131"/>
      <c r="AK168" s="43">
        <f t="shared" si="84"/>
        <v>0</v>
      </c>
      <c r="AL168" s="117"/>
      <c r="AM168" s="43">
        <f t="shared" si="85"/>
        <v>0</v>
      </c>
      <c r="AN168" s="131"/>
      <c r="AO168" s="5">
        <f t="shared" si="77"/>
        <v>0</v>
      </c>
      <c r="AP168" s="131"/>
      <c r="AQ168" s="43">
        <f t="shared" si="86"/>
        <v>0</v>
      </c>
      <c r="AR168" s="131"/>
      <c r="AS168" s="43">
        <f t="shared" si="87"/>
        <v>0</v>
      </c>
      <c r="AT168" s="131"/>
      <c r="AU168" s="43">
        <f t="shared" si="88"/>
        <v>0</v>
      </c>
      <c r="AV168" s="131"/>
      <c r="AW168" s="43">
        <f t="shared" si="89"/>
        <v>0</v>
      </c>
      <c r="AX168" s="131"/>
      <c r="AY168" s="43">
        <f t="shared" si="90"/>
        <v>0</v>
      </c>
      <c r="AZ168" s="131"/>
      <c r="BA168" s="43">
        <f t="shared" si="91"/>
        <v>0</v>
      </c>
      <c r="BB168" s="117"/>
      <c r="BC168" s="43">
        <f t="shared" si="92"/>
        <v>0</v>
      </c>
      <c r="BD168" s="121"/>
      <c r="BE168">
        <f t="shared" si="63"/>
        <v>0</v>
      </c>
      <c r="BF168">
        <f t="shared" si="64"/>
        <v>0</v>
      </c>
      <c r="BG168">
        <f t="shared" si="65"/>
        <v>4</v>
      </c>
      <c r="BH168">
        <f t="shared" si="69"/>
        <v>7</v>
      </c>
      <c r="BI168" s="6">
        <f t="shared" si="66"/>
        <v>0</v>
      </c>
      <c r="BJ168" s="44">
        <f t="shared" si="67"/>
        <v>0</v>
      </c>
    </row>
    <row r="169" spans="1:62" ht="15" customHeight="1" x14ac:dyDescent="0.25">
      <c r="A169" s="144">
        <f t="shared" si="68"/>
        <v>157</v>
      </c>
      <c r="B169" s="89" t="s">
        <v>125</v>
      </c>
      <c r="C169" s="150">
        <v>22</v>
      </c>
      <c r="D169" s="89" t="s">
        <v>125</v>
      </c>
      <c r="E169" s="150">
        <v>22</v>
      </c>
      <c r="F169" s="154" t="s">
        <v>157</v>
      </c>
      <c r="G169" s="155">
        <v>37</v>
      </c>
      <c r="H169" s="152">
        <f t="shared" si="70"/>
        <v>1236.9000000000001</v>
      </c>
      <c r="I169" s="47">
        <f t="shared" si="73"/>
        <v>2306.6999999999998</v>
      </c>
      <c r="J169" s="47">
        <f t="shared" si="74"/>
        <v>0</v>
      </c>
      <c r="K169" s="47">
        <f t="shared" si="75"/>
        <v>1420.1999999999998</v>
      </c>
      <c r="L169" s="56">
        <f t="shared" si="93"/>
        <v>1521.7765473288121</v>
      </c>
      <c r="M169" s="56">
        <f t="shared" si="71"/>
        <v>-4.4496079935925081E-2</v>
      </c>
      <c r="N169" s="47">
        <f t="shared" si="94"/>
        <v>2256.7468749999998</v>
      </c>
      <c r="O169" s="47"/>
      <c r="P169" s="47"/>
      <c r="Q169" s="47"/>
      <c r="R169" s="47">
        <f t="shared" si="96"/>
        <v>1432.2070115986255</v>
      </c>
      <c r="S169" s="47">
        <f t="shared" si="95"/>
        <v>89.614031810122455</v>
      </c>
      <c r="T169" s="47"/>
      <c r="U169" s="47"/>
      <c r="V169" s="47"/>
      <c r="W169" s="79">
        <v>1</v>
      </c>
      <c r="X169" s="62">
        <f t="shared" si="78"/>
        <v>1432.2070115986255</v>
      </c>
      <c r="Y169" s="137">
        <f t="shared" si="79"/>
        <v>61.714784896674679</v>
      </c>
      <c r="Z169" s="131">
        <v>63.2</v>
      </c>
      <c r="AA169" s="5">
        <f t="shared" si="76"/>
        <v>5.2435537195561013</v>
      </c>
      <c r="AB169" s="131"/>
      <c r="AC169" s="43">
        <f t="shared" si="81"/>
        <v>0</v>
      </c>
      <c r="AD169" s="131">
        <v>62.1</v>
      </c>
      <c r="AE169" s="43">
        <f t="shared" si="80"/>
        <v>5.0626134132233771</v>
      </c>
      <c r="AF169" s="131"/>
      <c r="AG169" s="43">
        <f t="shared" si="82"/>
        <v>0</v>
      </c>
      <c r="AH169" s="131"/>
      <c r="AI169" s="43">
        <f t="shared" si="83"/>
        <v>0</v>
      </c>
      <c r="AJ169" s="131"/>
      <c r="AK169" s="43">
        <f t="shared" si="84"/>
        <v>0</v>
      </c>
      <c r="AL169" s="117"/>
      <c r="AM169" s="43">
        <f t="shared" si="85"/>
        <v>0</v>
      </c>
      <c r="AN169" s="131"/>
      <c r="AO169" s="5">
        <f t="shared" si="77"/>
        <v>0</v>
      </c>
      <c r="AP169" s="131"/>
      <c r="AQ169" s="43">
        <f t="shared" si="86"/>
        <v>0</v>
      </c>
      <c r="AR169" s="131"/>
      <c r="AS169" s="43">
        <f t="shared" si="87"/>
        <v>0</v>
      </c>
      <c r="AT169" s="131"/>
      <c r="AU169" s="43">
        <f t="shared" si="88"/>
        <v>0</v>
      </c>
      <c r="AV169" s="131"/>
      <c r="AW169" s="43">
        <f t="shared" si="89"/>
        <v>0</v>
      </c>
      <c r="AX169" s="131"/>
      <c r="AY169" s="43">
        <f t="shared" si="90"/>
        <v>0</v>
      </c>
      <c r="AZ169" s="131"/>
      <c r="BA169" s="43">
        <f t="shared" si="91"/>
        <v>0</v>
      </c>
      <c r="BB169" s="117"/>
      <c r="BC169" s="43">
        <f t="shared" si="92"/>
        <v>0</v>
      </c>
      <c r="BD169" s="121"/>
      <c r="BE169">
        <f t="shared" si="63"/>
        <v>0</v>
      </c>
      <c r="BF169">
        <f t="shared" si="64"/>
        <v>0</v>
      </c>
      <c r="BG169">
        <f t="shared" si="65"/>
        <v>4</v>
      </c>
      <c r="BH169">
        <f t="shared" si="69"/>
        <v>7</v>
      </c>
      <c r="BI169" s="6">
        <f t="shared" si="66"/>
        <v>0</v>
      </c>
      <c r="BJ169" s="44">
        <f t="shared" si="67"/>
        <v>0</v>
      </c>
    </row>
    <row r="170" spans="1:62" ht="15" customHeight="1" x14ac:dyDescent="0.25">
      <c r="A170" s="144">
        <f t="shared" si="68"/>
        <v>158</v>
      </c>
      <c r="B170" s="89" t="s">
        <v>125</v>
      </c>
      <c r="C170" s="150">
        <v>23</v>
      </c>
      <c r="D170" s="89" t="s">
        <v>125</v>
      </c>
      <c r="E170" s="150">
        <v>23</v>
      </c>
      <c r="F170" s="154" t="s">
        <v>157</v>
      </c>
      <c r="G170" s="155">
        <v>38</v>
      </c>
      <c r="H170" s="152">
        <f t="shared" si="70"/>
        <v>1244.9000000000001</v>
      </c>
      <c r="I170" s="47">
        <f t="shared" si="73"/>
        <v>2306.6999999999998</v>
      </c>
      <c r="J170" s="47">
        <f t="shared" si="74"/>
        <v>0</v>
      </c>
      <c r="K170" s="47">
        <f t="shared" si="75"/>
        <v>1414.4499999999998</v>
      </c>
      <c r="L170" s="56">
        <f t="shared" si="93"/>
        <v>1531.6285687137074</v>
      </c>
      <c r="M170" s="56">
        <f t="shared" si="71"/>
        <v>-3.9983868182844162E-2</v>
      </c>
      <c r="N170" s="47">
        <f t="shared" si="94"/>
        <v>2250.9968749999998</v>
      </c>
      <c r="O170" s="47"/>
      <c r="P170" s="47"/>
      <c r="Q170" s="47"/>
      <c r="R170" s="47">
        <f t="shared" si="96"/>
        <v>1432.2070115986255</v>
      </c>
      <c r="S170" s="47">
        <f t="shared" si="95"/>
        <v>99.461540983264683</v>
      </c>
      <c r="T170" s="47"/>
      <c r="U170" s="47"/>
      <c r="V170" s="47"/>
      <c r="W170" s="79">
        <v>1</v>
      </c>
      <c r="X170" s="62">
        <f t="shared" si="78"/>
        <v>1432.2070115986255</v>
      </c>
      <c r="Y170" s="137">
        <f t="shared" si="79"/>
        <v>61.714784896674679</v>
      </c>
      <c r="Z170" s="131">
        <v>64.5</v>
      </c>
      <c r="AA170" s="5">
        <f t="shared" si="76"/>
        <v>5.461488133357852</v>
      </c>
      <c r="AB170" s="131"/>
      <c r="AC170" s="43">
        <f t="shared" si="81"/>
        <v>0</v>
      </c>
      <c r="AD170" s="131">
        <v>63.1</v>
      </c>
      <c r="AE170" s="43">
        <f t="shared" si="80"/>
        <v>5.2269733229154403</v>
      </c>
      <c r="AF170" s="131"/>
      <c r="AG170" s="43">
        <f t="shared" si="82"/>
        <v>0</v>
      </c>
      <c r="AH170" s="131"/>
      <c r="AI170" s="43">
        <f t="shared" si="83"/>
        <v>0</v>
      </c>
      <c r="AJ170" s="131"/>
      <c r="AK170" s="43">
        <f t="shared" si="84"/>
        <v>0</v>
      </c>
      <c r="AL170" s="117"/>
      <c r="AM170" s="43">
        <f t="shared" si="85"/>
        <v>0</v>
      </c>
      <c r="AN170" s="131"/>
      <c r="AO170" s="5">
        <f t="shared" si="77"/>
        <v>0</v>
      </c>
      <c r="AP170" s="131"/>
      <c r="AQ170" s="43">
        <f t="shared" si="86"/>
        <v>0</v>
      </c>
      <c r="AR170" s="131"/>
      <c r="AS170" s="43">
        <f t="shared" si="87"/>
        <v>0</v>
      </c>
      <c r="AT170" s="131"/>
      <c r="AU170" s="43">
        <f t="shared" si="88"/>
        <v>0</v>
      </c>
      <c r="AV170" s="131"/>
      <c r="AW170" s="43">
        <f t="shared" si="89"/>
        <v>0</v>
      </c>
      <c r="AX170" s="131"/>
      <c r="AY170" s="43">
        <f t="shared" si="90"/>
        <v>0</v>
      </c>
      <c r="AZ170" s="131"/>
      <c r="BA170" s="43">
        <f t="shared" si="91"/>
        <v>0</v>
      </c>
      <c r="BB170" s="117"/>
      <c r="BC170" s="43">
        <f t="shared" si="92"/>
        <v>0</v>
      </c>
      <c r="BD170" s="121"/>
      <c r="BE170">
        <f t="shared" si="63"/>
        <v>0</v>
      </c>
      <c r="BF170">
        <f t="shared" si="64"/>
        <v>0</v>
      </c>
      <c r="BG170">
        <f t="shared" si="65"/>
        <v>4</v>
      </c>
      <c r="BH170">
        <f t="shared" si="69"/>
        <v>7</v>
      </c>
      <c r="BI170" s="6">
        <f t="shared" si="66"/>
        <v>0</v>
      </c>
      <c r="BJ170" s="44">
        <f t="shared" si="67"/>
        <v>0</v>
      </c>
    </row>
    <row r="171" spans="1:62" ht="15" customHeight="1" x14ac:dyDescent="0.25">
      <c r="A171" s="144">
        <f t="shared" si="68"/>
        <v>159</v>
      </c>
      <c r="B171" s="89" t="s">
        <v>125</v>
      </c>
      <c r="C171" s="150">
        <v>24</v>
      </c>
      <c r="D171" s="89" t="s">
        <v>125</v>
      </c>
      <c r="E171" s="150">
        <v>24</v>
      </c>
      <c r="F171" s="154" t="s">
        <v>157</v>
      </c>
      <c r="G171" s="155">
        <v>39</v>
      </c>
      <c r="H171" s="152">
        <f t="shared" si="70"/>
        <v>1252.9000000000001</v>
      </c>
      <c r="I171" s="47">
        <f t="shared" si="73"/>
        <v>2306.6999999999998</v>
      </c>
      <c r="J171" s="47">
        <f t="shared" si="74"/>
        <v>0</v>
      </c>
      <c r="K171" s="47">
        <f t="shared" si="75"/>
        <v>1408.6999999999998</v>
      </c>
      <c r="L171" s="56">
        <f t="shared" si="93"/>
        <v>1541.480590211891</v>
      </c>
      <c r="M171" s="56">
        <f t="shared" si="71"/>
        <v>-3.6286322455907793E-2</v>
      </c>
      <c r="N171" s="47">
        <f t="shared" si="94"/>
        <v>2245.2468749999998</v>
      </c>
      <c r="O171" s="47"/>
      <c r="P171" s="47"/>
      <c r="Q171" s="47"/>
      <c r="R171" s="47">
        <f t="shared" si="96"/>
        <v>1432.2070115986255</v>
      </c>
      <c r="S171" s="47">
        <f t="shared" si="95"/>
        <v>109.30986493572134</v>
      </c>
      <c r="T171" s="47"/>
      <c r="U171" s="47"/>
      <c r="V171" s="47"/>
      <c r="W171" s="79">
        <v>1</v>
      </c>
      <c r="X171" s="62">
        <f t="shared" si="78"/>
        <v>1432.2070115986255</v>
      </c>
      <c r="Y171" s="137">
        <f t="shared" si="79"/>
        <v>61.714784896674679</v>
      </c>
      <c r="Z171" s="131">
        <v>62.9</v>
      </c>
      <c r="AA171" s="5">
        <f t="shared" si="76"/>
        <v>5.1938912963640016</v>
      </c>
      <c r="AB171" s="131"/>
      <c r="AC171" s="43">
        <f t="shared" si="81"/>
        <v>0</v>
      </c>
      <c r="AD171" s="131">
        <v>61.6</v>
      </c>
      <c r="AE171" s="43">
        <f t="shared" si="80"/>
        <v>4.9814180425009003</v>
      </c>
      <c r="AF171" s="131"/>
      <c r="AG171" s="43">
        <f t="shared" si="82"/>
        <v>0</v>
      </c>
      <c r="AH171" s="131"/>
      <c r="AI171" s="43">
        <f t="shared" si="83"/>
        <v>0</v>
      </c>
      <c r="AJ171" s="131"/>
      <c r="AK171" s="43">
        <f t="shared" si="84"/>
        <v>0</v>
      </c>
      <c r="AL171" s="117"/>
      <c r="AM171" s="43">
        <f t="shared" si="85"/>
        <v>0</v>
      </c>
      <c r="AN171" s="131"/>
      <c r="AO171" s="5">
        <f t="shared" si="77"/>
        <v>0</v>
      </c>
      <c r="AP171" s="131"/>
      <c r="AQ171" s="43">
        <f t="shared" si="86"/>
        <v>0</v>
      </c>
      <c r="AR171" s="131"/>
      <c r="AS171" s="43">
        <f t="shared" si="87"/>
        <v>0</v>
      </c>
      <c r="AT171" s="131"/>
      <c r="AU171" s="43">
        <f t="shared" si="88"/>
        <v>0</v>
      </c>
      <c r="AV171" s="131"/>
      <c r="AW171" s="43">
        <f t="shared" si="89"/>
        <v>0</v>
      </c>
      <c r="AX171" s="131"/>
      <c r="AY171" s="43">
        <f t="shared" si="90"/>
        <v>0</v>
      </c>
      <c r="AZ171" s="131"/>
      <c r="BA171" s="43">
        <f t="shared" si="91"/>
        <v>0</v>
      </c>
      <c r="BB171" s="117"/>
      <c r="BC171" s="43">
        <f t="shared" si="92"/>
        <v>0</v>
      </c>
      <c r="BD171" s="121"/>
      <c r="BE171">
        <f t="shared" si="63"/>
        <v>0</v>
      </c>
      <c r="BF171">
        <f t="shared" si="64"/>
        <v>0</v>
      </c>
      <c r="BG171">
        <f t="shared" si="65"/>
        <v>4</v>
      </c>
      <c r="BH171">
        <f t="shared" si="69"/>
        <v>7</v>
      </c>
      <c r="BI171" s="6">
        <f t="shared" si="66"/>
        <v>0</v>
      </c>
      <c r="BJ171" s="44">
        <f t="shared" si="67"/>
        <v>0</v>
      </c>
    </row>
    <row r="172" spans="1:62" ht="15" customHeight="1" x14ac:dyDescent="0.25">
      <c r="A172" s="144">
        <f t="shared" si="68"/>
        <v>160</v>
      </c>
      <c r="B172" s="89" t="s">
        <v>125</v>
      </c>
      <c r="C172" s="150">
        <v>25</v>
      </c>
      <c r="D172" s="89" t="s">
        <v>125</v>
      </c>
      <c r="E172" s="150">
        <v>25</v>
      </c>
      <c r="F172" s="154" t="s">
        <v>157</v>
      </c>
      <c r="G172" s="155">
        <v>40</v>
      </c>
      <c r="H172" s="152">
        <f t="shared" si="70"/>
        <v>1260.9000000000001</v>
      </c>
      <c r="I172" s="47">
        <f t="shared" si="73"/>
        <v>2306.6999999999998</v>
      </c>
      <c r="J172" s="47">
        <f t="shared" si="74"/>
        <v>0</v>
      </c>
      <c r="K172" s="47">
        <f t="shared" si="75"/>
        <v>1402.9499999999998</v>
      </c>
      <c r="L172" s="56">
        <f t="shared" si="93"/>
        <v>1551.3326118212046</v>
      </c>
      <c r="M172" s="56">
        <f t="shared" si="71"/>
        <v>-3.3201423651235018E-2</v>
      </c>
      <c r="N172" s="47">
        <f t="shared" si="94"/>
        <v>2239.4968749999998</v>
      </c>
      <c r="O172" s="47"/>
      <c r="P172" s="47"/>
      <c r="Q172" s="47"/>
      <c r="R172" s="47">
        <f t="shared" si="96"/>
        <v>1432.2070115986255</v>
      </c>
      <c r="S172" s="47">
        <f t="shared" si="95"/>
        <v>119.15880164623024</v>
      </c>
      <c r="T172" s="47"/>
      <c r="U172" s="47"/>
      <c r="V172" s="47"/>
      <c r="W172" s="79">
        <v>1</v>
      </c>
      <c r="X172" s="62">
        <f t="shared" si="78"/>
        <v>1432.2070115986255</v>
      </c>
      <c r="Y172" s="137">
        <f t="shared" si="79"/>
        <v>61.714784896674679</v>
      </c>
      <c r="Z172" s="131">
        <v>63.3</v>
      </c>
      <c r="AA172" s="5">
        <f t="shared" si="76"/>
        <v>5.2601603717733889</v>
      </c>
      <c r="AB172" s="131"/>
      <c r="AC172" s="43">
        <f t="shared" si="81"/>
        <v>0</v>
      </c>
      <c r="AD172" s="131">
        <v>62.1</v>
      </c>
      <c r="AE172" s="43">
        <f t="shared" si="80"/>
        <v>5.0626134132233771</v>
      </c>
      <c r="AF172" s="131"/>
      <c r="AG172" s="43">
        <f t="shared" si="82"/>
        <v>0</v>
      </c>
      <c r="AH172" s="131"/>
      <c r="AI172" s="43">
        <f t="shared" si="83"/>
        <v>0</v>
      </c>
      <c r="AJ172" s="131"/>
      <c r="AK172" s="43">
        <f t="shared" si="84"/>
        <v>0</v>
      </c>
      <c r="AL172" s="117"/>
      <c r="AM172" s="43">
        <f t="shared" si="85"/>
        <v>0</v>
      </c>
      <c r="AN172" s="131"/>
      <c r="AO172" s="5">
        <f t="shared" si="77"/>
        <v>0</v>
      </c>
      <c r="AP172" s="131"/>
      <c r="AQ172" s="43">
        <f t="shared" si="86"/>
        <v>0</v>
      </c>
      <c r="AR172" s="131"/>
      <c r="AS172" s="43">
        <f t="shared" si="87"/>
        <v>0</v>
      </c>
      <c r="AT172" s="131"/>
      <c r="AU172" s="43">
        <f t="shared" si="88"/>
        <v>0</v>
      </c>
      <c r="AV172" s="131"/>
      <c r="AW172" s="43">
        <f t="shared" si="89"/>
        <v>0</v>
      </c>
      <c r="AX172" s="131"/>
      <c r="AY172" s="43">
        <f t="shared" si="90"/>
        <v>0</v>
      </c>
      <c r="AZ172" s="131"/>
      <c r="BA172" s="43">
        <f t="shared" si="91"/>
        <v>0</v>
      </c>
      <c r="BB172" s="117"/>
      <c r="BC172" s="43">
        <f t="shared" si="92"/>
        <v>0</v>
      </c>
      <c r="BD172" s="121"/>
      <c r="BE172">
        <f t="shared" si="63"/>
        <v>0</v>
      </c>
      <c r="BF172">
        <f t="shared" si="64"/>
        <v>0</v>
      </c>
      <c r="BG172">
        <f t="shared" si="65"/>
        <v>4</v>
      </c>
      <c r="BH172">
        <f t="shared" si="69"/>
        <v>7</v>
      </c>
      <c r="BI172" s="6">
        <f t="shared" si="66"/>
        <v>0</v>
      </c>
      <c r="BJ172" s="44">
        <f t="shared" si="67"/>
        <v>0</v>
      </c>
    </row>
    <row r="173" spans="1:62" ht="15" customHeight="1" x14ac:dyDescent="0.25">
      <c r="A173" s="144">
        <f t="shared" si="68"/>
        <v>161</v>
      </c>
      <c r="B173" s="89" t="s">
        <v>125</v>
      </c>
      <c r="C173" s="150">
        <v>26</v>
      </c>
      <c r="D173" s="89" t="s">
        <v>125</v>
      </c>
      <c r="E173" s="150">
        <v>26</v>
      </c>
      <c r="F173" s="154" t="s">
        <v>158</v>
      </c>
      <c r="G173" s="155">
        <v>1</v>
      </c>
      <c r="H173" s="152">
        <f t="shared" si="70"/>
        <v>1268.9000000000001</v>
      </c>
      <c r="I173" s="47">
        <f t="shared" si="73"/>
        <v>2306.6999999999998</v>
      </c>
      <c r="J173" s="47">
        <f t="shared" si="74"/>
        <v>0</v>
      </c>
      <c r="K173" s="47">
        <f t="shared" si="75"/>
        <v>1397.1999999999998</v>
      </c>
      <c r="L173" s="56">
        <f t="shared" si="93"/>
        <v>1561.1846335395439</v>
      </c>
      <c r="M173" s="56">
        <f t="shared" si="71"/>
        <v>-3.0588833689307648E-2</v>
      </c>
      <c r="N173" s="47">
        <f t="shared" si="94"/>
        <v>2233.7468749999998</v>
      </c>
      <c r="O173" s="47"/>
      <c r="P173" s="47"/>
      <c r="Q173" s="47"/>
      <c r="R173" s="47">
        <f t="shared" si="96"/>
        <v>1432.2070115986255</v>
      </c>
      <c r="S173" s="47">
        <f t="shared" si="95"/>
        <v>129.00821077460785</v>
      </c>
      <c r="T173" s="47"/>
      <c r="U173" s="47"/>
      <c r="V173" s="47"/>
      <c r="W173" s="79">
        <v>1</v>
      </c>
      <c r="X173" s="62">
        <f t="shared" si="78"/>
        <v>1432.2070115986255</v>
      </c>
      <c r="Y173" s="137">
        <f t="shared" si="79"/>
        <v>61.714784896674679</v>
      </c>
      <c r="Z173" s="131">
        <v>62.7</v>
      </c>
      <c r="AA173" s="5">
        <f t="shared" si="76"/>
        <v>5.1609142921190783</v>
      </c>
      <c r="AB173" s="131"/>
      <c r="AC173" s="43">
        <f t="shared" si="81"/>
        <v>0</v>
      </c>
      <c r="AD173" s="131">
        <v>61.6</v>
      </c>
      <c r="AE173" s="43">
        <f t="shared" si="80"/>
        <v>4.9814180425009003</v>
      </c>
      <c r="AF173" s="131"/>
      <c r="AG173" s="43">
        <f t="shared" si="82"/>
        <v>0</v>
      </c>
      <c r="AH173" s="131"/>
      <c r="AI173" s="43">
        <f t="shared" si="83"/>
        <v>0</v>
      </c>
      <c r="AJ173" s="131"/>
      <c r="AK173" s="43">
        <f t="shared" si="84"/>
        <v>0</v>
      </c>
      <c r="AL173" s="117"/>
      <c r="AM173" s="43">
        <f t="shared" si="85"/>
        <v>0</v>
      </c>
      <c r="AN173" s="131"/>
      <c r="AO173" s="5">
        <f t="shared" si="77"/>
        <v>0</v>
      </c>
      <c r="AP173" s="131"/>
      <c r="AQ173" s="43">
        <f t="shared" si="86"/>
        <v>0</v>
      </c>
      <c r="AR173" s="131"/>
      <c r="AS173" s="43">
        <f t="shared" si="87"/>
        <v>0</v>
      </c>
      <c r="AT173" s="131"/>
      <c r="AU173" s="43">
        <f t="shared" si="88"/>
        <v>0</v>
      </c>
      <c r="AV173" s="131"/>
      <c r="AW173" s="43">
        <f t="shared" si="89"/>
        <v>0</v>
      </c>
      <c r="AX173" s="131"/>
      <c r="AY173" s="43">
        <f t="shared" si="90"/>
        <v>0</v>
      </c>
      <c r="AZ173" s="131"/>
      <c r="BA173" s="43">
        <f t="shared" si="91"/>
        <v>0</v>
      </c>
      <c r="BB173" s="117"/>
      <c r="BC173" s="43">
        <f t="shared" si="92"/>
        <v>0</v>
      </c>
      <c r="BD173" s="121"/>
      <c r="BE173">
        <f t="shared" si="63"/>
        <v>0</v>
      </c>
      <c r="BF173">
        <f t="shared" si="64"/>
        <v>0</v>
      </c>
      <c r="BG173">
        <f t="shared" si="65"/>
        <v>4</v>
      </c>
      <c r="BH173">
        <f t="shared" si="69"/>
        <v>7</v>
      </c>
      <c r="BI173" s="6">
        <f t="shared" si="66"/>
        <v>0</v>
      </c>
      <c r="BJ173" s="44">
        <f t="shared" si="67"/>
        <v>0</v>
      </c>
    </row>
    <row r="174" spans="1:62" ht="15" customHeight="1" x14ac:dyDescent="0.25">
      <c r="A174" s="144">
        <f t="shared" si="68"/>
        <v>162</v>
      </c>
      <c r="B174" s="89" t="s">
        <v>125</v>
      </c>
      <c r="C174" s="150">
        <v>27</v>
      </c>
      <c r="D174" s="89" t="s">
        <v>125</v>
      </c>
      <c r="E174" s="150">
        <v>27</v>
      </c>
      <c r="F174" s="154" t="s">
        <v>158</v>
      </c>
      <c r="G174" s="155">
        <v>2</v>
      </c>
      <c r="H174" s="152">
        <f t="shared" si="70"/>
        <v>1276.9000000000001</v>
      </c>
      <c r="I174" s="47">
        <f t="shared" si="73"/>
        <v>2306.6999999999998</v>
      </c>
      <c r="J174" s="47">
        <f t="shared" si="74"/>
        <v>0</v>
      </c>
      <c r="K174" s="47">
        <f t="shared" si="75"/>
        <v>1391.4499999999998</v>
      </c>
      <c r="L174" s="56">
        <f t="shared" si="93"/>
        <v>1571.0366553648582</v>
      </c>
      <c r="M174" s="56">
        <f t="shared" si="71"/>
        <v>-2.8348026698040485E-2</v>
      </c>
      <c r="N174" s="47">
        <f t="shared" si="94"/>
        <v>2227.9968749999998</v>
      </c>
      <c r="O174" s="47"/>
      <c r="P174" s="47"/>
      <c r="Q174" s="47"/>
      <c r="R174" s="47">
        <f t="shared" si="96"/>
        <v>1432.2070115986255</v>
      </c>
      <c r="S174" s="47">
        <f t="shared" si="95"/>
        <v>138.85799179293085</v>
      </c>
      <c r="T174" s="47"/>
      <c r="U174" s="47"/>
      <c r="V174" s="47"/>
      <c r="W174" s="79">
        <v>1</v>
      </c>
      <c r="X174" s="62">
        <f t="shared" si="78"/>
        <v>1432.2070115986255</v>
      </c>
      <c r="Y174" s="137">
        <f t="shared" si="79"/>
        <v>61.714784896674679</v>
      </c>
      <c r="Z174" s="131">
        <v>61.8</v>
      </c>
      <c r="AA174" s="5">
        <f t="shared" si="76"/>
        <v>5.0138174240600062</v>
      </c>
      <c r="AB174" s="131"/>
      <c r="AC174" s="43">
        <f t="shared" si="81"/>
        <v>0</v>
      </c>
      <c r="AD174" s="131">
        <v>60.6</v>
      </c>
      <c r="AE174" s="43">
        <f t="shared" si="80"/>
        <v>4.8209964693030569</v>
      </c>
      <c r="AF174" s="131"/>
      <c r="AG174" s="43">
        <f t="shared" si="82"/>
        <v>0</v>
      </c>
      <c r="AH174" s="131"/>
      <c r="AI174" s="43">
        <f t="shared" si="83"/>
        <v>0</v>
      </c>
      <c r="AJ174" s="131"/>
      <c r="AK174" s="43">
        <f t="shared" si="84"/>
        <v>0</v>
      </c>
      <c r="AL174" s="117"/>
      <c r="AM174" s="43">
        <f t="shared" si="85"/>
        <v>0</v>
      </c>
      <c r="AN174" s="131"/>
      <c r="AO174" s="5">
        <f t="shared" si="77"/>
        <v>0</v>
      </c>
      <c r="AP174" s="131"/>
      <c r="AQ174" s="43">
        <f t="shared" si="86"/>
        <v>0</v>
      </c>
      <c r="AR174" s="131"/>
      <c r="AS174" s="43">
        <f t="shared" si="87"/>
        <v>0</v>
      </c>
      <c r="AT174" s="131"/>
      <c r="AU174" s="43">
        <f t="shared" si="88"/>
        <v>0</v>
      </c>
      <c r="AV174" s="131"/>
      <c r="AW174" s="43">
        <f t="shared" si="89"/>
        <v>0</v>
      </c>
      <c r="AX174" s="131"/>
      <c r="AY174" s="43">
        <f t="shared" si="90"/>
        <v>0</v>
      </c>
      <c r="AZ174" s="131"/>
      <c r="BA174" s="43">
        <f t="shared" si="91"/>
        <v>0</v>
      </c>
      <c r="BB174" s="117"/>
      <c r="BC174" s="43">
        <f t="shared" si="92"/>
        <v>0</v>
      </c>
      <c r="BD174" s="121"/>
      <c r="BE174">
        <f t="shared" si="63"/>
        <v>0</v>
      </c>
      <c r="BF174">
        <f t="shared" si="64"/>
        <v>0</v>
      </c>
      <c r="BG174">
        <f t="shared" si="65"/>
        <v>4</v>
      </c>
      <c r="BH174">
        <f t="shared" si="69"/>
        <v>7</v>
      </c>
      <c r="BI174" s="6">
        <f t="shared" si="66"/>
        <v>0</v>
      </c>
      <c r="BJ174" s="44">
        <f t="shared" si="67"/>
        <v>0</v>
      </c>
    </row>
    <row r="175" spans="1:62" ht="15" customHeight="1" x14ac:dyDescent="0.25">
      <c r="A175" s="144">
        <f t="shared" si="68"/>
        <v>163</v>
      </c>
      <c r="B175" s="89" t="s">
        <v>125</v>
      </c>
      <c r="C175" s="150">
        <v>28</v>
      </c>
      <c r="D175" s="89" t="s">
        <v>125</v>
      </c>
      <c r="E175" s="150">
        <v>28</v>
      </c>
      <c r="F175" s="154" t="s">
        <v>158</v>
      </c>
      <c r="G175" s="155">
        <v>3</v>
      </c>
      <c r="H175" s="152">
        <f t="shared" si="70"/>
        <v>1284.9000000000001</v>
      </c>
      <c r="I175" s="47">
        <f t="shared" si="73"/>
        <v>2306.6999999999998</v>
      </c>
      <c r="J175" s="47">
        <f t="shared" si="74"/>
        <v>0</v>
      </c>
      <c r="K175" s="47">
        <f t="shared" si="75"/>
        <v>1385.6999999999998</v>
      </c>
      <c r="L175" s="56">
        <f t="shared" si="93"/>
        <v>1580.8886772951473</v>
      </c>
      <c r="M175" s="56">
        <f t="shared" si="71"/>
        <v>-2.6405107539176242E-2</v>
      </c>
      <c r="N175" s="47">
        <f t="shared" si="94"/>
        <v>2222.2468749999998</v>
      </c>
      <c r="O175" s="47"/>
      <c r="P175" s="47"/>
      <c r="Q175" s="47"/>
      <c r="R175" s="47">
        <f t="shared" si="96"/>
        <v>1432.2070115986255</v>
      </c>
      <c r="S175" s="47">
        <f t="shared" si="95"/>
        <v>148.70807080406109</v>
      </c>
      <c r="T175" s="47"/>
      <c r="U175" s="47"/>
      <c r="V175" s="47"/>
      <c r="W175" s="79">
        <v>1</v>
      </c>
      <c r="X175" s="62">
        <f t="shared" si="78"/>
        <v>1432.2070115986255</v>
      </c>
      <c r="Y175" s="137">
        <f t="shared" si="79"/>
        <v>61.714784896674679</v>
      </c>
      <c r="Z175" s="131">
        <v>62.9</v>
      </c>
      <c r="AA175" s="5">
        <f t="shared" si="76"/>
        <v>5.1938912963640016</v>
      </c>
      <c r="AB175" s="131"/>
      <c r="AC175" s="43">
        <f t="shared" si="81"/>
        <v>0</v>
      </c>
      <c r="AD175" s="131">
        <v>61.6</v>
      </c>
      <c r="AE175" s="43">
        <f t="shared" si="80"/>
        <v>4.9814180425009003</v>
      </c>
      <c r="AF175" s="131"/>
      <c r="AG175" s="43">
        <f t="shared" si="82"/>
        <v>0</v>
      </c>
      <c r="AH175" s="131"/>
      <c r="AI175" s="43">
        <f t="shared" si="83"/>
        <v>0</v>
      </c>
      <c r="AJ175" s="131"/>
      <c r="AK175" s="43">
        <f t="shared" si="84"/>
        <v>0</v>
      </c>
      <c r="AL175" s="117"/>
      <c r="AM175" s="43">
        <f t="shared" si="85"/>
        <v>0</v>
      </c>
      <c r="AN175" s="131"/>
      <c r="AO175" s="5">
        <f t="shared" si="77"/>
        <v>0</v>
      </c>
      <c r="AP175" s="131"/>
      <c r="AQ175" s="43">
        <f t="shared" si="86"/>
        <v>0</v>
      </c>
      <c r="AR175" s="131"/>
      <c r="AS175" s="43">
        <f t="shared" si="87"/>
        <v>0</v>
      </c>
      <c r="AT175" s="131"/>
      <c r="AU175" s="43">
        <f t="shared" si="88"/>
        <v>0</v>
      </c>
      <c r="AV175" s="131"/>
      <c r="AW175" s="43">
        <f t="shared" si="89"/>
        <v>0</v>
      </c>
      <c r="AX175" s="131"/>
      <c r="AY175" s="43">
        <f t="shared" si="90"/>
        <v>0</v>
      </c>
      <c r="AZ175" s="131"/>
      <c r="BA175" s="43">
        <f t="shared" si="91"/>
        <v>0</v>
      </c>
      <c r="BB175" s="117"/>
      <c r="BC175" s="43">
        <f t="shared" si="92"/>
        <v>0</v>
      </c>
      <c r="BD175" s="121"/>
      <c r="BE175">
        <f t="shared" si="63"/>
        <v>0</v>
      </c>
      <c r="BF175">
        <f t="shared" si="64"/>
        <v>0</v>
      </c>
      <c r="BG175">
        <f t="shared" si="65"/>
        <v>4</v>
      </c>
      <c r="BH175">
        <f t="shared" si="69"/>
        <v>7</v>
      </c>
      <c r="BI175" s="6">
        <f t="shared" si="66"/>
        <v>0</v>
      </c>
      <c r="BJ175" s="44">
        <f t="shared" si="67"/>
        <v>0</v>
      </c>
    </row>
    <row r="176" spans="1:62" ht="15" customHeight="1" x14ac:dyDescent="0.25">
      <c r="A176" s="144">
        <f t="shared" si="68"/>
        <v>164</v>
      </c>
      <c r="B176" s="89" t="s">
        <v>125</v>
      </c>
      <c r="C176" s="150">
        <v>29</v>
      </c>
      <c r="D176" s="89" t="s">
        <v>125</v>
      </c>
      <c r="E176" s="150">
        <v>29</v>
      </c>
      <c r="F176" s="154" t="s">
        <v>158</v>
      </c>
      <c r="G176" s="155">
        <v>4</v>
      </c>
      <c r="H176" s="152">
        <f t="shared" si="70"/>
        <v>1292.9000000000001</v>
      </c>
      <c r="I176" s="47">
        <f t="shared" si="73"/>
        <v>2306.6999999999998</v>
      </c>
      <c r="J176" s="47">
        <f t="shared" si="74"/>
        <v>0</v>
      </c>
      <c r="K176" s="47">
        <f t="shared" si="75"/>
        <v>1379.9499999999998</v>
      </c>
      <c r="L176" s="56">
        <f t="shared" si="93"/>
        <v>1590.7406993284608</v>
      </c>
      <c r="M176" s="56">
        <f t="shared" si="71"/>
        <v>-2.470454179956505E-2</v>
      </c>
      <c r="N176" s="47">
        <f t="shared" si="94"/>
        <v>2216.4968749999998</v>
      </c>
      <c r="O176" s="47"/>
      <c r="P176" s="47"/>
      <c r="Q176" s="47"/>
      <c r="R176" s="47">
        <f t="shared" si="96"/>
        <v>1432.2070115986255</v>
      </c>
      <c r="S176" s="47">
        <f t="shared" si="95"/>
        <v>158.55839227163492</v>
      </c>
      <c r="T176" s="47"/>
      <c r="U176" s="47"/>
      <c r="V176" s="47"/>
      <c r="W176" s="79">
        <v>1</v>
      </c>
      <c r="X176" s="62">
        <f t="shared" si="78"/>
        <v>1432.2070115986255</v>
      </c>
      <c r="Y176" s="137">
        <f t="shared" si="79"/>
        <v>61.714784896674679</v>
      </c>
      <c r="Z176" s="131">
        <v>62.2</v>
      </c>
      <c r="AA176" s="5">
        <f t="shared" si="76"/>
        <v>5.0789312540977578</v>
      </c>
      <c r="AB176" s="131"/>
      <c r="AC176" s="43">
        <f t="shared" si="81"/>
        <v>0</v>
      </c>
      <c r="AD176" s="131">
        <v>60.8</v>
      </c>
      <c r="AE176" s="43">
        <f t="shared" si="80"/>
        <v>4.8528707393296004</v>
      </c>
      <c r="AF176" s="131"/>
      <c r="AG176" s="43">
        <f t="shared" si="82"/>
        <v>0</v>
      </c>
      <c r="AH176" s="131"/>
      <c r="AI176" s="43">
        <f t="shared" si="83"/>
        <v>0</v>
      </c>
      <c r="AJ176" s="131"/>
      <c r="AK176" s="43">
        <f t="shared" si="84"/>
        <v>0</v>
      </c>
      <c r="AL176" s="117"/>
      <c r="AM176" s="43">
        <f t="shared" si="85"/>
        <v>0</v>
      </c>
      <c r="AN176" s="131"/>
      <c r="AO176" s="5">
        <f t="shared" si="77"/>
        <v>0</v>
      </c>
      <c r="AP176" s="131"/>
      <c r="AQ176" s="43">
        <f t="shared" si="86"/>
        <v>0</v>
      </c>
      <c r="AR176" s="131"/>
      <c r="AS176" s="43">
        <f t="shared" si="87"/>
        <v>0</v>
      </c>
      <c r="AT176" s="131"/>
      <c r="AU176" s="43">
        <f t="shared" si="88"/>
        <v>0</v>
      </c>
      <c r="AV176" s="131"/>
      <c r="AW176" s="43">
        <f t="shared" si="89"/>
        <v>0</v>
      </c>
      <c r="AX176" s="131"/>
      <c r="AY176" s="43">
        <f t="shared" si="90"/>
        <v>0</v>
      </c>
      <c r="AZ176" s="131"/>
      <c r="BA176" s="43">
        <f t="shared" si="91"/>
        <v>0</v>
      </c>
      <c r="BB176" s="117"/>
      <c r="BC176" s="43">
        <f t="shared" si="92"/>
        <v>0</v>
      </c>
      <c r="BD176" s="121"/>
      <c r="BE176">
        <f t="shared" si="63"/>
        <v>0</v>
      </c>
      <c r="BF176">
        <f t="shared" si="64"/>
        <v>0</v>
      </c>
      <c r="BG176">
        <f t="shared" si="65"/>
        <v>4</v>
      </c>
      <c r="BH176">
        <f t="shared" si="69"/>
        <v>7</v>
      </c>
      <c r="BI176" s="6">
        <f t="shared" si="66"/>
        <v>0</v>
      </c>
      <c r="BJ176" s="44">
        <f t="shared" si="67"/>
        <v>0</v>
      </c>
    </row>
    <row r="177" spans="1:62" ht="15" customHeight="1" x14ac:dyDescent="0.25">
      <c r="A177" s="144">
        <f t="shared" si="68"/>
        <v>165</v>
      </c>
      <c r="B177" s="89" t="s">
        <v>125</v>
      </c>
      <c r="C177" s="150">
        <v>30</v>
      </c>
      <c r="D177" s="89" t="s">
        <v>125</v>
      </c>
      <c r="E177" s="150">
        <v>30</v>
      </c>
      <c r="F177" s="154" t="s">
        <v>158</v>
      </c>
      <c r="G177" s="155">
        <v>5</v>
      </c>
      <c r="H177" s="152">
        <f t="shared" si="70"/>
        <v>1300.9000000000001</v>
      </c>
      <c r="I177" s="47">
        <f t="shared" si="73"/>
        <v>2306.6999999999998</v>
      </c>
      <c r="J177" s="47">
        <f t="shared" si="74"/>
        <v>0</v>
      </c>
      <c r="K177" s="47">
        <f t="shared" si="75"/>
        <v>1374.1999999999998</v>
      </c>
      <c r="L177" s="56">
        <f t="shared" si="93"/>
        <v>1600.5927214628962</v>
      </c>
      <c r="M177" s="56">
        <f t="shared" si="71"/>
        <v>-2.3203787191505398E-2</v>
      </c>
      <c r="N177" s="47">
        <f t="shared" si="94"/>
        <v>2210.7468749999998</v>
      </c>
      <c r="O177" s="47"/>
      <c r="P177" s="47"/>
      <c r="Q177" s="47"/>
      <c r="R177" s="47">
        <f t="shared" si="96"/>
        <v>1432.2070115986255</v>
      </c>
      <c r="S177" s="47">
        <f t="shared" si="95"/>
        <v>168.4089136514622</v>
      </c>
      <c r="T177" s="47"/>
      <c r="U177" s="47"/>
      <c r="V177" s="47"/>
      <c r="W177" s="79">
        <v>1</v>
      </c>
      <c r="X177" s="62">
        <f t="shared" si="78"/>
        <v>1432.2070115986255</v>
      </c>
      <c r="Y177" s="137">
        <f t="shared" si="79"/>
        <v>61.714784896674679</v>
      </c>
      <c r="Z177" s="131">
        <v>63.1</v>
      </c>
      <c r="AA177" s="5">
        <f t="shared" si="76"/>
        <v>5.2269733229154403</v>
      </c>
      <c r="AB177" s="131"/>
      <c r="AC177" s="43">
        <f t="shared" si="81"/>
        <v>0</v>
      </c>
      <c r="AD177" s="131">
        <v>61.6</v>
      </c>
      <c r="AE177" s="43">
        <f t="shared" si="80"/>
        <v>4.9814180425009003</v>
      </c>
      <c r="AF177" s="131"/>
      <c r="AG177" s="43">
        <f t="shared" si="82"/>
        <v>0</v>
      </c>
      <c r="AH177" s="131"/>
      <c r="AI177" s="43">
        <f t="shared" si="83"/>
        <v>0</v>
      </c>
      <c r="AJ177" s="131"/>
      <c r="AK177" s="43">
        <f t="shared" si="84"/>
        <v>0</v>
      </c>
      <c r="AL177" s="117"/>
      <c r="AM177" s="43">
        <f t="shared" si="85"/>
        <v>0</v>
      </c>
      <c r="AN177" s="131"/>
      <c r="AO177" s="5">
        <f t="shared" si="77"/>
        <v>0</v>
      </c>
      <c r="AP177" s="131"/>
      <c r="AQ177" s="43">
        <f t="shared" si="86"/>
        <v>0</v>
      </c>
      <c r="AR177" s="131"/>
      <c r="AS177" s="43">
        <f t="shared" si="87"/>
        <v>0</v>
      </c>
      <c r="AT177" s="131"/>
      <c r="AU177" s="43">
        <f t="shared" si="88"/>
        <v>0</v>
      </c>
      <c r="AV177" s="131"/>
      <c r="AW177" s="43">
        <f t="shared" si="89"/>
        <v>0</v>
      </c>
      <c r="AX177" s="131"/>
      <c r="AY177" s="43">
        <f t="shared" si="90"/>
        <v>0</v>
      </c>
      <c r="AZ177" s="131"/>
      <c r="BA177" s="43">
        <f t="shared" si="91"/>
        <v>0</v>
      </c>
      <c r="BB177" s="117"/>
      <c r="BC177" s="43">
        <f t="shared" si="92"/>
        <v>0</v>
      </c>
      <c r="BD177" s="121"/>
      <c r="BE177">
        <f t="shared" si="63"/>
        <v>0</v>
      </c>
      <c r="BF177">
        <f t="shared" si="64"/>
        <v>0</v>
      </c>
      <c r="BG177">
        <f t="shared" si="65"/>
        <v>4</v>
      </c>
      <c r="BH177">
        <f t="shared" si="69"/>
        <v>7</v>
      </c>
      <c r="BI177" s="6">
        <f t="shared" si="66"/>
        <v>0</v>
      </c>
      <c r="BJ177" s="44">
        <f t="shared" si="67"/>
        <v>0</v>
      </c>
    </row>
    <row r="178" spans="1:62" ht="15" customHeight="1" x14ac:dyDescent="0.25">
      <c r="A178" s="144">
        <f t="shared" si="68"/>
        <v>166</v>
      </c>
      <c r="B178" s="89" t="s">
        <v>125</v>
      </c>
      <c r="C178" s="150">
        <v>31</v>
      </c>
      <c r="D178" s="89" t="s">
        <v>125</v>
      </c>
      <c r="E178" s="150">
        <v>31</v>
      </c>
      <c r="F178" s="154" t="s">
        <v>158</v>
      </c>
      <c r="G178" s="155">
        <v>6</v>
      </c>
      <c r="H178" s="152">
        <f t="shared" si="70"/>
        <v>1308.9000000000001</v>
      </c>
      <c r="I178" s="47">
        <f t="shared" si="73"/>
        <v>2306.6999999999998</v>
      </c>
      <c r="J178" s="47">
        <f t="shared" si="74"/>
        <v>0</v>
      </c>
      <c r="K178" s="47">
        <f t="shared" si="75"/>
        <v>1368.4499999999998</v>
      </c>
      <c r="L178" s="56">
        <f t="shared" si="93"/>
        <v>1610.4447436965977</v>
      </c>
      <c r="M178" s="56">
        <f t="shared" si="71"/>
        <v>-2.1869704471100704E-2</v>
      </c>
      <c r="N178" s="47">
        <f t="shared" si="94"/>
        <v>2204.9968749999998</v>
      </c>
      <c r="O178" s="47"/>
      <c r="P178" s="47"/>
      <c r="Q178" s="47"/>
      <c r="R178" s="47">
        <f t="shared" si="96"/>
        <v>1432.2070115986255</v>
      </c>
      <c r="S178" s="47">
        <f t="shared" si="95"/>
        <v>178.25960180244331</v>
      </c>
      <c r="T178" s="47"/>
      <c r="U178" s="47"/>
      <c r="V178" s="47"/>
      <c r="W178" s="79">
        <v>1</v>
      </c>
      <c r="X178" s="62">
        <f t="shared" si="78"/>
        <v>1432.2070115986255</v>
      </c>
      <c r="Y178" s="137">
        <f t="shared" si="79"/>
        <v>61.714784896674679</v>
      </c>
      <c r="Z178" s="131">
        <v>62.4</v>
      </c>
      <c r="AA178" s="5">
        <f t="shared" si="76"/>
        <v>5.1116457025763999</v>
      </c>
      <c r="AB178" s="131"/>
      <c r="AC178" s="43">
        <f t="shared" si="81"/>
        <v>0</v>
      </c>
      <c r="AD178" s="131">
        <v>61.2</v>
      </c>
      <c r="AE178" s="43">
        <f t="shared" si="80"/>
        <v>4.9169343463022255</v>
      </c>
      <c r="AF178" s="131"/>
      <c r="AG178" s="43">
        <f t="shared" si="82"/>
        <v>0</v>
      </c>
      <c r="AH178" s="131"/>
      <c r="AI178" s="43">
        <f t="shared" si="83"/>
        <v>0</v>
      </c>
      <c r="AJ178" s="131"/>
      <c r="AK178" s="43">
        <f t="shared" si="84"/>
        <v>0</v>
      </c>
      <c r="AL178" s="117"/>
      <c r="AM178" s="43">
        <f t="shared" si="85"/>
        <v>0</v>
      </c>
      <c r="AN178" s="131"/>
      <c r="AO178" s="5">
        <f t="shared" si="77"/>
        <v>0</v>
      </c>
      <c r="AP178" s="131"/>
      <c r="AQ178" s="43">
        <f t="shared" si="86"/>
        <v>0</v>
      </c>
      <c r="AR178" s="131"/>
      <c r="AS178" s="43">
        <f t="shared" si="87"/>
        <v>0</v>
      </c>
      <c r="AT178" s="131"/>
      <c r="AU178" s="43">
        <f t="shared" si="88"/>
        <v>0</v>
      </c>
      <c r="AV178" s="131"/>
      <c r="AW178" s="43">
        <f t="shared" si="89"/>
        <v>0</v>
      </c>
      <c r="AX178" s="131"/>
      <c r="AY178" s="43">
        <f t="shared" si="90"/>
        <v>0</v>
      </c>
      <c r="AZ178" s="131"/>
      <c r="BA178" s="43">
        <f t="shared" si="91"/>
        <v>0</v>
      </c>
      <c r="BB178" s="117"/>
      <c r="BC178" s="43">
        <f t="shared" si="92"/>
        <v>0</v>
      </c>
      <c r="BD178" s="121"/>
      <c r="BE178">
        <f t="shared" si="63"/>
        <v>0</v>
      </c>
      <c r="BF178">
        <f t="shared" si="64"/>
        <v>0</v>
      </c>
      <c r="BG178">
        <f t="shared" si="65"/>
        <v>4</v>
      </c>
      <c r="BH178">
        <f t="shared" si="69"/>
        <v>7</v>
      </c>
      <c r="BI178" s="6">
        <f t="shared" si="66"/>
        <v>0</v>
      </c>
      <c r="BJ178" s="44">
        <f t="shared" si="67"/>
        <v>0</v>
      </c>
    </row>
    <row r="179" spans="1:62" ht="15" customHeight="1" x14ac:dyDescent="0.25">
      <c r="A179" s="144">
        <f t="shared" si="68"/>
        <v>167</v>
      </c>
      <c r="B179" s="89" t="s">
        <v>125</v>
      </c>
      <c r="C179" s="150">
        <v>32</v>
      </c>
      <c r="D179" s="89" t="s">
        <v>125</v>
      </c>
      <c r="E179" s="150">
        <v>32</v>
      </c>
      <c r="F179" s="154" t="s">
        <v>158</v>
      </c>
      <c r="G179" s="155">
        <v>7</v>
      </c>
      <c r="H179" s="152">
        <f t="shared" si="70"/>
        <v>1316.9</v>
      </c>
      <c r="I179" s="47">
        <f t="shared" si="73"/>
        <v>2306.6999999999998</v>
      </c>
      <c r="J179" s="47">
        <f t="shared" si="74"/>
        <v>0</v>
      </c>
      <c r="K179" s="47">
        <f t="shared" si="75"/>
        <v>1362.6999999999998</v>
      </c>
      <c r="L179" s="56">
        <f t="shared" si="93"/>
        <v>1620.2967660277548</v>
      </c>
      <c r="M179" s="56">
        <f t="shared" si="71"/>
        <v>-2.0676095777162118E-2</v>
      </c>
      <c r="N179" s="47">
        <f t="shared" si="94"/>
        <v>2199.2468749999998</v>
      </c>
      <c r="O179" s="47"/>
      <c r="P179" s="47"/>
      <c r="Q179" s="47"/>
      <c r="R179" s="47">
        <f t="shared" si="96"/>
        <v>1432.2070115986255</v>
      </c>
      <c r="S179" s="47">
        <f t="shared" si="95"/>
        <v>188.11043052490643</v>
      </c>
      <c r="T179" s="47"/>
      <c r="U179" s="47"/>
      <c r="V179" s="47"/>
      <c r="W179" s="79">
        <v>1</v>
      </c>
      <c r="X179" s="62">
        <f t="shared" si="78"/>
        <v>1432.2070115986255</v>
      </c>
      <c r="Y179" s="137">
        <f t="shared" si="79"/>
        <v>61.714784896674679</v>
      </c>
      <c r="Z179" s="131">
        <v>63.3</v>
      </c>
      <c r="AA179" s="5">
        <f t="shared" si="76"/>
        <v>5.2601603717733889</v>
      </c>
      <c r="AB179" s="131"/>
      <c r="AC179" s="43">
        <f t="shared" si="81"/>
        <v>0</v>
      </c>
      <c r="AD179" s="131">
        <v>61.9</v>
      </c>
      <c r="AE179" s="43">
        <f t="shared" si="80"/>
        <v>5.0300564982045017</v>
      </c>
      <c r="AF179" s="131"/>
      <c r="AG179" s="43">
        <f t="shared" si="82"/>
        <v>0</v>
      </c>
      <c r="AH179" s="131"/>
      <c r="AI179" s="43">
        <f t="shared" si="83"/>
        <v>0</v>
      </c>
      <c r="AJ179" s="131"/>
      <c r="AK179" s="43">
        <f t="shared" si="84"/>
        <v>0</v>
      </c>
      <c r="AL179" s="117"/>
      <c r="AM179" s="43">
        <f t="shared" si="85"/>
        <v>0</v>
      </c>
      <c r="AN179" s="131"/>
      <c r="AO179" s="5">
        <f t="shared" si="77"/>
        <v>0</v>
      </c>
      <c r="AP179" s="131"/>
      <c r="AQ179" s="43">
        <f t="shared" si="86"/>
        <v>0</v>
      </c>
      <c r="AR179" s="131"/>
      <c r="AS179" s="43">
        <f t="shared" si="87"/>
        <v>0</v>
      </c>
      <c r="AT179" s="131"/>
      <c r="AU179" s="43">
        <f t="shared" si="88"/>
        <v>0</v>
      </c>
      <c r="AV179" s="131"/>
      <c r="AW179" s="43">
        <f t="shared" si="89"/>
        <v>0</v>
      </c>
      <c r="AX179" s="131"/>
      <c r="AY179" s="43">
        <f t="shared" si="90"/>
        <v>0</v>
      </c>
      <c r="AZ179" s="131"/>
      <c r="BA179" s="43">
        <f t="shared" si="91"/>
        <v>0</v>
      </c>
      <c r="BB179" s="117"/>
      <c r="BC179" s="43">
        <f t="shared" si="92"/>
        <v>0</v>
      </c>
      <c r="BD179" s="121"/>
      <c r="BE179">
        <f t="shared" si="63"/>
        <v>0</v>
      </c>
      <c r="BF179">
        <f t="shared" si="64"/>
        <v>0</v>
      </c>
      <c r="BG179">
        <f t="shared" si="65"/>
        <v>4</v>
      </c>
      <c r="BH179">
        <f t="shared" si="69"/>
        <v>7</v>
      </c>
      <c r="BI179" s="6">
        <f t="shared" si="66"/>
        <v>0</v>
      </c>
      <c r="BJ179" s="44">
        <f t="shared" si="67"/>
        <v>0</v>
      </c>
    </row>
    <row r="180" spans="1:62" ht="15" customHeight="1" x14ac:dyDescent="0.25">
      <c r="A180" s="144">
        <f t="shared" si="68"/>
        <v>168</v>
      </c>
      <c r="B180" s="89" t="s">
        <v>125</v>
      </c>
      <c r="C180" s="150">
        <v>33</v>
      </c>
      <c r="D180" s="89" t="s">
        <v>125</v>
      </c>
      <c r="E180" s="150">
        <v>33</v>
      </c>
      <c r="F180" s="154" t="s">
        <v>158</v>
      </c>
      <c r="G180" s="155">
        <v>8</v>
      </c>
      <c r="H180" s="152">
        <f t="shared" si="70"/>
        <v>1324.9</v>
      </c>
      <c r="I180" s="47">
        <f t="shared" si="73"/>
        <v>2306.6999999999998</v>
      </c>
      <c r="J180" s="47">
        <f t="shared" si="74"/>
        <v>0</v>
      </c>
      <c r="K180" s="47">
        <f t="shared" si="75"/>
        <v>1356.9499999999998</v>
      </c>
      <c r="L180" s="56">
        <f t="shared" si="93"/>
        <v>1630.1487884546</v>
      </c>
      <c r="M180" s="56">
        <f t="shared" si="71"/>
        <v>-1.9601977791126046E-2</v>
      </c>
      <c r="N180" s="47">
        <f t="shared" si="94"/>
        <v>2193.4968749999998</v>
      </c>
      <c r="O180" s="47"/>
      <c r="P180" s="47"/>
      <c r="Q180" s="47"/>
      <c r="R180" s="47">
        <f t="shared" si="96"/>
        <v>1432.2070115986255</v>
      </c>
      <c r="S180" s="47">
        <f t="shared" si="95"/>
        <v>197.96137883376559</v>
      </c>
      <c r="T180" s="47"/>
      <c r="U180" s="47"/>
      <c r="V180" s="47"/>
      <c r="W180" s="79">
        <v>1</v>
      </c>
      <c r="X180" s="62">
        <f t="shared" si="78"/>
        <v>1432.2070115986255</v>
      </c>
      <c r="Y180" s="137">
        <f t="shared" si="79"/>
        <v>61.714784896674679</v>
      </c>
      <c r="Z180" s="131">
        <v>62.7</v>
      </c>
      <c r="AA180" s="5">
        <f t="shared" si="76"/>
        <v>5.1609142921190783</v>
      </c>
      <c r="AB180" s="131"/>
      <c r="AC180" s="43">
        <f t="shared" si="81"/>
        <v>0</v>
      </c>
      <c r="AD180" s="131">
        <v>61.5</v>
      </c>
      <c r="AE180" s="43">
        <f t="shared" si="80"/>
        <v>4.965257735086289</v>
      </c>
      <c r="AF180" s="131"/>
      <c r="AG180" s="43">
        <f t="shared" si="82"/>
        <v>0</v>
      </c>
      <c r="AH180" s="131"/>
      <c r="AI180" s="43">
        <f t="shared" si="83"/>
        <v>0</v>
      </c>
      <c r="AJ180" s="131"/>
      <c r="AK180" s="43">
        <f t="shared" si="84"/>
        <v>0</v>
      </c>
      <c r="AL180" s="117"/>
      <c r="AM180" s="43">
        <f t="shared" si="85"/>
        <v>0</v>
      </c>
      <c r="AN180" s="131"/>
      <c r="AO180" s="5">
        <f t="shared" si="77"/>
        <v>0</v>
      </c>
      <c r="AP180" s="131"/>
      <c r="AQ180" s="43">
        <f t="shared" si="86"/>
        <v>0</v>
      </c>
      <c r="AR180" s="131"/>
      <c r="AS180" s="43">
        <f t="shared" si="87"/>
        <v>0</v>
      </c>
      <c r="AT180" s="131"/>
      <c r="AU180" s="43">
        <f t="shared" si="88"/>
        <v>0</v>
      </c>
      <c r="AV180" s="131"/>
      <c r="AW180" s="43">
        <f t="shared" si="89"/>
        <v>0</v>
      </c>
      <c r="AX180" s="131"/>
      <c r="AY180" s="43">
        <f t="shared" si="90"/>
        <v>0</v>
      </c>
      <c r="AZ180" s="131"/>
      <c r="BA180" s="43">
        <f t="shared" si="91"/>
        <v>0</v>
      </c>
      <c r="BB180" s="117"/>
      <c r="BC180" s="43">
        <f t="shared" si="92"/>
        <v>0</v>
      </c>
      <c r="BD180" s="121"/>
      <c r="BE180">
        <f t="shared" si="63"/>
        <v>0</v>
      </c>
      <c r="BF180">
        <f t="shared" si="64"/>
        <v>0</v>
      </c>
      <c r="BG180">
        <f t="shared" si="65"/>
        <v>4</v>
      </c>
      <c r="BH180">
        <f t="shared" si="69"/>
        <v>7</v>
      </c>
      <c r="BI180" s="6">
        <f t="shared" si="66"/>
        <v>0</v>
      </c>
      <c r="BJ180" s="44">
        <f t="shared" si="67"/>
        <v>0</v>
      </c>
    </row>
    <row r="181" spans="1:62" ht="15" customHeight="1" x14ac:dyDescent="0.25">
      <c r="A181" s="144">
        <f t="shared" si="68"/>
        <v>169</v>
      </c>
      <c r="B181" s="89" t="s">
        <v>125</v>
      </c>
      <c r="C181" s="150">
        <v>34</v>
      </c>
      <c r="D181" s="89" t="s">
        <v>125</v>
      </c>
      <c r="E181" s="150">
        <v>34</v>
      </c>
      <c r="F181" s="154" t="s">
        <v>158</v>
      </c>
      <c r="G181" s="155">
        <v>9</v>
      </c>
      <c r="H181" s="152">
        <f t="shared" si="70"/>
        <v>1332.9</v>
      </c>
      <c r="I181" s="47">
        <f t="shared" si="73"/>
        <v>2306.6999999999998</v>
      </c>
      <c r="J181" s="47">
        <f t="shared" si="74"/>
        <v>0</v>
      </c>
      <c r="K181" s="47">
        <f t="shared" si="75"/>
        <v>1351.1999999999998</v>
      </c>
      <c r="L181" s="56">
        <f t="shared" si="93"/>
        <v>1640.0008109754092</v>
      </c>
      <c r="M181" s="56">
        <f t="shared" si="71"/>
        <v>-1.8630345948849936E-2</v>
      </c>
      <c r="N181" s="47">
        <f t="shared" si="94"/>
        <v>2187.7468749999998</v>
      </c>
      <c r="O181" s="47"/>
      <c r="P181" s="47"/>
      <c r="Q181" s="47"/>
      <c r="R181" s="47">
        <f t="shared" si="96"/>
        <v>1432.2070115986255</v>
      </c>
      <c r="S181" s="47">
        <f t="shared" si="95"/>
        <v>207.81242972273256</v>
      </c>
      <c r="T181" s="47"/>
      <c r="U181" s="47"/>
      <c r="V181" s="47"/>
      <c r="W181" s="79">
        <v>1</v>
      </c>
      <c r="X181" s="62">
        <f t="shared" si="78"/>
        <v>1432.2070115986255</v>
      </c>
      <c r="Y181" s="137">
        <f t="shared" si="79"/>
        <v>61.714784896674679</v>
      </c>
      <c r="Z181" s="131">
        <v>63.9</v>
      </c>
      <c r="AA181" s="5">
        <f t="shared" si="76"/>
        <v>5.3603516521863144</v>
      </c>
      <c r="AB181" s="131"/>
      <c r="AC181" s="43">
        <f t="shared" si="81"/>
        <v>0</v>
      </c>
      <c r="AD181" s="131">
        <v>62.4</v>
      </c>
      <c r="AE181" s="43">
        <f t="shared" si="80"/>
        <v>5.1116457025763999</v>
      </c>
      <c r="AF181" s="131"/>
      <c r="AG181" s="43">
        <f t="shared" si="82"/>
        <v>0</v>
      </c>
      <c r="AH181" s="131"/>
      <c r="AI181" s="43">
        <f t="shared" si="83"/>
        <v>0</v>
      </c>
      <c r="AJ181" s="131"/>
      <c r="AK181" s="43">
        <f t="shared" si="84"/>
        <v>0</v>
      </c>
      <c r="AL181" s="117"/>
      <c r="AM181" s="43">
        <f t="shared" si="85"/>
        <v>0</v>
      </c>
      <c r="AN181" s="131"/>
      <c r="AO181" s="5">
        <f t="shared" si="77"/>
        <v>0</v>
      </c>
      <c r="AP181" s="131"/>
      <c r="AQ181" s="43">
        <f t="shared" si="86"/>
        <v>0</v>
      </c>
      <c r="AR181" s="131"/>
      <c r="AS181" s="43">
        <f t="shared" si="87"/>
        <v>0</v>
      </c>
      <c r="AT181" s="131"/>
      <c r="AU181" s="43">
        <f t="shared" si="88"/>
        <v>0</v>
      </c>
      <c r="AV181" s="131"/>
      <c r="AW181" s="43">
        <f t="shared" si="89"/>
        <v>0</v>
      </c>
      <c r="AX181" s="131"/>
      <c r="AY181" s="43">
        <f t="shared" si="90"/>
        <v>0</v>
      </c>
      <c r="AZ181" s="131"/>
      <c r="BA181" s="43">
        <f t="shared" si="91"/>
        <v>0</v>
      </c>
      <c r="BB181" s="117"/>
      <c r="BC181" s="43">
        <f t="shared" si="92"/>
        <v>0</v>
      </c>
      <c r="BD181" s="121"/>
      <c r="BE181">
        <f t="shared" si="63"/>
        <v>0</v>
      </c>
      <c r="BF181">
        <f t="shared" si="64"/>
        <v>0</v>
      </c>
      <c r="BG181">
        <f t="shared" si="65"/>
        <v>4</v>
      </c>
      <c r="BH181">
        <f t="shared" si="69"/>
        <v>7</v>
      </c>
      <c r="BI181" s="6">
        <f t="shared" si="66"/>
        <v>0</v>
      </c>
      <c r="BJ181" s="44">
        <f t="shared" si="67"/>
        <v>0</v>
      </c>
    </row>
    <row r="182" spans="1:62" ht="15" customHeight="1" x14ac:dyDescent="0.25">
      <c r="A182" s="144">
        <f t="shared" si="68"/>
        <v>170</v>
      </c>
      <c r="B182" s="89" t="s">
        <v>125</v>
      </c>
      <c r="C182" s="150">
        <v>35</v>
      </c>
      <c r="D182" s="89" t="s">
        <v>125</v>
      </c>
      <c r="E182" s="150">
        <v>35</v>
      </c>
      <c r="F182" s="154" t="s">
        <v>158</v>
      </c>
      <c r="G182" s="155">
        <v>10</v>
      </c>
      <c r="H182" s="152">
        <f t="shared" si="70"/>
        <v>1340.9</v>
      </c>
      <c r="I182" s="47">
        <f t="shared" si="73"/>
        <v>2306.6999999999998</v>
      </c>
      <c r="J182" s="47">
        <f t="shared" si="74"/>
        <v>0</v>
      </c>
      <c r="K182" s="47">
        <f t="shared" si="75"/>
        <v>1345.4499999999998</v>
      </c>
      <c r="L182" s="56">
        <f t="shared" si="93"/>
        <v>1649.8528335884994</v>
      </c>
      <c r="M182" s="56">
        <f t="shared" si="71"/>
        <v>-1.7747274175690109E-2</v>
      </c>
      <c r="N182" s="47">
        <f t="shared" si="94"/>
        <v>2181.9968749999998</v>
      </c>
      <c r="O182" s="47"/>
      <c r="P182" s="47"/>
      <c r="Q182" s="47"/>
      <c r="R182" s="47">
        <f t="shared" si="96"/>
        <v>1432.2070115986255</v>
      </c>
      <c r="S182" s="47">
        <f t="shared" si="95"/>
        <v>217.66356926404947</v>
      </c>
      <c r="T182" s="47"/>
      <c r="U182" s="47"/>
      <c r="V182" s="47"/>
      <c r="W182" s="79">
        <v>1</v>
      </c>
      <c r="X182" s="62">
        <f t="shared" si="78"/>
        <v>1432.2070115986255</v>
      </c>
      <c r="Y182" s="137">
        <f t="shared" si="79"/>
        <v>61.714784896674679</v>
      </c>
      <c r="Z182" s="131">
        <v>61.5</v>
      </c>
      <c r="AA182" s="5">
        <f t="shared" si="76"/>
        <v>4.965257735086289</v>
      </c>
      <c r="AB182" s="131"/>
      <c r="AC182" s="43">
        <f t="shared" si="81"/>
        <v>0</v>
      </c>
      <c r="AD182" s="131">
        <v>60.1</v>
      </c>
      <c r="AE182" s="43">
        <f t="shared" si="80"/>
        <v>4.7417702668276904</v>
      </c>
      <c r="AF182" s="131"/>
      <c r="AG182" s="43">
        <f t="shared" si="82"/>
        <v>0</v>
      </c>
      <c r="AH182" s="131"/>
      <c r="AI182" s="43">
        <f t="shared" si="83"/>
        <v>0</v>
      </c>
      <c r="AJ182" s="131"/>
      <c r="AK182" s="43">
        <f t="shared" si="84"/>
        <v>0</v>
      </c>
      <c r="AL182" s="117"/>
      <c r="AM182" s="43">
        <f t="shared" si="85"/>
        <v>0</v>
      </c>
      <c r="AN182" s="131"/>
      <c r="AO182" s="5">
        <f t="shared" si="77"/>
        <v>0</v>
      </c>
      <c r="AP182" s="131"/>
      <c r="AQ182" s="43">
        <f t="shared" si="86"/>
        <v>0</v>
      </c>
      <c r="AR182" s="131"/>
      <c r="AS182" s="43">
        <f t="shared" si="87"/>
        <v>0</v>
      </c>
      <c r="AT182" s="131"/>
      <c r="AU182" s="43">
        <f t="shared" si="88"/>
        <v>0</v>
      </c>
      <c r="AV182" s="131"/>
      <c r="AW182" s="43">
        <f t="shared" si="89"/>
        <v>0</v>
      </c>
      <c r="AX182" s="131"/>
      <c r="AY182" s="43">
        <f t="shared" si="90"/>
        <v>0</v>
      </c>
      <c r="AZ182" s="131"/>
      <c r="BA182" s="43">
        <f t="shared" si="91"/>
        <v>0</v>
      </c>
      <c r="BB182" s="117"/>
      <c r="BC182" s="43">
        <f t="shared" si="92"/>
        <v>0</v>
      </c>
      <c r="BD182" s="121"/>
      <c r="BE182">
        <f t="shared" si="63"/>
        <v>0</v>
      </c>
      <c r="BF182">
        <f t="shared" si="64"/>
        <v>0</v>
      </c>
      <c r="BG182">
        <f t="shared" si="65"/>
        <v>4</v>
      </c>
      <c r="BH182">
        <f t="shared" si="69"/>
        <v>7</v>
      </c>
      <c r="BI182" s="6">
        <f t="shared" si="66"/>
        <v>0</v>
      </c>
      <c r="BJ182" s="44">
        <f t="shared" si="67"/>
        <v>0</v>
      </c>
    </row>
    <row r="183" spans="1:62" ht="15" customHeight="1" x14ac:dyDescent="0.25">
      <c r="A183" s="144">
        <f t="shared" si="68"/>
        <v>171</v>
      </c>
      <c r="B183" s="89" t="s">
        <v>125</v>
      </c>
      <c r="C183" s="150">
        <v>36</v>
      </c>
      <c r="D183" s="89" t="s">
        <v>125</v>
      </c>
      <c r="E183" s="150">
        <v>36</v>
      </c>
      <c r="F183" s="154" t="s">
        <v>158</v>
      </c>
      <c r="G183" s="155">
        <v>11</v>
      </c>
      <c r="H183" s="152">
        <f t="shared" si="70"/>
        <v>1348.9</v>
      </c>
      <c r="I183" s="47">
        <f t="shared" si="73"/>
        <v>2306.6999999999998</v>
      </c>
      <c r="J183" s="47">
        <f t="shared" si="74"/>
        <v>0</v>
      </c>
      <c r="K183" s="47">
        <f t="shared" si="75"/>
        <v>1339.6999999999998</v>
      </c>
      <c r="L183" s="56">
        <f t="shared" si="93"/>
        <v>1659.7048562922264</v>
      </c>
      <c r="M183" s="56">
        <f t="shared" si="71"/>
        <v>-1.6941248468583581E-2</v>
      </c>
      <c r="N183" s="47">
        <f t="shared" si="94"/>
        <v>2176.2468749999998</v>
      </c>
      <c r="O183" s="47"/>
      <c r="P183" s="47"/>
      <c r="Q183" s="47"/>
      <c r="R183" s="47">
        <f t="shared" si="96"/>
        <v>1432.2070115986255</v>
      </c>
      <c r="S183" s="47">
        <f t="shared" si="95"/>
        <v>227.51478594206941</v>
      </c>
      <c r="T183" s="47"/>
      <c r="U183" s="47"/>
      <c r="V183" s="47"/>
      <c r="W183" s="79">
        <v>1</v>
      </c>
      <c r="X183" s="62">
        <f t="shared" si="78"/>
        <v>1432.2070115986255</v>
      </c>
      <c r="Y183" s="137">
        <f t="shared" si="79"/>
        <v>61.714784896674679</v>
      </c>
      <c r="Z183" s="131">
        <v>63</v>
      </c>
      <c r="AA183" s="5">
        <f t="shared" si="76"/>
        <v>5.2104191818514076</v>
      </c>
      <c r="AB183" s="131"/>
      <c r="AC183" s="43">
        <f t="shared" si="81"/>
        <v>0</v>
      </c>
      <c r="AD183" s="131">
        <v>61.6</v>
      </c>
      <c r="AE183" s="43">
        <f t="shared" si="80"/>
        <v>4.9814180425009003</v>
      </c>
      <c r="AF183" s="131"/>
      <c r="AG183" s="43">
        <f t="shared" si="82"/>
        <v>0</v>
      </c>
      <c r="AH183" s="131"/>
      <c r="AI183" s="43">
        <f t="shared" si="83"/>
        <v>0</v>
      </c>
      <c r="AJ183" s="131"/>
      <c r="AK183" s="43">
        <f t="shared" si="84"/>
        <v>0</v>
      </c>
      <c r="AL183" s="117"/>
      <c r="AM183" s="43">
        <f t="shared" si="85"/>
        <v>0</v>
      </c>
      <c r="AN183" s="131"/>
      <c r="AO183" s="5">
        <f t="shared" si="77"/>
        <v>0</v>
      </c>
      <c r="AP183" s="131"/>
      <c r="AQ183" s="43">
        <f t="shared" si="86"/>
        <v>0</v>
      </c>
      <c r="AR183" s="131"/>
      <c r="AS183" s="43">
        <f t="shared" si="87"/>
        <v>0</v>
      </c>
      <c r="AT183" s="131"/>
      <c r="AU183" s="43">
        <f t="shared" si="88"/>
        <v>0</v>
      </c>
      <c r="AV183" s="131"/>
      <c r="AW183" s="43">
        <f t="shared" si="89"/>
        <v>0</v>
      </c>
      <c r="AX183" s="131"/>
      <c r="AY183" s="43">
        <f t="shared" si="90"/>
        <v>0</v>
      </c>
      <c r="AZ183" s="131"/>
      <c r="BA183" s="43">
        <f t="shared" si="91"/>
        <v>0</v>
      </c>
      <c r="BB183" s="117"/>
      <c r="BC183" s="43">
        <f t="shared" si="92"/>
        <v>0</v>
      </c>
      <c r="BD183" s="121"/>
      <c r="BE183">
        <f t="shared" si="63"/>
        <v>0</v>
      </c>
      <c r="BF183">
        <f t="shared" si="64"/>
        <v>0</v>
      </c>
      <c r="BG183">
        <f t="shared" si="65"/>
        <v>4</v>
      </c>
      <c r="BH183">
        <f t="shared" si="69"/>
        <v>7</v>
      </c>
      <c r="BI183" s="6">
        <f t="shared" si="66"/>
        <v>0</v>
      </c>
      <c r="BJ183" s="44">
        <f t="shared" si="67"/>
        <v>0</v>
      </c>
    </row>
    <row r="184" spans="1:62" ht="15" customHeight="1" x14ac:dyDescent="0.25">
      <c r="A184" s="144">
        <f t="shared" si="68"/>
        <v>172</v>
      </c>
      <c r="B184" s="89" t="s">
        <v>125</v>
      </c>
      <c r="C184" s="150">
        <v>37</v>
      </c>
      <c r="D184" s="89" t="s">
        <v>125</v>
      </c>
      <c r="E184" s="150">
        <v>37</v>
      </c>
      <c r="F184" s="154" t="s">
        <v>158</v>
      </c>
      <c r="G184" s="155">
        <v>12</v>
      </c>
      <c r="H184" s="152">
        <f t="shared" si="70"/>
        <v>1356.9</v>
      </c>
      <c r="I184" s="47">
        <f t="shared" si="73"/>
        <v>2306.6999999999998</v>
      </c>
      <c r="J184" s="47">
        <f t="shared" si="74"/>
        <v>0</v>
      </c>
      <c r="K184" s="47">
        <f t="shared" si="75"/>
        <v>1333.9499999999998</v>
      </c>
      <c r="L184" s="56">
        <f t="shared" si="93"/>
        <v>1669.5568790849866</v>
      </c>
      <c r="M184" s="56">
        <f t="shared" si="71"/>
        <v>-1.6202666400431553E-2</v>
      </c>
      <c r="N184" s="47">
        <f t="shared" si="94"/>
        <v>2170.4968749999998</v>
      </c>
      <c r="O184" s="47"/>
      <c r="P184" s="47"/>
      <c r="Q184" s="47"/>
      <c r="R184" s="47">
        <f t="shared" si="96"/>
        <v>1432.2070115986255</v>
      </c>
      <c r="S184" s="47">
        <f t="shared" si="95"/>
        <v>237.36607015276144</v>
      </c>
      <c r="T184" s="47"/>
      <c r="U184" s="47"/>
      <c r="V184" s="47"/>
      <c r="W184" s="79">
        <v>1</v>
      </c>
      <c r="X184" s="62">
        <f t="shared" si="78"/>
        <v>1432.2070115986255</v>
      </c>
      <c r="Y184" s="137">
        <f t="shared" si="79"/>
        <v>61.714784896674679</v>
      </c>
      <c r="Z184" s="131">
        <v>60.7</v>
      </c>
      <c r="AA184" s="5">
        <f t="shared" si="76"/>
        <v>4.8369204765280145</v>
      </c>
      <c r="AB184" s="131"/>
      <c r="AC184" s="43">
        <f t="shared" si="81"/>
        <v>0</v>
      </c>
      <c r="AD184" s="131">
        <v>59.5</v>
      </c>
      <c r="AE184" s="43">
        <f t="shared" si="80"/>
        <v>4.6475652578859759</v>
      </c>
      <c r="AF184" s="131"/>
      <c r="AG184" s="43">
        <f t="shared" si="82"/>
        <v>0</v>
      </c>
      <c r="AH184" s="131"/>
      <c r="AI184" s="43">
        <f t="shared" si="83"/>
        <v>0</v>
      </c>
      <c r="AJ184" s="131"/>
      <c r="AK184" s="43">
        <f t="shared" si="84"/>
        <v>0</v>
      </c>
      <c r="AL184" s="117"/>
      <c r="AM184" s="43">
        <f t="shared" si="85"/>
        <v>0</v>
      </c>
      <c r="AN184" s="131"/>
      <c r="AO184" s="5">
        <f t="shared" si="77"/>
        <v>0</v>
      </c>
      <c r="AP184" s="131"/>
      <c r="AQ184" s="43">
        <f t="shared" si="86"/>
        <v>0</v>
      </c>
      <c r="AR184" s="131"/>
      <c r="AS184" s="43">
        <f t="shared" si="87"/>
        <v>0</v>
      </c>
      <c r="AT184" s="131"/>
      <c r="AU184" s="43">
        <f t="shared" si="88"/>
        <v>0</v>
      </c>
      <c r="AV184" s="131"/>
      <c r="AW184" s="43">
        <f t="shared" si="89"/>
        <v>0</v>
      </c>
      <c r="AX184" s="131"/>
      <c r="AY184" s="43">
        <f t="shared" si="90"/>
        <v>0</v>
      </c>
      <c r="AZ184" s="131"/>
      <c r="BA184" s="43">
        <f t="shared" si="91"/>
        <v>0</v>
      </c>
      <c r="BB184" s="117"/>
      <c r="BC184" s="43">
        <f t="shared" si="92"/>
        <v>0</v>
      </c>
      <c r="BD184" s="121"/>
      <c r="BE184">
        <f t="shared" si="63"/>
        <v>0</v>
      </c>
      <c r="BF184">
        <f t="shared" si="64"/>
        <v>0</v>
      </c>
      <c r="BG184">
        <f t="shared" si="65"/>
        <v>4</v>
      </c>
      <c r="BH184">
        <f t="shared" si="69"/>
        <v>7</v>
      </c>
      <c r="BI184" s="6">
        <f t="shared" si="66"/>
        <v>0</v>
      </c>
      <c r="BJ184" s="44">
        <f t="shared" si="67"/>
        <v>0</v>
      </c>
    </row>
    <row r="185" spans="1:62" ht="15" customHeight="1" x14ac:dyDescent="0.25">
      <c r="A185" s="144">
        <f t="shared" si="68"/>
        <v>173</v>
      </c>
      <c r="B185" s="89" t="s">
        <v>126</v>
      </c>
      <c r="C185" s="150">
        <v>1</v>
      </c>
      <c r="D185" s="89" t="s">
        <v>126</v>
      </c>
      <c r="E185" s="150">
        <v>1</v>
      </c>
      <c r="F185" s="154" t="s">
        <v>158</v>
      </c>
      <c r="G185" s="155">
        <v>13</v>
      </c>
      <c r="H185" s="152">
        <f t="shared" si="70"/>
        <v>1364.9</v>
      </c>
      <c r="I185" s="47">
        <f t="shared" si="73"/>
        <v>2306.6999999999998</v>
      </c>
      <c r="J185" s="47">
        <f t="shared" si="74"/>
        <v>0</v>
      </c>
      <c r="K185" s="47">
        <f t="shared" si="75"/>
        <v>1328.1999999999998</v>
      </c>
      <c r="L185" s="56">
        <f t="shared" si="93"/>
        <v>1679.4089019652124</v>
      </c>
      <c r="M185" s="56">
        <f t="shared" si="71"/>
        <v>-1.5523456278060621E-2</v>
      </c>
      <c r="N185" s="47">
        <f t="shared" si="94"/>
        <v>2164.7468749999998</v>
      </c>
      <c r="O185" s="47"/>
      <c r="P185" s="47"/>
      <c r="Q185" s="47"/>
      <c r="R185" s="47">
        <f t="shared" si="96"/>
        <v>1432.2070115986255</v>
      </c>
      <c r="S185" s="47">
        <f t="shared" si="95"/>
        <v>247.21741382286496</v>
      </c>
      <c r="T185" s="47"/>
      <c r="U185" s="47"/>
      <c r="V185" s="47"/>
      <c r="W185" s="79">
        <v>1</v>
      </c>
      <c r="X185" s="62">
        <f t="shared" si="78"/>
        <v>1432.2070115986255</v>
      </c>
      <c r="Y185" s="137">
        <f t="shared" si="79"/>
        <v>61.714784896674679</v>
      </c>
      <c r="Z185" s="131">
        <v>62.8</v>
      </c>
      <c r="AA185" s="5">
        <f t="shared" si="76"/>
        <v>5.1773896664532248</v>
      </c>
      <c r="AB185" s="131"/>
      <c r="AC185" s="43">
        <f t="shared" si="81"/>
        <v>0</v>
      </c>
      <c r="AD185" s="131">
        <v>61.4</v>
      </c>
      <c r="AE185" s="43">
        <f t="shared" si="80"/>
        <v>4.949123683248307</v>
      </c>
      <c r="AF185" s="131"/>
      <c r="AG185" s="43">
        <f t="shared" si="82"/>
        <v>0</v>
      </c>
      <c r="AH185" s="131"/>
      <c r="AI185" s="43">
        <f t="shared" si="83"/>
        <v>0</v>
      </c>
      <c r="AJ185" s="131"/>
      <c r="AK185" s="43">
        <f t="shared" si="84"/>
        <v>0</v>
      </c>
      <c r="AL185" s="117"/>
      <c r="AM185" s="43">
        <f t="shared" si="85"/>
        <v>0</v>
      </c>
      <c r="AN185" s="131"/>
      <c r="AO185" s="5">
        <f t="shared" si="77"/>
        <v>0</v>
      </c>
      <c r="AP185" s="131"/>
      <c r="AQ185" s="43">
        <f t="shared" si="86"/>
        <v>0</v>
      </c>
      <c r="AR185" s="131"/>
      <c r="AS185" s="43">
        <f t="shared" si="87"/>
        <v>0</v>
      </c>
      <c r="AT185" s="131"/>
      <c r="AU185" s="43">
        <f t="shared" si="88"/>
        <v>0</v>
      </c>
      <c r="AV185" s="131"/>
      <c r="AW185" s="43">
        <f t="shared" si="89"/>
        <v>0</v>
      </c>
      <c r="AX185" s="131"/>
      <c r="AY185" s="43">
        <f t="shared" si="90"/>
        <v>0</v>
      </c>
      <c r="AZ185" s="131"/>
      <c r="BA185" s="43">
        <f t="shared" si="91"/>
        <v>0</v>
      </c>
      <c r="BB185" s="117"/>
      <c r="BC185" s="43">
        <f t="shared" si="92"/>
        <v>0</v>
      </c>
      <c r="BD185" s="121"/>
      <c r="BE185">
        <f t="shared" si="63"/>
        <v>0</v>
      </c>
      <c r="BF185">
        <f t="shared" si="64"/>
        <v>0</v>
      </c>
      <c r="BG185">
        <f t="shared" si="65"/>
        <v>4</v>
      </c>
      <c r="BH185">
        <f t="shared" si="69"/>
        <v>7</v>
      </c>
      <c r="BI185" s="6">
        <f t="shared" si="66"/>
        <v>0</v>
      </c>
      <c r="BJ185" s="44">
        <f t="shared" si="67"/>
        <v>0</v>
      </c>
    </row>
    <row r="186" spans="1:62" ht="15" customHeight="1" x14ac:dyDescent="0.25">
      <c r="A186" s="144">
        <f t="shared" si="68"/>
        <v>174</v>
      </c>
      <c r="B186" s="89" t="s">
        <v>126</v>
      </c>
      <c r="C186" s="150">
        <v>2</v>
      </c>
      <c r="D186" s="89" t="s">
        <v>126</v>
      </c>
      <c r="E186" s="150">
        <v>2</v>
      </c>
      <c r="F186" s="154" t="s">
        <v>158</v>
      </c>
      <c r="G186" s="155">
        <v>14</v>
      </c>
      <c r="H186" s="152">
        <f t="shared" si="70"/>
        <v>1372.9</v>
      </c>
      <c r="I186" s="47">
        <f t="shared" si="73"/>
        <v>2306.6999999999998</v>
      </c>
      <c r="J186" s="47">
        <f t="shared" si="74"/>
        <v>0</v>
      </c>
      <c r="K186" s="47">
        <f t="shared" si="75"/>
        <v>1322.4499999999998</v>
      </c>
      <c r="L186" s="56">
        <f t="shared" si="93"/>
        <v>1689.2609249313737</v>
      </c>
      <c r="M186" s="56">
        <f t="shared" si="71"/>
        <v>-1.4896783854055684E-2</v>
      </c>
      <c r="N186" s="47">
        <f t="shared" si="94"/>
        <v>2158.9968749999998</v>
      </c>
      <c r="O186" s="47"/>
      <c r="P186" s="47"/>
      <c r="Q186" s="47"/>
      <c r="R186" s="47">
        <f t="shared" si="96"/>
        <v>1432.2070115986255</v>
      </c>
      <c r="S186" s="47">
        <f t="shared" si="95"/>
        <v>257.06881011660215</v>
      </c>
      <c r="T186" s="47"/>
      <c r="U186" s="47"/>
      <c r="V186" s="47"/>
      <c r="W186" s="79">
        <v>1</v>
      </c>
      <c r="X186" s="62">
        <f t="shared" si="78"/>
        <v>1432.2070115986255</v>
      </c>
      <c r="Y186" s="137">
        <f t="shared" si="79"/>
        <v>61.714784896674679</v>
      </c>
      <c r="Z186" s="131">
        <v>61.6</v>
      </c>
      <c r="AA186" s="5">
        <f t="shared" si="76"/>
        <v>4.9814180425009003</v>
      </c>
      <c r="AB186" s="131"/>
      <c r="AC186" s="43">
        <f t="shared" si="81"/>
        <v>0</v>
      </c>
      <c r="AD186" s="131">
        <v>60.4</v>
      </c>
      <c r="AE186" s="43">
        <f t="shared" si="80"/>
        <v>4.7892272215830261</v>
      </c>
      <c r="AF186" s="131"/>
      <c r="AG186" s="43">
        <f t="shared" si="82"/>
        <v>0</v>
      </c>
      <c r="AH186" s="131"/>
      <c r="AI186" s="43">
        <f t="shared" si="83"/>
        <v>0</v>
      </c>
      <c r="AJ186" s="131"/>
      <c r="AK186" s="43">
        <f t="shared" si="84"/>
        <v>0</v>
      </c>
      <c r="AL186" s="117"/>
      <c r="AM186" s="43">
        <f t="shared" si="85"/>
        <v>0</v>
      </c>
      <c r="AN186" s="131"/>
      <c r="AO186" s="5">
        <f t="shared" si="77"/>
        <v>0</v>
      </c>
      <c r="AP186" s="131"/>
      <c r="AQ186" s="43">
        <f t="shared" si="86"/>
        <v>0</v>
      </c>
      <c r="AR186" s="131"/>
      <c r="AS186" s="43">
        <f t="shared" si="87"/>
        <v>0</v>
      </c>
      <c r="AT186" s="131"/>
      <c r="AU186" s="43">
        <f t="shared" si="88"/>
        <v>0</v>
      </c>
      <c r="AV186" s="131"/>
      <c r="AW186" s="43">
        <f t="shared" si="89"/>
        <v>0</v>
      </c>
      <c r="AX186" s="131"/>
      <c r="AY186" s="43">
        <f t="shared" si="90"/>
        <v>0</v>
      </c>
      <c r="AZ186" s="131"/>
      <c r="BA186" s="43">
        <f t="shared" si="91"/>
        <v>0</v>
      </c>
      <c r="BB186" s="117"/>
      <c r="BC186" s="43">
        <f t="shared" si="92"/>
        <v>0</v>
      </c>
      <c r="BD186" s="121"/>
      <c r="BE186">
        <f t="shared" si="63"/>
        <v>0</v>
      </c>
      <c r="BF186">
        <f t="shared" si="64"/>
        <v>0</v>
      </c>
      <c r="BG186">
        <f t="shared" si="65"/>
        <v>4</v>
      </c>
      <c r="BH186">
        <f t="shared" si="69"/>
        <v>7</v>
      </c>
      <c r="BI186" s="6">
        <f t="shared" si="66"/>
        <v>0</v>
      </c>
      <c r="BJ186" s="44">
        <f t="shared" si="67"/>
        <v>0</v>
      </c>
    </row>
    <row r="187" spans="1:62" ht="15" customHeight="1" x14ac:dyDescent="0.25">
      <c r="A187" s="144">
        <f t="shared" si="68"/>
        <v>175</v>
      </c>
      <c r="B187" s="89" t="s">
        <v>126</v>
      </c>
      <c r="C187" s="150">
        <v>3</v>
      </c>
      <c r="D187" s="89" t="s">
        <v>126</v>
      </c>
      <c r="E187" s="150">
        <v>3</v>
      </c>
      <c r="F187" s="154" t="s">
        <v>158</v>
      </c>
      <c r="G187" s="155">
        <v>15</v>
      </c>
      <c r="H187" s="152">
        <f t="shared" si="70"/>
        <v>1380.9</v>
      </c>
      <c r="I187" s="47">
        <f t="shared" si="73"/>
        <v>2306.6999999999998</v>
      </c>
      <c r="J187" s="47">
        <f t="shared" si="74"/>
        <v>0</v>
      </c>
      <c r="K187" s="47">
        <f t="shared" si="75"/>
        <v>1316.6999999999998</v>
      </c>
      <c r="L187" s="56">
        <f t="shared" si="93"/>
        <v>1699.1129479819758</v>
      </c>
      <c r="M187" s="56">
        <f t="shared" si="71"/>
        <v>-1.4316823980607296E-2</v>
      </c>
      <c r="N187" s="47">
        <f t="shared" si="94"/>
        <v>2153.2468749999998</v>
      </c>
      <c r="O187" s="47"/>
      <c r="P187" s="47"/>
      <c r="Q187" s="47"/>
      <c r="R187" s="47">
        <f t="shared" si="96"/>
        <v>1432.2070115986255</v>
      </c>
      <c r="S187" s="47">
        <f t="shared" si="95"/>
        <v>266.92025320733097</v>
      </c>
      <c r="T187" s="47"/>
      <c r="U187" s="47"/>
      <c r="V187" s="47"/>
      <c r="W187" s="79">
        <v>1</v>
      </c>
      <c r="X187" s="62">
        <f t="shared" si="78"/>
        <v>1432.2070115986255</v>
      </c>
      <c r="Y187" s="137">
        <f t="shared" si="79"/>
        <v>61.714784896674679</v>
      </c>
      <c r="Z187" s="131">
        <v>61.2</v>
      </c>
      <c r="AA187" s="5">
        <f t="shared" si="76"/>
        <v>4.9169343463022255</v>
      </c>
      <c r="AB187" s="131"/>
      <c r="AC187" s="43">
        <f t="shared" si="81"/>
        <v>0</v>
      </c>
      <c r="AD187" s="131">
        <v>59.9</v>
      </c>
      <c r="AE187" s="43">
        <f t="shared" si="80"/>
        <v>4.710263574873939</v>
      </c>
      <c r="AF187" s="131"/>
      <c r="AG187" s="43">
        <f t="shared" si="82"/>
        <v>0</v>
      </c>
      <c r="AH187" s="131"/>
      <c r="AI187" s="43">
        <f t="shared" si="83"/>
        <v>0</v>
      </c>
      <c r="AJ187" s="131"/>
      <c r="AK187" s="43">
        <f t="shared" si="84"/>
        <v>0</v>
      </c>
      <c r="AL187" s="117"/>
      <c r="AM187" s="43">
        <f t="shared" si="85"/>
        <v>0</v>
      </c>
      <c r="AN187" s="131"/>
      <c r="AO187" s="5">
        <f t="shared" si="77"/>
        <v>0</v>
      </c>
      <c r="AP187" s="131"/>
      <c r="AQ187" s="43">
        <f t="shared" si="86"/>
        <v>0</v>
      </c>
      <c r="AR187" s="131"/>
      <c r="AS187" s="43">
        <f t="shared" si="87"/>
        <v>0</v>
      </c>
      <c r="AT187" s="131"/>
      <c r="AU187" s="43">
        <f t="shared" si="88"/>
        <v>0</v>
      </c>
      <c r="AV187" s="131"/>
      <c r="AW187" s="43">
        <f t="shared" si="89"/>
        <v>0</v>
      </c>
      <c r="AX187" s="131"/>
      <c r="AY187" s="43">
        <f t="shared" si="90"/>
        <v>0</v>
      </c>
      <c r="AZ187" s="131"/>
      <c r="BA187" s="43">
        <f t="shared" si="91"/>
        <v>0</v>
      </c>
      <c r="BB187" s="117"/>
      <c r="BC187" s="43">
        <f t="shared" si="92"/>
        <v>0</v>
      </c>
      <c r="BD187" s="121"/>
      <c r="BE187">
        <f t="shared" si="63"/>
        <v>0</v>
      </c>
      <c r="BF187">
        <f t="shared" si="64"/>
        <v>0</v>
      </c>
      <c r="BG187">
        <f t="shared" si="65"/>
        <v>4</v>
      </c>
      <c r="BH187">
        <f t="shared" si="69"/>
        <v>7</v>
      </c>
      <c r="BI187" s="6">
        <f t="shared" si="66"/>
        <v>0</v>
      </c>
      <c r="BJ187" s="44">
        <f t="shared" si="67"/>
        <v>0</v>
      </c>
    </row>
    <row r="188" spans="1:62" ht="15" customHeight="1" x14ac:dyDescent="0.25">
      <c r="A188" s="144">
        <f t="shared" si="68"/>
        <v>176</v>
      </c>
      <c r="B188" s="89" t="s">
        <v>126</v>
      </c>
      <c r="C188" s="150">
        <v>4</v>
      </c>
      <c r="D188" s="89" t="s">
        <v>126</v>
      </c>
      <c r="E188" s="150">
        <v>4</v>
      </c>
      <c r="F188" s="154" t="s">
        <v>158</v>
      </c>
      <c r="G188" s="155">
        <v>16</v>
      </c>
      <c r="H188" s="152">
        <f t="shared" si="70"/>
        <v>1388.9</v>
      </c>
      <c r="I188" s="47">
        <f t="shared" si="73"/>
        <v>2306.6999999999998</v>
      </c>
      <c r="J188" s="47">
        <f t="shared" si="74"/>
        <v>0</v>
      </c>
      <c r="K188" s="47">
        <f t="shared" si="75"/>
        <v>1310.9499999999998</v>
      </c>
      <c r="L188" s="56">
        <f t="shared" si="93"/>
        <v>1708.964971115558</v>
      </c>
      <c r="M188" s="56">
        <f t="shared" si="71"/>
        <v>-1.3778581027281689E-2</v>
      </c>
      <c r="N188" s="47">
        <f t="shared" si="94"/>
        <v>2147.4968749999998</v>
      </c>
      <c r="O188" s="47"/>
      <c r="P188" s="47"/>
      <c r="Q188" s="47"/>
      <c r="R188" s="47">
        <f t="shared" si="96"/>
        <v>1432.2070115986255</v>
      </c>
      <c r="S188" s="47">
        <f t="shared" si="95"/>
        <v>276.77173809795983</v>
      </c>
      <c r="T188" s="47"/>
      <c r="U188" s="47"/>
      <c r="V188" s="47"/>
      <c r="W188" s="79">
        <v>1</v>
      </c>
      <c r="X188" s="62">
        <f t="shared" si="78"/>
        <v>1432.2070115986255</v>
      </c>
      <c r="Y188" s="137">
        <f t="shared" si="79"/>
        <v>61.714784896674679</v>
      </c>
      <c r="Z188" s="131">
        <v>63.8</v>
      </c>
      <c r="AA188" s="5">
        <f t="shared" si="76"/>
        <v>5.3435874665092573</v>
      </c>
      <c r="AB188" s="131"/>
      <c r="AC188" s="43">
        <f t="shared" si="81"/>
        <v>0</v>
      </c>
      <c r="AD188" s="131">
        <v>62.6</v>
      </c>
      <c r="AE188" s="43">
        <f t="shared" si="80"/>
        <v>5.1444651733615583</v>
      </c>
      <c r="AF188" s="131"/>
      <c r="AG188" s="43">
        <f t="shared" si="82"/>
        <v>0</v>
      </c>
      <c r="AH188" s="131"/>
      <c r="AI188" s="43">
        <f t="shared" si="83"/>
        <v>0</v>
      </c>
      <c r="AJ188" s="131"/>
      <c r="AK188" s="43">
        <f t="shared" si="84"/>
        <v>0</v>
      </c>
      <c r="AL188" s="117"/>
      <c r="AM188" s="43">
        <f t="shared" si="85"/>
        <v>0</v>
      </c>
      <c r="AN188" s="131"/>
      <c r="AO188" s="5">
        <f t="shared" si="77"/>
        <v>0</v>
      </c>
      <c r="AP188" s="131"/>
      <c r="AQ188" s="43">
        <f t="shared" si="86"/>
        <v>0</v>
      </c>
      <c r="AR188" s="131"/>
      <c r="AS188" s="43">
        <f t="shared" si="87"/>
        <v>0</v>
      </c>
      <c r="AT188" s="131"/>
      <c r="AU188" s="43">
        <f t="shared" si="88"/>
        <v>0</v>
      </c>
      <c r="AV188" s="131"/>
      <c r="AW188" s="43">
        <f t="shared" si="89"/>
        <v>0</v>
      </c>
      <c r="AX188" s="131"/>
      <c r="AY188" s="43">
        <f t="shared" si="90"/>
        <v>0</v>
      </c>
      <c r="AZ188" s="131"/>
      <c r="BA188" s="43">
        <f t="shared" si="91"/>
        <v>0</v>
      </c>
      <c r="BB188" s="117"/>
      <c r="BC188" s="43">
        <f t="shared" si="92"/>
        <v>0</v>
      </c>
      <c r="BD188" s="121"/>
      <c r="BE188">
        <f t="shared" si="63"/>
        <v>0</v>
      </c>
      <c r="BF188">
        <f t="shared" si="64"/>
        <v>0</v>
      </c>
      <c r="BG188">
        <f t="shared" si="65"/>
        <v>4</v>
      </c>
      <c r="BH188">
        <f t="shared" si="69"/>
        <v>7</v>
      </c>
      <c r="BI188" s="6">
        <f t="shared" si="66"/>
        <v>0</v>
      </c>
      <c r="BJ188" s="44">
        <f t="shared" si="67"/>
        <v>0</v>
      </c>
    </row>
    <row r="189" spans="1:62" ht="15" customHeight="1" x14ac:dyDescent="0.25">
      <c r="A189" s="144">
        <f t="shared" si="68"/>
        <v>177</v>
      </c>
      <c r="B189" s="89" t="s">
        <v>126</v>
      </c>
      <c r="C189" s="150">
        <v>5</v>
      </c>
      <c r="D189" s="89" t="s">
        <v>126</v>
      </c>
      <c r="E189" s="150">
        <v>5</v>
      </c>
      <c r="F189" s="154" t="s">
        <v>158</v>
      </c>
      <c r="G189" s="155">
        <v>17</v>
      </c>
      <c r="H189" s="152">
        <f t="shared" si="70"/>
        <v>1396.9</v>
      </c>
      <c r="I189" s="47">
        <f t="shared" si="73"/>
        <v>2306.6999999999998</v>
      </c>
      <c r="J189" s="47">
        <f t="shared" si="74"/>
        <v>0</v>
      </c>
      <c r="K189" s="47">
        <f t="shared" si="75"/>
        <v>1305.1999999999998</v>
      </c>
      <c r="L189" s="56">
        <f t="shared" si="93"/>
        <v>1718.8169943306939</v>
      </c>
      <c r="M189" s="56">
        <f t="shared" si="71"/>
        <v>-1.3277746326366469E-2</v>
      </c>
      <c r="N189" s="47">
        <f t="shared" si="94"/>
        <v>2141.7468749999998</v>
      </c>
      <c r="O189" s="47"/>
      <c r="P189" s="47"/>
      <c r="Q189" s="47"/>
      <c r="R189" s="47">
        <f t="shared" si="96"/>
        <v>1432.2070115986255</v>
      </c>
      <c r="S189" s="47">
        <f t="shared" si="95"/>
        <v>286.62326047839463</v>
      </c>
      <c r="T189" s="47"/>
      <c r="U189" s="47"/>
      <c r="V189" s="47"/>
      <c r="W189" s="79">
        <v>1</v>
      </c>
      <c r="X189" s="62">
        <f t="shared" si="78"/>
        <v>1432.2070115986255</v>
      </c>
      <c r="Y189" s="137">
        <f t="shared" si="79"/>
        <v>61.714784896674679</v>
      </c>
      <c r="Z189" s="131">
        <v>62.6</v>
      </c>
      <c r="AA189" s="5">
        <f t="shared" si="76"/>
        <v>5.1444651733615583</v>
      </c>
      <c r="AB189" s="131"/>
      <c r="AC189" s="43">
        <f t="shared" si="81"/>
        <v>0</v>
      </c>
      <c r="AD189" s="131">
        <v>61.4</v>
      </c>
      <c r="AE189" s="43">
        <f t="shared" si="80"/>
        <v>4.949123683248307</v>
      </c>
      <c r="AF189" s="131"/>
      <c r="AG189" s="43">
        <f t="shared" si="82"/>
        <v>0</v>
      </c>
      <c r="AH189" s="131"/>
      <c r="AI189" s="43">
        <f t="shared" si="83"/>
        <v>0</v>
      </c>
      <c r="AJ189" s="131"/>
      <c r="AK189" s="43">
        <f t="shared" si="84"/>
        <v>0</v>
      </c>
      <c r="AL189" s="117"/>
      <c r="AM189" s="43">
        <f t="shared" si="85"/>
        <v>0</v>
      </c>
      <c r="AN189" s="131"/>
      <c r="AO189" s="5">
        <f t="shared" si="77"/>
        <v>0</v>
      </c>
      <c r="AP189" s="131"/>
      <c r="AQ189" s="43">
        <f t="shared" si="86"/>
        <v>0</v>
      </c>
      <c r="AR189" s="131"/>
      <c r="AS189" s="43">
        <f t="shared" si="87"/>
        <v>0</v>
      </c>
      <c r="AT189" s="131"/>
      <c r="AU189" s="43">
        <f t="shared" si="88"/>
        <v>0</v>
      </c>
      <c r="AV189" s="131"/>
      <c r="AW189" s="43">
        <f t="shared" si="89"/>
        <v>0</v>
      </c>
      <c r="AX189" s="131"/>
      <c r="AY189" s="43">
        <f t="shared" si="90"/>
        <v>0</v>
      </c>
      <c r="AZ189" s="131"/>
      <c r="BA189" s="43">
        <f t="shared" si="91"/>
        <v>0</v>
      </c>
      <c r="BB189" s="117"/>
      <c r="BC189" s="43">
        <f t="shared" si="92"/>
        <v>0</v>
      </c>
      <c r="BD189" s="121"/>
      <c r="BE189">
        <f t="shared" si="63"/>
        <v>0</v>
      </c>
      <c r="BF189">
        <f t="shared" si="64"/>
        <v>0</v>
      </c>
      <c r="BG189">
        <f t="shared" si="65"/>
        <v>4</v>
      </c>
      <c r="BH189">
        <f t="shared" si="69"/>
        <v>7</v>
      </c>
      <c r="BI189" s="6">
        <f t="shared" si="66"/>
        <v>0</v>
      </c>
      <c r="BJ189" s="44">
        <f t="shared" si="67"/>
        <v>0</v>
      </c>
    </row>
    <row r="190" spans="1:62" ht="15" customHeight="1" x14ac:dyDescent="0.25">
      <c r="A190" s="144">
        <f t="shared" si="68"/>
        <v>178</v>
      </c>
      <c r="B190" s="89" t="s">
        <v>126</v>
      </c>
      <c r="C190" s="150">
        <v>6</v>
      </c>
      <c r="D190" s="89" t="s">
        <v>126</v>
      </c>
      <c r="E190" s="150">
        <v>6</v>
      </c>
      <c r="F190" s="154" t="s">
        <v>158</v>
      </c>
      <c r="G190" s="155">
        <v>18</v>
      </c>
      <c r="H190" s="152">
        <f t="shared" si="70"/>
        <v>1404.9</v>
      </c>
      <c r="I190" s="47">
        <f t="shared" si="73"/>
        <v>2306.6999999999998</v>
      </c>
      <c r="J190" s="47">
        <f t="shared" si="74"/>
        <v>0</v>
      </c>
      <c r="K190" s="47">
        <f t="shared" si="75"/>
        <v>1299.4499999999998</v>
      </c>
      <c r="L190" s="56">
        <f t="shared" si="93"/>
        <v>1728.6690176259885</v>
      </c>
      <c r="M190" s="56">
        <f t="shared" si="71"/>
        <v>-1.2810584041062612E-2</v>
      </c>
      <c r="N190" s="47">
        <f t="shared" si="94"/>
        <v>2135.9968749999998</v>
      </c>
      <c r="O190" s="47"/>
      <c r="P190" s="47"/>
      <c r="Q190" s="47"/>
      <c r="R190" s="47">
        <f t="shared" si="96"/>
        <v>1432.2070115986255</v>
      </c>
      <c r="S190" s="47">
        <f t="shared" si="95"/>
        <v>296.47481661140404</v>
      </c>
      <c r="T190" s="47"/>
      <c r="U190" s="47"/>
      <c r="V190" s="47"/>
      <c r="W190" s="79">
        <v>1</v>
      </c>
      <c r="X190" s="62">
        <f t="shared" si="78"/>
        <v>1432.2070115986255</v>
      </c>
      <c r="Y190" s="137">
        <f t="shared" si="79"/>
        <v>61.714784896674679</v>
      </c>
      <c r="Z190" s="131">
        <v>63.5</v>
      </c>
      <c r="AA190" s="5">
        <f t="shared" si="76"/>
        <v>5.293452442937852</v>
      </c>
      <c r="AB190" s="131"/>
      <c r="AC190" s="43">
        <f t="shared" si="81"/>
        <v>0</v>
      </c>
      <c r="AD190" s="131">
        <v>62.1</v>
      </c>
      <c r="AE190" s="43">
        <f t="shared" si="80"/>
        <v>5.0626134132233771</v>
      </c>
      <c r="AF190" s="131"/>
      <c r="AG190" s="43">
        <f t="shared" si="82"/>
        <v>0</v>
      </c>
      <c r="AH190" s="131"/>
      <c r="AI190" s="43">
        <f t="shared" si="83"/>
        <v>0</v>
      </c>
      <c r="AJ190" s="131"/>
      <c r="AK190" s="43">
        <f t="shared" si="84"/>
        <v>0</v>
      </c>
      <c r="AL190" s="117"/>
      <c r="AM190" s="43">
        <f t="shared" si="85"/>
        <v>0</v>
      </c>
      <c r="AN190" s="131"/>
      <c r="AO190" s="5">
        <f t="shared" si="77"/>
        <v>0</v>
      </c>
      <c r="AP190" s="131"/>
      <c r="AQ190" s="43">
        <f t="shared" si="86"/>
        <v>0</v>
      </c>
      <c r="AR190" s="131"/>
      <c r="AS190" s="43">
        <f t="shared" si="87"/>
        <v>0</v>
      </c>
      <c r="AT190" s="131"/>
      <c r="AU190" s="43">
        <f t="shared" si="88"/>
        <v>0</v>
      </c>
      <c r="AV190" s="131"/>
      <c r="AW190" s="43">
        <f t="shared" si="89"/>
        <v>0</v>
      </c>
      <c r="AX190" s="131"/>
      <c r="AY190" s="43">
        <f t="shared" si="90"/>
        <v>0</v>
      </c>
      <c r="AZ190" s="131"/>
      <c r="BA190" s="43">
        <f t="shared" si="91"/>
        <v>0</v>
      </c>
      <c r="BB190" s="117"/>
      <c r="BC190" s="43">
        <f t="shared" si="92"/>
        <v>0</v>
      </c>
      <c r="BD190" s="121"/>
      <c r="BE190">
        <f t="shared" si="63"/>
        <v>0</v>
      </c>
      <c r="BF190">
        <f t="shared" si="64"/>
        <v>0</v>
      </c>
      <c r="BG190">
        <f t="shared" si="65"/>
        <v>4</v>
      </c>
      <c r="BH190">
        <f t="shared" si="69"/>
        <v>7</v>
      </c>
      <c r="BI190" s="6">
        <f t="shared" si="66"/>
        <v>0</v>
      </c>
      <c r="BJ190" s="44">
        <f t="shared" si="67"/>
        <v>0</v>
      </c>
    </row>
    <row r="191" spans="1:62" ht="15" customHeight="1" x14ac:dyDescent="0.25">
      <c r="A191" s="144">
        <f t="shared" si="68"/>
        <v>179</v>
      </c>
      <c r="B191" s="89" t="s">
        <v>126</v>
      </c>
      <c r="C191" s="150">
        <v>7</v>
      </c>
      <c r="D191" s="89" t="s">
        <v>126</v>
      </c>
      <c r="E191" s="150">
        <v>7</v>
      </c>
      <c r="F191" s="154" t="s">
        <v>158</v>
      </c>
      <c r="G191" s="155">
        <v>19</v>
      </c>
      <c r="H191" s="152">
        <f t="shared" si="70"/>
        <v>1412.9</v>
      </c>
      <c r="I191" s="47">
        <f t="shared" si="73"/>
        <v>2306.6999999999998</v>
      </c>
      <c r="J191" s="47">
        <f t="shared" si="74"/>
        <v>0</v>
      </c>
      <c r="K191" s="47">
        <f t="shared" si="75"/>
        <v>1293.6999999999998</v>
      </c>
      <c r="L191" s="56">
        <f t="shared" si="93"/>
        <v>1738.5210410000795</v>
      </c>
      <c r="M191" s="56">
        <f t="shared" si="71"/>
        <v>-1.2373839052997937E-2</v>
      </c>
      <c r="N191" s="47">
        <f t="shared" si="94"/>
        <v>2130.2468749999998</v>
      </c>
      <c r="O191" s="47"/>
      <c r="P191" s="47"/>
      <c r="Q191" s="47"/>
      <c r="R191" s="47">
        <f t="shared" si="96"/>
        <v>1432.2070115986255</v>
      </c>
      <c r="S191" s="47">
        <f t="shared" si="95"/>
        <v>306.32640324050698</v>
      </c>
      <c r="T191" s="47"/>
      <c r="U191" s="47"/>
      <c r="V191" s="47"/>
      <c r="W191" s="79">
        <v>1</v>
      </c>
      <c r="X191" s="62">
        <f t="shared" si="78"/>
        <v>1432.2070115986255</v>
      </c>
      <c r="Y191" s="137">
        <f t="shared" si="79"/>
        <v>61.714784896674679</v>
      </c>
      <c r="Z191" s="131">
        <v>60.3</v>
      </c>
      <c r="AA191" s="5">
        <f t="shared" si="76"/>
        <v>4.773381981087951</v>
      </c>
      <c r="AB191" s="131"/>
      <c r="AC191" s="43">
        <f t="shared" si="81"/>
        <v>0</v>
      </c>
      <c r="AD191" s="131">
        <v>58.6</v>
      </c>
      <c r="AE191" s="43">
        <f t="shared" si="80"/>
        <v>4.5080299958958063</v>
      </c>
      <c r="AF191" s="131"/>
      <c r="AG191" s="43">
        <f t="shared" si="82"/>
        <v>0</v>
      </c>
      <c r="AH191" s="131"/>
      <c r="AI191" s="43">
        <f t="shared" si="83"/>
        <v>0</v>
      </c>
      <c r="AJ191" s="131"/>
      <c r="AK191" s="43">
        <f t="shared" si="84"/>
        <v>0</v>
      </c>
      <c r="AL191" s="117"/>
      <c r="AM191" s="43">
        <f t="shared" si="85"/>
        <v>0</v>
      </c>
      <c r="AN191" s="131"/>
      <c r="AO191" s="5">
        <f t="shared" si="77"/>
        <v>0</v>
      </c>
      <c r="AP191" s="131"/>
      <c r="AQ191" s="43">
        <f t="shared" si="86"/>
        <v>0</v>
      </c>
      <c r="AR191" s="131"/>
      <c r="AS191" s="43">
        <f t="shared" si="87"/>
        <v>0</v>
      </c>
      <c r="AT191" s="131"/>
      <c r="AU191" s="43">
        <f t="shared" si="88"/>
        <v>0</v>
      </c>
      <c r="AV191" s="131"/>
      <c r="AW191" s="43">
        <f t="shared" si="89"/>
        <v>0</v>
      </c>
      <c r="AX191" s="131"/>
      <c r="AY191" s="43">
        <f t="shared" si="90"/>
        <v>0</v>
      </c>
      <c r="AZ191" s="131"/>
      <c r="BA191" s="43">
        <f t="shared" si="91"/>
        <v>0</v>
      </c>
      <c r="BB191" s="117"/>
      <c r="BC191" s="43">
        <f t="shared" si="92"/>
        <v>0</v>
      </c>
      <c r="BD191" s="121"/>
      <c r="BE191">
        <f t="shared" si="63"/>
        <v>0</v>
      </c>
      <c r="BF191">
        <f t="shared" si="64"/>
        <v>0</v>
      </c>
      <c r="BG191">
        <f t="shared" si="65"/>
        <v>4</v>
      </c>
      <c r="BH191">
        <f t="shared" si="69"/>
        <v>7</v>
      </c>
      <c r="BI191" s="6">
        <f t="shared" si="66"/>
        <v>0</v>
      </c>
      <c r="BJ191" s="44">
        <f t="shared" si="67"/>
        <v>0</v>
      </c>
    </row>
    <row r="192" spans="1:62" ht="15" customHeight="1" x14ac:dyDescent="0.25">
      <c r="A192" s="144">
        <f t="shared" si="68"/>
        <v>180</v>
      </c>
      <c r="B192" s="89" t="s">
        <v>126</v>
      </c>
      <c r="C192" s="150">
        <v>8</v>
      </c>
      <c r="D192" s="89" t="s">
        <v>126</v>
      </c>
      <c r="E192" s="150">
        <v>8</v>
      </c>
      <c r="F192" s="154" t="s">
        <v>158</v>
      </c>
      <c r="G192" s="155">
        <v>20</v>
      </c>
      <c r="H192" s="152">
        <f t="shared" si="70"/>
        <v>1420.9</v>
      </c>
      <c r="I192" s="47">
        <f t="shared" si="73"/>
        <v>2306.6999999999998</v>
      </c>
      <c r="J192" s="47">
        <f t="shared" si="74"/>
        <v>0</v>
      </c>
      <c r="K192" s="47">
        <f t="shared" si="75"/>
        <v>1287.9499999999998</v>
      </c>
      <c r="L192" s="56">
        <f t="shared" si="93"/>
        <v>1748.3730644516349</v>
      </c>
      <c r="M192" s="56">
        <f t="shared" si="71"/>
        <v>-1.1964662069658516E-2</v>
      </c>
      <c r="N192" s="47">
        <f t="shared" si="94"/>
        <v>2124.4968749999998</v>
      </c>
      <c r="O192" s="47"/>
      <c r="P192" s="47"/>
      <c r="Q192" s="47"/>
      <c r="R192" s="47">
        <f t="shared" si="96"/>
        <v>1432.2070115986255</v>
      </c>
      <c r="S192" s="47">
        <f t="shared" si="95"/>
        <v>316.17801751507909</v>
      </c>
      <c r="T192" s="47"/>
      <c r="U192" s="47"/>
      <c r="V192" s="47"/>
      <c r="W192" s="79">
        <v>1</v>
      </c>
      <c r="X192" s="62">
        <f t="shared" si="78"/>
        <v>1432.2070115986255</v>
      </c>
      <c r="Y192" s="137">
        <f t="shared" si="79"/>
        <v>61.714784896674679</v>
      </c>
      <c r="Z192" s="131">
        <v>61.7</v>
      </c>
      <c r="AA192" s="5">
        <f t="shared" si="76"/>
        <v>4.9976046054921399</v>
      </c>
      <c r="AB192" s="131"/>
      <c r="AC192" s="43">
        <f t="shared" si="81"/>
        <v>0</v>
      </c>
      <c r="AD192" s="131">
        <v>60.1</v>
      </c>
      <c r="AE192" s="43">
        <f t="shared" si="80"/>
        <v>4.7417702668276904</v>
      </c>
      <c r="AF192" s="131"/>
      <c r="AG192" s="43">
        <f t="shared" si="82"/>
        <v>0</v>
      </c>
      <c r="AH192" s="131"/>
      <c r="AI192" s="43">
        <f t="shared" si="83"/>
        <v>0</v>
      </c>
      <c r="AJ192" s="131"/>
      <c r="AK192" s="43">
        <f t="shared" si="84"/>
        <v>0</v>
      </c>
      <c r="AL192" s="117"/>
      <c r="AM192" s="43">
        <f t="shared" si="85"/>
        <v>0</v>
      </c>
      <c r="AN192" s="131"/>
      <c r="AO192" s="5">
        <f t="shared" si="77"/>
        <v>0</v>
      </c>
      <c r="AP192" s="131"/>
      <c r="AQ192" s="43">
        <f t="shared" si="86"/>
        <v>0</v>
      </c>
      <c r="AR192" s="131"/>
      <c r="AS192" s="43">
        <f t="shared" si="87"/>
        <v>0</v>
      </c>
      <c r="AT192" s="131"/>
      <c r="AU192" s="43">
        <f t="shared" si="88"/>
        <v>0</v>
      </c>
      <c r="AV192" s="131"/>
      <c r="AW192" s="43">
        <f t="shared" si="89"/>
        <v>0</v>
      </c>
      <c r="AX192" s="131"/>
      <c r="AY192" s="43">
        <f t="shared" si="90"/>
        <v>0</v>
      </c>
      <c r="AZ192" s="131"/>
      <c r="BA192" s="43">
        <f t="shared" si="91"/>
        <v>0</v>
      </c>
      <c r="BB192" s="117"/>
      <c r="BC192" s="43">
        <f t="shared" si="92"/>
        <v>0</v>
      </c>
      <c r="BD192" s="121"/>
      <c r="BE192">
        <f t="shared" si="63"/>
        <v>0</v>
      </c>
      <c r="BF192">
        <f t="shared" si="64"/>
        <v>0</v>
      </c>
      <c r="BG192">
        <f t="shared" si="65"/>
        <v>4</v>
      </c>
      <c r="BH192">
        <f t="shared" si="69"/>
        <v>7</v>
      </c>
      <c r="BI192" s="6">
        <f t="shared" si="66"/>
        <v>0</v>
      </c>
      <c r="BJ192" s="44">
        <f t="shared" si="67"/>
        <v>0</v>
      </c>
    </row>
    <row r="193" spans="1:62" ht="15" customHeight="1" x14ac:dyDescent="0.25">
      <c r="A193" s="144">
        <f t="shared" si="68"/>
        <v>181</v>
      </c>
      <c r="B193" s="89" t="s">
        <v>126</v>
      </c>
      <c r="C193" s="150">
        <v>9</v>
      </c>
      <c r="D193" s="89" t="s">
        <v>126</v>
      </c>
      <c r="E193" s="150">
        <v>9</v>
      </c>
      <c r="F193" s="154" t="s">
        <v>158</v>
      </c>
      <c r="G193" s="155">
        <v>21</v>
      </c>
      <c r="H193" s="152">
        <f t="shared" si="70"/>
        <v>1428.9</v>
      </c>
      <c r="I193" s="47">
        <f t="shared" si="73"/>
        <v>2306.6999999999998</v>
      </c>
      <c r="J193" s="47">
        <f t="shared" si="74"/>
        <v>0</v>
      </c>
      <c r="K193" s="47">
        <f t="shared" si="75"/>
        <v>1282.1999999999998</v>
      </c>
      <c r="L193" s="56">
        <f t="shared" si="93"/>
        <v>1758.2250879793519</v>
      </c>
      <c r="M193" s="56">
        <f t="shared" si="71"/>
        <v>-1.1580548310803351E-2</v>
      </c>
      <c r="N193" s="47">
        <f t="shared" si="94"/>
        <v>2118.7468749999998</v>
      </c>
      <c r="O193" s="47"/>
      <c r="P193" s="47"/>
      <c r="Q193" s="47"/>
      <c r="R193" s="47">
        <f t="shared" si="96"/>
        <v>1432.2070115986255</v>
      </c>
      <c r="S193" s="47">
        <f t="shared" si="95"/>
        <v>326.02965692903717</v>
      </c>
      <c r="T193" s="47"/>
      <c r="U193" s="47"/>
      <c r="V193" s="47"/>
      <c r="W193" s="79">
        <v>1</v>
      </c>
      <c r="X193" s="62">
        <f t="shared" si="78"/>
        <v>1432.2070115986255</v>
      </c>
      <c r="Y193" s="137">
        <f t="shared" si="79"/>
        <v>61.714784896674679</v>
      </c>
      <c r="Z193" s="131">
        <v>60.3</v>
      </c>
      <c r="AA193" s="5">
        <f t="shared" si="76"/>
        <v>4.773381981087951</v>
      </c>
      <c r="AB193" s="131"/>
      <c r="AC193" s="43">
        <f t="shared" si="81"/>
        <v>0</v>
      </c>
      <c r="AD193" s="131">
        <v>58.8</v>
      </c>
      <c r="AE193" s="43">
        <f t="shared" si="80"/>
        <v>4.538854042857225</v>
      </c>
      <c r="AF193" s="131"/>
      <c r="AG193" s="43">
        <f t="shared" si="82"/>
        <v>0</v>
      </c>
      <c r="AH193" s="131"/>
      <c r="AI193" s="43">
        <f t="shared" si="83"/>
        <v>0</v>
      </c>
      <c r="AJ193" s="131"/>
      <c r="AK193" s="43">
        <f t="shared" si="84"/>
        <v>0</v>
      </c>
      <c r="AL193" s="117"/>
      <c r="AM193" s="43">
        <f t="shared" si="85"/>
        <v>0</v>
      </c>
      <c r="AN193" s="131"/>
      <c r="AO193" s="5">
        <f t="shared" si="77"/>
        <v>0</v>
      </c>
      <c r="AP193" s="131"/>
      <c r="AQ193" s="43">
        <f t="shared" si="86"/>
        <v>0</v>
      </c>
      <c r="AR193" s="131"/>
      <c r="AS193" s="43">
        <f t="shared" si="87"/>
        <v>0</v>
      </c>
      <c r="AT193" s="131"/>
      <c r="AU193" s="43">
        <f t="shared" si="88"/>
        <v>0</v>
      </c>
      <c r="AV193" s="131"/>
      <c r="AW193" s="43">
        <f t="shared" si="89"/>
        <v>0</v>
      </c>
      <c r="AX193" s="131"/>
      <c r="AY193" s="43">
        <f t="shared" si="90"/>
        <v>0</v>
      </c>
      <c r="AZ193" s="131"/>
      <c r="BA193" s="43">
        <f t="shared" si="91"/>
        <v>0</v>
      </c>
      <c r="BB193" s="117"/>
      <c r="BC193" s="43">
        <f t="shared" si="92"/>
        <v>0</v>
      </c>
      <c r="BD193" s="121"/>
      <c r="BE193">
        <f t="shared" si="63"/>
        <v>0</v>
      </c>
      <c r="BF193">
        <f t="shared" si="64"/>
        <v>0</v>
      </c>
      <c r="BG193">
        <f t="shared" si="65"/>
        <v>4</v>
      </c>
      <c r="BH193">
        <f t="shared" si="69"/>
        <v>7</v>
      </c>
      <c r="BI193" s="6">
        <f t="shared" si="66"/>
        <v>0</v>
      </c>
      <c r="BJ193" s="44">
        <f t="shared" si="67"/>
        <v>0</v>
      </c>
    </row>
    <row r="194" spans="1:62" ht="15" customHeight="1" x14ac:dyDescent="0.25">
      <c r="A194" s="144">
        <f t="shared" si="68"/>
        <v>182</v>
      </c>
      <c r="B194" s="89" t="s">
        <v>126</v>
      </c>
      <c r="C194" s="150">
        <v>10</v>
      </c>
      <c r="D194" s="89" t="s">
        <v>126</v>
      </c>
      <c r="E194" s="150">
        <v>10</v>
      </c>
      <c r="F194" s="154" t="s">
        <v>158</v>
      </c>
      <c r="G194" s="155">
        <v>22</v>
      </c>
      <c r="H194" s="152">
        <f t="shared" si="70"/>
        <v>1436.9</v>
      </c>
      <c r="I194" s="47">
        <f t="shared" si="73"/>
        <v>2306.6999999999998</v>
      </c>
      <c r="J194" s="47">
        <f t="shared" si="74"/>
        <v>0</v>
      </c>
      <c r="K194" s="47">
        <f t="shared" si="75"/>
        <v>1276.4499999999998</v>
      </c>
      <c r="L194" s="56">
        <f t="shared" si="93"/>
        <v>1768.0771115819582</v>
      </c>
      <c r="M194" s="56">
        <f t="shared" si="71"/>
        <v>-1.1219286979894605E-2</v>
      </c>
      <c r="N194" s="47">
        <f t="shared" si="94"/>
        <v>2112.9968749999998</v>
      </c>
      <c r="O194" s="47"/>
      <c r="P194" s="47"/>
      <c r="Q194" s="47"/>
      <c r="R194" s="47">
        <f t="shared" si="96"/>
        <v>1432.2070115986255</v>
      </c>
      <c r="S194" s="47">
        <f t="shared" si="95"/>
        <v>335.88131927031259</v>
      </c>
      <c r="T194" s="47"/>
      <c r="U194" s="47"/>
      <c r="V194" s="47"/>
      <c r="W194" s="79">
        <v>1</v>
      </c>
      <c r="X194" s="62">
        <f t="shared" si="78"/>
        <v>1432.2070115986255</v>
      </c>
      <c r="Y194" s="137">
        <f t="shared" si="79"/>
        <v>61.714784896674679</v>
      </c>
      <c r="Z194" s="131">
        <v>62.4</v>
      </c>
      <c r="AA194" s="5">
        <f t="shared" si="76"/>
        <v>5.1116457025763999</v>
      </c>
      <c r="AB194" s="131"/>
      <c r="AC194" s="43">
        <f t="shared" si="81"/>
        <v>0</v>
      </c>
      <c r="AD194" s="131">
        <v>60.7</v>
      </c>
      <c r="AE194" s="43">
        <f t="shared" si="80"/>
        <v>4.8369204765280145</v>
      </c>
      <c r="AF194" s="131"/>
      <c r="AG194" s="43">
        <f t="shared" si="82"/>
        <v>0</v>
      </c>
      <c r="AH194" s="131"/>
      <c r="AI194" s="43">
        <f t="shared" si="83"/>
        <v>0</v>
      </c>
      <c r="AJ194" s="131"/>
      <c r="AK194" s="43">
        <f t="shared" si="84"/>
        <v>0</v>
      </c>
      <c r="AL194" s="117"/>
      <c r="AM194" s="43">
        <f t="shared" si="85"/>
        <v>0</v>
      </c>
      <c r="AN194" s="131"/>
      <c r="AO194" s="5">
        <f t="shared" si="77"/>
        <v>0</v>
      </c>
      <c r="AP194" s="131"/>
      <c r="AQ194" s="43">
        <f t="shared" si="86"/>
        <v>0</v>
      </c>
      <c r="AR194" s="131"/>
      <c r="AS194" s="43">
        <f t="shared" si="87"/>
        <v>0</v>
      </c>
      <c r="AT194" s="131"/>
      <c r="AU194" s="43">
        <f t="shared" si="88"/>
        <v>0</v>
      </c>
      <c r="AV194" s="131"/>
      <c r="AW194" s="43">
        <f t="shared" si="89"/>
        <v>0</v>
      </c>
      <c r="AX194" s="131"/>
      <c r="AY194" s="43">
        <f t="shared" si="90"/>
        <v>0</v>
      </c>
      <c r="AZ194" s="131"/>
      <c r="BA194" s="43">
        <f t="shared" si="91"/>
        <v>0</v>
      </c>
      <c r="BB194" s="117"/>
      <c r="BC194" s="43">
        <f t="shared" si="92"/>
        <v>0</v>
      </c>
      <c r="BD194" s="121"/>
      <c r="BE194">
        <f t="shared" si="63"/>
        <v>0</v>
      </c>
      <c r="BF194">
        <f t="shared" si="64"/>
        <v>0</v>
      </c>
      <c r="BG194">
        <f t="shared" si="65"/>
        <v>4</v>
      </c>
      <c r="BH194">
        <f t="shared" si="69"/>
        <v>7</v>
      </c>
      <c r="BI194" s="6">
        <f t="shared" si="66"/>
        <v>0</v>
      </c>
      <c r="BJ194" s="44">
        <f t="shared" si="67"/>
        <v>0</v>
      </c>
    </row>
    <row r="195" spans="1:62" ht="15" customHeight="1" x14ac:dyDescent="0.25">
      <c r="A195" s="144">
        <f t="shared" si="68"/>
        <v>183</v>
      </c>
      <c r="B195" s="89" t="s">
        <v>126</v>
      </c>
      <c r="C195" s="150">
        <v>11</v>
      </c>
      <c r="D195" s="89" t="s">
        <v>126</v>
      </c>
      <c r="E195" s="150">
        <v>11</v>
      </c>
      <c r="F195" s="154" t="s">
        <v>158</v>
      </c>
      <c r="G195" s="155">
        <v>23</v>
      </c>
      <c r="H195" s="152">
        <f t="shared" si="70"/>
        <v>1444.9</v>
      </c>
      <c r="I195" s="47">
        <f t="shared" si="73"/>
        <v>2306.6999999999998</v>
      </c>
      <c r="J195" s="47">
        <f t="shared" si="74"/>
        <v>0</v>
      </c>
      <c r="K195" s="47">
        <f t="shared" si="75"/>
        <v>1270.6999999999998</v>
      </c>
      <c r="L195" s="56">
        <f t="shared" si="93"/>
        <v>1777.9291352582084</v>
      </c>
      <c r="M195" s="56">
        <f t="shared" si="71"/>
        <v>-1.0878919380729712E-2</v>
      </c>
      <c r="N195" s="47">
        <f t="shared" si="94"/>
        <v>2107.2468749999998</v>
      </c>
      <c r="O195" s="47"/>
      <c r="P195" s="47"/>
      <c r="Q195" s="47"/>
      <c r="R195" s="47">
        <f t="shared" si="96"/>
        <v>1432.2070115986255</v>
      </c>
      <c r="S195" s="47">
        <f t="shared" si="95"/>
        <v>345.73300257896364</v>
      </c>
      <c r="T195" s="47"/>
      <c r="U195" s="47"/>
      <c r="V195" s="47"/>
      <c r="W195" s="79">
        <v>1</v>
      </c>
      <c r="X195" s="62">
        <f t="shared" si="78"/>
        <v>1432.2070115986255</v>
      </c>
      <c r="Y195" s="137">
        <f t="shared" si="79"/>
        <v>61.714784896674679</v>
      </c>
      <c r="Z195" s="131">
        <v>62.8</v>
      </c>
      <c r="AA195" s="5">
        <f t="shared" si="76"/>
        <v>5.1773896664532248</v>
      </c>
      <c r="AB195" s="131"/>
      <c r="AC195" s="43">
        <f t="shared" si="81"/>
        <v>0</v>
      </c>
      <c r="AD195" s="131">
        <v>61.2</v>
      </c>
      <c r="AE195" s="43">
        <f t="shared" si="80"/>
        <v>4.9169343463022255</v>
      </c>
      <c r="AF195" s="131"/>
      <c r="AG195" s="43">
        <f t="shared" si="82"/>
        <v>0</v>
      </c>
      <c r="AH195" s="131"/>
      <c r="AI195" s="43">
        <f t="shared" si="83"/>
        <v>0</v>
      </c>
      <c r="AJ195" s="131"/>
      <c r="AK195" s="43">
        <f t="shared" si="84"/>
        <v>0</v>
      </c>
      <c r="AL195" s="117"/>
      <c r="AM195" s="43">
        <f t="shared" si="85"/>
        <v>0</v>
      </c>
      <c r="AN195" s="131"/>
      <c r="AO195" s="5">
        <f t="shared" si="77"/>
        <v>0</v>
      </c>
      <c r="AP195" s="131"/>
      <c r="AQ195" s="43">
        <f t="shared" si="86"/>
        <v>0</v>
      </c>
      <c r="AR195" s="131"/>
      <c r="AS195" s="43">
        <f t="shared" si="87"/>
        <v>0</v>
      </c>
      <c r="AT195" s="131"/>
      <c r="AU195" s="43">
        <f t="shared" si="88"/>
        <v>0</v>
      </c>
      <c r="AV195" s="131"/>
      <c r="AW195" s="43">
        <f t="shared" si="89"/>
        <v>0</v>
      </c>
      <c r="AX195" s="131"/>
      <c r="AY195" s="43">
        <f t="shared" si="90"/>
        <v>0</v>
      </c>
      <c r="AZ195" s="131"/>
      <c r="BA195" s="43">
        <f t="shared" si="91"/>
        <v>0</v>
      </c>
      <c r="BB195" s="117"/>
      <c r="BC195" s="43">
        <f t="shared" si="92"/>
        <v>0</v>
      </c>
      <c r="BD195" s="121"/>
      <c r="BE195">
        <f t="shared" si="63"/>
        <v>0</v>
      </c>
      <c r="BF195">
        <f t="shared" si="64"/>
        <v>0</v>
      </c>
      <c r="BG195">
        <f t="shared" si="65"/>
        <v>4</v>
      </c>
      <c r="BH195">
        <f t="shared" si="69"/>
        <v>7</v>
      </c>
      <c r="BI195" s="6">
        <f t="shared" si="66"/>
        <v>0</v>
      </c>
      <c r="BJ195" s="44">
        <f t="shared" si="67"/>
        <v>0</v>
      </c>
    </row>
    <row r="196" spans="1:62" ht="15" customHeight="1" x14ac:dyDescent="0.25">
      <c r="A196" s="144">
        <f t="shared" si="68"/>
        <v>184</v>
      </c>
      <c r="B196" s="89" t="s">
        <v>126</v>
      </c>
      <c r="C196" s="150">
        <v>12</v>
      </c>
      <c r="D196" s="89" t="s">
        <v>126</v>
      </c>
      <c r="E196" s="150">
        <v>12</v>
      </c>
      <c r="F196" s="154" t="s">
        <v>158</v>
      </c>
      <c r="G196" s="155">
        <v>24</v>
      </c>
      <c r="H196" s="152">
        <f t="shared" si="70"/>
        <v>1452.9</v>
      </c>
      <c r="I196" s="47">
        <f t="shared" si="73"/>
        <v>2306.6999999999998</v>
      </c>
      <c r="J196" s="47">
        <f t="shared" si="74"/>
        <v>0</v>
      </c>
      <c r="K196" s="47">
        <f t="shared" si="75"/>
        <v>1264.9499999999998</v>
      </c>
      <c r="L196" s="56">
        <f t="shared" si="93"/>
        <v>1787.7811590068848</v>
      </c>
      <c r="M196" s="56">
        <f t="shared" si="71"/>
        <v>-1.0557703990571099E-2</v>
      </c>
      <c r="N196" s="47">
        <f t="shared" si="94"/>
        <v>2101.4968749999998</v>
      </c>
      <c r="O196" s="47"/>
      <c r="P196" s="47"/>
      <c r="Q196" s="47"/>
      <c r="R196" s="47">
        <f t="shared" si="96"/>
        <v>1432.2070115986255</v>
      </c>
      <c r="S196" s="47">
        <f t="shared" si="95"/>
        <v>355.58470511224982</v>
      </c>
      <c r="T196" s="47"/>
      <c r="U196" s="47"/>
      <c r="V196" s="47"/>
      <c r="W196" s="79">
        <v>1</v>
      </c>
      <c r="X196" s="62">
        <f t="shared" si="78"/>
        <v>1432.2070115986255</v>
      </c>
      <c r="Y196" s="137">
        <f t="shared" si="79"/>
        <v>61.714784896674679</v>
      </c>
      <c r="Z196" s="131">
        <v>62.2</v>
      </c>
      <c r="AA196" s="5">
        <f t="shared" si="76"/>
        <v>5.0789312540977578</v>
      </c>
      <c r="AB196" s="131"/>
      <c r="AC196" s="43">
        <f t="shared" si="81"/>
        <v>0</v>
      </c>
      <c r="AD196" s="131">
        <v>60.8</v>
      </c>
      <c r="AE196" s="43">
        <f t="shared" si="80"/>
        <v>4.8528707393296004</v>
      </c>
      <c r="AF196" s="131"/>
      <c r="AG196" s="43">
        <f t="shared" si="82"/>
        <v>0</v>
      </c>
      <c r="AH196" s="131"/>
      <c r="AI196" s="43">
        <f t="shared" si="83"/>
        <v>0</v>
      </c>
      <c r="AJ196" s="131"/>
      <c r="AK196" s="43">
        <f t="shared" si="84"/>
        <v>0</v>
      </c>
      <c r="AL196" s="117"/>
      <c r="AM196" s="43">
        <f t="shared" si="85"/>
        <v>0</v>
      </c>
      <c r="AN196" s="131"/>
      <c r="AO196" s="5">
        <f t="shared" si="77"/>
        <v>0</v>
      </c>
      <c r="AP196" s="131"/>
      <c r="AQ196" s="43">
        <f t="shared" si="86"/>
        <v>0</v>
      </c>
      <c r="AR196" s="131"/>
      <c r="AS196" s="43">
        <f t="shared" si="87"/>
        <v>0</v>
      </c>
      <c r="AT196" s="131"/>
      <c r="AU196" s="43">
        <f t="shared" si="88"/>
        <v>0</v>
      </c>
      <c r="AV196" s="131"/>
      <c r="AW196" s="43">
        <f t="shared" si="89"/>
        <v>0</v>
      </c>
      <c r="AX196" s="131"/>
      <c r="AY196" s="43">
        <f t="shared" si="90"/>
        <v>0</v>
      </c>
      <c r="AZ196" s="131"/>
      <c r="BA196" s="43">
        <f t="shared" si="91"/>
        <v>0</v>
      </c>
      <c r="BB196" s="117"/>
      <c r="BC196" s="43">
        <f t="shared" si="92"/>
        <v>0</v>
      </c>
      <c r="BD196" s="121"/>
      <c r="BE196">
        <f t="shared" si="63"/>
        <v>0</v>
      </c>
      <c r="BF196">
        <f t="shared" si="64"/>
        <v>0</v>
      </c>
      <c r="BG196">
        <f t="shared" si="65"/>
        <v>4</v>
      </c>
      <c r="BH196">
        <f t="shared" si="69"/>
        <v>7</v>
      </c>
      <c r="BI196" s="6">
        <f t="shared" si="66"/>
        <v>0</v>
      </c>
      <c r="BJ196" s="44">
        <f t="shared" si="67"/>
        <v>0</v>
      </c>
    </row>
    <row r="197" spans="1:62" ht="15" customHeight="1" x14ac:dyDescent="0.25">
      <c r="A197" s="144">
        <f t="shared" si="68"/>
        <v>185</v>
      </c>
      <c r="B197" s="89" t="s">
        <v>126</v>
      </c>
      <c r="C197" s="150">
        <v>13</v>
      </c>
      <c r="D197" s="89" t="s">
        <v>126</v>
      </c>
      <c r="E197" s="150">
        <v>13</v>
      </c>
      <c r="F197" s="154" t="s">
        <v>158</v>
      </c>
      <c r="G197" s="155">
        <v>25</v>
      </c>
      <c r="H197" s="152">
        <f t="shared" si="70"/>
        <v>1460.9</v>
      </c>
      <c r="I197" s="47">
        <f t="shared" si="73"/>
        <v>2306.6999999999998</v>
      </c>
      <c r="J197" s="47">
        <f t="shared" si="74"/>
        <v>0</v>
      </c>
      <c r="K197" s="47">
        <f t="shared" si="75"/>
        <v>1259.1999999999998</v>
      </c>
      <c r="L197" s="56">
        <f t="shared" si="93"/>
        <v>1797.6331828267969</v>
      </c>
      <c r="M197" s="56">
        <f t="shared" si="71"/>
        <v>-1.0254087184648597E-2</v>
      </c>
      <c r="N197" s="47">
        <f t="shared" si="94"/>
        <v>2095.7468749999998</v>
      </c>
      <c r="O197" s="47"/>
      <c r="P197" s="47"/>
      <c r="Q197" s="47"/>
      <c r="R197" s="47">
        <f t="shared" si="96"/>
        <v>1432.2070115986255</v>
      </c>
      <c r="S197" s="47">
        <f t="shared" si="95"/>
        <v>365.4364253153559</v>
      </c>
      <c r="T197" s="47"/>
      <c r="U197" s="47"/>
      <c r="V197" s="47"/>
      <c r="W197" s="79">
        <v>1</v>
      </c>
      <c r="X197" s="62">
        <f t="shared" si="78"/>
        <v>1432.2070115986255</v>
      </c>
      <c r="Y197" s="137">
        <f t="shared" si="79"/>
        <v>61.714784896674679</v>
      </c>
      <c r="Z197" s="131">
        <v>60.8</v>
      </c>
      <c r="AA197" s="5">
        <f t="shared" si="76"/>
        <v>4.8528707393296004</v>
      </c>
      <c r="AB197" s="131"/>
      <c r="AC197" s="43">
        <f t="shared" si="81"/>
        <v>0</v>
      </c>
      <c r="AD197" s="131">
        <v>59.4</v>
      </c>
      <c r="AE197" s="43">
        <f t="shared" si="80"/>
        <v>4.6319563175805563</v>
      </c>
      <c r="AF197" s="131"/>
      <c r="AG197" s="43">
        <f t="shared" si="82"/>
        <v>0</v>
      </c>
      <c r="AH197" s="131"/>
      <c r="AI197" s="43">
        <f t="shared" si="83"/>
        <v>0</v>
      </c>
      <c r="AJ197" s="131"/>
      <c r="AK197" s="43">
        <f t="shared" si="84"/>
        <v>0</v>
      </c>
      <c r="AL197" s="117"/>
      <c r="AM197" s="43">
        <f t="shared" si="85"/>
        <v>0</v>
      </c>
      <c r="AN197" s="131"/>
      <c r="AO197" s="5">
        <f t="shared" si="77"/>
        <v>0</v>
      </c>
      <c r="AP197" s="131"/>
      <c r="AQ197" s="43">
        <f t="shared" si="86"/>
        <v>0</v>
      </c>
      <c r="AR197" s="131"/>
      <c r="AS197" s="43">
        <f t="shared" si="87"/>
        <v>0</v>
      </c>
      <c r="AT197" s="131"/>
      <c r="AU197" s="43">
        <f t="shared" si="88"/>
        <v>0</v>
      </c>
      <c r="AV197" s="131"/>
      <c r="AW197" s="43">
        <f t="shared" si="89"/>
        <v>0</v>
      </c>
      <c r="AX197" s="131"/>
      <c r="AY197" s="43">
        <f t="shared" si="90"/>
        <v>0</v>
      </c>
      <c r="AZ197" s="131"/>
      <c r="BA197" s="43">
        <f t="shared" si="91"/>
        <v>0</v>
      </c>
      <c r="BB197" s="117"/>
      <c r="BC197" s="43">
        <f t="shared" si="92"/>
        <v>0</v>
      </c>
      <c r="BD197" s="121"/>
      <c r="BE197">
        <f t="shared" si="63"/>
        <v>0</v>
      </c>
      <c r="BF197">
        <f t="shared" si="64"/>
        <v>0</v>
      </c>
      <c r="BG197">
        <f t="shared" si="65"/>
        <v>4</v>
      </c>
      <c r="BH197">
        <f t="shared" si="69"/>
        <v>7</v>
      </c>
      <c r="BI197" s="6">
        <f t="shared" si="66"/>
        <v>0</v>
      </c>
      <c r="BJ197" s="44">
        <f t="shared" si="67"/>
        <v>0</v>
      </c>
    </row>
    <row r="198" spans="1:62" ht="15" customHeight="1" x14ac:dyDescent="0.25">
      <c r="A198" s="144">
        <f t="shared" si="68"/>
        <v>186</v>
      </c>
      <c r="B198" s="89" t="s">
        <v>126</v>
      </c>
      <c r="C198" s="150">
        <v>14</v>
      </c>
      <c r="D198" s="89" t="s">
        <v>126</v>
      </c>
      <c r="E198" s="150">
        <v>14</v>
      </c>
      <c r="F198" s="154" t="s">
        <v>158</v>
      </c>
      <c r="G198" s="155">
        <v>26</v>
      </c>
      <c r="H198" s="152">
        <f t="shared" si="70"/>
        <v>1468.9</v>
      </c>
      <c r="I198" s="47">
        <f t="shared" si="73"/>
        <v>2306.6999999999998</v>
      </c>
      <c r="J198" s="47">
        <f t="shared" si="74"/>
        <v>0</v>
      </c>
      <c r="K198" s="47">
        <f t="shared" si="75"/>
        <v>1253.4499999999998</v>
      </c>
      <c r="L198" s="56">
        <f t="shared" si="93"/>
        <v>1807.4852067167799</v>
      </c>
      <c r="M198" s="56">
        <f t="shared" si="71"/>
        <v>-9.9666785718000028E-3</v>
      </c>
      <c r="N198" s="47">
        <f t="shared" si="94"/>
        <v>2089.9968749999998</v>
      </c>
      <c r="O198" s="47"/>
      <c r="P198" s="47"/>
      <c r="Q198" s="47"/>
      <c r="R198" s="47">
        <f t="shared" si="96"/>
        <v>1432.2070115986255</v>
      </c>
      <c r="S198" s="47">
        <f t="shared" si="95"/>
        <v>375.28816179672611</v>
      </c>
      <c r="T198" s="47"/>
      <c r="U198" s="47"/>
      <c r="V198" s="47"/>
      <c r="W198" s="79">
        <v>1</v>
      </c>
      <c r="X198" s="62">
        <f t="shared" si="78"/>
        <v>1432.2070115986255</v>
      </c>
      <c r="Y198" s="137">
        <f t="shared" si="79"/>
        <v>61.714784896674679</v>
      </c>
      <c r="Z198" s="131">
        <v>62.2</v>
      </c>
      <c r="AA198" s="5">
        <f t="shared" si="76"/>
        <v>5.0789312540977578</v>
      </c>
      <c r="AB198" s="131"/>
      <c r="AC198" s="43">
        <f t="shared" si="81"/>
        <v>0</v>
      </c>
      <c r="AD198" s="131">
        <v>60.6</v>
      </c>
      <c r="AE198" s="43">
        <f t="shared" si="80"/>
        <v>4.8209964693030569</v>
      </c>
      <c r="AF198" s="131"/>
      <c r="AG198" s="43">
        <f t="shared" si="82"/>
        <v>0</v>
      </c>
      <c r="AH198" s="131"/>
      <c r="AI198" s="43">
        <f t="shared" si="83"/>
        <v>0</v>
      </c>
      <c r="AJ198" s="131"/>
      <c r="AK198" s="43">
        <f t="shared" si="84"/>
        <v>0</v>
      </c>
      <c r="AL198" s="117"/>
      <c r="AM198" s="43">
        <f t="shared" si="85"/>
        <v>0</v>
      </c>
      <c r="AN198" s="131"/>
      <c r="AO198" s="5">
        <f t="shared" si="77"/>
        <v>0</v>
      </c>
      <c r="AP198" s="131"/>
      <c r="AQ198" s="43">
        <f t="shared" si="86"/>
        <v>0</v>
      </c>
      <c r="AR198" s="131"/>
      <c r="AS198" s="43">
        <f t="shared" si="87"/>
        <v>0</v>
      </c>
      <c r="AT198" s="131"/>
      <c r="AU198" s="43">
        <f t="shared" si="88"/>
        <v>0</v>
      </c>
      <c r="AV198" s="131"/>
      <c r="AW198" s="43">
        <f t="shared" si="89"/>
        <v>0</v>
      </c>
      <c r="AX198" s="131"/>
      <c r="AY198" s="43">
        <f t="shared" si="90"/>
        <v>0</v>
      </c>
      <c r="AZ198" s="131"/>
      <c r="BA198" s="43">
        <f t="shared" si="91"/>
        <v>0</v>
      </c>
      <c r="BB198" s="117"/>
      <c r="BC198" s="43">
        <f t="shared" si="92"/>
        <v>0</v>
      </c>
      <c r="BD198" s="121"/>
      <c r="BE198">
        <f t="shared" si="63"/>
        <v>0</v>
      </c>
      <c r="BF198">
        <f t="shared" si="64"/>
        <v>0</v>
      </c>
      <c r="BG198">
        <f t="shared" si="65"/>
        <v>4</v>
      </c>
      <c r="BH198">
        <f t="shared" si="69"/>
        <v>7</v>
      </c>
      <c r="BI198" s="6">
        <f t="shared" si="66"/>
        <v>0</v>
      </c>
      <c r="BJ198" s="44">
        <f t="shared" si="67"/>
        <v>0</v>
      </c>
    </row>
    <row r="199" spans="1:62" ht="15" customHeight="1" x14ac:dyDescent="0.25">
      <c r="A199" s="144">
        <f t="shared" si="68"/>
        <v>187</v>
      </c>
      <c r="B199" s="89" t="s">
        <v>126</v>
      </c>
      <c r="C199" s="150">
        <v>15</v>
      </c>
      <c r="D199" s="89" t="s">
        <v>126</v>
      </c>
      <c r="E199" s="150">
        <v>15</v>
      </c>
      <c r="F199" s="154" t="s">
        <v>158</v>
      </c>
      <c r="G199" s="155">
        <v>27</v>
      </c>
      <c r="H199" s="152">
        <f t="shared" si="70"/>
        <v>1476.9</v>
      </c>
      <c r="I199" s="47">
        <f t="shared" si="73"/>
        <v>2306.6999999999998</v>
      </c>
      <c r="J199" s="47">
        <f t="shared" si="74"/>
        <v>0</v>
      </c>
      <c r="K199" s="47">
        <f t="shared" si="75"/>
        <v>1247.6999999999998</v>
      </c>
      <c r="L199" s="56">
        <f t="shared" si="93"/>
        <v>1817.3372306756939</v>
      </c>
      <c r="M199" s="56">
        <f t="shared" si="71"/>
        <v>-9.6942301161107025E-3</v>
      </c>
      <c r="N199" s="47">
        <f t="shared" si="94"/>
        <v>2084.2468749999998</v>
      </c>
      <c r="O199" s="47"/>
      <c r="P199" s="47"/>
      <c r="Q199" s="47"/>
      <c r="R199" s="47">
        <f t="shared" si="96"/>
        <v>1432.2070115986255</v>
      </c>
      <c r="S199" s="47">
        <f t="shared" si="95"/>
        <v>385.1399133071846</v>
      </c>
      <c r="T199" s="47"/>
      <c r="U199" s="47"/>
      <c r="V199" s="47"/>
      <c r="W199" s="79">
        <v>1</v>
      </c>
      <c r="X199" s="62">
        <f t="shared" si="78"/>
        <v>1432.2070115986255</v>
      </c>
      <c r="Y199" s="137">
        <f t="shared" si="79"/>
        <v>61.714784896674679</v>
      </c>
      <c r="Z199" s="131">
        <v>62.5</v>
      </c>
      <c r="AA199" s="5">
        <f t="shared" si="76"/>
        <v>5.128042310180664</v>
      </c>
      <c r="AB199" s="131"/>
      <c r="AC199" s="43">
        <f t="shared" si="81"/>
        <v>0</v>
      </c>
      <c r="AD199" s="131">
        <v>60.7</v>
      </c>
      <c r="AE199" s="43">
        <f t="shared" si="80"/>
        <v>4.8369204765280145</v>
      </c>
      <c r="AF199" s="131"/>
      <c r="AG199" s="43">
        <f t="shared" si="82"/>
        <v>0</v>
      </c>
      <c r="AH199" s="131"/>
      <c r="AI199" s="43">
        <f t="shared" si="83"/>
        <v>0</v>
      </c>
      <c r="AJ199" s="131"/>
      <c r="AK199" s="43">
        <f t="shared" si="84"/>
        <v>0</v>
      </c>
      <c r="AL199" s="117"/>
      <c r="AM199" s="43">
        <f t="shared" si="85"/>
        <v>0</v>
      </c>
      <c r="AN199" s="131"/>
      <c r="AO199" s="5">
        <f t="shared" si="77"/>
        <v>0</v>
      </c>
      <c r="AP199" s="131"/>
      <c r="AQ199" s="43">
        <f t="shared" si="86"/>
        <v>0</v>
      </c>
      <c r="AR199" s="131"/>
      <c r="AS199" s="43">
        <f t="shared" si="87"/>
        <v>0</v>
      </c>
      <c r="AT199" s="131"/>
      <c r="AU199" s="43">
        <f t="shared" si="88"/>
        <v>0</v>
      </c>
      <c r="AV199" s="131"/>
      <c r="AW199" s="43">
        <f t="shared" si="89"/>
        <v>0</v>
      </c>
      <c r="AX199" s="131"/>
      <c r="AY199" s="43">
        <f t="shared" si="90"/>
        <v>0</v>
      </c>
      <c r="AZ199" s="131"/>
      <c r="BA199" s="43">
        <f t="shared" si="91"/>
        <v>0</v>
      </c>
      <c r="BB199" s="117"/>
      <c r="BC199" s="43">
        <f t="shared" si="92"/>
        <v>0</v>
      </c>
      <c r="BD199" s="121"/>
      <c r="BE199">
        <f t="shared" si="63"/>
        <v>0</v>
      </c>
      <c r="BF199">
        <f t="shared" si="64"/>
        <v>0</v>
      </c>
      <c r="BG199">
        <f t="shared" si="65"/>
        <v>4</v>
      </c>
      <c r="BH199">
        <f t="shared" si="69"/>
        <v>7</v>
      </c>
      <c r="BI199" s="6">
        <f t="shared" si="66"/>
        <v>0</v>
      </c>
      <c r="BJ199" s="44">
        <f t="shared" si="67"/>
        <v>0</v>
      </c>
    </row>
    <row r="200" spans="1:62" ht="15" customHeight="1" x14ac:dyDescent="0.25">
      <c r="A200" s="144">
        <f t="shared" si="68"/>
        <v>188</v>
      </c>
      <c r="B200" s="89" t="s">
        <v>126</v>
      </c>
      <c r="C200" s="150">
        <v>16</v>
      </c>
      <c r="D200" s="89" t="s">
        <v>126</v>
      </c>
      <c r="E200" s="150">
        <v>16</v>
      </c>
      <c r="F200" s="154" t="s">
        <v>158</v>
      </c>
      <c r="G200" s="155">
        <v>28</v>
      </c>
      <c r="H200" s="152">
        <f t="shared" si="70"/>
        <v>1484.9</v>
      </c>
      <c r="I200" s="47">
        <f t="shared" si="73"/>
        <v>2306.6999999999998</v>
      </c>
      <c r="J200" s="47">
        <f t="shared" si="74"/>
        <v>0</v>
      </c>
      <c r="K200" s="47">
        <f t="shared" si="75"/>
        <v>1241.9499999999998</v>
      </c>
      <c r="L200" s="56">
        <f t="shared" si="93"/>
        <v>1827.1892547024243</v>
      </c>
      <c r="M200" s="56">
        <f t="shared" si="71"/>
        <v>-9.4356183810759831E-3</v>
      </c>
      <c r="N200" s="47">
        <f t="shared" si="94"/>
        <v>2078.4968749999998</v>
      </c>
      <c r="O200" s="47"/>
      <c r="P200" s="47"/>
      <c r="Q200" s="47"/>
      <c r="R200" s="47">
        <f t="shared" si="96"/>
        <v>1432.2070115986255</v>
      </c>
      <c r="S200" s="47">
        <f t="shared" si="95"/>
        <v>394.99167872217976</v>
      </c>
      <c r="T200" s="47"/>
      <c r="U200" s="47"/>
      <c r="V200" s="47"/>
      <c r="W200" s="79">
        <v>1</v>
      </c>
      <c r="X200" s="62">
        <f t="shared" si="78"/>
        <v>1432.2070115986255</v>
      </c>
      <c r="Y200" s="137">
        <f t="shared" si="79"/>
        <v>61.714784896674679</v>
      </c>
      <c r="Z200" s="131">
        <v>61.5</v>
      </c>
      <c r="AA200" s="5">
        <f t="shared" si="76"/>
        <v>4.965257735086289</v>
      </c>
      <c r="AB200" s="131"/>
      <c r="AC200" s="43">
        <f t="shared" si="81"/>
        <v>0</v>
      </c>
      <c r="AD200" s="131">
        <v>59.9</v>
      </c>
      <c r="AE200" s="43">
        <f t="shared" si="80"/>
        <v>4.710263574873939</v>
      </c>
      <c r="AF200" s="131"/>
      <c r="AG200" s="43">
        <f t="shared" si="82"/>
        <v>0</v>
      </c>
      <c r="AH200" s="131"/>
      <c r="AI200" s="43">
        <f t="shared" si="83"/>
        <v>0</v>
      </c>
      <c r="AJ200" s="131"/>
      <c r="AK200" s="43">
        <f t="shared" si="84"/>
        <v>0</v>
      </c>
      <c r="AL200" s="117"/>
      <c r="AM200" s="43">
        <f t="shared" si="85"/>
        <v>0</v>
      </c>
      <c r="AN200" s="131"/>
      <c r="AO200" s="5">
        <f t="shared" si="77"/>
        <v>0</v>
      </c>
      <c r="AP200" s="131"/>
      <c r="AQ200" s="43">
        <f t="shared" si="86"/>
        <v>0</v>
      </c>
      <c r="AR200" s="131"/>
      <c r="AS200" s="43">
        <f t="shared" si="87"/>
        <v>0</v>
      </c>
      <c r="AT200" s="131"/>
      <c r="AU200" s="43">
        <f t="shared" si="88"/>
        <v>0</v>
      </c>
      <c r="AV200" s="131"/>
      <c r="AW200" s="43">
        <f t="shared" si="89"/>
        <v>0</v>
      </c>
      <c r="AX200" s="131"/>
      <c r="AY200" s="43">
        <f t="shared" si="90"/>
        <v>0</v>
      </c>
      <c r="AZ200" s="131"/>
      <c r="BA200" s="43">
        <f t="shared" si="91"/>
        <v>0</v>
      </c>
      <c r="BB200" s="117"/>
      <c r="BC200" s="43">
        <f t="shared" si="92"/>
        <v>0</v>
      </c>
      <c r="BD200" s="121"/>
      <c r="BE200">
        <f t="shared" si="63"/>
        <v>0</v>
      </c>
      <c r="BF200">
        <f t="shared" si="64"/>
        <v>0</v>
      </c>
      <c r="BG200">
        <f t="shared" si="65"/>
        <v>4</v>
      </c>
      <c r="BH200">
        <f t="shared" si="69"/>
        <v>7</v>
      </c>
      <c r="BI200" s="6">
        <f t="shared" si="66"/>
        <v>0</v>
      </c>
      <c r="BJ200" s="44">
        <f t="shared" si="67"/>
        <v>0</v>
      </c>
    </row>
    <row r="201" spans="1:62" ht="15" customHeight="1" x14ac:dyDescent="0.25">
      <c r="A201" s="144">
        <f t="shared" si="68"/>
        <v>189</v>
      </c>
      <c r="B201" s="89" t="s">
        <v>126</v>
      </c>
      <c r="C201" s="150">
        <v>17</v>
      </c>
      <c r="D201" s="89" t="s">
        <v>126</v>
      </c>
      <c r="E201" s="150">
        <v>17</v>
      </c>
      <c r="F201" s="154" t="s">
        <v>158</v>
      </c>
      <c r="G201" s="155">
        <v>29</v>
      </c>
      <c r="H201" s="152">
        <f t="shared" si="70"/>
        <v>1492.9</v>
      </c>
      <c r="I201" s="47">
        <f t="shared" si="73"/>
        <v>2306.6999999999998</v>
      </c>
      <c r="J201" s="47">
        <f t="shared" si="74"/>
        <v>0</v>
      </c>
      <c r="K201" s="47">
        <f t="shared" si="75"/>
        <v>1236.1999999999998</v>
      </c>
      <c r="L201" s="56">
        <f t="shared" si="93"/>
        <v>1837.0412787958794</v>
      </c>
      <c r="M201" s="56">
        <f t="shared" si="71"/>
        <v>-9.1898293671874853E-3</v>
      </c>
      <c r="N201" s="47">
        <f t="shared" si="94"/>
        <v>2072.7468749999998</v>
      </c>
      <c r="O201" s="47"/>
      <c r="P201" s="47"/>
      <c r="Q201" s="47"/>
      <c r="R201" s="47">
        <f t="shared" si="96"/>
        <v>1432.2070115986255</v>
      </c>
      <c r="S201" s="47">
        <f t="shared" si="95"/>
        <v>404.84345702662119</v>
      </c>
      <c r="T201" s="47"/>
      <c r="U201" s="47"/>
      <c r="V201" s="47"/>
      <c r="W201" s="79">
        <v>1</v>
      </c>
      <c r="X201" s="62">
        <f t="shared" si="78"/>
        <v>1432.2070115986255</v>
      </c>
      <c r="Y201" s="137">
        <f t="shared" si="79"/>
        <v>61.714784896674679</v>
      </c>
      <c r="Z201" s="131">
        <v>62.6</v>
      </c>
      <c r="AA201" s="5">
        <f t="shared" si="76"/>
        <v>5.1444651733615583</v>
      </c>
      <c r="AB201" s="131"/>
      <c r="AC201" s="43">
        <f t="shared" si="81"/>
        <v>0</v>
      </c>
      <c r="AD201" s="131">
        <v>61.1</v>
      </c>
      <c r="AE201" s="43">
        <f t="shared" si="80"/>
        <v>4.9008790611941269</v>
      </c>
      <c r="AF201" s="131"/>
      <c r="AG201" s="43">
        <f t="shared" si="82"/>
        <v>0</v>
      </c>
      <c r="AH201" s="131"/>
      <c r="AI201" s="43">
        <f t="shared" si="83"/>
        <v>0</v>
      </c>
      <c r="AJ201" s="131"/>
      <c r="AK201" s="43">
        <f t="shared" si="84"/>
        <v>0</v>
      </c>
      <c r="AL201" s="117"/>
      <c r="AM201" s="43">
        <f t="shared" si="85"/>
        <v>0</v>
      </c>
      <c r="AN201" s="131"/>
      <c r="AO201" s="5">
        <f t="shared" si="77"/>
        <v>0</v>
      </c>
      <c r="AP201" s="131"/>
      <c r="AQ201" s="43">
        <f t="shared" si="86"/>
        <v>0</v>
      </c>
      <c r="AR201" s="131"/>
      <c r="AS201" s="43">
        <f t="shared" si="87"/>
        <v>0</v>
      </c>
      <c r="AT201" s="131"/>
      <c r="AU201" s="43">
        <f t="shared" si="88"/>
        <v>0</v>
      </c>
      <c r="AV201" s="131"/>
      <c r="AW201" s="43">
        <f t="shared" si="89"/>
        <v>0</v>
      </c>
      <c r="AX201" s="131"/>
      <c r="AY201" s="43">
        <f t="shared" si="90"/>
        <v>0</v>
      </c>
      <c r="AZ201" s="131"/>
      <c r="BA201" s="43">
        <f t="shared" si="91"/>
        <v>0</v>
      </c>
      <c r="BB201" s="117"/>
      <c r="BC201" s="43">
        <f t="shared" si="92"/>
        <v>0</v>
      </c>
      <c r="BD201" s="121"/>
      <c r="BE201">
        <f t="shared" si="63"/>
        <v>0</v>
      </c>
      <c r="BF201">
        <f t="shared" si="64"/>
        <v>0</v>
      </c>
      <c r="BG201">
        <f t="shared" si="65"/>
        <v>4</v>
      </c>
      <c r="BH201">
        <f t="shared" si="69"/>
        <v>7</v>
      </c>
      <c r="BI201" s="6">
        <f t="shared" si="66"/>
        <v>0</v>
      </c>
      <c r="BJ201" s="44">
        <f t="shared" si="67"/>
        <v>0</v>
      </c>
    </row>
    <row r="202" spans="1:62" ht="15" customHeight="1" x14ac:dyDescent="0.25">
      <c r="A202" s="144">
        <f t="shared" si="68"/>
        <v>190</v>
      </c>
      <c r="B202" s="89" t="s">
        <v>126</v>
      </c>
      <c r="C202" s="150">
        <v>18</v>
      </c>
      <c r="D202" s="89" t="s">
        <v>126</v>
      </c>
      <c r="E202" s="150">
        <v>18</v>
      </c>
      <c r="F202" s="154" t="s">
        <v>158</v>
      </c>
      <c r="G202" s="155">
        <v>30</v>
      </c>
      <c r="H202" s="152">
        <f t="shared" si="70"/>
        <v>1500.9</v>
      </c>
      <c r="I202" s="47">
        <f t="shared" si="73"/>
        <v>2306.6999999999998</v>
      </c>
      <c r="J202" s="47">
        <f t="shared" si="74"/>
        <v>0</v>
      </c>
      <c r="K202" s="47">
        <f t="shared" si="75"/>
        <v>1230.4499999999998</v>
      </c>
      <c r="L202" s="56">
        <f t="shared" si="93"/>
        <v>1846.8933029549921</v>
      </c>
      <c r="M202" s="56">
        <f t="shared" si="71"/>
        <v>-8.9559455113885633E-3</v>
      </c>
      <c r="N202" s="47">
        <f t="shared" si="94"/>
        <v>2066.9968749999998</v>
      </c>
      <c r="O202" s="47"/>
      <c r="P202" s="47"/>
      <c r="Q202" s="47"/>
      <c r="R202" s="47">
        <f t="shared" si="96"/>
        <v>1432.2070115986255</v>
      </c>
      <c r="S202" s="47">
        <f t="shared" si="95"/>
        <v>414.69524730187794</v>
      </c>
      <c r="T202" s="47"/>
      <c r="U202" s="47"/>
      <c r="V202" s="47"/>
      <c r="W202" s="79">
        <v>1</v>
      </c>
      <c r="X202" s="62">
        <f t="shared" si="78"/>
        <v>1432.2070115986255</v>
      </c>
      <c r="Y202" s="137">
        <f t="shared" si="79"/>
        <v>61.714784896674679</v>
      </c>
      <c r="Z202" s="131">
        <v>62.7</v>
      </c>
      <c r="AA202" s="5">
        <f t="shared" si="76"/>
        <v>5.1609142921190783</v>
      </c>
      <c r="AB202" s="131"/>
      <c r="AC202" s="43">
        <f t="shared" si="81"/>
        <v>0</v>
      </c>
      <c r="AD202" s="131">
        <v>61.1</v>
      </c>
      <c r="AE202" s="43">
        <f t="shared" si="80"/>
        <v>4.9008790611941269</v>
      </c>
      <c r="AF202" s="131"/>
      <c r="AG202" s="43">
        <f t="shared" si="82"/>
        <v>0</v>
      </c>
      <c r="AH202" s="131"/>
      <c r="AI202" s="43">
        <f t="shared" si="83"/>
        <v>0</v>
      </c>
      <c r="AJ202" s="131"/>
      <c r="AK202" s="43">
        <f t="shared" si="84"/>
        <v>0</v>
      </c>
      <c r="AL202" s="117"/>
      <c r="AM202" s="43">
        <f t="shared" si="85"/>
        <v>0</v>
      </c>
      <c r="AN202" s="131"/>
      <c r="AO202" s="5">
        <f t="shared" si="77"/>
        <v>0</v>
      </c>
      <c r="AP202" s="131"/>
      <c r="AQ202" s="43">
        <f t="shared" si="86"/>
        <v>0</v>
      </c>
      <c r="AR202" s="131"/>
      <c r="AS202" s="43">
        <f t="shared" si="87"/>
        <v>0</v>
      </c>
      <c r="AT202" s="131"/>
      <c r="AU202" s="43">
        <f t="shared" si="88"/>
        <v>0</v>
      </c>
      <c r="AV202" s="131"/>
      <c r="AW202" s="43">
        <f t="shared" si="89"/>
        <v>0</v>
      </c>
      <c r="AX202" s="131"/>
      <c r="AY202" s="43">
        <f t="shared" si="90"/>
        <v>0</v>
      </c>
      <c r="AZ202" s="131"/>
      <c r="BA202" s="43">
        <f t="shared" si="91"/>
        <v>0</v>
      </c>
      <c r="BB202" s="117"/>
      <c r="BC202" s="43">
        <f t="shared" si="92"/>
        <v>0</v>
      </c>
      <c r="BD202" s="121"/>
      <c r="BE202">
        <f t="shared" si="63"/>
        <v>0</v>
      </c>
      <c r="BF202">
        <f t="shared" si="64"/>
        <v>0</v>
      </c>
      <c r="BG202">
        <f t="shared" si="65"/>
        <v>4</v>
      </c>
      <c r="BH202">
        <f t="shared" si="69"/>
        <v>7</v>
      </c>
      <c r="BI202" s="6">
        <f t="shared" si="66"/>
        <v>0</v>
      </c>
      <c r="BJ202" s="44">
        <f t="shared" si="67"/>
        <v>0</v>
      </c>
    </row>
    <row r="203" spans="1:62" ht="15" customHeight="1" x14ac:dyDescent="0.25">
      <c r="A203" s="144">
        <f t="shared" si="68"/>
        <v>191</v>
      </c>
      <c r="B203" s="89" t="s">
        <v>126</v>
      </c>
      <c r="C203" s="150">
        <v>19</v>
      </c>
      <c r="D203" s="89" t="s">
        <v>126</v>
      </c>
      <c r="E203" s="150">
        <v>19</v>
      </c>
      <c r="F203" s="154" t="s">
        <v>158</v>
      </c>
      <c r="G203" s="155">
        <v>31</v>
      </c>
      <c r="H203" s="152">
        <f t="shared" si="70"/>
        <v>1508.9</v>
      </c>
      <c r="I203" s="47">
        <f t="shared" si="73"/>
        <v>2306.6999999999998</v>
      </c>
      <c r="J203" s="47">
        <f t="shared" si="74"/>
        <v>0</v>
      </c>
      <c r="K203" s="47">
        <f t="shared" si="75"/>
        <v>1224.6999999999998</v>
      </c>
      <c r="L203" s="56">
        <f t="shared" si="93"/>
        <v>1856.7453271787169</v>
      </c>
      <c r="M203" s="56">
        <f t="shared" si="71"/>
        <v>-8.7331344952872314E-3</v>
      </c>
      <c r="N203" s="47">
        <f t="shared" si="94"/>
        <v>2061.2468749999998</v>
      </c>
      <c r="O203" s="47"/>
      <c r="P203" s="47"/>
      <c r="Q203" s="47"/>
      <c r="R203" s="47">
        <f t="shared" si="96"/>
        <v>1432.2070115986255</v>
      </c>
      <c r="S203" s="47">
        <f t="shared" si="95"/>
        <v>424.54704871458677</v>
      </c>
      <c r="T203" s="47"/>
      <c r="U203" s="47"/>
      <c r="V203" s="47"/>
      <c r="W203" s="79">
        <v>1</v>
      </c>
      <c r="X203" s="62">
        <f t="shared" si="78"/>
        <v>1432.2070115986255</v>
      </c>
      <c r="Y203" s="137">
        <f t="shared" si="79"/>
        <v>61.714784896674679</v>
      </c>
      <c r="Z203" s="131">
        <v>61.8</v>
      </c>
      <c r="AA203" s="5">
        <f t="shared" si="76"/>
        <v>5.0138174240600062</v>
      </c>
      <c r="AB203" s="131"/>
      <c r="AC203" s="43">
        <f t="shared" si="81"/>
        <v>0</v>
      </c>
      <c r="AD203" s="131">
        <v>60.4</v>
      </c>
      <c r="AE203" s="43">
        <f t="shared" si="80"/>
        <v>4.7892272215830261</v>
      </c>
      <c r="AF203" s="131"/>
      <c r="AG203" s="43">
        <f t="shared" si="82"/>
        <v>0</v>
      </c>
      <c r="AH203" s="131"/>
      <c r="AI203" s="43">
        <f t="shared" si="83"/>
        <v>0</v>
      </c>
      <c r="AJ203" s="131"/>
      <c r="AK203" s="43">
        <f t="shared" si="84"/>
        <v>0</v>
      </c>
      <c r="AL203" s="117"/>
      <c r="AM203" s="43">
        <f t="shared" si="85"/>
        <v>0</v>
      </c>
      <c r="AN203" s="131"/>
      <c r="AO203" s="5">
        <f t="shared" si="77"/>
        <v>0</v>
      </c>
      <c r="AP203" s="131"/>
      <c r="AQ203" s="43">
        <f t="shared" si="86"/>
        <v>0</v>
      </c>
      <c r="AR203" s="131"/>
      <c r="AS203" s="43">
        <f t="shared" si="87"/>
        <v>0</v>
      </c>
      <c r="AT203" s="131"/>
      <c r="AU203" s="43">
        <f t="shared" si="88"/>
        <v>0</v>
      </c>
      <c r="AV203" s="131"/>
      <c r="AW203" s="43">
        <f t="shared" si="89"/>
        <v>0</v>
      </c>
      <c r="AX203" s="131"/>
      <c r="AY203" s="43">
        <f t="shared" si="90"/>
        <v>0</v>
      </c>
      <c r="AZ203" s="131"/>
      <c r="BA203" s="43">
        <f t="shared" si="91"/>
        <v>0</v>
      </c>
      <c r="BB203" s="117"/>
      <c r="BC203" s="43">
        <f t="shared" si="92"/>
        <v>0</v>
      </c>
      <c r="BD203" s="121"/>
      <c r="BE203">
        <f t="shared" si="63"/>
        <v>0</v>
      </c>
      <c r="BF203">
        <f t="shared" si="64"/>
        <v>0</v>
      </c>
      <c r="BG203">
        <f t="shared" si="65"/>
        <v>4</v>
      </c>
      <c r="BH203">
        <f t="shared" si="69"/>
        <v>7</v>
      </c>
      <c r="BI203" s="6">
        <f t="shared" si="66"/>
        <v>0</v>
      </c>
      <c r="BJ203" s="44">
        <f t="shared" si="67"/>
        <v>0</v>
      </c>
    </row>
    <row r="204" spans="1:62" ht="15" customHeight="1" x14ac:dyDescent="0.25">
      <c r="A204" s="144">
        <f t="shared" si="68"/>
        <v>192</v>
      </c>
      <c r="B204" s="89" t="s">
        <v>126</v>
      </c>
      <c r="C204" s="150">
        <v>20</v>
      </c>
      <c r="D204" s="89" t="s">
        <v>126</v>
      </c>
      <c r="E204" s="150">
        <v>20</v>
      </c>
      <c r="F204" s="154" t="s">
        <v>158</v>
      </c>
      <c r="G204" s="155">
        <v>32</v>
      </c>
      <c r="H204" s="152">
        <f t="shared" si="70"/>
        <v>1516.9</v>
      </c>
      <c r="I204" s="47">
        <f t="shared" si="73"/>
        <v>2306.6999999999998</v>
      </c>
      <c r="J204" s="47">
        <f t="shared" si="74"/>
        <v>0</v>
      </c>
      <c r="K204" s="47">
        <f t="shared" si="75"/>
        <v>1218.9499999999998</v>
      </c>
      <c r="L204" s="56">
        <f t="shared" si="93"/>
        <v>1866.5973514660307</v>
      </c>
      <c r="M204" s="56">
        <f t="shared" si="71"/>
        <v>-8.5206395783643529E-3</v>
      </c>
      <c r="N204" s="47">
        <f t="shared" si="94"/>
        <v>2055.4968749999998</v>
      </c>
      <c r="O204" s="47"/>
      <c r="P204" s="47"/>
      <c r="Q204" s="47"/>
      <c r="R204" s="47">
        <f t="shared" si="96"/>
        <v>1432.2070115986255</v>
      </c>
      <c r="S204" s="47">
        <f t="shared" si="95"/>
        <v>434.39886050698345</v>
      </c>
      <c r="T204" s="47"/>
      <c r="U204" s="47"/>
      <c r="V204" s="47"/>
      <c r="W204" s="79">
        <v>1</v>
      </c>
      <c r="X204" s="62">
        <f t="shared" si="78"/>
        <v>1432.2070115986255</v>
      </c>
      <c r="Y204" s="137">
        <f t="shared" si="79"/>
        <v>61.714784896674679</v>
      </c>
      <c r="Z204" s="131">
        <v>63.9</v>
      </c>
      <c r="AA204" s="5">
        <f t="shared" si="76"/>
        <v>5.3603516521863144</v>
      </c>
      <c r="AB204" s="131"/>
      <c r="AC204" s="43">
        <f t="shared" si="81"/>
        <v>0</v>
      </c>
      <c r="AD204" s="131">
        <v>62.2</v>
      </c>
      <c r="AE204" s="43">
        <f t="shared" si="80"/>
        <v>5.0789312540977578</v>
      </c>
      <c r="AF204" s="131"/>
      <c r="AG204" s="43">
        <f t="shared" si="82"/>
        <v>0</v>
      </c>
      <c r="AH204" s="131"/>
      <c r="AI204" s="43">
        <f t="shared" si="83"/>
        <v>0</v>
      </c>
      <c r="AJ204" s="131"/>
      <c r="AK204" s="43">
        <f t="shared" si="84"/>
        <v>0</v>
      </c>
      <c r="AL204" s="117"/>
      <c r="AM204" s="43">
        <f t="shared" si="85"/>
        <v>0</v>
      </c>
      <c r="AN204" s="131"/>
      <c r="AO204" s="5">
        <f t="shared" si="77"/>
        <v>0</v>
      </c>
      <c r="AP204" s="131"/>
      <c r="AQ204" s="43">
        <f t="shared" si="86"/>
        <v>0</v>
      </c>
      <c r="AR204" s="131"/>
      <c r="AS204" s="43">
        <f t="shared" si="87"/>
        <v>0</v>
      </c>
      <c r="AT204" s="131"/>
      <c r="AU204" s="43">
        <f t="shared" si="88"/>
        <v>0</v>
      </c>
      <c r="AV204" s="131"/>
      <c r="AW204" s="43">
        <f t="shared" si="89"/>
        <v>0</v>
      </c>
      <c r="AX204" s="131"/>
      <c r="AY204" s="43">
        <f t="shared" si="90"/>
        <v>0</v>
      </c>
      <c r="AZ204" s="131"/>
      <c r="BA204" s="43">
        <f t="shared" si="91"/>
        <v>0</v>
      </c>
      <c r="BB204" s="117"/>
      <c r="BC204" s="43">
        <f t="shared" si="92"/>
        <v>0</v>
      </c>
      <c r="BD204" s="121"/>
      <c r="BE204">
        <f t="shared" si="63"/>
        <v>0</v>
      </c>
      <c r="BF204">
        <f t="shared" si="64"/>
        <v>0</v>
      </c>
      <c r="BG204">
        <f t="shared" si="65"/>
        <v>4</v>
      </c>
      <c r="BH204">
        <f t="shared" si="69"/>
        <v>7</v>
      </c>
      <c r="BI204" s="6">
        <f t="shared" si="66"/>
        <v>0</v>
      </c>
      <c r="BJ204" s="44">
        <f t="shared" si="67"/>
        <v>0</v>
      </c>
    </row>
    <row r="205" spans="1:62" ht="15" customHeight="1" x14ac:dyDescent="0.25">
      <c r="A205" s="144">
        <f t="shared" si="68"/>
        <v>193</v>
      </c>
      <c r="B205" s="89" t="s">
        <v>126</v>
      </c>
      <c r="C205" s="150">
        <v>21</v>
      </c>
      <c r="D205" s="89" t="s">
        <v>126</v>
      </c>
      <c r="E205" s="150">
        <v>21</v>
      </c>
      <c r="F205" s="154" t="s">
        <v>158</v>
      </c>
      <c r="G205" s="155">
        <v>33</v>
      </c>
      <c r="H205" s="152">
        <f t="shared" si="70"/>
        <v>1524.9</v>
      </c>
      <c r="I205" s="47">
        <f t="shared" si="73"/>
        <v>2306.6999999999998</v>
      </c>
      <c r="J205" s="47">
        <f t="shared" si="74"/>
        <v>0</v>
      </c>
      <c r="K205" s="47">
        <f t="shared" si="75"/>
        <v>1213.1999999999998</v>
      </c>
      <c r="L205" s="56">
        <f t="shared" si="93"/>
        <v>1876.4493758159319</v>
      </c>
      <c r="M205" s="56">
        <f t="shared" si="71"/>
        <v>-8.3177712142514793E-3</v>
      </c>
      <c r="N205" s="47">
        <f t="shared" si="94"/>
        <v>2049.7468749999998</v>
      </c>
      <c r="O205" s="47"/>
      <c r="P205" s="47"/>
      <c r="Q205" s="47"/>
      <c r="R205" s="47">
        <f t="shared" si="96"/>
        <v>1432.2070115986255</v>
      </c>
      <c r="S205" s="47">
        <f t="shared" si="95"/>
        <v>444.25068198852063</v>
      </c>
      <c r="T205" s="47"/>
      <c r="U205" s="47"/>
      <c r="V205" s="47"/>
      <c r="W205" s="79">
        <v>1</v>
      </c>
      <c r="X205" s="62">
        <f t="shared" si="78"/>
        <v>1432.2070115986255</v>
      </c>
      <c r="Y205" s="137">
        <f t="shared" si="79"/>
        <v>61.714784896674679</v>
      </c>
      <c r="Z205" s="131">
        <v>63.3</v>
      </c>
      <c r="AA205" s="5">
        <f t="shared" si="76"/>
        <v>5.2601603717733889</v>
      </c>
      <c r="AB205" s="131"/>
      <c r="AC205" s="43">
        <f t="shared" si="81"/>
        <v>0</v>
      </c>
      <c r="AD205" s="131">
        <v>61.6</v>
      </c>
      <c r="AE205" s="43">
        <f t="shared" si="80"/>
        <v>4.9814180425009003</v>
      </c>
      <c r="AF205" s="131"/>
      <c r="AG205" s="43">
        <f t="shared" si="82"/>
        <v>0</v>
      </c>
      <c r="AH205" s="131"/>
      <c r="AI205" s="43">
        <f t="shared" si="83"/>
        <v>0</v>
      </c>
      <c r="AJ205" s="131"/>
      <c r="AK205" s="43">
        <f t="shared" si="84"/>
        <v>0</v>
      </c>
      <c r="AL205" s="117"/>
      <c r="AM205" s="43">
        <f t="shared" si="85"/>
        <v>0</v>
      </c>
      <c r="AN205" s="131"/>
      <c r="AO205" s="5">
        <f t="shared" si="77"/>
        <v>0</v>
      </c>
      <c r="AP205" s="131"/>
      <c r="AQ205" s="43">
        <f t="shared" si="86"/>
        <v>0</v>
      </c>
      <c r="AR205" s="131"/>
      <c r="AS205" s="43">
        <f t="shared" si="87"/>
        <v>0</v>
      </c>
      <c r="AT205" s="131"/>
      <c r="AU205" s="43">
        <f t="shared" si="88"/>
        <v>0</v>
      </c>
      <c r="AV205" s="131"/>
      <c r="AW205" s="43">
        <f t="shared" si="89"/>
        <v>0</v>
      </c>
      <c r="AX205" s="131"/>
      <c r="AY205" s="43">
        <f t="shared" si="90"/>
        <v>0</v>
      </c>
      <c r="AZ205" s="131"/>
      <c r="BA205" s="43">
        <f t="shared" si="91"/>
        <v>0</v>
      </c>
      <c r="BB205" s="117"/>
      <c r="BC205" s="43">
        <f t="shared" si="92"/>
        <v>0</v>
      </c>
      <c r="BD205" s="121"/>
      <c r="BE205">
        <f t="shared" si="63"/>
        <v>0</v>
      </c>
      <c r="BF205">
        <f t="shared" si="64"/>
        <v>0</v>
      </c>
      <c r="BG205">
        <f t="shared" si="65"/>
        <v>4</v>
      </c>
      <c r="BH205">
        <f t="shared" si="69"/>
        <v>7</v>
      </c>
      <c r="BI205" s="6">
        <f t="shared" si="66"/>
        <v>0</v>
      </c>
      <c r="BJ205" s="44">
        <f t="shared" si="67"/>
        <v>0</v>
      </c>
    </row>
    <row r="206" spans="1:62" ht="15" customHeight="1" x14ac:dyDescent="0.25">
      <c r="A206" s="144">
        <f t="shared" si="68"/>
        <v>194</v>
      </c>
      <c r="B206" s="89" t="s">
        <v>126</v>
      </c>
      <c r="C206" s="150">
        <v>22</v>
      </c>
      <c r="D206" s="89" t="s">
        <v>126</v>
      </c>
      <c r="E206" s="150">
        <v>22</v>
      </c>
      <c r="F206" s="154" t="s">
        <v>158</v>
      </c>
      <c r="G206" s="155">
        <v>34</v>
      </c>
      <c r="H206" s="152">
        <f t="shared" si="70"/>
        <v>1532.9</v>
      </c>
      <c r="I206" s="47">
        <f t="shared" si="73"/>
        <v>2306.6999999999998</v>
      </c>
      <c r="J206" s="47">
        <f t="shared" si="74"/>
        <v>0</v>
      </c>
      <c r="K206" s="47">
        <f t="shared" si="75"/>
        <v>1207.4499999999998</v>
      </c>
      <c r="L206" s="56">
        <f t="shared" si="93"/>
        <v>1886.3014002274399</v>
      </c>
      <c r="M206" s="56">
        <f t="shared" si="71"/>
        <v>-8.123899761812936E-3</v>
      </c>
      <c r="N206" s="47">
        <f t="shared" si="94"/>
        <v>2043.9968749999998</v>
      </c>
      <c r="O206" s="47"/>
      <c r="P206" s="47"/>
      <c r="Q206" s="47"/>
      <c r="R206" s="47">
        <f t="shared" si="96"/>
        <v>1432.2070115986255</v>
      </c>
      <c r="S206" s="47">
        <f t="shared" si="95"/>
        <v>454.1025125285762</v>
      </c>
      <c r="T206" s="47"/>
      <c r="U206" s="47"/>
      <c r="V206" s="47"/>
      <c r="W206" s="79">
        <v>1</v>
      </c>
      <c r="X206" s="62">
        <f t="shared" si="78"/>
        <v>1432.2070115986255</v>
      </c>
      <c r="Y206" s="137">
        <f t="shared" si="79"/>
        <v>61.714784896674679</v>
      </c>
      <c r="Z206" s="131">
        <v>64.2</v>
      </c>
      <c r="AA206" s="5">
        <f t="shared" si="76"/>
        <v>5.4108017426772568</v>
      </c>
      <c r="AB206" s="131"/>
      <c r="AC206" s="43">
        <f t="shared" si="81"/>
        <v>0</v>
      </c>
      <c r="AD206" s="131">
        <v>62.9</v>
      </c>
      <c r="AE206" s="43">
        <f t="shared" si="80"/>
        <v>5.1938912963640016</v>
      </c>
      <c r="AF206" s="131"/>
      <c r="AG206" s="43">
        <f t="shared" si="82"/>
        <v>0</v>
      </c>
      <c r="AH206" s="131"/>
      <c r="AI206" s="43">
        <f t="shared" si="83"/>
        <v>0</v>
      </c>
      <c r="AJ206" s="131"/>
      <c r="AK206" s="43">
        <f t="shared" si="84"/>
        <v>0</v>
      </c>
      <c r="AL206" s="117"/>
      <c r="AM206" s="43">
        <f t="shared" si="85"/>
        <v>0</v>
      </c>
      <c r="AN206" s="131"/>
      <c r="AO206" s="5">
        <f t="shared" si="77"/>
        <v>0</v>
      </c>
      <c r="AP206" s="131"/>
      <c r="AQ206" s="43">
        <f t="shared" si="86"/>
        <v>0</v>
      </c>
      <c r="AR206" s="131"/>
      <c r="AS206" s="43">
        <f t="shared" si="87"/>
        <v>0</v>
      </c>
      <c r="AT206" s="131"/>
      <c r="AU206" s="43">
        <f t="shared" si="88"/>
        <v>0</v>
      </c>
      <c r="AV206" s="131"/>
      <c r="AW206" s="43">
        <f t="shared" si="89"/>
        <v>0</v>
      </c>
      <c r="AX206" s="131"/>
      <c r="AY206" s="43">
        <f t="shared" si="90"/>
        <v>0</v>
      </c>
      <c r="AZ206" s="131"/>
      <c r="BA206" s="43">
        <f t="shared" si="91"/>
        <v>0</v>
      </c>
      <c r="BB206" s="117"/>
      <c r="BC206" s="43">
        <f t="shared" si="92"/>
        <v>0</v>
      </c>
      <c r="BD206" s="121"/>
      <c r="BE206">
        <f t="shared" ref="BE206:BE269" si="97">IF(AM206=0,IF(AG206="","",AG206),AM206)</f>
        <v>0</v>
      </c>
      <c r="BF206">
        <f t="shared" ref="BF206:BF269" si="98">IF(BC206=0,IF(AU206="","",AU206),BC206)</f>
        <v>0</v>
      </c>
      <c r="BG206">
        <f t="shared" ref="BG206:BG269" si="99">IF(L206&lt;500,2,4)</f>
        <v>4</v>
      </c>
      <c r="BH206">
        <f t="shared" si="69"/>
        <v>7</v>
      </c>
      <c r="BI206" s="6">
        <f t="shared" ref="BI206:BI269" si="100">AM206-AG206</f>
        <v>0</v>
      </c>
      <c r="BJ206" s="44">
        <f t="shared" ref="BJ206:BJ269" si="101">BC206-AU206</f>
        <v>0</v>
      </c>
    </row>
    <row r="207" spans="1:62" ht="15" customHeight="1" x14ac:dyDescent="0.25">
      <c r="A207" s="144">
        <f t="shared" ref="A207:A270" si="102">A206+1</f>
        <v>195</v>
      </c>
      <c r="B207" s="89" t="s">
        <v>126</v>
      </c>
      <c r="C207" s="150">
        <v>23</v>
      </c>
      <c r="D207" s="89" t="s">
        <v>126</v>
      </c>
      <c r="E207" s="150">
        <v>23</v>
      </c>
      <c r="F207" s="154" t="s">
        <v>158</v>
      </c>
      <c r="G207" s="155">
        <v>35</v>
      </c>
      <c r="H207" s="152">
        <f t="shared" si="70"/>
        <v>1540.9</v>
      </c>
      <c r="I207" s="47">
        <f t="shared" si="73"/>
        <v>2306.6999999999998</v>
      </c>
      <c r="J207" s="47">
        <f t="shared" si="74"/>
        <v>0</v>
      </c>
      <c r="K207" s="47">
        <f t="shared" si="75"/>
        <v>1201.6999999999998</v>
      </c>
      <c r="L207" s="56">
        <f t="shared" si="93"/>
        <v>1896.1534246995943</v>
      </c>
      <c r="M207" s="56">
        <f t="shared" si="71"/>
        <v>-7.9384491223208897E-3</v>
      </c>
      <c r="N207" s="47">
        <f t="shared" si="94"/>
        <v>2038.2468749999998</v>
      </c>
      <c r="O207" s="47"/>
      <c r="P207" s="47"/>
      <c r="Q207" s="47"/>
      <c r="R207" s="47">
        <f t="shared" si="96"/>
        <v>1432.2070115986255</v>
      </c>
      <c r="S207" s="47">
        <f t="shared" si="95"/>
        <v>463.95435155009125</v>
      </c>
      <c r="T207" s="47"/>
      <c r="U207" s="47"/>
      <c r="V207" s="47"/>
      <c r="W207" s="79">
        <v>1</v>
      </c>
      <c r="X207" s="62">
        <f t="shared" si="78"/>
        <v>1432.2070115986255</v>
      </c>
      <c r="Y207" s="137">
        <f t="shared" si="79"/>
        <v>61.714784896674679</v>
      </c>
      <c r="Z207" s="131">
        <v>63.2</v>
      </c>
      <c r="AA207" s="5">
        <f t="shared" si="76"/>
        <v>5.2435537195561013</v>
      </c>
      <c r="AB207" s="131"/>
      <c r="AC207" s="43">
        <f t="shared" si="81"/>
        <v>0</v>
      </c>
      <c r="AD207" s="131">
        <v>62.3</v>
      </c>
      <c r="AE207" s="43">
        <f t="shared" si="80"/>
        <v>5.0952753505487642</v>
      </c>
      <c r="AF207" s="131"/>
      <c r="AG207" s="43">
        <f t="shared" si="82"/>
        <v>0</v>
      </c>
      <c r="AH207" s="131"/>
      <c r="AI207" s="43">
        <f t="shared" si="83"/>
        <v>0</v>
      </c>
      <c r="AJ207" s="131"/>
      <c r="AK207" s="43">
        <f t="shared" si="84"/>
        <v>0</v>
      </c>
      <c r="AL207" s="117"/>
      <c r="AM207" s="43">
        <f t="shared" si="85"/>
        <v>0</v>
      </c>
      <c r="AN207" s="131"/>
      <c r="AO207" s="5">
        <f t="shared" si="77"/>
        <v>0</v>
      </c>
      <c r="AP207" s="131"/>
      <c r="AQ207" s="43">
        <f t="shared" si="86"/>
        <v>0</v>
      </c>
      <c r="AR207" s="131"/>
      <c r="AS207" s="43">
        <f t="shared" si="87"/>
        <v>0</v>
      </c>
      <c r="AT207" s="131"/>
      <c r="AU207" s="43">
        <f t="shared" si="88"/>
        <v>0</v>
      </c>
      <c r="AV207" s="131"/>
      <c r="AW207" s="43">
        <f t="shared" si="89"/>
        <v>0</v>
      </c>
      <c r="AX207" s="131"/>
      <c r="AY207" s="43">
        <f t="shared" si="90"/>
        <v>0</v>
      </c>
      <c r="AZ207" s="131"/>
      <c r="BA207" s="43">
        <f t="shared" si="91"/>
        <v>0</v>
      </c>
      <c r="BB207" s="117"/>
      <c r="BC207" s="43">
        <f t="shared" si="92"/>
        <v>0</v>
      </c>
      <c r="BD207" s="121"/>
      <c r="BE207">
        <f t="shared" si="97"/>
        <v>0</v>
      </c>
      <c r="BF207">
        <f t="shared" si="98"/>
        <v>0</v>
      </c>
      <c r="BG207">
        <f t="shared" si="99"/>
        <v>4</v>
      </c>
      <c r="BH207">
        <f t="shared" ref="BH207:BH270" si="103">BH206</f>
        <v>7</v>
      </c>
      <c r="BI207" s="6">
        <f t="shared" si="100"/>
        <v>0</v>
      </c>
      <c r="BJ207" s="44">
        <f t="shared" si="101"/>
        <v>0</v>
      </c>
    </row>
    <row r="208" spans="1:62" ht="15" customHeight="1" x14ac:dyDescent="0.25">
      <c r="A208" s="144">
        <f t="shared" si="102"/>
        <v>196</v>
      </c>
      <c r="B208" s="89" t="s">
        <v>126</v>
      </c>
      <c r="C208" s="150">
        <v>24</v>
      </c>
      <c r="D208" s="89" t="s">
        <v>126</v>
      </c>
      <c r="E208" s="150">
        <v>24</v>
      </c>
      <c r="F208" s="154" t="s">
        <v>158</v>
      </c>
      <c r="G208" s="155">
        <v>36</v>
      </c>
      <c r="H208" s="152">
        <f t="shared" ref="H208:H271" si="104">H207+I$8</f>
        <v>1548.9</v>
      </c>
      <c r="I208" s="47">
        <f t="shared" si="73"/>
        <v>2306.6999999999998</v>
      </c>
      <c r="J208" s="47">
        <f t="shared" si="74"/>
        <v>0</v>
      </c>
      <c r="K208" s="47">
        <f t="shared" si="75"/>
        <v>1195.9499999999998</v>
      </c>
      <c r="L208" s="56">
        <f t="shared" si="93"/>
        <v>1906.005449231455</v>
      </c>
      <c r="M208" s="56">
        <f t="shared" ref="M208:M271" si="105">L208-SUM(R208:V208)</f>
        <v>-7.7608911722109042E-3</v>
      </c>
      <c r="N208" s="47">
        <f t="shared" si="94"/>
        <v>2032.4968749999998</v>
      </c>
      <c r="O208" s="47"/>
      <c r="P208" s="47"/>
      <c r="Q208" s="47"/>
      <c r="R208" s="47">
        <f t="shared" si="96"/>
        <v>1432.2070115986255</v>
      </c>
      <c r="S208" s="47">
        <f t="shared" si="95"/>
        <v>473.80619852400167</v>
      </c>
      <c r="T208" s="47"/>
      <c r="U208" s="47"/>
      <c r="V208" s="47"/>
      <c r="W208" s="79">
        <v>1</v>
      </c>
      <c r="X208" s="62">
        <f t="shared" si="78"/>
        <v>1432.2070115986255</v>
      </c>
      <c r="Y208" s="137">
        <f t="shared" si="79"/>
        <v>61.714784896674679</v>
      </c>
      <c r="Z208" s="131">
        <v>64.2</v>
      </c>
      <c r="AA208" s="5">
        <f t="shared" si="76"/>
        <v>5.4108017426772568</v>
      </c>
      <c r="AB208" s="131"/>
      <c r="AC208" s="43">
        <f t="shared" si="81"/>
        <v>0</v>
      </c>
      <c r="AD208" s="131">
        <v>62.9</v>
      </c>
      <c r="AE208" s="43">
        <f t="shared" si="80"/>
        <v>5.1938912963640016</v>
      </c>
      <c r="AF208" s="131"/>
      <c r="AG208" s="43">
        <f t="shared" si="82"/>
        <v>0</v>
      </c>
      <c r="AH208" s="131"/>
      <c r="AI208" s="43">
        <f t="shared" si="83"/>
        <v>0</v>
      </c>
      <c r="AJ208" s="131"/>
      <c r="AK208" s="43">
        <f t="shared" si="84"/>
        <v>0</v>
      </c>
      <c r="AL208" s="117"/>
      <c r="AM208" s="43">
        <f t="shared" si="85"/>
        <v>0</v>
      </c>
      <c r="AN208" s="131"/>
      <c r="AO208" s="5">
        <f t="shared" si="77"/>
        <v>0</v>
      </c>
      <c r="AP208" s="131"/>
      <c r="AQ208" s="43">
        <f t="shared" si="86"/>
        <v>0</v>
      </c>
      <c r="AR208" s="131"/>
      <c r="AS208" s="43">
        <f t="shared" si="87"/>
        <v>0</v>
      </c>
      <c r="AT208" s="131"/>
      <c r="AU208" s="43">
        <f t="shared" si="88"/>
        <v>0</v>
      </c>
      <c r="AV208" s="131"/>
      <c r="AW208" s="43">
        <f t="shared" si="89"/>
        <v>0</v>
      </c>
      <c r="AX208" s="131"/>
      <c r="AY208" s="43">
        <f t="shared" si="90"/>
        <v>0</v>
      </c>
      <c r="AZ208" s="131"/>
      <c r="BA208" s="43">
        <f t="shared" si="91"/>
        <v>0</v>
      </c>
      <c r="BB208" s="117"/>
      <c r="BC208" s="43">
        <f t="shared" si="92"/>
        <v>0</v>
      </c>
      <c r="BD208" s="121"/>
      <c r="BE208">
        <f t="shared" si="97"/>
        <v>0</v>
      </c>
      <c r="BF208">
        <f t="shared" si="98"/>
        <v>0</v>
      </c>
      <c r="BG208">
        <f t="shared" si="99"/>
        <v>4</v>
      </c>
      <c r="BH208">
        <f t="shared" si="103"/>
        <v>7</v>
      </c>
      <c r="BI208" s="6">
        <f t="shared" si="100"/>
        <v>0</v>
      </c>
      <c r="BJ208" s="44">
        <f t="shared" si="101"/>
        <v>0</v>
      </c>
    </row>
    <row r="209" spans="1:62" ht="15" customHeight="1" x14ac:dyDescent="0.25">
      <c r="A209" s="144">
        <f t="shared" si="102"/>
        <v>197</v>
      </c>
      <c r="B209" s="89" t="s">
        <v>126</v>
      </c>
      <c r="C209" s="150">
        <v>25</v>
      </c>
      <c r="D209" s="89" t="s">
        <v>126</v>
      </c>
      <c r="E209" s="150">
        <v>25</v>
      </c>
      <c r="F209" s="154" t="s">
        <v>158</v>
      </c>
      <c r="G209" s="155">
        <v>37</v>
      </c>
      <c r="H209" s="152">
        <f t="shared" si="104"/>
        <v>1556.9</v>
      </c>
      <c r="I209" s="47">
        <f t="shared" ref="I209:I272" si="106">I208</f>
        <v>2306.6999999999998</v>
      </c>
      <c r="J209" s="47">
        <f t="shared" ref="J209:J272" si="107">J208</f>
        <v>0</v>
      </c>
      <c r="K209" s="47">
        <f t="shared" ref="K209:K272" si="108">K208-K$8</f>
        <v>1190.1999999999998</v>
      </c>
      <c r="L209" s="56">
        <f t="shared" si="93"/>
        <v>1915.8574738221005</v>
      </c>
      <c r="M209" s="56">
        <f t="shared" si="105"/>
        <v>-7.5907408747752925E-3</v>
      </c>
      <c r="N209" s="47">
        <f t="shared" si="94"/>
        <v>2026.7468749999998</v>
      </c>
      <c r="O209" s="47"/>
      <c r="P209" s="47"/>
      <c r="Q209" s="47"/>
      <c r="R209" s="47">
        <f t="shared" si="96"/>
        <v>1432.2070115986255</v>
      </c>
      <c r="S209" s="47">
        <f t="shared" si="95"/>
        <v>483.65805296434968</v>
      </c>
      <c r="T209" s="47"/>
      <c r="U209" s="47"/>
      <c r="V209" s="47"/>
      <c r="W209" s="79">
        <v>1</v>
      </c>
      <c r="X209" s="62">
        <f t="shared" si="78"/>
        <v>1432.2070115986255</v>
      </c>
      <c r="Y209" s="137">
        <f t="shared" si="79"/>
        <v>61.714784896674679</v>
      </c>
      <c r="Z209" s="131">
        <v>63.5</v>
      </c>
      <c r="AA209" s="5">
        <f t="shared" si="76"/>
        <v>5.293452442937852</v>
      </c>
      <c r="AB209" s="131"/>
      <c r="AC209" s="43">
        <f t="shared" si="81"/>
        <v>0</v>
      </c>
      <c r="AD209" s="131">
        <v>62.3</v>
      </c>
      <c r="AE209" s="43">
        <f t="shared" si="80"/>
        <v>5.0952753505487642</v>
      </c>
      <c r="AF209" s="131"/>
      <c r="AG209" s="43">
        <f t="shared" si="82"/>
        <v>0</v>
      </c>
      <c r="AH209" s="131"/>
      <c r="AI209" s="43">
        <f t="shared" si="83"/>
        <v>0</v>
      </c>
      <c r="AJ209" s="131"/>
      <c r="AK209" s="43">
        <f t="shared" si="84"/>
        <v>0</v>
      </c>
      <c r="AL209" s="117"/>
      <c r="AM209" s="43">
        <f t="shared" si="85"/>
        <v>0</v>
      </c>
      <c r="AN209" s="131"/>
      <c r="AO209" s="5">
        <f t="shared" si="77"/>
        <v>0</v>
      </c>
      <c r="AP209" s="131"/>
      <c r="AQ209" s="43">
        <f t="shared" si="86"/>
        <v>0</v>
      </c>
      <c r="AR209" s="131"/>
      <c r="AS209" s="43">
        <f t="shared" si="87"/>
        <v>0</v>
      </c>
      <c r="AT209" s="131"/>
      <c r="AU209" s="43">
        <f t="shared" si="88"/>
        <v>0</v>
      </c>
      <c r="AV209" s="131"/>
      <c r="AW209" s="43">
        <f t="shared" si="89"/>
        <v>0</v>
      </c>
      <c r="AX209" s="131"/>
      <c r="AY209" s="43">
        <f t="shared" si="90"/>
        <v>0</v>
      </c>
      <c r="AZ209" s="131"/>
      <c r="BA209" s="43">
        <f t="shared" si="91"/>
        <v>0</v>
      </c>
      <c r="BB209" s="117"/>
      <c r="BC209" s="43">
        <f t="shared" si="92"/>
        <v>0</v>
      </c>
      <c r="BD209" s="121"/>
      <c r="BE209">
        <f t="shared" si="97"/>
        <v>0</v>
      </c>
      <c r="BF209">
        <f t="shared" si="98"/>
        <v>0</v>
      </c>
      <c r="BG209">
        <f t="shared" si="99"/>
        <v>4</v>
      </c>
      <c r="BH209">
        <f t="shared" si="103"/>
        <v>7</v>
      </c>
      <c r="BI209" s="6">
        <f t="shared" si="100"/>
        <v>0</v>
      </c>
      <c r="BJ209" s="44">
        <f t="shared" si="101"/>
        <v>0</v>
      </c>
    </row>
    <row r="210" spans="1:62" ht="15" customHeight="1" x14ac:dyDescent="0.25">
      <c r="A210" s="144">
        <f t="shared" si="102"/>
        <v>198</v>
      </c>
      <c r="B210" s="89" t="s">
        <v>126</v>
      </c>
      <c r="C210" s="150">
        <v>26</v>
      </c>
      <c r="D210" s="89" t="s">
        <v>126</v>
      </c>
      <c r="E210" s="150">
        <v>26</v>
      </c>
      <c r="F210" s="154" t="s">
        <v>158</v>
      </c>
      <c r="G210" s="155">
        <v>38</v>
      </c>
      <c r="H210" s="152">
        <f t="shared" si="104"/>
        <v>1564.9</v>
      </c>
      <c r="I210" s="47">
        <f t="shared" si="106"/>
        <v>2306.6999999999998</v>
      </c>
      <c r="J210" s="47">
        <f t="shared" si="107"/>
        <v>0</v>
      </c>
      <c r="K210" s="47">
        <f t="shared" si="108"/>
        <v>1184.4499999999998</v>
      </c>
      <c r="L210" s="56">
        <f t="shared" si="93"/>
        <v>1925.7094984706287</v>
      </c>
      <c r="M210" s="56">
        <f t="shared" si="105"/>
        <v>-7.427551978480551E-3</v>
      </c>
      <c r="N210" s="47">
        <f t="shared" si="94"/>
        <v>2020.9968749999998</v>
      </c>
      <c r="O210" s="47"/>
      <c r="P210" s="47"/>
      <c r="Q210" s="47"/>
      <c r="R210" s="47">
        <f t="shared" si="96"/>
        <v>1432.2070115986255</v>
      </c>
      <c r="S210" s="47">
        <f t="shared" si="95"/>
        <v>493.50991442398163</v>
      </c>
      <c r="T210" s="47"/>
      <c r="U210" s="47"/>
      <c r="V210" s="47"/>
      <c r="W210" s="79">
        <v>1</v>
      </c>
      <c r="X210" s="62">
        <f t="shared" si="78"/>
        <v>1432.2070115986255</v>
      </c>
      <c r="Y210" s="137">
        <f t="shared" si="79"/>
        <v>61.714784896674679</v>
      </c>
      <c r="Z210" s="131">
        <v>63.6</v>
      </c>
      <c r="AA210" s="5">
        <f t="shared" si="76"/>
        <v>5.3101378618850257</v>
      </c>
      <c r="AB210" s="131"/>
      <c r="AC210" s="43">
        <f t="shared" si="81"/>
        <v>0</v>
      </c>
      <c r="AD210" s="131">
        <v>62.4</v>
      </c>
      <c r="AE210" s="43">
        <f t="shared" si="80"/>
        <v>5.1116457025763999</v>
      </c>
      <c r="AF210" s="131"/>
      <c r="AG210" s="43">
        <f t="shared" si="82"/>
        <v>0</v>
      </c>
      <c r="AH210" s="131"/>
      <c r="AI210" s="43">
        <f t="shared" si="83"/>
        <v>0</v>
      </c>
      <c r="AJ210" s="131"/>
      <c r="AK210" s="43">
        <f t="shared" si="84"/>
        <v>0</v>
      </c>
      <c r="AL210" s="117"/>
      <c r="AM210" s="43">
        <f t="shared" si="85"/>
        <v>0</v>
      </c>
      <c r="AN210" s="131"/>
      <c r="AO210" s="5">
        <f t="shared" si="77"/>
        <v>0</v>
      </c>
      <c r="AP210" s="131"/>
      <c r="AQ210" s="43">
        <f t="shared" si="86"/>
        <v>0</v>
      </c>
      <c r="AR210" s="131"/>
      <c r="AS210" s="43">
        <f t="shared" si="87"/>
        <v>0</v>
      </c>
      <c r="AT210" s="131"/>
      <c r="AU210" s="43">
        <f t="shared" si="88"/>
        <v>0</v>
      </c>
      <c r="AV210" s="131"/>
      <c r="AW210" s="43">
        <f t="shared" si="89"/>
        <v>0</v>
      </c>
      <c r="AX210" s="131"/>
      <c r="AY210" s="43">
        <f t="shared" si="90"/>
        <v>0</v>
      </c>
      <c r="AZ210" s="131"/>
      <c r="BA210" s="43">
        <f t="shared" si="91"/>
        <v>0</v>
      </c>
      <c r="BB210" s="117"/>
      <c r="BC210" s="43">
        <f t="shared" si="92"/>
        <v>0</v>
      </c>
      <c r="BD210" s="121"/>
      <c r="BE210">
        <f t="shared" si="97"/>
        <v>0</v>
      </c>
      <c r="BF210">
        <f t="shared" si="98"/>
        <v>0</v>
      </c>
      <c r="BG210">
        <f t="shared" si="99"/>
        <v>4</v>
      </c>
      <c r="BH210">
        <f t="shared" si="103"/>
        <v>7</v>
      </c>
      <c r="BI210" s="6">
        <f t="shared" si="100"/>
        <v>0</v>
      </c>
      <c r="BJ210" s="44">
        <f t="shared" si="101"/>
        <v>0</v>
      </c>
    </row>
    <row r="211" spans="1:62" ht="15" customHeight="1" x14ac:dyDescent="0.25">
      <c r="A211" s="144">
        <f t="shared" si="102"/>
        <v>199</v>
      </c>
      <c r="B211" s="89" t="s">
        <v>126</v>
      </c>
      <c r="C211" s="150">
        <v>27</v>
      </c>
      <c r="D211" s="89" t="s">
        <v>126</v>
      </c>
      <c r="E211" s="150">
        <v>27</v>
      </c>
      <c r="F211" s="154" t="s">
        <v>158</v>
      </c>
      <c r="G211" s="155">
        <v>39</v>
      </c>
      <c r="H211" s="152">
        <f t="shared" si="104"/>
        <v>1572.9</v>
      </c>
      <c r="I211" s="47">
        <f t="shared" si="106"/>
        <v>2306.6999999999998</v>
      </c>
      <c r="J211" s="47">
        <f t="shared" si="107"/>
        <v>0</v>
      </c>
      <c r="K211" s="47">
        <f t="shared" si="108"/>
        <v>1178.6999999999998</v>
      </c>
      <c r="L211" s="56">
        <f t="shared" si="93"/>
        <v>1935.5615231761558</v>
      </c>
      <c r="M211" s="56">
        <f t="shared" si="105"/>
        <v>-7.2709132202817273E-3</v>
      </c>
      <c r="N211" s="47">
        <f t="shared" si="94"/>
        <v>2015.2468749999998</v>
      </c>
      <c r="O211" s="47"/>
      <c r="P211" s="47"/>
      <c r="Q211" s="47"/>
      <c r="R211" s="47">
        <f t="shared" si="96"/>
        <v>1432.2070115986255</v>
      </c>
      <c r="S211" s="47">
        <f t="shared" si="95"/>
        <v>503.36178249075056</v>
      </c>
      <c r="T211" s="47"/>
      <c r="U211" s="47"/>
      <c r="V211" s="47"/>
      <c r="W211" s="79">
        <v>1</v>
      </c>
      <c r="X211" s="62">
        <f t="shared" si="78"/>
        <v>1432.2070115986255</v>
      </c>
      <c r="Y211" s="137">
        <f t="shared" si="79"/>
        <v>61.714784896674679</v>
      </c>
      <c r="Z211" s="131">
        <v>62.2</v>
      </c>
      <c r="AA211" s="5">
        <f t="shared" si="76"/>
        <v>5.0789312540977578</v>
      </c>
      <c r="AB211" s="131"/>
      <c r="AC211" s="43">
        <f t="shared" si="81"/>
        <v>0</v>
      </c>
      <c r="AD211" s="131">
        <v>61.1</v>
      </c>
      <c r="AE211" s="43">
        <f t="shared" si="80"/>
        <v>4.9008790611941269</v>
      </c>
      <c r="AF211" s="131"/>
      <c r="AG211" s="43">
        <f t="shared" si="82"/>
        <v>0</v>
      </c>
      <c r="AH211" s="131"/>
      <c r="AI211" s="43">
        <f t="shared" si="83"/>
        <v>0</v>
      </c>
      <c r="AJ211" s="131"/>
      <c r="AK211" s="43">
        <f t="shared" si="84"/>
        <v>0</v>
      </c>
      <c r="AL211" s="117"/>
      <c r="AM211" s="43">
        <f t="shared" si="85"/>
        <v>0</v>
      </c>
      <c r="AN211" s="131"/>
      <c r="AO211" s="5">
        <f t="shared" si="77"/>
        <v>0</v>
      </c>
      <c r="AP211" s="131"/>
      <c r="AQ211" s="43">
        <f t="shared" si="86"/>
        <v>0</v>
      </c>
      <c r="AR211" s="131"/>
      <c r="AS211" s="43">
        <f t="shared" si="87"/>
        <v>0</v>
      </c>
      <c r="AT211" s="131"/>
      <c r="AU211" s="43">
        <f t="shared" si="88"/>
        <v>0</v>
      </c>
      <c r="AV211" s="131"/>
      <c r="AW211" s="43">
        <f t="shared" si="89"/>
        <v>0</v>
      </c>
      <c r="AX211" s="131"/>
      <c r="AY211" s="43">
        <f t="shared" si="90"/>
        <v>0</v>
      </c>
      <c r="AZ211" s="131"/>
      <c r="BA211" s="43">
        <f t="shared" si="91"/>
        <v>0</v>
      </c>
      <c r="BB211" s="117"/>
      <c r="BC211" s="43">
        <f t="shared" si="92"/>
        <v>0</v>
      </c>
      <c r="BD211" s="121"/>
      <c r="BE211">
        <f t="shared" si="97"/>
        <v>0</v>
      </c>
      <c r="BF211">
        <f t="shared" si="98"/>
        <v>0</v>
      </c>
      <c r="BG211">
        <f t="shared" si="99"/>
        <v>4</v>
      </c>
      <c r="BH211">
        <f t="shared" si="103"/>
        <v>7</v>
      </c>
      <c r="BI211" s="6">
        <f t="shared" si="100"/>
        <v>0</v>
      </c>
      <c r="BJ211" s="44">
        <f t="shared" si="101"/>
        <v>0</v>
      </c>
    </row>
    <row r="212" spans="1:62" ht="15" customHeight="1" x14ac:dyDescent="0.25">
      <c r="A212" s="144">
        <f t="shared" si="102"/>
        <v>200</v>
      </c>
      <c r="B212" s="89" t="s">
        <v>126</v>
      </c>
      <c r="C212" s="150">
        <v>28</v>
      </c>
      <c r="D212" s="89" t="s">
        <v>126</v>
      </c>
      <c r="E212" s="150">
        <v>28</v>
      </c>
      <c r="F212" s="154" t="s">
        <v>158</v>
      </c>
      <c r="G212" s="155">
        <v>40</v>
      </c>
      <c r="H212" s="152">
        <f t="shared" si="104"/>
        <v>1580.9</v>
      </c>
      <c r="I212" s="47">
        <f t="shared" si="106"/>
        <v>2306.6999999999998</v>
      </c>
      <c r="J212" s="47">
        <f t="shared" si="107"/>
        <v>0</v>
      </c>
      <c r="K212" s="47">
        <f t="shared" si="108"/>
        <v>1172.9499999999998</v>
      </c>
      <c r="L212" s="56">
        <f t="shared" si="93"/>
        <v>1945.4135479378158</v>
      </c>
      <c r="M212" s="56">
        <f t="shared" si="105"/>
        <v>-7.120444965948991E-3</v>
      </c>
      <c r="N212" s="47">
        <f t="shared" si="94"/>
        <v>2009.4968749999998</v>
      </c>
      <c r="O212" s="47"/>
      <c r="P212" s="47"/>
      <c r="Q212" s="47"/>
      <c r="R212" s="47">
        <f t="shared" si="96"/>
        <v>1432.2070115986255</v>
      </c>
      <c r="S212" s="47">
        <f t="shared" si="95"/>
        <v>513.21365678415623</v>
      </c>
      <c r="T212" s="47"/>
      <c r="U212" s="47"/>
      <c r="V212" s="47"/>
      <c r="W212" s="79">
        <v>1</v>
      </c>
      <c r="X212" s="62">
        <f t="shared" si="78"/>
        <v>1432.2070115986255</v>
      </c>
      <c r="Y212" s="137">
        <f t="shared" si="79"/>
        <v>61.714784896674679</v>
      </c>
      <c r="Z212" s="131">
        <v>63.3</v>
      </c>
      <c r="AA212" s="5">
        <f t="shared" ref="AA212:AA275" si="109">POWER(2*$X212/1000*Z212, 2)*$A$5</f>
        <v>5.2601603717733889</v>
      </c>
      <c r="AB212" s="131"/>
      <c r="AC212" s="43">
        <f t="shared" si="81"/>
        <v>0</v>
      </c>
      <c r="AD212" s="131">
        <v>62.3</v>
      </c>
      <c r="AE212" s="43">
        <f t="shared" si="80"/>
        <v>5.0952753505487642</v>
      </c>
      <c r="AF212" s="131"/>
      <c r="AG212" s="43">
        <f t="shared" si="82"/>
        <v>0</v>
      </c>
      <c r="AH212" s="131"/>
      <c r="AI212" s="43">
        <f t="shared" si="83"/>
        <v>0</v>
      </c>
      <c r="AJ212" s="131"/>
      <c r="AK212" s="43">
        <f t="shared" si="84"/>
        <v>0</v>
      </c>
      <c r="AL212" s="117"/>
      <c r="AM212" s="43">
        <f t="shared" si="85"/>
        <v>0</v>
      </c>
      <c r="AN212" s="131"/>
      <c r="AO212" s="5">
        <f t="shared" ref="AO212:AO275" si="110">POWER(2*$X212/1000*AN212, 2)*$A$5</f>
        <v>0</v>
      </c>
      <c r="AP212" s="131"/>
      <c r="AQ212" s="43">
        <f t="shared" si="86"/>
        <v>0</v>
      </c>
      <c r="AR212" s="131"/>
      <c r="AS212" s="43">
        <f t="shared" si="87"/>
        <v>0</v>
      </c>
      <c r="AT212" s="131"/>
      <c r="AU212" s="43">
        <f t="shared" si="88"/>
        <v>0</v>
      </c>
      <c r="AV212" s="131"/>
      <c r="AW212" s="43">
        <f t="shared" si="89"/>
        <v>0</v>
      </c>
      <c r="AX212" s="131"/>
      <c r="AY212" s="43">
        <f t="shared" si="90"/>
        <v>0</v>
      </c>
      <c r="AZ212" s="131"/>
      <c r="BA212" s="43">
        <f t="shared" si="91"/>
        <v>0</v>
      </c>
      <c r="BB212" s="117"/>
      <c r="BC212" s="43">
        <f t="shared" si="92"/>
        <v>0</v>
      </c>
      <c r="BD212" s="121"/>
      <c r="BE212">
        <f t="shared" si="97"/>
        <v>0</v>
      </c>
      <c r="BF212">
        <f t="shared" si="98"/>
        <v>0</v>
      </c>
      <c r="BG212">
        <f t="shared" si="99"/>
        <v>4</v>
      </c>
      <c r="BH212">
        <f t="shared" si="103"/>
        <v>7</v>
      </c>
      <c r="BI212" s="6">
        <f t="shared" si="100"/>
        <v>0</v>
      </c>
      <c r="BJ212" s="44">
        <f t="shared" si="101"/>
        <v>0</v>
      </c>
    </row>
    <row r="213" spans="1:62" ht="15" customHeight="1" x14ac:dyDescent="0.25">
      <c r="A213" s="144">
        <f t="shared" si="102"/>
        <v>201</v>
      </c>
      <c r="B213" s="89" t="s">
        <v>126</v>
      </c>
      <c r="C213" s="150">
        <v>29</v>
      </c>
      <c r="D213" s="89" t="s">
        <v>126</v>
      </c>
      <c r="E213" s="150">
        <v>29</v>
      </c>
      <c r="F213" s="154" t="s">
        <v>159</v>
      </c>
      <c r="G213" s="155">
        <v>1</v>
      </c>
      <c r="H213" s="152">
        <f t="shared" si="104"/>
        <v>1588.9</v>
      </c>
      <c r="I213" s="47">
        <f t="shared" si="106"/>
        <v>2306.6999999999998</v>
      </c>
      <c r="J213" s="47">
        <f t="shared" si="107"/>
        <v>0</v>
      </c>
      <c r="K213" s="47">
        <f t="shared" si="108"/>
        <v>1167.1999999999998</v>
      </c>
      <c r="L213" s="56">
        <f t="shared" si="93"/>
        <v>1955.2655727547601</v>
      </c>
      <c r="M213" s="56">
        <f t="shared" si="105"/>
        <v>-6.975796230335618E-3</v>
      </c>
      <c r="N213" s="47">
        <f t="shared" si="94"/>
        <v>2003.7468749999998</v>
      </c>
      <c r="O213" s="47"/>
      <c r="P213" s="47"/>
      <c r="Q213" s="47"/>
      <c r="R213" s="47">
        <f t="shared" si="96"/>
        <v>1432.2070115986255</v>
      </c>
      <c r="S213" s="47">
        <f t="shared" si="95"/>
        <v>523.06553695236482</v>
      </c>
      <c r="T213" s="47"/>
      <c r="U213" s="47"/>
      <c r="V213" s="47"/>
      <c r="W213" s="79">
        <v>1</v>
      </c>
      <c r="X213" s="62">
        <f t="shared" ref="X213:X276" si="111">R213</f>
        <v>1432.2070115986255</v>
      </c>
      <c r="Y213" s="137">
        <f t="shared" ref="Y213:Y276" si="112">Com_Num/X213</f>
        <v>61.714784896674679</v>
      </c>
      <c r="Z213" s="131">
        <v>63.2</v>
      </c>
      <c r="AA213" s="5">
        <f t="shared" si="109"/>
        <v>5.2435537195561013</v>
      </c>
      <c r="AB213" s="131"/>
      <c r="AC213" s="43">
        <f t="shared" si="81"/>
        <v>0</v>
      </c>
      <c r="AD213" s="131">
        <v>62.3</v>
      </c>
      <c r="AE213" s="43">
        <f t="shared" ref="AE213:AE276" si="113">POWER(2*$X213/1000*AD213, 2)*$A$5</f>
        <v>5.0952753505487642</v>
      </c>
      <c r="AF213" s="131"/>
      <c r="AG213" s="43">
        <f t="shared" si="82"/>
        <v>0</v>
      </c>
      <c r="AH213" s="131"/>
      <c r="AI213" s="43">
        <f t="shared" si="83"/>
        <v>0</v>
      </c>
      <c r="AJ213" s="131"/>
      <c r="AK213" s="43">
        <f t="shared" si="84"/>
        <v>0</v>
      </c>
      <c r="AL213" s="117"/>
      <c r="AM213" s="43">
        <f t="shared" si="85"/>
        <v>0</v>
      </c>
      <c r="AN213" s="131"/>
      <c r="AO213" s="5">
        <f t="shared" si="110"/>
        <v>0</v>
      </c>
      <c r="AP213" s="131"/>
      <c r="AQ213" s="43">
        <f t="shared" si="86"/>
        <v>0</v>
      </c>
      <c r="AR213" s="131"/>
      <c r="AS213" s="43">
        <f t="shared" si="87"/>
        <v>0</v>
      </c>
      <c r="AT213" s="131"/>
      <c r="AU213" s="43">
        <f t="shared" si="88"/>
        <v>0</v>
      </c>
      <c r="AV213" s="131"/>
      <c r="AW213" s="43">
        <f t="shared" si="89"/>
        <v>0</v>
      </c>
      <c r="AX213" s="131"/>
      <c r="AY213" s="43">
        <f t="shared" si="90"/>
        <v>0</v>
      </c>
      <c r="AZ213" s="131"/>
      <c r="BA213" s="43">
        <f t="shared" si="91"/>
        <v>0</v>
      </c>
      <c r="BB213" s="117"/>
      <c r="BC213" s="43">
        <f t="shared" si="92"/>
        <v>0</v>
      </c>
      <c r="BD213" s="121"/>
      <c r="BE213">
        <f t="shared" si="97"/>
        <v>0</v>
      </c>
      <c r="BF213">
        <f t="shared" si="98"/>
        <v>0</v>
      </c>
      <c r="BG213">
        <f t="shared" si="99"/>
        <v>4</v>
      </c>
      <c r="BH213">
        <f t="shared" si="103"/>
        <v>7</v>
      </c>
      <c r="BI213" s="6">
        <f t="shared" si="100"/>
        <v>0</v>
      </c>
      <c r="BJ213" s="44">
        <f t="shared" si="101"/>
        <v>0</v>
      </c>
    </row>
    <row r="214" spans="1:62" ht="15" customHeight="1" x14ac:dyDescent="0.25">
      <c r="A214" s="144">
        <f t="shared" si="102"/>
        <v>202</v>
      </c>
      <c r="B214" s="89" t="s">
        <v>126</v>
      </c>
      <c r="C214" s="150">
        <v>30</v>
      </c>
      <c r="D214" s="89" t="s">
        <v>126</v>
      </c>
      <c r="E214" s="150">
        <v>30</v>
      </c>
      <c r="F214" s="154" t="s">
        <v>159</v>
      </c>
      <c r="G214" s="155">
        <v>2</v>
      </c>
      <c r="H214" s="152">
        <f t="shared" si="104"/>
        <v>1596.9</v>
      </c>
      <c r="I214" s="47">
        <f t="shared" si="106"/>
        <v>2306.6999999999998</v>
      </c>
      <c r="J214" s="47">
        <f t="shared" si="107"/>
        <v>0</v>
      </c>
      <c r="K214" s="47">
        <f t="shared" si="108"/>
        <v>1161.4499999999998</v>
      </c>
      <c r="L214" s="56">
        <f t="shared" si="93"/>
        <v>1965.1175976261575</v>
      </c>
      <c r="M214" s="56">
        <f t="shared" si="105"/>
        <v>-6.8366420273378026E-3</v>
      </c>
      <c r="N214" s="47">
        <f t="shared" si="94"/>
        <v>1997.9968749999998</v>
      </c>
      <c r="O214" s="47"/>
      <c r="P214" s="47"/>
      <c r="Q214" s="47"/>
      <c r="R214" s="47">
        <f t="shared" si="96"/>
        <v>1432.2070115986255</v>
      </c>
      <c r="S214" s="47">
        <f t="shared" si="95"/>
        <v>532.9174226695593</v>
      </c>
      <c r="T214" s="47"/>
      <c r="U214" s="47"/>
      <c r="V214" s="47"/>
      <c r="W214" s="79">
        <v>1</v>
      </c>
      <c r="X214" s="62">
        <f t="shared" si="111"/>
        <v>1432.2070115986255</v>
      </c>
      <c r="Y214" s="137">
        <f t="shared" si="112"/>
        <v>61.714784896674679</v>
      </c>
      <c r="Z214" s="131">
        <v>61.4</v>
      </c>
      <c r="AA214" s="5">
        <f t="shared" si="109"/>
        <v>4.949123683248307</v>
      </c>
      <c r="AB214" s="131"/>
      <c r="AC214" s="43">
        <f t="shared" ref="AC214:AC277" si="114">POWER(2*$X214/1000*AB214, 2)*$A$5</f>
        <v>0</v>
      </c>
      <c r="AD214" s="131">
        <v>60.1</v>
      </c>
      <c r="AE214" s="43">
        <f t="shared" si="113"/>
        <v>4.7417702668276904</v>
      </c>
      <c r="AF214" s="131"/>
      <c r="AG214" s="43">
        <f t="shared" ref="AG214:AG277" si="115">POWER(2*$X214/1000*AF214, 2)*$A$5</f>
        <v>0</v>
      </c>
      <c r="AH214" s="131"/>
      <c r="AI214" s="43">
        <f t="shared" ref="AI214:AI277" si="116">POWER(2*$X214/1000*AH214, 2)*$A$5</f>
        <v>0</v>
      </c>
      <c r="AJ214" s="131"/>
      <c r="AK214" s="43">
        <f t="shared" ref="AK214:AK277" si="117">POWER(2*$X214/1000*AJ214, 2)*$A$5</f>
        <v>0</v>
      </c>
      <c r="AL214" s="117"/>
      <c r="AM214" s="43">
        <f t="shared" ref="AM214:AM277" si="118">POWER(2*$X214/1000*AL214, 2)*$A$5</f>
        <v>0</v>
      </c>
      <c r="AN214" s="131"/>
      <c r="AO214" s="5">
        <f t="shared" si="110"/>
        <v>0</v>
      </c>
      <c r="AP214" s="131"/>
      <c r="AQ214" s="43">
        <f t="shared" ref="AQ214:AQ277" si="119">POWER(2*$X214/1000*AP214, 2)*$A$5</f>
        <v>0</v>
      </c>
      <c r="AR214" s="131"/>
      <c r="AS214" s="43">
        <f t="shared" ref="AS214:AS277" si="120">POWER(2*$X214/1000*AR214, 2)*$A$5</f>
        <v>0</v>
      </c>
      <c r="AT214" s="131"/>
      <c r="AU214" s="43">
        <f t="shared" ref="AU214:AU277" si="121">POWER(2*$X214/1000*AT214, 2)*$A$5</f>
        <v>0</v>
      </c>
      <c r="AV214" s="131"/>
      <c r="AW214" s="43">
        <f t="shared" ref="AW214:AW277" si="122">POWER(2*$X214/1000*AV214, 2)*$A$5</f>
        <v>0</v>
      </c>
      <c r="AX214" s="131"/>
      <c r="AY214" s="43">
        <f t="shared" ref="AY214:AY277" si="123">POWER(2*$X214/1000*AX214, 2)*$A$5</f>
        <v>0</v>
      </c>
      <c r="AZ214" s="131"/>
      <c r="BA214" s="43">
        <f t="shared" ref="BA214:BA277" si="124">POWER(2*$X214/1000*AZ214, 2)*$A$5</f>
        <v>0</v>
      </c>
      <c r="BB214" s="117"/>
      <c r="BC214" s="43">
        <f t="shared" ref="BC214:BC277" si="125">POWER(2*$X214/1000*BB214, 2)*$A$5</f>
        <v>0</v>
      </c>
      <c r="BD214" s="121"/>
      <c r="BE214">
        <f t="shared" si="97"/>
        <v>0</v>
      </c>
      <c r="BF214">
        <f t="shared" si="98"/>
        <v>0</v>
      </c>
      <c r="BG214">
        <f t="shared" si="99"/>
        <v>4</v>
      </c>
      <c r="BH214">
        <f t="shared" si="103"/>
        <v>7</v>
      </c>
      <c r="BI214" s="6">
        <f t="shared" si="100"/>
        <v>0</v>
      </c>
      <c r="BJ214" s="44">
        <f t="shared" si="101"/>
        <v>0</v>
      </c>
    </row>
    <row r="215" spans="1:62" ht="15" customHeight="1" x14ac:dyDescent="0.25">
      <c r="A215" s="144">
        <f t="shared" si="102"/>
        <v>203</v>
      </c>
      <c r="B215" s="89" t="s">
        <v>126</v>
      </c>
      <c r="C215" s="150">
        <v>31</v>
      </c>
      <c r="D215" s="89" t="s">
        <v>126</v>
      </c>
      <c r="E215" s="150">
        <v>31</v>
      </c>
      <c r="F215" s="154" t="s">
        <v>159</v>
      </c>
      <c r="G215" s="155">
        <v>3</v>
      </c>
      <c r="H215" s="152">
        <f t="shared" si="104"/>
        <v>1604.9</v>
      </c>
      <c r="I215" s="47">
        <f t="shared" si="106"/>
        <v>2306.6999999999998</v>
      </c>
      <c r="J215" s="47">
        <f t="shared" si="107"/>
        <v>0</v>
      </c>
      <c r="K215" s="47">
        <f t="shared" si="108"/>
        <v>1155.6999999999998</v>
      </c>
      <c r="L215" s="56">
        <f t="shared" ref="L215:L278" si="126">SQRT(POWER(H215-J215,2)+POWER(I215-K215,2))</f>
        <v>1974.9696225511925</v>
      </c>
      <c r="M215" s="56">
        <f t="shared" si="105"/>
        <v>-6.7026810113475221E-3</v>
      </c>
      <c r="N215" s="47">
        <f t="shared" si="94"/>
        <v>1992.2468749999998</v>
      </c>
      <c r="O215" s="47"/>
      <c r="P215" s="47"/>
      <c r="Q215" s="47"/>
      <c r="R215" s="47">
        <f t="shared" si="96"/>
        <v>1432.2070115986255</v>
      </c>
      <c r="S215" s="47">
        <f t="shared" si="95"/>
        <v>542.76931363357835</v>
      </c>
      <c r="T215" s="47"/>
      <c r="U215" s="47"/>
      <c r="V215" s="47"/>
      <c r="W215" s="79">
        <v>1</v>
      </c>
      <c r="X215" s="62">
        <f t="shared" si="111"/>
        <v>1432.2070115986255</v>
      </c>
      <c r="Y215" s="137">
        <f t="shared" si="112"/>
        <v>61.714784896674679</v>
      </c>
      <c r="Z215" s="131">
        <v>63</v>
      </c>
      <c r="AA215" s="5">
        <f t="shared" si="109"/>
        <v>5.2104191818514076</v>
      </c>
      <c r="AB215" s="131"/>
      <c r="AC215" s="43">
        <f t="shared" si="114"/>
        <v>0</v>
      </c>
      <c r="AD215" s="131">
        <v>61.4</v>
      </c>
      <c r="AE215" s="43">
        <f t="shared" si="113"/>
        <v>4.949123683248307</v>
      </c>
      <c r="AF215" s="131"/>
      <c r="AG215" s="43">
        <f t="shared" si="115"/>
        <v>0</v>
      </c>
      <c r="AH215" s="131"/>
      <c r="AI215" s="43">
        <f t="shared" si="116"/>
        <v>0</v>
      </c>
      <c r="AJ215" s="131"/>
      <c r="AK215" s="43">
        <f t="shared" si="117"/>
        <v>0</v>
      </c>
      <c r="AL215" s="117"/>
      <c r="AM215" s="43">
        <f t="shared" si="118"/>
        <v>0</v>
      </c>
      <c r="AN215" s="131"/>
      <c r="AO215" s="5">
        <f t="shared" si="110"/>
        <v>0</v>
      </c>
      <c r="AP215" s="131"/>
      <c r="AQ215" s="43">
        <f t="shared" si="119"/>
        <v>0</v>
      </c>
      <c r="AR215" s="131"/>
      <c r="AS215" s="43">
        <f t="shared" si="120"/>
        <v>0</v>
      </c>
      <c r="AT215" s="131"/>
      <c r="AU215" s="43">
        <f t="shared" si="121"/>
        <v>0</v>
      </c>
      <c r="AV215" s="131"/>
      <c r="AW215" s="43">
        <f t="shared" si="122"/>
        <v>0</v>
      </c>
      <c r="AX215" s="131"/>
      <c r="AY215" s="43">
        <f t="shared" si="123"/>
        <v>0</v>
      </c>
      <c r="AZ215" s="131"/>
      <c r="BA215" s="43">
        <f t="shared" si="124"/>
        <v>0</v>
      </c>
      <c r="BB215" s="117"/>
      <c r="BC215" s="43">
        <f t="shared" si="125"/>
        <v>0</v>
      </c>
      <c r="BD215" s="121"/>
      <c r="BE215">
        <f t="shared" si="97"/>
        <v>0</v>
      </c>
      <c r="BF215">
        <f t="shared" si="98"/>
        <v>0</v>
      </c>
      <c r="BG215">
        <f t="shared" si="99"/>
        <v>4</v>
      </c>
      <c r="BH215">
        <f t="shared" si="103"/>
        <v>7</v>
      </c>
      <c r="BI215" s="6">
        <f t="shared" si="100"/>
        <v>0</v>
      </c>
      <c r="BJ215" s="44">
        <f t="shared" si="101"/>
        <v>0</v>
      </c>
    </row>
    <row r="216" spans="1:62" ht="15" customHeight="1" x14ac:dyDescent="0.25">
      <c r="A216" s="144">
        <f t="shared" si="102"/>
        <v>204</v>
      </c>
      <c r="B216" s="89" t="s">
        <v>126</v>
      </c>
      <c r="C216" s="150">
        <v>32</v>
      </c>
      <c r="D216" s="89" t="s">
        <v>126</v>
      </c>
      <c r="E216" s="150">
        <v>32</v>
      </c>
      <c r="F216" s="154" t="s">
        <v>159</v>
      </c>
      <c r="G216" s="155">
        <v>4</v>
      </c>
      <c r="H216" s="152">
        <f t="shared" si="104"/>
        <v>1612.9</v>
      </c>
      <c r="I216" s="47">
        <f t="shared" si="106"/>
        <v>2306.6999999999998</v>
      </c>
      <c r="J216" s="47">
        <f t="shared" si="107"/>
        <v>0</v>
      </c>
      <c r="K216" s="47">
        <f t="shared" si="108"/>
        <v>1149.9499999999998</v>
      </c>
      <c r="L216" s="56">
        <f t="shared" si="126"/>
        <v>1984.8216475290671</v>
      </c>
      <c r="M216" s="56">
        <f t="shared" si="105"/>
        <v>-6.5736333660879609E-3</v>
      </c>
      <c r="N216" s="47">
        <f t="shared" si="94"/>
        <v>1986.4968749999998</v>
      </c>
      <c r="O216" s="47"/>
      <c r="P216" s="47"/>
      <c r="Q216" s="47"/>
      <c r="R216" s="47">
        <f t="shared" si="96"/>
        <v>1432.2070115986255</v>
      </c>
      <c r="S216" s="47">
        <f t="shared" si="95"/>
        <v>552.62120956380761</v>
      </c>
      <c r="T216" s="47"/>
      <c r="U216" s="47"/>
      <c r="V216" s="47"/>
      <c r="W216" s="79">
        <v>1</v>
      </c>
      <c r="X216" s="62">
        <f t="shared" si="111"/>
        <v>1432.2070115986255</v>
      </c>
      <c r="Y216" s="137">
        <f t="shared" si="112"/>
        <v>61.714784896674679</v>
      </c>
      <c r="Z216" s="131">
        <v>61</v>
      </c>
      <c r="AA216" s="5">
        <f t="shared" si="109"/>
        <v>4.8848500316626575</v>
      </c>
      <c r="AB216" s="131"/>
      <c r="AC216" s="43">
        <f t="shared" si="114"/>
        <v>0</v>
      </c>
      <c r="AD216" s="131">
        <v>59.7</v>
      </c>
      <c r="AE216" s="43">
        <f t="shared" si="113"/>
        <v>4.6788619052267029</v>
      </c>
      <c r="AF216" s="131"/>
      <c r="AG216" s="43">
        <f t="shared" si="115"/>
        <v>0</v>
      </c>
      <c r="AH216" s="131"/>
      <c r="AI216" s="43">
        <f t="shared" si="116"/>
        <v>0</v>
      </c>
      <c r="AJ216" s="131"/>
      <c r="AK216" s="43">
        <f t="shared" si="117"/>
        <v>0</v>
      </c>
      <c r="AL216" s="117"/>
      <c r="AM216" s="43">
        <f t="shared" si="118"/>
        <v>0</v>
      </c>
      <c r="AN216" s="131"/>
      <c r="AO216" s="5">
        <f t="shared" si="110"/>
        <v>0</v>
      </c>
      <c r="AP216" s="131"/>
      <c r="AQ216" s="43">
        <f t="shared" si="119"/>
        <v>0</v>
      </c>
      <c r="AR216" s="131"/>
      <c r="AS216" s="43">
        <f t="shared" si="120"/>
        <v>0</v>
      </c>
      <c r="AT216" s="131"/>
      <c r="AU216" s="43">
        <f t="shared" si="121"/>
        <v>0</v>
      </c>
      <c r="AV216" s="131"/>
      <c r="AW216" s="43">
        <f t="shared" si="122"/>
        <v>0</v>
      </c>
      <c r="AX216" s="131"/>
      <c r="AY216" s="43">
        <f t="shared" si="123"/>
        <v>0</v>
      </c>
      <c r="AZ216" s="131"/>
      <c r="BA216" s="43">
        <f t="shared" si="124"/>
        <v>0</v>
      </c>
      <c r="BB216" s="117"/>
      <c r="BC216" s="43">
        <f t="shared" si="125"/>
        <v>0</v>
      </c>
      <c r="BD216" s="121"/>
      <c r="BE216">
        <f t="shared" si="97"/>
        <v>0</v>
      </c>
      <c r="BF216">
        <f t="shared" si="98"/>
        <v>0</v>
      </c>
      <c r="BG216">
        <f t="shared" si="99"/>
        <v>4</v>
      </c>
      <c r="BH216">
        <f t="shared" si="103"/>
        <v>7</v>
      </c>
      <c r="BI216" s="6">
        <f t="shared" si="100"/>
        <v>0</v>
      </c>
      <c r="BJ216" s="44">
        <f t="shared" si="101"/>
        <v>0</v>
      </c>
    </row>
    <row r="217" spans="1:62" ht="15" customHeight="1" x14ac:dyDescent="0.25">
      <c r="A217" s="144">
        <f t="shared" si="102"/>
        <v>205</v>
      </c>
      <c r="B217" s="89" t="s">
        <v>126</v>
      </c>
      <c r="C217" s="150">
        <v>33</v>
      </c>
      <c r="D217" s="89" t="s">
        <v>126</v>
      </c>
      <c r="E217" s="150">
        <v>33</v>
      </c>
      <c r="F217" s="154" t="s">
        <v>159</v>
      </c>
      <c r="G217" s="155">
        <v>5</v>
      </c>
      <c r="H217" s="152">
        <f t="shared" si="104"/>
        <v>1620.9</v>
      </c>
      <c r="I217" s="47">
        <f t="shared" si="106"/>
        <v>2306.6999999999998</v>
      </c>
      <c r="J217" s="47">
        <f t="shared" si="107"/>
        <v>0</v>
      </c>
      <c r="K217" s="47">
        <f t="shared" si="108"/>
        <v>1144.1999999999998</v>
      </c>
      <c r="L217" s="56">
        <f t="shared" si="126"/>
        <v>1994.6736725589979</v>
      </c>
      <c r="M217" s="56">
        <f t="shared" si="105"/>
        <v>-6.4492389203678613E-3</v>
      </c>
      <c r="N217" s="47">
        <f t="shared" si="94"/>
        <v>1980.7468749999998</v>
      </c>
      <c r="O217" s="47"/>
      <c r="P217" s="47"/>
      <c r="Q217" s="47"/>
      <c r="R217" s="47">
        <f t="shared" si="96"/>
        <v>1432.2070115986255</v>
      </c>
      <c r="S217" s="47">
        <f t="shared" si="95"/>
        <v>562.47311019929271</v>
      </c>
      <c r="T217" s="47"/>
      <c r="U217" s="47"/>
      <c r="V217" s="47"/>
      <c r="W217" s="79">
        <v>1</v>
      </c>
      <c r="X217" s="62">
        <f t="shared" si="111"/>
        <v>1432.2070115986255</v>
      </c>
      <c r="Y217" s="137">
        <f t="shared" si="112"/>
        <v>61.714784896674679</v>
      </c>
      <c r="Z217" s="131">
        <v>61.3</v>
      </c>
      <c r="AA217" s="5">
        <f t="shared" si="109"/>
        <v>4.9330158869869525</v>
      </c>
      <c r="AB217" s="131"/>
      <c r="AC217" s="43">
        <f t="shared" si="114"/>
        <v>0</v>
      </c>
      <c r="AD217" s="131">
        <v>60.6</v>
      </c>
      <c r="AE217" s="43">
        <f t="shared" si="113"/>
        <v>4.8209964693030569</v>
      </c>
      <c r="AF217" s="131"/>
      <c r="AG217" s="43">
        <f t="shared" si="115"/>
        <v>0</v>
      </c>
      <c r="AH217" s="131"/>
      <c r="AI217" s="43">
        <f t="shared" si="116"/>
        <v>0</v>
      </c>
      <c r="AJ217" s="131"/>
      <c r="AK217" s="43">
        <f t="shared" si="117"/>
        <v>0</v>
      </c>
      <c r="AL217" s="117"/>
      <c r="AM217" s="43">
        <f t="shared" si="118"/>
        <v>0</v>
      </c>
      <c r="AN217" s="131"/>
      <c r="AO217" s="5">
        <f t="shared" si="110"/>
        <v>0</v>
      </c>
      <c r="AP217" s="131"/>
      <c r="AQ217" s="43">
        <f t="shared" si="119"/>
        <v>0</v>
      </c>
      <c r="AR217" s="131"/>
      <c r="AS217" s="43">
        <f t="shared" si="120"/>
        <v>0</v>
      </c>
      <c r="AT217" s="131"/>
      <c r="AU217" s="43">
        <f t="shared" si="121"/>
        <v>0</v>
      </c>
      <c r="AV217" s="131"/>
      <c r="AW217" s="43">
        <f t="shared" si="122"/>
        <v>0</v>
      </c>
      <c r="AX217" s="131"/>
      <c r="AY217" s="43">
        <f t="shared" si="123"/>
        <v>0</v>
      </c>
      <c r="AZ217" s="131"/>
      <c r="BA217" s="43">
        <f t="shared" si="124"/>
        <v>0</v>
      </c>
      <c r="BB217" s="117"/>
      <c r="BC217" s="43">
        <f t="shared" si="125"/>
        <v>0</v>
      </c>
      <c r="BD217" s="121"/>
      <c r="BE217">
        <f t="shared" si="97"/>
        <v>0</v>
      </c>
      <c r="BF217">
        <f t="shared" si="98"/>
        <v>0</v>
      </c>
      <c r="BG217">
        <f t="shared" si="99"/>
        <v>4</v>
      </c>
      <c r="BH217">
        <f t="shared" si="103"/>
        <v>7</v>
      </c>
      <c r="BI217" s="6">
        <f t="shared" si="100"/>
        <v>0</v>
      </c>
      <c r="BJ217" s="44">
        <f t="shared" si="101"/>
        <v>0</v>
      </c>
    </row>
    <row r="218" spans="1:62" ht="15" customHeight="1" x14ac:dyDescent="0.25">
      <c r="A218" s="144">
        <f t="shared" si="102"/>
        <v>206</v>
      </c>
      <c r="B218" s="89" t="s">
        <v>126</v>
      </c>
      <c r="C218" s="150">
        <v>34</v>
      </c>
      <c r="D218" s="89" t="s">
        <v>126</v>
      </c>
      <c r="E218" s="150">
        <v>34</v>
      </c>
      <c r="F218" s="154" t="s">
        <v>159</v>
      </c>
      <c r="G218" s="155">
        <v>6</v>
      </c>
      <c r="H218" s="152">
        <f t="shared" si="104"/>
        <v>1628.9</v>
      </c>
      <c r="I218" s="47">
        <f t="shared" si="106"/>
        <v>2306.6999999999998</v>
      </c>
      <c r="J218" s="47">
        <f t="shared" si="107"/>
        <v>0</v>
      </c>
      <c r="K218" s="47">
        <f t="shared" si="108"/>
        <v>1138.4499999999998</v>
      </c>
      <c r="L218" s="56">
        <f t="shared" si="126"/>
        <v>2004.5256976402175</v>
      </c>
      <c r="M218" s="56">
        <f t="shared" si="105"/>
        <v>-6.3292554555118841E-3</v>
      </c>
      <c r="N218" s="47">
        <f t="shared" si="94"/>
        <v>1974.9968749999998</v>
      </c>
      <c r="O218" s="47"/>
      <c r="P218" s="47"/>
      <c r="Q218" s="47"/>
      <c r="R218" s="47">
        <f t="shared" si="96"/>
        <v>1432.2070115986255</v>
      </c>
      <c r="S218" s="47">
        <f t="shared" si="95"/>
        <v>572.32501529704757</v>
      </c>
      <c r="T218" s="47"/>
      <c r="U218" s="47"/>
      <c r="V218" s="47"/>
      <c r="W218" s="79">
        <v>1</v>
      </c>
      <c r="X218" s="62">
        <f t="shared" si="111"/>
        <v>1432.2070115986255</v>
      </c>
      <c r="Y218" s="137">
        <f t="shared" si="112"/>
        <v>61.714784896674679</v>
      </c>
      <c r="Z218" s="131">
        <v>63.7</v>
      </c>
      <c r="AA218" s="5">
        <f t="shared" si="109"/>
        <v>5.3268495364088277</v>
      </c>
      <c r="AB218" s="131"/>
      <c r="AC218" s="43">
        <f t="shared" si="114"/>
        <v>0</v>
      </c>
      <c r="AD218" s="131">
        <v>62.8</v>
      </c>
      <c r="AE218" s="43">
        <f t="shared" si="113"/>
        <v>5.1773896664532248</v>
      </c>
      <c r="AF218" s="131"/>
      <c r="AG218" s="43">
        <f t="shared" si="115"/>
        <v>0</v>
      </c>
      <c r="AH218" s="131"/>
      <c r="AI218" s="43">
        <f t="shared" si="116"/>
        <v>0</v>
      </c>
      <c r="AJ218" s="131"/>
      <c r="AK218" s="43">
        <f t="shared" si="117"/>
        <v>0</v>
      </c>
      <c r="AL218" s="117"/>
      <c r="AM218" s="43">
        <f t="shared" si="118"/>
        <v>0</v>
      </c>
      <c r="AN218" s="131"/>
      <c r="AO218" s="5">
        <f t="shared" si="110"/>
        <v>0</v>
      </c>
      <c r="AP218" s="131"/>
      <c r="AQ218" s="43">
        <f t="shared" si="119"/>
        <v>0</v>
      </c>
      <c r="AR218" s="131"/>
      <c r="AS218" s="43">
        <f t="shared" si="120"/>
        <v>0</v>
      </c>
      <c r="AT218" s="131"/>
      <c r="AU218" s="43">
        <f t="shared" si="121"/>
        <v>0</v>
      </c>
      <c r="AV218" s="131"/>
      <c r="AW218" s="43">
        <f t="shared" si="122"/>
        <v>0</v>
      </c>
      <c r="AX218" s="131"/>
      <c r="AY218" s="43">
        <f t="shared" si="123"/>
        <v>0</v>
      </c>
      <c r="AZ218" s="131"/>
      <c r="BA218" s="43">
        <f t="shared" si="124"/>
        <v>0</v>
      </c>
      <c r="BB218" s="117"/>
      <c r="BC218" s="43">
        <f t="shared" si="125"/>
        <v>0</v>
      </c>
      <c r="BD218" s="121"/>
      <c r="BE218">
        <f t="shared" si="97"/>
        <v>0</v>
      </c>
      <c r="BF218">
        <f t="shared" si="98"/>
        <v>0</v>
      </c>
      <c r="BG218">
        <f t="shared" si="99"/>
        <v>4</v>
      </c>
      <c r="BH218">
        <f t="shared" si="103"/>
        <v>7</v>
      </c>
      <c r="BI218" s="6">
        <f t="shared" si="100"/>
        <v>0</v>
      </c>
      <c r="BJ218" s="44">
        <f t="shared" si="101"/>
        <v>0</v>
      </c>
    </row>
    <row r="219" spans="1:62" ht="15" customHeight="1" x14ac:dyDescent="0.25">
      <c r="A219" s="144">
        <f t="shared" si="102"/>
        <v>207</v>
      </c>
      <c r="B219" s="89" t="s">
        <v>126</v>
      </c>
      <c r="C219" s="150">
        <v>35</v>
      </c>
      <c r="D219" s="89" t="s">
        <v>126</v>
      </c>
      <c r="E219" s="150">
        <v>35</v>
      </c>
      <c r="F219" s="154" t="s">
        <v>159</v>
      </c>
      <c r="G219" s="155">
        <v>7</v>
      </c>
      <c r="H219" s="152">
        <f t="shared" si="104"/>
        <v>1636.9</v>
      </c>
      <c r="I219" s="47">
        <f t="shared" si="106"/>
        <v>2306.6999999999998</v>
      </c>
      <c r="J219" s="47">
        <f t="shared" si="107"/>
        <v>0</v>
      </c>
      <c r="K219" s="47">
        <f t="shared" si="108"/>
        <v>1132.6999999999998</v>
      </c>
      <c r="L219" s="56">
        <f t="shared" si="126"/>
        <v>2014.3777227719731</v>
      </c>
      <c r="M219" s="56">
        <f t="shared" si="105"/>
        <v>-6.2134571855949616E-3</v>
      </c>
      <c r="N219" s="47">
        <f t="shared" si="94"/>
        <v>1969.2468749999998</v>
      </c>
      <c r="O219" s="47"/>
      <c r="P219" s="47"/>
      <c r="Q219" s="47"/>
      <c r="R219" s="47">
        <f t="shared" si="96"/>
        <v>1432.2070115986255</v>
      </c>
      <c r="S219" s="47">
        <f t="shared" si="95"/>
        <v>582.17692463053334</v>
      </c>
      <c r="T219" s="47"/>
      <c r="U219" s="47"/>
      <c r="V219" s="47"/>
      <c r="W219" s="79">
        <v>1</v>
      </c>
      <c r="X219" s="62">
        <f t="shared" si="111"/>
        <v>1432.2070115986255</v>
      </c>
      <c r="Y219" s="137">
        <f t="shared" si="112"/>
        <v>61.714784896674679</v>
      </c>
      <c r="Z219" s="131">
        <v>62.1</v>
      </c>
      <c r="AA219" s="5">
        <f t="shared" si="109"/>
        <v>5.0626134132233771</v>
      </c>
      <c r="AB219" s="131"/>
      <c r="AC219" s="43">
        <f t="shared" si="114"/>
        <v>0</v>
      </c>
      <c r="AD219" s="131">
        <v>61</v>
      </c>
      <c r="AE219" s="43">
        <f t="shared" si="113"/>
        <v>4.8848500316626575</v>
      </c>
      <c r="AF219" s="131"/>
      <c r="AG219" s="43">
        <f t="shared" si="115"/>
        <v>0</v>
      </c>
      <c r="AH219" s="131"/>
      <c r="AI219" s="43">
        <f t="shared" si="116"/>
        <v>0</v>
      </c>
      <c r="AJ219" s="131"/>
      <c r="AK219" s="43">
        <f t="shared" si="117"/>
        <v>0</v>
      </c>
      <c r="AL219" s="117"/>
      <c r="AM219" s="43">
        <f t="shared" si="118"/>
        <v>0</v>
      </c>
      <c r="AN219" s="131"/>
      <c r="AO219" s="5">
        <f t="shared" si="110"/>
        <v>0</v>
      </c>
      <c r="AP219" s="131"/>
      <c r="AQ219" s="43">
        <f t="shared" si="119"/>
        <v>0</v>
      </c>
      <c r="AR219" s="131"/>
      <c r="AS219" s="43">
        <f t="shared" si="120"/>
        <v>0</v>
      </c>
      <c r="AT219" s="131"/>
      <c r="AU219" s="43">
        <f t="shared" si="121"/>
        <v>0</v>
      </c>
      <c r="AV219" s="131"/>
      <c r="AW219" s="43">
        <f t="shared" si="122"/>
        <v>0</v>
      </c>
      <c r="AX219" s="131"/>
      <c r="AY219" s="43">
        <f t="shared" si="123"/>
        <v>0</v>
      </c>
      <c r="AZ219" s="131"/>
      <c r="BA219" s="43">
        <f t="shared" si="124"/>
        <v>0</v>
      </c>
      <c r="BB219" s="117"/>
      <c r="BC219" s="43">
        <f t="shared" si="125"/>
        <v>0</v>
      </c>
      <c r="BD219" s="121"/>
      <c r="BE219">
        <f t="shared" si="97"/>
        <v>0</v>
      </c>
      <c r="BF219">
        <f t="shared" si="98"/>
        <v>0</v>
      </c>
      <c r="BG219">
        <f t="shared" si="99"/>
        <v>4</v>
      </c>
      <c r="BH219">
        <f t="shared" si="103"/>
        <v>7</v>
      </c>
      <c r="BI219" s="6">
        <f t="shared" si="100"/>
        <v>0</v>
      </c>
      <c r="BJ219" s="44">
        <f t="shared" si="101"/>
        <v>0</v>
      </c>
    </row>
    <row r="220" spans="1:62" ht="15" customHeight="1" x14ac:dyDescent="0.25">
      <c r="A220" s="144">
        <f t="shared" si="102"/>
        <v>208</v>
      </c>
      <c r="B220" s="89" t="s">
        <v>126</v>
      </c>
      <c r="C220" s="150">
        <v>36</v>
      </c>
      <c r="D220" s="89" t="s">
        <v>126</v>
      </c>
      <c r="E220" s="150">
        <v>36</v>
      </c>
      <c r="F220" s="154" t="s">
        <v>159</v>
      </c>
      <c r="G220" s="155">
        <v>8</v>
      </c>
      <c r="H220" s="152">
        <f t="shared" si="104"/>
        <v>1644.9</v>
      </c>
      <c r="I220" s="47">
        <f t="shared" si="106"/>
        <v>2306.6999999999998</v>
      </c>
      <c r="J220" s="47">
        <f t="shared" si="107"/>
        <v>0</v>
      </c>
      <c r="K220" s="47">
        <f t="shared" si="108"/>
        <v>1126.9499999999998</v>
      </c>
      <c r="L220" s="56">
        <f t="shared" si="126"/>
        <v>2024.2297479535273</v>
      </c>
      <c r="M220" s="56">
        <f t="shared" si="105"/>
        <v>-6.1016333888801455E-3</v>
      </c>
      <c r="N220" s="47">
        <f t="shared" si="94"/>
        <v>1963.4968749999998</v>
      </c>
      <c r="O220" s="47"/>
      <c r="P220" s="47"/>
      <c r="Q220" s="47"/>
      <c r="R220" s="47">
        <f t="shared" si="96"/>
        <v>1432.2070115986255</v>
      </c>
      <c r="S220" s="47">
        <f t="shared" si="95"/>
        <v>592.02883798829066</v>
      </c>
      <c r="T220" s="47"/>
      <c r="U220" s="47"/>
      <c r="V220" s="47"/>
      <c r="W220" s="79">
        <v>1</v>
      </c>
      <c r="X220" s="62">
        <f t="shared" si="111"/>
        <v>1432.2070115986255</v>
      </c>
      <c r="Y220" s="137">
        <f t="shared" si="112"/>
        <v>61.714784896674679</v>
      </c>
      <c r="Z220" s="131">
        <v>62.1</v>
      </c>
      <c r="AA220" s="5">
        <f t="shared" si="109"/>
        <v>5.0626134132233771</v>
      </c>
      <c r="AB220" s="131"/>
      <c r="AC220" s="43">
        <f t="shared" si="114"/>
        <v>0</v>
      </c>
      <c r="AD220" s="131">
        <v>61.1</v>
      </c>
      <c r="AE220" s="43">
        <f t="shared" si="113"/>
        <v>4.9008790611941269</v>
      </c>
      <c r="AF220" s="131"/>
      <c r="AG220" s="43">
        <f t="shared" si="115"/>
        <v>0</v>
      </c>
      <c r="AH220" s="131"/>
      <c r="AI220" s="43">
        <f t="shared" si="116"/>
        <v>0</v>
      </c>
      <c r="AJ220" s="131"/>
      <c r="AK220" s="43">
        <f t="shared" si="117"/>
        <v>0</v>
      </c>
      <c r="AL220" s="117"/>
      <c r="AM220" s="43">
        <f t="shared" si="118"/>
        <v>0</v>
      </c>
      <c r="AN220" s="131"/>
      <c r="AO220" s="5">
        <f t="shared" si="110"/>
        <v>0</v>
      </c>
      <c r="AP220" s="131"/>
      <c r="AQ220" s="43">
        <f t="shared" si="119"/>
        <v>0</v>
      </c>
      <c r="AR220" s="131"/>
      <c r="AS220" s="43">
        <f t="shared" si="120"/>
        <v>0</v>
      </c>
      <c r="AT220" s="131"/>
      <c r="AU220" s="43">
        <f t="shared" si="121"/>
        <v>0</v>
      </c>
      <c r="AV220" s="131"/>
      <c r="AW220" s="43">
        <f t="shared" si="122"/>
        <v>0</v>
      </c>
      <c r="AX220" s="131"/>
      <c r="AY220" s="43">
        <f t="shared" si="123"/>
        <v>0</v>
      </c>
      <c r="AZ220" s="131"/>
      <c r="BA220" s="43">
        <f t="shared" si="124"/>
        <v>0</v>
      </c>
      <c r="BB220" s="117"/>
      <c r="BC220" s="43">
        <f t="shared" si="125"/>
        <v>0</v>
      </c>
      <c r="BD220" s="121"/>
      <c r="BE220">
        <f t="shared" si="97"/>
        <v>0</v>
      </c>
      <c r="BF220">
        <f t="shared" si="98"/>
        <v>0</v>
      </c>
      <c r="BG220">
        <f t="shared" si="99"/>
        <v>4</v>
      </c>
      <c r="BH220">
        <f t="shared" si="103"/>
        <v>7</v>
      </c>
      <c r="BI220" s="6">
        <f t="shared" si="100"/>
        <v>0</v>
      </c>
      <c r="BJ220" s="44">
        <f t="shared" si="101"/>
        <v>0</v>
      </c>
    </row>
    <row r="221" spans="1:62" ht="15" customHeight="1" x14ac:dyDescent="0.25">
      <c r="A221" s="144">
        <f t="shared" si="102"/>
        <v>209</v>
      </c>
      <c r="B221" s="89" t="s">
        <v>126</v>
      </c>
      <c r="C221" s="150">
        <v>37</v>
      </c>
      <c r="D221" s="89" t="s">
        <v>126</v>
      </c>
      <c r="E221" s="150">
        <v>37</v>
      </c>
      <c r="F221" s="154" t="s">
        <v>159</v>
      </c>
      <c r="G221" s="155">
        <v>9</v>
      </c>
      <c r="H221" s="152">
        <f t="shared" si="104"/>
        <v>1652.9</v>
      </c>
      <c r="I221" s="47">
        <f t="shared" si="106"/>
        <v>2306.6999999999998</v>
      </c>
      <c r="J221" s="47">
        <f t="shared" si="107"/>
        <v>0</v>
      </c>
      <c r="K221" s="47">
        <f t="shared" si="108"/>
        <v>1121.1999999999998</v>
      </c>
      <c r="L221" s="56">
        <f t="shared" si="126"/>
        <v>2034.081773184156</v>
      </c>
      <c r="M221" s="56">
        <f t="shared" si="105"/>
        <v>-5.9935871745437908E-3</v>
      </c>
      <c r="N221" s="47">
        <f t="shared" si="94"/>
        <v>1957.7468749999998</v>
      </c>
      <c r="O221" s="47"/>
      <c r="P221" s="47"/>
      <c r="Q221" s="47"/>
      <c r="R221" s="47">
        <f t="shared" si="96"/>
        <v>1432.2070115986255</v>
      </c>
      <c r="S221" s="47">
        <f t="shared" si="95"/>
        <v>601.88075517270499</v>
      </c>
      <c r="T221" s="47"/>
      <c r="U221" s="47"/>
      <c r="V221" s="47"/>
      <c r="W221" s="79">
        <v>1</v>
      </c>
      <c r="X221" s="62">
        <f t="shared" si="111"/>
        <v>1432.2070115986255</v>
      </c>
      <c r="Y221" s="137">
        <f t="shared" si="112"/>
        <v>61.714784896674679</v>
      </c>
      <c r="Z221" s="131">
        <v>61.1</v>
      </c>
      <c r="AA221" s="5">
        <f t="shared" si="109"/>
        <v>4.9008790611941269</v>
      </c>
      <c r="AB221" s="131"/>
      <c r="AC221" s="43">
        <f t="shared" si="114"/>
        <v>0</v>
      </c>
      <c r="AD221" s="131">
        <v>60.2</v>
      </c>
      <c r="AE221" s="43">
        <f t="shared" si="113"/>
        <v>4.757562996169507</v>
      </c>
      <c r="AF221" s="131"/>
      <c r="AG221" s="43">
        <f t="shared" si="115"/>
        <v>0</v>
      </c>
      <c r="AH221" s="131"/>
      <c r="AI221" s="43">
        <f t="shared" si="116"/>
        <v>0</v>
      </c>
      <c r="AJ221" s="131"/>
      <c r="AK221" s="43">
        <f t="shared" si="117"/>
        <v>0</v>
      </c>
      <c r="AL221" s="117"/>
      <c r="AM221" s="43">
        <f t="shared" si="118"/>
        <v>0</v>
      </c>
      <c r="AN221" s="131"/>
      <c r="AO221" s="5">
        <f t="shared" si="110"/>
        <v>0</v>
      </c>
      <c r="AP221" s="131"/>
      <c r="AQ221" s="43">
        <f t="shared" si="119"/>
        <v>0</v>
      </c>
      <c r="AR221" s="131"/>
      <c r="AS221" s="43">
        <f t="shared" si="120"/>
        <v>0</v>
      </c>
      <c r="AT221" s="131"/>
      <c r="AU221" s="43">
        <f t="shared" si="121"/>
        <v>0</v>
      </c>
      <c r="AV221" s="131"/>
      <c r="AW221" s="43">
        <f t="shared" si="122"/>
        <v>0</v>
      </c>
      <c r="AX221" s="131"/>
      <c r="AY221" s="43">
        <f t="shared" si="123"/>
        <v>0</v>
      </c>
      <c r="AZ221" s="131"/>
      <c r="BA221" s="43">
        <f t="shared" si="124"/>
        <v>0</v>
      </c>
      <c r="BB221" s="117"/>
      <c r="BC221" s="43">
        <f t="shared" si="125"/>
        <v>0</v>
      </c>
      <c r="BD221" s="121"/>
      <c r="BE221">
        <f t="shared" si="97"/>
        <v>0</v>
      </c>
      <c r="BF221">
        <f t="shared" si="98"/>
        <v>0</v>
      </c>
      <c r="BG221">
        <f t="shared" si="99"/>
        <v>4</v>
      </c>
      <c r="BH221">
        <f t="shared" si="103"/>
        <v>7</v>
      </c>
      <c r="BI221" s="6">
        <f t="shared" si="100"/>
        <v>0</v>
      </c>
      <c r="BJ221" s="44">
        <f t="shared" si="101"/>
        <v>0</v>
      </c>
    </row>
    <row r="222" spans="1:62" ht="15" customHeight="1" x14ac:dyDescent="0.25">
      <c r="A222" s="144">
        <f t="shared" si="102"/>
        <v>210</v>
      </c>
      <c r="B222" s="89" t="s">
        <v>127</v>
      </c>
      <c r="C222" s="150">
        <v>1</v>
      </c>
      <c r="D222" s="89" t="s">
        <v>127</v>
      </c>
      <c r="E222" s="150">
        <v>1</v>
      </c>
      <c r="F222" s="154" t="s">
        <v>159</v>
      </c>
      <c r="G222" s="155">
        <v>10</v>
      </c>
      <c r="H222" s="152">
        <f t="shared" si="104"/>
        <v>1660.9</v>
      </c>
      <c r="I222" s="47">
        <f t="shared" si="106"/>
        <v>2306.6999999999998</v>
      </c>
      <c r="J222" s="47">
        <f t="shared" si="107"/>
        <v>0</v>
      </c>
      <c r="K222" s="47">
        <f t="shared" si="108"/>
        <v>1115.4499999999998</v>
      </c>
      <c r="L222" s="56">
        <f t="shared" si="126"/>
        <v>2043.93379846315</v>
      </c>
      <c r="M222" s="56">
        <f t="shared" si="105"/>
        <v>-5.8891343676350516E-3</v>
      </c>
      <c r="N222" s="47">
        <f t="shared" si="94"/>
        <v>1951.9968749999998</v>
      </c>
      <c r="O222" s="47"/>
      <c r="P222" s="47"/>
      <c r="Q222" s="47"/>
      <c r="R222" s="47">
        <f t="shared" si="96"/>
        <v>1432.2070115986255</v>
      </c>
      <c r="S222" s="47">
        <f t="shared" si="95"/>
        <v>611.7326759988922</v>
      </c>
      <c r="T222" s="47"/>
      <c r="U222" s="47"/>
      <c r="V222" s="47"/>
      <c r="W222" s="79">
        <v>1</v>
      </c>
      <c r="X222" s="62">
        <f t="shared" si="111"/>
        <v>1432.2070115986255</v>
      </c>
      <c r="Y222" s="137">
        <f t="shared" si="112"/>
        <v>61.714784896674679</v>
      </c>
      <c r="Z222" s="131">
        <v>62.6</v>
      </c>
      <c r="AA222" s="5">
        <f t="shared" si="109"/>
        <v>5.1444651733615583</v>
      </c>
      <c r="AB222" s="131"/>
      <c r="AC222" s="43">
        <f t="shared" si="114"/>
        <v>0</v>
      </c>
      <c r="AD222" s="131">
        <v>61.8</v>
      </c>
      <c r="AE222" s="43">
        <f t="shared" si="113"/>
        <v>5.0138174240600062</v>
      </c>
      <c r="AF222" s="131"/>
      <c r="AG222" s="43">
        <f t="shared" si="115"/>
        <v>0</v>
      </c>
      <c r="AH222" s="131"/>
      <c r="AI222" s="43">
        <f t="shared" si="116"/>
        <v>0</v>
      </c>
      <c r="AJ222" s="131"/>
      <c r="AK222" s="43">
        <f t="shared" si="117"/>
        <v>0</v>
      </c>
      <c r="AL222" s="117"/>
      <c r="AM222" s="43">
        <f t="shared" si="118"/>
        <v>0</v>
      </c>
      <c r="AN222" s="131"/>
      <c r="AO222" s="5">
        <f t="shared" si="110"/>
        <v>0</v>
      </c>
      <c r="AP222" s="131"/>
      <c r="AQ222" s="43">
        <f t="shared" si="119"/>
        <v>0</v>
      </c>
      <c r="AR222" s="131"/>
      <c r="AS222" s="43">
        <f t="shared" si="120"/>
        <v>0</v>
      </c>
      <c r="AT222" s="131"/>
      <c r="AU222" s="43">
        <f t="shared" si="121"/>
        <v>0</v>
      </c>
      <c r="AV222" s="131"/>
      <c r="AW222" s="43">
        <f t="shared" si="122"/>
        <v>0</v>
      </c>
      <c r="AX222" s="131"/>
      <c r="AY222" s="43">
        <f t="shared" si="123"/>
        <v>0</v>
      </c>
      <c r="AZ222" s="131"/>
      <c r="BA222" s="43">
        <f t="shared" si="124"/>
        <v>0</v>
      </c>
      <c r="BB222" s="117"/>
      <c r="BC222" s="43">
        <f t="shared" si="125"/>
        <v>0</v>
      </c>
      <c r="BD222" s="121"/>
      <c r="BE222">
        <f t="shared" si="97"/>
        <v>0</v>
      </c>
      <c r="BF222">
        <f t="shared" si="98"/>
        <v>0</v>
      </c>
      <c r="BG222">
        <f t="shared" si="99"/>
        <v>4</v>
      </c>
      <c r="BH222">
        <f t="shared" si="103"/>
        <v>7</v>
      </c>
      <c r="BI222" s="6">
        <f t="shared" si="100"/>
        <v>0</v>
      </c>
      <c r="BJ222" s="44">
        <f t="shared" si="101"/>
        <v>0</v>
      </c>
    </row>
    <row r="223" spans="1:62" ht="15" customHeight="1" x14ac:dyDescent="0.25">
      <c r="A223" s="144">
        <f t="shared" si="102"/>
        <v>211</v>
      </c>
      <c r="B223" s="89" t="s">
        <v>127</v>
      </c>
      <c r="C223" s="150">
        <v>2</v>
      </c>
      <c r="D223" s="89" t="s">
        <v>127</v>
      </c>
      <c r="E223" s="150">
        <v>2</v>
      </c>
      <c r="F223" s="154" t="s">
        <v>159</v>
      </c>
      <c r="G223" s="155">
        <v>11</v>
      </c>
      <c r="H223" s="152">
        <f t="shared" si="104"/>
        <v>1668.9</v>
      </c>
      <c r="I223" s="47">
        <f t="shared" si="106"/>
        <v>2306.6999999999998</v>
      </c>
      <c r="J223" s="47">
        <f t="shared" si="107"/>
        <v>0</v>
      </c>
      <c r="K223" s="47">
        <f t="shared" si="108"/>
        <v>1109.6999999999998</v>
      </c>
      <c r="L223" s="56">
        <f t="shared" si="126"/>
        <v>2053.7858237898131</v>
      </c>
      <c r="M223" s="56">
        <f t="shared" si="105"/>
        <v>-5.7881025018104992E-3</v>
      </c>
      <c r="N223" s="47">
        <f t="shared" si="94"/>
        <v>1946.2468749999998</v>
      </c>
      <c r="O223" s="47"/>
      <c r="P223" s="47"/>
      <c r="Q223" s="47"/>
      <c r="R223" s="47">
        <f t="shared" si="96"/>
        <v>1432.2070115986255</v>
      </c>
      <c r="S223" s="47">
        <f t="shared" si="95"/>
        <v>621.5846002936895</v>
      </c>
      <c r="T223" s="47"/>
      <c r="U223" s="47"/>
      <c r="V223" s="47"/>
      <c r="W223" s="79">
        <v>1</v>
      </c>
      <c r="X223" s="62">
        <f t="shared" si="111"/>
        <v>1432.2070115986255</v>
      </c>
      <c r="Y223" s="137">
        <f t="shared" si="112"/>
        <v>61.714784896674679</v>
      </c>
      <c r="Z223" s="131">
        <v>62.2</v>
      </c>
      <c r="AA223" s="5">
        <f t="shared" si="109"/>
        <v>5.0789312540977578</v>
      </c>
      <c r="AB223" s="131"/>
      <c r="AC223" s="43">
        <f t="shared" si="114"/>
        <v>0</v>
      </c>
      <c r="AD223" s="131">
        <v>61.1</v>
      </c>
      <c r="AE223" s="43">
        <f t="shared" si="113"/>
        <v>4.9008790611941269</v>
      </c>
      <c r="AF223" s="131"/>
      <c r="AG223" s="43">
        <f t="shared" si="115"/>
        <v>0</v>
      </c>
      <c r="AH223" s="131"/>
      <c r="AI223" s="43">
        <f t="shared" si="116"/>
        <v>0</v>
      </c>
      <c r="AJ223" s="131"/>
      <c r="AK223" s="43">
        <f t="shared" si="117"/>
        <v>0</v>
      </c>
      <c r="AL223" s="117"/>
      <c r="AM223" s="43">
        <f t="shared" si="118"/>
        <v>0</v>
      </c>
      <c r="AN223" s="131"/>
      <c r="AO223" s="5">
        <f t="shared" si="110"/>
        <v>0</v>
      </c>
      <c r="AP223" s="131"/>
      <c r="AQ223" s="43">
        <f t="shared" si="119"/>
        <v>0</v>
      </c>
      <c r="AR223" s="131"/>
      <c r="AS223" s="43">
        <f t="shared" si="120"/>
        <v>0</v>
      </c>
      <c r="AT223" s="131"/>
      <c r="AU223" s="43">
        <f t="shared" si="121"/>
        <v>0</v>
      </c>
      <c r="AV223" s="131"/>
      <c r="AW223" s="43">
        <f t="shared" si="122"/>
        <v>0</v>
      </c>
      <c r="AX223" s="131"/>
      <c r="AY223" s="43">
        <f t="shared" si="123"/>
        <v>0</v>
      </c>
      <c r="AZ223" s="131"/>
      <c r="BA223" s="43">
        <f t="shared" si="124"/>
        <v>0</v>
      </c>
      <c r="BB223" s="117"/>
      <c r="BC223" s="43">
        <f t="shared" si="125"/>
        <v>0</v>
      </c>
      <c r="BD223" s="121"/>
      <c r="BE223">
        <f t="shared" si="97"/>
        <v>0</v>
      </c>
      <c r="BF223">
        <f t="shared" si="98"/>
        <v>0</v>
      </c>
      <c r="BG223">
        <f t="shared" si="99"/>
        <v>4</v>
      </c>
      <c r="BH223">
        <f t="shared" si="103"/>
        <v>7</v>
      </c>
      <c r="BI223" s="6">
        <f t="shared" si="100"/>
        <v>0</v>
      </c>
      <c r="BJ223" s="44">
        <f t="shared" si="101"/>
        <v>0</v>
      </c>
    </row>
    <row r="224" spans="1:62" ht="15" customHeight="1" x14ac:dyDescent="0.25">
      <c r="A224" s="144">
        <f t="shared" si="102"/>
        <v>212</v>
      </c>
      <c r="B224" s="89" t="s">
        <v>127</v>
      </c>
      <c r="C224" s="150">
        <v>3</v>
      </c>
      <c r="D224" s="89" t="s">
        <v>127</v>
      </c>
      <c r="E224" s="150">
        <v>3</v>
      </c>
      <c r="F224" s="154" t="s">
        <v>159</v>
      </c>
      <c r="G224" s="155">
        <v>12</v>
      </c>
      <c r="H224" s="152">
        <f t="shared" si="104"/>
        <v>1676.9</v>
      </c>
      <c r="I224" s="47">
        <f t="shared" si="106"/>
        <v>2306.6999999999998</v>
      </c>
      <c r="J224" s="47">
        <f t="shared" si="107"/>
        <v>0</v>
      </c>
      <c r="K224" s="47">
        <f t="shared" si="108"/>
        <v>1103.9499999999998</v>
      </c>
      <c r="L224" s="56">
        <f t="shared" si="126"/>
        <v>2063.6378491634623</v>
      </c>
      <c r="M224" s="56">
        <f t="shared" si="105"/>
        <v>-5.6903299037003308E-3</v>
      </c>
      <c r="N224" s="47">
        <f t="shared" si="94"/>
        <v>1940.4968749999998</v>
      </c>
      <c r="O224" s="47"/>
      <c r="P224" s="47"/>
      <c r="Q224" s="47"/>
      <c r="R224" s="47">
        <f t="shared" si="96"/>
        <v>1432.2070115986255</v>
      </c>
      <c r="S224" s="47">
        <f t="shared" si="95"/>
        <v>631.43652789474072</v>
      </c>
      <c r="T224" s="47"/>
      <c r="U224" s="47"/>
      <c r="V224" s="47"/>
      <c r="W224" s="79">
        <v>1</v>
      </c>
      <c r="X224" s="62">
        <f t="shared" si="111"/>
        <v>1432.2070115986255</v>
      </c>
      <c r="Y224" s="137">
        <f t="shared" si="112"/>
        <v>61.714784896674679</v>
      </c>
      <c r="Z224" s="131">
        <v>63.2</v>
      </c>
      <c r="AA224" s="5">
        <f t="shared" si="109"/>
        <v>5.2435537195561013</v>
      </c>
      <c r="AB224" s="131"/>
      <c r="AC224" s="43">
        <f t="shared" si="114"/>
        <v>0</v>
      </c>
      <c r="AD224" s="131">
        <v>62.1</v>
      </c>
      <c r="AE224" s="43">
        <f t="shared" si="113"/>
        <v>5.0626134132233771</v>
      </c>
      <c r="AF224" s="131"/>
      <c r="AG224" s="43">
        <f t="shared" si="115"/>
        <v>0</v>
      </c>
      <c r="AH224" s="131"/>
      <c r="AI224" s="43">
        <f t="shared" si="116"/>
        <v>0</v>
      </c>
      <c r="AJ224" s="131"/>
      <c r="AK224" s="43">
        <f t="shared" si="117"/>
        <v>0</v>
      </c>
      <c r="AL224" s="117"/>
      <c r="AM224" s="43">
        <f t="shared" si="118"/>
        <v>0</v>
      </c>
      <c r="AN224" s="131"/>
      <c r="AO224" s="5">
        <f t="shared" si="110"/>
        <v>0</v>
      </c>
      <c r="AP224" s="131"/>
      <c r="AQ224" s="43">
        <f t="shared" si="119"/>
        <v>0</v>
      </c>
      <c r="AR224" s="131"/>
      <c r="AS224" s="43">
        <f t="shared" si="120"/>
        <v>0</v>
      </c>
      <c r="AT224" s="131"/>
      <c r="AU224" s="43">
        <f t="shared" si="121"/>
        <v>0</v>
      </c>
      <c r="AV224" s="131"/>
      <c r="AW224" s="43">
        <f t="shared" si="122"/>
        <v>0</v>
      </c>
      <c r="AX224" s="131"/>
      <c r="AY224" s="43">
        <f t="shared" si="123"/>
        <v>0</v>
      </c>
      <c r="AZ224" s="131"/>
      <c r="BA224" s="43">
        <f t="shared" si="124"/>
        <v>0</v>
      </c>
      <c r="BB224" s="117"/>
      <c r="BC224" s="43">
        <f t="shared" si="125"/>
        <v>0</v>
      </c>
      <c r="BD224" s="121"/>
      <c r="BE224">
        <f t="shared" si="97"/>
        <v>0</v>
      </c>
      <c r="BF224">
        <f t="shared" si="98"/>
        <v>0</v>
      </c>
      <c r="BG224">
        <f t="shared" si="99"/>
        <v>4</v>
      </c>
      <c r="BH224">
        <f t="shared" si="103"/>
        <v>7</v>
      </c>
      <c r="BI224" s="6">
        <f t="shared" si="100"/>
        <v>0</v>
      </c>
      <c r="BJ224" s="44">
        <f t="shared" si="101"/>
        <v>0</v>
      </c>
    </row>
    <row r="225" spans="1:62" ht="15" customHeight="1" x14ac:dyDescent="0.25">
      <c r="A225" s="144">
        <f t="shared" si="102"/>
        <v>213</v>
      </c>
      <c r="B225" s="89" t="s">
        <v>127</v>
      </c>
      <c r="C225" s="150">
        <v>4</v>
      </c>
      <c r="D225" s="89" t="s">
        <v>127</v>
      </c>
      <c r="E225" s="150">
        <v>4</v>
      </c>
      <c r="F225" s="154" t="s">
        <v>159</v>
      </c>
      <c r="G225" s="155">
        <v>13</v>
      </c>
      <c r="H225" s="152">
        <f t="shared" si="104"/>
        <v>1684.9</v>
      </c>
      <c r="I225" s="47">
        <f t="shared" si="106"/>
        <v>2306.6999999999998</v>
      </c>
      <c r="J225" s="47">
        <f t="shared" si="107"/>
        <v>0</v>
      </c>
      <c r="K225" s="47">
        <f t="shared" si="108"/>
        <v>1098.1999999999998</v>
      </c>
      <c r="L225" s="56">
        <f t="shared" si="126"/>
        <v>2073.489874583428</v>
      </c>
      <c r="M225" s="56">
        <f t="shared" si="105"/>
        <v>-5.5956648648134433E-3</v>
      </c>
      <c r="N225" s="47">
        <f t="shared" ref="N225:N288" si="127">SLOPE*N$7 + ($I$7-$K$8*($A225-3))</f>
        <v>1934.7468749999998</v>
      </c>
      <c r="O225" s="47"/>
      <c r="P225" s="47"/>
      <c r="Q225" s="47"/>
      <c r="R225" s="47">
        <f t="shared" si="96"/>
        <v>1432.2070115986255</v>
      </c>
      <c r="S225" s="47">
        <f t="shared" ref="S225:S288" si="128">SQRT(POWER(H225-N$7,2)+POWER(I225-N225,2))</f>
        <v>641.28845864966706</v>
      </c>
      <c r="T225" s="47"/>
      <c r="U225" s="47"/>
      <c r="V225" s="47"/>
      <c r="W225" s="79">
        <v>1</v>
      </c>
      <c r="X225" s="62">
        <f t="shared" si="111"/>
        <v>1432.2070115986255</v>
      </c>
      <c r="Y225" s="137">
        <f t="shared" si="112"/>
        <v>61.714784896674679</v>
      </c>
      <c r="Z225" s="131">
        <v>62.7</v>
      </c>
      <c r="AA225" s="5">
        <f t="shared" si="109"/>
        <v>5.1609142921190783</v>
      </c>
      <c r="AB225" s="131"/>
      <c r="AC225" s="43">
        <f t="shared" si="114"/>
        <v>0</v>
      </c>
      <c r="AD225" s="131">
        <v>61.6</v>
      </c>
      <c r="AE225" s="43">
        <f t="shared" si="113"/>
        <v>4.9814180425009003</v>
      </c>
      <c r="AF225" s="131"/>
      <c r="AG225" s="43">
        <f t="shared" si="115"/>
        <v>0</v>
      </c>
      <c r="AH225" s="131"/>
      <c r="AI225" s="43">
        <f t="shared" si="116"/>
        <v>0</v>
      </c>
      <c r="AJ225" s="131"/>
      <c r="AK225" s="43">
        <f t="shared" si="117"/>
        <v>0</v>
      </c>
      <c r="AL225" s="117"/>
      <c r="AM225" s="43">
        <f t="shared" si="118"/>
        <v>0</v>
      </c>
      <c r="AN225" s="131"/>
      <c r="AO225" s="5">
        <f t="shared" si="110"/>
        <v>0</v>
      </c>
      <c r="AP225" s="131"/>
      <c r="AQ225" s="43">
        <f t="shared" si="119"/>
        <v>0</v>
      </c>
      <c r="AR225" s="131"/>
      <c r="AS225" s="43">
        <f t="shared" si="120"/>
        <v>0</v>
      </c>
      <c r="AT225" s="131"/>
      <c r="AU225" s="43">
        <f t="shared" si="121"/>
        <v>0</v>
      </c>
      <c r="AV225" s="131"/>
      <c r="AW225" s="43">
        <f t="shared" si="122"/>
        <v>0</v>
      </c>
      <c r="AX225" s="131"/>
      <c r="AY225" s="43">
        <f t="shared" si="123"/>
        <v>0</v>
      </c>
      <c r="AZ225" s="131"/>
      <c r="BA225" s="43">
        <f t="shared" si="124"/>
        <v>0</v>
      </c>
      <c r="BB225" s="117"/>
      <c r="BC225" s="43">
        <f t="shared" si="125"/>
        <v>0</v>
      </c>
      <c r="BD225" s="121"/>
      <c r="BE225">
        <f t="shared" si="97"/>
        <v>0</v>
      </c>
      <c r="BF225">
        <f t="shared" si="98"/>
        <v>0</v>
      </c>
      <c r="BG225">
        <f t="shared" si="99"/>
        <v>4</v>
      </c>
      <c r="BH225">
        <f t="shared" si="103"/>
        <v>7</v>
      </c>
      <c r="BI225" s="6">
        <f t="shared" si="100"/>
        <v>0</v>
      </c>
      <c r="BJ225" s="44">
        <f t="shared" si="101"/>
        <v>0</v>
      </c>
    </row>
    <row r="226" spans="1:62" ht="15" customHeight="1" x14ac:dyDescent="0.25">
      <c r="A226" s="144">
        <f t="shared" si="102"/>
        <v>214</v>
      </c>
      <c r="B226" s="89" t="s">
        <v>127</v>
      </c>
      <c r="C226" s="150">
        <v>5</v>
      </c>
      <c r="D226" s="89" t="s">
        <v>127</v>
      </c>
      <c r="E226" s="150">
        <v>5</v>
      </c>
      <c r="F226" s="154" t="s">
        <v>159</v>
      </c>
      <c r="G226" s="155">
        <v>14</v>
      </c>
      <c r="H226" s="152">
        <f t="shared" si="104"/>
        <v>1692.9</v>
      </c>
      <c r="I226" s="47">
        <f t="shared" si="106"/>
        <v>2306.6999999999998</v>
      </c>
      <c r="J226" s="47">
        <f t="shared" si="107"/>
        <v>0</v>
      </c>
      <c r="K226" s="47">
        <f t="shared" si="108"/>
        <v>1092.4499999999998</v>
      </c>
      <c r="L226" s="56">
        <f t="shared" si="126"/>
        <v>2083.3419000490535</v>
      </c>
      <c r="M226" s="56">
        <f t="shared" si="105"/>
        <v>-5.5039648837009736E-3</v>
      </c>
      <c r="N226" s="47">
        <f t="shared" si="127"/>
        <v>1928.9968749999998</v>
      </c>
      <c r="O226" s="47"/>
      <c r="P226" s="47"/>
      <c r="Q226" s="47"/>
      <c r="R226" s="47">
        <f t="shared" ref="R226:R289" si="129">SQRT(POWER(J226-N$7,2)+POWER(K226-N226,2))</f>
        <v>1432.2070115986255</v>
      </c>
      <c r="S226" s="47">
        <f t="shared" si="128"/>
        <v>651.14039241531145</v>
      </c>
      <c r="T226" s="47"/>
      <c r="U226" s="47"/>
      <c r="V226" s="47"/>
      <c r="W226" s="79">
        <v>1</v>
      </c>
      <c r="X226" s="62">
        <f t="shared" si="111"/>
        <v>1432.2070115986255</v>
      </c>
      <c r="Y226" s="137">
        <f t="shared" si="112"/>
        <v>61.714784896674679</v>
      </c>
      <c r="Z226" s="131">
        <v>61.1</v>
      </c>
      <c r="AA226" s="5">
        <f t="shared" si="109"/>
        <v>4.9008790611941269</v>
      </c>
      <c r="AB226" s="131"/>
      <c r="AC226" s="43">
        <f t="shared" si="114"/>
        <v>0</v>
      </c>
      <c r="AD226" s="131">
        <v>59.8</v>
      </c>
      <c r="AE226" s="43">
        <f t="shared" si="113"/>
        <v>4.6945496122620058</v>
      </c>
      <c r="AF226" s="131"/>
      <c r="AG226" s="43">
        <f t="shared" si="115"/>
        <v>0</v>
      </c>
      <c r="AH226" s="131"/>
      <c r="AI226" s="43">
        <f t="shared" si="116"/>
        <v>0</v>
      </c>
      <c r="AJ226" s="131"/>
      <c r="AK226" s="43">
        <f t="shared" si="117"/>
        <v>0</v>
      </c>
      <c r="AL226" s="117"/>
      <c r="AM226" s="43">
        <f t="shared" si="118"/>
        <v>0</v>
      </c>
      <c r="AN226" s="131"/>
      <c r="AO226" s="5">
        <f t="shared" si="110"/>
        <v>0</v>
      </c>
      <c r="AP226" s="131"/>
      <c r="AQ226" s="43">
        <f t="shared" si="119"/>
        <v>0</v>
      </c>
      <c r="AR226" s="131"/>
      <c r="AS226" s="43">
        <f t="shared" si="120"/>
        <v>0</v>
      </c>
      <c r="AT226" s="131"/>
      <c r="AU226" s="43">
        <f t="shared" si="121"/>
        <v>0</v>
      </c>
      <c r="AV226" s="131"/>
      <c r="AW226" s="43">
        <f t="shared" si="122"/>
        <v>0</v>
      </c>
      <c r="AX226" s="131"/>
      <c r="AY226" s="43">
        <f t="shared" si="123"/>
        <v>0</v>
      </c>
      <c r="AZ226" s="131"/>
      <c r="BA226" s="43">
        <f t="shared" si="124"/>
        <v>0</v>
      </c>
      <c r="BB226" s="117"/>
      <c r="BC226" s="43">
        <f t="shared" si="125"/>
        <v>0</v>
      </c>
      <c r="BD226" s="121"/>
      <c r="BE226">
        <f t="shared" si="97"/>
        <v>0</v>
      </c>
      <c r="BF226">
        <f t="shared" si="98"/>
        <v>0</v>
      </c>
      <c r="BG226">
        <f t="shared" si="99"/>
        <v>4</v>
      </c>
      <c r="BH226">
        <f t="shared" si="103"/>
        <v>7</v>
      </c>
      <c r="BI226" s="6">
        <f t="shared" si="100"/>
        <v>0</v>
      </c>
      <c r="BJ226" s="44">
        <f t="shared" si="101"/>
        <v>0</v>
      </c>
    </row>
    <row r="227" spans="1:62" ht="15" customHeight="1" x14ac:dyDescent="0.25">
      <c r="A227" s="144">
        <f t="shared" si="102"/>
        <v>215</v>
      </c>
      <c r="B227" s="89" t="s">
        <v>127</v>
      </c>
      <c r="C227" s="150">
        <v>6</v>
      </c>
      <c r="D227" s="89" t="s">
        <v>127</v>
      </c>
      <c r="E227" s="150">
        <v>6</v>
      </c>
      <c r="F227" s="154" t="s">
        <v>159</v>
      </c>
      <c r="G227" s="155">
        <v>15</v>
      </c>
      <c r="H227" s="152">
        <f t="shared" si="104"/>
        <v>1700.9</v>
      </c>
      <c r="I227" s="47">
        <f t="shared" si="106"/>
        <v>2306.6999999999998</v>
      </c>
      <c r="J227" s="47">
        <f t="shared" si="107"/>
        <v>0</v>
      </c>
      <c r="K227" s="47">
        <f t="shared" si="108"/>
        <v>1086.6999999999998</v>
      </c>
      <c r="L227" s="56">
        <f t="shared" si="126"/>
        <v>2093.1939255596935</v>
      </c>
      <c r="M227" s="56">
        <f t="shared" si="105"/>
        <v>-5.4150959836078982E-3</v>
      </c>
      <c r="N227" s="47">
        <f t="shared" si="127"/>
        <v>1923.2468749999998</v>
      </c>
      <c r="O227" s="47"/>
      <c r="P227" s="47"/>
      <c r="Q227" s="47"/>
      <c r="R227" s="47">
        <f t="shared" si="129"/>
        <v>1432.2070115986255</v>
      </c>
      <c r="S227" s="47">
        <f t="shared" si="128"/>
        <v>660.99232905705173</v>
      </c>
      <c r="T227" s="47"/>
      <c r="U227" s="47"/>
      <c r="V227" s="47"/>
      <c r="W227" s="79">
        <v>1</v>
      </c>
      <c r="X227" s="62">
        <f t="shared" si="111"/>
        <v>1432.2070115986255</v>
      </c>
      <c r="Y227" s="137">
        <f t="shared" si="112"/>
        <v>61.714784896674679</v>
      </c>
      <c r="Z227" s="131">
        <v>63.4</v>
      </c>
      <c r="AA227" s="5">
        <f t="shared" si="109"/>
        <v>5.2767932795673076</v>
      </c>
      <c r="AB227" s="131"/>
      <c r="AC227" s="43">
        <f t="shared" si="114"/>
        <v>0</v>
      </c>
      <c r="AD227" s="131">
        <v>62.2</v>
      </c>
      <c r="AE227" s="43">
        <f t="shared" si="113"/>
        <v>5.0789312540977578</v>
      </c>
      <c r="AF227" s="131"/>
      <c r="AG227" s="43">
        <f t="shared" si="115"/>
        <v>0</v>
      </c>
      <c r="AH227" s="131"/>
      <c r="AI227" s="43">
        <f t="shared" si="116"/>
        <v>0</v>
      </c>
      <c r="AJ227" s="131"/>
      <c r="AK227" s="43">
        <f t="shared" si="117"/>
        <v>0</v>
      </c>
      <c r="AL227" s="117"/>
      <c r="AM227" s="43">
        <f t="shared" si="118"/>
        <v>0</v>
      </c>
      <c r="AN227" s="131"/>
      <c r="AO227" s="5">
        <f t="shared" si="110"/>
        <v>0</v>
      </c>
      <c r="AP227" s="131"/>
      <c r="AQ227" s="43">
        <f t="shared" si="119"/>
        <v>0</v>
      </c>
      <c r="AR227" s="131"/>
      <c r="AS227" s="43">
        <f t="shared" si="120"/>
        <v>0</v>
      </c>
      <c r="AT227" s="131"/>
      <c r="AU227" s="43">
        <f t="shared" si="121"/>
        <v>0</v>
      </c>
      <c r="AV227" s="131"/>
      <c r="AW227" s="43">
        <f t="shared" si="122"/>
        <v>0</v>
      </c>
      <c r="AX227" s="131"/>
      <c r="AY227" s="43">
        <f t="shared" si="123"/>
        <v>0</v>
      </c>
      <c r="AZ227" s="131"/>
      <c r="BA227" s="43">
        <f t="shared" si="124"/>
        <v>0</v>
      </c>
      <c r="BB227" s="117"/>
      <c r="BC227" s="43">
        <f t="shared" si="125"/>
        <v>0</v>
      </c>
      <c r="BD227" s="121"/>
      <c r="BE227">
        <f t="shared" si="97"/>
        <v>0</v>
      </c>
      <c r="BF227">
        <f t="shared" si="98"/>
        <v>0</v>
      </c>
      <c r="BG227">
        <f t="shared" si="99"/>
        <v>4</v>
      </c>
      <c r="BH227">
        <f t="shared" si="103"/>
        <v>7</v>
      </c>
      <c r="BI227" s="6">
        <f t="shared" si="100"/>
        <v>0</v>
      </c>
      <c r="BJ227" s="44">
        <f t="shared" si="101"/>
        <v>0</v>
      </c>
    </row>
    <row r="228" spans="1:62" ht="15" customHeight="1" x14ac:dyDescent="0.25">
      <c r="A228" s="144">
        <f t="shared" si="102"/>
        <v>216</v>
      </c>
      <c r="B228" s="89" t="s">
        <v>127</v>
      </c>
      <c r="C228" s="150">
        <v>7</v>
      </c>
      <c r="D228" s="89" t="s">
        <v>127</v>
      </c>
      <c r="E228" s="150">
        <v>7</v>
      </c>
      <c r="F228" s="154" t="s">
        <v>159</v>
      </c>
      <c r="G228" s="155">
        <v>16</v>
      </c>
      <c r="H228" s="152">
        <f t="shared" si="104"/>
        <v>1708.9</v>
      </c>
      <c r="I228" s="47">
        <f t="shared" si="106"/>
        <v>2306.6999999999998</v>
      </c>
      <c r="J228" s="47">
        <f t="shared" si="107"/>
        <v>0</v>
      </c>
      <c r="K228" s="47">
        <f t="shared" si="108"/>
        <v>1080.9499999999998</v>
      </c>
      <c r="L228" s="56">
        <f t="shared" si="126"/>
        <v>2103.045951114716</v>
      </c>
      <c r="M228" s="56">
        <f t="shared" si="105"/>
        <v>-5.3289320835574472E-3</v>
      </c>
      <c r="N228" s="47">
        <f t="shared" si="127"/>
        <v>1917.4968749999998</v>
      </c>
      <c r="O228" s="47"/>
      <c r="P228" s="47"/>
      <c r="Q228" s="47"/>
      <c r="R228" s="47">
        <f t="shared" si="129"/>
        <v>1432.2070115986255</v>
      </c>
      <c r="S228" s="47">
        <f t="shared" si="128"/>
        <v>670.84426844817392</v>
      </c>
      <c r="T228" s="47"/>
      <c r="U228" s="47"/>
      <c r="V228" s="47"/>
      <c r="W228" s="79">
        <v>1</v>
      </c>
      <c r="X228" s="62">
        <f t="shared" si="111"/>
        <v>1432.2070115986255</v>
      </c>
      <c r="Y228" s="137">
        <f t="shared" si="112"/>
        <v>61.714784896674679</v>
      </c>
      <c r="Z228" s="131">
        <v>61.8</v>
      </c>
      <c r="AA228" s="5">
        <f t="shared" si="109"/>
        <v>5.0138174240600062</v>
      </c>
      <c r="AB228" s="131"/>
      <c r="AC228" s="43">
        <f t="shared" si="114"/>
        <v>0</v>
      </c>
      <c r="AD228" s="131">
        <v>60.2</v>
      </c>
      <c r="AE228" s="43">
        <f t="shared" si="113"/>
        <v>4.757562996169507</v>
      </c>
      <c r="AF228" s="131"/>
      <c r="AG228" s="43">
        <f t="shared" si="115"/>
        <v>0</v>
      </c>
      <c r="AH228" s="131"/>
      <c r="AI228" s="43">
        <f t="shared" si="116"/>
        <v>0</v>
      </c>
      <c r="AJ228" s="131"/>
      <c r="AK228" s="43">
        <f t="shared" si="117"/>
        <v>0</v>
      </c>
      <c r="AL228" s="117"/>
      <c r="AM228" s="43">
        <f t="shared" si="118"/>
        <v>0</v>
      </c>
      <c r="AN228" s="131"/>
      <c r="AO228" s="5">
        <f t="shared" si="110"/>
        <v>0</v>
      </c>
      <c r="AP228" s="131"/>
      <c r="AQ228" s="43">
        <f t="shared" si="119"/>
        <v>0</v>
      </c>
      <c r="AR228" s="131"/>
      <c r="AS228" s="43">
        <f t="shared" si="120"/>
        <v>0</v>
      </c>
      <c r="AT228" s="131"/>
      <c r="AU228" s="43">
        <f t="shared" si="121"/>
        <v>0</v>
      </c>
      <c r="AV228" s="131"/>
      <c r="AW228" s="43">
        <f t="shared" si="122"/>
        <v>0</v>
      </c>
      <c r="AX228" s="131"/>
      <c r="AY228" s="43">
        <f t="shared" si="123"/>
        <v>0</v>
      </c>
      <c r="AZ228" s="131"/>
      <c r="BA228" s="43">
        <f t="shared" si="124"/>
        <v>0</v>
      </c>
      <c r="BB228" s="117"/>
      <c r="BC228" s="43">
        <f t="shared" si="125"/>
        <v>0</v>
      </c>
      <c r="BD228" s="121"/>
      <c r="BE228">
        <f t="shared" si="97"/>
        <v>0</v>
      </c>
      <c r="BF228">
        <f t="shared" si="98"/>
        <v>0</v>
      </c>
      <c r="BG228">
        <f t="shared" si="99"/>
        <v>4</v>
      </c>
      <c r="BH228">
        <f t="shared" si="103"/>
        <v>7</v>
      </c>
      <c r="BI228" s="6">
        <f t="shared" si="100"/>
        <v>0</v>
      </c>
      <c r="BJ228" s="44">
        <f t="shared" si="101"/>
        <v>0</v>
      </c>
    </row>
    <row r="229" spans="1:62" ht="15" customHeight="1" x14ac:dyDescent="0.25">
      <c r="A229" s="144">
        <f t="shared" si="102"/>
        <v>217</v>
      </c>
      <c r="B229" s="89" t="s">
        <v>127</v>
      </c>
      <c r="C229" s="150">
        <v>8</v>
      </c>
      <c r="D229" s="89" t="s">
        <v>127</v>
      </c>
      <c r="E229" s="150">
        <v>8</v>
      </c>
      <c r="F229" s="154" t="s">
        <v>159</v>
      </c>
      <c r="G229" s="155">
        <v>17</v>
      </c>
      <c r="H229" s="152">
        <f t="shared" si="104"/>
        <v>1716.9</v>
      </c>
      <c r="I229" s="47">
        <f t="shared" si="106"/>
        <v>2306.6999999999998</v>
      </c>
      <c r="J229" s="47">
        <f t="shared" si="107"/>
        <v>0</v>
      </c>
      <c r="K229" s="47">
        <f t="shared" si="108"/>
        <v>1075.1999999999998</v>
      </c>
      <c r="L229" s="56">
        <f t="shared" si="126"/>
        <v>2112.8979767134997</v>
      </c>
      <c r="M229" s="56">
        <f t="shared" si="105"/>
        <v>-5.2453544258241891E-3</v>
      </c>
      <c r="N229" s="47">
        <f t="shared" si="127"/>
        <v>1911.7468749999998</v>
      </c>
      <c r="O229" s="47"/>
      <c r="P229" s="47"/>
      <c r="Q229" s="47"/>
      <c r="R229" s="47">
        <f t="shared" si="129"/>
        <v>1432.2070115986255</v>
      </c>
      <c r="S229" s="47">
        <f t="shared" si="128"/>
        <v>680.69621046930013</v>
      </c>
      <c r="T229" s="47"/>
      <c r="U229" s="47"/>
      <c r="V229" s="47"/>
      <c r="W229" s="79">
        <v>1</v>
      </c>
      <c r="X229" s="62">
        <f t="shared" si="111"/>
        <v>1432.2070115986255</v>
      </c>
      <c r="Y229" s="137">
        <f t="shared" si="112"/>
        <v>61.714784896674679</v>
      </c>
      <c r="Z229" s="131">
        <v>64.3</v>
      </c>
      <c r="AA229" s="5">
        <f t="shared" si="109"/>
        <v>5.4276709506608274</v>
      </c>
      <c r="AB229" s="131"/>
      <c r="AC229" s="43">
        <f t="shared" si="114"/>
        <v>0</v>
      </c>
      <c r="AD229" s="131">
        <v>63</v>
      </c>
      <c r="AE229" s="43">
        <f t="shared" si="113"/>
        <v>5.2104191818514076</v>
      </c>
      <c r="AF229" s="131"/>
      <c r="AG229" s="43">
        <f t="shared" si="115"/>
        <v>0</v>
      </c>
      <c r="AH229" s="131"/>
      <c r="AI229" s="43">
        <f t="shared" si="116"/>
        <v>0</v>
      </c>
      <c r="AJ229" s="131"/>
      <c r="AK229" s="43">
        <f t="shared" si="117"/>
        <v>0</v>
      </c>
      <c r="AL229" s="117"/>
      <c r="AM229" s="43">
        <f t="shared" si="118"/>
        <v>0</v>
      </c>
      <c r="AN229" s="131"/>
      <c r="AO229" s="5">
        <f t="shared" si="110"/>
        <v>0</v>
      </c>
      <c r="AP229" s="131"/>
      <c r="AQ229" s="43">
        <f t="shared" si="119"/>
        <v>0</v>
      </c>
      <c r="AR229" s="131"/>
      <c r="AS229" s="43">
        <f t="shared" si="120"/>
        <v>0</v>
      </c>
      <c r="AT229" s="131"/>
      <c r="AU229" s="43">
        <f t="shared" si="121"/>
        <v>0</v>
      </c>
      <c r="AV229" s="131"/>
      <c r="AW229" s="43">
        <f t="shared" si="122"/>
        <v>0</v>
      </c>
      <c r="AX229" s="131"/>
      <c r="AY229" s="43">
        <f t="shared" si="123"/>
        <v>0</v>
      </c>
      <c r="AZ229" s="131"/>
      <c r="BA229" s="43">
        <f t="shared" si="124"/>
        <v>0</v>
      </c>
      <c r="BB229" s="117"/>
      <c r="BC229" s="43">
        <f t="shared" si="125"/>
        <v>0</v>
      </c>
      <c r="BD229" s="121"/>
      <c r="BE229">
        <f t="shared" si="97"/>
        <v>0</v>
      </c>
      <c r="BF229">
        <f t="shared" si="98"/>
        <v>0</v>
      </c>
      <c r="BG229">
        <f t="shared" si="99"/>
        <v>4</v>
      </c>
      <c r="BH229">
        <f t="shared" si="103"/>
        <v>7</v>
      </c>
      <c r="BI229" s="6">
        <f t="shared" si="100"/>
        <v>0</v>
      </c>
      <c r="BJ229" s="44">
        <f t="shared" si="101"/>
        <v>0</v>
      </c>
    </row>
    <row r="230" spans="1:62" ht="15" customHeight="1" x14ac:dyDescent="0.25">
      <c r="A230" s="144">
        <f t="shared" si="102"/>
        <v>218</v>
      </c>
      <c r="B230" s="89" t="s">
        <v>127</v>
      </c>
      <c r="C230" s="150">
        <v>9</v>
      </c>
      <c r="D230" s="89" t="s">
        <v>127</v>
      </c>
      <c r="E230" s="150">
        <v>9</v>
      </c>
      <c r="F230" s="154" t="s">
        <v>159</v>
      </c>
      <c r="G230" s="155">
        <v>18</v>
      </c>
      <c r="H230" s="152">
        <f t="shared" si="104"/>
        <v>1724.9</v>
      </c>
      <c r="I230" s="47">
        <f t="shared" si="106"/>
        <v>2306.6999999999998</v>
      </c>
      <c r="J230" s="47">
        <f t="shared" si="107"/>
        <v>0</v>
      </c>
      <c r="K230" s="47">
        <f t="shared" si="108"/>
        <v>1069.4499999999998</v>
      </c>
      <c r="L230" s="56">
        <f t="shared" si="126"/>
        <v>2122.7500023554353</v>
      </c>
      <c r="M230" s="56">
        <f t="shared" si="105"/>
        <v>-5.1642510547935672E-3</v>
      </c>
      <c r="N230" s="47">
        <f t="shared" si="127"/>
        <v>1905.9968749999998</v>
      </c>
      <c r="O230" s="47"/>
      <c r="P230" s="47"/>
      <c r="Q230" s="47"/>
      <c r="R230" s="47">
        <f t="shared" si="129"/>
        <v>1432.2070115986255</v>
      </c>
      <c r="S230" s="47">
        <f t="shared" si="128"/>
        <v>690.54815500786458</v>
      </c>
      <c r="T230" s="47"/>
      <c r="U230" s="47"/>
      <c r="V230" s="47"/>
      <c r="W230" s="79">
        <v>1</v>
      </c>
      <c r="X230" s="62">
        <f t="shared" si="111"/>
        <v>1432.2070115986255</v>
      </c>
      <c r="Y230" s="137">
        <f t="shared" si="112"/>
        <v>61.714784896674679</v>
      </c>
      <c r="Z230" s="131">
        <v>61.5</v>
      </c>
      <c r="AA230" s="5">
        <f t="shared" si="109"/>
        <v>4.965257735086289</v>
      </c>
      <c r="AB230" s="131"/>
      <c r="AC230" s="43">
        <f t="shared" si="114"/>
        <v>0</v>
      </c>
      <c r="AD230" s="131">
        <v>60.3</v>
      </c>
      <c r="AE230" s="43">
        <f t="shared" si="113"/>
        <v>4.773381981087951</v>
      </c>
      <c r="AF230" s="131"/>
      <c r="AG230" s="43">
        <f t="shared" si="115"/>
        <v>0</v>
      </c>
      <c r="AH230" s="131"/>
      <c r="AI230" s="43">
        <f t="shared" si="116"/>
        <v>0</v>
      </c>
      <c r="AJ230" s="131"/>
      <c r="AK230" s="43">
        <f t="shared" si="117"/>
        <v>0</v>
      </c>
      <c r="AL230" s="117"/>
      <c r="AM230" s="43">
        <f t="shared" si="118"/>
        <v>0</v>
      </c>
      <c r="AN230" s="131"/>
      <c r="AO230" s="5">
        <f t="shared" si="110"/>
        <v>0</v>
      </c>
      <c r="AP230" s="131"/>
      <c r="AQ230" s="43">
        <f t="shared" si="119"/>
        <v>0</v>
      </c>
      <c r="AR230" s="131"/>
      <c r="AS230" s="43">
        <f t="shared" si="120"/>
        <v>0</v>
      </c>
      <c r="AT230" s="131"/>
      <c r="AU230" s="43">
        <f t="shared" si="121"/>
        <v>0</v>
      </c>
      <c r="AV230" s="131"/>
      <c r="AW230" s="43">
        <f t="shared" si="122"/>
        <v>0</v>
      </c>
      <c r="AX230" s="131"/>
      <c r="AY230" s="43">
        <f t="shared" si="123"/>
        <v>0</v>
      </c>
      <c r="AZ230" s="131"/>
      <c r="BA230" s="43">
        <f t="shared" si="124"/>
        <v>0</v>
      </c>
      <c r="BB230" s="117"/>
      <c r="BC230" s="43">
        <f t="shared" si="125"/>
        <v>0</v>
      </c>
      <c r="BD230" s="121"/>
      <c r="BE230">
        <f t="shared" si="97"/>
        <v>0</v>
      </c>
      <c r="BF230">
        <f t="shared" si="98"/>
        <v>0</v>
      </c>
      <c r="BG230">
        <f t="shared" si="99"/>
        <v>4</v>
      </c>
      <c r="BH230">
        <f t="shared" si="103"/>
        <v>7</v>
      </c>
      <c r="BI230" s="6">
        <f t="shared" si="100"/>
        <v>0</v>
      </c>
      <c r="BJ230" s="44">
        <f t="shared" si="101"/>
        <v>0</v>
      </c>
    </row>
    <row r="231" spans="1:62" ht="15" customHeight="1" x14ac:dyDescent="0.25">
      <c r="A231" s="144">
        <f t="shared" si="102"/>
        <v>219</v>
      </c>
      <c r="B231" s="89" t="s">
        <v>127</v>
      </c>
      <c r="C231" s="150">
        <v>10</v>
      </c>
      <c r="D231" s="89" t="s">
        <v>127</v>
      </c>
      <c r="E231" s="150">
        <v>10</v>
      </c>
      <c r="F231" s="154" t="s">
        <v>159</v>
      </c>
      <c r="G231" s="155">
        <v>19</v>
      </c>
      <c r="H231" s="152">
        <f t="shared" si="104"/>
        <v>1732.9</v>
      </c>
      <c r="I231" s="47">
        <f t="shared" si="106"/>
        <v>2306.6999999999998</v>
      </c>
      <c r="J231" s="47">
        <f t="shared" si="107"/>
        <v>0</v>
      </c>
      <c r="K231" s="47">
        <f t="shared" si="108"/>
        <v>1063.6999999999998</v>
      </c>
      <c r="L231" s="56">
        <f t="shared" si="126"/>
        <v>2132.6020280399248</v>
      </c>
      <c r="M231" s="56">
        <f t="shared" si="105"/>
        <v>-5.0855163358392019E-3</v>
      </c>
      <c r="N231" s="47">
        <f t="shared" si="127"/>
        <v>1900.2468749999998</v>
      </c>
      <c r="O231" s="47"/>
      <c r="P231" s="47"/>
      <c r="Q231" s="47"/>
      <c r="R231" s="47">
        <f t="shared" si="129"/>
        <v>1432.2070115986255</v>
      </c>
      <c r="S231" s="47">
        <f t="shared" si="128"/>
        <v>700.40010195763512</v>
      </c>
      <c r="T231" s="47"/>
      <c r="U231" s="47"/>
      <c r="V231" s="47"/>
      <c r="W231" s="79">
        <v>1</v>
      </c>
      <c r="X231" s="62">
        <f t="shared" si="111"/>
        <v>1432.2070115986255</v>
      </c>
      <c r="Y231" s="137">
        <f t="shared" si="112"/>
        <v>61.714784896674679</v>
      </c>
      <c r="Z231" s="131">
        <v>60.9</v>
      </c>
      <c r="AA231" s="5">
        <f t="shared" si="109"/>
        <v>4.8688472577078148</v>
      </c>
      <c r="AB231" s="131"/>
      <c r="AC231" s="43">
        <f t="shared" si="114"/>
        <v>0</v>
      </c>
      <c r="AD231" s="131">
        <v>59.7</v>
      </c>
      <c r="AE231" s="43">
        <f t="shared" si="113"/>
        <v>4.6788619052267029</v>
      </c>
      <c r="AF231" s="131"/>
      <c r="AG231" s="43">
        <f t="shared" si="115"/>
        <v>0</v>
      </c>
      <c r="AH231" s="131"/>
      <c r="AI231" s="43">
        <f t="shared" si="116"/>
        <v>0</v>
      </c>
      <c r="AJ231" s="131"/>
      <c r="AK231" s="43">
        <f t="shared" si="117"/>
        <v>0</v>
      </c>
      <c r="AL231" s="117"/>
      <c r="AM231" s="43">
        <f t="shared" si="118"/>
        <v>0</v>
      </c>
      <c r="AN231" s="131"/>
      <c r="AO231" s="5">
        <f t="shared" si="110"/>
        <v>0</v>
      </c>
      <c r="AP231" s="131"/>
      <c r="AQ231" s="43">
        <f t="shared" si="119"/>
        <v>0</v>
      </c>
      <c r="AR231" s="131"/>
      <c r="AS231" s="43">
        <f t="shared" si="120"/>
        <v>0</v>
      </c>
      <c r="AT231" s="131"/>
      <c r="AU231" s="43">
        <f t="shared" si="121"/>
        <v>0</v>
      </c>
      <c r="AV231" s="131"/>
      <c r="AW231" s="43">
        <f t="shared" si="122"/>
        <v>0</v>
      </c>
      <c r="AX231" s="131"/>
      <c r="AY231" s="43">
        <f t="shared" si="123"/>
        <v>0</v>
      </c>
      <c r="AZ231" s="131"/>
      <c r="BA231" s="43">
        <f t="shared" si="124"/>
        <v>0</v>
      </c>
      <c r="BB231" s="117"/>
      <c r="BC231" s="43">
        <f t="shared" si="125"/>
        <v>0</v>
      </c>
      <c r="BD231" s="121"/>
      <c r="BE231">
        <f t="shared" si="97"/>
        <v>0</v>
      </c>
      <c r="BF231">
        <f t="shared" si="98"/>
        <v>0</v>
      </c>
      <c r="BG231">
        <f t="shared" si="99"/>
        <v>4</v>
      </c>
      <c r="BH231">
        <f t="shared" si="103"/>
        <v>7</v>
      </c>
      <c r="BI231" s="6">
        <f t="shared" si="100"/>
        <v>0</v>
      </c>
      <c r="BJ231" s="44">
        <f t="shared" si="101"/>
        <v>0</v>
      </c>
    </row>
    <row r="232" spans="1:62" ht="15" customHeight="1" x14ac:dyDescent="0.25">
      <c r="A232" s="144">
        <f t="shared" si="102"/>
        <v>220</v>
      </c>
      <c r="B232" s="89" t="s">
        <v>127</v>
      </c>
      <c r="C232" s="150">
        <v>11</v>
      </c>
      <c r="D232" s="89" t="s">
        <v>127</v>
      </c>
      <c r="E232" s="150">
        <v>11</v>
      </c>
      <c r="F232" s="154" t="s">
        <v>159</v>
      </c>
      <c r="G232" s="155">
        <v>20</v>
      </c>
      <c r="H232" s="152">
        <f t="shared" si="104"/>
        <v>1740.9</v>
      </c>
      <c r="I232" s="47">
        <f t="shared" si="106"/>
        <v>2306.6999999999998</v>
      </c>
      <c r="J232" s="47">
        <f t="shared" si="107"/>
        <v>0</v>
      </c>
      <c r="K232" s="47">
        <f t="shared" si="108"/>
        <v>1057.9499999999998</v>
      </c>
      <c r="L232" s="56">
        <f t="shared" si="126"/>
        <v>2142.4540537663815</v>
      </c>
      <c r="M232" s="56">
        <f t="shared" si="105"/>
        <v>-5.0090505178559397E-3</v>
      </c>
      <c r="N232" s="47">
        <f t="shared" si="127"/>
        <v>1894.4968749999998</v>
      </c>
      <c r="O232" s="47"/>
      <c r="P232" s="47"/>
      <c r="Q232" s="47"/>
      <c r="R232" s="47">
        <f t="shared" si="129"/>
        <v>1432.2070115986255</v>
      </c>
      <c r="S232" s="47">
        <f t="shared" si="128"/>
        <v>710.252051218274</v>
      </c>
      <c r="T232" s="47"/>
      <c r="U232" s="47"/>
      <c r="V232" s="47"/>
      <c r="W232" s="79">
        <v>1</v>
      </c>
      <c r="X232" s="62">
        <f t="shared" si="111"/>
        <v>1432.2070115986255</v>
      </c>
      <c r="Y232" s="137">
        <f t="shared" si="112"/>
        <v>61.714784896674679</v>
      </c>
      <c r="Z232" s="131">
        <v>63.1</v>
      </c>
      <c r="AA232" s="5">
        <f t="shared" si="109"/>
        <v>5.2269733229154403</v>
      </c>
      <c r="AB232" s="131"/>
      <c r="AC232" s="43">
        <f t="shared" si="114"/>
        <v>0</v>
      </c>
      <c r="AD232" s="131">
        <v>61.6</v>
      </c>
      <c r="AE232" s="43">
        <f t="shared" si="113"/>
        <v>4.9814180425009003</v>
      </c>
      <c r="AF232" s="131"/>
      <c r="AG232" s="43">
        <f t="shared" si="115"/>
        <v>0</v>
      </c>
      <c r="AH232" s="131"/>
      <c r="AI232" s="43">
        <f t="shared" si="116"/>
        <v>0</v>
      </c>
      <c r="AJ232" s="131"/>
      <c r="AK232" s="43">
        <f t="shared" si="117"/>
        <v>0</v>
      </c>
      <c r="AL232" s="117"/>
      <c r="AM232" s="43">
        <f t="shared" si="118"/>
        <v>0</v>
      </c>
      <c r="AN232" s="131"/>
      <c r="AO232" s="5">
        <f t="shared" si="110"/>
        <v>0</v>
      </c>
      <c r="AP232" s="131"/>
      <c r="AQ232" s="43">
        <f t="shared" si="119"/>
        <v>0</v>
      </c>
      <c r="AR232" s="131"/>
      <c r="AS232" s="43">
        <f t="shared" si="120"/>
        <v>0</v>
      </c>
      <c r="AT232" s="131"/>
      <c r="AU232" s="43">
        <f t="shared" si="121"/>
        <v>0</v>
      </c>
      <c r="AV232" s="131"/>
      <c r="AW232" s="43">
        <f t="shared" si="122"/>
        <v>0</v>
      </c>
      <c r="AX232" s="131"/>
      <c r="AY232" s="43">
        <f t="shared" si="123"/>
        <v>0</v>
      </c>
      <c r="AZ232" s="131"/>
      <c r="BA232" s="43">
        <f t="shared" si="124"/>
        <v>0</v>
      </c>
      <c r="BB232" s="117"/>
      <c r="BC232" s="43">
        <f t="shared" si="125"/>
        <v>0</v>
      </c>
      <c r="BD232" s="121"/>
      <c r="BE232">
        <f t="shared" si="97"/>
        <v>0</v>
      </c>
      <c r="BF232">
        <f t="shared" si="98"/>
        <v>0</v>
      </c>
      <c r="BG232">
        <f t="shared" si="99"/>
        <v>4</v>
      </c>
      <c r="BH232">
        <f t="shared" si="103"/>
        <v>7</v>
      </c>
      <c r="BI232" s="6">
        <f t="shared" si="100"/>
        <v>0</v>
      </c>
      <c r="BJ232" s="44">
        <f t="shared" si="101"/>
        <v>0</v>
      </c>
    </row>
    <row r="233" spans="1:62" ht="15" customHeight="1" x14ac:dyDescent="0.25">
      <c r="A233" s="144">
        <f t="shared" si="102"/>
        <v>221</v>
      </c>
      <c r="B233" s="89" t="s">
        <v>127</v>
      </c>
      <c r="C233" s="150">
        <v>12</v>
      </c>
      <c r="D233" s="89" t="s">
        <v>127</v>
      </c>
      <c r="E233" s="150">
        <v>12</v>
      </c>
      <c r="F233" s="154" t="s">
        <v>159</v>
      </c>
      <c r="G233" s="155">
        <v>21</v>
      </c>
      <c r="H233" s="152">
        <f t="shared" si="104"/>
        <v>1748.9</v>
      </c>
      <c r="I233" s="47">
        <f t="shared" si="106"/>
        <v>2306.6999999999998</v>
      </c>
      <c r="J233" s="47">
        <f t="shared" si="107"/>
        <v>0</v>
      </c>
      <c r="K233" s="47">
        <f t="shared" si="108"/>
        <v>1052.1999999999998</v>
      </c>
      <c r="L233" s="56">
        <f t="shared" si="126"/>
        <v>2152.3060795342285</v>
      </c>
      <c r="M233" s="56">
        <f t="shared" si="105"/>
        <v>-4.9347593312631943E-3</v>
      </c>
      <c r="N233" s="47">
        <f t="shared" si="127"/>
        <v>1888.7468749999998</v>
      </c>
      <c r="O233" s="47"/>
      <c r="P233" s="47"/>
      <c r="Q233" s="47"/>
      <c r="R233" s="47">
        <f t="shared" si="129"/>
        <v>1432.2070115986255</v>
      </c>
      <c r="S233" s="47">
        <f t="shared" si="128"/>
        <v>720.10400269493414</v>
      </c>
      <c r="T233" s="47"/>
      <c r="U233" s="47"/>
      <c r="V233" s="47"/>
      <c r="W233" s="79">
        <v>1</v>
      </c>
      <c r="X233" s="62">
        <f t="shared" si="111"/>
        <v>1432.2070115986255</v>
      </c>
      <c r="Y233" s="137">
        <f t="shared" si="112"/>
        <v>61.714784896674679</v>
      </c>
      <c r="Z233" s="131">
        <v>62.7</v>
      </c>
      <c r="AA233" s="5">
        <f t="shared" si="109"/>
        <v>5.1609142921190783</v>
      </c>
      <c r="AB233" s="131"/>
      <c r="AC233" s="43">
        <f t="shared" si="114"/>
        <v>0</v>
      </c>
      <c r="AD233" s="131">
        <v>61.7</v>
      </c>
      <c r="AE233" s="43">
        <f t="shared" si="113"/>
        <v>4.9976046054921399</v>
      </c>
      <c r="AF233" s="131"/>
      <c r="AG233" s="43">
        <f t="shared" si="115"/>
        <v>0</v>
      </c>
      <c r="AH233" s="131"/>
      <c r="AI233" s="43">
        <f t="shared" si="116"/>
        <v>0</v>
      </c>
      <c r="AJ233" s="131"/>
      <c r="AK233" s="43">
        <f t="shared" si="117"/>
        <v>0</v>
      </c>
      <c r="AL233" s="117"/>
      <c r="AM233" s="43">
        <f t="shared" si="118"/>
        <v>0</v>
      </c>
      <c r="AN233" s="131"/>
      <c r="AO233" s="5">
        <f t="shared" si="110"/>
        <v>0</v>
      </c>
      <c r="AP233" s="131"/>
      <c r="AQ233" s="43">
        <f t="shared" si="119"/>
        <v>0</v>
      </c>
      <c r="AR233" s="131"/>
      <c r="AS233" s="43">
        <f t="shared" si="120"/>
        <v>0</v>
      </c>
      <c r="AT233" s="131"/>
      <c r="AU233" s="43">
        <f t="shared" si="121"/>
        <v>0</v>
      </c>
      <c r="AV233" s="131"/>
      <c r="AW233" s="43">
        <f t="shared" si="122"/>
        <v>0</v>
      </c>
      <c r="AX233" s="131"/>
      <c r="AY233" s="43">
        <f t="shared" si="123"/>
        <v>0</v>
      </c>
      <c r="AZ233" s="131"/>
      <c r="BA233" s="43">
        <f t="shared" si="124"/>
        <v>0</v>
      </c>
      <c r="BB233" s="117"/>
      <c r="BC233" s="43">
        <f t="shared" si="125"/>
        <v>0</v>
      </c>
      <c r="BD233" s="121"/>
      <c r="BE233">
        <f t="shared" si="97"/>
        <v>0</v>
      </c>
      <c r="BF233">
        <f t="shared" si="98"/>
        <v>0</v>
      </c>
      <c r="BG233">
        <f t="shared" si="99"/>
        <v>4</v>
      </c>
      <c r="BH233">
        <f t="shared" si="103"/>
        <v>7</v>
      </c>
      <c r="BI233" s="6">
        <f t="shared" si="100"/>
        <v>0</v>
      </c>
      <c r="BJ233" s="44">
        <f t="shared" si="101"/>
        <v>0</v>
      </c>
    </row>
    <row r="234" spans="1:62" ht="15" customHeight="1" x14ac:dyDescent="0.25">
      <c r="A234" s="144">
        <f t="shared" si="102"/>
        <v>222</v>
      </c>
      <c r="B234" s="89" t="s">
        <v>127</v>
      </c>
      <c r="C234" s="150">
        <v>13</v>
      </c>
      <c r="D234" s="89" t="s">
        <v>127</v>
      </c>
      <c r="E234" s="150">
        <v>13</v>
      </c>
      <c r="F234" s="154" t="s">
        <v>159</v>
      </c>
      <c r="G234" s="155">
        <v>22</v>
      </c>
      <c r="H234" s="152">
        <f t="shared" si="104"/>
        <v>1756.9</v>
      </c>
      <c r="I234" s="47">
        <f t="shared" si="106"/>
        <v>2306.6999999999998</v>
      </c>
      <c r="J234" s="47">
        <f t="shared" si="107"/>
        <v>0</v>
      </c>
      <c r="K234" s="47">
        <f t="shared" si="108"/>
        <v>1046.4499999999998</v>
      </c>
      <c r="L234" s="56">
        <f t="shared" si="126"/>
        <v>2162.1581053429004</v>
      </c>
      <c r="M234" s="56">
        <f t="shared" si="105"/>
        <v>-4.8625536142026249E-3</v>
      </c>
      <c r="N234" s="47">
        <f t="shared" si="127"/>
        <v>1882.9968749999998</v>
      </c>
      <c r="O234" s="47"/>
      <c r="P234" s="47"/>
      <c r="Q234" s="47"/>
      <c r="R234" s="47">
        <f t="shared" si="129"/>
        <v>1432.2070115986255</v>
      </c>
      <c r="S234" s="47">
        <f t="shared" si="128"/>
        <v>729.95595629788909</v>
      </c>
      <c r="T234" s="47"/>
      <c r="U234" s="47"/>
      <c r="V234" s="47"/>
      <c r="W234" s="79">
        <v>1</v>
      </c>
      <c r="X234" s="62">
        <f t="shared" si="111"/>
        <v>1432.2070115986255</v>
      </c>
      <c r="Y234" s="137">
        <f t="shared" si="112"/>
        <v>61.714784896674679</v>
      </c>
      <c r="Z234" s="131">
        <v>62.4</v>
      </c>
      <c r="AA234" s="5">
        <f t="shared" si="109"/>
        <v>5.1116457025763999</v>
      </c>
      <c r="AB234" s="131"/>
      <c r="AC234" s="43">
        <f t="shared" si="114"/>
        <v>0</v>
      </c>
      <c r="AD234" s="131">
        <v>61.1</v>
      </c>
      <c r="AE234" s="43">
        <f t="shared" si="113"/>
        <v>4.9008790611941269</v>
      </c>
      <c r="AF234" s="131"/>
      <c r="AG234" s="43">
        <f t="shared" si="115"/>
        <v>0</v>
      </c>
      <c r="AH234" s="131"/>
      <c r="AI234" s="43">
        <f t="shared" si="116"/>
        <v>0</v>
      </c>
      <c r="AJ234" s="131"/>
      <c r="AK234" s="43">
        <f t="shared" si="117"/>
        <v>0</v>
      </c>
      <c r="AL234" s="117"/>
      <c r="AM234" s="43">
        <f t="shared" si="118"/>
        <v>0</v>
      </c>
      <c r="AN234" s="131"/>
      <c r="AO234" s="5">
        <f t="shared" si="110"/>
        <v>0</v>
      </c>
      <c r="AP234" s="131"/>
      <c r="AQ234" s="43">
        <f t="shared" si="119"/>
        <v>0</v>
      </c>
      <c r="AR234" s="131"/>
      <c r="AS234" s="43">
        <f t="shared" si="120"/>
        <v>0</v>
      </c>
      <c r="AT234" s="131"/>
      <c r="AU234" s="43">
        <f t="shared" si="121"/>
        <v>0</v>
      </c>
      <c r="AV234" s="131"/>
      <c r="AW234" s="43">
        <f t="shared" si="122"/>
        <v>0</v>
      </c>
      <c r="AX234" s="131"/>
      <c r="AY234" s="43">
        <f t="shared" si="123"/>
        <v>0</v>
      </c>
      <c r="AZ234" s="131"/>
      <c r="BA234" s="43">
        <f t="shared" si="124"/>
        <v>0</v>
      </c>
      <c r="BB234" s="117"/>
      <c r="BC234" s="43">
        <f t="shared" si="125"/>
        <v>0</v>
      </c>
      <c r="BD234" s="121"/>
      <c r="BE234">
        <f t="shared" si="97"/>
        <v>0</v>
      </c>
      <c r="BF234">
        <f t="shared" si="98"/>
        <v>0</v>
      </c>
      <c r="BG234">
        <f t="shared" si="99"/>
        <v>4</v>
      </c>
      <c r="BH234">
        <f t="shared" si="103"/>
        <v>7</v>
      </c>
      <c r="BI234" s="6">
        <f t="shared" si="100"/>
        <v>0</v>
      </c>
      <c r="BJ234" s="44">
        <f t="shared" si="101"/>
        <v>0</v>
      </c>
    </row>
    <row r="235" spans="1:62" ht="15" customHeight="1" x14ac:dyDescent="0.25">
      <c r="A235" s="144">
        <f t="shared" si="102"/>
        <v>223</v>
      </c>
      <c r="B235" s="89" t="s">
        <v>127</v>
      </c>
      <c r="C235" s="150">
        <v>14</v>
      </c>
      <c r="D235" s="89" t="s">
        <v>127</v>
      </c>
      <c r="E235" s="150">
        <v>14</v>
      </c>
      <c r="F235" s="154" t="s">
        <v>159</v>
      </c>
      <c r="G235" s="155">
        <v>23</v>
      </c>
      <c r="H235" s="152">
        <f t="shared" si="104"/>
        <v>1764.9</v>
      </c>
      <c r="I235" s="47">
        <f t="shared" si="106"/>
        <v>2306.6999999999998</v>
      </c>
      <c r="J235" s="47">
        <f t="shared" si="107"/>
        <v>0</v>
      </c>
      <c r="K235" s="47">
        <f t="shared" si="108"/>
        <v>1040.6999999999998</v>
      </c>
      <c r="L235" s="56">
        <f t="shared" si="126"/>
        <v>2172.0101311918415</v>
      </c>
      <c r="M235" s="56">
        <f t="shared" si="105"/>
        <v>-4.7923489755703486E-3</v>
      </c>
      <c r="N235" s="47">
        <f t="shared" si="127"/>
        <v>1877.2468749999998</v>
      </c>
      <c r="O235" s="47"/>
      <c r="P235" s="47"/>
      <c r="Q235" s="47"/>
      <c r="R235" s="47">
        <f t="shared" si="129"/>
        <v>1432.2070115986255</v>
      </c>
      <c r="S235" s="47">
        <f t="shared" si="128"/>
        <v>739.80791194219171</v>
      </c>
      <c r="T235" s="47"/>
      <c r="U235" s="47"/>
      <c r="V235" s="47"/>
      <c r="W235" s="79">
        <v>1</v>
      </c>
      <c r="X235" s="62">
        <f t="shared" si="111"/>
        <v>1432.2070115986255</v>
      </c>
      <c r="Y235" s="137">
        <f t="shared" si="112"/>
        <v>61.714784896674679</v>
      </c>
      <c r="Z235" s="131">
        <v>60.7</v>
      </c>
      <c r="AA235" s="5">
        <f t="shared" si="109"/>
        <v>4.8369204765280145</v>
      </c>
      <c r="AB235" s="131"/>
      <c r="AC235" s="43">
        <f t="shared" si="114"/>
        <v>0</v>
      </c>
      <c r="AD235" s="131">
        <v>59.2</v>
      </c>
      <c r="AE235" s="43">
        <f t="shared" si="113"/>
        <v>4.6008172036996013</v>
      </c>
      <c r="AF235" s="131"/>
      <c r="AG235" s="43">
        <f t="shared" si="115"/>
        <v>0</v>
      </c>
      <c r="AH235" s="131"/>
      <c r="AI235" s="43">
        <f t="shared" si="116"/>
        <v>0</v>
      </c>
      <c r="AJ235" s="131"/>
      <c r="AK235" s="43">
        <f t="shared" si="117"/>
        <v>0</v>
      </c>
      <c r="AL235" s="117"/>
      <c r="AM235" s="43">
        <f t="shared" si="118"/>
        <v>0</v>
      </c>
      <c r="AN235" s="131"/>
      <c r="AO235" s="5">
        <f t="shared" si="110"/>
        <v>0</v>
      </c>
      <c r="AP235" s="131"/>
      <c r="AQ235" s="43">
        <f t="shared" si="119"/>
        <v>0</v>
      </c>
      <c r="AR235" s="131"/>
      <c r="AS235" s="43">
        <f t="shared" si="120"/>
        <v>0</v>
      </c>
      <c r="AT235" s="131"/>
      <c r="AU235" s="43">
        <f t="shared" si="121"/>
        <v>0</v>
      </c>
      <c r="AV235" s="131"/>
      <c r="AW235" s="43">
        <f t="shared" si="122"/>
        <v>0</v>
      </c>
      <c r="AX235" s="131"/>
      <c r="AY235" s="43">
        <f t="shared" si="123"/>
        <v>0</v>
      </c>
      <c r="AZ235" s="131"/>
      <c r="BA235" s="43">
        <f t="shared" si="124"/>
        <v>0</v>
      </c>
      <c r="BB235" s="117"/>
      <c r="BC235" s="43">
        <f t="shared" si="125"/>
        <v>0</v>
      </c>
      <c r="BD235" s="121"/>
      <c r="BE235">
        <f t="shared" si="97"/>
        <v>0</v>
      </c>
      <c r="BF235">
        <f t="shared" si="98"/>
        <v>0</v>
      </c>
      <c r="BG235">
        <f t="shared" si="99"/>
        <v>4</v>
      </c>
      <c r="BH235">
        <f t="shared" si="103"/>
        <v>7</v>
      </c>
      <c r="BI235" s="6">
        <f t="shared" si="100"/>
        <v>0</v>
      </c>
      <c r="BJ235" s="44">
        <f t="shared" si="101"/>
        <v>0</v>
      </c>
    </row>
    <row r="236" spans="1:62" ht="15" customHeight="1" x14ac:dyDescent="0.25">
      <c r="A236" s="144">
        <f t="shared" si="102"/>
        <v>224</v>
      </c>
      <c r="B236" s="89" t="s">
        <v>127</v>
      </c>
      <c r="C236" s="150">
        <v>15</v>
      </c>
      <c r="D236" s="89" t="s">
        <v>127</v>
      </c>
      <c r="E236" s="150">
        <v>15</v>
      </c>
      <c r="F236" s="154" t="s">
        <v>159</v>
      </c>
      <c r="G236" s="155">
        <v>24</v>
      </c>
      <c r="H236" s="152">
        <f t="shared" si="104"/>
        <v>1772.9</v>
      </c>
      <c r="I236" s="47">
        <f t="shared" si="106"/>
        <v>2306.6999999999998</v>
      </c>
      <c r="J236" s="47">
        <f t="shared" si="107"/>
        <v>0</v>
      </c>
      <c r="K236" s="47">
        <f t="shared" si="108"/>
        <v>1034.9499999999998</v>
      </c>
      <c r="L236" s="56">
        <f t="shared" si="126"/>
        <v>2181.8621570805062</v>
      </c>
      <c r="M236" s="56">
        <f t="shared" si="105"/>
        <v>-4.7240654798770265E-3</v>
      </c>
      <c r="N236" s="47">
        <f t="shared" si="127"/>
        <v>1871.4968749999998</v>
      </c>
      <c r="O236" s="47"/>
      <c r="P236" s="47"/>
      <c r="Q236" s="47"/>
      <c r="R236" s="47">
        <f t="shared" si="129"/>
        <v>1432.2070115986255</v>
      </c>
      <c r="S236" s="47">
        <f t="shared" si="128"/>
        <v>749.65986954736059</v>
      </c>
      <c r="T236" s="47"/>
      <c r="U236" s="47"/>
      <c r="V236" s="47"/>
      <c r="W236" s="79">
        <v>1</v>
      </c>
      <c r="X236" s="62">
        <f t="shared" si="111"/>
        <v>1432.2070115986255</v>
      </c>
      <c r="Y236" s="137">
        <f t="shared" si="112"/>
        <v>61.714784896674679</v>
      </c>
      <c r="Z236" s="131">
        <v>62.6</v>
      </c>
      <c r="AA236" s="5">
        <f t="shared" si="109"/>
        <v>5.1444651733615583</v>
      </c>
      <c r="AB236" s="131"/>
      <c r="AC236" s="43">
        <f t="shared" si="114"/>
        <v>0</v>
      </c>
      <c r="AD236" s="131">
        <v>61.4</v>
      </c>
      <c r="AE236" s="43">
        <f t="shared" si="113"/>
        <v>4.949123683248307</v>
      </c>
      <c r="AF236" s="131"/>
      <c r="AG236" s="43">
        <f t="shared" si="115"/>
        <v>0</v>
      </c>
      <c r="AH236" s="131"/>
      <c r="AI236" s="43">
        <f t="shared" si="116"/>
        <v>0</v>
      </c>
      <c r="AJ236" s="131"/>
      <c r="AK236" s="43">
        <f t="shared" si="117"/>
        <v>0</v>
      </c>
      <c r="AL236" s="117"/>
      <c r="AM236" s="43">
        <f t="shared" si="118"/>
        <v>0</v>
      </c>
      <c r="AN236" s="131"/>
      <c r="AO236" s="5">
        <f t="shared" si="110"/>
        <v>0</v>
      </c>
      <c r="AP236" s="131"/>
      <c r="AQ236" s="43">
        <f t="shared" si="119"/>
        <v>0</v>
      </c>
      <c r="AR236" s="131"/>
      <c r="AS236" s="43">
        <f t="shared" si="120"/>
        <v>0</v>
      </c>
      <c r="AT236" s="131"/>
      <c r="AU236" s="43">
        <f t="shared" si="121"/>
        <v>0</v>
      </c>
      <c r="AV236" s="131"/>
      <c r="AW236" s="43">
        <f t="shared" si="122"/>
        <v>0</v>
      </c>
      <c r="AX236" s="131"/>
      <c r="AY236" s="43">
        <f t="shared" si="123"/>
        <v>0</v>
      </c>
      <c r="AZ236" s="131"/>
      <c r="BA236" s="43">
        <f t="shared" si="124"/>
        <v>0</v>
      </c>
      <c r="BB236" s="117"/>
      <c r="BC236" s="43">
        <f t="shared" si="125"/>
        <v>0</v>
      </c>
      <c r="BD236" s="121"/>
      <c r="BE236">
        <f t="shared" si="97"/>
        <v>0</v>
      </c>
      <c r="BF236">
        <f t="shared" si="98"/>
        <v>0</v>
      </c>
      <c r="BG236">
        <f t="shared" si="99"/>
        <v>4</v>
      </c>
      <c r="BH236">
        <f t="shared" si="103"/>
        <v>7</v>
      </c>
      <c r="BI236" s="6">
        <f t="shared" si="100"/>
        <v>0</v>
      </c>
      <c r="BJ236" s="44">
        <f t="shared" si="101"/>
        <v>0</v>
      </c>
    </row>
    <row r="237" spans="1:62" ht="15" customHeight="1" x14ac:dyDescent="0.25">
      <c r="A237" s="144">
        <f t="shared" si="102"/>
        <v>225</v>
      </c>
      <c r="B237" s="89" t="s">
        <v>127</v>
      </c>
      <c r="C237" s="150">
        <v>16</v>
      </c>
      <c r="D237" s="89" t="s">
        <v>127</v>
      </c>
      <c r="E237" s="150">
        <v>16</v>
      </c>
      <c r="F237" s="154" t="s">
        <v>159</v>
      </c>
      <c r="G237" s="155">
        <v>25</v>
      </c>
      <c r="H237" s="152">
        <f t="shared" si="104"/>
        <v>1780.9</v>
      </c>
      <c r="I237" s="47">
        <f t="shared" si="106"/>
        <v>2306.6999999999998</v>
      </c>
      <c r="J237" s="47">
        <f t="shared" si="107"/>
        <v>0</v>
      </c>
      <c r="K237" s="47">
        <f t="shared" si="108"/>
        <v>1029.1999999999998</v>
      </c>
      <c r="L237" s="56">
        <f t="shared" si="126"/>
        <v>2191.7141830083597</v>
      </c>
      <c r="M237" s="56">
        <f t="shared" si="105"/>
        <v>-4.657627355754812E-3</v>
      </c>
      <c r="N237" s="47">
        <f t="shared" si="127"/>
        <v>1865.7468749999998</v>
      </c>
      <c r="O237" s="47"/>
      <c r="P237" s="47"/>
      <c r="Q237" s="47"/>
      <c r="R237" s="47">
        <f t="shared" si="129"/>
        <v>1432.2070115986255</v>
      </c>
      <c r="S237" s="47">
        <f t="shared" si="128"/>
        <v>759.51182903708991</v>
      </c>
      <c r="T237" s="47"/>
      <c r="U237" s="47"/>
      <c r="V237" s="47"/>
      <c r="W237" s="79">
        <v>1</v>
      </c>
      <c r="X237" s="62">
        <f t="shared" si="111"/>
        <v>1432.2070115986255</v>
      </c>
      <c r="Y237" s="137">
        <f t="shared" si="112"/>
        <v>61.714784896674679</v>
      </c>
      <c r="Z237" s="131">
        <v>61.7</v>
      </c>
      <c r="AA237" s="5">
        <f t="shared" si="109"/>
        <v>4.9976046054921399</v>
      </c>
      <c r="AB237" s="131"/>
      <c r="AC237" s="43">
        <f t="shared" si="114"/>
        <v>0</v>
      </c>
      <c r="AD237" s="131">
        <v>60.5</v>
      </c>
      <c r="AE237" s="43">
        <f t="shared" si="113"/>
        <v>4.8050987176547277</v>
      </c>
      <c r="AF237" s="131"/>
      <c r="AG237" s="43">
        <f t="shared" si="115"/>
        <v>0</v>
      </c>
      <c r="AH237" s="131"/>
      <c r="AI237" s="43">
        <f t="shared" si="116"/>
        <v>0</v>
      </c>
      <c r="AJ237" s="131"/>
      <c r="AK237" s="43">
        <f t="shared" si="117"/>
        <v>0</v>
      </c>
      <c r="AL237" s="117"/>
      <c r="AM237" s="43">
        <f t="shared" si="118"/>
        <v>0</v>
      </c>
      <c r="AN237" s="131"/>
      <c r="AO237" s="5">
        <f t="shared" si="110"/>
        <v>0</v>
      </c>
      <c r="AP237" s="131"/>
      <c r="AQ237" s="43">
        <f t="shared" si="119"/>
        <v>0</v>
      </c>
      <c r="AR237" s="131"/>
      <c r="AS237" s="43">
        <f t="shared" si="120"/>
        <v>0</v>
      </c>
      <c r="AT237" s="131"/>
      <c r="AU237" s="43">
        <f t="shared" si="121"/>
        <v>0</v>
      </c>
      <c r="AV237" s="131"/>
      <c r="AW237" s="43">
        <f t="shared" si="122"/>
        <v>0</v>
      </c>
      <c r="AX237" s="131"/>
      <c r="AY237" s="43">
        <f t="shared" si="123"/>
        <v>0</v>
      </c>
      <c r="AZ237" s="131"/>
      <c r="BA237" s="43">
        <f t="shared" si="124"/>
        <v>0</v>
      </c>
      <c r="BB237" s="117"/>
      <c r="BC237" s="43">
        <f t="shared" si="125"/>
        <v>0</v>
      </c>
      <c r="BD237" s="121"/>
      <c r="BE237">
        <f t="shared" si="97"/>
        <v>0</v>
      </c>
      <c r="BF237">
        <f t="shared" si="98"/>
        <v>0</v>
      </c>
      <c r="BG237">
        <f t="shared" si="99"/>
        <v>4</v>
      </c>
      <c r="BH237">
        <f t="shared" si="103"/>
        <v>7</v>
      </c>
      <c r="BI237" s="6">
        <f t="shared" si="100"/>
        <v>0</v>
      </c>
      <c r="BJ237" s="44">
        <f t="shared" si="101"/>
        <v>0</v>
      </c>
    </row>
    <row r="238" spans="1:62" ht="15" customHeight="1" x14ac:dyDescent="0.25">
      <c r="A238" s="144">
        <f t="shared" si="102"/>
        <v>226</v>
      </c>
      <c r="B238" s="89" t="s">
        <v>127</v>
      </c>
      <c r="C238" s="150">
        <v>17</v>
      </c>
      <c r="D238" s="89" t="s">
        <v>127</v>
      </c>
      <c r="E238" s="150">
        <v>17</v>
      </c>
      <c r="F238" s="154" t="s">
        <v>159</v>
      </c>
      <c r="G238" s="155">
        <v>26</v>
      </c>
      <c r="H238" s="152">
        <f t="shared" si="104"/>
        <v>1788.9</v>
      </c>
      <c r="I238" s="47">
        <f t="shared" si="106"/>
        <v>2306.6999999999998</v>
      </c>
      <c r="J238" s="47">
        <f t="shared" si="107"/>
        <v>0</v>
      </c>
      <c r="K238" s="47">
        <f t="shared" si="108"/>
        <v>1023.4499999999998</v>
      </c>
      <c r="L238" s="56">
        <f t="shared" si="126"/>
        <v>2201.5662089748744</v>
      </c>
      <c r="M238" s="56">
        <f t="shared" si="105"/>
        <v>-4.5929627335681289E-3</v>
      </c>
      <c r="N238" s="47">
        <f t="shared" si="127"/>
        <v>1859.9968749999998</v>
      </c>
      <c r="O238" s="47"/>
      <c r="P238" s="47"/>
      <c r="Q238" s="47"/>
      <c r="R238" s="47">
        <f t="shared" si="129"/>
        <v>1432.2070115986255</v>
      </c>
      <c r="S238" s="47">
        <f t="shared" si="128"/>
        <v>769.36379033898254</v>
      </c>
      <c r="T238" s="47"/>
      <c r="U238" s="47"/>
      <c r="V238" s="47"/>
      <c r="W238" s="79">
        <v>1</v>
      </c>
      <c r="X238" s="62">
        <f t="shared" si="111"/>
        <v>1432.2070115986255</v>
      </c>
      <c r="Y238" s="137">
        <f t="shared" si="112"/>
        <v>61.714784896674679</v>
      </c>
      <c r="Z238" s="131">
        <v>62.6</v>
      </c>
      <c r="AA238" s="5">
        <f t="shared" si="109"/>
        <v>5.1444651733615583</v>
      </c>
      <c r="AB238" s="131"/>
      <c r="AC238" s="43">
        <f t="shared" si="114"/>
        <v>0</v>
      </c>
      <c r="AD238" s="131">
        <v>61.4</v>
      </c>
      <c r="AE238" s="43">
        <f t="shared" si="113"/>
        <v>4.949123683248307</v>
      </c>
      <c r="AF238" s="131"/>
      <c r="AG238" s="43">
        <f t="shared" si="115"/>
        <v>0</v>
      </c>
      <c r="AH238" s="131"/>
      <c r="AI238" s="43">
        <f t="shared" si="116"/>
        <v>0</v>
      </c>
      <c r="AJ238" s="131"/>
      <c r="AK238" s="43">
        <f t="shared" si="117"/>
        <v>0</v>
      </c>
      <c r="AL238" s="117"/>
      <c r="AM238" s="43">
        <f t="shared" si="118"/>
        <v>0</v>
      </c>
      <c r="AN238" s="131"/>
      <c r="AO238" s="5">
        <f t="shared" si="110"/>
        <v>0</v>
      </c>
      <c r="AP238" s="131"/>
      <c r="AQ238" s="43">
        <f t="shared" si="119"/>
        <v>0</v>
      </c>
      <c r="AR238" s="131"/>
      <c r="AS238" s="43">
        <f t="shared" si="120"/>
        <v>0</v>
      </c>
      <c r="AT238" s="131"/>
      <c r="AU238" s="43">
        <f t="shared" si="121"/>
        <v>0</v>
      </c>
      <c r="AV238" s="131"/>
      <c r="AW238" s="43">
        <f t="shared" si="122"/>
        <v>0</v>
      </c>
      <c r="AX238" s="131"/>
      <c r="AY238" s="43">
        <f t="shared" si="123"/>
        <v>0</v>
      </c>
      <c r="AZ238" s="131"/>
      <c r="BA238" s="43">
        <f t="shared" si="124"/>
        <v>0</v>
      </c>
      <c r="BB238" s="117"/>
      <c r="BC238" s="43">
        <f t="shared" si="125"/>
        <v>0</v>
      </c>
      <c r="BD238" s="121"/>
      <c r="BE238">
        <f t="shared" si="97"/>
        <v>0</v>
      </c>
      <c r="BF238">
        <f t="shared" si="98"/>
        <v>0</v>
      </c>
      <c r="BG238">
        <f t="shared" si="99"/>
        <v>4</v>
      </c>
      <c r="BH238">
        <f t="shared" si="103"/>
        <v>7</v>
      </c>
      <c r="BI238" s="6">
        <f t="shared" si="100"/>
        <v>0</v>
      </c>
      <c r="BJ238" s="44">
        <f t="shared" si="101"/>
        <v>0</v>
      </c>
    </row>
    <row r="239" spans="1:62" ht="15" customHeight="1" x14ac:dyDescent="0.25">
      <c r="A239" s="144">
        <f t="shared" si="102"/>
        <v>227</v>
      </c>
      <c r="B239" s="89" t="s">
        <v>127</v>
      </c>
      <c r="C239" s="150">
        <v>18</v>
      </c>
      <c r="D239" s="89" t="s">
        <v>127</v>
      </c>
      <c r="E239" s="150">
        <v>18</v>
      </c>
      <c r="F239" s="154" t="s">
        <v>159</v>
      </c>
      <c r="G239" s="155">
        <v>27</v>
      </c>
      <c r="H239" s="152">
        <f t="shared" si="104"/>
        <v>1796.9</v>
      </c>
      <c r="I239" s="47">
        <f t="shared" si="106"/>
        <v>2306.6999999999998</v>
      </c>
      <c r="J239" s="47">
        <f t="shared" si="107"/>
        <v>0</v>
      </c>
      <c r="K239" s="47">
        <f t="shared" si="108"/>
        <v>1017.6999999999998</v>
      </c>
      <c r="L239" s="56">
        <f t="shared" si="126"/>
        <v>2211.4182349795346</v>
      </c>
      <c r="M239" s="56">
        <f t="shared" si="105"/>
        <v>-4.5300033930288919E-3</v>
      </c>
      <c r="N239" s="47">
        <f t="shared" si="127"/>
        <v>1854.2468749999998</v>
      </c>
      <c r="O239" s="47"/>
      <c r="P239" s="47"/>
      <c r="Q239" s="47"/>
      <c r="R239" s="47">
        <f t="shared" si="129"/>
        <v>1432.2070115986255</v>
      </c>
      <c r="S239" s="47">
        <f t="shared" si="128"/>
        <v>779.21575338430227</v>
      </c>
      <c r="T239" s="47"/>
      <c r="U239" s="47"/>
      <c r="V239" s="47"/>
      <c r="W239" s="79">
        <v>1</v>
      </c>
      <c r="X239" s="62">
        <f t="shared" si="111"/>
        <v>1432.2070115986255</v>
      </c>
      <c r="Y239" s="137">
        <f t="shared" si="112"/>
        <v>61.714784896674679</v>
      </c>
      <c r="Z239" s="131">
        <v>62.5</v>
      </c>
      <c r="AA239" s="5">
        <f t="shared" si="109"/>
        <v>5.128042310180664</v>
      </c>
      <c r="AB239" s="131"/>
      <c r="AC239" s="43">
        <f t="shared" si="114"/>
        <v>0</v>
      </c>
      <c r="AD239" s="131">
        <v>61.9</v>
      </c>
      <c r="AE239" s="43">
        <f t="shared" si="113"/>
        <v>5.0300564982045017</v>
      </c>
      <c r="AF239" s="131"/>
      <c r="AG239" s="43">
        <f t="shared" si="115"/>
        <v>0</v>
      </c>
      <c r="AH239" s="131"/>
      <c r="AI239" s="43">
        <f t="shared" si="116"/>
        <v>0</v>
      </c>
      <c r="AJ239" s="131"/>
      <c r="AK239" s="43">
        <f t="shared" si="117"/>
        <v>0</v>
      </c>
      <c r="AL239" s="117"/>
      <c r="AM239" s="43">
        <f t="shared" si="118"/>
        <v>0</v>
      </c>
      <c r="AN239" s="131"/>
      <c r="AO239" s="5">
        <f t="shared" si="110"/>
        <v>0</v>
      </c>
      <c r="AP239" s="131"/>
      <c r="AQ239" s="43">
        <f t="shared" si="119"/>
        <v>0</v>
      </c>
      <c r="AR239" s="131"/>
      <c r="AS239" s="43">
        <f t="shared" si="120"/>
        <v>0</v>
      </c>
      <c r="AT239" s="131"/>
      <c r="AU239" s="43">
        <f t="shared" si="121"/>
        <v>0</v>
      </c>
      <c r="AV239" s="131"/>
      <c r="AW239" s="43">
        <f t="shared" si="122"/>
        <v>0</v>
      </c>
      <c r="AX239" s="131"/>
      <c r="AY239" s="43">
        <f t="shared" si="123"/>
        <v>0</v>
      </c>
      <c r="AZ239" s="131"/>
      <c r="BA239" s="43">
        <f t="shared" si="124"/>
        <v>0</v>
      </c>
      <c r="BB239" s="117"/>
      <c r="BC239" s="43">
        <f t="shared" si="125"/>
        <v>0</v>
      </c>
      <c r="BD239" s="121"/>
      <c r="BE239">
        <f t="shared" si="97"/>
        <v>0</v>
      </c>
      <c r="BF239">
        <f t="shared" si="98"/>
        <v>0</v>
      </c>
      <c r="BG239">
        <f t="shared" si="99"/>
        <v>4</v>
      </c>
      <c r="BH239">
        <f t="shared" si="103"/>
        <v>7</v>
      </c>
      <c r="BI239" s="6">
        <f t="shared" si="100"/>
        <v>0</v>
      </c>
      <c r="BJ239" s="44">
        <f t="shared" si="101"/>
        <v>0</v>
      </c>
    </row>
    <row r="240" spans="1:62" ht="15" customHeight="1" x14ac:dyDescent="0.25">
      <c r="A240" s="144">
        <f t="shared" si="102"/>
        <v>228</v>
      </c>
      <c r="B240" s="89" t="s">
        <v>127</v>
      </c>
      <c r="C240" s="150">
        <v>19</v>
      </c>
      <c r="D240" s="89" t="s">
        <v>127</v>
      </c>
      <c r="E240" s="150">
        <v>19</v>
      </c>
      <c r="F240" s="154" t="s">
        <v>159</v>
      </c>
      <c r="G240" s="155">
        <v>28</v>
      </c>
      <c r="H240" s="152">
        <f t="shared" si="104"/>
        <v>1804.9</v>
      </c>
      <c r="I240" s="47">
        <f t="shared" si="106"/>
        <v>2306.6999999999998</v>
      </c>
      <c r="J240" s="47">
        <f t="shared" si="107"/>
        <v>0</v>
      </c>
      <c r="K240" s="47">
        <f t="shared" si="108"/>
        <v>1011.9499999999998</v>
      </c>
      <c r="L240" s="56">
        <f t="shared" si="126"/>
        <v>2221.2702610218325</v>
      </c>
      <c r="M240" s="56">
        <f t="shared" si="105"/>
        <v>-4.4686845390060626E-3</v>
      </c>
      <c r="N240" s="47">
        <f t="shared" si="127"/>
        <v>1848.4968749999998</v>
      </c>
      <c r="O240" s="47"/>
      <c r="P240" s="47"/>
      <c r="Q240" s="47"/>
      <c r="R240" s="47">
        <f t="shared" si="129"/>
        <v>1432.2070115986255</v>
      </c>
      <c r="S240" s="47">
        <f t="shared" si="128"/>
        <v>789.06771810774626</v>
      </c>
      <c r="T240" s="47"/>
      <c r="U240" s="47"/>
      <c r="V240" s="47"/>
      <c r="W240" s="79">
        <v>1</v>
      </c>
      <c r="X240" s="62">
        <f t="shared" si="111"/>
        <v>1432.2070115986255</v>
      </c>
      <c r="Y240" s="137">
        <f t="shared" si="112"/>
        <v>61.714784896674679</v>
      </c>
      <c r="Z240" s="131">
        <v>61.7</v>
      </c>
      <c r="AA240" s="5">
        <f t="shared" si="109"/>
        <v>4.9976046054921399</v>
      </c>
      <c r="AB240" s="131"/>
      <c r="AC240" s="43">
        <f t="shared" si="114"/>
        <v>0</v>
      </c>
      <c r="AD240" s="131">
        <v>61.1</v>
      </c>
      <c r="AE240" s="43">
        <f t="shared" si="113"/>
        <v>4.9008790611941269</v>
      </c>
      <c r="AF240" s="131"/>
      <c r="AG240" s="43">
        <f t="shared" si="115"/>
        <v>0</v>
      </c>
      <c r="AH240" s="131"/>
      <c r="AI240" s="43">
        <f t="shared" si="116"/>
        <v>0</v>
      </c>
      <c r="AJ240" s="131"/>
      <c r="AK240" s="43">
        <f t="shared" si="117"/>
        <v>0</v>
      </c>
      <c r="AL240" s="117"/>
      <c r="AM240" s="43">
        <f t="shared" si="118"/>
        <v>0</v>
      </c>
      <c r="AN240" s="131"/>
      <c r="AO240" s="5">
        <f t="shared" si="110"/>
        <v>0</v>
      </c>
      <c r="AP240" s="131"/>
      <c r="AQ240" s="43">
        <f t="shared" si="119"/>
        <v>0</v>
      </c>
      <c r="AR240" s="131"/>
      <c r="AS240" s="43">
        <f t="shared" si="120"/>
        <v>0</v>
      </c>
      <c r="AT240" s="131"/>
      <c r="AU240" s="43">
        <f t="shared" si="121"/>
        <v>0</v>
      </c>
      <c r="AV240" s="131"/>
      <c r="AW240" s="43">
        <f t="shared" si="122"/>
        <v>0</v>
      </c>
      <c r="AX240" s="131"/>
      <c r="AY240" s="43">
        <f t="shared" si="123"/>
        <v>0</v>
      </c>
      <c r="AZ240" s="131"/>
      <c r="BA240" s="43">
        <f t="shared" si="124"/>
        <v>0</v>
      </c>
      <c r="BB240" s="117"/>
      <c r="BC240" s="43">
        <f t="shared" si="125"/>
        <v>0</v>
      </c>
      <c r="BD240" s="121"/>
      <c r="BE240">
        <f t="shared" si="97"/>
        <v>0</v>
      </c>
      <c r="BF240">
        <f t="shared" si="98"/>
        <v>0</v>
      </c>
      <c r="BG240">
        <f t="shared" si="99"/>
        <v>4</v>
      </c>
      <c r="BH240">
        <f t="shared" si="103"/>
        <v>7</v>
      </c>
      <c r="BI240" s="6">
        <f t="shared" si="100"/>
        <v>0</v>
      </c>
      <c r="BJ240" s="44">
        <f t="shared" si="101"/>
        <v>0</v>
      </c>
    </row>
    <row r="241" spans="1:62" ht="15" customHeight="1" x14ac:dyDescent="0.25">
      <c r="A241" s="144">
        <f t="shared" si="102"/>
        <v>229</v>
      </c>
      <c r="B241" s="89" t="s">
        <v>127</v>
      </c>
      <c r="C241" s="150">
        <v>20</v>
      </c>
      <c r="D241" s="89" t="s">
        <v>127</v>
      </c>
      <c r="E241" s="150">
        <v>20</v>
      </c>
      <c r="F241" s="154" t="s">
        <v>159</v>
      </c>
      <c r="G241" s="155">
        <v>29</v>
      </c>
      <c r="H241" s="152">
        <f t="shared" si="104"/>
        <v>1812.9</v>
      </c>
      <c r="I241" s="47">
        <f t="shared" si="106"/>
        <v>2306.6999999999998</v>
      </c>
      <c r="J241" s="47">
        <f t="shared" si="107"/>
        <v>0</v>
      </c>
      <c r="K241" s="47">
        <f t="shared" si="108"/>
        <v>1006.1999999999998</v>
      </c>
      <c r="L241" s="56">
        <f t="shared" si="126"/>
        <v>2231.1222871012696</v>
      </c>
      <c r="M241" s="56">
        <f t="shared" si="105"/>
        <v>-4.4089445882491418E-3</v>
      </c>
      <c r="N241" s="47">
        <f t="shared" si="127"/>
        <v>1842.7468749999998</v>
      </c>
      <c r="O241" s="47"/>
      <c r="P241" s="47"/>
      <c r="Q241" s="47"/>
      <c r="R241" s="47">
        <f t="shared" si="129"/>
        <v>1432.2070115986255</v>
      </c>
      <c r="S241" s="47">
        <f t="shared" si="128"/>
        <v>798.91968444723261</v>
      </c>
      <c r="T241" s="47"/>
      <c r="U241" s="47"/>
      <c r="V241" s="47"/>
      <c r="W241" s="79">
        <v>1</v>
      </c>
      <c r="X241" s="62">
        <f t="shared" si="111"/>
        <v>1432.2070115986255</v>
      </c>
      <c r="Y241" s="137">
        <f t="shared" si="112"/>
        <v>61.714784896674679</v>
      </c>
      <c r="Z241" s="131">
        <v>61.6</v>
      </c>
      <c r="AA241" s="5">
        <f t="shared" si="109"/>
        <v>4.9814180425009003</v>
      </c>
      <c r="AB241" s="131"/>
      <c r="AC241" s="43">
        <f t="shared" si="114"/>
        <v>0</v>
      </c>
      <c r="AD241" s="131">
        <v>60.3</v>
      </c>
      <c r="AE241" s="43">
        <f t="shared" si="113"/>
        <v>4.773381981087951</v>
      </c>
      <c r="AF241" s="131"/>
      <c r="AG241" s="43">
        <f t="shared" si="115"/>
        <v>0</v>
      </c>
      <c r="AH241" s="131"/>
      <c r="AI241" s="43">
        <f t="shared" si="116"/>
        <v>0</v>
      </c>
      <c r="AJ241" s="131"/>
      <c r="AK241" s="43">
        <f t="shared" si="117"/>
        <v>0</v>
      </c>
      <c r="AL241" s="117"/>
      <c r="AM241" s="43">
        <f t="shared" si="118"/>
        <v>0</v>
      </c>
      <c r="AN241" s="131"/>
      <c r="AO241" s="5">
        <f t="shared" si="110"/>
        <v>0</v>
      </c>
      <c r="AP241" s="131"/>
      <c r="AQ241" s="43">
        <f t="shared" si="119"/>
        <v>0</v>
      </c>
      <c r="AR241" s="131"/>
      <c r="AS241" s="43">
        <f t="shared" si="120"/>
        <v>0</v>
      </c>
      <c r="AT241" s="131"/>
      <c r="AU241" s="43">
        <f t="shared" si="121"/>
        <v>0</v>
      </c>
      <c r="AV241" s="131"/>
      <c r="AW241" s="43">
        <f t="shared" si="122"/>
        <v>0</v>
      </c>
      <c r="AX241" s="131"/>
      <c r="AY241" s="43">
        <f t="shared" si="123"/>
        <v>0</v>
      </c>
      <c r="AZ241" s="131"/>
      <c r="BA241" s="43">
        <f t="shared" si="124"/>
        <v>0</v>
      </c>
      <c r="BB241" s="117"/>
      <c r="BC241" s="43">
        <f t="shared" si="125"/>
        <v>0</v>
      </c>
      <c r="BD241" s="121"/>
      <c r="BE241">
        <f t="shared" si="97"/>
        <v>0</v>
      </c>
      <c r="BF241">
        <f t="shared" si="98"/>
        <v>0</v>
      </c>
      <c r="BG241">
        <f t="shared" si="99"/>
        <v>4</v>
      </c>
      <c r="BH241">
        <f t="shared" si="103"/>
        <v>7</v>
      </c>
      <c r="BI241" s="6">
        <f t="shared" si="100"/>
        <v>0</v>
      </c>
      <c r="BJ241" s="44">
        <f t="shared" si="101"/>
        <v>0</v>
      </c>
    </row>
    <row r="242" spans="1:62" ht="15" customHeight="1" x14ac:dyDescent="0.25">
      <c r="A242" s="144">
        <f t="shared" si="102"/>
        <v>230</v>
      </c>
      <c r="B242" s="89" t="s">
        <v>127</v>
      </c>
      <c r="C242" s="150">
        <v>21</v>
      </c>
      <c r="D242" s="89" t="s">
        <v>127</v>
      </c>
      <c r="E242" s="150">
        <v>21</v>
      </c>
      <c r="F242" s="154" t="s">
        <v>159</v>
      </c>
      <c r="G242" s="155">
        <v>30</v>
      </c>
      <c r="H242" s="152">
        <f t="shared" si="104"/>
        <v>1820.9</v>
      </c>
      <c r="I242" s="47">
        <f t="shared" si="106"/>
        <v>2306.6999999999998</v>
      </c>
      <c r="J242" s="47">
        <f t="shared" si="107"/>
        <v>0</v>
      </c>
      <c r="K242" s="47">
        <f t="shared" si="108"/>
        <v>1000.4499999999998</v>
      </c>
      <c r="L242" s="56">
        <f t="shared" si="126"/>
        <v>2240.9743132173562</v>
      </c>
      <c r="M242" s="56">
        <f t="shared" si="105"/>
        <v>-4.350724973846809E-3</v>
      </c>
      <c r="N242" s="47">
        <f t="shared" si="127"/>
        <v>1836.9968749999998</v>
      </c>
      <c r="O242" s="47"/>
      <c r="P242" s="47"/>
      <c r="Q242" s="47"/>
      <c r="R242" s="47">
        <f t="shared" si="129"/>
        <v>1432.2070115986255</v>
      </c>
      <c r="S242" s="47">
        <f t="shared" si="128"/>
        <v>808.77165234370432</v>
      </c>
      <c r="T242" s="47"/>
      <c r="U242" s="47"/>
      <c r="V242" s="47"/>
      <c r="W242" s="79">
        <v>1</v>
      </c>
      <c r="X242" s="62">
        <f t="shared" si="111"/>
        <v>1432.2070115986255</v>
      </c>
      <c r="Y242" s="137">
        <f t="shared" si="112"/>
        <v>61.714784896674679</v>
      </c>
      <c r="Z242" s="131">
        <v>61.4</v>
      </c>
      <c r="AA242" s="5">
        <f t="shared" si="109"/>
        <v>4.949123683248307</v>
      </c>
      <c r="AB242" s="131"/>
      <c r="AC242" s="43">
        <f t="shared" si="114"/>
        <v>0</v>
      </c>
      <c r="AD242" s="131">
        <v>60.1</v>
      </c>
      <c r="AE242" s="43">
        <f t="shared" si="113"/>
        <v>4.7417702668276904</v>
      </c>
      <c r="AF242" s="131"/>
      <c r="AG242" s="43">
        <f t="shared" si="115"/>
        <v>0</v>
      </c>
      <c r="AH242" s="131"/>
      <c r="AI242" s="43">
        <f t="shared" si="116"/>
        <v>0</v>
      </c>
      <c r="AJ242" s="131"/>
      <c r="AK242" s="43">
        <f t="shared" si="117"/>
        <v>0</v>
      </c>
      <c r="AL242" s="117"/>
      <c r="AM242" s="43">
        <f t="shared" si="118"/>
        <v>0</v>
      </c>
      <c r="AN242" s="131"/>
      <c r="AO242" s="5">
        <f t="shared" si="110"/>
        <v>0</v>
      </c>
      <c r="AP242" s="131"/>
      <c r="AQ242" s="43">
        <f t="shared" si="119"/>
        <v>0</v>
      </c>
      <c r="AR242" s="131"/>
      <c r="AS242" s="43">
        <f t="shared" si="120"/>
        <v>0</v>
      </c>
      <c r="AT242" s="131"/>
      <c r="AU242" s="43">
        <f t="shared" si="121"/>
        <v>0</v>
      </c>
      <c r="AV242" s="131"/>
      <c r="AW242" s="43">
        <f t="shared" si="122"/>
        <v>0</v>
      </c>
      <c r="AX242" s="131"/>
      <c r="AY242" s="43">
        <f t="shared" si="123"/>
        <v>0</v>
      </c>
      <c r="AZ242" s="131"/>
      <c r="BA242" s="43">
        <f t="shared" si="124"/>
        <v>0</v>
      </c>
      <c r="BB242" s="117"/>
      <c r="BC242" s="43">
        <f t="shared" si="125"/>
        <v>0</v>
      </c>
      <c r="BD242" s="121"/>
      <c r="BE242">
        <f t="shared" si="97"/>
        <v>0</v>
      </c>
      <c r="BF242">
        <f t="shared" si="98"/>
        <v>0</v>
      </c>
      <c r="BG242">
        <f t="shared" si="99"/>
        <v>4</v>
      </c>
      <c r="BH242">
        <f t="shared" si="103"/>
        <v>7</v>
      </c>
      <c r="BI242" s="6">
        <f t="shared" si="100"/>
        <v>0</v>
      </c>
      <c r="BJ242" s="44">
        <f t="shared" si="101"/>
        <v>0</v>
      </c>
    </row>
    <row r="243" spans="1:62" ht="15" customHeight="1" x14ac:dyDescent="0.25">
      <c r="A243" s="144">
        <f t="shared" si="102"/>
        <v>231</v>
      </c>
      <c r="B243" s="89" t="s">
        <v>127</v>
      </c>
      <c r="C243" s="150">
        <v>22</v>
      </c>
      <c r="D243" s="89" t="s">
        <v>127</v>
      </c>
      <c r="E243" s="150">
        <v>22</v>
      </c>
      <c r="F243" s="154" t="s">
        <v>159</v>
      </c>
      <c r="G243" s="155">
        <v>31</v>
      </c>
      <c r="H243" s="152">
        <f t="shared" si="104"/>
        <v>1828.9</v>
      </c>
      <c r="I243" s="47">
        <f t="shared" si="106"/>
        <v>2306.6999999999998</v>
      </c>
      <c r="J243" s="47">
        <f t="shared" si="107"/>
        <v>0</v>
      </c>
      <c r="K243" s="47">
        <f t="shared" si="108"/>
        <v>994.69999999999982</v>
      </c>
      <c r="L243" s="56">
        <f t="shared" si="126"/>
        <v>2250.8263393696107</v>
      </c>
      <c r="M243" s="56">
        <f t="shared" si="105"/>
        <v>-4.2939699624184868E-3</v>
      </c>
      <c r="N243" s="47">
        <f t="shared" si="127"/>
        <v>1831.2468749999998</v>
      </c>
      <c r="O243" s="47"/>
      <c r="P243" s="47"/>
      <c r="Q243" s="47"/>
      <c r="R243" s="47">
        <f t="shared" si="129"/>
        <v>1432.2070115986255</v>
      </c>
      <c r="S243" s="47">
        <f t="shared" si="128"/>
        <v>818.62362174094744</v>
      </c>
      <c r="T243" s="47"/>
      <c r="U243" s="47"/>
      <c r="V243" s="47"/>
      <c r="W243" s="79">
        <v>1</v>
      </c>
      <c r="X243" s="62">
        <f t="shared" si="111"/>
        <v>1432.2070115986255</v>
      </c>
      <c r="Y243" s="137">
        <f t="shared" si="112"/>
        <v>61.714784896674679</v>
      </c>
      <c r="Z243" s="131">
        <v>60.7</v>
      </c>
      <c r="AA243" s="5">
        <f t="shared" si="109"/>
        <v>4.8369204765280145</v>
      </c>
      <c r="AB243" s="131"/>
      <c r="AC243" s="43">
        <f t="shared" si="114"/>
        <v>0</v>
      </c>
      <c r="AD243" s="131">
        <v>59.8</v>
      </c>
      <c r="AE243" s="43">
        <f t="shared" si="113"/>
        <v>4.6945496122620058</v>
      </c>
      <c r="AF243" s="131"/>
      <c r="AG243" s="43">
        <f t="shared" si="115"/>
        <v>0</v>
      </c>
      <c r="AH243" s="131"/>
      <c r="AI243" s="43">
        <f t="shared" si="116"/>
        <v>0</v>
      </c>
      <c r="AJ243" s="131"/>
      <c r="AK243" s="43">
        <f t="shared" si="117"/>
        <v>0</v>
      </c>
      <c r="AL243" s="117"/>
      <c r="AM243" s="43">
        <f t="shared" si="118"/>
        <v>0</v>
      </c>
      <c r="AN243" s="131"/>
      <c r="AO243" s="5">
        <f t="shared" si="110"/>
        <v>0</v>
      </c>
      <c r="AP243" s="131"/>
      <c r="AQ243" s="43">
        <f t="shared" si="119"/>
        <v>0</v>
      </c>
      <c r="AR243" s="131"/>
      <c r="AS243" s="43">
        <f t="shared" si="120"/>
        <v>0</v>
      </c>
      <c r="AT243" s="131"/>
      <c r="AU243" s="43">
        <f t="shared" si="121"/>
        <v>0</v>
      </c>
      <c r="AV243" s="131"/>
      <c r="AW243" s="43">
        <f t="shared" si="122"/>
        <v>0</v>
      </c>
      <c r="AX243" s="131"/>
      <c r="AY243" s="43">
        <f t="shared" si="123"/>
        <v>0</v>
      </c>
      <c r="AZ243" s="131"/>
      <c r="BA243" s="43">
        <f t="shared" si="124"/>
        <v>0</v>
      </c>
      <c r="BB243" s="117"/>
      <c r="BC243" s="43">
        <f t="shared" si="125"/>
        <v>0</v>
      </c>
      <c r="BD243" s="121"/>
      <c r="BE243">
        <f t="shared" si="97"/>
        <v>0</v>
      </c>
      <c r="BF243">
        <f t="shared" si="98"/>
        <v>0</v>
      </c>
      <c r="BG243">
        <f t="shared" si="99"/>
        <v>4</v>
      </c>
      <c r="BH243">
        <f t="shared" si="103"/>
        <v>7</v>
      </c>
      <c r="BI243" s="6">
        <f t="shared" si="100"/>
        <v>0</v>
      </c>
      <c r="BJ243" s="44">
        <f t="shared" si="101"/>
        <v>0</v>
      </c>
    </row>
    <row r="244" spans="1:62" ht="15" customHeight="1" x14ac:dyDescent="0.25">
      <c r="A244" s="144">
        <f t="shared" si="102"/>
        <v>232</v>
      </c>
      <c r="B244" s="89" t="s">
        <v>127</v>
      </c>
      <c r="C244" s="150">
        <v>23</v>
      </c>
      <c r="D244" s="89" t="s">
        <v>127</v>
      </c>
      <c r="E244" s="150">
        <v>23</v>
      </c>
      <c r="F244" s="154" t="s">
        <v>159</v>
      </c>
      <c r="G244" s="155">
        <v>32</v>
      </c>
      <c r="H244" s="152">
        <f t="shared" si="104"/>
        <v>1836.9</v>
      </c>
      <c r="I244" s="47">
        <f t="shared" si="106"/>
        <v>2306.6999999999998</v>
      </c>
      <c r="J244" s="47">
        <f t="shared" si="107"/>
        <v>0</v>
      </c>
      <c r="K244" s="47">
        <f t="shared" si="108"/>
        <v>988.94999999999982</v>
      </c>
      <c r="L244" s="56">
        <f t="shared" si="126"/>
        <v>2260.67836555756</v>
      </c>
      <c r="M244" s="56">
        <f t="shared" si="105"/>
        <v>-4.2386264872220636E-3</v>
      </c>
      <c r="N244" s="47">
        <f t="shared" si="127"/>
        <v>1825.4968749999998</v>
      </c>
      <c r="O244" s="47"/>
      <c r="P244" s="47"/>
      <c r="Q244" s="47"/>
      <c r="R244" s="47">
        <f t="shared" si="129"/>
        <v>1432.2070115986255</v>
      </c>
      <c r="S244" s="47">
        <f t="shared" si="128"/>
        <v>828.47559258542174</v>
      </c>
      <c r="T244" s="47"/>
      <c r="U244" s="47"/>
      <c r="V244" s="47"/>
      <c r="W244" s="79">
        <v>1</v>
      </c>
      <c r="X244" s="62">
        <f t="shared" si="111"/>
        <v>1432.2070115986255</v>
      </c>
      <c r="Y244" s="137">
        <f t="shared" si="112"/>
        <v>61.714784896674679</v>
      </c>
      <c r="Z244" s="131">
        <v>61.6</v>
      </c>
      <c r="AA244" s="5">
        <f t="shared" si="109"/>
        <v>4.9814180425009003</v>
      </c>
      <c r="AB244" s="131"/>
      <c r="AC244" s="43">
        <f t="shared" si="114"/>
        <v>0</v>
      </c>
      <c r="AD244" s="131">
        <v>60.2</v>
      </c>
      <c r="AE244" s="43">
        <f t="shared" si="113"/>
        <v>4.757562996169507</v>
      </c>
      <c r="AF244" s="131"/>
      <c r="AG244" s="43">
        <f t="shared" si="115"/>
        <v>0</v>
      </c>
      <c r="AH244" s="131"/>
      <c r="AI244" s="43">
        <f t="shared" si="116"/>
        <v>0</v>
      </c>
      <c r="AJ244" s="131"/>
      <c r="AK244" s="43">
        <f t="shared" si="117"/>
        <v>0</v>
      </c>
      <c r="AL244" s="117"/>
      <c r="AM244" s="43">
        <f t="shared" si="118"/>
        <v>0</v>
      </c>
      <c r="AN244" s="131"/>
      <c r="AO244" s="5">
        <f t="shared" si="110"/>
        <v>0</v>
      </c>
      <c r="AP244" s="131"/>
      <c r="AQ244" s="43">
        <f t="shared" si="119"/>
        <v>0</v>
      </c>
      <c r="AR244" s="131"/>
      <c r="AS244" s="43">
        <f t="shared" si="120"/>
        <v>0</v>
      </c>
      <c r="AT244" s="131"/>
      <c r="AU244" s="43">
        <f t="shared" si="121"/>
        <v>0</v>
      </c>
      <c r="AV244" s="131"/>
      <c r="AW244" s="43">
        <f t="shared" si="122"/>
        <v>0</v>
      </c>
      <c r="AX244" s="131"/>
      <c r="AY244" s="43">
        <f t="shared" si="123"/>
        <v>0</v>
      </c>
      <c r="AZ244" s="131"/>
      <c r="BA244" s="43">
        <f t="shared" si="124"/>
        <v>0</v>
      </c>
      <c r="BB244" s="117"/>
      <c r="BC244" s="43">
        <f t="shared" si="125"/>
        <v>0</v>
      </c>
      <c r="BD244" s="121"/>
      <c r="BE244">
        <f t="shared" si="97"/>
        <v>0</v>
      </c>
      <c r="BF244">
        <f t="shared" si="98"/>
        <v>0</v>
      </c>
      <c r="BG244">
        <f t="shared" si="99"/>
        <v>4</v>
      </c>
      <c r="BH244">
        <f t="shared" si="103"/>
        <v>7</v>
      </c>
      <c r="BI244" s="6">
        <f t="shared" si="100"/>
        <v>0</v>
      </c>
      <c r="BJ244" s="44">
        <f t="shared" si="101"/>
        <v>0</v>
      </c>
    </row>
    <row r="245" spans="1:62" ht="15" customHeight="1" x14ac:dyDescent="0.25">
      <c r="A245" s="144">
        <f t="shared" si="102"/>
        <v>233</v>
      </c>
      <c r="B245" s="89" t="s">
        <v>127</v>
      </c>
      <c r="C245" s="150">
        <v>24</v>
      </c>
      <c r="D245" s="89" t="s">
        <v>127</v>
      </c>
      <c r="E245" s="150">
        <v>24</v>
      </c>
      <c r="F245" s="154" t="s">
        <v>159</v>
      </c>
      <c r="G245" s="155">
        <v>33</v>
      </c>
      <c r="H245" s="152">
        <f t="shared" si="104"/>
        <v>1844.9</v>
      </c>
      <c r="I245" s="47">
        <f t="shared" si="106"/>
        <v>2306.6999999999998</v>
      </c>
      <c r="J245" s="47">
        <f t="shared" si="107"/>
        <v>0</v>
      </c>
      <c r="K245" s="47">
        <f t="shared" si="108"/>
        <v>983.19999999999982</v>
      </c>
      <c r="L245" s="56">
        <f t="shared" si="126"/>
        <v>2270.5303917807396</v>
      </c>
      <c r="M245" s="56">
        <f t="shared" si="105"/>
        <v>-4.1846439899018151E-3</v>
      </c>
      <c r="N245" s="47">
        <f t="shared" si="127"/>
        <v>1819.7468749999998</v>
      </c>
      <c r="O245" s="47"/>
      <c r="P245" s="47"/>
      <c r="Q245" s="47"/>
      <c r="R245" s="47">
        <f t="shared" si="129"/>
        <v>1432.2070115986255</v>
      </c>
      <c r="S245" s="47">
        <f t="shared" si="128"/>
        <v>838.32756482610409</v>
      </c>
      <c r="T245" s="47"/>
      <c r="U245" s="47"/>
      <c r="V245" s="47"/>
      <c r="W245" s="79">
        <v>1</v>
      </c>
      <c r="X245" s="62">
        <f t="shared" si="111"/>
        <v>1432.2070115986255</v>
      </c>
      <c r="Y245" s="137">
        <f t="shared" si="112"/>
        <v>61.714784896674679</v>
      </c>
      <c r="Z245" s="131">
        <v>61.5</v>
      </c>
      <c r="AA245" s="5">
        <f t="shared" si="109"/>
        <v>4.965257735086289</v>
      </c>
      <c r="AB245" s="131"/>
      <c r="AC245" s="43">
        <f t="shared" si="114"/>
        <v>0</v>
      </c>
      <c r="AD245" s="131">
        <v>60.2</v>
      </c>
      <c r="AE245" s="43">
        <f t="shared" si="113"/>
        <v>4.757562996169507</v>
      </c>
      <c r="AF245" s="131"/>
      <c r="AG245" s="43">
        <f t="shared" si="115"/>
        <v>0</v>
      </c>
      <c r="AH245" s="131"/>
      <c r="AI245" s="43">
        <f t="shared" si="116"/>
        <v>0</v>
      </c>
      <c r="AJ245" s="131"/>
      <c r="AK245" s="43">
        <f t="shared" si="117"/>
        <v>0</v>
      </c>
      <c r="AL245" s="117"/>
      <c r="AM245" s="43">
        <f t="shared" si="118"/>
        <v>0</v>
      </c>
      <c r="AN245" s="131"/>
      <c r="AO245" s="5">
        <f t="shared" si="110"/>
        <v>0</v>
      </c>
      <c r="AP245" s="131"/>
      <c r="AQ245" s="43">
        <f t="shared" si="119"/>
        <v>0</v>
      </c>
      <c r="AR245" s="131"/>
      <c r="AS245" s="43">
        <f t="shared" si="120"/>
        <v>0</v>
      </c>
      <c r="AT245" s="131"/>
      <c r="AU245" s="43">
        <f t="shared" si="121"/>
        <v>0</v>
      </c>
      <c r="AV245" s="131"/>
      <c r="AW245" s="43">
        <f t="shared" si="122"/>
        <v>0</v>
      </c>
      <c r="AX245" s="131"/>
      <c r="AY245" s="43">
        <f t="shared" si="123"/>
        <v>0</v>
      </c>
      <c r="AZ245" s="131"/>
      <c r="BA245" s="43">
        <f t="shared" si="124"/>
        <v>0</v>
      </c>
      <c r="BB245" s="117"/>
      <c r="BC245" s="43">
        <f t="shared" si="125"/>
        <v>0</v>
      </c>
      <c r="BD245" s="121"/>
      <c r="BE245">
        <f t="shared" si="97"/>
        <v>0</v>
      </c>
      <c r="BF245">
        <f t="shared" si="98"/>
        <v>0</v>
      </c>
      <c r="BG245">
        <f t="shared" si="99"/>
        <v>4</v>
      </c>
      <c r="BH245">
        <f t="shared" si="103"/>
        <v>7</v>
      </c>
      <c r="BI245" s="6">
        <f t="shared" si="100"/>
        <v>0</v>
      </c>
      <c r="BJ245" s="44">
        <f t="shared" si="101"/>
        <v>0</v>
      </c>
    </row>
    <row r="246" spans="1:62" ht="15" customHeight="1" x14ac:dyDescent="0.25">
      <c r="A246" s="144">
        <f t="shared" si="102"/>
        <v>234</v>
      </c>
      <c r="B246" s="89" t="s">
        <v>127</v>
      </c>
      <c r="C246" s="150">
        <v>25</v>
      </c>
      <c r="D246" s="89" t="s">
        <v>127</v>
      </c>
      <c r="E246" s="150">
        <v>25</v>
      </c>
      <c r="F246" s="154" t="s">
        <v>159</v>
      </c>
      <c r="G246" s="155">
        <v>34</v>
      </c>
      <c r="H246" s="152">
        <f t="shared" si="104"/>
        <v>1852.9</v>
      </c>
      <c r="I246" s="47">
        <f t="shared" si="106"/>
        <v>2306.6999999999998</v>
      </c>
      <c r="J246" s="47">
        <f t="shared" si="107"/>
        <v>0</v>
      </c>
      <c r="K246" s="47">
        <f t="shared" si="108"/>
        <v>977.44999999999982</v>
      </c>
      <c r="L246" s="56">
        <f t="shared" si="126"/>
        <v>2280.3824180386937</v>
      </c>
      <c r="M246" s="56">
        <f t="shared" si="105"/>
        <v>-4.1319742736050102E-3</v>
      </c>
      <c r="N246" s="47">
        <f t="shared" si="127"/>
        <v>1813.9968749999998</v>
      </c>
      <c r="O246" s="47"/>
      <c r="P246" s="47"/>
      <c r="Q246" s="47"/>
      <c r="R246" s="47">
        <f t="shared" si="129"/>
        <v>1432.2070115986255</v>
      </c>
      <c r="S246" s="47">
        <f t="shared" si="128"/>
        <v>848.17953841434166</v>
      </c>
      <c r="T246" s="47"/>
      <c r="U246" s="47"/>
      <c r="V246" s="47"/>
      <c r="W246" s="79">
        <v>1</v>
      </c>
      <c r="X246" s="62">
        <f t="shared" si="111"/>
        <v>1432.2070115986255</v>
      </c>
      <c r="Y246" s="137">
        <f t="shared" si="112"/>
        <v>61.714784896674679</v>
      </c>
      <c r="Z246" s="131">
        <v>62.3</v>
      </c>
      <c r="AA246" s="5">
        <f t="shared" si="109"/>
        <v>5.0952753505487642</v>
      </c>
      <c r="AB246" s="131"/>
      <c r="AC246" s="43">
        <f t="shared" si="114"/>
        <v>0</v>
      </c>
      <c r="AD246" s="131">
        <v>61.3</v>
      </c>
      <c r="AE246" s="43">
        <f t="shared" si="113"/>
        <v>4.9330158869869525</v>
      </c>
      <c r="AF246" s="131"/>
      <c r="AG246" s="43">
        <f t="shared" si="115"/>
        <v>0</v>
      </c>
      <c r="AH246" s="131"/>
      <c r="AI246" s="43">
        <f t="shared" si="116"/>
        <v>0</v>
      </c>
      <c r="AJ246" s="131"/>
      <c r="AK246" s="43">
        <f t="shared" si="117"/>
        <v>0</v>
      </c>
      <c r="AL246" s="117"/>
      <c r="AM246" s="43">
        <f t="shared" si="118"/>
        <v>0</v>
      </c>
      <c r="AN246" s="131"/>
      <c r="AO246" s="5">
        <f t="shared" si="110"/>
        <v>0</v>
      </c>
      <c r="AP246" s="131"/>
      <c r="AQ246" s="43">
        <f t="shared" si="119"/>
        <v>0</v>
      </c>
      <c r="AR246" s="131"/>
      <c r="AS246" s="43">
        <f t="shared" si="120"/>
        <v>0</v>
      </c>
      <c r="AT246" s="131"/>
      <c r="AU246" s="43">
        <f t="shared" si="121"/>
        <v>0</v>
      </c>
      <c r="AV246" s="131"/>
      <c r="AW246" s="43">
        <f t="shared" si="122"/>
        <v>0</v>
      </c>
      <c r="AX246" s="131"/>
      <c r="AY246" s="43">
        <f t="shared" si="123"/>
        <v>0</v>
      </c>
      <c r="AZ246" s="131"/>
      <c r="BA246" s="43">
        <f t="shared" si="124"/>
        <v>0</v>
      </c>
      <c r="BB246" s="117"/>
      <c r="BC246" s="43">
        <f t="shared" si="125"/>
        <v>0</v>
      </c>
      <c r="BD246" s="121"/>
      <c r="BE246">
        <f t="shared" si="97"/>
        <v>0</v>
      </c>
      <c r="BF246">
        <f t="shared" si="98"/>
        <v>0</v>
      </c>
      <c r="BG246">
        <f t="shared" si="99"/>
        <v>4</v>
      </c>
      <c r="BH246">
        <f t="shared" si="103"/>
        <v>7</v>
      </c>
      <c r="BI246" s="6">
        <f t="shared" si="100"/>
        <v>0</v>
      </c>
      <c r="BJ246" s="44">
        <f t="shared" si="101"/>
        <v>0</v>
      </c>
    </row>
    <row r="247" spans="1:62" ht="15" customHeight="1" x14ac:dyDescent="0.25">
      <c r="A247" s="144">
        <f t="shared" si="102"/>
        <v>235</v>
      </c>
      <c r="B247" s="89" t="s">
        <v>127</v>
      </c>
      <c r="C247" s="150">
        <v>26</v>
      </c>
      <c r="D247" s="89" t="s">
        <v>127</v>
      </c>
      <c r="E247" s="150">
        <v>26</v>
      </c>
      <c r="F247" s="154" t="s">
        <v>159</v>
      </c>
      <c r="G247" s="155">
        <v>35</v>
      </c>
      <c r="H247" s="152">
        <f t="shared" si="104"/>
        <v>1860.9</v>
      </c>
      <c r="I247" s="47">
        <f t="shared" si="106"/>
        <v>2306.6999999999998</v>
      </c>
      <c r="J247" s="47">
        <f t="shared" si="107"/>
        <v>0</v>
      </c>
      <c r="K247" s="47">
        <f t="shared" si="108"/>
        <v>971.69999999999982</v>
      </c>
      <c r="L247" s="56">
        <f t="shared" si="126"/>
        <v>2290.234444330973</v>
      </c>
      <c r="M247" s="56">
        <f t="shared" si="105"/>
        <v>-4.0805713688314427E-3</v>
      </c>
      <c r="N247" s="47">
        <f t="shared" si="127"/>
        <v>1808.2468749999998</v>
      </c>
      <c r="O247" s="47"/>
      <c r="P247" s="47"/>
      <c r="Q247" s="47"/>
      <c r="R247" s="47">
        <f t="shared" si="129"/>
        <v>1432.2070115986255</v>
      </c>
      <c r="S247" s="47">
        <f t="shared" si="128"/>
        <v>858.03151330371645</v>
      </c>
      <c r="T247" s="47"/>
      <c r="U247" s="47"/>
      <c r="V247" s="47"/>
      <c r="W247" s="79">
        <v>1</v>
      </c>
      <c r="X247" s="62">
        <f t="shared" si="111"/>
        <v>1432.2070115986255</v>
      </c>
      <c r="Y247" s="137">
        <f t="shared" si="112"/>
        <v>61.714784896674679</v>
      </c>
      <c r="Z247" s="131">
        <v>61.8</v>
      </c>
      <c r="AA247" s="5">
        <f t="shared" si="109"/>
        <v>5.0138174240600062</v>
      </c>
      <c r="AB247" s="131"/>
      <c r="AC247" s="43">
        <f t="shared" si="114"/>
        <v>0</v>
      </c>
      <c r="AD247" s="131">
        <v>60.5</v>
      </c>
      <c r="AE247" s="43">
        <f t="shared" si="113"/>
        <v>4.8050987176547277</v>
      </c>
      <c r="AF247" s="131"/>
      <c r="AG247" s="43">
        <f t="shared" si="115"/>
        <v>0</v>
      </c>
      <c r="AH247" s="131"/>
      <c r="AI247" s="43">
        <f t="shared" si="116"/>
        <v>0</v>
      </c>
      <c r="AJ247" s="131"/>
      <c r="AK247" s="43">
        <f t="shared" si="117"/>
        <v>0</v>
      </c>
      <c r="AL247" s="117"/>
      <c r="AM247" s="43">
        <f t="shared" si="118"/>
        <v>0</v>
      </c>
      <c r="AN247" s="131"/>
      <c r="AO247" s="5">
        <f t="shared" si="110"/>
        <v>0</v>
      </c>
      <c r="AP247" s="131"/>
      <c r="AQ247" s="43">
        <f t="shared" si="119"/>
        <v>0</v>
      </c>
      <c r="AR247" s="131"/>
      <c r="AS247" s="43">
        <f t="shared" si="120"/>
        <v>0</v>
      </c>
      <c r="AT247" s="131"/>
      <c r="AU247" s="43">
        <f t="shared" si="121"/>
        <v>0</v>
      </c>
      <c r="AV247" s="131"/>
      <c r="AW247" s="43">
        <f t="shared" si="122"/>
        <v>0</v>
      </c>
      <c r="AX247" s="131"/>
      <c r="AY247" s="43">
        <f t="shared" si="123"/>
        <v>0</v>
      </c>
      <c r="AZ247" s="131"/>
      <c r="BA247" s="43">
        <f t="shared" si="124"/>
        <v>0</v>
      </c>
      <c r="BB247" s="117"/>
      <c r="BC247" s="43">
        <f t="shared" si="125"/>
        <v>0</v>
      </c>
      <c r="BD247" s="121"/>
      <c r="BE247">
        <f t="shared" si="97"/>
        <v>0</v>
      </c>
      <c r="BF247">
        <f t="shared" si="98"/>
        <v>0</v>
      </c>
      <c r="BG247">
        <f t="shared" si="99"/>
        <v>4</v>
      </c>
      <c r="BH247">
        <f t="shared" si="103"/>
        <v>7</v>
      </c>
      <c r="BI247" s="6">
        <f t="shared" si="100"/>
        <v>0</v>
      </c>
      <c r="BJ247" s="44">
        <f t="shared" si="101"/>
        <v>0</v>
      </c>
    </row>
    <row r="248" spans="1:62" ht="15" customHeight="1" x14ac:dyDescent="0.25">
      <c r="A248" s="144">
        <f t="shared" si="102"/>
        <v>236</v>
      </c>
      <c r="B248" s="89" t="s">
        <v>127</v>
      </c>
      <c r="C248" s="150">
        <v>27</v>
      </c>
      <c r="D248" s="89" t="s">
        <v>127</v>
      </c>
      <c r="E248" s="150">
        <v>27</v>
      </c>
      <c r="F248" s="154" t="s">
        <v>159</v>
      </c>
      <c r="G248" s="155">
        <v>36</v>
      </c>
      <c r="H248" s="152">
        <f t="shared" si="104"/>
        <v>1868.9</v>
      </c>
      <c r="I248" s="47">
        <f t="shared" si="106"/>
        <v>2306.6999999999998</v>
      </c>
      <c r="J248" s="47">
        <f t="shared" si="107"/>
        <v>0</v>
      </c>
      <c r="K248" s="47">
        <f t="shared" si="108"/>
        <v>965.94999999999982</v>
      </c>
      <c r="L248" s="56">
        <f t="shared" si="126"/>
        <v>2300.086470657136</v>
      </c>
      <c r="M248" s="56">
        <f t="shared" si="105"/>
        <v>-4.0303914074684144E-3</v>
      </c>
      <c r="N248" s="47">
        <f t="shared" si="127"/>
        <v>1802.4968749999998</v>
      </c>
      <c r="O248" s="47"/>
      <c r="P248" s="47"/>
      <c r="Q248" s="47"/>
      <c r="R248" s="47">
        <f t="shared" si="129"/>
        <v>1432.2070115986255</v>
      </c>
      <c r="S248" s="47">
        <f t="shared" si="128"/>
        <v>867.88348944991799</v>
      </c>
      <c r="T248" s="47"/>
      <c r="U248" s="47"/>
      <c r="V248" s="47"/>
      <c r="W248" s="79">
        <v>1</v>
      </c>
      <c r="X248" s="62">
        <f t="shared" si="111"/>
        <v>1432.2070115986255</v>
      </c>
      <c r="Y248" s="137">
        <f t="shared" si="112"/>
        <v>61.714784896674679</v>
      </c>
      <c r="Z248" s="131">
        <v>61</v>
      </c>
      <c r="AA248" s="5">
        <f t="shared" si="109"/>
        <v>4.8848500316626575</v>
      </c>
      <c r="AB248" s="131"/>
      <c r="AC248" s="43">
        <f t="shared" si="114"/>
        <v>0</v>
      </c>
      <c r="AD248" s="131">
        <v>60.1</v>
      </c>
      <c r="AE248" s="43">
        <f t="shared" si="113"/>
        <v>4.7417702668276904</v>
      </c>
      <c r="AF248" s="131"/>
      <c r="AG248" s="43">
        <f t="shared" si="115"/>
        <v>0</v>
      </c>
      <c r="AH248" s="131"/>
      <c r="AI248" s="43">
        <f t="shared" si="116"/>
        <v>0</v>
      </c>
      <c r="AJ248" s="131"/>
      <c r="AK248" s="43">
        <f t="shared" si="117"/>
        <v>0</v>
      </c>
      <c r="AL248" s="117"/>
      <c r="AM248" s="43">
        <f t="shared" si="118"/>
        <v>0</v>
      </c>
      <c r="AN248" s="131"/>
      <c r="AO248" s="5">
        <f t="shared" si="110"/>
        <v>0</v>
      </c>
      <c r="AP248" s="131"/>
      <c r="AQ248" s="43">
        <f t="shared" si="119"/>
        <v>0</v>
      </c>
      <c r="AR248" s="131"/>
      <c r="AS248" s="43">
        <f t="shared" si="120"/>
        <v>0</v>
      </c>
      <c r="AT248" s="131"/>
      <c r="AU248" s="43">
        <f t="shared" si="121"/>
        <v>0</v>
      </c>
      <c r="AV248" s="131"/>
      <c r="AW248" s="43">
        <f t="shared" si="122"/>
        <v>0</v>
      </c>
      <c r="AX248" s="131"/>
      <c r="AY248" s="43">
        <f t="shared" si="123"/>
        <v>0</v>
      </c>
      <c r="AZ248" s="131"/>
      <c r="BA248" s="43">
        <f t="shared" si="124"/>
        <v>0</v>
      </c>
      <c r="BB248" s="117"/>
      <c r="BC248" s="43">
        <f t="shared" si="125"/>
        <v>0</v>
      </c>
      <c r="BD248" s="121"/>
      <c r="BE248">
        <f t="shared" si="97"/>
        <v>0</v>
      </c>
      <c r="BF248">
        <f t="shared" si="98"/>
        <v>0</v>
      </c>
      <c r="BG248">
        <f t="shared" si="99"/>
        <v>4</v>
      </c>
      <c r="BH248">
        <f t="shared" si="103"/>
        <v>7</v>
      </c>
      <c r="BI248" s="6">
        <f t="shared" si="100"/>
        <v>0</v>
      </c>
      <c r="BJ248" s="44">
        <f t="shared" si="101"/>
        <v>0</v>
      </c>
    </row>
    <row r="249" spans="1:62" ht="15" customHeight="1" x14ac:dyDescent="0.25">
      <c r="A249" s="144">
        <f t="shared" si="102"/>
        <v>237</v>
      </c>
      <c r="B249" s="89" t="s">
        <v>127</v>
      </c>
      <c r="C249" s="150">
        <v>28</v>
      </c>
      <c r="D249" s="89" t="s">
        <v>127</v>
      </c>
      <c r="E249" s="150">
        <v>28</v>
      </c>
      <c r="F249" s="154" t="s">
        <v>159</v>
      </c>
      <c r="G249" s="155">
        <v>37</v>
      </c>
      <c r="H249" s="152">
        <f t="shared" si="104"/>
        <v>1876.9</v>
      </c>
      <c r="I249" s="47">
        <f t="shared" si="106"/>
        <v>2306.6999999999998</v>
      </c>
      <c r="J249" s="47">
        <f t="shared" si="107"/>
        <v>0</v>
      </c>
      <c r="K249" s="47">
        <f t="shared" si="108"/>
        <v>960.19999999999982</v>
      </c>
      <c r="L249" s="56">
        <f t="shared" si="126"/>
        <v>2309.9384970167498</v>
      </c>
      <c r="M249" s="56">
        <f t="shared" si="105"/>
        <v>-3.9813925009184459E-3</v>
      </c>
      <c r="N249" s="47">
        <f t="shared" si="127"/>
        <v>1796.7468749999998</v>
      </c>
      <c r="O249" s="47"/>
      <c r="P249" s="47"/>
      <c r="Q249" s="47"/>
      <c r="R249" s="47">
        <f t="shared" si="129"/>
        <v>1432.2070115986255</v>
      </c>
      <c r="S249" s="47">
        <f t="shared" si="128"/>
        <v>877.73546681062498</v>
      </c>
      <c r="T249" s="47"/>
      <c r="U249" s="47"/>
      <c r="V249" s="47"/>
      <c r="W249" s="79">
        <v>1</v>
      </c>
      <c r="X249" s="62">
        <f t="shared" si="111"/>
        <v>1432.2070115986255</v>
      </c>
      <c r="Y249" s="137">
        <f t="shared" si="112"/>
        <v>61.714784896674679</v>
      </c>
      <c r="Z249" s="131">
        <v>61.6</v>
      </c>
      <c r="AA249" s="5">
        <f t="shared" si="109"/>
        <v>4.9814180425009003</v>
      </c>
      <c r="AB249" s="131"/>
      <c r="AC249" s="43">
        <f t="shared" si="114"/>
        <v>0</v>
      </c>
      <c r="AD249" s="131">
        <v>60.5</v>
      </c>
      <c r="AE249" s="43">
        <f t="shared" si="113"/>
        <v>4.8050987176547277</v>
      </c>
      <c r="AF249" s="131"/>
      <c r="AG249" s="43">
        <f t="shared" si="115"/>
        <v>0</v>
      </c>
      <c r="AH249" s="131"/>
      <c r="AI249" s="43">
        <f t="shared" si="116"/>
        <v>0</v>
      </c>
      <c r="AJ249" s="131"/>
      <c r="AK249" s="43">
        <f t="shared" si="117"/>
        <v>0</v>
      </c>
      <c r="AL249" s="117"/>
      <c r="AM249" s="43">
        <f t="shared" si="118"/>
        <v>0</v>
      </c>
      <c r="AN249" s="131"/>
      <c r="AO249" s="5">
        <f t="shared" si="110"/>
        <v>0</v>
      </c>
      <c r="AP249" s="131"/>
      <c r="AQ249" s="43">
        <f t="shared" si="119"/>
        <v>0</v>
      </c>
      <c r="AR249" s="131"/>
      <c r="AS249" s="43">
        <f t="shared" si="120"/>
        <v>0</v>
      </c>
      <c r="AT249" s="131"/>
      <c r="AU249" s="43">
        <f t="shared" si="121"/>
        <v>0</v>
      </c>
      <c r="AV249" s="131"/>
      <c r="AW249" s="43">
        <f t="shared" si="122"/>
        <v>0</v>
      </c>
      <c r="AX249" s="131"/>
      <c r="AY249" s="43">
        <f t="shared" si="123"/>
        <v>0</v>
      </c>
      <c r="AZ249" s="131"/>
      <c r="BA249" s="43">
        <f t="shared" si="124"/>
        <v>0</v>
      </c>
      <c r="BB249" s="117"/>
      <c r="BC249" s="43">
        <f t="shared" si="125"/>
        <v>0</v>
      </c>
      <c r="BD249" s="121"/>
      <c r="BE249">
        <f t="shared" si="97"/>
        <v>0</v>
      </c>
      <c r="BF249">
        <f t="shared" si="98"/>
        <v>0</v>
      </c>
      <c r="BG249">
        <f t="shared" si="99"/>
        <v>4</v>
      </c>
      <c r="BH249">
        <f t="shared" si="103"/>
        <v>7</v>
      </c>
      <c r="BI249" s="6">
        <f t="shared" si="100"/>
        <v>0</v>
      </c>
      <c r="BJ249" s="44">
        <f t="shared" si="101"/>
        <v>0</v>
      </c>
    </row>
    <row r="250" spans="1:62" ht="15" customHeight="1" x14ac:dyDescent="0.25">
      <c r="A250" s="144">
        <f t="shared" si="102"/>
        <v>238</v>
      </c>
      <c r="B250" s="89" t="s">
        <v>127</v>
      </c>
      <c r="C250" s="150">
        <v>29</v>
      </c>
      <c r="D250" s="89" t="s">
        <v>127</v>
      </c>
      <c r="E250" s="150">
        <v>29</v>
      </c>
      <c r="F250" s="154" t="s">
        <v>159</v>
      </c>
      <c r="G250" s="155">
        <v>38</v>
      </c>
      <c r="H250" s="152">
        <f t="shared" si="104"/>
        <v>1884.9</v>
      </c>
      <c r="I250" s="47">
        <f t="shared" si="106"/>
        <v>2306.6999999999998</v>
      </c>
      <c r="J250" s="47">
        <f t="shared" si="107"/>
        <v>0</v>
      </c>
      <c r="K250" s="47">
        <f t="shared" si="108"/>
        <v>954.44999999999982</v>
      </c>
      <c r="L250" s="56">
        <f t="shared" si="126"/>
        <v>2319.7905234093873</v>
      </c>
      <c r="M250" s="56">
        <f t="shared" si="105"/>
        <v>-3.9335346336883958E-3</v>
      </c>
      <c r="N250" s="47">
        <f t="shared" si="127"/>
        <v>1790.9968749999998</v>
      </c>
      <c r="O250" s="47"/>
      <c r="P250" s="47"/>
      <c r="Q250" s="47"/>
      <c r="R250" s="47">
        <f t="shared" si="129"/>
        <v>1432.2070115986255</v>
      </c>
      <c r="S250" s="47">
        <f t="shared" si="128"/>
        <v>887.58744534539562</v>
      </c>
      <c r="T250" s="47"/>
      <c r="U250" s="47"/>
      <c r="V250" s="47"/>
      <c r="W250" s="79">
        <v>1</v>
      </c>
      <c r="X250" s="62">
        <f t="shared" si="111"/>
        <v>1432.2070115986255</v>
      </c>
      <c r="Y250" s="137">
        <f t="shared" si="112"/>
        <v>61.714784896674679</v>
      </c>
      <c r="Z250" s="131">
        <v>62.1</v>
      </c>
      <c r="AA250" s="5">
        <f t="shared" si="109"/>
        <v>5.0626134132233771</v>
      </c>
      <c r="AB250" s="131"/>
      <c r="AC250" s="43">
        <f t="shared" si="114"/>
        <v>0</v>
      </c>
      <c r="AD250" s="131">
        <v>60.9</v>
      </c>
      <c r="AE250" s="43">
        <f t="shared" si="113"/>
        <v>4.8688472577078148</v>
      </c>
      <c r="AF250" s="131"/>
      <c r="AG250" s="43">
        <f t="shared" si="115"/>
        <v>0</v>
      </c>
      <c r="AH250" s="131"/>
      <c r="AI250" s="43">
        <f t="shared" si="116"/>
        <v>0</v>
      </c>
      <c r="AJ250" s="131"/>
      <c r="AK250" s="43">
        <f t="shared" si="117"/>
        <v>0</v>
      </c>
      <c r="AL250" s="117"/>
      <c r="AM250" s="43">
        <f t="shared" si="118"/>
        <v>0</v>
      </c>
      <c r="AN250" s="131"/>
      <c r="AO250" s="5">
        <f t="shared" si="110"/>
        <v>0</v>
      </c>
      <c r="AP250" s="131"/>
      <c r="AQ250" s="43">
        <f t="shared" si="119"/>
        <v>0</v>
      </c>
      <c r="AR250" s="131"/>
      <c r="AS250" s="43">
        <f t="shared" si="120"/>
        <v>0</v>
      </c>
      <c r="AT250" s="131"/>
      <c r="AU250" s="43">
        <f t="shared" si="121"/>
        <v>0</v>
      </c>
      <c r="AV250" s="131"/>
      <c r="AW250" s="43">
        <f t="shared" si="122"/>
        <v>0</v>
      </c>
      <c r="AX250" s="131"/>
      <c r="AY250" s="43">
        <f t="shared" si="123"/>
        <v>0</v>
      </c>
      <c r="AZ250" s="131"/>
      <c r="BA250" s="43">
        <f t="shared" si="124"/>
        <v>0</v>
      </c>
      <c r="BB250" s="117"/>
      <c r="BC250" s="43">
        <f t="shared" si="125"/>
        <v>0</v>
      </c>
      <c r="BD250" s="121"/>
      <c r="BE250">
        <f t="shared" si="97"/>
        <v>0</v>
      </c>
      <c r="BF250">
        <f t="shared" si="98"/>
        <v>0</v>
      </c>
      <c r="BG250">
        <f t="shared" si="99"/>
        <v>4</v>
      </c>
      <c r="BH250">
        <f t="shared" si="103"/>
        <v>7</v>
      </c>
      <c r="BI250" s="6">
        <f t="shared" si="100"/>
        <v>0</v>
      </c>
      <c r="BJ250" s="44">
        <f t="shared" si="101"/>
        <v>0</v>
      </c>
    </row>
    <row r="251" spans="1:62" ht="15" customHeight="1" x14ac:dyDescent="0.25">
      <c r="A251" s="144">
        <f t="shared" si="102"/>
        <v>239</v>
      </c>
      <c r="B251" s="89" t="s">
        <v>127</v>
      </c>
      <c r="C251" s="150">
        <v>30</v>
      </c>
      <c r="D251" s="89" t="s">
        <v>127</v>
      </c>
      <c r="E251" s="150">
        <v>30</v>
      </c>
      <c r="F251" s="154" t="s">
        <v>159</v>
      </c>
      <c r="G251" s="155">
        <v>39</v>
      </c>
      <c r="H251" s="152">
        <f t="shared" si="104"/>
        <v>1892.9</v>
      </c>
      <c r="I251" s="47">
        <f t="shared" si="106"/>
        <v>2306.6999999999998</v>
      </c>
      <c r="J251" s="47">
        <f t="shared" si="107"/>
        <v>0</v>
      </c>
      <c r="K251" s="47">
        <f t="shared" si="108"/>
        <v>948.69999999999982</v>
      </c>
      <c r="L251" s="56">
        <f t="shared" si="126"/>
        <v>2329.6425498346307</v>
      </c>
      <c r="M251" s="56">
        <f t="shared" si="105"/>
        <v>-3.8867795583428233E-3</v>
      </c>
      <c r="N251" s="47">
        <f t="shared" si="127"/>
        <v>1785.2468749999998</v>
      </c>
      <c r="O251" s="47"/>
      <c r="P251" s="47"/>
      <c r="Q251" s="47"/>
      <c r="R251" s="47">
        <f t="shared" si="129"/>
        <v>1432.2070115986255</v>
      </c>
      <c r="S251" s="47">
        <f t="shared" si="128"/>
        <v>897.43942501556376</v>
      </c>
      <c r="T251" s="47"/>
      <c r="U251" s="47"/>
      <c r="V251" s="47"/>
      <c r="W251" s="79">
        <v>1</v>
      </c>
      <c r="X251" s="62">
        <f t="shared" si="111"/>
        <v>1432.2070115986255</v>
      </c>
      <c r="Y251" s="137">
        <f t="shared" si="112"/>
        <v>61.714784896674679</v>
      </c>
      <c r="Z251" s="131">
        <v>60.8</v>
      </c>
      <c r="AA251" s="5">
        <f t="shared" si="109"/>
        <v>4.8528707393296004</v>
      </c>
      <c r="AB251" s="131"/>
      <c r="AC251" s="43">
        <f t="shared" si="114"/>
        <v>0</v>
      </c>
      <c r="AD251" s="131">
        <v>59.6</v>
      </c>
      <c r="AE251" s="43">
        <f t="shared" si="113"/>
        <v>4.6632004537680265</v>
      </c>
      <c r="AF251" s="131"/>
      <c r="AG251" s="43">
        <f t="shared" si="115"/>
        <v>0</v>
      </c>
      <c r="AH251" s="131"/>
      <c r="AI251" s="43">
        <f t="shared" si="116"/>
        <v>0</v>
      </c>
      <c r="AJ251" s="131"/>
      <c r="AK251" s="43">
        <f t="shared" si="117"/>
        <v>0</v>
      </c>
      <c r="AL251" s="117"/>
      <c r="AM251" s="43">
        <f t="shared" si="118"/>
        <v>0</v>
      </c>
      <c r="AN251" s="131"/>
      <c r="AO251" s="5">
        <f t="shared" si="110"/>
        <v>0</v>
      </c>
      <c r="AP251" s="131"/>
      <c r="AQ251" s="43">
        <f t="shared" si="119"/>
        <v>0</v>
      </c>
      <c r="AR251" s="131"/>
      <c r="AS251" s="43">
        <f t="shared" si="120"/>
        <v>0</v>
      </c>
      <c r="AT251" s="131"/>
      <c r="AU251" s="43">
        <f t="shared" si="121"/>
        <v>0</v>
      </c>
      <c r="AV251" s="131"/>
      <c r="AW251" s="43">
        <f t="shared" si="122"/>
        <v>0</v>
      </c>
      <c r="AX251" s="131"/>
      <c r="AY251" s="43">
        <f t="shared" si="123"/>
        <v>0</v>
      </c>
      <c r="AZ251" s="131"/>
      <c r="BA251" s="43">
        <f t="shared" si="124"/>
        <v>0</v>
      </c>
      <c r="BB251" s="117"/>
      <c r="BC251" s="43">
        <f t="shared" si="125"/>
        <v>0</v>
      </c>
      <c r="BD251" s="121"/>
      <c r="BE251">
        <f t="shared" si="97"/>
        <v>0</v>
      </c>
      <c r="BF251">
        <f t="shared" si="98"/>
        <v>0</v>
      </c>
      <c r="BG251">
        <f t="shared" si="99"/>
        <v>4</v>
      </c>
      <c r="BH251">
        <f t="shared" si="103"/>
        <v>7</v>
      </c>
      <c r="BI251" s="6">
        <f t="shared" si="100"/>
        <v>0</v>
      </c>
      <c r="BJ251" s="44">
        <f t="shared" si="101"/>
        <v>0</v>
      </c>
    </row>
    <row r="252" spans="1:62" ht="15" customHeight="1" x14ac:dyDescent="0.25">
      <c r="A252" s="144">
        <f t="shared" si="102"/>
        <v>240</v>
      </c>
      <c r="B252" s="89" t="s">
        <v>127</v>
      </c>
      <c r="C252" s="150">
        <v>31</v>
      </c>
      <c r="D252" s="89" t="s">
        <v>127</v>
      </c>
      <c r="E252" s="150">
        <v>31</v>
      </c>
      <c r="F252" s="154" t="s">
        <v>159</v>
      </c>
      <c r="G252" s="155">
        <v>40</v>
      </c>
      <c r="H252" s="152">
        <f t="shared" si="104"/>
        <v>1900.9</v>
      </c>
      <c r="I252" s="47">
        <f t="shared" si="106"/>
        <v>2306.6999999999998</v>
      </c>
      <c r="J252" s="47">
        <f t="shared" si="107"/>
        <v>0</v>
      </c>
      <c r="K252" s="47">
        <f t="shared" si="108"/>
        <v>942.94999999999982</v>
      </c>
      <c r="L252" s="56">
        <f t="shared" si="126"/>
        <v>2339.4945762920674</v>
      </c>
      <c r="M252" s="56">
        <f t="shared" si="105"/>
        <v>-3.8410907004617911E-3</v>
      </c>
      <c r="N252" s="47">
        <f t="shared" si="127"/>
        <v>1779.4968749999998</v>
      </c>
      <c r="O252" s="47"/>
      <c r="P252" s="47"/>
      <c r="Q252" s="47"/>
      <c r="R252" s="47">
        <f t="shared" si="129"/>
        <v>1432.2070115986255</v>
      </c>
      <c r="S252" s="47">
        <f t="shared" si="128"/>
        <v>907.29140578414263</v>
      </c>
      <c r="T252" s="47"/>
      <c r="U252" s="47"/>
      <c r="V252" s="47"/>
      <c r="W252" s="79">
        <v>1</v>
      </c>
      <c r="X252" s="62">
        <f t="shared" si="111"/>
        <v>1432.2070115986255</v>
      </c>
      <c r="Y252" s="137">
        <f t="shared" si="112"/>
        <v>61.714784896674679</v>
      </c>
      <c r="Z252" s="131">
        <v>61.7</v>
      </c>
      <c r="AA252" s="5">
        <f t="shared" si="109"/>
        <v>4.9976046054921399</v>
      </c>
      <c r="AB252" s="131"/>
      <c r="AC252" s="43">
        <f t="shared" si="114"/>
        <v>0</v>
      </c>
      <c r="AD252" s="131">
        <v>60.6</v>
      </c>
      <c r="AE252" s="43">
        <f t="shared" si="113"/>
        <v>4.8209964693030569</v>
      </c>
      <c r="AF252" s="131"/>
      <c r="AG252" s="43">
        <f t="shared" si="115"/>
        <v>0</v>
      </c>
      <c r="AH252" s="131"/>
      <c r="AI252" s="43">
        <f t="shared" si="116"/>
        <v>0</v>
      </c>
      <c r="AJ252" s="131"/>
      <c r="AK252" s="43">
        <f t="shared" si="117"/>
        <v>0</v>
      </c>
      <c r="AL252" s="117"/>
      <c r="AM252" s="43">
        <f t="shared" si="118"/>
        <v>0</v>
      </c>
      <c r="AN252" s="131"/>
      <c r="AO252" s="5">
        <f t="shared" si="110"/>
        <v>0</v>
      </c>
      <c r="AP252" s="131"/>
      <c r="AQ252" s="43">
        <f t="shared" si="119"/>
        <v>0</v>
      </c>
      <c r="AR252" s="131"/>
      <c r="AS252" s="43">
        <f t="shared" si="120"/>
        <v>0</v>
      </c>
      <c r="AT252" s="131"/>
      <c r="AU252" s="43">
        <f t="shared" si="121"/>
        <v>0</v>
      </c>
      <c r="AV252" s="131"/>
      <c r="AW252" s="43">
        <f t="shared" si="122"/>
        <v>0</v>
      </c>
      <c r="AX252" s="131"/>
      <c r="AY252" s="43">
        <f t="shared" si="123"/>
        <v>0</v>
      </c>
      <c r="AZ252" s="131"/>
      <c r="BA252" s="43">
        <f t="shared" si="124"/>
        <v>0</v>
      </c>
      <c r="BB252" s="117"/>
      <c r="BC252" s="43">
        <f t="shared" si="125"/>
        <v>0</v>
      </c>
      <c r="BD252" s="121"/>
      <c r="BE252">
        <f t="shared" si="97"/>
        <v>0</v>
      </c>
      <c r="BF252">
        <f t="shared" si="98"/>
        <v>0</v>
      </c>
      <c r="BG252">
        <f t="shared" si="99"/>
        <v>4</v>
      </c>
      <c r="BH252">
        <f t="shared" si="103"/>
        <v>7</v>
      </c>
      <c r="BI252" s="6">
        <f t="shared" si="100"/>
        <v>0</v>
      </c>
      <c r="BJ252" s="44">
        <f t="shared" si="101"/>
        <v>0</v>
      </c>
    </row>
    <row r="253" spans="1:62" ht="15" customHeight="1" x14ac:dyDescent="0.25">
      <c r="A253" s="144">
        <f t="shared" si="102"/>
        <v>241</v>
      </c>
      <c r="B253" s="89" t="s">
        <v>127</v>
      </c>
      <c r="C253" s="150">
        <v>32</v>
      </c>
      <c r="D253" s="89" t="s">
        <v>127</v>
      </c>
      <c r="E253" s="150">
        <v>32</v>
      </c>
      <c r="F253" s="154" t="s">
        <v>160</v>
      </c>
      <c r="G253" s="155">
        <v>1</v>
      </c>
      <c r="H253" s="152">
        <f t="shared" si="104"/>
        <v>1908.9</v>
      </c>
      <c r="I253" s="47">
        <f t="shared" si="106"/>
        <v>2306.6999999999998</v>
      </c>
      <c r="J253" s="47">
        <f t="shared" si="107"/>
        <v>0</v>
      </c>
      <c r="K253" s="47">
        <f t="shared" si="108"/>
        <v>937.19999999999982</v>
      </c>
      <c r="L253" s="56">
        <f t="shared" si="126"/>
        <v>2349.3466027812929</v>
      </c>
      <c r="M253" s="56">
        <f t="shared" si="105"/>
        <v>-3.7964330672366486E-3</v>
      </c>
      <c r="N253" s="47">
        <f t="shared" si="127"/>
        <v>1773.7468749999998</v>
      </c>
      <c r="O253" s="47"/>
      <c r="P253" s="47"/>
      <c r="Q253" s="47"/>
      <c r="R253" s="47">
        <f t="shared" si="129"/>
        <v>1432.2070115986255</v>
      </c>
      <c r="S253" s="47">
        <f t="shared" si="128"/>
        <v>917.1433876157347</v>
      </c>
      <c r="T253" s="47"/>
      <c r="U253" s="47"/>
      <c r="V253" s="47"/>
      <c r="W253" s="79">
        <v>1</v>
      </c>
      <c r="X253" s="62">
        <f t="shared" si="111"/>
        <v>1432.2070115986255</v>
      </c>
      <c r="Y253" s="137">
        <f t="shared" si="112"/>
        <v>61.714784896674679</v>
      </c>
      <c r="Z253" s="131">
        <v>61.4</v>
      </c>
      <c r="AA253" s="5">
        <f t="shared" si="109"/>
        <v>4.949123683248307</v>
      </c>
      <c r="AB253" s="131"/>
      <c r="AC253" s="43">
        <f t="shared" si="114"/>
        <v>0</v>
      </c>
      <c r="AD253" s="131">
        <v>60.3</v>
      </c>
      <c r="AE253" s="43">
        <f t="shared" si="113"/>
        <v>4.773381981087951</v>
      </c>
      <c r="AF253" s="131"/>
      <c r="AG253" s="43">
        <f t="shared" si="115"/>
        <v>0</v>
      </c>
      <c r="AH253" s="131"/>
      <c r="AI253" s="43">
        <f t="shared" si="116"/>
        <v>0</v>
      </c>
      <c r="AJ253" s="131"/>
      <c r="AK253" s="43">
        <f t="shared" si="117"/>
        <v>0</v>
      </c>
      <c r="AL253" s="117"/>
      <c r="AM253" s="43">
        <f t="shared" si="118"/>
        <v>0</v>
      </c>
      <c r="AN253" s="131"/>
      <c r="AO253" s="5">
        <f t="shared" si="110"/>
        <v>0</v>
      </c>
      <c r="AP253" s="131"/>
      <c r="AQ253" s="43">
        <f t="shared" si="119"/>
        <v>0</v>
      </c>
      <c r="AR253" s="131"/>
      <c r="AS253" s="43">
        <f t="shared" si="120"/>
        <v>0</v>
      </c>
      <c r="AT253" s="131"/>
      <c r="AU253" s="43">
        <f t="shared" si="121"/>
        <v>0</v>
      </c>
      <c r="AV253" s="131"/>
      <c r="AW253" s="43">
        <f t="shared" si="122"/>
        <v>0</v>
      </c>
      <c r="AX253" s="131"/>
      <c r="AY253" s="43">
        <f t="shared" si="123"/>
        <v>0</v>
      </c>
      <c r="AZ253" s="131"/>
      <c r="BA253" s="43">
        <f t="shared" si="124"/>
        <v>0</v>
      </c>
      <c r="BB253" s="117"/>
      <c r="BC253" s="43">
        <f t="shared" si="125"/>
        <v>0</v>
      </c>
      <c r="BD253" s="121"/>
      <c r="BE253">
        <f t="shared" si="97"/>
        <v>0</v>
      </c>
      <c r="BF253">
        <f t="shared" si="98"/>
        <v>0</v>
      </c>
      <c r="BG253">
        <f t="shared" si="99"/>
        <v>4</v>
      </c>
      <c r="BH253">
        <f t="shared" si="103"/>
        <v>7</v>
      </c>
      <c r="BI253" s="6">
        <f t="shared" si="100"/>
        <v>0</v>
      </c>
      <c r="BJ253" s="44">
        <f t="shared" si="101"/>
        <v>0</v>
      </c>
    </row>
    <row r="254" spans="1:62" ht="15" customHeight="1" x14ac:dyDescent="0.25">
      <c r="A254" s="144">
        <f t="shared" si="102"/>
        <v>242</v>
      </c>
      <c r="B254" s="89" t="s">
        <v>127</v>
      </c>
      <c r="C254" s="150">
        <v>33</v>
      </c>
      <c r="D254" s="89" t="s">
        <v>127</v>
      </c>
      <c r="E254" s="150">
        <v>33</v>
      </c>
      <c r="F254" s="154" t="s">
        <v>160</v>
      </c>
      <c r="G254" s="155">
        <v>2</v>
      </c>
      <c r="H254" s="152">
        <f t="shared" si="104"/>
        <v>1916.9</v>
      </c>
      <c r="I254" s="47">
        <f t="shared" si="106"/>
        <v>2306.6999999999998</v>
      </c>
      <c r="J254" s="47">
        <f t="shared" si="107"/>
        <v>0</v>
      </c>
      <c r="K254" s="47">
        <f t="shared" si="108"/>
        <v>931.44999999999982</v>
      </c>
      <c r="L254" s="56">
        <f t="shared" si="126"/>
        <v>2359.1986293019077</v>
      </c>
      <c r="M254" s="56">
        <f t="shared" si="105"/>
        <v>-3.752773165160761E-3</v>
      </c>
      <c r="N254" s="47">
        <f t="shared" si="127"/>
        <v>1767.9968749999998</v>
      </c>
      <c r="O254" s="47"/>
      <c r="P254" s="47"/>
      <c r="Q254" s="47"/>
      <c r="R254" s="47">
        <f t="shared" si="129"/>
        <v>1432.2070115986255</v>
      </c>
      <c r="S254" s="47">
        <f t="shared" si="128"/>
        <v>926.99537047644731</v>
      </c>
      <c r="T254" s="47"/>
      <c r="U254" s="47"/>
      <c r="V254" s="47"/>
      <c r="W254" s="79">
        <v>1</v>
      </c>
      <c r="X254" s="62">
        <f t="shared" si="111"/>
        <v>1432.2070115986255</v>
      </c>
      <c r="Y254" s="137">
        <f t="shared" si="112"/>
        <v>61.714784896674679</v>
      </c>
      <c r="Z254" s="131">
        <v>62.5</v>
      </c>
      <c r="AA254" s="5">
        <f t="shared" si="109"/>
        <v>5.128042310180664</v>
      </c>
      <c r="AB254" s="131"/>
      <c r="AC254" s="43">
        <f t="shared" si="114"/>
        <v>0</v>
      </c>
      <c r="AD254" s="131">
        <v>61.5</v>
      </c>
      <c r="AE254" s="43">
        <f t="shared" si="113"/>
        <v>4.965257735086289</v>
      </c>
      <c r="AF254" s="131"/>
      <c r="AG254" s="43">
        <f t="shared" si="115"/>
        <v>0</v>
      </c>
      <c r="AH254" s="131"/>
      <c r="AI254" s="43">
        <f t="shared" si="116"/>
        <v>0</v>
      </c>
      <c r="AJ254" s="131"/>
      <c r="AK254" s="43">
        <f t="shared" si="117"/>
        <v>0</v>
      </c>
      <c r="AL254" s="117"/>
      <c r="AM254" s="43">
        <f t="shared" si="118"/>
        <v>0</v>
      </c>
      <c r="AN254" s="131"/>
      <c r="AO254" s="5">
        <f t="shared" si="110"/>
        <v>0</v>
      </c>
      <c r="AP254" s="131"/>
      <c r="AQ254" s="43">
        <f t="shared" si="119"/>
        <v>0</v>
      </c>
      <c r="AR254" s="131"/>
      <c r="AS254" s="43">
        <f t="shared" si="120"/>
        <v>0</v>
      </c>
      <c r="AT254" s="131"/>
      <c r="AU254" s="43">
        <f t="shared" si="121"/>
        <v>0</v>
      </c>
      <c r="AV254" s="131"/>
      <c r="AW254" s="43">
        <f t="shared" si="122"/>
        <v>0</v>
      </c>
      <c r="AX254" s="131"/>
      <c r="AY254" s="43">
        <f t="shared" si="123"/>
        <v>0</v>
      </c>
      <c r="AZ254" s="131"/>
      <c r="BA254" s="43">
        <f t="shared" si="124"/>
        <v>0</v>
      </c>
      <c r="BB254" s="117"/>
      <c r="BC254" s="43">
        <f t="shared" si="125"/>
        <v>0</v>
      </c>
      <c r="BD254" s="121"/>
      <c r="BE254">
        <f t="shared" si="97"/>
        <v>0</v>
      </c>
      <c r="BF254">
        <f t="shared" si="98"/>
        <v>0</v>
      </c>
      <c r="BG254">
        <f t="shared" si="99"/>
        <v>4</v>
      </c>
      <c r="BH254">
        <f t="shared" si="103"/>
        <v>7</v>
      </c>
      <c r="BI254" s="6">
        <f t="shared" si="100"/>
        <v>0</v>
      </c>
      <c r="BJ254" s="44">
        <f t="shared" si="101"/>
        <v>0</v>
      </c>
    </row>
    <row r="255" spans="1:62" ht="15" customHeight="1" x14ac:dyDescent="0.25">
      <c r="A255" s="144">
        <f t="shared" si="102"/>
        <v>243</v>
      </c>
      <c r="B255" s="89" t="s">
        <v>127</v>
      </c>
      <c r="C255" s="150">
        <v>34</v>
      </c>
      <c r="D255" s="89" t="s">
        <v>127</v>
      </c>
      <c r="E255" s="150">
        <v>34</v>
      </c>
      <c r="F255" s="154" t="s">
        <v>160</v>
      </c>
      <c r="G255" s="155">
        <v>3</v>
      </c>
      <c r="H255" s="152">
        <f t="shared" si="104"/>
        <v>1924.9</v>
      </c>
      <c r="I255" s="47">
        <f t="shared" si="106"/>
        <v>2306.6999999999998</v>
      </c>
      <c r="J255" s="47">
        <f t="shared" si="107"/>
        <v>0</v>
      </c>
      <c r="K255" s="47">
        <f t="shared" si="108"/>
        <v>925.69999999999982</v>
      </c>
      <c r="L255" s="56">
        <f t="shared" si="126"/>
        <v>2369.0506558535212</v>
      </c>
      <c r="M255" s="56">
        <f t="shared" si="105"/>
        <v>-3.7100789177202387E-3</v>
      </c>
      <c r="N255" s="47">
        <f t="shared" si="127"/>
        <v>1762.2468749999998</v>
      </c>
      <c r="O255" s="47"/>
      <c r="P255" s="47"/>
      <c r="Q255" s="47"/>
      <c r="R255" s="47">
        <f t="shared" si="129"/>
        <v>1432.2070115986255</v>
      </c>
      <c r="S255" s="47">
        <f t="shared" si="128"/>
        <v>936.84735433381343</v>
      </c>
      <c r="T255" s="47"/>
      <c r="U255" s="47"/>
      <c r="V255" s="47"/>
      <c r="W255" s="79">
        <v>1</v>
      </c>
      <c r="X255" s="62">
        <f t="shared" si="111"/>
        <v>1432.2070115986255</v>
      </c>
      <c r="Y255" s="137">
        <f t="shared" si="112"/>
        <v>61.714784896674679</v>
      </c>
      <c r="Z255" s="131">
        <v>62</v>
      </c>
      <c r="AA255" s="5">
        <f t="shared" si="109"/>
        <v>5.0463218279256248</v>
      </c>
      <c r="AB255" s="131"/>
      <c r="AC255" s="43">
        <f t="shared" si="114"/>
        <v>0</v>
      </c>
      <c r="AD255" s="131">
        <v>60.8</v>
      </c>
      <c r="AE255" s="43">
        <f t="shared" si="113"/>
        <v>4.8528707393296004</v>
      </c>
      <c r="AF255" s="131"/>
      <c r="AG255" s="43">
        <f t="shared" si="115"/>
        <v>0</v>
      </c>
      <c r="AH255" s="131"/>
      <c r="AI255" s="43">
        <f t="shared" si="116"/>
        <v>0</v>
      </c>
      <c r="AJ255" s="131"/>
      <c r="AK255" s="43">
        <f t="shared" si="117"/>
        <v>0</v>
      </c>
      <c r="AL255" s="117"/>
      <c r="AM255" s="43">
        <f t="shared" si="118"/>
        <v>0</v>
      </c>
      <c r="AN255" s="131"/>
      <c r="AO255" s="5">
        <f t="shared" si="110"/>
        <v>0</v>
      </c>
      <c r="AP255" s="131"/>
      <c r="AQ255" s="43">
        <f t="shared" si="119"/>
        <v>0</v>
      </c>
      <c r="AR255" s="131"/>
      <c r="AS255" s="43">
        <f t="shared" si="120"/>
        <v>0</v>
      </c>
      <c r="AT255" s="131"/>
      <c r="AU255" s="43">
        <f t="shared" si="121"/>
        <v>0</v>
      </c>
      <c r="AV255" s="131"/>
      <c r="AW255" s="43">
        <f t="shared" si="122"/>
        <v>0</v>
      </c>
      <c r="AX255" s="131"/>
      <c r="AY255" s="43">
        <f t="shared" si="123"/>
        <v>0</v>
      </c>
      <c r="AZ255" s="131"/>
      <c r="BA255" s="43">
        <f t="shared" si="124"/>
        <v>0</v>
      </c>
      <c r="BB255" s="117"/>
      <c r="BC255" s="43">
        <f t="shared" si="125"/>
        <v>0</v>
      </c>
      <c r="BD255" s="121"/>
      <c r="BE255">
        <f t="shared" si="97"/>
        <v>0</v>
      </c>
      <c r="BF255">
        <f t="shared" si="98"/>
        <v>0</v>
      </c>
      <c r="BG255">
        <f t="shared" si="99"/>
        <v>4</v>
      </c>
      <c r="BH255">
        <f t="shared" si="103"/>
        <v>7</v>
      </c>
      <c r="BI255" s="6">
        <f t="shared" si="100"/>
        <v>0</v>
      </c>
      <c r="BJ255" s="44">
        <f t="shared" si="101"/>
        <v>0</v>
      </c>
    </row>
    <row r="256" spans="1:62" ht="15" customHeight="1" x14ac:dyDescent="0.25">
      <c r="A256" s="144">
        <f t="shared" si="102"/>
        <v>244</v>
      </c>
      <c r="B256" s="89" t="s">
        <v>127</v>
      </c>
      <c r="C256" s="150">
        <v>35</v>
      </c>
      <c r="D256" s="89" t="s">
        <v>127</v>
      </c>
      <c r="E256" s="150">
        <v>35</v>
      </c>
      <c r="F256" s="154" t="s">
        <v>160</v>
      </c>
      <c r="G256" s="155">
        <v>4</v>
      </c>
      <c r="H256" s="152">
        <f t="shared" si="104"/>
        <v>1932.9</v>
      </c>
      <c r="I256" s="47">
        <f t="shared" si="106"/>
        <v>2306.6999999999998</v>
      </c>
      <c r="J256" s="47">
        <f t="shared" si="107"/>
        <v>0</v>
      </c>
      <c r="K256" s="47">
        <f t="shared" si="108"/>
        <v>919.94999999999982</v>
      </c>
      <c r="L256" s="56">
        <f t="shared" si="126"/>
        <v>2378.9026824357484</v>
      </c>
      <c r="M256" s="56">
        <f t="shared" si="105"/>
        <v>-3.6683195944533509E-3</v>
      </c>
      <c r="N256" s="47">
        <f t="shared" si="127"/>
        <v>1756.4968749999998</v>
      </c>
      <c r="O256" s="47"/>
      <c r="P256" s="47"/>
      <c r="Q256" s="47"/>
      <c r="R256" s="47">
        <f t="shared" si="129"/>
        <v>1432.2070115986255</v>
      </c>
      <c r="S256" s="47">
        <f t="shared" si="128"/>
        <v>946.69933915671754</v>
      </c>
      <c r="T256" s="47"/>
      <c r="U256" s="47"/>
      <c r="V256" s="47"/>
      <c r="W256" s="79">
        <v>1</v>
      </c>
      <c r="X256" s="62">
        <f t="shared" si="111"/>
        <v>1432.2070115986255</v>
      </c>
      <c r="Y256" s="137">
        <f t="shared" si="112"/>
        <v>61.714784896674679</v>
      </c>
      <c r="Z256" s="131">
        <v>61.3</v>
      </c>
      <c r="AA256" s="5">
        <f t="shared" si="109"/>
        <v>4.9330158869869525</v>
      </c>
      <c r="AB256" s="131"/>
      <c r="AC256" s="43">
        <f t="shared" si="114"/>
        <v>0</v>
      </c>
      <c r="AD256" s="131">
        <v>60.3</v>
      </c>
      <c r="AE256" s="43">
        <f t="shared" si="113"/>
        <v>4.773381981087951</v>
      </c>
      <c r="AF256" s="131"/>
      <c r="AG256" s="43">
        <f t="shared" si="115"/>
        <v>0</v>
      </c>
      <c r="AH256" s="131"/>
      <c r="AI256" s="43">
        <f t="shared" si="116"/>
        <v>0</v>
      </c>
      <c r="AJ256" s="131"/>
      <c r="AK256" s="43">
        <f t="shared" si="117"/>
        <v>0</v>
      </c>
      <c r="AL256" s="117"/>
      <c r="AM256" s="43">
        <f t="shared" si="118"/>
        <v>0</v>
      </c>
      <c r="AN256" s="131"/>
      <c r="AO256" s="5">
        <f t="shared" si="110"/>
        <v>0</v>
      </c>
      <c r="AP256" s="131"/>
      <c r="AQ256" s="43">
        <f t="shared" si="119"/>
        <v>0</v>
      </c>
      <c r="AR256" s="131"/>
      <c r="AS256" s="43">
        <f t="shared" si="120"/>
        <v>0</v>
      </c>
      <c r="AT256" s="131"/>
      <c r="AU256" s="43">
        <f t="shared" si="121"/>
        <v>0</v>
      </c>
      <c r="AV256" s="131"/>
      <c r="AW256" s="43">
        <f t="shared" si="122"/>
        <v>0</v>
      </c>
      <c r="AX256" s="131"/>
      <c r="AY256" s="43">
        <f t="shared" si="123"/>
        <v>0</v>
      </c>
      <c r="AZ256" s="131"/>
      <c r="BA256" s="43">
        <f t="shared" si="124"/>
        <v>0</v>
      </c>
      <c r="BB256" s="117"/>
      <c r="BC256" s="43">
        <f t="shared" si="125"/>
        <v>0</v>
      </c>
      <c r="BD256" s="121"/>
      <c r="BE256">
        <f t="shared" si="97"/>
        <v>0</v>
      </c>
      <c r="BF256">
        <f t="shared" si="98"/>
        <v>0</v>
      </c>
      <c r="BG256">
        <f t="shared" si="99"/>
        <v>4</v>
      </c>
      <c r="BH256">
        <f t="shared" si="103"/>
        <v>7</v>
      </c>
      <c r="BI256" s="6">
        <f t="shared" si="100"/>
        <v>0</v>
      </c>
      <c r="BJ256" s="44">
        <f t="shared" si="101"/>
        <v>0</v>
      </c>
    </row>
    <row r="257" spans="1:62" ht="15" customHeight="1" x14ac:dyDescent="0.25">
      <c r="A257" s="144">
        <f t="shared" si="102"/>
        <v>245</v>
      </c>
      <c r="B257" s="89" t="s">
        <v>127</v>
      </c>
      <c r="C257" s="150">
        <v>36</v>
      </c>
      <c r="D257" s="89" t="s">
        <v>127</v>
      </c>
      <c r="E257" s="150">
        <v>36</v>
      </c>
      <c r="F257" s="154" t="s">
        <v>160</v>
      </c>
      <c r="G257" s="155">
        <v>5</v>
      </c>
      <c r="H257" s="152">
        <f t="shared" si="104"/>
        <v>1940.9</v>
      </c>
      <c r="I257" s="47">
        <f t="shared" si="106"/>
        <v>2306.6999999999998</v>
      </c>
      <c r="J257" s="47">
        <f t="shared" si="107"/>
        <v>0</v>
      </c>
      <c r="K257" s="47">
        <f t="shared" si="108"/>
        <v>914.19999999999982</v>
      </c>
      <c r="L257" s="56">
        <f t="shared" si="126"/>
        <v>2388.7547090482103</v>
      </c>
      <c r="M257" s="56">
        <f t="shared" si="105"/>
        <v>-3.6274657413741807E-3</v>
      </c>
      <c r="N257" s="47">
        <f t="shared" si="127"/>
        <v>1750.7468749999998</v>
      </c>
      <c r="O257" s="47"/>
      <c r="P257" s="47"/>
      <c r="Q257" s="47"/>
      <c r="R257" s="47">
        <f t="shared" si="129"/>
        <v>1432.2070115986255</v>
      </c>
      <c r="S257" s="47">
        <f t="shared" si="128"/>
        <v>956.55132491532606</v>
      </c>
      <c r="T257" s="47"/>
      <c r="U257" s="47"/>
      <c r="V257" s="47"/>
      <c r="W257" s="79">
        <v>1</v>
      </c>
      <c r="X257" s="62">
        <f t="shared" si="111"/>
        <v>1432.2070115986255</v>
      </c>
      <c r="Y257" s="137">
        <f t="shared" si="112"/>
        <v>61.714784896674679</v>
      </c>
      <c r="Z257" s="131">
        <v>61.1</v>
      </c>
      <c r="AA257" s="5">
        <f t="shared" si="109"/>
        <v>4.9008790611941269</v>
      </c>
      <c r="AB257" s="131"/>
      <c r="AC257" s="43">
        <f t="shared" si="114"/>
        <v>0</v>
      </c>
      <c r="AD257" s="131">
        <v>59.7</v>
      </c>
      <c r="AE257" s="43">
        <f t="shared" si="113"/>
        <v>4.6788619052267029</v>
      </c>
      <c r="AF257" s="131"/>
      <c r="AG257" s="43">
        <f t="shared" si="115"/>
        <v>0</v>
      </c>
      <c r="AH257" s="131"/>
      <c r="AI257" s="43">
        <f t="shared" si="116"/>
        <v>0</v>
      </c>
      <c r="AJ257" s="131"/>
      <c r="AK257" s="43">
        <f t="shared" si="117"/>
        <v>0</v>
      </c>
      <c r="AL257" s="117"/>
      <c r="AM257" s="43">
        <f t="shared" si="118"/>
        <v>0</v>
      </c>
      <c r="AN257" s="131"/>
      <c r="AO257" s="5">
        <f t="shared" si="110"/>
        <v>0</v>
      </c>
      <c r="AP257" s="131"/>
      <c r="AQ257" s="43">
        <f t="shared" si="119"/>
        <v>0</v>
      </c>
      <c r="AR257" s="131"/>
      <c r="AS257" s="43">
        <f t="shared" si="120"/>
        <v>0</v>
      </c>
      <c r="AT257" s="131"/>
      <c r="AU257" s="43">
        <f t="shared" si="121"/>
        <v>0</v>
      </c>
      <c r="AV257" s="131"/>
      <c r="AW257" s="43">
        <f t="shared" si="122"/>
        <v>0</v>
      </c>
      <c r="AX257" s="131"/>
      <c r="AY257" s="43">
        <f t="shared" si="123"/>
        <v>0</v>
      </c>
      <c r="AZ257" s="131"/>
      <c r="BA257" s="43">
        <f t="shared" si="124"/>
        <v>0</v>
      </c>
      <c r="BB257" s="117"/>
      <c r="BC257" s="43">
        <f t="shared" si="125"/>
        <v>0</v>
      </c>
      <c r="BD257" s="121"/>
      <c r="BE257">
        <f t="shared" si="97"/>
        <v>0</v>
      </c>
      <c r="BF257">
        <f t="shared" si="98"/>
        <v>0</v>
      </c>
      <c r="BG257">
        <f t="shared" si="99"/>
        <v>4</v>
      </c>
      <c r="BH257">
        <f t="shared" si="103"/>
        <v>7</v>
      </c>
      <c r="BI257" s="6">
        <f t="shared" si="100"/>
        <v>0</v>
      </c>
      <c r="BJ257" s="44">
        <f t="shared" si="101"/>
        <v>0</v>
      </c>
    </row>
    <row r="258" spans="1:62" ht="15" customHeight="1" x14ac:dyDescent="0.25">
      <c r="A258" s="144">
        <f t="shared" si="102"/>
        <v>246</v>
      </c>
      <c r="B258" s="89" t="s">
        <v>127</v>
      </c>
      <c r="C258" s="150">
        <v>37</v>
      </c>
      <c r="D258" s="89" t="s">
        <v>127</v>
      </c>
      <c r="E258" s="150">
        <v>37</v>
      </c>
      <c r="F258" s="154" t="s">
        <v>160</v>
      </c>
      <c r="G258" s="155">
        <v>6</v>
      </c>
      <c r="H258" s="152">
        <f t="shared" si="104"/>
        <v>1948.9</v>
      </c>
      <c r="I258" s="47">
        <f t="shared" si="106"/>
        <v>2306.6999999999998</v>
      </c>
      <c r="J258" s="47">
        <f t="shared" si="107"/>
        <v>0</v>
      </c>
      <c r="K258" s="47">
        <f t="shared" si="108"/>
        <v>908.44999999999982</v>
      </c>
      <c r="L258" s="56">
        <f t="shared" si="126"/>
        <v>2398.6067356905342</v>
      </c>
      <c r="M258" s="56">
        <f t="shared" si="105"/>
        <v>-3.5874891132152698E-3</v>
      </c>
      <c r="N258" s="47">
        <f t="shared" si="127"/>
        <v>1744.9968749999998</v>
      </c>
      <c r="O258" s="47"/>
      <c r="P258" s="47"/>
      <c r="Q258" s="47"/>
      <c r="R258" s="47">
        <f t="shared" si="129"/>
        <v>1432.2070115986255</v>
      </c>
      <c r="S258" s="47">
        <f t="shared" si="128"/>
        <v>966.40331158102197</v>
      </c>
      <c r="T258" s="47"/>
      <c r="U258" s="47"/>
      <c r="V258" s="47"/>
      <c r="W258" s="79">
        <v>1</v>
      </c>
      <c r="X258" s="62">
        <f t="shared" si="111"/>
        <v>1432.2070115986255</v>
      </c>
      <c r="Y258" s="137">
        <f t="shared" si="112"/>
        <v>61.714784896674679</v>
      </c>
      <c r="Z258" s="131">
        <v>61.7</v>
      </c>
      <c r="AA258" s="5">
        <f t="shared" si="109"/>
        <v>4.9976046054921399</v>
      </c>
      <c r="AB258" s="131"/>
      <c r="AC258" s="43">
        <f t="shared" si="114"/>
        <v>0</v>
      </c>
      <c r="AD258" s="131">
        <v>60.6</v>
      </c>
      <c r="AE258" s="43">
        <f t="shared" si="113"/>
        <v>4.8209964693030569</v>
      </c>
      <c r="AF258" s="131"/>
      <c r="AG258" s="43">
        <f t="shared" si="115"/>
        <v>0</v>
      </c>
      <c r="AH258" s="131"/>
      <c r="AI258" s="43">
        <f t="shared" si="116"/>
        <v>0</v>
      </c>
      <c r="AJ258" s="131"/>
      <c r="AK258" s="43">
        <f t="shared" si="117"/>
        <v>0</v>
      </c>
      <c r="AL258" s="117"/>
      <c r="AM258" s="43">
        <f t="shared" si="118"/>
        <v>0</v>
      </c>
      <c r="AN258" s="131"/>
      <c r="AO258" s="5">
        <f t="shared" si="110"/>
        <v>0</v>
      </c>
      <c r="AP258" s="131"/>
      <c r="AQ258" s="43">
        <f t="shared" si="119"/>
        <v>0</v>
      </c>
      <c r="AR258" s="131"/>
      <c r="AS258" s="43">
        <f t="shared" si="120"/>
        <v>0</v>
      </c>
      <c r="AT258" s="131"/>
      <c r="AU258" s="43">
        <f t="shared" si="121"/>
        <v>0</v>
      </c>
      <c r="AV258" s="131"/>
      <c r="AW258" s="43">
        <f t="shared" si="122"/>
        <v>0</v>
      </c>
      <c r="AX258" s="131"/>
      <c r="AY258" s="43">
        <f t="shared" si="123"/>
        <v>0</v>
      </c>
      <c r="AZ258" s="131"/>
      <c r="BA258" s="43">
        <f t="shared" si="124"/>
        <v>0</v>
      </c>
      <c r="BB258" s="117"/>
      <c r="BC258" s="43">
        <f t="shared" si="125"/>
        <v>0</v>
      </c>
      <c r="BD258" s="121"/>
      <c r="BE258">
        <f t="shared" si="97"/>
        <v>0</v>
      </c>
      <c r="BF258">
        <f t="shared" si="98"/>
        <v>0</v>
      </c>
      <c r="BG258">
        <f t="shared" si="99"/>
        <v>4</v>
      </c>
      <c r="BH258">
        <f t="shared" si="103"/>
        <v>7</v>
      </c>
      <c r="BI258" s="6">
        <f t="shared" si="100"/>
        <v>0</v>
      </c>
      <c r="BJ258" s="44">
        <f t="shared" si="101"/>
        <v>0</v>
      </c>
    </row>
    <row r="259" spans="1:62" ht="15" customHeight="1" x14ac:dyDescent="0.25">
      <c r="A259" s="144">
        <f t="shared" si="102"/>
        <v>247</v>
      </c>
      <c r="B259" s="89" t="s">
        <v>128</v>
      </c>
      <c r="C259" s="150">
        <v>1</v>
      </c>
      <c r="D259" s="89" t="s">
        <v>128</v>
      </c>
      <c r="E259" s="150">
        <v>1</v>
      </c>
      <c r="F259" s="154" t="s">
        <v>160</v>
      </c>
      <c r="G259" s="155">
        <v>7</v>
      </c>
      <c r="H259" s="152">
        <f t="shared" si="104"/>
        <v>1956.9</v>
      </c>
      <c r="I259" s="47">
        <f t="shared" si="106"/>
        <v>2306.6999999999998</v>
      </c>
      <c r="J259" s="47">
        <f t="shared" si="107"/>
        <v>0</v>
      </c>
      <c r="K259" s="47">
        <f t="shared" si="108"/>
        <v>902.69999999999982</v>
      </c>
      <c r="L259" s="56">
        <f t="shared" si="126"/>
        <v>2408.4587623623538</v>
      </c>
      <c r="M259" s="56">
        <f t="shared" si="105"/>
        <v>-3.5483626147652103E-3</v>
      </c>
      <c r="N259" s="47">
        <f t="shared" si="127"/>
        <v>1739.2468749999998</v>
      </c>
      <c r="O259" s="47"/>
      <c r="P259" s="47"/>
      <c r="Q259" s="47"/>
      <c r="R259" s="47">
        <f t="shared" si="129"/>
        <v>1432.2070115986255</v>
      </c>
      <c r="S259" s="47">
        <f t="shared" si="128"/>
        <v>976.25529912634317</v>
      </c>
      <c r="T259" s="47"/>
      <c r="U259" s="47"/>
      <c r="V259" s="47"/>
      <c r="W259" s="79">
        <v>1</v>
      </c>
      <c r="X259" s="62">
        <f t="shared" si="111"/>
        <v>1432.2070115986255</v>
      </c>
      <c r="Y259" s="137">
        <f t="shared" si="112"/>
        <v>61.714784896674679</v>
      </c>
      <c r="Z259" s="131">
        <v>62.4</v>
      </c>
      <c r="AA259" s="5">
        <f t="shared" si="109"/>
        <v>5.1116457025763999</v>
      </c>
      <c r="AB259" s="131"/>
      <c r="AC259" s="43">
        <f t="shared" si="114"/>
        <v>0</v>
      </c>
      <c r="AD259" s="131">
        <v>61.5</v>
      </c>
      <c r="AE259" s="43">
        <f t="shared" si="113"/>
        <v>4.965257735086289</v>
      </c>
      <c r="AF259" s="131"/>
      <c r="AG259" s="43">
        <f t="shared" si="115"/>
        <v>0</v>
      </c>
      <c r="AH259" s="131"/>
      <c r="AI259" s="43">
        <f t="shared" si="116"/>
        <v>0</v>
      </c>
      <c r="AJ259" s="131"/>
      <c r="AK259" s="43">
        <f t="shared" si="117"/>
        <v>0</v>
      </c>
      <c r="AL259" s="117"/>
      <c r="AM259" s="43">
        <f t="shared" si="118"/>
        <v>0</v>
      </c>
      <c r="AN259" s="131"/>
      <c r="AO259" s="5">
        <f t="shared" si="110"/>
        <v>0</v>
      </c>
      <c r="AP259" s="131"/>
      <c r="AQ259" s="43">
        <f t="shared" si="119"/>
        <v>0</v>
      </c>
      <c r="AR259" s="131"/>
      <c r="AS259" s="43">
        <f t="shared" si="120"/>
        <v>0</v>
      </c>
      <c r="AT259" s="131"/>
      <c r="AU259" s="43">
        <f t="shared" si="121"/>
        <v>0</v>
      </c>
      <c r="AV259" s="131"/>
      <c r="AW259" s="43">
        <f t="shared" si="122"/>
        <v>0</v>
      </c>
      <c r="AX259" s="131"/>
      <c r="AY259" s="43">
        <f t="shared" si="123"/>
        <v>0</v>
      </c>
      <c r="AZ259" s="131"/>
      <c r="BA259" s="43">
        <f t="shared" si="124"/>
        <v>0</v>
      </c>
      <c r="BB259" s="117"/>
      <c r="BC259" s="43">
        <f t="shared" si="125"/>
        <v>0</v>
      </c>
      <c r="BD259" s="121"/>
      <c r="BE259">
        <f t="shared" si="97"/>
        <v>0</v>
      </c>
      <c r="BF259">
        <f t="shared" si="98"/>
        <v>0</v>
      </c>
      <c r="BG259">
        <f t="shared" si="99"/>
        <v>4</v>
      </c>
      <c r="BH259">
        <f t="shared" si="103"/>
        <v>7</v>
      </c>
      <c r="BI259" s="6">
        <f t="shared" si="100"/>
        <v>0</v>
      </c>
      <c r="BJ259" s="44">
        <f t="shared" si="101"/>
        <v>0</v>
      </c>
    </row>
    <row r="260" spans="1:62" ht="15" customHeight="1" x14ac:dyDescent="0.25">
      <c r="A260" s="144">
        <f t="shared" si="102"/>
        <v>248</v>
      </c>
      <c r="B260" s="89" t="s">
        <v>128</v>
      </c>
      <c r="C260" s="150">
        <v>2</v>
      </c>
      <c r="D260" s="89" t="s">
        <v>128</v>
      </c>
      <c r="E260" s="150">
        <v>2</v>
      </c>
      <c r="F260" s="154" t="s">
        <v>160</v>
      </c>
      <c r="G260" s="155">
        <v>8</v>
      </c>
      <c r="H260" s="152">
        <f t="shared" si="104"/>
        <v>1964.9</v>
      </c>
      <c r="I260" s="47">
        <f t="shared" si="106"/>
        <v>2306.6999999999998</v>
      </c>
      <c r="J260" s="47">
        <f t="shared" si="107"/>
        <v>0</v>
      </c>
      <c r="K260" s="47">
        <f t="shared" si="108"/>
        <v>896.94999999999982</v>
      </c>
      <c r="L260" s="56">
        <f t="shared" si="126"/>
        <v>2418.3107890633082</v>
      </c>
      <c r="M260" s="56">
        <f t="shared" si="105"/>
        <v>-3.5100602426609839E-3</v>
      </c>
      <c r="N260" s="47">
        <f t="shared" si="127"/>
        <v>1733.4968749999998</v>
      </c>
      <c r="O260" s="47"/>
      <c r="P260" s="47"/>
      <c r="Q260" s="47"/>
      <c r="R260" s="47">
        <f t="shared" si="129"/>
        <v>1432.2070115986255</v>
      </c>
      <c r="S260" s="47">
        <f t="shared" si="128"/>
        <v>986.10728752492537</v>
      </c>
      <c r="T260" s="47"/>
      <c r="U260" s="47"/>
      <c r="V260" s="47"/>
      <c r="W260" s="79">
        <v>1</v>
      </c>
      <c r="X260" s="62">
        <f t="shared" si="111"/>
        <v>1432.2070115986255</v>
      </c>
      <c r="Y260" s="137">
        <f t="shared" si="112"/>
        <v>61.714784896674679</v>
      </c>
      <c r="Z260" s="131">
        <v>59.6</v>
      </c>
      <c r="AA260" s="5">
        <f t="shared" si="109"/>
        <v>4.6632004537680265</v>
      </c>
      <c r="AB260" s="131"/>
      <c r="AC260" s="43">
        <f t="shared" si="114"/>
        <v>0</v>
      </c>
      <c r="AD260" s="131">
        <v>58.4</v>
      </c>
      <c r="AE260" s="43">
        <f t="shared" si="113"/>
        <v>4.4773109712409003</v>
      </c>
      <c r="AF260" s="131"/>
      <c r="AG260" s="43">
        <f t="shared" si="115"/>
        <v>0</v>
      </c>
      <c r="AH260" s="131"/>
      <c r="AI260" s="43">
        <f t="shared" si="116"/>
        <v>0</v>
      </c>
      <c r="AJ260" s="131"/>
      <c r="AK260" s="43">
        <f t="shared" si="117"/>
        <v>0</v>
      </c>
      <c r="AL260" s="117"/>
      <c r="AM260" s="43">
        <f t="shared" si="118"/>
        <v>0</v>
      </c>
      <c r="AN260" s="131"/>
      <c r="AO260" s="5">
        <f t="shared" si="110"/>
        <v>0</v>
      </c>
      <c r="AP260" s="131"/>
      <c r="AQ260" s="43">
        <f t="shared" si="119"/>
        <v>0</v>
      </c>
      <c r="AR260" s="131"/>
      <c r="AS260" s="43">
        <f t="shared" si="120"/>
        <v>0</v>
      </c>
      <c r="AT260" s="131"/>
      <c r="AU260" s="43">
        <f t="shared" si="121"/>
        <v>0</v>
      </c>
      <c r="AV260" s="131"/>
      <c r="AW260" s="43">
        <f t="shared" si="122"/>
        <v>0</v>
      </c>
      <c r="AX260" s="131"/>
      <c r="AY260" s="43">
        <f t="shared" si="123"/>
        <v>0</v>
      </c>
      <c r="AZ260" s="131"/>
      <c r="BA260" s="43">
        <f t="shared" si="124"/>
        <v>0</v>
      </c>
      <c r="BB260" s="117"/>
      <c r="BC260" s="43">
        <f t="shared" si="125"/>
        <v>0</v>
      </c>
      <c r="BD260" s="121"/>
      <c r="BE260">
        <f t="shared" si="97"/>
        <v>0</v>
      </c>
      <c r="BF260">
        <f t="shared" si="98"/>
        <v>0</v>
      </c>
      <c r="BG260">
        <f t="shared" si="99"/>
        <v>4</v>
      </c>
      <c r="BH260">
        <f t="shared" si="103"/>
        <v>7</v>
      </c>
      <c r="BI260" s="6">
        <f t="shared" si="100"/>
        <v>0</v>
      </c>
      <c r="BJ260" s="44">
        <f t="shared" si="101"/>
        <v>0</v>
      </c>
    </row>
    <row r="261" spans="1:62" ht="15" customHeight="1" x14ac:dyDescent="0.25">
      <c r="A261" s="144">
        <f t="shared" si="102"/>
        <v>249</v>
      </c>
      <c r="B261" s="89" t="s">
        <v>128</v>
      </c>
      <c r="C261" s="150">
        <v>3</v>
      </c>
      <c r="D261" s="89" t="s">
        <v>128</v>
      </c>
      <c r="E261" s="150">
        <v>3</v>
      </c>
      <c r="F261" s="154" t="s">
        <v>160</v>
      </c>
      <c r="G261" s="155">
        <v>9</v>
      </c>
      <c r="H261" s="152">
        <f t="shared" si="104"/>
        <v>1972.9</v>
      </c>
      <c r="I261" s="47">
        <f t="shared" si="106"/>
        <v>2306.6999999999998</v>
      </c>
      <c r="J261" s="47">
        <f t="shared" si="107"/>
        <v>0</v>
      </c>
      <c r="K261" s="47">
        <f t="shared" si="108"/>
        <v>891.19999999999982</v>
      </c>
      <c r="L261" s="56">
        <f t="shared" si="126"/>
        <v>2428.1628157930431</v>
      </c>
      <c r="M261" s="56">
        <f t="shared" si="105"/>
        <v>-3.4725570294540375E-3</v>
      </c>
      <c r="N261" s="47">
        <f t="shared" si="127"/>
        <v>1727.7468749999998</v>
      </c>
      <c r="O261" s="47"/>
      <c r="P261" s="47"/>
      <c r="Q261" s="47"/>
      <c r="R261" s="47">
        <f t="shared" si="129"/>
        <v>1432.2070115986255</v>
      </c>
      <c r="S261" s="47">
        <f t="shared" si="128"/>
        <v>995.95927675144719</v>
      </c>
      <c r="T261" s="47"/>
      <c r="U261" s="47"/>
      <c r="V261" s="47"/>
      <c r="W261" s="79">
        <v>1</v>
      </c>
      <c r="X261" s="62">
        <f t="shared" si="111"/>
        <v>1432.2070115986255</v>
      </c>
      <c r="Y261" s="137">
        <f t="shared" si="112"/>
        <v>61.714784896674679</v>
      </c>
      <c r="Z261" s="131">
        <v>62</v>
      </c>
      <c r="AA261" s="5">
        <f t="shared" si="109"/>
        <v>5.0463218279256248</v>
      </c>
      <c r="AB261" s="131"/>
      <c r="AC261" s="43">
        <f t="shared" si="114"/>
        <v>0</v>
      </c>
      <c r="AD261" s="131">
        <v>60.9</v>
      </c>
      <c r="AE261" s="43">
        <f t="shared" si="113"/>
        <v>4.8688472577078148</v>
      </c>
      <c r="AF261" s="131"/>
      <c r="AG261" s="43">
        <f t="shared" si="115"/>
        <v>0</v>
      </c>
      <c r="AH261" s="131"/>
      <c r="AI261" s="43">
        <f t="shared" si="116"/>
        <v>0</v>
      </c>
      <c r="AJ261" s="131"/>
      <c r="AK261" s="43">
        <f t="shared" si="117"/>
        <v>0</v>
      </c>
      <c r="AL261" s="117"/>
      <c r="AM261" s="43">
        <f t="shared" si="118"/>
        <v>0</v>
      </c>
      <c r="AN261" s="131"/>
      <c r="AO261" s="5">
        <f t="shared" si="110"/>
        <v>0</v>
      </c>
      <c r="AP261" s="131"/>
      <c r="AQ261" s="43">
        <f t="shared" si="119"/>
        <v>0</v>
      </c>
      <c r="AR261" s="131"/>
      <c r="AS261" s="43">
        <f t="shared" si="120"/>
        <v>0</v>
      </c>
      <c r="AT261" s="131"/>
      <c r="AU261" s="43">
        <f t="shared" si="121"/>
        <v>0</v>
      </c>
      <c r="AV261" s="131"/>
      <c r="AW261" s="43">
        <f t="shared" si="122"/>
        <v>0</v>
      </c>
      <c r="AX261" s="131"/>
      <c r="AY261" s="43">
        <f t="shared" si="123"/>
        <v>0</v>
      </c>
      <c r="AZ261" s="131"/>
      <c r="BA261" s="43">
        <f t="shared" si="124"/>
        <v>0</v>
      </c>
      <c r="BB261" s="117"/>
      <c r="BC261" s="43">
        <f t="shared" si="125"/>
        <v>0</v>
      </c>
      <c r="BD261" s="121"/>
      <c r="BE261">
        <f t="shared" si="97"/>
        <v>0</v>
      </c>
      <c r="BF261">
        <f t="shared" si="98"/>
        <v>0</v>
      </c>
      <c r="BG261">
        <f t="shared" si="99"/>
        <v>4</v>
      </c>
      <c r="BH261">
        <f t="shared" si="103"/>
        <v>7</v>
      </c>
      <c r="BI261" s="6">
        <f t="shared" si="100"/>
        <v>0</v>
      </c>
      <c r="BJ261" s="44">
        <f t="shared" si="101"/>
        <v>0</v>
      </c>
    </row>
    <row r="262" spans="1:62" ht="15" customHeight="1" x14ac:dyDescent="0.25">
      <c r="A262" s="144">
        <f t="shared" si="102"/>
        <v>250</v>
      </c>
      <c r="B262" s="89" t="s">
        <v>128</v>
      </c>
      <c r="C262" s="150">
        <v>4</v>
      </c>
      <c r="D262" s="89" t="s">
        <v>128</v>
      </c>
      <c r="E262" s="150">
        <v>4</v>
      </c>
      <c r="F262" s="154" t="s">
        <v>160</v>
      </c>
      <c r="G262" s="155">
        <v>10</v>
      </c>
      <c r="H262" s="152">
        <f t="shared" si="104"/>
        <v>1980.9</v>
      </c>
      <c r="I262" s="47">
        <f t="shared" si="106"/>
        <v>2306.6999999999998</v>
      </c>
      <c r="J262" s="47">
        <f t="shared" si="107"/>
        <v>0</v>
      </c>
      <c r="K262" s="47">
        <f t="shared" si="108"/>
        <v>885.44999999999982</v>
      </c>
      <c r="L262" s="56">
        <f t="shared" si="126"/>
        <v>2438.0148425512098</v>
      </c>
      <c r="M262" s="56">
        <f t="shared" si="105"/>
        <v>-3.4358289954070642E-3</v>
      </c>
      <c r="N262" s="47">
        <f t="shared" si="127"/>
        <v>1721.9968749999998</v>
      </c>
      <c r="O262" s="47"/>
      <c r="P262" s="47"/>
      <c r="Q262" s="47"/>
      <c r="R262" s="47">
        <f t="shared" si="129"/>
        <v>1432.2070115986255</v>
      </c>
      <c r="S262" s="47">
        <f t="shared" si="128"/>
        <v>1005.8112667815795</v>
      </c>
      <c r="T262" s="47"/>
      <c r="U262" s="47"/>
      <c r="V262" s="47"/>
      <c r="W262" s="79">
        <v>1</v>
      </c>
      <c r="X262" s="62">
        <f t="shared" si="111"/>
        <v>1432.2070115986255</v>
      </c>
      <c r="Y262" s="137">
        <f t="shared" si="112"/>
        <v>61.714784896674679</v>
      </c>
      <c r="Z262" s="131">
        <v>61.6</v>
      </c>
      <c r="AA262" s="5">
        <f t="shared" si="109"/>
        <v>4.9814180425009003</v>
      </c>
      <c r="AB262" s="131"/>
      <c r="AC262" s="43">
        <f t="shared" si="114"/>
        <v>0</v>
      </c>
      <c r="AD262" s="131">
        <v>60.8</v>
      </c>
      <c r="AE262" s="43">
        <f t="shared" si="113"/>
        <v>4.8528707393296004</v>
      </c>
      <c r="AF262" s="131"/>
      <c r="AG262" s="43">
        <f t="shared" si="115"/>
        <v>0</v>
      </c>
      <c r="AH262" s="131"/>
      <c r="AI262" s="43">
        <f t="shared" si="116"/>
        <v>0</v>
      </c>
      <c r="AJ262" s="131"/>
      <c r="AK262" s="43">
        <f t="shared" si="117"/>
        <v>0</v>
      </c>
      <c r="AL262" s="117"/>
      <c r="AM262" s="43">
        <f t="shared" si="118"/>
        <v>0</v>
      </c>
      <c r="AN262" s="131"/>
      <c r="AO262" s="5">
        <f t="shared" si="110"/>
        <v>0</v>
      </c>
      <c r="AP262" s="131"/>
      <c r="AQ262" s="43">
        <f t="shared" si="119"/>
        <v>0</v>
      </c>
      <c r="AR262" s="131"/>
      <c r="AS262" s="43">
        <f t="shared" si="120"/>
        <v>0</v>
      </c>
      <c r="AT262" s="131"/>
      <c r="AU262" s="43">
        <f t="shared" si="121"/>
        <v>0</v>
      </c>
      <c r="AV262" s="131"/>
      <c r="AW262" s="43">
        <f t="shared" si="122"/>
        <v>0</v>
      </c>
      <c r="AX262" s="131"/>
      <c r="AY262" s="43">
        <f t="shared" si="123"/>
        <v>0</v>
      </c>
      <c r="AZ262" s="131"/>
      <c r="BA262" s="43">
        <f t="shared" si="124"/>
        <v>0</v>
      </c>
      <c r="BB262" s="117"/>
      <c r="BC262" s="43">
        <f t="shared" si="125"/>
        <v>0</v>
      </c>
      <c r="BD262" s="121"/>
      <c r="BE262">
        <f t="shared" si="97"/>
        <v>0</v>
      </c>
      <c r="BF262">
        <f t="shared" si="98"/>
        <v>0</v>
      </c>
      <c r="BG262">
        <f t="shared" si="99"/>
        <v>4</v>
      </c>
      <c r="BH262">
        <f t="shared" si="103"/>
        <v>7</v>
      </c>
      <c r="BI262" s="6">
        <f t="shared" si="100"/>
        <v>0</v>
      </c>
      <c r="BJ262" s="44">
        <f t="shared" si="101"/>
        <v>0</v>
      </c>
    </row>
    <row r="263" spans="1:62" ht="15" customHeight="1" x14ac:dyDescent="0.25">
      <c r="A263" s="144">
        <f t="shared" si="102"/>
        <v>251</v>
      </c>
      <c r="B263" s="89" t="s">
        <v>128</v>
      </c>
      <c r="C263" s="150">
        <v>5</v>
      </c>
      <c r="D263" s="89" t="s">
        <v>128</v>
      </c>
      <c r="E263" s="150">
        <v>5</v>
      </c>
      <c r="F263" s="154" t="s">
        <v>160</v>
      </c>
      <c r="G263" s="155">
        <v>11</v>
      </c>
      <c r="H263" s="152">
        <f t="shared" si="104"/>
        <v>1988.9</v>
      </c>
      <c r="I263" s="47">
        <f t="shared" si="106"/>
        <v>2306.6999999999998</v>
      </c>
      <c r="J263" s="47">
        <f t="shared" si="107"/>
        <v>0</v>
      </c>
      <c r="K263" s="47">
        <f t="shared" si="108"/>
        <v>879.69999999999982</v>
      </c>
      <c r="L263" s="56">
        <f t="shared" si="126"/>
        <v>2447.8668693374648</v>
      </c>
      <c r="M263" s="56">
        <f t="shared" si="105"/>
        <v>-3.3998530980170472E-3</v>
      </c>
      <c r="N263" s="47">
        <f t="shared" si="127"/>
        <v>1716.2468749999998</v>
      </c>
      <c r="O263" s="47"/>
      <c r="P263" s="47"/>
      <c r="Q263" s="47"/>
      <c r="R263" s="47">
        <f t="shared" si="129"/>
        <v>1432.2070115986255</v>
      </c>
      <c r="S263" s="47">
        <f t="shared" si="128"/>
        <v>1015.6632575919372</v>
      </c>
      <c r="T263" s="47"/>
      <c r="U263" s="47"/>
      <c r="V263" s="47"/>
      <c r="W263" s="79">
        <v>1</v>
      </c>
      <c r="X263" s="62">
        <f t="shared" si="111"/>
        <v>1432.2070115986255</v>
      </c>
      <c r="Y263" s="137">
        <f t="shared" si="112"/>
        <v>61.714784896674679</v>
      </c>
      <c r="Z263" s="131">
        <v>60.5</v>
      </c>
      <c r="AA263" s="5">
        <f t="shared" si="109"/>
        <v>4.8050987176547277</v>
      </c>
      <c r="AB263" s="131"/>
      <c r="AC263" s="43">
        <f t="shared" si="114"/>
        <v>0</v>
      </c>
      <c r="AD263" s="131">
        <v>59.5</v>
      </c>
      <c r="AE263" s="43">
        <f t="shared" si="113"/>
        <v>4.6475652578859759</v>
      </c>
      <c r="AF263" s="131"/>
      <c r="AG263" s="43">
        <f t="shared" si="115"/>
        <v>0</v>
      </c>
      <c r="AH263" s="131"/>
      <c r="AI263" s="43">
        <f t="shared" si="116"/>
        <v>0</v>
      </c>
      <c r="AJ263" s="131"/>
      <c r="AK263" s="43">
        <f t="shared" si="117"/>
        <v>0</v>
      </c>
      <c r="AL263" s="117"/>
      <c r="AM263" s="43">
        <f t="shared" si="118"/>
        <v>0</v>
      </c>
      <c r="AN263" s="131"/>
      <c r="AO263" s="5">
        <f t="shared" si="110"/>
        <v>0</v>
      </c>
      <c r="AP263" s="131"/>
      <c r="AQ263" s="43">
        <f t="shared" si="119"/>
        <v>0</v>
      </c>
      <c r="AR263" s="131"/>
      <c r="AS263" s="43">
        <f t="shared" si="120"/>
        <v>0</v>
      </c>
      <c r="AT263" s="131"/>
      <c r="AU263" s="43">
        <f t="shared" si="121"/>
        <v>0</v>
      </c>
      <c r="AV263" s="131"/>
      <c r="AW263" s="43">
        <f t="shared" si="122"/>
        <v>0</v>
      </c>
      <c r="AX263" s="131"/>
      <c r="AY263" s="43">
        <f t="shared" si="123"/>
        <v>0</v>
      </c>
      <c r="AZ263" s="131"/>
      <c r="BA263" s="43">
        <f t="shared" si="124"/>
        <v>0</v>
      </c>
      <c r="BB263" s="117"/>
      <c r="BC263" s="43">
        <f t="shared" si="125"/>
        <v>0</v>
      </c>
      <c r="BD263" s="121"/>
      <c r="BE263">
        <f t="shared" si="97"/>
        <v>0</v>
      </c>
      <c r="BF263">
        <f t="shared" si="98"/>
        <v>0</v>
      </c>
      <c r="BG263">
        <f t="shared" si="99"/>
        <v>4</v>
      </c>
      <c r="BH263">
        <f t="shared" si="103"/>
        <v>7</v>
      </c>
      <c r="BI263" s="6">
        <f t="shared" si="100"/>
        <v>0</v>
      </c>
      <c r="BJ263" s="44">
        <f t="shared" si="101"/>
        <v>0</v>
      </c>
    </row>
    <row r="264" spans="1:62" ht="15" customHeight="1" x14ac:dyDescent="0.25">
      <c r="A264" s="144">
        <f t="shared" si="102"/>
        <v>252</v>
      </c>
      <c r="B264" s="89" t="s">
        <v>128</v>
      </c>
      <c r="C264" s="150">
        <v>6</v>
      </c>
      <c r="D264" s="89" t="s">
        <v>128</v>
      </c>
      <c r="E264" s="150">
        <v>6</v>
      </c>
      <c r="F264" s="154" t="s">
        <v>160</v>
      </c>
      <c r="G264" s="155">
        <v>12</v>
      </c>
      <c r="H264" s="152">
        <f t="shared" si="104"/>
        <v>1996.9</v>
      </c>
      <c r="I264" s="47">
        <f t="shared" si="106"/>
        <v>2306.6999999999998</v>
      </c>
      <c r="J264" s="47">
        <f t="shared" si="107"/>
        <v>0</v>
      </c>
      <c r="K264" s="47">
        <f t="shared" si="108"/>
        <v>873.94999999999982</v>
      </c>
      <c r="L264" s="56">
        <f t="shared" si="126"/>
        <v>2457.7188961514698</v>
      </c>
      <c r="M264" s="56">
        <f t="shared" si="105"/>
        <v>-3.3646071892690088E-3</v>
      </c>
      <c r="N264" s="47">
        <f t="shared" si="127"/>
        <v>1710.4968749999998</v>
      </c>
      <c r="O264" s="47"/>
      <c r="P264" s="47"/>
      <c r="Q264" s="47"/>
      <c r="R264" s="47">
        <f t="shared" si="129"/>
        <v>1432.2070115986255</v>
      </c>
      <c r="S264" s="47">
        <f t="shared" si="128"/>
        <v>1025.5152491600336</v>
      </c>
      <c r="T264" s="47"/>
      <c r="U264" s="47"/>
      <c r="V264" s="47"/>
      <c r="W264" s="79">
        <v>1</v>
      </c>
      <c r="X264" s="62">
        <f t="shared" si="111"/>
        <v>1432.2070115986255</v>
      </c>
      <c r="Y264" s="137">
        <f t="shared" si="112"/>
        <v>61.714784896674679</v>
      </c>
      <c r="Z264" s="131">
        <v>62.1</v>
      </c>
      <c r="AA264" s="5">
        <f t="shared" si="109"/>
        <v>5.0626134132233771</v>
      </c>
      <c r="AB264" s="131"/>
      <c r="AC264" s="43">
        <f t="shared" si="114"/>
        <v>0</v>
      </c>
      <c r="AD264" s="131">
        <v>61.1</v>
      </c>
      <c r="AE264" s="43">
        <f t="shared" si="113"/>
        <v>4.9008790611941269</v>
      </c>
      <c r="AF264" s="131"/>
      <c r="AG264" s="43">
        <f t="shared" si="115"/>
        <v>0</v>
      </c>
      <c r="AH264" s="131"/>
      <c r="AI264" s="43">
        <f t="shared" si="116"/>
        <v>0</v>
      </c>
      <c r="AJ264" s="131"/>
      <c r="AK264" s="43">
        <f t="shared" si="117"/>
        <v>0</v>
      </c>
      <c r="AL264" s="117"/>
      <c r="AM264" s="43">
        <f t="shared" si="118"/>
        <v>0</v>
      </c>
      <c r="AN264" s="131"/>
      <c r="AO264" s="5">
        <f t="shared" si="110"/>
        <v>0</v>
      </c>
      <c r="AP264" s="131"/>
      <c r="AQ264" s="43">
        <f t="shared" si="119"/>
        <v>0</v>
      </c>
      <c r="AR264" s="131"/>
      <c r="AS264" s="43">
        <f t="shared" si="120"/>
        <v>0</v>
      </c>
      <c r="AT264" s="131"/>
      <c r="AU264" s="43">
        <f t="shared" si="121"/>
        <v>0</v>
      </c>
      <c r="AV264" s="131"/>
      <c r="AW264" s="43">
        <f t="shared" si="122"/>
        <v>0</v>
      </c>
      <c r="AX264" s="131"/>
      <c r="AY264" s="43">
        <f t="shared" si="123"/>
        <v>0</v>
      </c>
      <c r="AZ264" s="131"/>
      <c r="BA264" s="43">
        <f t="shared" si="124"/>
        <v>0</v>
      </c>
      <c r="BB264" s="117"/>
      <c r="BC264" s="43">
        <f t="shared" si="125"/>
        <v>0</v>
      </c>
      <c r="BD264" s="121"/>
      <c r="BE264">
        <f t="shared" si="97"/>
        <v>0</v>
      </c>
      <c r="BF264">
        <f t="shared" si="98"/>
        <v>0</v>
      </c>
      <c r="BG264">
        <f t="shared" si="99"/>
        <v>4</v>
      </c>
      <c r="BH264">
        <f t="shared" si="103"/>
        <v>7</v>
      </c>
      <c r="BI264" s="6">
        <f t="shared" si="100"/>
        <v>0</v>
      </c>
      <c r="BJ264" s="44">
        <f t="shared" si="101"/>
        <v>0</v>
      </c>
    </row>
    <row r="265" spans="1:62" ht="15" customHeight="1" x14ac:dyDescent="0.25">
      <c r="A265" s="144">
        <f t="shared" si="102"/>
        <v>253</v>
      </c>
      <c r="B265" s="89" t="s">
        <v>128</v>
      </c>
      <c r="C265" s="150">
        <v>7</v>
      </c>
      <c r="D265" s="89" t="s">
        <v>128</v>
      </c>
      <c r="E265" s="150">
        <v>7</v>
      </c>
      <c r="F265" s="154" t="s">
        <v>160</v>
      </c>
      <c r="G265" s="155">
        <v>13</v>
      </c>
      <c r="H265" s="152">
        <f t="shared" si="104"/>
        <v>2004.9</v>
      </c>
      <c r="I265" s="47">
        <f t="shared" si="106"/>
        <v>2306.6999999999998</v>
      </c>
      <c r="J265" s="47">
        <f t="shared" si="107"/>
        <v>0</v>
      </c>
      <c r="K265" s="47">
        <f t="shared" si="108"/>
        <v>868.19999999999982</v>
      </c>
      <c r="L265" s="56">
        <f t="shared" si="126"/>
        <v>2467.5709229928934</v>
      </c>
      <c r="M265" s="56">
        <f t="shared" si="105"/>
        <v>-3.3300699701612757E-3</v>
      </c>
      <c r="N265" s="47">
        <f t="shared" si="127"/>
        <v>1704.7468749999998</v>
      </c>
      <c r="O265" s="47"/>
      <c r="P265" s="47"/>
      <c r="Q265" s="47"/>
      <c r="R265" s="47">
        <f t="shared" si="129"/>
        <v>1432.2070115986255</v>
      </c>
      <c r="S265" s="47">
        <f t="shared" si="128"/>
        <v>1035.3672414642381</v>
      </c>
      <c r="T265" s="47"/>
      <c r="U265" s="47"/>
      <c r="V265" s="47"/>
      <c r="W265" s="79">
        <v>1</v>
      </c>
      <c r="X265" s="62">
        <f t="shared" si="111"/>
        <v>1432.2070115986255</v>
      </c>
      <c r="Y265" s="137">
        <f t="shared" si="112"/>
        <v>61.714784896674679</v>
      </c>
      <c r="Z265" s="131">
        <v>60.2</v>
      </c>
      <c r="AA265" s="5">
        <f t="shared" si="109"/>
        <v>4.757562996169507</v>
      </c>
      <c r="AB265" s="131"/>
      <c r="AC265" s="43">
        <f t="shared" si="114"/>
        <v>0</v>
      </c>
      <c r="AD265" s="131">
        <v>59.1</v>
      </c>
      <c r="AE265" s="43">
        <f t="shared" si="113"/>
        <v>4.5852870301240642</v>
      </c>
      <c r="AF265" s="131"/>
      <c r="AG265" s="43">
        <f t="shared" si="115"/>
        <v>0</v>
      </c>
      <c r="AH265" s="131"/>
      <c r="AI265" s="43">
        <f t="shared" si="116"/>
        <v>0</v>
      </c>
      <c r="AJ265" s="131"/>
      <c r="AK265" s="43">
        <f t="shared" si="117"/>
        <v>0</v>
      </c>
      <c r="AL265" s="117"/>
      <c r="AM265" s="43">
        <f t="shared" si="118"/>
        <v>0</v>
      </c>
      <c r="AN265" s="131"/>
      <c r="AO265" s="5">
        <f t="shared" si="110"/>
        <v>0</v>
      </c>
      <c r="AP265" s="131"/>
      <c r="AQ265" s="43">
        <f t="shared" si="119"/>
        <v>0</v>
      </c>
      <c r="AR265" s="131"/>
      <c r="AS265" s="43">
        <f t="shared" si="120"/>
        <v>0</v>
      </c>
      <c r="AT265" s="131"/>
      <c r="AU265" s="43">
        <f t="shared" si="121"/>
        <v>0</v>
      </c>
      <c r="AV265" s="131"/>
      <c r="AW265" s="43">
        <f t="shared" si="122"/>
        <v>0</v>
      </c>
      <c r="AX265" s="131"/>
      <c r="AY265" s="43">
        <f t="shared" si="123"/>
        <v>0</v>
      </c>
      <c r="AZ265" s="131"/>
      <c r="BA265" s="43">
        <f t="shared" si="124"/>
        <v>0</v>
      </c>
      <c r="BB265" s="117"/>
      <c r="BC265" s="43">
        <f t="shared" si="125"/>
        <v>0</v>
      </c>
      <c r="BD265" s="121"/>
      <c r="BE265">
        <f t="shared" si="97"/>
        <v>0</v>
      </c>
      <c r="BF265">
        <f t="shared" si="98"/>
        <v>0</v>
      </c>
      <c r="BG265">
        <f t="shared" si="99"/>
        <v>4</v>
      </c>
      <c r="BH265">
        <f t="shared" si="103"/>
        <v>7</v>
      </c>
      <c r="BI265" s="6">
        <f t="shared" si="100"/>
        <v>0</v>
      </c>
      <c r="BJ265" s="44">
        <f t="shared" si="101"/>
        <v>0</v>
      </c>
    </row>
    <row r="266" spans="1:62" ht="15" customHeight="1" x14ac:dyDescent="0.25">
      <c r="A266" s="144">
        <f t="shared" si="102"/>
        <v>254</v>
      </c>
      <c r="B266" s="89" t="s">
        <v>128</v>
      </c>
      <c r="C266" s="150">
        <v>8</v>
      </c>
      <c r="D266" s="89" t="s">
        <v>128</v>
      </c>
      <c r="E266" s="150">
        <v>8</v>
      </c>
      <c r="F266" s="154" t="s">
        <v>160</v>
      </c>
      <c r="G266" s="155">
        <v>14</v>
      </c>
      <c r="H266" s="152">
        <f t="shared" si="104"/>
        <v>2012.9</v>
      </c>
      <c r="I266" s="47">
        <f t="shared" si="106"/>
        <v>2306.6999999999998</v>
      </c>
      <c r="J266" s="47">
        <f t="shared" si="107"/>
        <v>0</v>
      </c>
      <c r="K266" s="47">
        <f t="shared" si="108"/>
        <v>862.44999999999982</v>
      </c>
      <c r="L266" s="56">
        <f t="shared" si="126"/>
        <v>2477.4229498614081</v>
      </c>
      <c r="M266" s="56">
        <f t="shared" si="105"/>
        <v>-3.2962209529614483E-3</v>
      </c>
      <c r="N266" s="47">
        <f t="shared" si="127"/>
        <v>1698.9968749999998</v>
      </c>
      <c r="O266" s="47"/>
      <c r="P266" s="47"/>
      <c r="Q266" s="47"/>
      <c r="R266" s="47">
        <f t="shared" si="129"/>
        <v>1432.2070115986255</v>
      </c>
      <c r="S266" s="47">
        <f t="shared" si="128"/>
        <v>1045.2192344837354</v>
      </c>
      <c r="T266" s="47"/>
      <c r="U266" s="47"/>
      <c r="V266" s="47"/>
      <c r="W266" s="79">
        <v>1</v>
      </c>
      <c r="X266" s="62">
        <f t="shared" si="111"/>
        <v>1432.2070115986255</v>
      </c>
      <c r="Y266" s="137">
        <f t="shared" si="112"/>
        <v>61.714784896674679</v>
      </c>
      <c r="Z266" s="131">
        <v>62</v>
      </c>
      <c r="AA266" s="5">
        <f t="shared" si="109"/>
        <v>5.0463218279256248</v>
      </c>
      <c r="AB266" s="131"/>
      <c r="AC266" s="43">
        <f t="shared" si="114"/>
        <v>0</v>
      </c>
      <c r="AD266" s="131">
        <v>60.9</v>
      </c>
      <c r="AE266" s="43">
        <f t="shared" si="113"/>
        <v>4.8688472577078148</v>
      </c>
      <c r="AF266" s="131"/>
      <c r="AG266" s="43">
        <f t="shared" si="115"/>
        <v>0</v>
      </c>
      <c r="AH266" s="131"/>
      <c r="AI266" s="43">
        <f t="shared" si="116"/>
        <v>0</v>
      </c>
      <c r="AJ266" s="131"/>
      <c r="AK266" s="43">
        <f t="shared" si="117"/>
        <v>0</v>
      </c>
      <c r="AL266" s="117"/>
      <c r="AM266" s="43">
        <f t="shared" si="118"/>
        <v>0</v>
      </c>
      <c r="AN266" s="131"/>
      <c r="AO266" s="5">
        <f t="shared" si="110"/>
        <v>0</v>
      </c>
      <c r="AP266" s="131"/>
      <c r="AQ266" s="43">
        <f t="shared" si="119"/>
        <v>0</v>
      </c>
      <c r="AR266" s="131"/>
      <c r="AS266" s="43">
        <f t="shared" si="120"/>
        <v>0</v>
      </c>
      <c r="AT266" s="131"/>
      <c r="AU266" s="43">
        <f t="shared" si="121"/>
        <v>0</v>
      </c>
      <c r="AV266" s="131"/>
      <c r="AW266" s="43">
        <f t="shared" si="122"/>
        <v>0</v>
      </c>
      <c r="AX266" s="131"/>
      <c r="AY266" s="43">
        <f t="shared" si="123"/>
        <v>0</v>
      </c>
      <c r="AZ266" s="131"/>
      <c r="BA266" s="43">
        <f t="shared" si="124"/>
        <v>0</v>
      </c>
      <c r="BB266" s="117"/>
      <c r="BC266" s="43">
        <f t="shared" si="125"/>
        <v>0</v>
      </c>
      <c r="BD266" s="121"/>
      <c r="BE266">
        <f t="shared" si="97"/>
        <v>0</v>
      </c>
      <c r="BF266">
        <f t="shared" si="98"/>
        <v>0</v>
      </c>
      <c r="BG266">
        <f t="shared" si="99"/>
        <v>4</v>
      </c>
      <c r="BH266">
        <f t="shared" si="103"/>
        <v>7</v>
      </c>
      <c r="BI266" s="6">
        <f t="shared" si="100"/>
        <v>0</v>
      </c>
      <c r="BJ266" s="44">
        <f t="shared" si="101"/>
        <v>0</v>
      </c>
    </row>
    <row r="267" spans="1:62" ht="15" customHeight="1" x14ac:dyDescent="0.25">
      <c r="A267" s="144">
        <f t="shared" si="102"/>
        <v>255</v>
      </c>
      <c r="B267" s="89" t="s">
        <v>128</v>
      </c>
      <c r="C267" s="150">
        <v>9</v>
      </c>
      <c r="D267" s="89" t="s">
        <v>128</v>
      </c>
      <c r="E267" s="150">
        <v>9</v>
      </c>
      <c r="F267" s="154" t="s">
        <v>160</v>
      </c>
      <c r="G267" s="155">
        <v>15</v>
      </c>
      <c r="H267" s="152">
        <f t="shared" si="104"/>
        <v>2020.9</v>
      </c>
      <c r="I267" s="47">
        <f t="shared" si="106"/>
        <v>2306.6999999999998</v>
      </c>
      <c r="J267" s="47">
        <f t="shared" si="107"/>
        <v>0</v>
      </c>
      <c r="K267" s="47">
        <f t="shared" si="108"/>
        <v>856.69999999999982</v>
      </c>
      <c r="L267" s="56">
        <f t="shared" si="126"/>
        <v>2487.2749767566916</v>
      </c>
      <c r="M267" s="56">
        <f t="shared" si="105"/>
        <v>-3.2630404216433817E-3</v>
      </c>
      <c r="N267" s="47">
        <f t="shared" si="127"/>
        <v>1693.2468749999998</v>
      </c>
      <c r="O267" s="47"/>
      <c r="P267" s="47"/>
      <c r="Q267" s="47"/>
      <c r="R267" s="47">
        <f t="shared" si="129"/>
        <v>1432.2070115986255</v>
      </c>
      <c r="S267" s="47">
        <f t="shared" si="128"/>
        <v>1055.0712281984879</v>
      </c>
      <c r="T267" s="47"/>
      <c r="U267" s="47"/>
      <c r="V267" s="47"/>
      <c r="W267" s="79">
        <v>1</v>
      </c>
      <c r="X267" s="62">
        <f t="shared" si="111"/>
        <v>1432.2070115986255</v>
      </c>
      <c r="Y267" s="137">
        <f t="shared" si="112"/>
        <v>61.714784896674679</v>
      </c>
      <c r="Z267" s="131">
        <v>62</v>
      </c>
      <c r="AA267" s="5">
        <f t="shared" si="109"/>
        <v>5.0463218279256248</v>
      </c>
      <c r="AB267" s="131"/>
      <c r="AC267" s="43">
        <f t="shared" si="114"/>
        <v>0</v>
      </c>
      <c r="AD267" s="131">
        <v>61</v>
      </c>
      <c r="AE267" s="43">
        <f t="shared" si="113"/>
        <v>4.8848500316626575</v>
      </c>
      <c r="AF267" s="131"/>
      <c r="AG267" s="43">
        <f t="shared" si="115"/>
        <v>0</v>
      </c>
      <c r="AH267" s="131"/>
      <c r="AI267" s="43">
        <f t="shared" si="116"/>
        <v>0</v>
      </c>
      <c r="AJ267" s="131"/>
      <c r="AK267" s="43">
        <f t="shared" si="117"/>
        <v>0</v>
      </c>
      <c r="AL267" s="117"/>
      <c r="AM267" s="43">
        <f t="shared" si="118"/>
        <v>0</v>
      </c>
      <c r="AN267" s="131"/>
      <c r="AO267" s="5">
        <f t="shared" si="110"/>
        <v>0</v>
      </c>
      <c r="AP267" s="131"/>
      <c r="AQ267" s="43">
        <f t="shared" si="119"/>
        <v>0</v>
      </c>
      <c r="AR267" s="131"/>
      <c r="AS267" s="43">
        <f t="shared" si="120"/>
        <v>0</v>
      </c>
      <c r="AT267" s="131"/>
      <c r="AU267" s="43">
        <f t="shared" si="121"/>
        <v>0</v>
      </c>
      <c r="AV267" s="131"/>
      <c r="AW267" s="43">
        <f t="shared" si="122"/>
        <v>0</v>
      </c>
      <c r="AX267" s="131"/>
      <c r="AY267" s="43">
        <f t="shared" si="123"/>
        <v>0</v>
      </c>
      <c r="AZ267" s="131"/>
      <c r="BA267" s="43">
        <f t="shared" si="124"/>
        <v>0</v>
      </c>
      <c r="BB267" s="117"/>
      <c r="BC267" s="43">
        <f t="shared" si="125"/>
        <v>0</v>
      </c>
      <c r="BD267" s="121"/>
      <c r="BE267">
        <f t="shared" si="97"/>
        <v>0</v>
      </c>
      <c r="BF267">
        <f t="shared" si="98"/>
        <v>0</v>
      </c>
      <c r="BG267">
        <f t="shared" si="99"/>
        <v>4</v>
      </c>
      <c r="BH267">
        <f t="shared" si="103"/>
        <v>7</v>
      </c>
      <c r="BI267" s="6">
        <f t="shared" si="100"/>
        <v>0</v>
      </c>
      <c r="BJ267" s="44">
        <f t="shared" si="101"/>
        <v>0</v>
      </c>
    </row>
    <row r="268" spans="1:62" ht="15" customHeight="1" x14ac:dyDescent="0.25">
      <c r="A268" s="144">
        <f t="shared" si="102"/>
        <v>256</v>
      </c>
      <c r="B268" s="89" t="s">
        <v>128</v>
      </c>
      <c r="C268" s="150">
        <v>10</v>
      </c>
      <c r="D268" s="89" t="s">
        <v>128</v>
      </c>
      <c r="E268" s="150">
        <v>10</v>
      </c>
      <c r="F268" s="154" t="s">
        <v>160</v>
      </c>
      <c r="G268" s="155">
        <v>16</v>
      </c>
      <c r="H268" s="152">
        <f t="shared" si="104"/>
        <v>2028.9</v>
      </c>
      <c r="I268" s="47">
        <f t="shared" si="106"/>
        <v>2306.6999999999998</v>
      </c>
      <c r="J268" s="47">
        <f t="shared" si="107"/>
        <v>0</v>
      </c>
      <c r="K268" s="47">
        <f t="shared" si="108"/>
        <v>850.94999999999982</v>
      </c>
      <c r="L268" s="56">
        <f t="shared" si="126"/>
        <v>2497.1270036784276</v>
      </c>
      <c r="M268" s="56">
        <f t="shared" si="105"/>
        <v>-3.2305093973263865E-3</v>
      </c>
      <c r="N268" s="47">
        <f t="shared" si="127"/>
        <v>1687.4968749999998</v>
      </c>
      <c r="O268" s="47"/>
      <c r="P268" s="47"/>
      <c r="Q268" s="47"/>
      <c r="R268" s="47">
        <f t="shared" si="129"/>
        <v>1432.2070115986255</v>
      </c>
      <c r="S268" s="47">
        <f t="shared" si="128"/>
        <v>1064.9232225891994</v>
      </c>
      <c r="T268" s="47"/>
      <c r="U268" s="47"/>
      <c r="V268" s="47"/>
      <c r="W268" s="79">
        <v>1</v>
      </c>
      <c r="X268" s="62">
        <f t="shared" si="111"/>
        <v>1432.2070115986255</v>
      </c>
      <c r="Y268" s="137">
        <f t="shared" si="112"/>
        <v>61.714784896674679</v>
      </c>
      <c r="Z268" s="131">
        <v>61.8</v>
      </c>
      <c r="AA268" s="5">
        <f t="shared" si="109"/>
        <v>5.0138174240600062</v>
      </c>
      <c r="AB268" s="131"/>
      <c r="AC268" s="43">
        <f t="shared" si="114"/>
        <v>0</v>
      </c>
      <c r="AD268" s="131">
        <v>60</v>
      </c>
      <c r="AE268" s="43">
        <f t="shared" si="113"/>
        <v>4.7260037930625014</v>
      </c>
      <c r="AF268" s="131"/>
      <c r="AG268" s="43">
        <f t="shared" si="115"/>
        <v>0</v>
      </c>
      <c r="AH268" s="131"/>
      <c r="AI268" s="43">
        <f t="shared" si="116"/>
        <v>0</v>
      </c>
      <c r="AJ268" s="131"/>
      <c r="AK268" s="43">
        <f t="shared" si="117"/>
        <v>0</v>
      </c>
      <c r="AL268" s="117"/>
      <c r="AM268" s="43">
        <f t="shared" si="118"/>
        <v>0</v>
      </c>
      <c r="AN268" s="131"/>
      <c r="AO268" s="5">
        <f t="shared" si="110"/>
        <v>0</v>
      </c>
      <c r="AP268" s="131"/>
      <c r="AQ268" s="43">
        <f t="shared" si="119"/>
        <v>0</v>
      </c>
      <c r="AR268" s="131"/>
      <c r="AS268" s="43">
        <f t="shared" si="120"/>
        <v>0</v>
      </c>
      <c r="AT268" s="131"/>
      <c r="AU268" s="43">
        <f t="shared" si="121"/>
        <v>0</v>
      </c>
      <c r="AV268" s="131"/>
      <c r="AW268" s="43">
        <f t="shared" si="122"/>
        <v>0</v>
      </c>
      <c r="AX268" s="131"/>
      <c r="AY268" s="43">
        <f t="shared" si="123"/>
        <v>0</v>
      </c>
      <c r="AZ268" s="131"/>
      <c r="BA268" s="43">
        <f t="shared" si="124"/>
        <v>0</v>
      </c>
      <c r="BB268" s="117"/>
      <c r="BC268" s="43">
        <f t="shared" si="125"/>
        <v>0</v>
      </c>
      <c r="BD268" s="121"/>
      <c r="BE268">
        <f t="shared" si="97"/>
        <v>0</v>
      </c>
      <c r="BF268">
        <f t="shared" si="98"/>
        <v>0</v>
      </c>
      <c r="BG268">
        <f t="shared" si="99"/>
        <v>4</v>
      </c>
      <c r="BH268">
        <f t="shared" si="103"/>
        <v>7</v>
      </c>
      <c r="BI268" s="6">
        <f t="shared" si="100"/>
        <v>0</v>
      </c>
      <c r="BJ268" s="44">
        <f t="shared" si="101"/>
        <v>0</v>
      </c>
    </row>
    <row r="269" spans="1:62" ht="15" customHeight="1" x14ac:dyDescent="0.25">
      <c r="A269" s="144">
        <f t="shared" si="102"/>
        <v>257</v>
      </c>
      <c r="B269" s="89" t="s">
        <v>128</v>
      </c>
      <c r="C269" s="150">
        <v>11</v>
      </c>
      <c r="D269" s="89" t="s">
        <v>128</v>
      </c>
      <c r="E269" s="150">
        <v>11</v>
      </c>
      <c r="F269" s="154" t="s">
        <v>160</v>
      </c>
      <c r="G269" s="155">
        <v>17</v>
      </c>
      <c r="H269" s="152">
        <f t="shared" si="104"/>
        <v>2036.9</v>
      </c>
      <c r="I269" s="47">
        <f t="shared" si="106"/>
        <v>2306.6999999999998</v>
      </c>
      <c r="J269" s="47">
        <f t="shared" si="107"/>
        <v>0</v>
      </c>
      <c r="K269" s="47">
        <f t="shared" si="108"/>
        <v>845.19999999999982</v>
      </c>
      <c r="L269" s="56">
        <f t="shared" si="126"/>
        <v>2506.9790306263035</v>
      </c>
      <c r="M269" s="56">
        <f t="shared" si="105"/>
        <v>-3.1986096032596834E-3</v>
      </c>
      <c r="N269" s="47">
        <f t="shared" si="127"/>
        <v>1681.7468749999998</v>
      </c>
      <c r="O269" s="47"/>
      <c r="P269" s="47"/>
      <c r="Q269" s="47"/>
      <c r="R269" s="47">
        <f t="shared" si="129"/>
        <v>1432.2070115986255</v>
      </c>
      <c r="S269" s="47">
        <f t="shared" si="128"/>
        <v>1074.7752176372815</v>
      </c>
      <c r="T269" s="47"/>
      <c r="U269" s="47"/>
      <c r="V269" s="47"/>
      <c r="W269" s="79">
        <v>1</v>
      </c>
      <c r="X269" s="62">
        <f t="shared" si="111"/>
        <v>1432.2070115986255</v>
      </c>
      <c r="Y269" s="137">
        <f t="shared" si="112"/>
        <v>61.714784896674679</v>
      </c>
      <c r="Z269" s="131">
        <v>62.2</v>
      </c>
      <c r="AA269" s="5">
        <f t="shared" si="109"/>
        <v>5.0789312540977578</v>
      </c>
      <c r="AB269" s="131"/>
      <c r="AC269" s="43">
        <f t="shared" si="114"/>
        <v>0</v>
      </c>
      <c r="AD269" s="131">
        <v>61.1</v>
      </c>
      <c r="AE269" s="43">
        <f t="shared" si="113"/>
        <v>4.9008790611941269</v>
      </c>
      <c r="AF269" s="131"/>
      <c r="AG269" s="43">
        <f t="shared" si="115"/>
        <v>0</v>
      </c>
      <c r="AH269" s="131"/>
      <c r="AI269" s="43">
        <f t="shared" si="116"/>
        <v>0</v>
      </c>
      <c r="AJ269" s="131"/>
      <c r="AK269" s="43">
        <f t="shared" si="117"/>
        <v>0</v>
      </c>
      <c r="AL269" s="117"/>
      <c r="AM269" s="43">
        <f t="shared" si="118"/>
        <v>0</v>
      </c>
      <c r="AN269" s="131"/>
      <c r="AO269" s="5">
        <f t="shared" si="110"/>
        <v>0</v>
      </c>
      <c r="AP269" s="131"/>
      <c r="AQ269" s="43">
        <f t="shared" si="119"/>
        <v>0</v>
      </c>
      <c r="AR269" s="131"/>
      <c r="AS269" s="43">
        <f t="shared" si="120"/>
        <v>0</v>
      </c>
      <c r="AT269" s="131"/>
      <c r="AU269" s="43">
        <f t="shared" si="121"/>
        <v>0</v>
      </c>
      <c r="AV269" s="131"/>
      <c r="AW269" s="43">
        <f t="shared" si="122"/>
        <v>0</v>
      </c>
      <c r="AX269" s="131"/>
      <c r="AY269" s="43">
        <f t="shared" si="123"/>
        <v>0</v>
      </c>
      <c r="AZ269" s="131"/>
      <c r="BA269" s="43">
        <f t="shared" si="124"/>
        <v>0</v>
      </c>
      <c r="BB269" s="117"/>
      <c r="BC269" s="43">
        <f t="shared" si="125"/>
        <v>0</v>
      </c>
      <c r="BD269" s="121"/>
      <c r="BE269">
        <f t="shared" si="97"/>
        <v>0</v>
      </c>
      <c r="BF269">
        <f t="shared" si="98"/>
        <v>0</v>
      </c>
      <c r="BG269">
        <f t="shared" si="99"/>
        <v>4</v>
      </c>
      <c r="BH269">
        <f t="shared" si="103"/>
        <v>7</v>
      </c>
      <c r="BI269" s="6">
        <f t="shared" si="100"/>
        <v>0</v>
      </c>
      <c r="BJ269" s="44">
        <f t="shared" si="101"/>
        <v>0</v>
      </c>
    </row>
    <row r="270" spans="1:62" ht="15" customHeight="1" x14ac:dyDescent="0.25">
      <c r="A270" s="144">
        <f t="shared" si="102"/>
        <v>258</v>
      </c>
      <c r="B270" s="89" t="s">
        <v>128</v>
      </c>
      <c r="C270" s="150">
        <v>12</v>
      </c>
      <c r="D270" s="89" t="s">
        <v>128</v>
      </c>
      <c r="E270" s="150">
        <v>12</v>
      </c>
      <c r="F270" s="154" t="s">
        <v>160</v>
      </c>
      <c r="G270" s="155">
        <v>18</v>
      </c>
      <c r="H270" s="152">
        <f t="shared" si="104"/>
        <v>2044.9</v>
      </c>
      <c r="I270" s="47">
        <f t="shared" si="106"/>
        <v>2306.6999999999998</v>
      </c>
      <c r="J270" s="47">
        <f t="shared" si="107"/>
        <v>0</v>
      </c>
      <c r="K270" s="47">
        <f t="shared" si="108"/>
        <v>839.44999999999982</v>
      </c>
      <c r="L270" s="56">
        <f t="shared" si="126"/>
        <v>2516.8310576000131</v>
      </c>
      <c r="M270" s="56">
        <f t="shared" si="105"/>
        <v>-3.1673234329900879E-3</v>
      </c>
      <c r="N270" s="47">
        <f t="shared" si="127"/>
        <v>1675.9968749999998</v>
      </c>
      <c r="O270" s="47"/>
      <c r="P270" s="47"/>
      <c r="Q270" s="47"/>
      <c r="R270" s="47">
        <f t="shared" si="129"/>
        <v>1432.2070115986255</v>
      </c>
      <c r="S270" s="47">
        <f t="shared" si="128"/>
        <v>1084.6272133248206</v>
      </c>
      <c r="T270" s="47"/>
      <c r="U270" s="47"/>
      <c r="V270" s="47"/>
      <c r="W270" s="79">
        <v>1</v>
      </c>
      <c r="X270" s="62">
        <f t="shared" si="111"/>
        <v>1432.2070115986255</v>
      </c>
      <c r="Y270" s="137">
        <f t="shared" si="112"/>
        <v>61.714784896674679</v>
      </c>
      <c r="Z270" s="131">
        <v>60.9</v>
      </c>
      <c r="AA270" s="5">
        <f t="shared" si="109"/>
        <v>4.8688472577078148</v>
      </c>
      <c r="AB270" s="131"/>
      <c r="AC270" s="43">
        <f t="shared" si="114"/>
        <v>0</v>
      </c>
      <c r="AD270" s="131">
        <v>59.9</v>
      </c>
      <c r="AE270" s="43">
        <f t="shared" si="113"/>
        <v>4.710263574873939</v>
      </c>
      <c r="AF270" s="131"/>
      <c r="AG270" s="43">
        <f t="shared" si="115"/>
        <v>0</v>
      </c>
      <c r="AH270" s="131"/>
      <c r="AI270" s="43">
        <f t="shared" si="116"/>
        <v>0</v>
      </c>
      <c r="AJ270" s="131"/>
      <c r="AK270" s="43">
        <f t="shared" si="117"/>
        <v>0</v>
      </c>
      <c r="AL270" s="117"/>
      <c r="AM270" s="43">
        <f t="shared" si="118"/>
        <v>0</v>
      </c>
      <c r="AN270" s="131"/>
      <c r="AO270" s="5">
        <f t="shared" si="110"/>
        <v>0</v>
      </c>
      <c r="AP270" s="131"/>
      <c r="AQ270" s="43">
        <f t="shared" si="119"/>
        <v>0</v>
      </c>
      <c r="AR270" s="131"/>
      <c r="AS270" s="43">
        <f t="shared" si="120"/>
        <v>0</v>
      </c>
      <c r="AT270" s="131"/>
      <c r="AU270" s="43">
        <f t="shared" si="121"/>
        <v>0</v>
      </c>
      <c r="AV270" s="131"/>
      <c r="AW270" s="43">
        <f t="shared" si="122"/>
        <v>0</v>
      </c>
      <c r="AX270" s="131"/>
      <c r="AY270" s="43">
        <f t="shared" si="123"/>
        <v>0</v>
      </c>
      <c r="AZ270" s="131"/>
      <c r="BA270" s="43">
        <f t="shared" si="124"/>
        <v>0</v>
      </c>
      <c r="BB270" s="117"/>
      <c r="BC270" s="43">
        <f t="shared" si="125"/>
        <v>0</v>
      </c>
      <c r="BD270" s="121"/>
      <c r="BE270">
        <f t="shared" ref="BE270:BE333" si="130">IF(AM270=0,IF(AG270="","",AG270),AM270)</f>
        <v>0</v>
      </c>
      <c r="BF270">
        <f t="shared" ref="BF270:BF333" si="131">IF(BC270=0,IF(AU270="","",AU270),BC270)</f>
        <v>0</v>
      </c>
      <c r="BG270">
        <f t="shared" ref="BG270:BG333" si="132">IF(L270&lt;500,2,4)</f>
        <v>4</v>
      </c>
      <c r="BH270">
        <f t="shared" si="103"/>
        <v>7</v>
      </c>
      <c r="BI270" s="6">
        <f t="shared" ref="BI270:BI333" si="133">AM270-AG270</f>
        <v>0</v>
      </c>
      <c r="BJ270" s="44">
        <f t="shared" ref="BJ270:BJ333" si="134">BC270-AU270</f>
        <v>0</v>
      </c>
    </row>
    <row r="271" spans="1:62" ht="15" customHeight="1" x14ac:dyDescent="0.25">
      <c r="A271" s="144">
        <f t="shared" ref="A271:A334" si="135">A270+1</f>
        <v>259</v>
      </c>
      <c r="B271" s="89" t="s">
        <v>128</v>
      </c>
      <c r="C271" s="150">
        <v>13</v>
      </c>
      <c r="D271" s="89" t="s">
        <v>128</v>
      </c>
      <c r="E271" s="150">
        <v>13</v>
      </c>
      <c r="F271" s="154" t="s">
        <v>160</v>
      </c>
      <c r="G271" s="155">
        <v>19</v>
      </c>
      <c r="H271" s="152">
        <f t="shared" si="104"/>
        <v>2052.9</v>
      </c>
      <c r="I271" s="47">
        <f t="shared" si="106"/>
        <v>2306.6999999999998</v>
      </c>
      <c r="J271" s="47">
        <f t="shared" si="107"/>
        <v>0</v>
      </c>
      <c r="K271" s="47">
        <f t="shared" si="108"/>
        <v>833.69999999999982</v>
      </c>
      <c r="L271" s="56">
        <f t="shared" si="126"/>
        <v>2526.683084599254</v>
      </c>
      <c r="M271" s="56">
        <f t="shared" si="105"/>
        <v>-3.1366339198939386E-3</v>
      </c>
      <c r="N271" s="47">
        <f t="shared" si="127"/>
        <v>1670.2468749999998</v>
      </c>
      <c r="O271" s="47"/>
      <c r="P271" s="47"/>
      <c r="Q271" s="47"/>
      <c r="R271" s="47">
        <f t="shared" si="129"/>
        <v>1432.2070115986255</v>
      </c>
      <c r="S271" s="47">
        <f t="shared" si="128"/>
        <v>1094.4792096345484</v>
      </c>
      <c r="T271" s="47"/>
      <c r="U271" s="47"/>
      <c r="V271" s="47"/>
      <c r="W271" s="79">
        <v>1</v>
      </c>
      <c r="X271" s="62">
        <f t="shared" si="111"/>
        <v>1432.2070115986255</v>
      </c>
      <c r="Y271" s="137">
        <f t="shared" si="112"/>
        <v>61.714784896674679</v>
      </c>
      <c r="Z271" s="131">
        <v>62.1</v>
      </c>
      <c r="AA271" s="5">
        <f t="shared" si="109"/>
        <v>5.0626134132233771</v>
      </c>
      <c r="AB271" s="131"/>
      <c r="AC271" s="43">
        <f t="shared" si="114"/>
        <v>0</v>
      </c>
      <c r="AD271" s="131">
        <v>61.2</v>
      </c>
      <c r="AE271" s="43">
        <f t="shared" si="113"/>
        <v>4.9169343463022255</v>
      </c>
      <c r="AF271" s="131"/>
      <c r="AG271" s="43">
        <f t="shared" si="115"/>
        <v>0</v>
      </c>
      <c r="AH271" s="131"/>
      <c r="AI271" s="43">
        <f t="shared" si="116"/>
        <v>0</v>
      </c>
      <c r="AJ271" s="131"/>
      <c r="AK271" s="43">
        <f t="shared" si="117"/>
        <v>0</v>
      </c>
      <c r="AL271" s="117"/>
      <c r="AM271" s="43">
        <f t="shared" si="118"/>
        <v>0</v>
      </c>
      <c r="AN271" s="131"/>
      <c r="AO271" s="5">
        <f t="shared" si="110"/>
        <v>0</v>
      </c>
      <c r="AP271" s="131"/>
      <c r="AQ271" s="43">
        <f t="shared" si="119"/>
        <v>0</v>
      </c>
      <c r="AR271" s="131"/>
      <c r="AS271" s="43">
        <f t="shared" si="120"/>
        <v>0</v>
      </c>
      <c r="AT271" s="131"/>
      <c r="AU271" s="43">
        <f t="shared" si="121"/>
        <v>0</v>
      </c>
      <c r="AV271" s="131"/>
      <c r="AW271" s="43">
        <f t="shared" si="122"/>
        <v>0</v>
      </c>
      <c r="AX271" s="131"/>
      <c r="AY271" s="43">
        <f t="shared" si="123"/>
        <v>0</v>
      </c>
      <c r="AZ271" s="131"/>
      <c r="BA271" s="43">
        <f t="shared" si="124"/>
        <v>0</v>
      </c>
      <c r="BB271" s="117"/>
      <c r="BC271" s="43">
        <f t="shared" si="125"/>
        <v>0</v>
      </c>
      <c r="BD271" s="121"/>
      <c r="BE271">
        <f t="shared" si="130"/>
        <v>0</v>
      </c>
      <c r="BF271">
        <f t="shared" si="131"/>
        <v>0</v>
      </c>
      <c r="BG271">
        <f t="shared" si="132"/>
        <v>4</v>
      </c>
      <c r="BH271">
        <f t="shared" ref="BH271:BH334" si="136">BH270</f>
        <v>7</v>
      </c>
      <c r="BI271" s="6">
        <f t="shared" si="133"/>
        <v>0</v>
      </c>
      <c r="BJ271" s="44">
        <f t="shared" si="134"/>
        <v>0</v>
      </c>
    </row>
    <row r="272" spans="1:62" ht="15" customHeight="1" x14ac:dyDescent="0.25">
      <c r="A272" s="144">
        <f t="shared" si="135"/>
        <v>260</v>
      </c>
      <c r="B272" s="89" t="s">
        <v>128</v>
      </c>
      <c r="C272" s="150">
        <v>14</v>
      </c>
      <c r="D272" s="89" t="s">
        <v>128</v>
      </c>
      <c r="E272" s="150">
        <v>14</v>
      </c>
      <c r="F272" s="154" t="s">
        <v>160</v>
      </c>
      <c r="G272" s="155">
        <v>20</v>
      </c>
      <c r="H272" s="152">
        <f t="shared" ref="H272:H335" si="137">H271+I$8</f>
        <v>2060.9</v>
      </c>
      <c r="I272" s="47">
        <f t="shared" si="106"/>
        <v>2306.6999999999998</v>
      </c>
      <c r="J272" s="47">
        <f t="shared" si="107"/>
        <v>0</v>
      </c>
      <c r="K272" s="47">
        <f t="shared" si="108"/>
        <v>827.94999999999982</v>
      </c>
      <c r="L272" s="56">
        <f t="shared" si="126"/>
        <v>2536.5351116237284</v>
      </c>
      <c r="M272" s="56">
        <f t="shared" ref="M272:M335" si="138">L272-SUM(R272:V272)</f>
        <v>-3.1065247098922555E-3</v>
      </c>
      <c r="N272" s="47">
        <f t="shared" si="127"/>
        <v>1664.4968749999998</v>
      </c>
      <c r="O272" s="47"/>
      <c r="P272" s="47"/>
      <c r="Q272" s="47"/>
      <c r="R272" s="47">
        <f t="shared" si="129"/>
        <v>1432.2070115986255</v>
      </c>
      <c r="S272" s="47">
        <f t="shared" si="128"/>
        <v>1104.331206549813</v>
      </c>
      <c r="T272" s="47"/>
      <c r="U272" s="47"/>
      <c r="V272" s="47"/>
      <c r="W272" s="79">
        <v>1</v>
      </c>
      <c r="X272" s="62">
        <f t="shared" si="111"/>
        <v>1432.2070115986255</v>
      </c>
      <c r="Y272" s="137">
        <f t="shared" si="112"/>
        <v>61.714784896674679</v>
      </c>
      <c r="Z272" s="131">
        <v>61.7</v>
      </c>
      <c r="AA272" s="5">
        <f t="shared" si="109"/>
        <v>4.9976046054921399</v>
      </c>
      <c r="AB272" s="131"/>
      <c r="AC272" s="43">
        <f t="shared" si="114"/>
        <v>0</v>
      </c>
      <c r="AD272" s="131">
        <v>61.1</v>
      </c>
      <c r="AE272" s="43">
        <f t="shared" si="113"/>
        <v>4.9008790611941269</v>
      </c>
      <c r="AF272" s="131"/>
      <c r="AG272" s="43">
        <f t="shared" si="115"/>
        <v>0</v>
      </c>
      <c r="AH272" s="131"/>
      <c r="AI272" s="43">
        <f t="shared" si="116"/>
        <v>0</v>
      </c>
      <c r="AJ272" s="131"/>
      <c r="AK272" s="43">
        <f t="shared" si="117"/>
        <v>0</v>
      </c>
      <c r="AL272" s="117"/>
      <c r="AM272" s="43">
        <f t="shared" si="118"/>
        <v>0</v>
      </c>
      <c r="AN272" s="131"/>
      <c r="AO272" s="5">
        <f t="shared" si="110"/>
        <v>0</v>
      </c>
      <c r="AP272" s="131"/>
      <c r="AQ272" s="43">
        <f t="shared" si="119"/>
        <v>0</v>
      </c>
      <c r="AR272" s="131"/>
      <c r="AS272" s="43">
        <f t="shared" si="120"/>
        <v>0</v>
      </c>
      <c r="AT272" s="131"/>
      <c r="AU272" s="43">
        <f t="shared" si="121"/>
        <v>0</v>
      </c>
      <c r="AV272" s="131"/>
      <c r="AW272" s="43">
        <f t="shared" si="122"/>
        <v>0</v>
      </c>
      <c r="AX272" s="131"/>
      <c r="AY272" s="43">
        <f t="shared" si="123"/>
        <v>0</v>
      </c>
      <c r="AZ272" s="131"/>
      <c r="BA272" s="43">
        <f t="shared" si="124"/>
        <v>0</v>
      </c>
      <c r="BB272" s="117"/>
      <c r="BC272" s="43">
        <f t="shared" si="125"/>
        <v>0</v>
      </c>
      <c r="BD272" s="121"/>
      <c r="BE272">
        <f t="shared" si="130"/>
        <v>0</v>
      </c>
      <c r="BF272">
        <f t="shared" si="131"/>
        <v>0</v>
      </c>
      <c r="BG272">
        <f t="shared" si="132"/>
        <v>4</v>
      </c>
      <c r="BH272">
        <f t="shared" si="136"/>
        <v>7</v>
      </c>
      <c r="BI272" s="6">
        <f t="shared" si="133"/>
        <v>0</v>
      </c>
      <c r="BJ272" s="44">
        <f t="shared" si="134"/>
        <v>0</v>
      </c>
    </row>
    <row r="273" spans="1:62" ht="15" customHeight="1" x14ac:dyDescent="0.25">
      <c r="A273" s="144">
        <f t="shared" si="135"/>
        <v>261</v>
      </c>
      <c r="B273" s="89" t="s">
        <v>128</v>
      </c>
      <c r="C273" s="150">
        <v>15</v>
      </c>
      <c r="D273" s="89" t="s">
        <v>128</v>
      </c>
      <c r="E273" s="150">
        <v>15</v>
      </c>
      <c r="F273" s="154" t="s">
        <v>160</v>
      </c>
      <c r="G273" s="155">
        <v>21</v>
      </c>
      <c r="H273" s="152">
        <f t="shared" si="137"/>
        <v>2068.9</v>
      </c>
      <c r="I273" s="47">
        <f t="shared" ref="I273:I336" si="139">I272</f>
        <v>2306.6999999999998</v>
      </c>
      <c r="J273" s="47">
        <f t="shared" ref="J273:J336" si="140">J272</f>
        <v>0</v>
      </c>
      <c r="K273" s="47">
        <f t="shared" ref="K273:K336" si="141">K272-K$8</f>
        <v>822.19999999999982</v>
      </c>
      <c r="L273" s="56">
        <f t="shared" si="126"/>
        <v>2546.3871386731439</v>
      </c>
      <c r="M273" s="56">
        <f t="shared" si="138"/>
        <v>-3.0769800328016572E-3</v>
      </c>
      <c r="N273" s="47">
        <f t="shared" si="127"/>
        <v>1658.7468749999998</v>
      </c>
      <c r="O273" s="47"/>
      <c r="P273" s="47"/>
      <c r="Q273" s="47"/>
      <c r="R273" s="47">
        <f t="shared" si="129"/>
        <v>1432.2070115986255</v>
      </c>
      <c r="S273" s="47">
        <f t="shared" si="128"/>
        <v>1114.1832040545512</v>
      </c>
      <c r="T273" s="47"/>
      <c r="U273" s="47"/>
      <c r="V273" s="47"/>
      <c r="W273" s="79">
        <v>1</v>
      </c>
      <c r="X273" s="62">
        <f t="shared" si="111"/>
        <v>1432.2070115986255</v>
      </c>
      <c r="Y273" s="137">
        <f t="shared" si="112"/>
        <v>61.714784896674679</v>
      </c>
      <c r="Z273" s="131">
        <v>61.3</v>
      </c>
      <c r="AA273" s="5">
        <f t="shared" si="109"/>
        <v>4.9330158869869525</v>
      </c>
      <c r="AB273" s="131"/>
      <c r="AC273" s="43">
        <f t="shared" si="114"/>
        <v>0</v>
      </c>
      <c r="AD273" s="131">
        <v>60.4</v>
      </c>
      <c r="AE273" s="43">
        <f t="shared" si="113"/>
        <v>4.7892272215830261</v>
      </c>
      <c r="AF273" s="131"/>
      <c r="AG273" s="43">
        <f t="shared" si="115"/>
        <v>0</v>
      </c>
      <c r="AH273" s="131"/>
      <c r="AI273" s="43">
        <f t="shared" si="116"/>
        <v>0</v>
      </c>
      <c r="AJ273" s="131"/>
      <c r="AK273" s="43">
        <f t="shared" si="117"/>
        <v>0</v>
      </c>
      <c r="AL273" s="117"/>
      <c r="AM273" s="43">
        <f t="shared" si="118"/>
        <v>0</v>
      </c>
      <c r="AN273" s="131"/>
      <c r="AO273" s="5">
        <f t="shared" si="110"/>
        <v>0</v>
      </c>
      <c r="AP273" s="131"/>
      <c r="AQ273" s="43">
        <f t="shared" si="119"/>
        <v>0</v>
      </c>
      <c r="AR273" s="131"/>
      <c r="AS273" s="43">
        <f t="shared" si="120"/>
        <v>0</v>
      </c>
      <c r="AT273" s="131"/>
      <c r="AU273" s="43">
        <f t="shared" si="121"/>
        <v>0</v>
      </c>
      <c r="AV273" s="131"/>
      <c r="AW273" s="43">
        <f t="shared" si="122"/>
        <v>0</v>
      </c>
      <c r="AX273" s="131"/>
      <c r="AY273" s="43">
        <f t="shared" si="123"/>
        <v>0</v>
      </c>
      <c r="AZ273" s="131"/>
      <c r="BA273" s="43">
        <f t="shared" si="124"/>
        <v>0</v>
      </c>
      <c r="BB273" s="117"/>
      <c r="BC273" s="43">
        <f t="shared" si="125"/>
        <v>0</v>
      </c>
      <c r="BD273" s="121"/>
      <c r="BE273">
        <f t="shared" si="130"/>
        <v>0</v>
      </c>
      <c r="BF273">
        <f t="shared" si="131"/>
        <v>0</v>
      </c>
      <c r="BG273">
        <f t="shared" si="132"/>
        <v>4</v>
      </c>
      <c r="BH273">
        <f t="shared" si="136"/>
        <v>7</v>
      </c>
      <c r="BI273" s="6">
        <f t="shared" si="133"/>
        <v>0</v>
      </c>
      <c r="BJ273" s="44">
        <f t="shared" si="134"/>
        <v>0</v>
      </c>
    </row>
    <row r="274" spans="1:62" ht="15" customHeight="1" x14ac:dyDescent="0.25">
      <c r="A274" s="144">
        <f t="shared" si="135"/>
        <v>262</v>
      </c>
      <c r="B274" s="89" t="s">
        <v>128</v>
      </c>
      <c r="C274" s="150">
        <v>16</v>
      </c>
      <c r="D274" s="89" t="s">
        <v>128</v>
      </c>
      <c r="E274" s="150">
        <v>16</v>
      </c>
      <c r="F274" s="154" t="s">
        <v>160</v>
      </c>
      <c r="G274" s="155">
        <v>22</v>
      </c>
      <c r="H274" s="152">
        <f t="shared" si="137"/>
        <v>2076.9</v>
      </c>
      <c r="I274" s="47">
        <f t="shared" si="139"/>
        <v>2306.6999999999998</v>
      </c>
      <c r="J274" s="47">
        <f t="shared" si="140"/>
        <v>0</v>
      </c>
      <c r="K274" s="47">
        <f t="shared" si="141"/>
        <v>816.44999999999982</v>
      </c>
      <c r="L274" s="56">
        <f t="shared" si="126"/>
        <v>2556.2391657472117</v>
      </c>
      <c r="M274" s="56">
        <f t="shared" si="138"/>
        <v>-3.0479846773232566E-3</v>
      </c>
      <c r="N274" s="47">
        <f t="shared" si="127"/>
        <v>1652.9968749999998</v>
      </c>
      <c r="O274" s="47"/>
      <c r="P274" s="47"/>
      <c r="Q274" s="47"/>
      <c r="R274" s="47">
        <f t="shared" si="129"/>
        <v>1432.2070115986255</v>
      </c>
      <c r="S274" s="47">
        <f t="shared" si="128"/>
        <v>1124.0352021332633</v>
      </c>
      <c r="T274" s="47"/>
      <c r="U274" s="47"/>
      <c r="V274" s="47"/>
      <c r="W274" s="79">
        <v>1</v>
      </c>
      <c r="X274" s="62">
        <f t="shared" si="111"/>
        <v>1432.2070115986255</v>
      </c>
      <c r="Y274" s="137">
        <f t="shared" si="112"/>
        <v>61.714784896674679</v>
      </c>
      <c r="Z274" s="131">
        <v>61.4</v>
      </c>
      <c r="AA274" s="5">
        <f t="shared" si="109"/>
        <v>4.949123683248307</v>
      </c>
      <c r="AB274" s="131"/>
      <c r="AC274" s="43">
        <f t="shared" si="114"/>
        <v>0</v>
      </c>
      <c r="AD274" s="131">
        <v>60.5</v>
      </c>
      <c r="AE274" s="43">
        <f t="shared" si="113"/>
        <v>4.8050987176547277</v>
      </c>
      <c r="AF274" s="131"/>
      <c r="AG274" s="43">
        <f t="shared" si="115"/>
        <v>0</v>
      </c>
      <c r="AH274" s="131"/>
      <c r="AI274" s="43">
        <f t="shared" si="116"/>
        <v>0</v>
      </c>
      <c r="AJ274" s="131"/>
      <c r="AK274" s="43">
        <f t="shared" si="117"/>
        <v>0</v>
      </c>
      <c r="AL274" s="117"/>
      <c r="AM274" s="43">
        <f t="shared" si="118"/>
        <v>0</v>
      </c>
      <c r="AN274" s="131"/>
      <c r="AO274" s="5">
        <f t="shared" si="110"/>
        <v>0</v>
      </c>
      <c r="AP274" s="131"/>
      <c r="AQ274" s="43">
        <f t="shared" si="119"/>
        <v>0</v>
      </c>
      <c r="AR274" s="131"/>
      <c r="AS274" s="43">
        <f t="shared" si="120"/>
        <v>0</v>
      </c>
      <c r="AT274" s="131"/>
      <c r="AU274" s="43">
        <f t="shared" si="121"/>
        <v>0</v>
      </c>
      <c r="AV274" s="131"/>
      <c r="AW274" s="43">
        <f t="shared" si="122"/>
        <v>0</v>
      </c>
      <c r="AX274" s="131"/>
      <c r="AY274" s="43">
        <f t="shared" si="123"/>
        <v>0</v>
      </c>
      <c r="AZ274" s="131"/>
      <c r="BA274" s="43">
        <f t="shared" si="124"/>
        <v>0</v>
      </c>
      <c r="BB274" s="117"/>
      <c r="BC274" s="43">
        <f t="shared" si="125"/>
        <v>0</v>
      </c>
      <c r="BD274" s="121"/>
      <c r="BE274">
        <f t="shared" si="130"/>
        <v>0</v>
      </c>
      <c r="BF274">
        <f t="shared" si="131"/>
        <v>0</v>
      </c>
      <c r="BG274">
        <f t="shared" si="132"/>
        <v>4</v>
      </c>
      <c r="BH274">
        <f t="shared" si="136"/>
        <v>7</v>
      </c>
      <c r="BI274" s="6">
        <f t="shared" si="133"/>
        <v>0</v>
      </c>
      <c r="BJ274" s="44">
        <f t="shared" si="134"/>
        <v>0</v>
      </c>
    </row>
    <row r="275" spans="1:62" ht="15" customHeight="1" x14ac:dyDescent="0.25">
      <c r="A275" s="144">
        <f t="shared" si="135"/>
        <v>263</v>
      </c>
      <c r="B275" s="89" t="s">
        <v>128</v>
      </c>
      <c r="C275" s="150">
        <v>17</v>
      </c>
      <c r="D275" s="89" t="s">
        <v>128</v>
      </c>
      <c r="E275" s="150">
        <v>17</v>
      </c>
      <c r="F275" s="154" t="s">
        <v>160</v>
      </c>
      <c r="G275" s="155">
        <v>23</v>
      </c>
      <c r="H275" s="152">
        <f t="shared" si="137"/>
        <v>2084.9</v>
      </c>
      <c r="I275" s="47">
        <f t="shared" si="139"/>
        <v>2306.6999999999998</v>
      </c>
      <c r="J275" s="47">
        <f t="shared" si="140"/>
        <v>0</v>
      </c>
      <c r="K275" s="47">
        <f t="shared" si="141"/>
        <v>810.69999999999982</v>
      </c>
      <c r="L275" s="56">
        <f t="shared" si="126"/>
        <v>2566.091192845648</v>
      </c>
      <c r="M275" s="56">
        <f t="shared" si="138"/>
        <v>-3.0195239651220618E-3</v>
      </c>
      <c r="N275" s="47">
        <f t="shared" si="127"/>
        <v>1647.2468749999998</v>
      </c>
      <c r="O275" s="47"/>
      <c r="P275" s="47"/>
      <c r="Q275" s="47"/>
      <c r="R275" s="47">
        <f t="shared" si="129"/>
        <v>1432.2070115986255</v>
      </c>
      <c r="S275" s="47">
        <f t="shared" si="128"/>
        <v>1133.8872007709876</v>
      </c>
      <c r="T275" s="47"/>
      <c r="U275" s="47"/>
      <c r="V275" s="47"/>
      <c r="W275" s="79">
        <v>1</v>
      </c>
      <c r="X275" s="62">
        <f t="shared" si="111"/>
        <v>1432.2070115986255</v>
      </c>
      <c r="Y275" s="137">
        <f t="shared" si="112"/>
        <v>61.714784896674679</v>
      </c>
      <c r="Z275" s="131">
        <v>61</v>
      </c>
      <c r="AA275" s="5">
        <f t="shared" si="109"/>
        <v>4.8848500316626575</v>
      </c>
      <c r="AB275" s="131"/>
      <c r="AC275" s="43">
        <f t="shared" si="114"/>
        <v>0</v>
      </c>
      <c r="AD275" s="131">
        <v>60.1</v>
      </c>
      <c r="AE275" s="43">
        <f t="shared" si="113"/>
        <v>4.7417702668276904</v>
      </c>
      <c r="AF275" s="131"/>
      <c r="AG275" s="43">
        <f t="shared" si="115"/>
        <v>0</v>
      </c>
      <c r="AH275" s="131"/>
      <c r="AI275" s="43">
        <f t="shared" si="116"/>
        <v>0</v>
      </c>
      <c r="AJ275" s="131"/>
      <c r="AK275" s="43">
        <f t="shared" si="117"/>
        <v>0</v>
      </c>
      <c r="AL275" s="117"/>
      <c r="AM275" s="43">
        <f t="shared" si="118"/>
        <v>0</v>
      </c>
      <c r="AN275" s="131"/>
      <c r="AO275" s="5">
        <f t="shared" si="110"/>
        <v>0</v>
      </c>
      <c r="AP275" s="131"/>
      <c r="AQ275" s="43">
        <f t="shared" si="119"/>
        <v>0</v>
      </c>
      <c r="AR275" s="131"/>
      <c r="AS275" s="43">
        <f t="shared" si="120"/>
        <v>0</v>
      </c>
      <c r="AT275" s="131"/>
      <c r="AU275" s="43">
        <f t="shared" si="121"/>
        <v>0</v>
      </c>
      <c r="AV275" s="131"/>
      <c r="AW275" s="43">
        <f t="shared" si="122"/>
        <v>0</v>
      </c>
      <c r="AX275" s="131"/>
      <c r="AY275" s="43">
        <f t="shared" si="123"/>
        <v>0</v>
      </c>
      <c r="AZ275" s="131"/>
      <c r="BA275" s="43">
        <f t="shared" si="124"/>
        <v>0</v>
      </c>
      <c r="BB275" s="117"/>
      <c r="BC275" s="43">
        <f t="shared" si="125"/>
        <v>0</v>
      </c>
      <c r="BD275" s="121"/>
      <c r="BE275">
        <f t="shared" si="130"/>
        <v>0</v>
      </c>
      <c r="BF275">
        <f t="shared" si="131"/>
        <v>0</v>
      </c>
      <c r="BG275">
        <f t="shared" si="132"/>
        <v>4</v>
      </c>
      <c r="BH275">
        <f t="shared" si="136"/>
        <v>7</v>
      </c>
      <c r="BI275" s="6">
        <f t="shared" si="133"/>
        <v>0</v>
      </c>
      <c r="BJ275" s="44">
        <f t="shared" si="134"/>
        <v>0</v>
      </c>
    </row>
    <row r="276" spans="1:62" ht="15" customHeight="1" x14ac:dyDescent="0.25">
      <c r="A276" s="144">
        <f t="shared" si="135"/>
        <v>264</v>
      </c>
      <c r="B276" s="89" t="s">
        <v>128</v>
      </c>
      <c r="C276" s="150">
        <v>18</v>
      </c>
      <c r="D276" s="89" t="s">
        <v>128</v>
      </c>
      <c r="E276" s="150">
        <v>18</v>
      </c>
      <c r="F276" s="154" t="s">
        <v>160</v>
      </c>
      <c r="G276" s="155">
        <v>24</v>
      </c>
      <c r="H276" s="152">
        <f t="shared" si="137"/>
        <v>2092.9</v>
      </c>
      <c r="I276" s="47">
        <f t="shared" si="139"/>
        <v>2306.6999999999998</v>
      </c>
      <c r="J276" s="47">
        <f t="shared" si="140"/>
        <v>0</v>
      </c>
      <c r="K276" s="47">
        <f t="shared" si="141"/>
        <v>804.94999999999982</v>
      </c>
      <c r="L276" s="56">
        <f t="shared" si="126"/>
        <v>2575.9432199681733</v>
      </c>
      <c r="M276" s="56">
        <f t="shared" si="138"/>
        <v>-2.9915837308180926E-3</v>
      </c>
      <c r="N276" s="47">
        <f t="shared" si="127"/>
        <v>1641.4968749999998</v>
      </c>
      <c r="O276" s="47"/>
      <c r="P276" s="47"/>
      <c r="Q276" s="47"/>
      <c r="R276" s="47">
        <f t="shared" si="129"/>
        <v>1432.2070115986255</v>
      </c>
      <c r="S276" s="47">
        <f t="shared" si="128"/>
        <v>1143.7391999532786</v>
      </c>
      <c r="T276" s="47"/>
      <c r="U276" s="47"/>
      <c r="V276" s="47"/>
      <c r="W276" s="79">
        <v>1</v>
      </c>
      <c r="X276" s="62">
        <f t="shared" si="111"/>
        <v>1432.2070115986255</v>
      </c>
      <c r="Y276" s="137">
        <f t="shared" si="112"/>
        <v>61.714784896674679</v>
      </c>
      <c r="Z276" s="131">
        <v>60.8</v>
      </c>
      <c r="AA276" s="5">
        <f t="shared" ref="AA276:AA339" si="142">POWER(2*$X276/1000*Z276, 2)*$A$5</f>
        <v>4.8528707393296004</v>
      </c>
      <c r="AB276" s="131"/>
      <c r="AC276" s="43">
        <f t="shared" si="114"/>
        <v>0</v>
      </c>
      <c r="AD276" s="131">
        <v>59.8</v>
      </c>
      <c r="AE276" s="43">
        <f t="shared" si="113"/>
        <v>4.6945496122620058</v>
      </c>
      <c r="AF276" s="131"/>
      <c r="AG276" s="43">
        <f t="shared" si="115"/>
        <v>0</v>
      </c>
      <c r="AH276" s="131"/>
      <c r="AI276" s="43">
        <f t="shared" si="116"/>
        <v>0</v>
      </c>
      <c r="AJ276" s="131"/>
      <c r="AK276" s="43">
        <f t="shared" si="117"/>
        <v>0</v>
      </c>
      <c r="AL276" s="117"/>
      <c r="AM276" s="43">
        <f t="shared" si="118"/>
        <v>0</v>
      </c>
      <c r="AN276" s="131"/>
      <c r="AO276" s="5">
        <f t="shared" ref="AO276:AO339" si="143">POWER(2*$X276/1000*AN276, 2)*$A$5</f>
        <v>0</v>
      </c>
      <c r="AP276" s="131"/>
      <c r="AQ276" s="43">
        <f t="shared" si="119"/>
        <v>0</v>
      </c>
      <c r="AR276" s="131"/>
      <c r="AS276" s="43">
        <f t="shared" si="120"/>
        <v>0</v>
      </c>
      <c r="AT276" s="131"/>
      <c r="AU276" s="43">
        <f t="shared" si="121"/>
        <v>0</v>
      </c>
      <c r="AV276" s="131"/>
      <c r="AW276" s="43">
        <f t="shared" si="122"/>
        <v>0</v>
      </c>
      <c r="AX276" s="131"/>
      <c r="AY276" s="43">
        <f t="shared" si="123"/>
        <v>0</v>
      </c>
      <c r="AZ276" s="131"/>
      <c r="BA276" s="43">
        <f t="shared" si="124"/>
        <v>0</v>
      </c>
      <c r="BB276" s="117"/>
      <c r="BC276" s="43">
        <f t="shared" si="125"/>
        <v>0</v>
      </c>
      <c r="BD276" s="121"/>
      <c r="BE276">
        <f t="shared" si="130"/>
        <v>0</v>
      </c>
      <c r="BF276">
        <f t="shared" si="131"/>
        <v>0</v>
      </c>
      <c r="BG276">
        <f t="shared" si="132"/>
        <v>4</v>
      </c>
      <c r="BH276">
        <f t="shared" si="136"/>
        <v>7</v>
      </c>
      <c r="BI276" s="6">
        <f t="shared" si="133"/>
        <v>0</v>
      </c>
      <c r="BJ276" s="44">
        <f t="shared" si="134"/>
        <v>0</v>
      </c>
    </row>
    <row r="277" spans="1:62" ht="15" customHeight="1" x14ac:dyDescent="0.25">
      <c r="A277" s="144">
        <f t="shared" si="135"/>
        <v>265</v>
      </c>
      <c r="B277" s="89" t="s">
        <v>128</v>
      </c>
      <c r="C277" s="150">
        <v>19</v>
      </c>
      <c r="D277" s="89" t="s">
        <v>128</v>
      </c>
      <c r="E277" s="150">
        <v>19</v>
      </c>
      <c r="F277" s="154" t="s">
        <v>160</v>
      </c>
      <c r="G277" s="155">
        <v>25</v>
      </c>
      <c r="H277" s="152">
        <f t="shared" si="137"/>
        <v>2100.9</v>
      </c>
      <c r="I277" s="47">
        <f t="shared" si="139"/>
        <v>2306.6999999999998</v>
      </c>
      <c r="J277" s="47">
        <f t="shared" si="140"/>
        <v>0</v>
      </c>
      <c r="K277" s="47">
        <f t="shared" si="141"/>
        <v>799.19999999999982</v>
      </c>
      <c r="L277" s="56">
        <f t="shared" si="126"/>
        <v>2585.7952471145122</v>
      </c>
      <c r="M277" s="56">
        <f t="shared" si="138"/>
        <v>-2.9641502974300238E-3</v>
      </c>
      <c r="N277" s="47">
        <f t="shared" si="127"/>
        <v>1635.7468749999998</v>
      </c>
      <c r="O277" s="47"/>
      <c r="P277" s="47"/>
      <c r="Q277" s="47"/>
      <c r="R277" s="47">
        <f t="shared" si="129"/>
        <v>1432.2070115986255</v>
      </c>
      <c r="S277" s="47">
        <f t="shared" si="128"/>
        <v>1153.5911996661841</v>
      </c>
      <c r="T277" s="47"/>
      <c r="U277" s="47"/>
      <c r="V277" s="47"/>
      <c r="W277" s="79">
        <v>1</v>
      </c>
      <c r="X277" s="62">
        <f t="shared" ref="X277:X340" si="144">R277</f>
        <v>1432.2070115986255</v>
      </c>
      <c r="Y277" s="137">
        <f t="shared" ref="Y277:Y340" si="145">Com_Num/X277</f>
        <v>61.714784896674679</v>
      </c>
      <c r="Z277" s="131">
        <v>60</v>
      </c>
      <c r="AA277" s="5">
        <f t="shared" si="142"/>
        <v>4.7260037930625014</v>
      </c>
      <c r="AB277" s="131"/>
      <c r="AC277" s="43">
        <f t="shared" si="114"/>
        <v>0</v>
      </c>
      <c r="AD277" s="131">
        <v>59</v>
      </c>
      <c r="AE277" s="43">
        <f t="shared" ref="AE277:AE340" si="146">POWER(2*$X277/1000*AD277, 2)*$A$5</f>
        <v>4.5697831121251564</v>
      </c>
      <c r="AF277" s="131"/>
      <c r="AG277" s="43">
        <f t="shared" si="115"/>
        <v>0</v>
      </c>
      <c r="AH277" s="131"/>
      <c r="AI277" s="43">
        <f t="shared" si="116"/>
        <v>0</v>
      </c>
      <c r="AJ277" s="131"/>
      <c r="AK277" s="43">
        <f t="shared" si="117"/>
        <v>0</v>
      </c>
      <c r="AL277" s="117"/>
      <c r="AM277" s="43">
        <f t="shared" si="118"/>
        <v>0</v>
      </c>
      <c r="AN277" s="131"/>
      <c r="AO277" s="5">
        <f t="shared" si="143"/>
        <v>0</v>
      </c>
      <c r="AP277" s="131"/>
      <c r="AQ277" s="43">
        <f t="shared" si="119"/>
        <v>0</v>
      </c>
      <c r="AR277" s="131"/>
      <c r="AS277" s="43">
        <f t="shared" si="120"/>
        <v>0</v>
      </c>
      <c r="AT277" s="131"/>
      <c r="AU277" s="43">
        <f t="shared" si="121"/>
        <v>0</v>
      </c>
      <c r="AV277" s="131"/>
      <c r="AW277" s="43">
        <f t="shared" si="122"/>
        <v>0</v>
      </c>
      <c r="AX277" s="131"/>
      <c r="AY277" s="43">
        <f t="shared" si="123"/>
        <v>0</v>
      </c>
      <c r="AZ277" s="131"/>
      <c r="BA277" s="43">
        <f t="shared" si="124"/>
        <v>0</v>
      </c>
      <c r="BB277" s="117"/>
      <c r="BC277" s="43">
        <f t="shared" si="125"/>
        <v>0</v>
      </c>
      <c r="BD277" s="121"/>
      <c r="BE277">
        <f t="shared" si="130"/>
        <v>0</v>
      </c>
      <c r="BF277">
        <f t="shared" si="131"/>
        <v>0</v>
      </c>
      <c r="BG277">
        <f t="shared" si="132"/>
        <v>4</v>
      </c>
      <c r="BH277">
        <f t="shared" si="136"/>
        <v>7</v>
      </c>
      <c r="BI277" s="6">
        <f t="shared" si="133"/>
        <v>0</v>
      </c>
      <c r="BJ277" s="44">
        <f t="shared" si="134"/>
        <v>0</v>
      </c>
    </row>
    <row r="278" spans="1:62" ht="15" customHeight="1" x14ac:dyDescent="0.25">
      <c r="A278" s="144">
        <f t="shared" si="135"/>
        <v>266</v>
      </c>
      <c r="B278" s="89" t="s">
        <v>128</v>
      </c>
      <c r="C278" s="150">
        <v>20</v>
      </c>
      <c r="D278" s="89" t="s">
        <v>128</v>
      </c>
      <c r="E278" s="150">
        <v>20</v>
      </c>
      <c r="F278" s="154" t="s">
        <v>160</v>
      </c>
      <c r="G278" s="155">
        <v>26</v>
      </c>
      <c r="H278" s="152">
        <f t="shared" si="137"/>
        <v>2108.9</v>
      </c>
      <c r="I278" s="47">
        <f t="shared" si="139"/>
        <v>2306.6999999999998</v>
      </c>
      <c r="J278" s="47">
        <f t="shared" si="140"/>
        <v>0</v>
      </c>
      <c r="K278" s="47">
        <f t="shared" si="141"/>
        <v>793.44999999999982</v>
      </c>
      <c r="L278" s="56">
        <f t="shared" si="126"/>
        <v>2595.647274284393</v>
      </c>
      <c r="M278" s="56">
        <f t="shared" si="138"/>
        <v>-2.9372104568210489E-3</v>
      </c>
      <c r="N278" s="47">
        <f t="shared" si="127"/>
        <v>1629.9968749999998</v>
      </c>
      <c r="O278" s="47"/>
      <c r="P278" s="47"/>
      <c r="Q278" s="47"/>
      <c r="R278" s="47">
        <f t="shared" si="129"/>
        <v>1432.2070115986255</v>
      </c>
      <c r="S278" s="47">
        <f t="shared" si="128"/>
        <v>1163.4431998962243</v>
      </c>
      <c r="T278" s="47"/>
      <c r="U278" s="47"/>
      <c r="V278" s="47"/>
      <c r="W278" s="79">
        <v>1</v>
      </c>
      <c r="X278" s="62">
        <f t="shared" si="144"/>
        <v>1432.2070115986255</v>
      </c>
      <c r="Y278" s="137">
        <f t="shared" si="145"/>
        <v>61.714784896674679</v>
      </c>
      <c r="Z278" s="131">
        <v>59.6</v>
      </c>
      <c r="AA278" s="5">
        <f t="shared" si="142"/>
        <v>4.6632004537680265</v>
      </c>
      <c r="AB278" s="131"/>
      <c r="AC278" s="43">
        <f t="shared" ref="AC278:AC341" si="147">POWER(2*$X278/1000*AB278, 2)*$A$5</f>
        <v>0</v>
      </c>
      <c r="AD278" s="131">
        <v>58.5</v>
      </c>
      <c r="AE278" s="43">
        <f t="shared" si="146"/>
        <v>4.4926573557800396</v>
      </c>
      <c r="AF278" s="131"/>
      <c r="AG278" s="43">
        <f t="shared" ref="AG278:AG341" si="148">POWER(2*$X278/1000*AF278, 2)*$A$5</f>
        <v>0</v>
      </c>
      <c r="AH278" s="131"/>
      <c r="AI278" s="43">
        <f t="shared" ref="AI278:AI341" si="149">POWER(2*$X278/1000*AH278, 2)*$A$5</f>
        <v>0</v>
      </c>
      <c r="AJ278" s="131"/>
      <c r="AK278" s="43">
        <f t="shared" ref="AK278:AK341" si="150">POWER(2*$X278/1000*AJ278, 2)*$A$5</f>
        <v>0</v>
      </c>
      <c r="AL278" s="117"/>
      <c r="AM278" s="43">
        <f t="shared" ref="AM278:AM341" si="151">POWER(2*$X278/1000*AL278, 2)*$A$5</f>
        <v>0</v>
      </c>
      <c r="AN278" s="131"/>
      <c r="AO278" s="5">
        <f t="shared" si="143"/>
        <v>0</v>
      </c>
      <c r="AP278" s="131"/>
      <c r="AQ278" s="43">
        <f t="shared" ref="AQ278:AQ341" si="152">POWER(2*$X278/1000*AP278, 2)*$A$5</f>
        <v>0</v>
      </c>
      <c r="AR278" s="131"/>
      <c r="AS278" s="43">
        <f t="shared" ref="AS278:AS341" si="153">POWER(2*$X278/1000*AR278, 2)*$A$5</f>
        <v>0</v>
      </c>
      <c r="AT278" s="131"/>
      <c r="AU278" s="43">
        <f t="shared" ref="AU278:AU341" si="154">POWER(2*$X278/1000*AT278, 2)*$A$5</f>
        <v>0</v>
      </c>
      <c r="AV278" s="131"/>
      <c r="AW278" s="43">
        <f t="shared" ref="AW278:AW341" si="155">POWER(2*$X278/1000*AV278, 2)*$A$5</f>
        <v>0</v>
      </c>
      <c r="AX278" s="131"/>
      <c r="AY278" s="43">
        <f t="shared" ref="AY278:AY341" si="156">POWER(2*$X278/1000*AX278, 2)*$A$5</f>
        <v>0</v>
      </c>
      <c r="AZ278" s="131"/>
      <c r="BA278" s="43">
        <f t="shared" ref="BA278:BA341" si="157">POWER(2*$X278/1000*AZ278, 2)*$A$5</f>
        <v>0</v>
      </c>
      <c r="BB278" s="117"/>
      <c r="BC278" s="43">
        <f t="shared" ref="BC278:BC341" si="158">POWER(2*$X278/1000*BB278, 2)*$A$5</f>
        <v>0</v>
      </c>
      <c r="BD278" s="121"/>
      <c r="BE278">
        <f t="shared" si="130"/>
        <v>0</v>
      </c>
      <c r="BF278">
        <f t="shared" si="131"/>
        <v>0</v>
      </c>
      <c r="BG278">
        <f t="shared" si="132"/>
        <v>4</v>
      </c>
      <c r="BH278">
        <f t="shared" si="136"/>
        <v>7</v>
      </c>
      <c r="BI278" s="6">
        <f t="shared" si="133"/>
        <v>0</v>
      </c>
      <c r="BJ278" s="44">
        <f t="shared" si="134"/>
        <v>0</v>
      </c>
    </row>
    <row r="279" spans="1:62" ht="15" customHeight="1" x14ac:dyDescent="0.25">
      <c r="A279" s="144">
        <f t="shared" si="135"/>
        <v>267</v>
      </c>
      <c r="B279" s="89" t="s">
        <v>128</v>
      </c>
      <c r="C279" s="150">
        <v>21</v>
      </c>
      <c r="D279" s="89" t="s">
        <v>128</v>
      </c>
      <c r="E279" s="150">
        <v>21</v>
      </c>
      <c r="F279" s="154" t="s">
        <v>160</v>
      </c>
      <c r="G279" s="155">
        <v>27</v>
      </c>
      <c r="H279" s="152">
        <f t="shared" si="137"/>
        <v>2116.9</v>
      </c>
      <c r="I279" s="47">
        <f t="shared" si="139"/>
        <v>2306.6999999999998</v>
      </c>
      <c r="J279" s="47">
        <f t="shared" si="140"/>
        <v>0</v>
      </c>
      <c r="K279" s="47">
        <f t="shared" si="141"/>
        <v>787.69999999999982</v>
      </c>
      <c r="L279" s="56">
        <f t="shared" ref="L279:L342" si="159">SQRT(POWER(H279-J279,2)+POWER(I279-K279,2))</f>
        <v>2605.49930147755</v>
      </c>
      <c r="M279" s="56">
        <f t="shared" si="138"/>
        <v>-2.9107514478710073E-3</v>
      </c>
      <c r="N279" s="47">
        <f t="shared" si="127"/>
        <v>1624.2468749999998</v>
      </c>
      <c r="O279" s="47"/>
      <c r="P279" s="47"/>
      <c r="Q279" s="47"/>
      <c r="R279" s="47">
        <f t="shared" si="129"/>
        <v>1432.2070115986255</v>
      </c>
      <c r="S279" s="47">
        <f t="shared" si="128"/>
        <v>1173.2952006303724</v>
      </c>
      <c r="T279" s="47"/>
      <c r="U279" s="47"/>
      <c r="V279" s="47"/>
      <c r="W279" s="79">
        <v>1</v>
      </c>
      <c r="X279" s="62">
        <f t="shared" si="144"/>
        <v>1432.2070115986255</v>
      </c>
      <c r="Y279" s="137">
        <f t="shared" si="145"/>
        <v>61.714784896674679</v>
      </c>
      <c r="Z279" s="131">
        <v>60</v>
      </c>
      <c r="AA279" s="5">
        <f t="shared" si="142"/>
        <v>4.7260037930625014</v>
      </c>
      <c r="AB279" s="131"/>
      <c r="AC279" s="43">
        <f t="shared" si="147"/>
        <v>0</v>
      </c>
      <c r="AD279" s="131">
        <v>58.5</v>
      </c>
      <c r="AE279" s="43">
        <f t="shared" si="146"/>
        <v>4.4926573557800396</v>
      </c>
      <c r="AF279" s="131"/>
      <c r="AG279" s="43">
        <f t="shared" si="148"/>
        <v>0</v>
      </c>
      <c r="AH279" s="131"/>
      <c r="AI279" s="43">
        <f t="shared" si="149"/>
        <v>0</v>
      </c>
      <c r="AJ279" s="131"/>
      <c r="AK279" s="43">
        <f t="shared" si="150"/>
        <v>0</v>
      </c>
      <c r="AL279" s="117"/>
      <c r="AM279" s="43">
        <f t="shared" si="151"/>
        <v>0</v>
      </c>
      <c r="AN279" s="131"/>
      <c r="AO279" s="5">
        <f t="shared" si="143"/>
        <v>0</v>
      </c>
      <c r="AP279" s="131"/>
      <c r="AQ279" s="43">
        <f t="shared" si="152"/>
        <v>0</v>
      </c>
      <c r="AR279" s="131"/>
      <c r="AS279" s="43">
        <f t="shared" si="153"/>
        <v>0</v>
      </c>
      <c r="AT279" s="131"/>
      <c r="AU279" s="43">
        <f t="shared" si="154"/>
        <v>0</v>
      </c>
      <c r="AV279" s="131"/>
      <c r="AW279" s="43">
        <f t="shared" si="155"/>
        <v>0</v>
      </c>
      <c r="AX279" s="131"/>
      <c r="AY279" s="43">
        <f t="shared" si="156"/>
        <v>0</v>
      </c>
      <c r="AZ279" s="131"/>
      <c r="BA279" s="43">
        <f t="shared" si="157"/>
        <v>0</v>
      </c>
      <c r="BB279" s="117"/>
      <c r="BC279" s="43">
        <f t="shared" si="158"/>
        <v>0</v>
      </c>
      <c r="BD279" s="121"/>
      <c r="BE279">
        <f t="shared" si="130"/>
        <v>0</v>
      </c>
      <c r="BF279">
        <f t="shared" si="131"/>
        <v>0</v>
      </c>
      <c r="BG279">
        <f t="shared" si="132"/>
        <v>4</v>
      </c>
      <c r="BH279">
        <f t="shared" si="136"/>
        <v>7</v>
      </c>
      <c r="BI279" s="6">
        <f t="shared" si="133"/>
        <v>0</v>
      </c>
      <c r="BJ279" s="44">
        <f t="shared" si="134"/>
        <v>0</v>
      </c>
    </row>
    <row r="280" spans="1:62" ht="15" customHeight="1" x14ac:dyDescent="0.25">
      <c r="A280" s="144">
        <f t="shared" si="135"/>
        <v>268</v>
      </c>
      <c r="B280" s="89" t="s">
        <v>128</v>
      </c>
      <c r="C280" s="150">
        <v>22</v>
      </c>
      <c r="D280" s="89" t="s">
        <v>128</v>
      </c>
      <c r="E280" s="150">
        <v>22</v>
      </c>
      <c r="F280" s="154" t="s">
        <v>160</v>
      </c>
      <c r="G280" s="155">
        <v>28</v>
      </c>
      <c r="H280" s="152">
        <f t="shared" si="137"/>
        <v>2124.9</v>
      </c>
      <c r="I280" s="47">
        <f t="shared" si="139"/>
        <v>2306.6999999999998</v>
      </c>
      <c r="J280" s="47">
        <f t="shared" si="140"/>
        <v>0</v>
      </c>
      <c r="K280" s="47">
        <f t="shared" si="141"/>
        <v>781.94999999999982</v>
      </c>
      <c r="L280" s="56">
        <f t="shared" si="159"/>
        <v>2615.3513286937186</v>
      </c>
      <c r="M280" s="56">
        <f t="shared" si="138"/>
        <v>-2.8847609419244691E-3</v>
      </c>
      <c r="N280" s="47">
        <f t="shared" si="127"/>
        <v>1618.4968749999998</v>
      </c>
      <c r="O280" s="47"/>
      <c r="P280" s="47"/>
      <c r="Q280" s="47"/>
      <c r="R280" s="47">
        <f t="shared" si="129"/>
        <v>1432.2070115986255</v>
      </c>
      <c r="S280" s="47">
        <f t="shared" si="128"/>
        <v>1183.1472018560353</v>
      </c>
      <c r="T280" s="47"/>
      <c r="U280" s="47"/>
      <c r="V280" s="47"/>
      <c r="W280" s="79">
        <v>1</v>
      </c>
      <c r="X280" s="62">
        <f t="shared" si="144"/>
        <v>1432.2070115986255</v>
      </c>
      <c r="Y280" s="137">
        <f t="shared" si="145"/>
        <v>61.714784896674679</v>
      </c>
      <c r="Z280" s="131">
        <v>60.6</v>
      </c>
      <c r="AA280" s="5">
        <f t="shared" si="142"/>
        <v>4.8209964693030569</v>
      </c>
      <c r="AB280" s="131"/>
      <c r="AC280" s="43">
        <f t="shared" si="147"/>
        <v>0</v>
      </c>
      <c r="AD280" s="131">
        <v>59.7</v>
      </c>
      <c r="AE280" s="43">
        <f t="shared" si="146"/>
        <v>4.6788619052267029</v>
      </c>
      <c r="AF280" s="131"/>
      <c r="AG280" s="43">
        <f t="shared" si="148"/>
        <v>0</v>
      </c>
      <c r="AH280" s="131"/>
      <c r="AI280" s="43">
        <f t="shared" si="149"/>
        <v>0</v>
      </c>
      <c r="AJ280" s="131"/>
      <c r="AK280" s="43">
        <f t="shared" si="150"/>
        <v>0</v>
      </c>
      <c r="AL280" s="117"/>
      <c r="AM280" s="43">
        <f t="shared" si="151"/>
        <v>0</v>
      </c>
      <c r="AN280" s="131"/>
      <c r="AO280" s="5">
        <f t="shared" si="143"/>
        <v>0</v>
      </c>
      <c r="AP280" s="131"/>
      <c r="AQ280" s="43">
        <f t="shared" si="152"/>
        <v>0</v>
      </c>
      <c r="AR280" s="131"/>
      <c r="AS280" s="43">
        <f t="shared" si="153"/>
        <v>0</v>
      </c>
      <c r="AT280" s="131"/>
      <c r="AU280" s="43">
        <f t="shared" si="154"/>
        <v>0</v>
      </c>
      <c r="AV280" s="131"/>
      <c r="AW280" s="43">
        <f t="shared" si="155"/>
        <v>0</v>
      </c>
      <c r="AX280" s="131"/>
      <c r="AY280" s="43">
        <f t="shared" si="156"/>
        <v>0</v>
      </c>
      <c r="AZ280" s="131"/>
      <c r="BA280" s="43">
        <f t="shared" si="157"/>
        <v>0</v>
      </c>
      <c r="BB280" s="117"/>
      <c r="BC280" s="43">
        <f t="shared" si="158"/>
        <v>0</v>
      </c>
      <c r="BD280" s="121"/>
      <c r="BE280">
        <f t="shared" si="130"/>
        <v>0</v>
      </c>
      <c r="BF280">
        <f t="shared" si="131"/>
        <v>0</v>
      </c>
      <c r="BG280">
        <f t="shared" si="132"/>
        <v>4</v>
      </c>
      <c r="BH280">
        <f t="shared" si="136"/>
        <v>7</v>
      </c>
      <c r="BI280" s="6">
        <f t="shared" si="133"/>
        <v>0</v>
      </c>
      <c r="BJ280" s="44">
        <f t="shared" si="134"/>
        <v>0</v>
      </c>
    </row>
    <row r="281" spans="1:62" ht="15" customHeight="1" x14ac:dyDescent="0.25">
      <c r="A281" s="144">
        <f t="shared" si="135"/>
        <v>269</v>
      </c>
      <c r="B281" s="89" t="s">
        <v>128</v>
      </c>
      <c r="C281" s="150">
        <v>23</v>
      </c>
      <c r="D281" s="89" t="s">
        <v>128</v>
      </c>
      <c r="E281" s="150">
        <v>23</v>
      </c>
      <c r="F281" s="154" t="s">
        <v>160</v>
      </c>
      <c r="G281" s="155">
        <v>29</v>
      </c>
      <c r="H281" s="152">
        <f t="shared" si="137"/>
        <v>2132.9</v>
      </c>
      <c r="I281" s="47">
        <f t="shared" si="139"/>
        <v>2306.6999999999998</v>
      </c>
      <c r="J281" s="47">
        <f t="shared" si="140"/>
        <v>0</v>
      </c>
      <c r="K281" s="47">
        <f t="shared" si="141"/>
        <v>776.19999999999982</v>
      </c>
      <c r="L281" s="56">
        <f t="shared" si="159"/>
        <v>2625.203355932641</v>
      </c>
      <c r="M281" s="56">
        <f t="shared" si="138"/>
        <v>-2.8592270200533676E-3</v>
      </c>
      <c r="N281" s="47">
        <f t="shared" si="127"/>
        <v>1612.7468749999998</v>
      </c>
      <c r="O281" s="47"/>
      <c r="P281" s="47"/>
      <c r="Q281" s="47"/>
      <c r="R281" s="47">
        <f t="shared" si="129"/>
        <v>1432.2070115986255</v>
      </c>
      <c r="S281" s="47">
        <f t="shared" si="128"/>
        <v>1192.9992035610358</v>
      </c>
      <c r="T281" s="47"/>
      <c r="U281" s="47"/>
      <c r="V281" s="47"/>
      <c r="W281" s="79">
        <v>1</v>
      </c>
      <c r="X281" s="62">
        <f t="shared" si="144"/>
        <v>1432.2070115986255</v>
      </c>
      <c r="Y281" s="137">
        <f t="shared" si="145"/>
        <v>61.714784896674679</v>
      </c>
      <c r="Z281" s="131">
        <v>60.1</v>
      </c>
      <c r="AA281" s="5">
        <f t="shared" si="142"/>
        <v>4.7417702668276904</v>
      </c>
      <c r="AB281" s="131"/>
      <c r="AC281" s="43">
        <f t="shared" si="147"/>
        <v>0</v>
      </c>
      <c r="AD281" s="131">
        <v>59.3</v>
      </c>
      <c r="AE281" s="43">
        <f t="shared" si="146"/>
        <v>4.6163736328517642</v>
      </c>
      <c r="AF281" s="131"/>
      <c r="AG281" s="43">
        <f t="shared" si="148"/>
        <v>0</v>
      </c>
      <c r="AH281" s="131"/>
      <c r="AI281" s="43">
        <f t="shared" si="149"/>
        <v>0</v>
      </c>
      <c r="AJ281" s="131"/>
      <c r="AK281" s="43">
        <f t="shared" si="150"/>
        <v>0</v>
      </c>
      <c r="AL281" s="117"/>
      <c r="AM281" s="43">
        <f t="shared" si="151"/>
        <v>0</v>
      </c>
      <c r="AN281" s="131"/>
      <c r="AO281" s="5">
        <f t="shared" si="143"/>
        <v>0</v>
      </c>
      <c r="AP281" s="131"/>
      <c r="AQ281" s="43">
        <f t="shared" si="152"/>
        <v>0</v>
      </c>
      <c r="AR281" s="131"/>
      <c r="AS281" s="43">
        <f t="shared" si="153"/>
        <v>0</v>
      </c>
      <c r="AT281" s="131"/>
      <c r="AU281" s="43">
        <f t="shared" si="154"/>
        <v>0</v>
      </c>
      <c r="AV281" s="131"/>
      <c r="AW281" s="43">
        <f t="shared" si="155"/>
        <v>0</v>
      </c>
      <c r="AX281" s="131"/>
      <c r="AY281" s="43">
        <f t="shared" si="156"/>
        <v>0</v>
      </c>
      <c r="AZ281" s="131"/>
      <c r="BA281" s="43">
        <f t="shared" si="157"/>
        <v>0</v>
      </c>
      <c r="BB281" s="117"/>
      <c r="BC281" s="43">
        <f t="shared" si="158"/>
        <v>0</v>
      </c>
      <c r="BD281" s="121"/>
      <c r="BE281">
        <f t="shared" si="130"/>
        <v>0</v>
      </c>
      <c r="BF281">
        <f t="shared" si="131"/>
        <v>0</v>
      </c>
      <c r="BG281">
        <f t="shared" si="132"/>
        <v>4</v>
      </c>
      <c r="BH281">
        <f t="shared" si="136"/>
        <v>7</v>
      </c>
      <c r="BI281" s="6">
        <f t="shared" si="133"/>
        <v>0</v>
      </c>
      <c r="BJ281" s="44">
        <f t="shared" si="134"/>
        <v>0</v>
      </c>
    </row>
    <row r="282" spans="1:62" ht="15" customHeight="1" x14ac:dyDescent="0.25">
      <c r="A282" s="144">
        <f t="shared" si="135"/>
        <v>270</v>
      </c>
      <c r="B282" s="89" t="s">
        <v>128</v>
      </c>
      <c r="C282" s="150">
        <v>24</v>
      </c>
      <c r="D282" s="89" t="s">
        <v>128</v>
      </c>
      <c r="E282" s="150">
        <v>24</v>
      </c>
      <c r="F282" s="154" t="s">
        <v>160</v>
      </c>
      <c r="G282" s="155">
        <v>30</v>
      </c>
      <c r="H282" s="152">
        <f t="shared" si="137"/>
        <v>2140.9</v>
      </c>
      <c r="I282" s="47">
        <f t="shared" si="139"/>
        <v>2306.6999999999998</v>
      </c>
      <c r="J282" s="47">
        <f t="shared" si="140"/>
        <v>0</v>
      </c>
      <c r="K282" s="47">
        <f t="shared" si="141"/>
        <v>770.44999999999982</v>
      </c>
      <c r="L282" s="56">
        <f t="shared" si="159"/>
        <v>2635.0553831940611</v>
      </c>
      <c r="M282" s="56">
        <f t="shared" si="138"/>
        <v>-2.8341381607788207E-3</v>
      </c>
      <c r="N282" s="47">
        <f t="shared" si="127"/>
        <v>1606.9968749999998</v>
      </c>
      <c r="O282" s="47"/>
      <c r="P282" s="47"/>
      <c r="Q282" s="47"/>
      <c r="R282" s="47">
        <f t="shared" si="129"/>
        <v>1432.2070115986255</v>
      </c>
      <c r="S282" s="47">
        <f t="shared" si="128"/>
        <v>1202.8512057335961</v>
      </c>
      <c r="T282" s="47"/>
      <c r="U282" s="47"/>
      <c r="V282" s="47"/>
      <c r="W282" s="79">
        <v>1</v>
      </c>
      <c r="X282" s="62">
        <f t="shared" si="144"/>
        <v>1432.2070115986255</v>
      </c>
      <c r="Y282" s="137">
        <f t="shared" si="145"/>
        <v>61.714784896674679</v>
      </c>
      <c r="Z282" s="131">
        <v>61</v>
      </c>
      <c r="AA282" s="5">
        <f t="shared" si="142"/>
        <v>4.8848500316626575</v>
      </c>
      <c r="AB282" s="131"/>
      <c r="AC282" s="43">
        <f t="shared" si="147"/>
        <v>0</v>
      </c>
      <c r="AD282" s="131">
        <v>60.2</v>
      </c>
      <c r="AE282" s="43">
        <f t="shared" si="146"/>
        <v>4.757562996169507</v>
      </c>
      <c r="AF282" s="131"/>
      <c r="AG282" s="43">
        <f t="shared" si="148"/>
        <v>0</v>
      </c>
      <c r="AH282" s="131"/>
      <c r="AI282" s="43">
        <f t="shared" si="149"/>
        <v>0</v>
      </c>
      <c r="AJ282" s="131"/>
      <c r="AK282" s="43">
        <f t="shared" si="150"/>
        <v>0</v>
      </c>
      <c r="AL282" s="117"/>
      <c r="AM282" s="43">
        <f t="shared" si="151"/>
        <v>0</v>
      </c>
      <c r="AN282" s="131"/>
      <c r="AO282" s="5">
        <f t="shared" si="143"/>
        <v>0</v>
      </c>
      <c r="AP282" s="131"/>
      <c r="AQ282" s="43">
        <f t="shared" si="152"/>
        <v>0</v>
      </c>
      <c r="AR282" s="131"/>
      <c r="AS282" s="43">
        <f t="shared" si="153"/>
        <v>0</v>
      </c>
      <c r="AT282" s="131"/>
      <c r="AU282" s="43">
        <f t="shared" si="154"/>
        <v>0</v>
      </c>
      <c r="AV282" s="131"/>
      <c r="AW282" s="43">
        <f t="shared" si="155"/>
        <v>0</v>
      </c>
      <c r="AX282" s="131"/>
      <c r="AY282" s="43">
        <f t="shared" si="156"/>
        <v>0</v>
      </c>
      <c r="AZ282" s="131"/>
      <c r="BA282" s="43">
        <f t="shared" si="157"/>
        <v>0</v>
      </c>
      <c r="BB282" s="117"/>
      <c r="BC282" s="43">
        <f t="shared" si="158"/>
        <v>0</v>
      </c>
      <c r="BD282" s="121"/>
      <c r="BE282">
        <f t="shared" si="130"/>
        <v>0</v>
      </c>
      <c r="BF282">
        <f t="shared" si="131"/>
        <v>0</v>
      </c>
      <c r="BG282">
        <f t="shared" si="132"/>
        <v>4</v>
      </c>
      <c r="BH282">
        <f t="shared" si="136"/>
        <v>7</v>
      </c>
      <c r="BI282" s="6">
        <f t="shared" si="133"/>
        <v>0</v>
      </c>
      <c r="BJ282" s="44">
        <f t="shared" si="134"/>
        <v>0</v>
      </c>
    </row>
    <row r="283" spans="1:62" ht="15" customHeight="1" x14ac:dyDescent="0.25">
      <c r="A283" s="144">
        <f t="shared" si="135"/>
        <v>271</v>
      </c>
      <c r="B283" s="89" t="s">
        <v>128</v>
      </c>
      <c r="C283" s="150">
        <v>25</v>
      </c>
      <c r="D283" s="89" t="s">
        <v>128</v>
      </c>
      <c r="E283" s="150">
        <v>25</v>
      </c>
      <c r="F283" s="154" t="s">
        <v>160</v>
      </c>
      <c r="G283" s="155">
        <v>31</v>
      </c>
      <c r="H283" s="152">
        <f t="shared" si="137"/>
        <v>2148.9</v>
      </c>
      <c r="I283" s="47">
        <f t="shared" si="139"/>
        <v>2306.6999999999998</v>
      </c>
      <c r="J283" s="47">
        <f t="shared" si="140"/>
        <v>0</v>
      </c>
      <c r="K283" s="47">
        <f t="shared" si="141"/>
        <v>764.69999999999982</v>
      </c>
      <c r="L283" s="56">
        <f t="shared" si="159"/>
        <v>2644.9074104777278</v>
      </c>
      <c r="M283" s="56">
        <f t="shared" si="138"/>
        <v>-2.8094832182432583E-3</v>
      </c>
      <c r="N283" s="47">
        <f t="shared" si="127"/>
        <v>1601.2468749999998</v>
      </c>
      <c r="O283" s="47"/>
      <c r="P283" s="47"/>
      <c r="Q283" s="47"/>
      <c r="R283" s="47">
        <f t="shared" si="129"/>
        <v>1432.2070115986255</v>
      </c>
      <c r="S283" s="47">
        <f t="shared" si="128"/>
        <v>1212.7032083623205</v>
      </c>
      <c r="T283" s="47"/>
      <c r="U283" s="47"/>
      <c r="V283" s="47"/>
      <c r="W283" s="79">
        <v>1</v>
      </c>
      <c r="X283" s="62">
        <f t="shared" si="144"/>
        <v>1432.2070115986255</v>
      </c>
      <c r="Y283" s="137">
        <f t="shared" si="145"/>
        <v>61.714784896674679</v>
      </c>
      <c r="Z283" s="131">
        <v>60.1</v>
      </c>
      <c r="AA283" s="5">
        <f t="shared" si="142"/>
        <v>4.7417702668276904</v>
      </c>
      <c r="AB283" s="131"/>
      <c r="AC283" s="43">
        <f t="shared" si="147"/>
        <v>0</v>
      </c>
      <c r="AD283" s="131">
        <v>59.3</v>
      </c>
      <c r="AE283" s="43">
        <f t="shared" si="146"/>
        <v>4.6163736328517642</v>
      </c>
      <c r="AF283" s="131"/>
      <c r="AG283" s="43">
        <f t="shared" si="148"/>
        <v>0</v>
      </c>
      <c r="AH283" s="131"/>
      <c r="AI283" s="43">
        <f t="shared" si="149"/>
        <v>0</v>
      </c>
      <c r="AJ283" s="131"/>
      <c r="AK283" s="43">
        <f t="shared" si="150"/>
        <v>0</v>
      </c>
      <c r="AL283" s="117"/>
      <c r="AM283" s="43">
        <f t="shared" si="151"/>
        <v>0</v>
      </c>
      <c r="AN283" s="131"/>
      <c r="AO283" s="5">
        <f t="shared" si="143"/>
        <v>0</v>
      </c>
      <c r="AP283" s="131"/>
      <c r="AQ283" s="43">
        <f t="shared" si="152"/>
        <v>0</v>
      </c>
      <c r="AR283" s="131"/>
      <c r="AS283" s="43">
        <f t="shared" si="153"/>
        <v>0</v>
      </c>
      <c r="AT283" s="131"/>
      <c r="AU283" s="43">
        <f t="shared" si="154"/>
        <v>0</v>
      </c>
      <c r="AV283" s="131"/>
      <c r="AW283" s="43">
        <f t="shared" si="155"/>
        <v>0</v>
      </c>
      <c r="AX283" s="131"/>
      <c r="AY283" s="43">
        <f t="shared" si="156"/>
        <v>0</v>
      </c>
      <c r="AZ283" s="131"/>
      <c r="BA283" s="43">
        <f t="shared" si="157"/>
        <v>0</v>
      </c>
      <c r="BB283" s="117"/>
      <c r="BC283" s="43">
        <f t="shared" si="158"/>
        <v>0</v>
      </c>
      <c r="BD283" s="121"/>
      <c r="BE283">
        <f t="shared" si="130"/>
        <v>0</v>
      </c>
      <c r="BF283">
        <f t="shared" si="131"/>
        <v>0</v>
      </c>
      <c r="BG283">
        <f t="shared" si="132"/>
        <v>4</v>
      </c>
      <c r="BH283">
        <f t="shared" si="136"/>
        <v>7</v>
      </c>
      <c r="BI283" s="6">
        <f t="shared" si="133"/>
        <v>0</v>
      </c>
      <c r="BJ283" s="44">
        <f t="shared" si="134"/>
        <v>0</v>
      </c>
    </row>
    <row r="284" spans="1:62" ht="15" customHeight="1" x14ac:dyDescent="0.25">
      <c r="A284" s="144">
        <f t="shared" si="135"/>
        <v>272</v>
      </c>
      <c r="B284" s="89" t="s">
        <v>128</v>
      </c>
      <c r="C284" s="150">
        <v>26</v>
      </c>
      <c r="D284" s="89" t="s">
        <v>128</v>
      </c>
      <c r="E284" s="150">
        <v>26</v>
      </c>
      <c r="F284" s="154" t="s">
        <v>160</v>
      </c>
      <c r="G284" s="155">
        <v>32</v>
      </c>
      <c r="H284" s="152">
        <f t="shared" si="137"/>
        <v>2156.9</v>
      </c>
      <c r="I284" s="47">
        <f t="shared" si="139"/>
        <v>2306.6999999999998</v>
      </c>
      <c r="J284" s="47">
        <f t="shared" si="140"/>
        <v>0</v>
      </c>
      <c r="K284" s="47">
        <f t="shared" si="141"/>
        <v>758.94999999999982</v>
      </c>
      <c r="L284" s="56">
        <f t="shared" si="159"/>
        <v>2654.7594377833934</v>
      </c>
      <c r="M284" s="56">
        <f t="shared" si="138"/>
        <v>-2.7852514135702222E-3</v>
      </c>
      <c r="N284" s="47">
        <f t="shared" si="127"/>
        <v>1595.4968749999998</v>
      </c>
      <c r="O284" s="47"/>
      <c r="P284" s="47"/>
      <c r="Q284" s="47"/>
      <c r="R284" s="47">
        <f t="shared" si="129"/>
        <v>1432.2070115986255</v>
      </c>
      <c r="S284" s="47">
        <f t="shared" si="128"/>
        <v>1222.5552114361813</v>
      </c>
      <c r="T284" s="47"/>
      <c r="U284" s="47"/>
      <c r="V284" s="47"/>
      <c r="W284" s="79">
        <v>1</v>
      </c>
      <c r="X284" s="62">
        <f t="shared" si="144"/>
        <v>1432.2070115986255</v>
      </c>
      <c r="Y284" s="137">
        <f t="shared" si="145"/>
        <v>61.714784896674679</v>
      </c>
      <c r="Z284" s="131">
        <v>61.4</v>
      </c>
      <c r="AA284" s="5">
        <f t="shared" si="142"/>
        <v>4.949123683248307</v>
      </c>
      <c r="AB284" s="131"/>
      <c r="AC284" s="43">
        <f t="shared" si="147"/>
        <v>0</v>
      </c>
      <c r="AD284" s="131">
        <v>60.8</v>
      </c>
      <c r="AE284" s="43">
        <f t="shared" si="146"/>
        <v>4.8528707393296004</v>
      </c>
      <c r="AF284" s="131"/>
      <c r="AG284" s="43">
        <f t="shared" si="148"/>
        <v>0</v>
      </c>
      <c r="AH284" s="131"/>
      <c r="AI284" s="43">
        <f t="shared" si="149"/>
        <v>0</v>
      </c>
      <c r="AJ284" s="131"/>
      <c r="AK284" s="43">
        <f t="shared" si="150"/>
        <v>0</v>
      </c>
      <c r="AL284" s="117"/>
      <c r="AM284" s="43">
        <f t="shared" si="151"/>
        <v>0</v>
      </c>
      <c r="AN284" s="131"/>
      <c r="AO284" s="5">
        <f t="shared" si="143"/>
        <v>0</v>
      </c>
      <c r="AP284" s="131"/>
      <c r="AQ284" s="43">
        <f t="shared" si="152"/>
        <v>0</v>
      </c>
      <c r="AR284" s="131"/>
      <c r="AS284" s="43">
        <f t="shared" si="153"/>
        <v>0</v>
      </c>
      <c r="AT284" s="131"/>
      <c r="AU284" s="43">
        <f t="shared" si="154"/>
        <v>0</v>
      </c>
      <c r="AV284" s="131"/>
      <c r="AW284" s="43">
        <f t="shared" si="155"/>
        <v>0</v>
      </c>
      <c r="AX284" s="131"/>
      <c r="AY284" s="43">
        <f t="shared" si="156"/>
        <v>0</v>
      </c>
      <c r="AZ284" s="131"/>
      <c r="BA284" s="43">
        <f t="shared" si="157"/>
        <v>0</v>
      </c>
      <c r="BB284" s="117"/>
      <c r="BC284" s="43">
        <f t="shared" si="158"/>
        <v>0</v>
      </c>
      <c r="BD284" s="121"/>
      <c r="BE284">
        <f t="shared" si="130"/>
        <v>0</v>
      </c>
      <c r="BF284">
        <f t="shared" si="131"/>
        <v>0</v>
      </c>
      <c r="BG284">
        <f t="shared" si="132"/>
        <v>4</v>
      </c>
      <c r="BH284">
        <f t="shared" si="136"/>
        <v>7</v>
      </c>
      <c r="BI284" s="6">
        <f t="shared" si="133"/>
        <v>0</v>
      </c>
      <c r="BJ284" s="44">
        <f t="shared" si="134"/>
        <v>0</v>
      </c>
    </row>
    <row r="285" spans="1:62" ht="15" customHeight="1" x14ac:dyDescent="0.25">
      <c r="A285" s="144">
        <f t="shared" si="135"/>
        <v>273</v>
      </c>
      <c r="B285" s="89" t="s">
        <v>128</v>
      </c>
      <c r="C285" s="150">
        <v>27</v>
      </c>
      <c r="D285" s="89" t="s">
        <v>128</v>
      </c>
      <c r="E285" s="150">
        <v>27</v>
      </c>
      <c r="F285" s="154" t="s">
        <v>160</v>
      </c>
      <c r="G285" s="155">
        <v>33</v>
      </c>
      <c r="H285" s="152">
        <f t="shared" si="137"/>
        <v>2164.9</v>
      </c>
      <c r="I285" s="47">
        <f t="shared" si="139"/>
        <v>2306.6999999999998</v>
      </c>
      <c r="J285" s="47">
        <f t="shared" si="140"/>
        <v>0</v>
      </c>
      <c r="K285" s="47">
        <f t="shared" si="141"/>
        <v>753.19999999999982</v>
      </c>
      <c r="L285" s="56">
        <f t="shared" si="159"/>
        <v>2664.6114651108142</v>
      </c>
      <c r="M285" s="56">
        <f t="shared" si="138"/>
        <v>-2.7614323139459884E-3</v>
      </c>
      <c r="N285" s="47">
        <f t="shared" si="127"/>
        <v>1589.7468749999998</v>
      </c>
      <c r="O285" s="47"/>
      <c r="P285" s="47"/>
      <c r="Q285" s="47"/>
      <c r="R285" s="47">
        <f t="shared" si="129"/>
        <v>1432.2070115986255</v>
      </c>
      <c r="S285" s="47">
        <f t="shared" si="128"/>
        <v>1232.4072149445028</v>
      </c>
      <c r="T285" s="47"/>
      <c r="U285" s="47"/>
      <c r="V285" s="47"/>
      <c r="W285" s="79">
        <v>1</v>
      </c>
      <c r="X285" s="62">
        <f t="shared" si="144"/>
        <v>1432.2070115986255</v>
      </c>
      <c r="Y285" s="137">
        <f t="shared" si="145"/>
        <v>61.714784896674679</v>
      </c>
      <c r="Z285" s="131">
        <v>60.2</v>
      </c>
      <c r="AA285" s="5">
        <f t="shared" si="142"/>
        <v>4.757562996169507</v>
      </c>
      <c r="AB285" s="131"/>
      <c r="AC285" s="43">
        <f t="shared" si="147"/>
        <v>0</v>
      </c>
      <c r="AD285" s="131">
        <v>59.5</v>
      </c>
      <c r="AE285" s="43">
        <f t="shared" si="146"/>
        <v>4.6475652578859759</v>
      </c>
      <c r="AF285" s="131"/>
      <c r="AG285" s="43">
        <f t="shared" si="148"/>
        <v>0</v>
      </c>
      <c r="AH285" s="131"/>
      <c r="AI285" s="43">
        <f t="shared" si="149"/>
        <v>0</v>
      </c>
      <c r="AJ285" s="131"/>
      <c r="AK285" s="43">
        <f t="shared" si="150"/>
        <v>0</v>
      </c>
      <c r="AL285" s="117"/>
      <c r="AM285" s="43">
        <f t="shared" si="151"/>
        <v>0</v>
      </c>
      <c r="AN285" s="131"/>
      <c r="AO285" s="5">
        <f t="shared" si="143"/>
        <v>0</v>
      </c>
      <c r="AP285" s="131"/>
      <c r="AQ285" s="43">
        <f t="shared" si="152"/>
        <v>0</v>
      </c>
      <c r="AR285" s="131"/>
      <c r="AS285" s="43">
        <f t="shared" si="153"/>
        <v>0</v>
      </c>
      <c r="AT285" s="131"/>
      <c r="AU285" s="43">
        <f t="shared" si="154"/>
        <v>0</v>
      </c>
      <c r="AV285" s="131"/>
      <c r="AW285" s="43">
        <f t="shared" si="155"/>
        <v>0</v>
      </c>
      <c r="AX285" s="131"/>
      <c r="AY285" s="43">
        <f t="shared" si="156"/>
        <v>0</v>
      </c>
      <c r="AZ285" s="131"/>
      <c r="BA285" s="43">
        <f t="shared" si="157"/>
        <v>0</v>
      </c>
      <c r="BB285" s="117"/>
      <c r="BC285" s="43">
        <f t="shared" si="158"/>
        <v>0</v>
      </c>
      <c r="BD285" s="121"/>
      <c r="BE285">
        <f t="shared" si="130"/>
        <v>0</v>
      </c>
      <c r="BF285">
        <f t="shared" si="131"/>
        <v>0</v>
      </c>
      <c r="BG285">
        <f t="shared" si="132"/>
        <v>4</v>
      </c>
      <c r="BH285">
        <f t="shared" si="136"/>
        <v>7</v>
      </c>
      <c r="BI285" s="6">
        <f t="shared" si="133"/>
        <v>0</v>
      </c>
      <c r="BJ285" s="44">
        <f t="shared" si="134"/>
        <v>0</v>
      </c>
    </row>
    <row r="286" spans="1:62" ht="15" customHeight="1" x14ac:dyDescent="0.25">
      <c r="A286" s="144">
        <f t="shared" si="135"/>
        <v>274</v>
      </c>
      <c r="B286" s="89" t="s">
        <v>128</v>
      </c>
      <c r="C286" s="150">
        <v>28</v>
      </c>
      <c r="D286" s="89" t="s">
        <v>128</v>
      </c>
      <c r="E286" s="150">
        <v>28</v>
      </c>
      <c r="F286" s="154" t="s">
        <v>160</v>
      </c>
      <c r="G286" s="155">
        <v>34</v>
      </c>
      <c r="H286" s="152">
        <f t="shared" si="137"/>
        <v>2172.9</v>
      </c>
      <c r="I286" s="47">
        <f t="shared" si="139"/>
        <v>2306.6999999999998</v>
      </c>
      <c r="J286" s="47">
        <f t="shared" si="140"/>
        <v>0</v>
      </c>
      <c r="K286" s="47">
        <f t="shared" si="141"/>
        <v>747.44999999999982</v>
      </c>
      <c r="L286" s="56">
        <f t="shared" si="159"/>
        <v>2674.4634924597494</v>
      </c>
      <c r="M286" s="56">
        <f t="shared" si="138"/>
        <v>-2.7380158244341146E-3</v>
      </c>
      <c r="N286" s="47">
        <f t="shared" si="127"/>
        <v>1583.9968749999998</v>
      </c>
      <c r="O286" s="47"/>
      <c r="P286" s="47"/>
      <c r="Q286" s="47"/>
      <c r="R286" s="47">
        <f t="shared" si="129"/>
        <v>1432.2070115986255</v>
      </c>
      <c r="S286" s="47">
        <f t="shared" si="128"/>
        <v>1242.2592188769484</v>
      </c>
      <c r="T286" s="47"/>
      <c r="U286" s="47"/>
      <c r="V286" s="47"/>
      <c r="W286" s="79">
        <v>1</v>
      </c>
      <c r="X286" s="62">
        <f t="shared" si="144"/>
        <v>1432.2070115986255</v>
      </c>
      <c r="Y286" s="137">
        <f t="shared" si="145"/>
        <v>61.714784896674679</v>
      </c>
      <c r="Z286" s="131">
        <v>60.7</v>
      </c>
      <c r="AA286" s="5">
        <f t="shared" si="142"/>
        <v>4.8369204765280145</v>
      </c>
      <c r="AB286" s="131"/>
      <c r="AC286" s="43">
        <f t="shared" si="147"/>
        <v>0</v>
      </c>
      <c r="AD286" s="131">
        <v>60.1</v>
      </c>
      <c r="AE286" s="43">
        <f t="shared" si="146"/>
        <v>4.7417702668276904</v>
      </c>
      <c r="AF286" s="131"/>
      <c r="AG286" s="43">
        <f t="shared" si="148"/>
        <v>0</v>
      </c>
      <c r="AH286" s="131"/>
      <c r="AI286" s="43">
        <f t="shared" si="149"/>
        <v>0</v>
      </c>
      <c r="AJ286" s="131"/>
      <c r="AK286" s="43">
        <f t="shared" si="150"/>
        <v>0</v>
      </c>
      <c r="AL286" s="117"/>
      <c r="AM286" s="43">
        <f t="shared" si="151"/>
        <v>0</v>
      </c>
      <c r="AN286" s="131"/>
      <c r="AO286" s="5">
        <f t="shared" si="143"/>
        <v>0</v>
      </c>
      <c r="AP286" s="131"/>
      <c r="AQ286" s="43">
        <f t="shared" si="152"/>
        <v>0</v>
      </c>
      <c r="AR286" s="131"/>
      <c r="AS286" s="43">
        <f t="shared" si="153"/>
        <v>0</v>
      </c>
      <c r="AT286" s="131"/>
      <c r="AU286" s="43">
        <f t="shared" si="154"/>
        <v>0</v>
      </c>
      <c r="AV286" s="131"/>
      <c r="AW286" s="43">
        <f t="shared" si="155"/>
        <v>0</v>
      </c>
      <c r="AX286" s="131"/>
      <c r="AY286" s="43">
        <f t="shared" si="156"/>
        <v>0</v>
      </c>
      <c r="AZ286" s="131"/>
      <c r="BA286" s="43">
        <f t="shared" si="157"/>
        <v>0</v>
      </c>
      <c r="BB286" s="117"/>
      <c r="BC286" s="43">
        <f t="shared" si="158"/>
        <v>0</v>
      </c>
      <c r="BD286" s="121"/>
      <c r="BE286">
        <f t="shared" si="130"/>
        <v>0</v>
      </c>
      <c r="BF286">
        <f t="shared" si="131"/>
        <v>0</v>
      </c>
      <c r="BG286">
        <f t="shared" si="132"/>
        <v>4</v>
      </c>
      <c r="BH286">
        <f t="shared" si="136"/>
        <v>7</v>
      </c>
      <c r="BI286" s="6">
        <f t="shared" si="133"/>
        <v>0</v>
      </c>
      <c r="BJ286" s="44">
        <f t="shared" si="134"/>
        <v>0</v>
      </c>
    </row>
    <row r="287" spans="1:62" ht="15" customHeight="1" x14ac:dyDescent="0.25">
      <c r="A287" s="144">
        <f t="shared" si="135"/>
        <v>275</v>
      </c>
      <c r="B287" s="89" t="s">
        <v>128</v>
      </c>
      <c r="C287" s="150">
        <v>29</v>
      </c>
      <c r="D287" s="89" t="s">
        <v>128</v>
      </c>
      <c r="E287" s="150">
        <v>29</v>
      </c>
      <c r="F287" s="154" t="s">
        <v>160</v>
      </c>
      <c r="G287" s="155">
        <v>35</v>
      </c>
      <c r="H287" s="152">
        <f t="shared" si="137"/>
        <v>2180.9</v>
      </c>
      <c r="I287" s="47">
        <f t="shared" si="139"/>
        <v>2306.6999999999998</v>
      </c>
      <c r="J287" s="47">
        <f t="shared" si="140"/>
        <v>0</v>
      </c>
      <c r="K287" s="47">
        <f t="shared" si="141"/>
        <v>741.69999999999982</v>
      </c>
      <c r="L287" s="56">
        <f t="shared" si="159"/>
        <v>2684.3155198299623</v>
      </c>
      <c r="M287" s="56">
        <f t="shared" si="138"/>
        <v>-2.7149921693307988E-3</v>
      </c>
      <c r="N287" s="47">
        <f t="shared" si="127"/>
        <v>1578.2468749999998</v>
      </c>
      <c r="O287" s="47"/>
      <c r="P287" s="47"/>
      <c r="Q287" s="47"/>
      <c r="R287" s="47">
        <f t="shared" si="129"/>
        <v>1432.2070115986255</v>
      </c>
      <c r="S287" s="47">
        <f t="shared" si="128"/>
        <v>1252.1112232235064</v>
      </c>
      <c r="T287" s="47"/>
      <c r="U287" s="47"/>
      <c r="V287" s="47"/>
      <c r="W287" s="79">
        <v>1</v>
      </c>
      <c r="X287" s="62">
        <f t="shared" si="144"/>
        <v>1432.2070115986255</v>
      </c>
      <c r="Y287" s="137">
        <f t="shared" si="145"/>
        <v>61.714784896674679</v>
      </c>
      <c r="Z287" s="131">
        <v>59.9</v>
      </c>
      <c r="AA287" s="5">
        <f t="shared" si="142"/>
        <v>4.710263574873939</v>
      </c>
      <c r="AB287" s="131"/>
      <c r="AC287" s="43">
        <f t="shared" si="147"/>
        <v>0</v>
      </c>
      <c r="AD287" s="131">
        <v>59.1</v>
      </c>
      <c r="AE287" s="43">
        <f t="shared" si="146"/>
        <v>4.5852870301240642</v>
      </c>
      <c r="AF287" s="131"/>
      <c r="AG287" s="43">
        <f t="shared" si="148"/>
        <v>0</v>
      </c>
      <c r="AH287" s="131"/>
      <c r="AI287" s="43">
        <f t="shared" si="149"/>
        <v>0</v>
      </c>
      <c r="AJ287" s="131"/>
      <c r="AK287" s="43">
        <f t="shared" si="150"/>
        <v>0</v>
      </c>
      <c r="AL287" s="117"/>
      <c r="AM287" s="43">
        <f t="shared" si="151"/>
        <v>0</v>
      </c>
      <c r="AN287" s="131"/>
      <c r="AO287" s="5">
        <f t="shared" si="143"/>
        <v>0</v>
      </c>
      <c r="AP287" s="131"/>
      <c r="AQ287" s="43">
        <f t="shared" si="152"/>
        <v>0</v>
      </c>
      <c r="AR287" s="131"/>
      <c r="AS287" s="43">
        <f t="shared" si="153"/>
        <v>0</v>
      </c>
      <c r="AT287" s="131"/>
      <c r="AU287" s="43">
        <f t="shared" si="154"/>
        <v>0</v>
      </c>
      <c r="AV287" s="131"/>
      <c r="AW287" s="43">
        <f t="shared" si="155"/>
        <v>0</v>
      </c>
      <c r="AX287" s="131"/>
      <c r="AY287" s="43">
        <f t="shared" si="156"/>
        <v>0</v>
      </c>
      <c r="AZ287" s="131"/>
      <c r="BA287" s="43">
        <f t="shared" si="157"/>
        <v>0</v>
      </c>
      <c r="BB287" s="117"/>
      <c r="BC287" s="43">
        <f t="shared" si="158"/>
        <v>0</v>
      </c>
      <c r="BD287" s="121"/>
      <c r="BE287">
        <f t="shared" si="130"/>
        <v>0</v>
      </c>
      <c r="BF287">
        <f t="shared" si="131"/>
        <v>0</v>
      </c>
      <c r="BG287">
        <f t="shared" si="132"/>
        <v>4</v>
      </c>
      <c r="BH287">
        <f t="shared" si="136"/>
        <v>7</v>
      </c>
      <c r="BI287" s="6">
        <f t="shared" si="133"/>
        <v>0</v>
      </c>
      <c r="BJ287" s="44">
        <f t="shared" si="134"/>
        <v>0</v>
      </c>
    </row>
    <row r="288" spans="1:62" ht="15" customHeight="1" x14ac:dyDescent="0.25">
      <c r="A288" s="144">
        <f t="shared" si="135"/>
        <v>276</v>
      </c>
      <c r="B288" s="89" t="s">
        <v>128</v>
      </c>
      <c r="C288" s="150">
        <v>30</v>
      </c>
      <c r="D288" s="89" t="s">
        <v>128</v>
      </c>
      <c r="E288" s="150">
        <v>30</v>
      </c>
      <c r="F288" s="154" t="s">
        <v>160</v>
      </c>
      <c r="G288" s="155">
        <v>36</v>
      </c>
      <c r="H288" s="152">
        <f t="shared" si="137"/>
        <v>2188.9</v>
      </c>
      <c r="I288" s="47">
        <f t="shared" si="139"/>
        <v>2306.6999999999998</v>
      </c>
      <c r="J288" s="47">
        <f t="shared" si="140"/>
        <v>0</v>
      </c>
      <c r="K288" s="47">
        <f t="shared" si="141"/>
        <v>735.94999999999982</v>
      </c>
      <c r="L288" s="56">
        <f t="shared" si="159"/>
        <v>2694.1675472212191</v>
      </c>
      <c r="M288" s="56">
        <f t="shared" si="138"/>
        <v>-2.6923518848889216E-3</v>
      </c>
      <c r="N288" s="47">
        <f t="shared" si="127"/>
        <v>1572.4968749999998</v>
      </c>
      <c r="O288" s="47"/>
      <c r="P288" s="47"/>
      <c r="Q288" s="47"/>
      <c r="R288" s="47">
        <f t="shared" si="129"/>
        <v>1432.2070115986255</v>
      </c>
      <c r="S288" s="47">
        <f t="shared" si="128"/>
        <v>1261.9632279744785</v>
      </c>
      <c r="T288" s="47"/>
      <c r="U288" s="47"/>
      <c r="V288" s="47"/>
      <c r="W288" s="79">
        <v>1</v>
      </c>
      <c r="X288" s="62">
        <f t="shared" si="144"/>
        <v>1432.2070115986255</v>
      </c>
      <c r="Y288" s="137">
        <f t="shared" si="145"/>
        <v>61.714784896674679</v>
      </c>
      <c r="Z288" s="131">
        <v>61.5</v>
      </c>
      <c r="AA288" s="5">
        <f t="shared" si="142"/>
        <v>4.965257735086289</v>
      </c>
      <c r="AB288" s="131"/>
      <c r="AC288" s="43">
        <f t="shared" si="147"/>
        <v>0</v>
      </c>
      <c r="AD288" s="131">
        <v>60.7</v>
      </c>
      <c r="AE288" s="43">
        <f t="shared" si="146"/>
        <v>4.8369204765280145</v>
      </c>
      <c r="AF288" s="131"/>
      <c r="AG288" s="43">
        <f t="shared" si="148"/>
        <v>0</v>
      </c>
      <c r="AH288" s="131"/>
      <c r="AI288" s="43">
        <f t="shared" si="149"/>
        <v>0</v>
      </c>
      <c r="AJ288" s="131"/>
      <c r="AK288" s="43">
        <f t="shared" si="150"/>
        <v>0</v>
      </c>
      <c r="AL288" s="117"/>
      <c r="AM288" s="43">
        <f t="shared" si="151"/>
        <v>0</v>
      </c>
      <c r="AN288" s="131"/>
      <c r="AO288" s="5">
        <f t="shared" si="143"/>
        <v>0</v>
      </c>
      <c r="AP288" s="131"/>
      <c r="AQ288" s="43">
        <f t="shared" si="152"/>
        <v>0</v>
      </c>
      <c r="AR288" s="131"/>
      <c r="AS288" s="43">
        <f t="shared" si="153"/>
        <v>0</v>
      </c>
      <c r="AT288" s="131"/>
      <c r="AU288" s="43">
        <f t="shared" si="154"/>
        <v>0</v>
      </c>
      <c r="AV288" s="131"/>
      <c r="AW288" s="43">
        <f t="shared" si="155"/>
        <v>0</v>
      </c>
      <c r="AX288" s="131"/>
      <c r="AY288" s="43">
        <f t="shared" si="156"/>
        <v>0</v>
      </c>
      <c r="AZ288" s="131"/>
      <c r="BA288" s="43">
        <f t="shared" si="157"/>
        <v>0</v>
      </c>
      <c r="BB288" s="117"/>
      <c r="BC288" s="43">
        <f t="shared" si="158"/>
        <v>0</v>
      </c>
      <c r="BD288" s="121"/>
      <c r="BE288">
        <f t="shared" si="130"/>
        <v>0</v>
      </c>
      <c r="BF288">
        <f t="shared" si="131"/>
        <v>0</v>
      </c>
      <c r="BG288">
        <f t="shared" si="132"/>
        <v>4</v>
      </c>
      <c r="BH288">
        <f t="shared" si="136"/>
        <v>7</v>
      </c>
      <c r="BI288" s="6">
        <f t="shared" si="133"/>
        <v>0</v>
      </c>
      <c r="BJ288" s="44">
        <f t="shared" si="134"/>
        <v>0</v>
      </c>
    </row>
    <row r="289" spans="1:62" ht="15" customHeight="1" x14ac:dyDescent="0.25">
      <c r="A289" s="144">
        <f t="shared" si="135"/>
        <v>277</v>
      </c>
      <c r="B289" s="89" t="s">
        <v>128</v>
      </c>
      <c r="C289" s="150">
        <v>31</v>
      </c>
      <c r="D289" s="89" t="s">
        <v>128</v>
      </c>
      <c r="E289" s="150">
        <v>31</v>
      </c>
      <c r="F289" s="154" t="s">
        <v>160</v>
      </c>
      <c r="G289" s="155">
        <v>37</v>
      </c>
      <c r="H289" s="152">
        <f t="shared" si="137"/>
        <v>2196.9</v>
      </c>
      <c r="I289" s="47">
        <f t="shared" si="139"/>
        <v>2306.6999999999998</v>
      </c>
      <c r="J289" s="47">
        <f t="shared" si="140"/>
        <v>0</v>
      </c>
      <c r="K289" s="47">
        <f t="shared" si="141"/>
        <v>730.19999999999982</v>
      </c>
      <c r="L289" s="56">
        <f t="shared" si="159"/>
        <v>2704.0195746332902</v>
      </c>
      <c r="M289" s="56">
        <f t="shared" si="138"/>
        <v>-2.6700858015828999E-3</v>
      </c>
      <c r="N289" s="47">
        <f t="shared" ref="N289:N352" si="160">SLOPE*N$7 + ($I$7-$K$8*($A289-3))</f>
        <v>1566.7468749999998</v>
      </c>
      <c r="O289" s="47"/>
      <c r="P289" s="47"/>
      <c r="Q289" s="47"/>
      <c r="R289" s="47">
        <f t="shared" si="129"/>
        <v>1432.2070115986255</v>
      </c>
      <c r="S289" s="47">
        <f t="shared" ref="S289:S308" si="161">SQRT(POWER(H289-N$7,2)+POWER(I289-N289,2))</f>
        <v>1271.8152331204662</v>
      </c>
      <c r="T289" s="47"/>
      <c r="U289" s="47"/>
      <c r="V289" s="47"/>
      <c r="W289" s="79">
        <v>1</v>
      </c>
      <c r="X289" s="62">
        <f t="shared" si="144"/>
        <v>1432.2070115986255</v>
      </c>
      <c r="Y289" s="137">
        <f t="shared" si="145"/>
        <v>61.714784896674679</v>
      </c>
      <c r="Z289" s="131">
        <v>59.7</v>
      </c>
      <c r="AA289" s="5">
        <f t="shared" si="142"/>
        <v>4.6788619052267029</v>
      </c>
      <c r="AB289" s="131"/>
      <c r="AC289" s="43">
        <f t="shared" si="147"/>
        <v>0</v>
      </c>
      <c r="AD289" s="131">
        <v>58.9</v>
      </c>
      <c r="AE289" s="43">
        <f t="shared" si="146"/>
        <v>4.554305449702877</v>
      </c>
      <c r="AF289" s="131"/>
      <c r="AG289" s="43">
        <f t="shared" si="148"/>
        <v>0</v>
      </c>
      <c r="AH289" s="131"/>
      <c r="AI289" s="43">
        <f t="shared" si="149"/>
        <v>0</v>
      </c>
      <c r="AJ289" s="131"/>
      <c r="AK289" s="43">
        <f t="shared" si="150"/>
        <v>0</v>
      </c>
      <c r="AL289" s="117"/>
      <c r="AM289" s="43">
        <f t="shared" si="151"/>
        <v>0</v>
      </c>
      <c r="AN289" s="131"/>
      <c r="AO289" s="5">
        <f t="shared" si="143"/>
        <v>0</v>
      </c>
      <c r="AP289" s="131"/>
      <c r="AQ289" s="43">
        <f t="shared" si="152"/>
        <v>0</v>
      </c>
      <c r="AR289" s="131"/>
      <c r="AS289" s="43">
        <f t="shared" si="153"/>
        <v>0</v>
      </c>
      <c r="AT289" s="131"/>
      <c r="AU289" s="43">
        <f t="shared" si="154"/>
        <v>0</v>
      </c>
      <c r="AV289" s="131"/>
      <c r="AW289" s="43">
        <f t="shared" si="155"/>
        <v>0</v>
      </c>
      <c r="AX289" s="131"/>
      <c r="AY289" s="43">
        <f t="shared" si="156"/>
        <v>0</v>
      </c>
      <c r="AZ289" s="131"/>
      <c r="BA289" s="43">
        <f t="shared" si="157"/>
        <v>0</v>
      </c>
      <c r="BB289" s="117"/>
      <c r="BC289" s="43">
        <f t="shared" si="158"/>
        <v>0</v>
      </c>
      <c r="BD289" s="121"/>
      <c r="BE289">
        <f t="shared" si="130"/>
        <v>0</v>
      </c>
      <c r="BF289">
        <f t="shared" si="131"/>
        <v>0</v>
      </c>
      <c r="BG289">
        <f t="shared" si="132"/>
        <v>4</v>
      </c>
      <c r="BH289">
        <f t="shared" si="136"/>
        <v>7</v>
      </c>
      <c r="BI289" s="6">
        <f t="shared" si="133"/>
        <v>0</v>
      </c>
      <c r="BJ289" s="44">
        <f t="shared" si="134"/>
        <v>0</v>
      </c>
    </row>
    <row r="290" spans="1:62" ht="15" customHeight="1" x14ac:dyDescent="0.25">
      <c r="A290" s="144">
        <f t="shared" si="135"/>
        <v>278</v>
      </c>
      <c r="B290" s="89" t="s">
        <v>128</v>
      </c>
      <c r="C290" s="150">
        <v>32</v>
      </c>
      <c r="D290" s="89" t="s">
        <v>128</v>
      </c>
      <c r="E290" s="150">
        <v>32</v>
      </c>
      <c r="F290" s="154" t="s">
        <v>160</v>
      </c>
      <c r="G290" s="155">
        <v>38</v>
      </c>
      <c r="H290" s="152">
        <f t="shared" si="137"/>
        <v>2204.9</v>
      </c>
      <c r="I290" s="47">
        <f t="shared" si="139"/>
        <v>2306.6999999999998</v>
      </c>
      <c r="J290" s="47">
        <f t="shared" si="140"/>
        <v>0</v>
      </c>
      <c r="K290" s="47">
        <f t="shared" si="141"/>
        <v>724.44999999999982</v>
      </c>
      <c r="L290" s="56">
        <f t="shared" si="159"/>
        <v>2713.871602065949</v>
      </c>
      <c r="M290" s="56">
        <f t="shared" si="138"/>
        <v>-2.6481850368327287E-3</v>
      </c>
      <c r="N290" s="47">
        <f t="shared" si="160"/>
        <v>1560.9968749999998</v>
      </c>
      <c r="O290" s="47"/>
      <c r="P290" s="47"/>
      <c r="Q290" s="47"/>
      <c r="R290" s="47">
        <f t="shared" ref="R290:R353" si="162">SQRT(POWER(J290-N$7,2)+POWER(K290-N290,2))</f>
        <v>1432.2070115986255</v>
      </c>
      <c r="S290" s="47">
        <f t="shared" si="161"/>
        <v>1281.6672386523601</v>
      </c>
      <c r="T290" s="47"/>
      <c r="U290" s="47"/>
      <c r="V290" s="47"/>
      <c r="W290" s="79">
        <v>1</v>
      </c>
      <c r="X290" s="62">
        <f t="shared" si="144"/>
        <v>1432.2070115986255</v>
      </c>
      <c r="Y290" s="137">
        <f t="shared" si="145"/>
        <v>61.714784896674679</v>
      </c>
      <c r="Z290" s="131">
        <v>60.7</v>
      </c>
      <c r="AA290" s="5">
        <f t="shared" si="142"/>
        <v>4.8369204765280145</v>
      </c>
      <c r="AB290" s="131"/>
      <c r="AC290" s="43">
        <f t="shared" si="147"/>
        <v>0</v>
      </c>
      <c r="AD290" s="131">
        <v>60</v>
      </c>
      <c r="AE290" s="43">
        <f t="shared" si="146"/>
        <v>4.7260037930625014</v>
      </c>
      <c r="AF290" s="131"/>
      <c r="AG290" s="43">
        <f t="shared" si="148"/>
        <v>0</v>
      </c>
      <c r="AH290" s="131"/>
      <c r="AI290" s="43">
        <f t="shared" si="149"/>
        <v>0</v>
      </c>
      <c r="AJ290" s="131"/>
      <c r="AK290" s="43">
        <f t="shared" si="150"/>
        <v>0</v>
      </c>
      <c r="AL290" s="117"/>
      <c r="AM290" s="43">
        <f t="shared" si="151"/>
        <v>0</v>
      </c>
      <c r="AN290" s="131"/>
      <c r="AO290" s="5">
        <f t="shared" si="143"/>
        <v>0</v>
      </c>
      <c r="AP290" s="131"/>
      <c r="AQ290" s="43">
        <f t="shared" si="152"/>
        <v>0</v>
      </c>
      <c r="AR290" s="131"/>
      <c r="AS290" s="43">
        <f t="shared" si="153"/>
        <v>0</v>
      </c>
      <c r="AT290" s="131"/>
      <c r="AU290" s="43">
        <f t="shared" si="154"/>
        <v>0</v>
      </c>
      <c r="AV290" s="131"/>
      <c r="AW290" s="43">
        <f t="shared" si="155"/>
        <v>0</v>
      </c>
      <c r="AX290" s="131"/>
      <c r="AY290" s="43">
        <f t="shared" si="156"/>
        <v>0</v>
      </c>
      <c r="AZ290" s="131"/>
      <c r="BA290" s="43">
        <f t="shared" si="157"/>
        <v>0</v>
      </c>
      <c r="BB290" s="117"/>
      <c r="BC290" s="43">
        <f t="shared" si="158"/>
        <v>0</v>
      </c>
      <c r="BD290" s="121"/>
      <c r="BE290">
        <f t="shared" si="130"/>
        <v>0</v>
      </c>
      <c r="BF290">
        <f t="shared" si="131"/>
        <v>0</v>
      </c>
      <c r="BG290">
        <f t="shared" si="132"/>
        <v>4</v>
      </c>
      <c r="BH290">
        <f t="shared" si="136"/>
        <v>7</v>
      </c>
      <c r="BI290" s="6">
        <f t="shared" si="133"/>
        <v>0</v>
      </c>
      <c r="BJ290" s="44">
        <f t="shared" si="134"/>
        <v>0</v>
      </c>
    </row>
    <row r="291" spans="1:62" ht="15" customHeight="1" x14ac:dyDescent="0.25">
      <c r="A291" s="144">
        <f t="shared" si="135"/>
        <v>279</v>
      </c>
      <c r="B291" s="89" t="s">
        <v>128</v>
      </c>
      <c r="C291" s="150">
        <v>33</v>
      </c>
      <c r="D291" s="89" t="s">
        <v>128</v>
      </c>
      <c r="E291" s="150">
        <v>33</v>
      </c>
      <c r="F291" s="154" t="s">
        <v>160</v>
      </c>
      <c r="G291" s="155">
        <v>39</v>
      </c>
      <c r="H291" s="152">
        <f t="shared" si="137"/>
        <v>2212.9</v>
      </c>
      <c r="I291" s="47">
        <f t="shared" si="139"/>
        <v>2306.6999999999998</v>
      </c>
      <c r="J291" s="47">
        <f t="shared" si="140"/>
        <v>0</v>
      </c>
      <c r="K291" s="47">
        <f t="shared" si="141"/>
        <v>718.69999999999982</v>
      </c>
      <c r="L291" s="56">
        <f t="shared" si="159"/>
        <v>2723.7236295189714</v>
      </c>
      <c r="M291" s="56">
        <f t="shared" si="138"/>
        <v>-2.6266409831805504E-3</v>
      </c>
      <c r="N291" s="47">
        <f t="shared" si="160"/>
        <v>1555.2468749999998</v>
      </c>
      <c r="O291" s="47"/>
      <c r="P291" s="47"/>
      <c r="Q291" s="47"/>
      <c r="R291" s="47">
        <f t="shared" si="162"/>
        <v>1432.2070115986255</v>
      </c>
      <c r="S291" s="47">
        <f t="shared" si="161"/>
        <v>1291.5192445613288</v>
      </c>
      <c r="T291" s="47"/>
      <c r="U291" s="47"/>
      <c r="V291" s="47"/>
      <c r="W291" s="79">
        <v>1</v>
      </c>
      <c r="X291" s="62">
        <f t="shared" si="144"/>
        <v>1432.2070115986255</v>
      </c>
      <c r="Y291" s="137">
        <f t="shared" si="145"/>
        <v>61.714784896674679</v>
      </c>
      <c r="Z291" s="131">
        <v>61</v>
      </c>
      <c r="AA291" s="5">
        <f t="shared" si="142"/>
        <v>4.8848500316626575</v>
      </c>
      <c r="AB291" s="131"/>
      <c r="AC291" s="43">
        <f t="shared" si="147"/>
        <v>0</v>
      </c>
      <c r="AD291" s="131">
        <v>60.2</v>
      </c>
      <c r="AE291" s="43">
        <f t="shared" si="146"/>
        <v>4.757562996169507</v>
      </c>
      <c r="AF291" s="131"/>
      <c r="AG291" s="43">
        <f t="shared" si="148"/>
        <v>0</v>
      </c>
      <c r="AH291" s="131"/>
      <c r="AI291" s="43">
        <f t="shared" si="149"/>
        <v>0</v>
      </c>
      <c r="AJ291" s="131"/>
      <c r="AK291" s="43">
        <f t="shared" si="150"/>
        <v>0</v>
      </c>
      <c r="AL291" s="117"/>
      <c r="AM291" s="43">
        <f t="shared" si="151"/>
        <v>0</v>
      </c>
      <c r="AN291" s="131"/>
      <c r="AO291" s="5">
        <f t="shared" si="143"/>
        <v>0</v>
      </c>
      <c r="AP291" s="131"/>
      <c r="AQ291" s="43">
        <f t="shared" si="152"/>
        <v>0</v>
      </c>
      <c r="AR291" s="131"/>
      <c r="AS291" s="43">
        <f t="shared" si="153"/>
        <v>0</v>
      </c>
      <c r="AT291" s="131"/>
      <c r="AU291" s="43">
        <f t="shared" si="154"/>
        <v>0</v>
      </c>
      <c r="AV291" s="131"/>
      <c r="AW291" s="43">
        <f t="shared" si="155"/>
        <v>0</v>
      </c>
      <c r="AX291" s="131"/>
      <c r="AY291" s="43">
        <f t="shared" si="156"/>
        <v>0</v>
      </c>
      <c r="AZ291" s="131"/>
      <c r="BA291" s="43">
        <f t="shared" si="157"/>
        <v>0</v>
      </c>
      <c r="BB291" s="117"/>
      <c r="BC291" s="43">
        <f t="shared" si="158"/>
        <v>0</v>
      </c>
      <c r="BD291" s="121"/>
      <c r="BE291">
        <f t="shared" si="130"/>
        <v>0</v>
      </c>
      <c r="BF291">
        <f t="shared" si="131"/>
        <v>0</v>
      </c>
      <c r="BG291">
        <f t="shared" si="132"/>
        <v>4</v>
      </c>
      <c r="BH291">
        <f t="shared" si="136"/>
        <v>7</v>
      </c>
      <c r="BI291" s="6">
        <f t="shared" si="133"/>
        <v>0</v>
      </c>
      <c r="BJ291" s="44">
        <f t="shared" si="134"/>
        <v>0</v>
      </c>
    </row>
    <row r="292" spans="1:62" ht="15" customHeight="1" x14ac:dyDescent="0.25">
      <c r="A292" s="144">
        <f t="shared" si="135"/>
        <v>280</v>
      </c>
      <c r="B292" s="89" t="s">
        <v>128</v>
      </c>
      <c r="C292" s="150">
        <v>34</v>
      </c>
      <c r="D292" s="89" t="s">
        <v>128</v>
      </c>
      <c r="E292" s="150">
        <v>34</v>
      </c>
      <c r="F292" s="154" t="s">
        <v>160</v>
      </c>
      <c r="G292" s="155">
        <v>40</v>
      </c>
      <c r="H292" s="152">
        <f t="shared" si="137"/>
        <v>2220.9</v>
      </c>
      <c r="I292" s="47">
        <f t="shared" si="139"/>
        <v>2306.6999999999998</v>
      </c>
      <c r="J292" s="47">
        <f t="shared" si="140"/>
        <v>0</v>
      </c>
      <c r="K292" s="47">
        <f t="shared" si="141"/>
        <v>712.94999999999982</v>
      </c>
      <c r="L292" s="56">
        <f t="shared" si="159"/>
        <v>2733.5756569921382</v>
      </c>
      <c r="M292" s="56">
        <f t="shared" si="138"/>
        <v>-2.6054452960124763E-3</v>
      </c>
      <c r="N292" s="47">
        <f t="shared" si="160"/>
        <v>1549.4968749999998</v>
      </c>
      <c r="O292" s="47"/>
      <c r="P292" s="47"/>
      <c r="Q292" s="47"/>
      <c r="R292" s="47">
        <f t="shared" si="162"/>
        <v>1432.2070115986255</v>
      </c>
      <c r="S292" s="47">
        <f t="shared" si="161"/>
        <v>1301.3712508388089</v>
      </c>
      <c r="T292" s="47"/>
      <c r="U292" s="47"/>
      <c r="V292" s="47"/>
      <c r="W292" s="79">
        <v>1</v>
      </c>
      <c r="X292" s="62">
        <f t="shared" si="144"/>
        <v>1432.2070115986255</v>
      </c>
      <c r="Y292" s="137">
        <f t="shared" si="145"/>
        <v>61.714784896674679</v>
      </c>
      <c r="Z292" s="131">
        <v>60.1</v>
      </c>
      <c r="AA292" s="5">
        <f t="shared" si="142"/>
        <v>4.7417702668276904</v>
      </c>
      <c r="AB292" s="131"/>
      <c r="AC292" s="43">
        <f t="shared" si="147"/>
        <v>0</v>
      </c>
      <c r="AD292" s="131">
        <v>59.4</v>
      </c>
      <c r="AE292" s="43">
        <f t="shared" si="146"/>
        <v>4.6319563175805563</v>
      </c>
      <c r="AF292" s="131"/>
      <c r="AG292" s="43">
        <f t="shared" si="148"/>
        <v>0</v>
      </c>
      <c r="AH292" s="131"/>
      <c r="AI292" s="43">
        <f t="shared" si="149"/>
        <v>0</v>
      </c>
      <c r="AJ292" s="131"/>
      <c r="AK292" s="43">
        <f t="shared" si="150"/>
        <v>0</v>
      </c>
      <c r="AL292" s="117"/>
      <c r="AM292" s="43">
        <f t="shared" si="151"/>
        <v>0</v>
      </c>
      <c r="AN292" s="131"/>
      <c r="AO292" s="5">
        <f t="shared" si="143"/>
        <v>0</v>
      </c>
      <c r="AP292" s="131"/>
      <c r="AQ292" s="43">
        <f t="shared" si="152"/>
        <v>0</v>
      </c>
      <c r="AR292" s="131"/>
      <c r="AS292" s="43">
        <f t="shared" si="153"/>
        <v>0</v>
      </c>
      <c r="AT292" s="131"/>
      <c r="AU292" s="43">
        <f t="shared" si="154"/>
        <v>0</v>
      </c>
      <c r="AV292" s="131"/>
      <c r="AW292" s="43">
        <f t="shared" si="155"/>
        <v>0</v>
      </c>
      <c r="AX292" s="131"/>
      <c r="AY292" s="43">
        <f t="shared" si="156"/>
        <v>0</v>
      </c>
      <c r="AZ292" s="131"/>
      <c r="BA292" s="43">
        <f t="shared" si="157"/>
        <v>0</v>
      </c>
      <c r="BB292" s="117"/>
      <c r="BC292" s="43">
        <f t="shared" si="158"/>
        <v>0</v>
      </c>
      <c r="BD292" s="121"/>
      <c r="BE292">
        <f t="shared" si="130"/>
        <v>0</v>
      </c>
      <c r="BF292">
        <f t="shared" si="131"/>
        <v>0</v>
      </c>
      <c r="BG292">
        <f t="shared" si="132"/>
        <v>4</v>
      </c>
      <c r="BH292">
        <f t="shared" si="136"/>
        <v>7</v>
      </c>
      <c r="BI292" s="6">
        <f t="shared" si="133"/>
        <v>0</v>
      </c>
      <c r="BJ292" s="44">
        <f t="shared" si="134"/>
        <v>0</v>
      </c>
    </row>
    <row r="293" spans="1:62" ht="15" customHeight="1" x14ac:dyDescent="0.25">
      <c r="A293" s="144">
        <f t="shared" si="135"/>
        <v>281</v>
      </c>
      <c r="B293" s="89" t="s">
        <v>128</v>
      </c>
      <c r="C293" s="150">
        <v>35</v>
      </c>
      <c r="D293" s="89" t="s">
        <v>128</v>
      </c>
      <c r="E293" s="150">
        <v>35</v>
      </c>
      <c r="F293" s="154" t="s">
        <v>161</v>
      </c>
      <c r="G293" s="155">
        <v>1</v>
      </c>
      <c r="H293" s="152">
        <f t="shared" si="137"/>
        <v>2228.9</v>
      </c>
      <c r="I293" s="47">
        <f t="shared" si="139"/>
        <v>2306.6999999999998</v>
      </c>
      <c r="J293" s="47">
        <f t="shared" si="140"/>
        <v>0</v>
      </c>
      <c r="K293" s="47">
        <f t="shared" si="141"/>
        <v>707.19999999999982</v>
      </c>
      <c r="L293" s="56">
        <f t="shared" si="159"/>
        <v>2743.4276844852316</v>
      </c>
      <c r="M293" s="56">
        <f t="shared" si="138"/>
        <v>-2.5845898871921236E-3</v>
      </c>
      <c r="N293" s="47">
        <f t="shared" si="160"/>
        <v>1543.7468749999998</v>
      </c>
      <c r="O293" s="47"/>
      <c r="P293" s="47"/>
      <c r="Q293" s="47"/>
      <c r="R293" s="47">
        <f t="shared" si="162"/>
        <v>1432.2070115986255</v>
      </c>
      <c r="S293" s="47">
        <f t="shared" si="161"/>
        <v>1311.2232574764932</v>
      </c>
      <c r="T293" s="47"/>
      <c r="U293" s="47"/>
      <c r="V293" s="47"/>
      <c r="W293" s="79">
        <v>1</v>
      </c>
      <c r="X293" s="62">
        <f t="shared" si="144"/>
        <v>1432.2070115986255</v>
      </c>
      <c r="Y293" s="137">
        <f t="shared" si="145"/>
        <v>61.714784896674679</v>
      </c>
      <c r="Z293" s="131">
        <v>60</v>
      </c>
      <c r="AA293" s="5">
        <f t="shared" si="142"/>
        <v>4.7260037930625014</v>
      </c>
      <c r="AB293" s="131"/>
      <c r="AC293" s="43">
        <f t="shared" si="147"/>
        <v>0</v>
      </c>
      <c r="AD293" s="131">
        <v>59.2</v>
      </c>
      <c r="AE293" s="43">
        <f t="shared" si="146"/>
        <v>4.6008172036996013</v>
      </c>
      <c r="AF293" s="131"/>
      <c r="AG293" s="43">
        <f t="shared" si="148"/>
        <v>0</v>
      </c>
      <c r="AH293" s="131"/>
      <c r="AI293" s="43">
        <f t="shared" si="149"/>
        <v>0</v>
      </c>
      <c r="AJ293" s="131"/>
      <c r="AK293" s="43">
        <f t="shared" si="150"/>
        <v>0</v>
      </c>
      <c r="AL293" s="117"/>
      <c r="AM293" s="43">
        <f t="shared" si="151"/>
        <v>0</v>
      </c>
      <c r="AN293" s="131"/>
      <c r="AO293" s="5">
        <f t="shared" si="143"/>
        <v>0</v>
      </c>
      <c r="AP293" s="131"/>
      <c r="AQ293" s="43">
        <f t="shared" si="152"/>
        <v>0</v>
      </c>
      <c r="AR293" s="131"/>
      <c r="AS293" s="43">
        <f t="shared" si="153"/>
        <v>0</v>
      </c>
      <c r="AT293" s="131"/>
      <c r="AU293" s="43">
        <f t="shared" si="154"/>
        <v>0</v>
      </c>
      <c r="AV293" s="131"/>
      <c r="AW293" s="43">
        <f t="shared" si="155"/>
        <v>0</v>
      </c>
      <c r="AX293" s="131"/>
      <c r="AY293" s="43">
        <f t="shared" si="156"/>
        <v>0</v>
      </c>
      <c r="AZ293" s="131"/>
      <c r="BA293" s="43">
        <f t="shared" si="157"/>
        <v>0</v>
      </c>
      <c r="BB293" s="117"/>
      <c r="BC293" s="43">
        <f t="shared" si="158"/>
        <v>0</v>
      </c>
      <c r="BD293" s="121"/>
      <c r="BE293">
        <f t="shared" si="130"/>
        <v>0</v>
      </c>
      <c r="BF293">
        <f t="shared" si="131"/>
        <v>0</v>
      </c>
      <c r="BG293">
        <f t="shared" si="132"/>
        <v>4</v>
      </c>
      <c r="BH293">
        <f t="shared" si="136"/>
        <v>7</v>
      </c>
      <c r="BI293" s="6">
        <f t="shared" si="133"/>
        <v>0</v>
      </c>
      <c r="BJ293" s="44">
        <f t="shared" si="134"/>
        <v>0</v>
      </c>
    </row>
    <row r="294" spans="1:62" ht="15" customHeight="1" x14ac:dyDescent="0.25">
      <c r="A294" s="144">
        <f t="shared" si="135"/>
        <v>282</v>
      </c>
      <c r="B294" s="89" t="s">
        <v>128</v>
      </c>
      <c r="C294" s="150">
        <v>36</v>
      </c>
      <c r="D294" s="89" t="s">
        <v>128</v>
      </c>
      <c r="E294" s="150">
        <v>36</v>
      </c>
      <c r="F294" s="154" t="s">
        <v>161</v>
      </c>
      <c r="G294" s="155">
        <v>2</v>
      </c>
      <c r="H294" s="152">
        <f t="shared" si="137"/>
        <v>2236.9</v>
      </c>
      <c r="I294" s="47">
        <f t="shared" si="139"/>
        <v>2306.6999999999998</v>
      </c>
      <c r="J294" s="47">
        <f t="shared" si="140"/>
        <v>0</v>
      </c>
      <c r="K294" s="47">
        <f t="shared" si="141"/>
        <v>701.44999999999982</v>
      </c>
      <c r="L294" s="56">
        <f t="shared" si="159"/>
        <v>2753.2797119980382</v>
      </c>
      <c r="M294" s="56">
        <f t="shared" si="138"/>
        <v>-2.5640669105086999E-3</v>
      </c>
      <c r="N294" s="47">
        <f t="shared" si="160"/>
        <v>1537.9968749999998</v>
      </c>
      <c r="O294" s="47"/>
      <c r="P294" s="47"/>
      <c r="Q294" s="47"/>
      <c r="R294" s="47">
        <f t="shared" si="162"/>
        <v>1432.2070115986255</v>
      </c>
      <c r="S294" s="47">
        <f t="shared" si="161"/>
        <v>1321.0752644663232</v>
      </c>
      <c r="T294" s="47"/>
      <c r="U294" s="47"/>
      <c r="V294" s="47"/>
      <c r="W294" s="79">
        <v>1</v>
      </c>
      <c r="X294" s="62">
        <f t="shared" si="144"/>
        <v>1432.2070115986255</v>
      </c>
      <c r="Y294" s="137">
        <f t="shared" si="145"/>
        <v>61.714784896674679</v>
      </c>
      <c r="Z294" s="131">
        <v>59.5</v>
      </c>
      <c r="AA294" s="5">
        <f t="shared" si="142"/>
        <v>4.6475652578859759</v>
      </c>
      <c r="AB294" s="131"/>
      <c r="AC294" s="43">
        <f t="shared" si="147"/>
        <v>0</v>
      </c>
      <c r="AD294" s="131">
        <v>58.7</v>
      </c>
      <c r="AE294" s="43">
        <f t="shared" si="146"/>
        <v>4.5234288915882015</v>
      </c>
      <c r="AF294" s="131"/>
      <c r="AG294" s="43">
        <f t="shared" si="148"/>
        <v>0</v>
      </c>
      <c r="AH294" s="131"/>
      <c r="AI294" s="43">
        <f t="shared" si="149"/>
        <v>0</v>
      </c>
      <c r="AJ294" s="131"/>
      <c r="AK294" s="43">
        <f t="shared" si="150"/>
        <v>0</v>
      </c>
      <c r="AL294" s="117"/>
      <c r="AM294" s="43">
        <f t="shared" si="151"/>
        <v>0</v>
      </c>
      <c r="AN294" s="131"/>
      <c r="AO294" s="5">
        <f t="shared" si="143"/>
        <v>0</v>
      </c>
      <c r="AP294" s="131"/>
      <c r="AQ294" s="43">
        <f t="shared" si="152"/>
        <v>0</v>
      </c>
      <c r="AR294" s="131"/>
      <c r="AS294" s="43">
        <f t="shared" si="153"/>
        <v>0</v>
      </c>
      <c r="AT294" s="131"/>
      <c r="AU294" s="43">
        <f t="shared" si="154"/>
        <v>0</v>
      </c>
      <c r="AV294" s="131"/>
      <c r="AW294" s="43">
        <f t="shared" si="155"/>
        <v>0</v>
      </c>
      <c r="AX294" s="131"/>
      <c r="AY294" s="43">
        <f t="shared" si="156"/>
        <v>0</v>
      </c>
      <c r="AZ294" s="131"/>
      <c r="BA294" s="43">
        <f t="shared" si="157"/>
        <v>0</v>
      </c>
      <c r="BB294" s="117"/>
      <c r="BC294" s="43">
        <f t="shared" si="158"/>
        <v>0</v>
      </c>
      <c r="BD294" s="121"/>
      <c r="BE294">
        <f t="shared" si="130"/>
        <v>0</v>
      </c>
      <c r="BF294">
        <f t="shared" si="131"/>
        <v>0</v>
      </c>
      <c r="BG294">
        <f t="shared" si="132"/>
        <v>4</v>
      </c>
      <c r="BH294">
        <f t="shared" si="136"/>
        <v>7</v>
      </c>
      <c r="BI294" s="6">
        <f t="shared" si="133"/>
        <v>0</v>
      </c>
      <c r="BJ294" s="44">
        <f t="shared" si="134"/>
        <v>0</v>
      </c>
    </row>
    <row r="295" spans="1:62" ht="15" customHeight="1" x14ac:dyDescent="0.25">
      <c r="A295" s="144">
        <f t="shared" si="135"/>
        <v>283</v>
      </c>
      <c r="B295" s="89" t="s">
        <v>128</v>
      </c>
      <c r="C295" s="150">
        <v>37</v>
      </c>
      <c r="D295" s="89" t="s">
        <v>128</v>
      </c>
      <c r="E295" s="150">
        <v>37</v>
      </c>
      <c r="F295" s="154" t="s">
        <v>161</v>
      </c>
      <c r="G295" s="155">
        <v>3</v>
      </c>
      <c r="H295" s="152">
        <f t="shared" si="137"/>
        <v>2244.9</v>
      </c>
      <c r="I295" s="47">
        <f t="shared" si="139"/>
        <v>2306.6999999999998</v>
      </c>
      <c r="J295" s="47">
        <f t="shared" si="140"/>
        <v>0</v>
      </c>
      <c r="K295" s="47">
        <f t="shared" si="141"/>
        <v>695.69999999999982</v>
      </c>
      <c r="L295" s="56">
        <f t="shared" si="159"/>
        <v>2763.1317395303467</v>
      </c>
      <c r="M295" s="56">
        <f t="shared" si="138"/>
        <v>-2.5438687575842778E-3</v>
      </c>
      <c r="N295" s="47">
        <f t="shared" si="160"/>
        <v>1532.2468749999998</v>
      </c>
      <c r="O295" s="47"/>
      <c r="P295" s="47"/>
      <c r="Q295" s="47"/>
      <c r="R295" s="47">
        <f t="shared" si="162"/>
        <v>1432.2070115986255</v>
      </c>
      <c r="S295" s="47">
        <f t="shared" si="161"/>
        <v>1330.9272718004788</v>
      </c>
      <c r="T295" s="47"/>
      <c r="U295" s="47"/>
      <c r="V295" s="47"/>
      <c r="W295" s="79">
        <v>1</v>
      </c>
      <c r="X295" s="62">
        <f t="shared" si="144"/>
        <v>1432.2070115986255</v>
      </c>
      <c r="Y295" s="137">
        <f t="shared" si="145"/>
        <v>61.714784896674679</v>
      </c>
      <c r="Z295" s="131">
        <v>59.1</v>
      </c>
      <c r="AA295" s="5">
        <f t="shared" si="142"/>
        <v>4.5852870301240642</v>
      </c>
      <c r="AB295" s="131"/>
      <c r="AC295" s="43">
        <f t="shared" si="147"/>
        <v>0</v>
      </c>
      <c r="AD295" s="131">
        <v>57.9</v>
      </c>
      <c r="AE295" s="43">
        <f t="shared" si="146"/>
        <v>4.400972882194627</v>
      </c>
      <c r="AF295" s="131"/>
      <c r="AG295" s="43">
        <f t="shared" si="148"/>
        <v>0</v>
      </c>
      <c r="AH295" s="131"/>
      <c r="AI295" s="43">
        <f t="shared" si="149"/>
        <v>0</v>
      </c>
      <c r="AJ295" s="131"/>
      <c r="AK295" s="43">
        <f t="shared" si="150"/>
        <v>0</v>
      </c>
      <c r="AL295" s="117"/>
      <c r="AM295" s="43">
        <f t="shared" si="151"/>
        <v>0</v>
      </c>
      <c r="AN295" s="131"/>
      <c r="AO295" s="5">
        <f t="shared" si="143"/>
        <v>0</v>
      </c>
      <c r="AP295" s="131"/>
      <c r="AQ295" s="43">
        <f t="shared" si="152"/>
        <v>0</v>
      </c>
      <c r="AR295" s="131"/>
      <c r="AS295" s="43">
        <f t="shared" si="153"/>
        <v>0</v>
      </c>
      <c r="AT295" s="131"/>
      <c r="AU295" s="43">
        <f t="shared" si="154"/>
        <v>0</v>
      </c>
      <c r="AV295" s="131"/>
      <c r="AW295" s="43">
        <f t="shared" si="155"/>
        <v>0</v>
      </c>
      <c r="AX295" s="131"/>
      <c r="AY295" s="43">
        <f t="shared" si="156"/>
        <v>0</v>
      </c>
      <c r="AZ295" s="131"/>
      <c r="BA295" s="43">
        <f t="shared" si="157"/>
        <v>0</v>
      </c>
      <c r="BB295" s="117"/>
      <c r="BC295" s="43">
        <f t="shared" si="158"/>
        <v>0</v>
      </c>
      <c r="BD295" s="121"/>
      <c r="BE295">
        <f t="shared" si="130"/>
        <v>0</v>
      </c>
      <c r="BF295">
        <f t="shared" si="131"/>
        <v>0</v>
      </c>
      <c r="BG295">
        <f t="shared" si="132"/>
        <v>4</v>
      </c>
      <c r="BH295">
        <f t="shared" si="136"/>
        <v>7</v>
      </c>
      <c r="BI295" s="6">
        <f t="shared" si="133"/>
        <v>0</v>
      </c>
      <c r="BJ295" s="44">
        <f t="shared" si="134"/>
        <v>0</v>
      </c>
    </row>
    <row r="296" spans="1:62" ht="15" customHeight="1" x14ac:dyDescent="0.25">
      <c r="A296" s="144">
        <f t="shared" si="135"/>
        <v>284</v>
      </c>
      <c r="B296" s="89" t="s">
        <v>129</v>
      </c>
      <c r="C296" s="150">
        <v>1</v>
      </c>
      <c r="D296" s="89" t="s">
        <v>129</v>
      </c>
      <c r="E296" s="150">
        <v>1</v>
      </c>
      <c r="F296" s="154" t="s">
        <v>161</v>
      </c>
      <c r="G296" s="155">
        <v>4</v>
      </c>
      <c r="H296" s="152">
        <f t="shared" si="137"/>
        <v>2252.9</v>
      </c>
      <c r="I296" s="47">
        <f t="shared" si="139"/>
        <v>2306.6999999999998</v>
      </c>
      <c r="J296" s="47">
        <f t="shared" si="140"/>
        <v>0</v>
      </c>
      <c r="K296" s="47">
        <f t="shared" si="141"/>
        <v>689.94999999999982</v>
      </c>
      <c r="L296" s="56">
        <f t="shared" si="159"/>
        <v>2772.9837670819497</v>
      </c>
      <c r="M296" s="56">
        <f t="shared" si="138"/>
        <v>-2.5239880455956154E-3</v>
      </c>
      <c r="N296" s="47">
        <f t="shared" si="160"/>
        <v>1526.4968749999998</v>
      </c>
      <c r="O296" s="47"/>
      <c r="P296" s="47"/>
      <c r="Q296" s="47"/>
      <c r="R296" s="47">
        <f t="shared" si="162"/>
        <v>1432.2070115986255</v>
      </c>
      <c r="S296" s="47">
        <f t="shared" si="161"/>
        <v>1340.7792794713698</v>
      </c>
      <c r="T296" s="47"/>
      <c r="U296" s="47"/>
      <c r="V296" s="47"/>
      <c r="W296" s="79">
        <v>1</v>
      </c>
      <c r="X296" s="62">
        <f t="shared" si="144"/>
        <v>1432.2070115986255</v>
      </c>
      <c r="Y296" s="137">
        <f t="shared" si="145"/>
        <v>61.714784896674679</v>
      </c>
      <c r="Z296" s="131">
        <v>59.7</v>
      </c>
      <c r="AA296" s="5">
        <f t="shared" si="142"/>
        <v>4.6788619052267029</v>
      </c>
      <c r="AB296" s="131"/>
      <c r="AC296" s="43">
        <f t="shared" si="147"/>
        <v>0</v>
      </c>
      <c r="AD296" s="131">
        <v>58.9</v>
      </c>
      <c r="AE296" s="43">
        <f t="shared" si="146"/>
        <v>4.554305449702877</v>
      </c>
      <c r="AF296" s="131"/>
      <c r="AG296" s="43">
        <f t="shared" si="148"/>
        <v>0</v>
      </c>
      <c r="AH296" s="131"/>
      <c r="AI296" s="43">
        <f t="shared" si="149"/>
        <v>0</v>
      </c>
      <c r="AJ296" s="131"/>
      <c r="AK296" s="43">
        <f t="shared" si="150"/>
        <v>0</v>
      </c>
      <c r="AL296" s="117"/>
      <c r="AM296" s="43">
        <f t="shared" si="151"/>
        <v>0</v>
      </c>
      <c r="AN296" s="131"/>
      <c r="AO296" s="5">
        <f t="shared" si="143"/>
        <v>0</v>
      </c>
      <c r="AP296" s="131"/>
      <c r="AQ296" s="43">
        <f t="shared" si="152"/>
        <v>0</v>
      </c>
      <c r="AR296" s="131"/>
      <c r="AS296" s="43">
        <f t="shared" si="153"/>
        <v>0</v>
      </c>
      <c r="AT296" s="131"/>
      <c r="AU296" s="43">
        <f t="shared" si="154"/>
        <v>0</v>
      </c>
      <c r="AV296" s="131"/>
      <c r="AW296" s="43">
        <f t="shared" si="155"/>
        <v>0</v>
      </c>
      <c r="AX296" s="131"/>
      <c r="AY296" s="43">
        <f t="shared" si="156"/>
        <v>0</v>
      </c>
      <c r="AZ296" s="131"/>
      <c r="BA296" s="43">
        <f t="shared" si="157"/>
        <v>0</v>
      </c>
      <c r="BB296" s="117"/>
      <c r="BC296" s="43">
        <f t="shared" si="158"/>
        <v>0</v>
      </c>
      <c r="BD296" s="121"/>
      <c r="BE296">
        <f t="shared" si="130"/>
        <v>0</v>
      </c>
      <c r="BF296">
        <f t="shared" si="131"/>
        <v>0</v>
      </c>
      <c r="BG296">
        <f t="shared" si="132"/>
        <v>4</v>
      </c>
      <c r="BH296">
        <f t="shared" si="136"/>
        <v>7</v>
      </c>
      <c r="BI296" s="6">
        <f t="shared" si="133"/>
        <v>0</v>
      </c>
      <c r="BJ296" s="44">
        <f t="shared" si="134"/>
        <v>0</v>
      </c>
    </row>
    <row r="297" spans="1:62" ht="15" customHeight="1" x14ac:dyDescent="0.25">
      <c r="A297" s="144">
        <f t="shared" si="135"/>
        <v>285</v>
      </c>
      <c r="B297" s="89" t="s">
        <v>129</v>
      </c>
      <c r="C297" s="150">
        <v>2</v>
      </c>
      <c r="D297" s="89" t="s">
        <v>129</v>
      </c>
      <c r="E297" s="150">
        <v>2</v>
      </c>
      <c r="F297" s="154" t="s">
        <v>161</v>
      </c>
      <c r="G297" s="155">
        <v>5</v>
      </c>
      <c r="H297" s="152">
        <f t="shared" si="137"/>
        <v>2260.9</v>
      </c>
      <c r="I297" s="47">
        <f t="shared" si="139"/>
        <v>2306.6999999999998</v>
      </c>
      <c r="J297" s="47">
        <f t="shared" si="140"/>
        <v>0</v>
      </c>
      <c r="K297" s="47">
        <f t="shared" si="141"/>
        <v>684.19999999999982</v>
      </c>
      <c r="L297" s="56">
        <f t="shared" si="159"/>
        <v>2782.8357946526417</v>
      </c>
      <c r="M297" s="56">
        <f t="shared" si="138"/>
        <v>-2.5044176113624417E-3</v>
      </c>
      <c r="N297" s="47">
        <f t="shared" si="160"/>
        <v>1520.7468749999998</v>
      </c>
      <c r="O297" s="47"/>
      <c r="P297" s="47"/>
      <c r="Q297" s="47"/>
      <c r="R297" s="47">
        <f t="shared" si="162"/>
        <v>1432.2070115986255</v>
      </c>
      <c r="S297" s="47">
        <f t="shared" si="161"/>
        <v>1350.6312874716275</v>
      </c>
      <c r="T297" s="47"/>
      <c r="U297" s="47"/>
      <c r="V297" s="47"/>
      <c r="W297" s="79">
        <v>1</v>
      </c>
      <c r="X297" s="62">
        <f t="shared" si="144"/>
        <v>1432.2070115986255</v>
      </c>
      <c r="Y297" s="137">
        <f t="shared" si="145"/>
        <v>61.714784896674679</v>
      </c>
      <c r="Z297" s="131">
        <v>61.4</v>
      </c>
      <c r="AA297" s="5">
        <f t="shared" si="142"/>
        <v>4.949123683248307</v>
      </c>
      <c r="AB297" s="131"/>
      <c r="AC297" s="43">
        <f t="shared" si="147"/>
        <v>0</v>
      </c>
      <c r="AD297" s="131">
        <v>60.4</v>
      </c>
      <c r="AE297" s="43">
        <f t="shared" si="146"/>
        <v>4.7892272215830261</v>
      </c>
      <c r="AF297" s="131"/>
      <c r="AG297" s="43">
        <f t="shared" si="148"/>
        <v>0</v>
      </c>
      <c r="AH297" s="131"/>
      <c r="AI297" s="43">
        <f t="shared" si="149"/>
        <v>0</v>
      </c>
      <c r="AJ297" s="131"/>
      <c r="AK297" s="43">
        <f t="shared" si="150"/>
        <v>0</v>
      </c>
      <c r="AL297" s="117"/>
      <c r="AM297" s="43">
        <f t="shared" si="151"/>
        <v>0</v>
      </c>
      <c r="AN297" s="131"/>
      <c r="AO297" s="5">
        <f t="shared" si="143"/>
        <v>0</v>
      </c>
      <c r="AP297" s="131"/>
      <c r="AQ297" s="43">
        <f t="shared" si="152"/>
        <v>0</v>
      </c>
      <c r="AR297" s="131"/>
      <c r="AS297" s="43">
        <f t="shared" si="153"/>
        <v>0</v>
      </c>
      <c r="AT297" s="131"/>
      <c r="AU297" s="43">
        <f t="shared" si="154"/>
        <v>0</v>
      </c>
      <c r="AV297" s="131"/>
      <c r="AW297" s="43">
        <f t="shared" si="155"/>
        <v>0</v>
      </c>
      <c r="AX297" s="131"/>
      <c r="AY297" s="43">
        <f t="shared" si="156"/>
        <v>0</v>
      </c>
      <c r="AZ297" s="131"/>
      <c r="BA297" s="43">
        <f t="shared" si="157"/>
        <v>0</v>
      </c>
      <c r="BB297" s="117"/>
      <c r="BC297" s="43">
        <f t="shared" si="158"/>
        <v>0</v>
      </c>
      <c r="BD297" s="121"/>
      <c r="BE297">
        <f t="shared" si="130"/>
        <v>0</v>
      </c>
      <c r="BF297">
        <f t="shared" si="131"/>
        <v>0</v>
      </c>
      <c r="BG297">
        <f t="shared" si="132"/>
        <v>4</v>
      </c>
      <c r="BH297">
        <f t="shared" si="136"/>
        <v>7</v>
      </c>
      <c r="BI297" s="6">
        <f t="shared" si="133"/>
        <v>0</v>
      </c>
      <c r="BJ297" s="44">
        <f t="shared" si="134"/>
        <v>0</v>
      </c>
    </row>
    <row r="298" spans="1:62" ht="15" customHeight="1" x14ac:dyDescent="0.25">
      <c r="A298" s="144">
        <f t="shared" si="135"/>
        <v>286</v>
      </c>
      <c r="B298" s="89" t="s">
        <v>129</v>
      </c>
      <c r="C298" s="150">
        <v>3</v>
      </c>
      <c r="D298" s="89" t="s">
        <v>129</v>
      </c>
      <c r="E298" s="150">
        <v>3</v>
      </c>
      <c r="F298" s="154" t="s">
        <v>161</v>
      </c>
      <c r="G298" s="155">
        <v>6</v>
      </c>
      <c r="H298" s="152">
        <f t="shared" si="137"/>
        <v>2268.9</v>
      </c>
      <c r="I298" s="47">
        <f t="shared" si="139"/>
        <v>2306.6999999999998</v>
      </c>
      <c r="J298" s="47">
        <f t="shared" si="140"/>
        <v>0</v>
      </c>
      <c r="K298" s="47">
        <f t="shared" si="141"/>
        <v>678.44999999999982</v>
      </c>
      <c r="L298" s="56">
        <f t="shared" si="159"/>
        <v>2792.687822242221</v>
      </c>
      <c r="M298" s="56">
        <f t="shared" si="138"/>
        <v>-2.4851505004335195E-3</v>
      </c>
      <c r="N298" s="47">
        <f t="shared" si="160"/>
        <v>1514.9968749999998</v>
      </c>
      <c r="O298" s="47"/>
      <c r="P298" s="47"/>
      <c r="Q298" s="47"/>
      <c r="R298" s="47">
        <f t="shared" si="162"/>
        <v>1432.2070115986255</v>
      </c>
      <c r="S298" s="47">
        <f t="shared" si="161"/>
        <v>1360.483295794096</v>
      </c>
      <c r="T298" s="47"/>
      <c r="U298" s="47"/>
      <c r="V298" s="47"/>
      <c r="W298" s="79">
        <v>1</v>
      </c>
      <c r="X298" s="62">
        <f t="shared" si="144"/>
        <v>1432.2070115986255</v>
      </c>
      <c r="Y298" s="137">
        <f t="shared" si="145"/>
        <v>61.714784896674679</v>
      </c>
      <c r="Z298" s="131">
        <v>59.4</v>
      </c>
      <c r="AA298" s="5">
        <f t="shared" si="142"/>
        <v>4.6319563175805563</v>
      </c>
      <c r="AB298" s="131"/>
      <c r="AC298" s="43">
        <f t="shared" si="147"/>
        <v>0</v>
      </c>
      <c r="AD298" s="131">
        <v>58.4</v>
      </c>
      <c r="AE298" s="43">
        <f t="shared" si="146"/>
        <v>4.4773109712409003</v>
      </c>
      <c r="AF298" s="131"/>
      <c r="AG298" s="43">
        <f t="shared" si="148"/>
        <v>0</v>
      </c>
      <c r="AH298" s="131"/>
      <c r="AI298" s="43">
        <f t="shared" si="149"/>
        <v>0</v>
      </c>
      <c r="AJ298" s="131"/>
      <c r="AK298" s="43">
        <f t="shared" si="150"/>
        <v>0</v>
      </c>
      <c r="AL298" s="117"/>
      <c r="AM298" s="43">
        <f t="shared" si="151"/>
        <v>0</v>
      </c>
      <c r="AN298" s="131"/>
      <c r="AO298" s="5">
        <f t="shared" si="143"/>
        <v>0</v>
      </c>
      <c r="AP298" s="131"/>
      <c r="AQ298" s="43">
        <f t="shared" si="152"/>
        <v>0</v>
      </c>
      <c r="AR298" s="131"/>
      <c r="AS298" s="43">
        <f t="shared" si="153"/>
        <v>0</v>
      </c>
      <c r="AT298" s="131"/>
      <c r="AU298" s="43">
        <f t="shared" si="154"/>
        <v>0</v>
      </c>
      <c r="AV298" s="131"/>
      <c r="AW298" s="43">
        <f t="shared" si="155"/>
        <v>0</v>
      </c>
      <c r="AX298" s="131"/>
      <c r="AY298" s="43">
        <f t="shared" si="156"/>
        <v>0</v>
      </c>
      <c r="AZ298" s="131"/>
      <c r="BA298" s="43">
        <f t="shared" si="157"/>
        <v>0</v>
      </c>
      <c r="BB298" s="117"/>
      <c r="BC298" s="43">
        <f t="shared" si="158"/>
        <v>0</v>
      </c>
      <c r="BD298" s="121"/>
      <c r="BE298">
        <f t="shared" si="130"/>
        <v>0</v>
      </c>
      <c r="BF298">
        <f t="shared" si="131"/>
        <v>0</v>
      </c>
      <c r="BG298">
        <f t="shared" si="132"/>
        <v>4</v>
      </c>
      <c r="BH298">
        <f t="shared" si="136"/>
        <v>7</v>
      </c>
      <c r="BI298" s="6">
        <f t="shared" si="133"/>
        <v>0</v>
      </c>
      <c r="BJ298" s="44">
        <f t="shared" si="134"/>
        <v>0</v>
      </c>
    </row>
    <row r="299" spans="1:62" ht="15" customHeight="1" x14ac:dyDescent="0.25">
      <c r="A299" s="144">
        <f t="shared" si="135"/>
        <v>287</v>
      </c>
      <c r="B299" s="89" t="s">
        <v>129</v>
      </c>
      <c r="C299" s="150">
        <v>4</v>
      </c>
      <c r="D299" s="89" t="s">
        <v>129</v>
      </c>
      <c r="E299" s="150">
        <v>4</v>
      </c>
      <c r="F299" s="154" t="s">
        <v>161</v>
      </c>
      <c r="G299" s="155">
        <v>7</v>
      </c>
      <c r="H299" s="152">
        <f t="shared" si="137"/>
        <v>2276.9</v>
      </c>
      <c r="I299" s="47">
        <f t="shared" si="139"/>
        <v>2306.6999999999998</v>
      </c>
      <c r="J299" s="47">
        <f t="shared" si="140"/>
        <v>0</v>
      </c>
      <c r="K299" s="47">
        <f t="shared" si="141"/>
        <v>672.69999999999982</v>
      </c>
      <c r="L299" s="56">
        <f t="shared" si="159"/>
        <v>2802.5398498504887</v>
      </c>
      <c r="M299" s="56">
        <f t="shared" si="138"/>
        <v>-2.4661799629939196E-3</v>
      </c>
      <c r="N299" s="47">
        <f t="shared" si="160"/>
        <v>1509.2468749999998</v>
      </c>
      <c r="O299" s="47"/>
      <c r="P299" s="47"/>
      <c r="Q299" s="47"/>
      <c r="R299" s="47">
        <f t="shared" si="162"/>
        <v>1432.2070115986255</v>
      </c>
      <c r="S299" s="47">
        <f t="shared" si="161"/>
        <v>1370.3353044318262</v>
      </c>
      <c r="T299" s="47"/>
      <c r="U299" s="47"/>
      <c r="V299" s="47"/>
      <c r="W299" s="79">
        <v>1</v>
      </c>
      <c r="X299" s="62">
        <f t="shared" si="144"/>
        <v>1432.2070115986255</v>
      </c>
      <c r="Y299" s="137">
        <f t="shared" si="145"/>
        <v>61.714784896674679</v>
      </c>
      <c r="Z299" s="131">
        <v>60.4</v>
      </c>
      <c r="AA299" s="5">
        <f t="shared" si="142"/>
        <v>4.7892272215830261</v>
      </c>
      <c r="AB299" s="131"/>
      <c r="AC299" s="43">
        <f t="shared" si="147"/>
        <v>0</v>
      </c>
      <c r="AD299" s="131">
        <v>59.4</v>
      </c>
      <c r="AE299" s="43">
        <f t="shared" si="146"/>
        <v>4.6319563175805563</v>
      </c>
      <c r="AF299" s="131"/>
      <c r="AG299" s="43">
        <f t="shared" si="148"/>
        <v>0</v>
      </c>
      <c r="AH299" s="131"/>
      <c r="AI299" s="43">
        <f t="shared" si="149"/>
        <v>0</v>
      </c>
      <c r="AJ299" s="131"/>
      <c r="AK299" s="43">
        <f t="shared" si="150"/>
        <v>0</v>
      </c>
      <c r="AL299" s="117"/>
      <c r="AM299" s="43">
        <f t="shared" si="151"/>
        <v>0</v>
      </c>
      <c r="AN299" s="131"/>
      <c r="AO299" s="5">
        <f t="shared" si="143"/>
        <v>0</v>
      </c>
      <c r="AP299" s="131"/>
      <c r="AQ299" s="43">
        <f t="shared" si="152"/>
        <v>0</v>
      </c>
      <c r="AR299" s="131"/>
      <c r="AS299" s="43">
        <f t="shared" si="153"/>
        <v>0</v>
      </c>
      <c r="AT299" s="131"/>
      <c r="AU299" s="43">
        <f t="shared" si="154"/>
        <v>0</v>
      </c>
      <c r="AV299" s="131"/>
      <c r="AW299" s="43">
        <f t="shared" si="155"/>
        <v>0</v>
      </c>
      <c r="AX299" s="131"/>
      <c r="AY299" s="43">
        <f t="shared" si="156"/>
        <v>0</v>
      </c>
      <c r="AZ299" s="131"/>
      <c r="BA299" s="43">
        <f t="shared" si="157"/>
        <v>0</v>
      </c>
      <c r="BB299" s="117"/>
      <c r="BC299" s="43">
        <f t="shared" si="158"/>
        <v>0</v>
      </c>
      <c r="BD299" s="121"/>
      <c r="BE299">
        <f t="shared" si="130"/>
        <v>0</v>
      </c>
      <c r="BF299">
        <f t="shared" si="131"/>
        <v>0</v>
      </c>
      <c r="BG299">
        <f t="shared" si="132"/>
        <v>4</v>
      </c>
      <c r="BH299">
        <f t="shared" si="136"/>
        <v>7</v>
      </c>
      <c r="BI299" s="6">
        <f t="shared" si="133"/>
        <v>0</v>
      </c>
      <c r="BJ299" s="44">
        <f t="shared" si="134"/>
        <v>0</v>
      </c>
    </row>
    <row r="300" spans="1:62" ht="15" customHeight="1" x14ac:dyDescent="0.25">
      <c r="A300" s="144">
        <f t="shared" si="135"/>
        <v>288</v>
      </c>
      <c r="B300" s="89" t="s">
        <v>129</v>
      </c>
      <c r="C300" s="150">
        <v>5</v>
      </c>
      <c r="D300" s="89" t="s">
        <v>129</v>
      </c>
      <c r="E300" s="150">
        <v>5</v>
      </c>
      <c r="F300" s="154" t="s">
        <v>161</v>
      </c>
      <c r="G300" s="155">
        <v>8</v>
      </c>
      <c r="H300" s="152">
        <f t="shared" si="137"/>
        <v>2284.9</v>
      </c>
      <c r="I300" s="47">
        <f t="shared" si="139"/>
        <v>2306.6999999999998</v>
      </c>
      <c r="J300" s="47">
        <f t="shared" si="140"/>
        <v>0</v>
      </c>
      <c r="K300" s="47">
        <f t="shared" si="141"/>
        <v>666.94999999999982</v>
      </c>
      <c r="L300" s="56">
        <f t="shared" si="159"/>
        <v>2812.3918774772483</v>
      </c>
      <c r="M300" s="56">
        <f t="shared" si="138"/>
        <v>-2.4474994443153264E-3</v>
      </c>
      <c r="N300" s="47">
        <f t="shared" si="160"/>
        <v>1503.4968749999998</v>
      </c>
      <c r="O300" s="47"/>
      <c r="P300" s="47"/>
      <c r="Q300" s="47"/>
      <c r="R300" s="47">
        <f t="shared" si="162"/>
        <v>1432.2070115986255</v>
      </c>
      <c r="S300" s="47">
        <f t="shared" si="161"/>
        <v>1380.1873133780668</v>
      </c>
      <c r="T300" s="47"/>
      <c r="U300" s="47"/>
      <c r="V300" s="47"/>
      <c r="W300" s="79">
        <v>1</v>
      </c>
      <c r="X300" s="62">
        <f t="shared" si="144"/>
        <v>1432.2070115986255</v>
      </c>
      <c r="Y300" s="137">
        <f t="shared" si="145"/>
        <v>61.714784896674679</v>
      </c>
      <c r="Z300" s="131">
        <v>57.8</v>
      </c>
      <c r="AA300" s="5">
        <f t="shared" si="142"/>
        <v>4.3857840311152572</v>
      </c>
      <c r="AB300" s="131"/>
      <c r="AC300" s="43">
        <f t="shared" si="147"/>
        <v>0</v>
      </c>
      <c r="AD300" s="131">
        <v>56.9</v>
      </c>
      <c r="AE300" s="43">
        <f t="shared" si="146"/>
        <v>4.2502658723491891</v>
      </c>
      <c r="AF300" s="131"/>
      <c r="AG300" s="43">
        <f t="shared" si="148"/>
        <v>0</v>
      </c>
      <c r="AH300" s="131"/>
      <c r="AI300" s="43">
        <f t="shared" si="149"/>
        <v>0</v>
      </c>
      <c r="AJ300" s="131"/>
      <c r="AK300" s="43">
        <f t="shared" si="150"/>
        <v>0</v>
      </c>
      <c r="AL300" s="117"/>
      <c r="AM300" s="43">
        <f t="shared" si="151"/>
        <v>0</v>
      </c>
      <c r="AN300" s="131"/>
      <c r="AO300" s="5">
        <f t="shared" si="143"/>
        <v>0</v>
      </c>
      <c r="AP300" s="131"/>
      <c r="AQ300" s="43">
        <f t="shared" si="152"/>
        <v>0</v>
      </c>
      <c r="AR300" s="131"/>
      <c r="AS300" s="43">
        <f t="shared" si="153"/>
        <v>0</v>
      </c>
      <c r="AT300" s="131"/>
      <c r="AU300" s="43">
        <f t="shared" si="154"/>
        <v>0</v>
      </c>
      <c r="AV300" s="131"/>
      <c r="AW300" s="43">
        <f t="shared" si="155"/>
        <v>0</v>
      </c>
      <c r="AX300" s="131"/>
      <c r="AY300" s="43">
        <f t="shared" si="156"/>
        <v>0</v>
      </c>
      <c r="AZ300" s="131"/>
      <c r="BA300" s="43">
        <f t="shared" si="157"/>
        <v>0</v>
      </c>
      <c r="BB300" s="117"/>
      <c r="BC300" s="43">
        <f t="shared" si="158"/>
        <v>0</v>
      </c>
      <c r="BD300" s="121"/>
      <c r="BE300">
        <f t="shared" si="130"/>
        <v>0</v>
      </c>
      <c r="BF300">
        <f t="shared" si="131"/>
        <v>0</v>
      </c>
      <c r="BG300">
        <f t="shared" si="132"/>
        <v>4</v>
      </c>
      <c r="BH300">
        <f t="shared" si="136"/>
        <v>7</v>
      </c>
      <c r="BI300" s="6">
        <f t="shared" si="133"/>
        <v>0</v>
      </c>
      <c r="BJ300" s="44">
        <f t="shared" si="134"/>
        <v>0</v>
      </c>
    </row>
    <row r="301" spans="1:62" ht="15" customHeight="1" x14ac:dyDescent="0.25">
      <c r="A301" s="144">
        <f t="shared" si="135"/>
        <v>289</v>
      </c>
      <c r="B301" s="89" t="s">
        <v>129</v>
      </c>
      <c r="C301" s="150">
        <v>6</v>
      </c>
      <c r="D301" s="89" t="s">
        <v>129</v>
      </c>
      <c r="E301" s="150">
        <v>6</v>
      </c>
      <c r="F301" s="154" t="s">
        <v>161</v>
      </c>
      <c r="G301" s="155">
        <v>9</v>
      </c>
      <c r="H301" s="152">
        <f t="shared" si="137"/>
        <v>2292.9</v>
      </c>
      <c r="I301" s="47">
        <f t="shared" si="139"/>
        <v>2306.6999999999998</v>
      </c>
      <c r="J301" s="47">
        <f t="shared" si="140"/>
        <v>0</v>
      </c>
      <c r="K301" s="47">
        <f t="shared" si="141"/>
        <v>661.19999999999982</v>
      </c>
      <c r="L301" s="56">
        <f t="shared" si="159"/>
        <v>2822.2439051223055</v>
      </c>
      <c r="M301" s="56">
        <f t="shared" si="138"/>
        <v>-2.4291025779348274E-3</v>
      </c>
      <c r="N301" s="47">
        <f t="shared" si="160"/>
        <v>1497.7468749999998</v>
      </c>
      <c r="O301" s="47"/>
      <c r="P301" s="47"/>
      <c r="Q301" s="47"/>
      <c r="R301" s="47">
        <f t="shared" si="162"/>
        <v>1432.2070115986255</v>
      </c>
      <c r="S301" s="47">
        <f t="shared" si="161"/>
        <v>1390.0393226262579</v>
      </c>
      <c r="T301" s="47"/>
      <c r="U301" s="47"/>
      <c r="V301" s="47"/>
      <c r="W301" s="79">
        <v>1</v>
      </c>
      <c r="X301" s="62">
        <f t="shared" si="144"/>
        <v>1432.2070115986255</v>
      </c>
      <c r="Y301" s="137">
        <f t="shared" si="145"/>
        <v>61.714784896674679</v>
      </c>
      <c r="Z301" s="131">
        <v>60.6</v>
      </c>
      <c r="AA301" s="5">
        <f t="shared" si="142"/>
        <v>4.8209964693030569</v>
      </c>
      <c r="AB301" s="131"/>
      <c r="AC301" s="43">
        <f t="shared" si="147"/>
        <v>0</v>
      </c>
      <c r="AD301" s="131">
        <v>59.5</v>
      </c>
      <c r="AE301" s="43">
        <f t="shared" si="146"/>
        <v>4.6475652578859759</v>
      </c>
      <c r="AF301" s="131"/>
      <c r="AG301" s="43">
        <f t="shared" si="148"/>
        <v>0</v>
      </c>
      <c r="AH301" s="131"/>
      <c r="AI301" s="43">
        <f t="shared" si="149"/>
        <v>0</v>
      </c>
      <c r="AJ301" s="131"/>
      <c r="AK301" s="43">
        <f t="shared" si="150"/>
        <v>0</v>
      </c>
      <c r="AL301" s="117"/>
      <c r="AM301" s="43">
        <f t="shared" si="151"/>
        <v>0</v>
      </c>
      <c r="AN301" s="131"/>
      <c r="AO301" s="5">
        <f t="shared" si="143"/>
        <v>0</v>
      </c>
      <c r="AP301" s="131"/>
      <c r="AQ301" s="43">
        <f t="shared" si="152"/>
        <v>0</v>
      </c>
      <c r="AR301" s="131"/>
      <c r="AS301" s="43">
        <f t="shared" si="153"/>
        <v>0</v>
      </c>
      <c r="AT301" s="131"/>
      <c r="AU301" s="43">
        <f t="shared" si="154"/>
        <v>0</v>
      </c>
      <c r="AV301" s="131"/>
      <c r="AW301" s="43">
        <f t="shared" si="155"/>
        <v>0</v>
      </c>
      <c r="AX301" s="131"/>
      <c r="AY301" s="43">
        <f t="shared" si="156"/>
        <v>0</v>
      </c>
      <c r="AZ301" s="131"/>
      <c r="BA301" s="43">
        <f t="shared" si="157"/>
        <v>0</v>
      </c>
      <c r="BB301" s="117"/>
      <c r="BC301" s="43">
        <f t="shared" si="158"/>
        <v>0</v>
      </c>
      <c r="BD301" s="121"/>
      <c r="BE301">
        <f t="shared" si="130"/>
        <v>0</v>
      </c>
      <c r="BF301">
        <f t="shared" si="131"/>
        <v>0</v>
      </c>
      <c r="BG301">
        <f t="shared" si="132"/>
        <v>4</v>
      </c>
      <c r="BH301">
        <f t="shared" si="136"/>
        <v>7</v>
      </c>
      <c r="BI301" s="6">
        <f t="shared" si="133"/>
        <v>0</v>
      </c>
      <c r="BJ301" s="44">
        <f t="shared" si="134"/>
        <v>0</v>
      </c>
    </row>
    <row r="302" spans="1:62" ht="15" customHeight="1" x14ac:dyDescent="0.25">
      <c r="A302" s="144">
        <f t="shared" si="135"/>
        <v>290</v>
      </c>
      <c r="B302" s="89" t="s">
        <v>129</v>
      </c>
      <c r="C302" s="150">
        <v>7</v>
      </c>
      <c r="D302" s="89" t="s">
        <v>129</v>
      </c>
      <c r="E302" s="150">
        <v>7</v>
      </c>
      <c r="F302" s="154" t="s">
        <v>161</v>
      </c>
      <c r="G302" s="155">
        <v>10</v>
      </c>
      <c r="H302" s="152">
        <f t="shared" si="137"/>
        <v>2300.9</v>
      </c>
      <c r="I302" s="47">
        <f t="shared" si="139"/>
        <v>2306.6999999999998</v>
      </c>
      <c r="J302" s="47">
        <f t="shared" si="140"/>
        <v>0</v>
      </c>
      <c r="K302" s="47">
        <f t="shared" si="141"/>
        <v>655.44999999999982</v>
      </c>
      <c r="L302" s="56">
        <f t="shared" si="159"/>
        <v>2832.0959327854698</v>
      </c>
      <c r="M302" s="56">
        <f t="shared" si="138"/>
        <v>-2.4109831801979453E-3</v>
      </c>
      <c r="N302" s="47">
        <f t="shared" si="160"/>
        <v>1491.9968749999998</v>
      </c>
      <c r="O302" s="47"/>
      <c r="P302" s="47"/>
      <c r="Q302" s="47"/>
      <c r="R302" s="47">
        <f t="shared" si="162"/>
        <v>1432.2070115986255</v>
      </c>
      <c r="S302" s="47">
        <f t="shared" si="161"/>
        <v>1399.8913321700245</v>
      </c>
      <c r="T302" s="47"/>
      <c r="U302" s="47"/>
      <c r="V302" s="47"/>
      <c r="W302" s="79">
        <v>1</v>
      </c>
      <c r="X302" s="62">
        <f t="shared" si="144"/>
        <v>1432.2070115986255</v>
      </c>
      <c r="Y302" s="137">
        <f t="shared" si="145"/>
        <v>61.714784896674679</v>
      </c>
      <c r="Z302" s="131">
        <v>58.1</v>
      </c>
      <c r="AA302" s="5">
        <f t="shared" si="142"/>
        <v>4.4314293510832528</v>
      </c>
      <c r="AB302" s="131"/>
      <c r="AC302" s="43">
        <f t="shared" si="147"/>
        <v>0</v>
      </c>
      <c r="AD302" s="131">
        <v>57.5</v>
      </c>
      <c r="AE302" s="43">
        <f t="shared" si="146"/>
        <v>4.3403750113369153</v>
      </c>
      <c r="AF302" s="131"/>
      <c r="AG302" s="43">
        <f t="shared" si="148"/>
        <v>0</v>
      </c>
      <c r="AH302" s="131"/>
      <c r="AI302" s="43">
        <f t="shared" si="149"/>
        <v>0</v>
      </c>
      <c r="AJ302" s="131"/>
      <c r="AK302" s="43">
        <f t="shared" si="150"/>
        <v>0</v>
      </c>
      <c r="AL302" s="117"/>
      <c r="AM302" s="43">
        <f t="shared" si="151"/>
        <v>0</v>
      </c>
      <c r="AN302" s="131"/>
      <c r="AO302" s="5">
        <f t="shared" si="143"/>
        <v>0</v>
      </c>
      <c r="AP302" s="131"/>
      <c r="AQ302" s="43">
        <f t="shared" si="152"/>
        <v>0</v>
      </c>
      <c r="AR302" s="131"/>
      <c r="AS302" s="43">
        <f t="shared" si="153"/>
        <v>0</v>
      </c>
      <c r="AT302" s="131"/>
      <c r="AU302" s="43">
        <f t="shared" si="154"/>
        <v>0</v>
      </c>
      <c r="AV302" s="131"/>
      <c r="AW302" s="43">
        <f t="shared" si="155"/>
        <v>0</v>
      </c>
      <c r="AX302" s="131"/>
      <c r="AY302" s="43">
        <f t="shared" si="156"/>
        <v>0</v>
      </c>
      <c r="AZ302" s="131"/>
      <c r="BA302" s="43">
        <f t="shared" si="157"/>
        <v>0</v>
      </c>
      <c r="BB302" s="117"/>
      <c r="BC302" s="43">
        <f t="shared" si="158"/>
        <v>0</v>
      </c>
      <c r="BD302" s="121"/>
      <c r="BE302">
        <f t="shared" si="130"/>
        <v>0</v>
      </c>
      <c r="BF302">
        <f t="shared" si="131"/>
        <v>0</v>
      </c>
      <c r="BG302">
        <f t="shared" si="132"/>
        <v>4</v>
      </c>
      <c r="BH302">
        <f t="shared" si="136"/>
        <v>7</v>
      </c>
      <c r="BI302" s="6">
        <f t="shared" si="133"/>
        <v>0</v>
      </c>
      <c r="BJ302" s="44">
        <f t="shared" si="134"/>
        <v>0</v>
      </c>
    </row>
    <row r="303" spans="1:62" ht="15" customHeight="1" x14ac:dyDescent="0.25">
      <c r="A303" s="144">
        <f t="shared" si="135"/>
        <v>291</v>
      </c>
      <c r="B303" s="89" t="s">
        <v>129</v>
      </c>
      <c r="C303" s="150">
        <v>8</v>
      </c>
      <c r="D303" s="89" t="s">
        <v>129</v>
      </c>
      <c r="E303" s="150">
        <v>8</v>
      </c>
      <c r="F303" s="154" t="s">
        <v>161</v>
      </c>
      <c r="G303" s="155">
        <v>11</v>
      </c>
      <c r="H303" s="152">
        <f t="shared" si="137"/>
        <v>2308.9</v>
      </c>
      <c r="I303" s="47">
        <f t="shared" si="139"/>
        <v>2306.6999999999998</v>
      </c>
      <c r="J303" s="47">
        <f t="shared" si="140"/>
        <v>0</v>
      </c>
      <c r="K303" s="47">
        <f t="shared" si="141"/>
        <v>649.69999999999982</v>
      </c>
      <c r="L303" s="56">
        <f t="shared" si="159"/>
        <v>2841.947960466553</v>
      </c>
      <c r="M303" s="56">
        <f t="shared" si="138"/>
        <v>-2.3931352420731855E-3</v>
      </c>
      <c r="N303" s="47">
        <f t="shared" si="160"/>
        <v>1486.2468749999998</v>
      </c>
      <c r="O303" s="47"/>
      <c r="P303" s="47"/>
      <c r="Q303" s="47"/>
      <c r="R303" s="47">
        <f t="shared" si="162"/>
        <v>1432.2070115986255</v>
      </c>
      <c r="S303" s="47">
        <f t="shared" si="161"/>
        <v>1409.7433420031696</v>
      </c>
      <c r="T303" s="47"/>
      <c r="U303" s="47"/>
      <c r="V303" s="47"/>
      <c r="W303" s="79">
        <v>1</v>
      </c>
      <c r="X303" s="62">
        <f t="shared" si="144"/>
        <v>1432.2070115986255</v>
      </c>
      <c r="Y303" s="137">
        <f t="shared" si="145"/>
        <v>61.714784896674679</v>
      </c>
      <c r="Z303" s="131">
        <v>60.5</v>
      </c>
      <c r="AA303" s="5">
        <f t="shared" si="142"/>
        <v>4.8050987176547277</v>
      </c>
      <c r="AB303" s="131"/>
      <c r="AC303" s="43">
        <f t="shared" si="147"/>
        <v>0</v>
      </c>
      <c r="AD303" s="131">
        <v>59.6</v>
      </c>
      <c r="AE303" s="43">
        <f t="shared" si="146"/>
        <v>4.6632004537680265</v>
      </c>
      <c r="AF303" s="131"/>
      <c r="AG303" s="43">
        <f t="shared" si="148"/>
        <v>0</v>
      </c>
      <c r="AH303" s="131"/>
      <c r="AI303" s="43">
        <f t="shared" si="149"/>
        <v>0</v>
      </c>
      <c r="AJ303" s="131"/>
      <c r="AK303" s="43">
        <f t="shared" si="150"/>
        <v>0</v>
      </c>
      <c r="AL303" s="117"/>
      <c r="AM303" s="43">
        <f t="shared" si="151"/>
        <v>0</v>
      </c>
      <c r="AN303" s="131"/>
      <c r="AO303" s="5">
        <f t="shared" si="143"/>
        <v>0</v>
      </c>
      <c r="AP303" s="131"/>
      <c r="AQ303" s="43">
        <f t="shared" si="152"/>
        <v>0</v>
      </c>
      <c r="AR303" s="131"/>
      <c r="AS303" s="43">
        <f t="shared" si="153"/>
        <v>0</v>
      </c>
      <c r="AT303" s="131"/>
      <c r="AU303" s="43">
        <f t="shared" si="154"/>
        <v>0</v>
      </c>
      <c r="AV303" s="131"/>
      <c r="AW303" s="43">
        <f t="shared" si="155"/>
        <v>0</v>
      </c>
      <c r="AX303" s="131"/>
      <c r="AY303" s="43">
        <f t="shared" si="156"/>
        <v>0</v>
      </c>
      <c r="AZ303" s="131"/>
      <c r="BA303" s="43">
        <f t="shared" si="157"/>
        <v>0</v>
      </c>
      <c r="BB303" s="117"/>
      <c r="BC303" s="43">
        <f t="shared" si="158"/>
        <v>0</v>
      </c>
      <c r="BD303" s="121"/>
      <c r="BE303">
        <f t="shared" si="130"/>
        <v>0</v>
      </c>
      <c r="BF303">
        <f t="shared" si="131"/>
        <v>0</v>
      </c>
      <c r="BG303">
        <f t="shared" si="132"/>
        <v>4</v>
      </c>
      <c r="BH303">
        <f t="shared" si="136"/>
        <v>7</v>
      </c>
      <c r="BI303" s="6">
        <f t="shared" si="133"/>
        <v>0</v>
      </c>
      <c r="BJ303" s="44">
        <f t="shared" si="134"/>
        <v>0</v>
      </c>
    </row>
    <row r="304" spans="1:62" ht="15" customHeight="1" x14ac:dyDescent="0.25">
      <c r="A304" s="144">
        <f t="shared" si="135"/>
        <v>292</v>
      </c>
      <c r="B304" s="89" t="s">
        <v>129</v>
      </c>
      <c r="C304" s="150">
        <v>9</v>
      </c>
      <c r="D304" s="89" t="s">
        <v>129</v>
      </c>
      <c r="E304" s="150">
        <v>9</v>
      </c>
      <c r="F304" s="154" t="s">
        <v>161</v>
      </c>
      <c r="G304" s="155">
        <v>12</v>
      </c>
      <c r="H304" s="152">
        <f t="shared" si="137"/>
        <v>2316.9</v>
      </c>
      <c r="I304" s="47">
        <f t="shared" si="139"/>
        <v>2306.6999999999998</v>
      </c>
      <c r="J304" s="47">
        <f t="shared" si="140"/>
        <v>0</v>
      </c>
      <c r="K304" s="47">
        <f t="shared" si="141"/>
        <v>643.94999999999982</v>
      </c>
      <c r="L304" s="56">
        <f t="shared" si="159"/>
        <v>2851.7999881653691</v>
      </c>
      <c r="M304" s="56">
        <f t="shared" si="138"/>
        <v>-2.3755529250593099E-3</v>
      </c>
      <c r="N304" s="47">
        <f t="shared" si="160"/>
        <v>1480.4968749999998</v>
      </c>
      <c r="O304" s="47"/>
      <c r="P304" s="47"/>
      <c r="Q304" s="47"/>
      <c r="R304" s="47">
        <f t="shared" si="162"/>
        <v>1432.2070115986255</v>
      </c>
      <c r="S304" s="47">
        <f t="shared" si="161"/>
        <v>1419.5953521196686</v>
      </c>
      <c r="T304" s="47"/>
      <c r="U304" s="47"/>
      <c r="V304" s="47"/>
      <c r="W304" s="79">
        <v>1</v>
      </c>
      <c r="X304" s="62">
        <f t="shared" si="144"/>
        <v>1432.2070115986255</v>
      </c>
      <c r="Y304" s="137">
        <f t="shared" si="145"/>
        <v>61.714784896674679</v>
      </c>
      <c r="Z304" s="131">
        <v>61.2</v>
      </c>
      <c r="AA304" s="5">
        <f t="shared" si="142"/>
        <v>4.9169343463022255</v>
      </c>
      <c r="AB304" s="131"/>
      <c r="AC304" s="43">
        <f t="shared" si="147"/>
        <v>0</v>
      </c>
      <c r="AD304" s="131">
        <v>60.5</v>
      </c>
      <c r="AE304" s="43">
        <f t="shared" si="146"/>
        <v>4.8050987176547277</v>
      </c>
      <c r="AF304" s="131"/>
      <c r="AG304" s="43">
        <f t="shared" si="148"/>
        <v>0</v>
      </c>
      <c r="AH304" s="131"/>
      <c r="AI304" s="43">
        <f t="shared" si="149"/>
        <v>0</v>
      </c>
      <c r="AJ304" s="131"/>
      <c r="AK304" s="43">
        <f t="shared" si="150"/>
        <v>0</v>
      </c>
      <c r="AL304" s="117"/>
      <c r="AM304" s="43">
        <f t="shared" si="151"/>
        <v>0</v>
      </c>
      <c r="AN304" s="131"/>
      <c r="AO304" s="5">
        <f t="shared" si="143"/>
        <v>0</v>
      </c>
      <c r="AP304" s="131"/>
      <c r="AQ304" s="43">
        <f t="shared" si="152"/>
        <v>0</v>
      </c>
      <c r="AR304" s="131"/>
      <c r="AS304" s="43">
        <f t="shared" si="153"/>
        <v>0</v>
      </c>
      <c r="AT304" s="131"/>
      <c r="AU304" s="43">
        <f t="shared" si="154"/>
        <v>0</v>
      </c>
      <c r="AV304" s="131"/>
      <c r="AW304" s="43">
        <f t="shared" si="155"/>
        <v>0</v>
      </c>
      <c r="AX304" s="131"/>
      <c r="AY304" s="43">
        <f t="shared" si="156"/>
        <v>0</v>
      </c>
      <c r="AZ304" s="131"/>
      <c r="BA304" s="43">
        <f t="shared" si="157"/>
        <v>0</v>
      </c>
      <c r="BB304" s="117"/>
      <c r="BC304" s="43">
        <f t="shared" si="158"/>
        <v>0</v>
      </c>
      <c r="BD304" s="121"/>
      <c r="BE304">
        <f t="shared" si="130"/>
        <v>0</v>
      </c>
      <c r="BF304">
        <f t="shared" si="131"/>
        <v>0</v>
      </c>
      <c r="BG304">
        <f t="shared" si="132"/>
        <v>4</v>
      </c>
      <c r="BH304">
        <f t="shared" si="136"/>
        <v>7</v>
      </c>
      <c r="BI304" s="6">
        <f t="shared" si="133"/>
        <v>0</v>
      </c>
      <c r="BJ304" s="44">
        <f t="shared" si="134"/>
        <v>0</v>
      </c>
    </row>
    <row r="305" spans="1:62" ht="15" customHeight="1" x14ac:dyDescent="0.25">
      <c r="A305" s="144">
        <f t="shared" si="135"/>
        <v>293</v>
      </c>
      <c r="B305" s="89" t="s">
        <v>129</v>
      </c>
      <c r="C305" s="150">
        <v>10</v>
      </c>
      <c r="D305" s="89" t="s">
        <v>129</v>
      </c>
      <c r="E305" s="150">
        <v>10</v>
      </c>
      <c r="F305" s="154" t="s">
        <v>161</v>
      </c>
      <c r="G305" s="155">
        <v>13</v>
      </c>
      <c r="H305" s="152">
        <f t="shared" si="137"/>
        <v>2324.9</v>
      </c>
      <c r="I305" s="47">
        <f t="shared" si="139"/>
        <v>2306.6999999999998</v>
      </c>
      <c r="J305" s="47">
        <f t="shared" si="140"/>
        <v>0</v>
      </c>
      <c r="K305" s="47">
        <f t="shared" si="141"/>
        <v>638.19999999999982</v>
      </c>
      <c r="L305" s="56">
        <f t="shared" si="159"/>
        <v>2861.6520158817357</v>
      </c>
      <c r="M305" s="56">
        <f t="shared" si="138"/>
        <v>-2.3582305520903901E-3</v>
      </c>
      <c r="N305" s="47">
        <f t="shared" si="160"/>
        <v>1474.7468749999998</v>
      </c>
      <c r="O305" s="47"/>
      <c r="P305" s="47"/>
      <c r="Q305" s="47"/>
      <c r="R305" s="47">
        <f t="shared" si="162"/>
        <v>1432.2070115986255</v>
      </c>
      <c r="S305" s="47">
        <f t="shared" si="161"/>
        <v>1429.4473625136625</v>
      </c>
      <c r="T305" s="47"/>
      <c r="U305" s="47"/>
      <c r="V305" s="47"/>
      <c r="W305" s="79">
        <v>1</v>
      </c>
      <c r="X305" s="62">
        <f t="shared" si="144"/>
        <v>1432.2070115986255</v>
      </c>
      <c r="Y305" s="137">
        <f t="shared" si="145"/>
        <v>61.714784896674679</v>
      </c>
      <c r="Z305" s="131">
        <v>60.2</v>
      </c>
      <c r="AA305" s="5">
        <f t="shared" si="142"/>
        <v>4.757562996169507</v>
      </c>
      <c r="AB305" s="131"/>
      <c r="AC305" s="43">
        <f t="shared" si="147"/>
        <v>0</v>
      </c>
      <c r="AD305" s="131">
        <v>59.3</v>
      </c>
      <c r="AE305" s="43">
        <f t="shared" si="146"/>
        <v>4.6163736328517642</v>
      </c>
      <c r="AF305" s="131"/>
      <c r="AG305" s="43">
        <f t="shared" si="148"/>
        <v>0</v>
      </c>
      <c r="AH305" s="131"/>
      <c r="AI305" s="43">
        <f t="shared" si="149"/>
        <v>0</v>
      </c>
      <c r="AJ305" s="131"/>
      <c r="AK305" s="43">
        <f t="shared" si="150"/>
        <v>0</v>
      </c>
      <c r="AL305" s="117"/>
      <c r="AM305" s="43">
        <f t="shared" si="151"/>
        <v>0</v>
      </c>
      <c r="AN305" s="131"/>
      <c r="AO305" s="5">
        <f t="shared" si="143"/>
        <v>0</v>
      </c>
      <c r="AP305" s="131"/>
      <c r="AQ305" s="43">
        <f t="shared" si="152"/>
        <v>0</v>
      </c>
      <c r="AR305" s="131"/>
      <c r="AS305" s="43">
        <f t="shared" si="153"/>
        <v>0</v>
      </c>
      <c r="AT305" s="131"/>
      <c r="AU305" s="43">
        <f t="shared" si="154"/>
        <v>0</v>
      </c>
      <c r="AV305" s="131"/>
      <c r="AW305" s="43">
        <f t="shared" si="155"/>
        <v>0</v>
      </c>
      <c r="AX305" s="131"/>
      <c r="AY305" s="43">
        <f t="shared" si="156"/>
        <v>0</v>
      </c>
      <c r="AZ305" s="131"/>
      <c r="BA305" s="43">
        <f t="shared" si="157"/>
        <v>0</v>
      </c>
      <c r="BB305" s="117"/>
      <c r="BC305" s="43">
        <f t="shared" si="158"/>
        <v>0</v>
      </c>
      <c r="BD305" s="121"/>
      <c r="BE305">
        <f t="shared" si="130"/>
        <v>0</v>
      </c>
      <c r="BF305">
        <f t="shared" si="131"/>
        <v>0</v>
      </c>
      <c r="BG305">
        <f t="shared" si="132"/>
        <v>4</v>
      </c>
      <c r="BH305">
        <f t="shared" si="136"/>
        <v>7</v>
      </c>
      <c r="BI305" s="6">
        <f t="shared" si="133"/>
        <v>0</v>
      </c>
      <c r="BJ305" s="44">
        <f t="shared" si="134"/>
        <v>0</v>
      </c>
    </row>
    <row r="306" spans="1:62" ht="15" customHeight="1" x14ac:dyDescent="0.25">
      <c r="A306" s="144">
        <f t="shared" si="135"/>
        <v>294</v>
      </c>
      <c r="B306" s="89" t="s">
        <v>129</v>
      </c>
      <c r="C306" s="150">
        <v>11</v>
      </c>
      <c r="D306" s="89" t="s">
        <v>129</v>
      </c>
      <c r="E306" s="150">
        <v>11</v>
      </c>
      <c r="F306" s="154" t="s">
        <v>161</v>
      </c>
      <c r="G306" s="155">
        <v>14</v>
      </c>
      <c r="H306" s="152">
        <f t="shared" si="137"/>
        <v>2332.9</v>
      </c>
      <c r="I306" s="47">
        <f t="shared" si="139"/>
        <v>2306.6999999999998</v>
      </c>
      <c r="J306" s="47">
        <f t="shared" si="140"/>
        <v>0</v>
      </c>
      <c r="K306" s="47">
        <f t="shared" si="141"/>
        <v>632.44999999999982</v>
      </c>
      <c r="L306" s="56">
        <f t="shared" si="159"/>
        <v>2871.5040436154709</v>
      </c>
      <c r="M306" s="56">
        <f t="shared" si="138"/>
        <v>-2.3411626075358072E-3</v>
      </c>
      <c r="N306" s="47">
        <f t="shared" si="160"/>
        <v>1468.9968749999998</v>
      </c>
      <c r="O306" s="47"/>
      <c r="P306" s="47"/>
      <c r="Q306" s="47"/>
      <c r="R306" s="47">
        <f t="shared" si="162"/>
        <v>1432.2070115986255</v>
      </c>
      <c r="S306" s="47">
        <f t="shared" si="161"/>
        <v>1439.2993731794529</v>
      </c>
      <c r="T306" s="47"/>
      <c r="U306" s="47"/>
      <c r="V306" s="47"/>
      <c r="W306" s="79">
        <v>1</v>
      </c>
      <c r="X306" s="62">
        <f t="shared" si="144"/>
        <v>1432.2070115986255</v>
      </c>
      <c r="Y306" s="137">
        <f t="shared" si="145"/>
        <v>61.714784896674679</v>
      </c>
      <c r="Z306" s="131">
        <v>61.9</v>
      </c>
      <c r="AA306" s="5">
        <f t="shared" si="142"/>
        <v>5.0300564982045017</v>
      </c>
      <c r="AB306" s="131"/>
      <c r="AC306" s="43">
        <f t="shared" si="147"/>
        <v>0</v>
      </c>
      <c r="AD306" s="131">
        <v>61.2</v>
      </c>
      <c r="AE306" s="43">
        <f t="shared" si="146"/>
        <v>4.9169343463022255</v>
      </c>
      <c r="AF306" s="131"/>
      <c r="AG306" s="43">
        <f t="shared" si="148"/>
        <v>0</v>
      </c>
      <c r="AH306" s="131"/>
      <c r="AI306" s="43">
        <f t="shared" si="149"/>
        <v>0</v>
      </c>
      <c r="AJ306" s="131"/>
      <c r="AK306" s="43">
        <f t="shared" si="150"/>
        <v>0</v>
      </c>
      <c r="AL306" s="117"/>
      <c r="AM306" s="43">
        <f t="shared" si="151"/>
        <v>0</v>
      </c>
      <c r="AN306" s="131"/>
      <c r="AO306" s="5">
        <f t="shared" si="143"/>
        <v>0</v>
      </c>
      <c r="AP306" s="131"/>
      <c r="AQ306" s="43">
        <f t="shared" si="152"/>
        <v>0</v>
      </c>
      <c r="AR306" s="131"/>
      <c r="AS306" s="43">
        <f t="shared" si="153"/>
        <v>0</v>
      </c>
      <c r="AT306" s="131"/>
      <c r="AU306" s="43">
        <f t="shared" si="154"/>
        <v>0</v>
      </c>
      <c r="AV306" s="131"/>
      <c r="AW306" s="43">
        <f t="shared" si="155"/>
        <v>0</v>
      </c>
      <c r="AX306" s="131"/>
      <c r="AY306" s="43">
        <f t="shared" si="156"/>
        <v>0</v>
      </c>
      <c r="AZ306" s="131"/>
      <c r="BA306" s="43">
        <f t="shared" si="157"/>
        <v>0</v>
      </c>
      <c r="BB306" s="117"/>
      <c r="BC306" s="43">
        <f t="shared" si="158"/>
        <v>0</v>
      </c>
      <c r="BD306" s="121"/>
      <c r="BE306">
        <f t="shared" si="130"/>
        <v>0</v>
      </c>
      <c r="BF306">
        <f t="shared" si="131"/>
        <v>0</v>
      </c>
      <c r="BG306">
        <f t="shared" si="132"/>
        <v>4</v>
      </c>
      <c r="BH306">
        <f t="shared" si="136"/>
        <v>7</v>
      </c>
      <c r="BI306" s="6">
        <f t="shared" si="133"/>
        <v>0</v>
      </c>
      <c r="BJ306" s="44">
        <f t="shared" si="134"/>
        <v>0</v>
      </c>
    </row>
    <row r="307" spans="1:62" ht="15" customHeight="1" x14ac:dyDescent="0.25">
      <c r="A307" s="144">
        <f t="shared" si="135"/>
        <v>295</v>
      </c>
      <c r="B307" s="89" t="s">
        <v>129</v>
      </c>
      <c r="C307" s="150">
        <v>12</v>
      </c>
      <c r="D307" s="89" t="s">
        <v>129</v>
      </c>
      <c r="E307" s="150">
        <v>12</v>
      </c>
      <c r="F307" s="154" t="s">
        <v>161</v>
      </c>
      <c r="G307" s="155">
        <v>15</v>
      </c>
      <c r="H307" s="152">
        <f t="shared" si="137"/>
        <v>2340.9</v>
      </c>
      <c r="I307" s="47">
        <f t="shared" si="139"/>
        <v>2306.6999999999998</v>
      </c>
      <c r="J307" s="47">
        <f t="shared" si="140"/>
        <v>0</v>
      </c>
      <c r="K307" s="47">
        <f t="shared" si="141"/>
        <v>626.69999999999982</v>
      </c>
      <c r="L307" s="56">
        <f t="shared" si="159"/>
        <v>2881.3560713663974</v>
      </c>
      <c r="M307" s="56">
        <f t="shared" si="138"/>
        <v>-2.324343724467326E-3</v>
      </c>
      <c r="N307" s="47">
        <f t="shared" si="160"/>
        <v>1463.2468749999998</v>
      </c>
      <c r="O307" s="47"/>
      <c r="P307" s="47"/>
      <c r="Q307" s="47"/>
      <c r="R307" s="47">
        <f t="shared" si="162"/>
        <v>1432.2070115986255</v>
      </c>
      <c r="S307" s="47">
        <f t="shared" si="161"/>
        <v>1449.1513841114966</v>
      </c>
      <c r="T307" s="47"/>
      <c r="U307" s="47"/>
      <c r="V307" s="47"/>
      <c r="W307" s="79">
        <v>1</v>
      </c>
      <c r="X307" s="62">
        <f t="shared" si="144"/>
        <v>1432.2070115986255</v>
      </c>
      <c r="Y307" s="137">
        <f t="shared" si="145"/>
        <v>61.714784896674679</v>
      </c>
      <c r="Z307" s="131">
        <v>60.8</v>
      </c>
      <c r="AA307" s="5">
        <f t="shared" si="142"/>
        <v>4.8528707393296004</v>
      </c>
      <c r="AB307" s="131"/>
      <c r="AC307" s="43">
        <f t="shared" si="147"/>
        <v>0</v>
      </c>
      <c r="AD307" s="131">
        <v>60</v>
      </c>
      <c r="AE307" s="43">
        <f t="shared" si="146"/>
        <v>4.7260037930625014</v>
      </c>
      <c r="AF307" s="131"/>
      <c r="AG307" s="43">
        <f t="shared" si="148"/>
        <v>0</v>
      </c>
      <c r="AH307" s="131"/>
      <c r="AI307" s="43">
        <f t="shared" si="149"/>
        <v>0</v>
      </c>
      <c r="AJ307" s="131"/>
      <c r="AK307" s="43">
        <f t="shared" si="150"/>
        <v>0</v>
      </c>
      <c r="AL307" s="117"/>
      <c r="AM307" s="43">
        <f t="shared" si="151"/>
        <v>0</v>
      </c>
      <c r="AN307" s="131"/>
      <c r="AO307" s="5">
        <f t="shared" si="143"/>
        <v>0</v>
      </c>
      <c r="AP307" s="131"/>
      <c r="AQ307" s="43">
        <f t="shared" si="152"/>
        <v>0</v>
      </c>
      <c r="AR307" s="131"/>
      <c r="AS307" s="43">
        <f t="shared" si="153"/>
        <v>0</v>
      </c>
      <c r="AT307" s="131"/>
      <c r="AU307" s="43">
        <f t="shared" si="154"/>
        <v>0</v>
      </c>
      <c r="AV307" s="131"/>
      <c r="AW307" s="43">
        <f t="shared" si="155"/>
        <v>0</v>
      </c>
      <c r="AX307" s="131"/>
      <c r="AY307" s="43">
        <f t="shared" si="156"/>
        <v>0</v>
      </c>
      <c r="AZ307" s="131"/>
      <c r="BA307" s="43">
        <f t="shared" si="157"/>
        <v>0</v>
      </c>
      <c r="BB307" s="117"/>
      <c r="BC307" s="43">
        <f t="shared" si="158"/>
        <v>0</v>
      </c>
      <c r="BD307" s="121"/>
      <c r="BE307">
        <f t="shared" si="130"/>
        <v>0</v>
      </c>
      <c r="BF307">
        <f t="shared" si="131"/>
        <v>0</v>
      </c>
      <c r="BG307">
        <f t="shared" si="132"/>
        <v>4</v>
      </c>
      <c r="BH307">
        <f t="shared" si="136"/>
        <v>7</v>
      </c>
      <c r="BI307" s="6">
        <f t="shared" si="133"/>
        <v>0</v>
      </c>
      <c r="BJ307" s="44">
        <f t="shared" si="134"/>
        <v>0</v>
      </c>
    </row>
    <row r="308" spans="1:62" ht="15" customHeight="1" x14ac:dyDescent="0.25">
      <c r="A308" s="144">
        <f t="shared" si="135"/>
        <v>296</v>
      </c>
      <c r="B308" s="89" t="s">
        <v>129</v>
      </c>
      <c r="C308" s="150">
        <v>13</v>
      </c>
      <c r="D308" s="89" t="s">
        <v>129</v>
      </c>
      <c r="E308" s="150">
        <v>13</v>
      </c>
      <c r="F308" s="154" t="s">
        <v>161</v>
      </c>
      <c r="G308" s="155">
        <v>16</v>
      </c>
      <c r="H308" s="152">
        <f t="shared" si="137"/>
        <v>2348.9</v>
      </c>
      <c r="I308" s="47">
        <f t="shared" si="139"/>
        <v>2306.6999999999998</v>
      </c>
      <c r="J308" s="47">
        <f t="shared" si="140"/>
        <v>0</v>
      </c>
      <c r="K308" s="47">
        <f t="shared" si="141"/>
        <v>620.94999999999982</v>
      </c>
      <c r="L308" s="56">
        <f t="shared" si="159"/>
        <v>2891.2080991343396</v>
      </c>
      <c r="M308" s="56">
        <f t="shared" si="138"/>
        <v>-2.3077686851138424E-3</v>
      </c>
      <c r="N308" s="47">
        <f t="shared" si="160"/>
        <v>1457.4968749999998</v>
      </c>
      <c r="O308" s="47"/>
      <c r="P308" s="47"/>
      <c r="Q308" s="47"/>
      <c r="R308" s="47">
        <f t="shared" si="162"/>
        <v>1432.2070115986255</v>
      </c>
      <c r="S308" s="47">
        <f t="shared" si="161"/>
        <v>1459.0033953043994</v>
      </c>
      <c r="T308" s="47"/>
      <c r="U308" s="47"/>
      <c r="V308" s="47"/>
      <c r="W308" s="79">
        <v>1</v>
      </c>
      <c r="X308" s="62">
        <f t="shared" si="144"/>
        <v>1432.2070115986255</v>
      </c>
      <c r="Y308" s="137">
        <f t="shared" si="145"/>
        <v>61.714784896674679</v>
      </c>
      <c r="Z308" s="131">
        <v>61.9</v>
      </c>
      <c r="AA308" s="5">
        <f t="shared" si="142"/>
        <v>5.0300564982045017</v>
      </c>
      <c r="AB308" s="131"/>
      <c r="AC308" s="43">
        <f t="shared" si="147"/>
        <v>0</v>
      </c>
      <c r="AD308" s="131">
        <v>61</v>
      </c>
      <c r="AE308" s="43">
        <f t="shared" si="146"/>
        <v>4.8848500316626575</v>
      </c>
      <c r="AF308" s="131"/>
      <c r="AG308" s="43">
        <f t="shared" si="148"/>
        <v>0</v>
      </c>
      <c r="AH308" s="131"/>
      <c r="AI308" s="43">
        <f t="shared" si="149"/>
        <v>0</v>
      </c>
      <c r="AJ308" s="131"/>
      <c r="AK308" s="43">
        <f t="shared" si="150"/>
        <v>0</v>
      </c>
      <c r="AL308" s="117"/>
      <c r="AM308" s="43">
        <f t="shared" si="151"/>
        <v>0</v>
      </c>
      <c r="AN308" s="131"/>
      <c r="AO308" s="5">
        <f t="shared" si="143"/>
        <v>0</v>
      </c>
      <c r="AP308" s="131"/>
      <c r="AQ308" s="43">
        <f t="shared" si="152"/>
        <v>0</v>
      </c>
      <c r="AR308" s="131"/>
      <c r="AS308" s="43">
        <f t="shared" si="153"/>
        <v>0</v>
      </c>
      <c r="AT308" s="131"/>
      <c r="AU308" s="43">
        <f t="shared" si="154"/>
        <v>0</v>
      </c>
      <c r="AV308" s="131"/>
      <c r="AW308" s="43">
        <f t="shared" si="155"/>
        <v>0</v>
      </c>
      <c r="AX308" s="131"/>
      <c r="AY308" s="43">
        <f t="shared" si="156"/>
        <v>0</v>
      </c>
      <c r="AZ308" s="131"/>
      <c r="BA308" s="43">
        <f t="shared" si="157"/>
        <v>0</v>
      </c>
      <c r="BB308" s="117"/>
      <c r="BC308" s="43">
        <f t="shared" si="158"/>
        <v>0</v>
      </c>
      <c r="BD308" s="121"/>
      <c r="BE308">
        <f t="shared" si="130"/>
        <v>0</v>
      </c>
      <c r="BF308">
        <f t="shared" si="131"/>
        <v>0</v>
      </c>
      <c r="BG308">
        <f t="shared" si="132"/>
        <v>4</v>
      </c>
      <c r="BH308">
        <f t="shared" si="136"/>
        <v>7</v>
      </c>
      <c r="BI308" s="6">
        <f t="shared" si="133"/>
        <v>0</v>
      </c>
      <c r="BJ308" s="44">
        <f t="shared" si="134"/>
        <v>0</v>
      </c>
    </row>
    <row r="309" spans="1:62" ht="15" customHeight="1" x14ac:dyDescent="0.25">
      <c r="A309" s="144">
        <f t="shared" si="135"/>
        <v>297</v>
      </c>
      <c r="B309" s="89" t="s">
        <v>129</v>
      </c>
      <c r="C309" s="150">
        <v>14</v>
      </c>
      <c r="D309" s="89" t="s">
        <v>129</v>
      </c>
      <c r="E309" s="150">
        <v>14</v>
      </c>
      <c r="F309" s="154" t="s">
        <v>161</v>
      </c>
      <c r="G309" s="155">
        <v>17</v>
      </c>
      <c r="H309" s="152">
        <f t="shared" si="137"/>
        <v>2356.9</v>
      </c>
      <c r="I309" s="47">
        <f t="shared" si="139"/>
        <v>2306.6999999999998</v>
      </c>
      <c r="J309" s="47">
        <f t="shared" si="140"/>
        <v>0</v>
      </c>
      <c r="K309" s="47">
        <f t="shared" si="141"/>
        <v>615.19999999999982</v>
      </c>
      <c r="L309" s="56">
        <f t="shared" si="159"/>
        <v>2901.0601269191234</v>
      </c>
      <c r="M309" s="56">
        <f t="shared" si="138"/>
        <v>-0.37333082490067682</v>
      </c>
      <c r="N309" s="47">
        <f t="shared" si="160"/>
        <v>1451.7468749999998</v>
      </c>
      <c r="O309" s="47">
        <f t="shared" ref="O309:O372" si="163">SLOPE*O$7 + ($I$7-$K$8*($A309-3))</f>
        <v>2302.7468749999998</v>
      </c>
      <c r="P309" s="47"/>
      <c r="Q309" s="47"/>
      <c r="R309" s="47">
        <f t="shared" si="162"/>
        <v>1432.2070115986255</v>
      </c>
      <c r="S309" s="47">
        <f>SQRT(POWER(O$7-N$7,2)+POWER(O309-N309,2))</f>
        <v>1458.1004766476142</v>
      </c>
      <c r="T309" s="47">
        <f t="shared" ref="T309:T372" si="164">SQRT(POWER(H309-O$7,2)+POWER(I309-O309,2))</f>
        <v>11.125969497784311</v>
      </c>
      <c r="U309" s="47"/>
      <c r="V309" s="47"/>
      <c r="W309" s="79">
        <v>1</v>
      </c>
      <c r="X309" s="62">
        <f t="shared" si="144"/>
        <v>1432.2070115986255</v>
      </c>
      <c r="Y309" s="137">
        <f t="shared" si="145"/>
        <v>61.714784896674679</v>
      </c>
      <c r="Z309" s="131">
        <v>60.4</v>
      </c>
      <c r="AA309" s="5">
        <f t="shared" si="142"/>
        <v>4.7892272215830261</v>
      </c>
      <c r="AB309" s="131"/>
      <c r="AC309" s="43">
        <f t="shared" si="147"/>
        <v>0</v>
      </c>
      <c r="AD309" s="131">
        <v>59.2</v>
      </c>
      <c r="AE309" s="43">
        <f t="shared" si="146"/>
        <v>4.6008172036996013</v>
      </c>
      <c r="AF309" s="131"/>
      <c r="AG309" s="43">
        <f t="shared" si="148"/>
        <v>0</v>
      </c>
      <c r="AH309" s="131"/>
      <c r="AI309" s="43">
        <f t="shared" si="149"/>
        <v>0</v>
      </c>
      <c r="AJ309" s="131"/>
      <c r="AK309" s="43">
        <f t="shared" si="150"/>
        <v>0</v>
      </c>
      <c r="AL309" s="117"/>
      <c r="AM309" s="43">
        <f t="shared" si="151"/>
        <v>0</v>
      </c>
      <c r="AN309" s="131"/>
      <c r="AO309" s="5">
        <f t="shared" si="143"/>
        <v>0</v>
      </c>
      <c r="AP309" s="131"/>
      <c r="AQ309" s="43">
        <f t="shared" si="152"/>
        <v>0</v>
      </c>
      <c r="AR309" s="131"/>
      <c r="AS309" s="43">
        <f t="shared" si="153"/>
        <v>0</v>
      </c>
      <c r="AT309" s="131"/>
      <c r="AU309" s="43">
        <f t="shared" si="154"/>
        <v>0</v>
      </c>
      <c r="AV309" s="131"/>
      <c r="AW309" s="43">
        <f t="shared" si="155"/>
        <v>0</v>
      </c>
      <c r="AX309" s="131"/>
      <c r="AY309" s="43">
        <f t="shared" si="156"/>
        <v>0</v>
      </c>
      <c r="AZ309" s="131"/>
      <c r="BA309" s="43">
        <f t="shared" si="157"/>
        <v>0</v>
      </c>
      <c r="BB309" s="117"/>
      <c r="BC309" s="43">
        <f t="shared" si="158"/>
        <v>0</v>
      </c>
      <c r="BD309" s="121" t="s">
        <v>108</v>
      </c>
      <c r="BE309">
        <f t="shared" si="130"/>
        <v>0</v>
      </c>
      <c r="BF309">
        <f t="shared" si="131"/>
        <v>0</v>
      </c>
      <c r="BG309">
        <f t="shared" si="132"/>
        <v>4</v>
      </c>
      <c r="BH309">
        <f t="shared" si="136"/>
        <v>7</v>
      </c>
      <c r="BI309" s="6">
        <f t="shared" si="133"/>
        <v>0</v>
      </c>
      <c r="BJ309" s="44">
        <f t="shared" si="134"/>
        <v>0</v>
      </c>
    </row>
    <row r="310" spans="1:62" ht="15" customHeight="1" x14ac:dyDescent="0.25">
      <c r="A310" s="144">
        <f t="shared" si="135"/>
        <v>298</v>
      </c>
      <c r="B310" s="89" t="s">
        <v>129</v>
      </c>
      <c r="C310" s="150">
        <v>15</v>
      </c>
      <c r="D310" s="89" t="s">
        <v>129</v>
      </c>
      <c r="E310" s="150">
        <v>15</v>
      </c>
      <c r="F310" s="154" t="s">
        <v>161</v>
      </c>
      <c r="G310" s="155">
        <v>18</v>
      </c>
      <c r="H310" s="152">
        <f t="shared" si="137"/>
        <v>2364.9</v>
      </c>
      <c r="I310" s="47">
        <f t="shared" si="139"/>
        <v>2306.6999999999998</v>
      </c>
      <c r="J310" s="47">
        <f t="shared" si="140"/>
        <v>0</v>
      </c>
      <c r="K310" s="47">
        <f t="shared" si="141"/>
        <v>609.44999999999982</v>
      </c>
      <c r="L310" s="56">
        <f t="shared" si="159"/>
        <v>2910.9121547205787</v>
      </c>
      <c r="M310" s="56">
        <f t="shared" si="138"/>
        <v>-0.19703140745968994</v>
      </c>
      <c r="N310" s="47">
        <f t="shared" si="160"/>
        <v>1445.9968749999998</v>
      </c>
      <c r="O310" s="47">
        <f t="shared" si="163"/>
        <v>2296.9968749999998</v>
      </c>
      <c r="P310" s="47"/>
      <c r="Q310" s="47"/>
      <c r="R310" s="47">
        <f t="shared" si="162"/>
        <v>1432.2070115986255</v>
      </c>
      <c r="S310" s="47">
        <f>SQRT(POWER(O$7-N$7,2)+POWER(O310-N310,2))</f>
        <v>1458.1004766476142</v>
      </c>
      <c r="T310" s="47">
        <f t="shared" si="164"/>
        <v>20.801697881798695</v>
      </c>
      <c r="U310" s="47"/>
      <c r="V310" s="47"/>
      <c r="W310" s="79">
        <v>1</v>
      </c>
      <c r="X310" s="62">
        <f t="shared" si="144"/>
        <v>1432.2070115986255</v>
      </c>
      <c r="Y310" s="137">
        <f t="shared" si="145"/>
        <v>61.714784896674679</v>
      </c>
      <c r="Z310" s="131">
        <v>59.6</v>
      </c>
      <c r="AA310" s="5">
        <f t="shared" si="142"/>
        <v>4.6632004537680265</v>
      </c>
      <c r="AB310" s="131"/>
      <c r="AC310" s="43">
        <f t="shared" si="147"/>
        <v>0</v>
      </c>
      <c r="AD310" s="131">
        <v>58.8</v>
      </c>
      <c r="AE310" s="43">
        <f t="shared" si="146"/>
        <v>4.538854042857225</v>
      </c>
      <c r="AF310" s="131"/>
      <c r="AG310" s="43">
        <f t="shared" si="148"/>
        <v>0</v>
      </c>
      <c r="AH310" s="131"/>
      <c r="AI310" s="43">
        <f t="shared" si="149"/>
        <v>0</v>
      </c>
      <c r="AJ310" s="131"/>
      <c r="AK310" s="43">
        <f t="shared" si="150"/>
        <v>0</v>
      </c>
      <c r="AL310" s="117"/>
      <c r="AM310" s="43">
        <f t="shared" si="151"/>
        <v>0</v>
      </c>
      <c r="AN310" s="131"/>
      <c r="AO310" s="5">
        <f t="shared" si="143"/>
        <v>0</v>
      </c>
      <c r="AP310" s="131"/>
      <c r="AQ310" s="43">
        <f t="shared" si="152"/>
        <v>0</v>
      </c>
      <c r="AR310" s="131"/>
      <c r="AS310" s="43">
        <f t="shared" si="153"/>
        <v>0</v>
      </c>
      <c r="AT310" s="131"/>
      <c r="AU310" s="43">
        <f t="shared" si="154"/>
        <v>0</v>
      </c>
      <c r="AV310" s="131"/>
      <c r="AW310" s="43">
        <f t="shared" si="155"/>
        <v>0</v>
      </c>
      <c r="AX310" s="131"/>
      <c r="AY310" s="43">
        <f t="shared" si="156"/>
        <v>0</v>
      </c>
      <c r="AZ310" s="131"/>
      <c r="BA310" s="43">
        <f t="shared" si="157"/>
        <v>0</v>
      </c>
      <c r="BB310" s="117"/>
      <c r="BC310" s="43">
        <f t="shared" si="158"/>
        <v>0</v>
      </c>
      <c r="BD310" s="121"/>
      <c r="BE310">
        <f t="shared" si="130"/>
        <v>0</v>
      </c>
      <c r="BF310">
        <f t="shared" si="131"/>
        <v>0</v>
      </c>
      <c r="BG310">
        <f t="shared" si="132"/>
        <v>4</v>
      </c>
      <c r="BH310">
        <f t="shared" si="136"/>
        <v>7</v>
      </c>
      <c r="BI310" s="6">
        <f t="shared" si="133"/>
        <v>0</v>
      </c>
      <c r="BJ310" s="44">
        <f t="shared" si="134"/>
        <v>0</v>
      </c>
    </row>
    <row r="311" spans="1:62" ht="15" customHeight="1" x14ac:dyDescent="0.25">
      <c r="A311" s="144">
        <f t="shared" si="135"/>
        <v>299</v>
      </c>
      <c r="B311" s="89" t="s">
        <v>129</v>
      </c>
      <c r="C311" s="150">
        <v>16</v>
      </c>
      <c r="D311" s="89" t="s">
        <v>129</v>
      </c>
      <c r="E311" s="150">
        <v>16</v>
      </c>
      <c r="F311" s="154" t="s">
        <v>161</v>
      </c>
      <c r="G311" s="155">
        <v>19</v>
      </c>
      <c r="H311" s="152">
        <f t="shared" si="137"/>
        <v>2372.9</v>
      </c>
      <c r="I311" s="47">
        <f t="shared" si="139"/>
        <v>2306.6999999999998</v>
      </c>
      <c r="J311" s="47">
        <f t="shared" si="140"/>
        <v>0</v>
      </c>
      <c r="K311" s="47">
        <f t="shared" si="141"/>
        <v>603.69999999999982</v>
      </c>
      <c r="L311" s="56">
        <f t="shared" si="159"/>
        <v>2920.7641825385358</v>
      </c>
      <c r="M311" s="56">
        <f t="shared" si="138"/>
        <v>-0.13348505117346576</v>
      </c>
      <c r="N311" s="47">
        <f t="shared" si="160"/>
        <v>1440.2468749999998</v>
      </c>
      <c r="O311" s="47">
        <f t="shared" si="163"/>
        <v>2291.2468749999998</v>
      </c>
      <c r="P311" s="47"/>
      <c r="Q311" s="47"/>
      <c r="R311" s="47">
        <f t="shared" si="162"/>
        <v>1432.2070115986255</v>
      </c>
      <c r="S311" s="47">
        <f t="shared" ref="S311:S374" si="165">SQRT(POWER(O$7-N$7,2)+POWER(O311-N311,2))</f>
        <v>1458.1004766476142</v>
      </c>
      <c r="T311" s="47">
        <f t="shared" si="164"/>
        <v>30.590179343469529</v>
      </c>
      <c r="U311" s="47"/>
      <c r="V311" s="47"/>
      <c r="W311" s="79">
        <v>1</v>
      </c>
      <c r="X311" s="62">
        <f t="shared" si="144"/>
        <v>1432.2070115986255</v>
      </c>
      <c r="Y311" s="137">
        <f t="shared" si="145"/>
        <v>61.714784896674679</v>
      </c>
      <c r="Z311" s="131">
        <v>59.7</v>
      </c>
      <c r="AA311" s="5">
        <f t="shared" si="142"/>
        <v>4.6788619052267029</v>
      </c>
      <c r="AB311" s="131"/>
      <c r="AC311" s="43">
        <f t="shared" si="147"/>
        <v>0</v>
      </c>
      <c r="AD311" s="131">
        <v>58.8</v>
      </c>
      <c r="AE311" s="43">
        <f t="shared" si="146"/>
        <v>4.538854042857225</v>
      </c>
      <c r="AF311" s="131"/>
      <c r="AG311" s="43">
        <f t="shared" si="148"/>
        <v>0</v>
      </c>
      <c r="AH311" s="131"/>
      <c r="AI311" s="43">
        <f t="shared" si="149"/>
        <v>0</v>
      </c>
      <c r="AJ311" s="131"/>
      <c r="AK311" s="43">
        <f t="shared" si="150"/>
        <v>0</v>
      </c>
      <c r="AL311" s="117"/>
      <c r="AM311" s="43">
        <f t="shared" si="151"/>
        <v>0</v>
      </c>
      <c r="AN311" s="131"/>
      <c r="AO311" s="5">
        <f t="shared" si="143"/>
        <v>0</v>
      </c>
      <c r="AP311" s="131"/>
      <c r="AQ311" s="43">
        <f t="shared" si="152"/>
        <v>0</v>
      </c>
      <c r="AR311" s="131"/>
      <c r="AS311" s="43">
        <f t="shared" si="153"/>
        <v>0</v>
      </c>
      <c r="AT311" s="131"/>
      <c r="AU311" s="43">
        <f t="shared" si="154"/>
        <v>0</v>
      </c>
      <c r="AV311" s="131"/>
      <c r="AW311" s="43">
        <f t="shared" si="155"/>
        <v>0</v>
      </c>
      <c r="AX311" s="131"/>
      <c r="AY311" s="43">
        <f t="shared" si="156"/>
        <v>0</v>
      </c>
      <c r="AZ311" s="131"/>
      <c r="BA311" s="43">
        <f t="shared" si="157"/>
        <v>0</v>
      </c>
      <c r="BB311" s="117"/>
      <c r="BC311" s="43">
        <f t="shared" si="158"/>
        <v>0</v>
      </c>
      <c r="BD311" s="121"/>
      <c r="BE311">
        <f t="shared" si="130"/>
        <v>0</v>
      </c>
      <c r="BF311">
        <f t="shared" si="131"/>
        <v>0</v>
      </c>
      <c r="BG311">
        <f t="shared" si="132"/>
        <v>4</v>
      </c>
      <c r="BH311">
        <f t="shared" si="136"/>
        <v>7</v>
      </c>
      <c r="BI311" s="6">
        <f t="shared" si="133"/>
        <v>0</v>
      </c>
      <c r="BJ311" s="44">
        <f t="shared" si="134"/>
        <v>0</v>
      </c>
    </row>
    <row r="312" spans="1:62" ht="15" customHeight="1" x14ac:dyDescent="0.25">
      <c r="A312" s="144">
        <f t="shared" si="135"/>
        <v>300</v>
      </c>
      <c r="B312" s="89" t="s">
        <v>129</v>
      </c>
      <c r="C312" s="150">
        <v>17</v>
      </c>
      <c r="D312" s="89" t="s">
        <v>129</v>
      </c>
      <c r="E312" s="150">
        <v>17</v>
      </c>
      <c r="F312" s="154" t="s">
        <v>161</v>
      </c>
      <c r="G312" s="155">
        <v>20</v>
      </c>
      <c r="H312" s="152">
        <f t="shared" si="137"/>
        <v>2380.9</v>
      </c>
      <c r="I312" s="47">
        <f t="shared" si="139"/>
        <v>2306.6999999999998</v>
      </c>
      <c r="J312" s="47">
        <f t="shared" si="140"/>
        <v>0</v>
      </c>
      <c r="K312" s="47">
        <f t="shared" si="141"/>
        <v>597.94999999999982</v>
      </c>
      <c r="L312" s="56">
        <f t="shared" si="159"/>
        <v>2930.6162103728288</v>
      </c>
      <c r="M312" s="56">
        <f t="shared" si="138"/>
        <v>-0.10083750681496895</v>
      </c>
      <c r="N312" s="47">
        <f t="shared" si="160"/>
        <v>1434.4968749999998</v>
      </c>
      <c r="O312" s="47">
        <f t="shared" si="163"/>
        <v>2285.4968749999998</v>
      </c>
      <c r="P312" s="47"/>
      <c r="Q312" s="47"/>
      <c r="R312" s="47">
        <f t="shared" si="162"/>
        <v>1432.2070115986255</v>
      </c>
      <c r="S312" s="47">
        <f t="shared" si="165"/>
        <v>1458.1004766476142</v>
      </c>
      <c r="T312" s="47">
        <f t="shared" si="164"/>
        <v>40.409559633403966</v>
      </c>
      <c r="U312" s="47"/>
      <c r="V312" s="47"/>
      <c r="W312" s="79">
        <v>1</v>
      </c>
      <c r="X312" s="62">
        <f t="shared" si="144"/>
        <v>1432.2070115986255</v>
      </c>
      <c r="Y312" s="137">
        <f t="shared" si="145"/>
        <v>61.714784896674679</v>
      </c>
      <c r="Z312" s="131">
        <v>61.4</v>
      </c>
      <c r="AA312" s="5">
        <f t="shared" si="142"/>
        <v>4.949123683248307</v>
      </c>
      <c r="AB312" s="131"/>
      <c r="AC312" s="43">
        <f t="shared" si="147"/>
        <v>0</v>
      </c>
      <c r="AD312" s="131">
        <v>60.6</v>
      </c>
      <c r="AE312" s="43">
        <f t="shared" si="146"/>
        <v>4.8209964693030569</v>
      </c>
      <c r="AF312" s="131"/>
      <c r="AG312" s="43">
        <f t="shared" si="148"/>
        <v>0</v>
      </c>
      <c r="AH312" s="131"/>
      <c r="AI312" s="43">
        <f t="shared" si="149"/>
        <v>0</v>
      </c>
      <c r="AJ312" s="131"/>
      <c r="AK312" s="43">
        <f t="shared" si="150"/>
        <v>0</v>
      </c>
      <c r="AL312" s="117"/>
      <c r="AM312" s="43">
        <f t="shared" si="151"/>
        <v>0</v>
      </c>
      <c r="AN312" s="131"/>
      <c r="AO312" s="5">
        <f t="shared" si="143"/>
        <v>0</v>
      </c>
      <c r="AP312" s="131"/>
      <c r="AQ312" s="43">
        <f t="shared" si="152"/>
        <v>0</v>
      </c>
      <c r="AR312" s="131"/>
      <c r="AS312" s="43">
        <f t="shared" si="153"/>
        <v>0</v>
      </c>
      <c r="AT312" s="131"/>
      <c r="AU312" s="43">
        <f t="shared" si="154"/>
        <v>0</v>
      </c>
      <c r="AV312" s="131"/>
      <c r="AW312" s="43">
        <f t="shared" si="155"/>
        <v>0</v>
      </c>
      <c r="AX312" s="131"/>
      <c r="AY312" s="43">
        <f t="shared" si="156"/>
        <v>0</v>
      </c>
      <c r="AZ312" s="131"/>
      <c r="BA312" s="43">
        <f t="shared" si="157"/>
        <v>0</v>
      </c>
      <c r="BB312" s="117"/>
      <c r="BC312" s="43">
        <f t="shared" si="158"/>
        <v>0</v>
      </c>
      <c r="BD312" s="121"/>
      <c r="BE312">
        <f t="shared" si="130"/>
        <v>0</v>
      </c>
      <c r="BF312">
        <f t="shared" si="131"/>
        <v>0</v>
      </c>
      <c r="BG312">
        <f t="shared" si="132"/>
        <v>4</v>
      </c>
      <c r="BH312">
        <f t="shared" si="136"/>
        <v>7</v>
      </c>
      <c r="BI312" s="6">
        <f t="shared" si="133"/>
        <v>0</v>
      </c>
      <c r="BJ312" s="44">
        <f t="shared" si="134"/>
        <v>0</v>
      </c>
    </row>
    <row r="313" spans="1:62" ht="15" customHeight="1" x14ac:dyDescent="0.25">
      <c r="A313" s="144">
        <f t="shared" si="135"/>
        <v>301</v>
      </c>
      <c r="B313" s="89" t="s">
        <v>129</v>
      </c>
      <c r="C313" s="150">
        <v>18</v>
      </c>
      <c r="D313" s="89" t="s">
        <v>129</v>
      </c>
      <c r="E313" s="150">
        <v>18</v>
      </c>
      <c r="F313" s="154" t="s">
        <v>161</v>
      </c>
      <c r="G313" s="155">
        <v>21</v>
      </c>
      <c r="H313" s="152">
        <f t="shared" si="137"/>
        <v>2388.9</v>
      </c>
      <c r="I313" s="47">
        <f t="shared" si="139"/>
        <v>2306.6999999999998</v>
      </c>
      <c r="J313" s="47">
        <f t="shared" si="140"/>
        <v>0</v>
      </c>
      <c r="K313" s="47">
        <f t="shared" si="141"/>
        <v>592.19999999999982</v>
      </c>
      <c r="L313" s="56">
        <f t="shared" si="159"/>
        <v>2940.4682382232936</v>
      </c>
      <c r="M313" s="56">
        <f t="shared" si="138"/>
        <v>-8.09751850624707E-2</v>
      </c>
      <c r="N313" s="47">
        <f t="shared" si="160"/>
        <v>1428.7468749999998</v>
      </c>
      <c r="O313" s="47">
        <f t="shared" si="163"/>
        <v>2279.7468749999998</v>
      </c>
      <c r="P313" s="47"/>
      <c r="Q313" s="47"/>
      <c r="R313" s="47">
        <f t="shared" si="162"/>
        <v>1432.2070115986255</v>
      </c>
      <c r="S313" s="47">
        <f t="shared" si="165"/>
        <v>1458.1004766476142</v>
      </c>
      <c r="T313" s="47">
        <f t="shared" si="164"/>
        <v>50.241725162116325</v>
      </c>
      <c r="U313" s="47"/>
      <c r="V313" s="47"/>
      <c r="W313" s="79">
        <v>1</v>
      </c>
      <c r="X313" s="62">
        <f t="shared" si="144"/>
        <v>1432.2070115986255</v>
      </c>
      <c r="Y313" s="137">
        <f t="shared" si="145"/>
        <v>61.714784896674679</v>
      </c>
      <c r="Z313" s="131">
        <v>59.1</v>
      </c>
      <c r="AA313" s="5">
        <f t="shared" si="142"/>
        <v>4.5852870301240642</v>
      </c>
      <c r="AB313" s="131"/>
      <c r="AC313" s="43">
        <f t="shared" si="147"/>
        <v>0</v>
      </c>
      <c r="AD313" s="131">
        <v>58.2</v>
      </c>
      <c r="AE313" s="43">
        <f t="shared" si="146"/>
        <v>4.4466969688925069</v>
      </c>
      <c r="AF313" s="131"/>
      <c r="AG313" s="43">
        <f t="shared" si="148"/>
        <v>0</v>
      </c>
      <c r="AH313" s="131"/>
      <c r="AI313" s="43">
        <f t="shared" si="149"/>
        <v>0</v>
      </c>
      <c r="AJ313" s="131"/>
      <c r="AK313" s="43">
        <f t="shared" si="150"/>
        <v>0</v>
      </c>
      <c r="AL313" s="117"/>
      <c r="AM313" s="43">
        <f t="shared" si="151"/>
        <v>0</v>
      </c>
      <c r="AN313" s="131"/>
      <c r="AO313" s="5">
        <f t="shared" si="143"/>
        <v>0</v>
      </c>
      <c r="AP313" s="131"/>
      <c r="AQ313" s="43">
        <f t="shared" si="152"/>
        <v>0</v>
      </c>
      <c r="AR313" s="131"/>
      <c r="AS313" s="43">
        <f t="shared" si="153"/>
        <v>0</v>
      </c>
      <c r="AT313" s="131"/>
      <c r="AU313" s="43">
        <f t="shared" si="154"/>
        <v>0</v>
      </c>
      <c r="AV313" s="131"/>
      <c r="AW313" s="43">
        <f t="shared" si="155"/>
        <v>0</v>
      </c>
      <c r="AX313" s="131"/>
      <c r="AY313" s="43">
        <f t="shared" si="156"/>
        <v>0</v>
      </c>
      <c r="AZ313" s="131"/>
      <c r="BA313" s="43">
        <f t="shared" si="157"/>
        <v>0</v>
      </c>
      <c r="BB313" s="117"/>
      <c r="BC313" s="43">
        <f t="shared" si="158"/>
        <v>0</v>
      </c>
      <c r="BD313" s="121"/>
      <c r="BE313">
        <f t="shared" si="130"/>
        <v>0</v>
      </c>
      <c r="BF313">
        <f t="shared" si="131"/>
        <v>0</v>
      </c>
      <c r="BG313">
        <f t="shared" si="132"/>
        <v>4</v>
      </c>
      <c r="BH313">
        <f t="shared" si="136"/>
        <v>7</v>
      </c>
      <c r="BI313" s="6">
        <f t="shared" si="133"/>
        <v>0</v>
      </c>
      <c r="BJ313" s="44">
        <f t="shared" si="134"/>
        <v>0</v>
      </c>
    </row>
    <row r="314" spans="1:62" ht="15" customHeight="1" x14ac:dyDescent="0.25">
      <c r="A314" s="144">
        <f t="shared" si="135"/>
        <v>302</v>
      </c>
      <c r="B314" s="89" t="s">
        <v>129</v>
      </c>
      <c r="C314" s="150">
        <v>19</v>
      </c>
      <c r="D314" s="89" t="s">
        <v>129</v>
      </c>
      <c r="E314" s="150">
        <v>19</v>
      </c>
      <c r="F314" s="154" t="s">
        <v>161</v>
      </c>
      <c r="G314" s="155">
        <v>22</v>
      </c>
      <c r="H314" s="152">
        <f t="shared" si="137"/>
        <v>2396.9</v>
      </c>
      <c r="I314" s="47">
        <f t="shared" si="139"/>
        <v>2306.6999999999998</v>
      </c>
      <c r="J314" s="47">
        <f t="shared" si="140"/>
        <v>0</v>
      </c>
      <c r="K314" s="47">
        <f t="shared" si="141"/>
        <v>586.44999999999982</v>
      </c>
      <c r="L314" s="56">
        <f t="shared" si="159"/>
        <v>2950.3202660897682</v>
      </c>
      <c r="M314" s="56">
        <f t="shared" si="138"/>
        <v>-6.7621495737057558E-2</v>
      </c>
      <c r="N314" s="47">
        <f t="shared" si="160"/>
        <v>1422.9968749999998</v>
      </c>
      <c r="O314" s="47">
        <f t="shared" si="163"/>
        <v>2273.9968749999998</v>
      </c>
      <c r="P314" s="47"/>
      <c r="Q314" s="47"/>
      <c r="R314" s="47">
        <f t="shared" si="162"/>
        <v>1432.2070115986255</v>
      </c>
      <c r="S314" s="47">
        <f t="shared" si="165"/>
        <v>1458.1004766476142</v>
      </c>
      <c r="T314" s="47">
        <f t="shared" si="164"/>
        <v>60.080399339265661</v>
      </c>
      <c r="U314" s="47"/>
      <c r="V314" s="47"/>
      <c r="W314" s="79">
        <v>1</v>
      </c>
      <c r="X314" s="62">
        <f t="shared" si="144"/>
        <v>1432.2070115986255</v>
      </c>
      <c r="Y314" s="137">
        <f t="shared" si="145"/>
        <v>61.714784896674679</v>
      </c>
      <c r="Z314" s="131">
        <v>60.5</v>
      </c>
      <c r="AA314" s="5">
        <f t="shared" si="142"/>
        <v>4.8050987176547277</v>
      </c>
      <c r="AB314" s="131"/>
      <c r="AC314" s="43">
        <f t="shared" si="147"/>
        <v>0</v>
      </c>
      <c r="AD314" s="131">
        <v>59.6</v>
      </c>
      <c r="AE314" s="43">
        <f t="shared" si="146"/>
        <v>4.6632004537680265</v>
      </c>
      <c r="AF314" s="131"/>
      <c r="AG314" s="43">
        <f t="shared" si="148"/>
        <v>0</v>
      </c>
      <c r="AH314" s="131"/>
      <c r="AI314" s="43">
        <f t="shared" si="149"/>
        <v>0</v>
      </c>
      <c r="AJ314" s="131"/>
      <c r="AK314" s="43">
        <f t="shared" si="150"/>
        <v>0</v>
      </c>
      <c r="AL314" s="117"/>
      <c r="AM314" s="43">
        <f t="shared" si="151"/>
        <v>0</v>
      </c>
      <c r="AN314" s="131"/>
      <c r="AO314" s="5">
        <f t="shared" si="143"/>
        <v>0</v>
      </c>
      <c r="AP314" s="131"/>
      <c r="AQ314" s="43">
        <f t="shared" si="152"/>
        <v>0</v>
      </c>
      <c r="AR314" s="131"/>
      <c r="AS314" s="43">
        <f t="shared" si="153"/>
        <v>0</v>
      </c>
      <c r="AT314" s="131"/>
      <c r="AU314" s="43">
        <f t="shared" si="154"/>
        <v>0</v>
      </c>
      <c r="AV314" s="131"/>
      <c r="AW314" s="43">
        <f t="shared" si="155"/>
        <v>0</v>
      </c>
      <c r="AX314" s="131"/>
      <c r="AY314" s="43">
        <f t="shared" si="156"/>
        <v>0</v>
      </c>
      <c r="AZ314" s="131"/>
      <c r="BA314" s="43">
        <f t="shared" si="157"/>
        <v>0</v>
      </c>
      <c r="BB314" s="117"/>
      <c r="BC314" s="43">
        <f t="shared" si="158"/>
        <v>0</v>
      </c>
      <c r="BD314" s="121"/>
      <c r="BE314">
        <f t="shared" si="130"/>
        <v>0</v>
      </c>
      <c r="BF314">
        <f t="shared" si="131"/>
        <v>0</v>
      </c>
      <c r="BG314">
        <f t="shared" si="132"/>
        <v>4</v>
      </c>
      <c r="BH314">
        <f t="shared" si="136"/>
        <v>7</v>
      </c>
      <c r="BI314" s="6">
        <f t="shared" si="133"/>
        <v>0</v>
      </c>
      <c r="BJ314" s="44">
        <f t="shared" si="134"/>
        <v>0</v>
      </c>
    </row>
    <row r="315" spans="1:62" ht="15" customHeight="1" x14ac:dyDescent="0.25">
      <c r="A315" s="144">
        <f t="shared" si="135"/>
        <v>303</v>
      </c>
      <c r="B315" s="89" t="s">
        <v>129</v>
      </c>
      <c r="C315" s="150">
        <v>20</v>
      </c>
      <c r="D315" s="89" t="s">
        <v>129</v>
      </c>
      <c r="E315" s="150">
        <v>20</v>
      </c>
      <c r="F315" s="154" t="s">
        <v>161</v>
      </c>
      <c r="G315" s="155">
        <v>23</v>
      </c>
      <c r="H315" s="152">
        <f t="shared" si="137"/>
        <v>2404.9</v>
      </c>
      <c r="I315" s="47">
        <f t="shared" si="139"/>
        <v>2306.6999999999998</v>
      </c>
      <c r="J315" s="47">
        <f t="shared" si="140"/>
        <v>0</v>
      </c>
      <c r="K315" s="47">
        <f t="shared" si="141"/>
        <v>580.69999999999982</v>
      </c>
      <c r="L315" s="56">
        <f t="shared" si="159"/>
        <v>2960.1722939720926</v>
      </c>
      <c r="M315" s="56">
        <f t="shared" si="138"/>
        <v>-5.8029044096656435E-2</v>
      </c>
      <c r="N315" s="47">
        <f t="shared" si="160"/>
        <v>1417.2468749999998</v>
      </c>
      <c r="O315" s="47">
        <f t="shared" si="163"/>
        <v>2268.2468749999998</v>
      </c>
      <c r="P315" s="47"/>
      <c r="Q315" s="47"/>
      <c r="R315" s="47">
        <f t="shared" si="162"/>
        <v>1432.2070115986255</v>
      </c>
      <c r="S315" s="47">
        <f t="shared" si="165"/>
        <v>1458.1004766476142</v>
      </c>
      <c r="T315" s="47">
        <f t="shared" si="164"/>
        <v>69.922834769949333</v>
      </c>
      <c r="U315" s="47"/>
      <c r="V315" s="47"/>
      <c r="W315" s="79">
        <v>1</v>
      </c>
      <c r="X315" s="62">
        <f t="shared" si="144"/>
        <v>1432.2070115986255</v>
      </c>
      <c r="Y315" s="137">
        <f t="shared" si="145"/>
        <v>61.714784896674679</v>
      </c>
      <c r="Z315" s="131">
        <v>57.9</v>
      </c>
      <c r="AA315" s="5">
        <f t="shared" si="142"/>
        <v>4.400972882194627</v>
      </c>
      <c r="AB315" s="131"/>
      <c r="AC315" s="43">
        <f t="shared" si="147"/>
        <v>0</v>
      </c>
      <c r="AD315" s="131">
        <v>57</v>
      </c>
      <c r="AE315" s="43">
        <f t="shared" si="146"/>
        <v>4.2652184232389079</v>
      </c>
      <c r="AF315" s="131"/>
      <c r="AG315" s="43">
        <f t="shared" si="148"/>
        <v>0</v>
      </c>
      <c r="AH315" s="131"/>
      <c r="AI315" s="43">
        <f t="shared" si="149"/>
        <v>0</v>
      </c>
      <c r="AJ315" s="131"/>
      <c r="AK315" s="43">
        <f t="shared" si="150"/>
        <v>0</v>
      </c>
      <c r="AL315" s="117"/>
      <c r="AM315" s="43">
        <f t="shared" si="151"/>
        <v>0</v>
      </c>
      <c r="AN315" s="131"/>
      <c r="AO315" s="5">
        <f t="shared" si="143"/>
        <v>0</v>
      </c>
      <c r="AP315" s="131"/>
      <c r="AQ315" s="43">
        <f t="shared" si="152"/>
        <v>0</v>
      </c>
      <c r="AR315" s="131"/>
      <c r="AS315" s="43">
        <f t="shared" si="153"/>
        <v>0</v>
      </c>
      <c r="AT315" s="131"/>
      <c r="AU315" s="43">
        <f t="shared" si="154"/>
        <v>0</v>
      </c>
      <c r="AV315" s="131"/>
      <c r="AW315" s="43">
        <f t="shared" si="155"/>
        <v>0</v>
      </c>
      <c r="AX315" s="131"/>
      <c r="AY315" s="43">
        <f t="shared" si="156"/>
        <v>0</v>
      </c>
      <c r="AZ315" s="131"/>
      <c r="BA315" s="43">
        <f t="shared" si="157"/>
        <v>0</v>
      </c>
      <c r="BB315" s="117"/>
      <c r="BC315" s="43">
        <f t="shared" si="158"/>
        <v>0</v>
      </c>
      <c r="BD315" s="121"/>
      <c r="BE315">
        <f t="shared" si="130"/>
        <v>0</v>
      </c>
      <c r="BF315">
        <f t="shared" si="131"/>
        <v>0</v>
      </c>
      <c r="BG315">
        <f t="shared" si="132"/>
        <v>4</v>
      </c>
      <c r="BH315">
        <f t="shared" si="136"/>
        <v>7</v>
      </c>
      <c r="BI315" s="6">
        <f t="shared" si="133"/>
        <v>0</v>
      </c>
      <c r="BJ315" s="44">
        <f t="shared" si="134"/>
        <v>0</v>
      </c>
    </row>
    <row r="316" spans="1:62" ht="15" customHeight="1" x14ac:dyDescent="0.25">
      <c r="A316" s="144">
        <f t="shared" si="135"/>
        <v>304</v>
      </c>
      <c r="B316" s="89" t="s">
        <v>129</v>
      </c>
      <c r="C316" s="150">
        <v>21</v>
      </c>
      <c r="D316" s="89" t="s">
        <v>129</v>
      </c>
      <c r="E316" s="150">
        <v>21</v>
      </c>
      <c r="F316" s="154" t="s">
        <v>161</v>
      </c>
      <c r="G316" s="155">
        <v>24</v>
      </c>
      <c r="H316" s="152">
        <f t="shared" si="137"/>
        <v>2412.9</v>
      </c>
      <c r="I316" s="47">
        <f t="shared" si="139"/>
        <v>2306.6999999999998</v>
      </c>
      <c r="J316" s="47">
        <f t="shared" si="140"/>
        <v>0</v>
      </c>
      <c r="K316" s="47">
        <f t="shared" si="141"/>
        <v>574.94999999999982</v>
      </c>
      <c r="L316" s="56">
        <f t="shared" si="159"/>
        <v>2970.0243218701089</v>
      </c>
      <c r="M316" s="56">
        <f t="shared" si="138"/>
        <v>-5.0805552463771164E-2</v>
      </c>
      <c r="N316" s="47">
        <f t="shared" si="160"/>
        <v>1411.4968749999998</v>
      </c>
      <c r="O316" s="47">
        <f t="shared" si="163"/>
        <v>2262.4968749999998</v>
      </c>
      <c r="P316" s="47"/>
      <c r="Q316" s="47"/>
      <c r="R316" s="47">
        <f t="shared" si="162"/>
        <v>1432.2070115986255</v>
      </c>
      <c r="S316" s="47">
        <f t="shared" si="165"/>
        <v>1458.1004766476142</v>
      </c>
      <c r="T316" s="47">
        <f t="shared" si="164"/>
        <v>79.767639176332878</v>
      </c>
      <c r="U316" s="47"/>
      <c r="V316" s="47"/>
      <c r="W316" s="79">
        <v>1</v>
      </c>
      <c r="X316" s="62">
        <f t="shared" si="144"/>
        <v>1432.2070115986255</v>
      </c>
      <c r="Y316" s="137">
        <f t="shared" si="145"/>
        <v>61.714784896674679</v>
      </c>
      <c r="Z316" s="131">
        <v>60</v>
      </c>
      <c r="AA316" s="5">
        <f t="shared" si="142"/>
        <v>4.7260037930625014</v>
      </c>
      <c r="AB316" s="131"/>
      <c r="AC316" s="43">
        <f t="shared" si="147"/>
        <v>0</v>
      </c>
      <c r="AD316" s="131">
        <v>59.3</v>
      </c>
      <c r="AE316" s="43">
        <f t="shared" si="146"/>
        <v>4.6163736328517642</v>
      </c>
      <c r="AF316" s="131"/>
      <c r="AG316" s="43">
        <f t="shared" si="148"/>
        <v>0</v>
      </c>
      <c r="AH316" s="131"/>
      <c r="AI316" s="43">
        <f t="shared" si="149"/>
        <v>0</v>
      </c>
      <c r="AJ316" s="131"/>
      <c r="AK316" s="43">
        <f t="shared" si="150"/>
        <v>0</v>
      </c>
      <c r="AL316" s="117"/>
      <c r="AM316" s="43">
        <f t="shared" si="151"/>
        <v>0</v>
      </c>
      <c r="AN316" s="131"/>
      <c r="AO316" s="5">
        <f t="shared" si="143"/>
        <v>0</v>
      </c>
      <c r="AP316" s="131"/>
      <c r="AQ316" s="43">
        <f t="shared" si="152"/>
        <v>0</v>
      </c>
      <c r="AR316" s="131"/>
      <c r="AS316" s="43">
        <f t="shared" si="153"/>
        <v>0</v>
      </c>
      <c r="AT316" s="131"/>
      <c r="AU316" s="43">
        <f t="shared" si="154"/>
        <v>0</v>
      </c>
      <c r="AV316" s="131"/>
      <c r="AW316" s="43">
        <f t="shared" si="155"/>
        <v>0</v>
      </c>
      <c r="AX316" s="131"/>
      <c r="AY316" s="43">
        <f t="shared" si="156"/>
        <v>0</v>
      </c>
      <c r="AZ316" s="131"/>
      <c r="BA316" s="43">
        <f t="shared" si="157"/>
        <v>0</v>
      </c>
      <c r="BB316" s="117"/>
      <c r="BC316" s="43">
        <f t="shared" si="158"/>
        <v>0</v>
      </c>
      <c r="BD316" s="121"/>
      <c r="BE316">
        <f t="shared" si="130"/>
        <v>0</v>
      </c>
      <c r="BF316">
        <f t="shared" si="131"/>
        <v>0</v>
      </c>
      <c r="BG316">
        <f t="shared" si="132"/>
        <v>4</v>
      </c>
      <c r="BH316">
        <f t="shared" si="136"/>
        <v>7</v>
      </c>
      <c r="BI316" s="6">
        <f t="shared" si="133"/>
        <v>0</v>
      </c>
      <c r="BJ316" s="44">
        <f t="shared" si="134"/>
        <v>0</v>
      </c>
    </row>
    <row r="317" spans="1:62" ht="15" customHeight="1" x14ac:dyDescent="0.25">
      <c r="A317" s="144">
        <f t="shared" si="135"/>
        <v>305</v>
      </c>
      <c r="B317" s="89" t="s">
        <v>129</v>
      </c>
      <c r="C317" s="150">
        <v>22</v>
      </c>
      <c r="D317" s="89" t="s">
        <v>129</v>
      </c>
      <c r="E317" s="150">
        <v>22</v>
      </c>
      <c r="F317" s="154" t="s">
        <v>161</v>
      </c>
      <c r="G317" s="155">
        <v>25</v>
      </c>
      <c r="H317" s="152">
        <f t="shared" si="137"/>
        <v>2420.9</v>
      </c>
      <c r="I317" s="47">
        <f t="shared" si="139"/>
        <v>2306.6999999999998</v>
      </c>
      <c r="J317" s="47">
        <f t="shared" si="140"/>
        <v>0</v>
      </c>
      <c r="K317" s="47">
        <f t="shared" si="141"/>
        <v>569.19999999999982</v>
      </c>
      <c r="L317" s="56">
        <f t="shared" si="159"/>
        <v>2979.8763497836617</v>
      </c>
      <c r="M317" s="56">
        <f t="shared" si="138"/>
        <v>-4.5170272700488567E-2</v>
      </c>
      <c r="N317" s="47">
        <f t="shared" si="160"/>
        <v>1405.7468749999998</v>
      </c>
      <c r="O317" s="47">
        <f t="shared" si="163"/>
        <v>2256.7468749999998</v>
      </c>
      <c r="P317" s="47"/>
      <c r="Q317" s="47"/>
      <c r="R317" s="47">
        <f t="shared" si="162"/>
        <v>1432.2070115986255</v>
      </c>
      <c r="S317" s="47">
        <f t="shared" si="165"/>
        <v>1458.1004766476142</v>
      </c>
      <c r="T317" s="47">
        <f t="shared" si="164"/>
        <v>89.614031810122455</v>
      </c>
      <c r="U317" s="47"/>
      <c r="V317" s="47"/>
      <c r="W317" s="79">
        <v>1</v>
      </c>
      <c r="X317" s="62">
        <f t="shared" si="144"/>
        <v>1432.2070115986255</v>
      </c>
      <c r="Y317" s="137">
        <f t="shared" si="145"/>
        <v>61.714784896674679</v>
      </c>
      <c r="Z317" s="131">
        <v>59.6</v>
      </c>
      <c r="AA317" s="5">
        <f t="shared" si="142"/>
        <v>4.6632004537680265</v>
      </c>
      <c r="AB317" s="131"/>
      <c r="AC317" s="43">
        <f t="shared" si="147"/>
        <v>0</v>
      </c>
      <c r="AD317" s="131">
        <v>58.8</v>
      </c>
      <c r="AE317" s="43">
        <f t="shared" si="146"/>
        <v>4.538854042857225</v>
      </c>
      <c r="AF317" s="131"/>
      <c r="AG317" s="43">
        <f t="shared" si="148"/>
        <v>0</v>
      </c>
      <c r="AH317" s="131"/>
      <c r="AI317" s="43">
        <f t="shared" si="149"/>
        <v>0</v>
      </c>
      <c r="AJ317" s="131"/>
      <c r="AK317" s="43">
        <f t="shared" si="150"/>
        <v>0</v>
      </c>
      <c r="AL317" s="117"/>
      <c r="AM317" s="43">
        <f t="shared" si="151"/>
        <v>0</v>
      </c>
      <c r="AN317" s="131"/>
      <c r="AO317" s="5">
        <f t="shared" si="143"/>
        <v>0</v>
      </c>
      <c r="AP317" s="131"/>
      <c r="AQ317" s="43">
        <f t="shared" si="152"/>
        <v>0</v>
      </c>
      <c r="AR317" s="131"/>
      <c r="AS317" s="43">
        <f t="shared" si="153"/>
        <v>0</v>
      </c>
      <c r="AT317" s="131"/>
      <c r="AU317" s="43">
        <f t="shared" si="154"/>
        <v>0</v>
      </c>
      <c r="AV317" s="131"/>
      <c r="AW317" s="43">
        <f t="shared" si="155"/>
        <v>0</v>
      </c>
      <c r="AX317" s="131"/>
      <c r="AY317" s="43">
        <f t="shared" si="156"/>
        <v>0</v>
      </c>
      <c r="AZ317" s="131"/>
      <c r="BA317" s="43">
        <f t="shared" si="157"/>
        <v>0</v>
      </c>
      <c r="BB317" s="117"/>
      <c r="BC317" s="43">
        <f t="shared" si="158"/>
        <v>0</v>
      </c>
      <c r="BD317" s="121"/>
      <c r="BE317">
        <f t="shared" si="130"/>
        <v>0</v>
      </c>
      <c r="BF317">
        <f t="shared" si="131"/>
        <v>0</v>
      </c>
      <c r="BG317">
        <f t="shared" si="132"/>
        <v>4</v>
      </c>
      <c r="BH317">
        <f t="shared" si="136"/>
        <v>7</v>
      </c>
      <c r="BI317" s="6">
        <f t="shared" si="133"/>
        <v>0</v>
      </c>
      <c r="BJ317" s="44">
        <f t="shared" si="134"/>
        <v>0</v>
      </c>
    </row>
    <row r="318" spans="1:62" ht="15" customHeight="1" x14ac:dyDescent="0.25">
      <c r="A318" s="144">
        <f t="shared" si="135"/>
        <v>306</v>
      </c>
      <c r="B318" s="89" t="s">
        <v>129</v>
      </c>
      <c r="C318" s="150">
        <v>23</v>
      </c>
      <c r="D318" s="89" t="s">
        <v>129</v>
      </c>
      <c r="E318" s="150">
        <v>23</v>
      </c>
      <c r="F318" s="154" t="s">
        <v>161</v>
      </c>
      <c r="G318" s="155">
        <v>26</v>
      </c>
      <c r="H318" s="152">
        <f t="shared" si="137"/>
        <v>2428.9</v>
      </c>
      <c r="I318" s="47">
        <f t="shared" si="139"/>
        <v>2306.6999999999998</v>
      </c>
      <c r="J318" s="47">
        <f t="shared" si="140"/>
        <v>0</v>
      </c>
      <c r="K318" s="47">
        <f t="shared" si="141"/>
        <v>563.44999999999982</v>
      </c>
      <c r="L318" s="56">
        <f t="shared" si="159"/>
        <v>2989.7283777125976</v>
      </c>
      <c r="M318" s="56">
        <f t="shared" si="138"/>
        <v>-4.0651516906564211E-2</v>
      </c>
      <c r="N318" s="47">
        <f t="shared" si="160"/>
        <v>1399.9968749999998</v>
      </c>
      <c r="O318" s="47">
        <f t="shared" si="163"/>
        <v>2250.9968749999998</v>
      </c>
      <c r="P318" s="47"/>
      <c r="Q318" s="47"/>
      <c r="R318" s="47">
        <f t="shared" si="162"/>
        <v>1432.2070115986255</v>
      </c>
      <c r="S318" s="47">
        <f t="shared" si="165"/>
        <v>1458.1004766476142</v>
      </c>
      <c r="T318" s="47">
        <f t="shared" si="164"/>
        <v>99.461540983264683</v>
      </c>
      <c r="U318" s="47"/>
      <c r="V318" s="47"/>
      <c r="W318" s="79">
        <v>1</v>
      </c>
      <c r="X318" s="62">
        <f t="shared" si="144"/>
        <v>1432.2070115986255</v>
      </c>
      <c r="Y318" s="137">
        <f t="shared" si="145"/>
        <v>61.714784896674679</v>
      </c>
      <c r="Z318" s="131">
        <v>60.5</v>
      </c>
      <c r="AA318" s="5">
        <f t="shared" si="142"/>
        <v>4.8050987176547277</v>
      </c>
      <c r="AB318" s="131"/>
      <c r="AC318" s="43">
        <f t="shared" si="147"/>
        <v>0</v>
      </c>
      <c r="AD318" s="131">
        <v>59.6</v>
      </c>
      <c r="AE318" s="43">
        <f t="shared" si="146"/>
        <v>4.6632004537680265</v>
      </c>
      <c r="AF318" s="131"/>
      <c r="AG318" s="43">
        <f t="shared" si="148"/>
        <v>0</v>
      </c>
      <c r="AH318" s="131"/>
      <c r="AI318" s="43">
        <f t="shared" si="149"/>
        <v>0</v>
      </c>
      <c r="AJ318" s="131"/>
      <c r="AK318" s="43">
        <f t="shared" si="150"/>
        <v>0</v>
      </c>
      <c r="AL318" s="117"/>
      <c r="AM318" s="43">
        <f t="shared" si="151"/>
        <v>0</v>
      </c>
      <c r="AN318" s="131"/>
      <c r="AO318" s="5">
        <f t="shared" si="143"/>
        <v>0</v>
      </c>
      <c r="AP318" s="131"/>
      <c r="AQ318" s="43">
        <f t="shared" si="152"/>
        <v>0</v>
      </c>
      <c r="AR318" s="131"/>
      <c r="AS318" s="43">
        <f t="shared" si="153"/>
        <v>0</v>
      </c>
      <c r="AT318" s="131"/>
      <c r="AU318" s="43">
        <f t="shared" si="154"/>
        <v>0</v>
      </c>
      <c r="AV318" s="131"/>
      <c r="AW318" s="43">
        <f t="shared" si="155"/>
        <v>0</v>
      </c>
      <c r="AX318" s="131"/>
      <c r="AY318" s="43">
        <f t="shared" si="156"/>
        <v>0</v>
      </c>
      <c r="AZ318" s="131"/>
      <c r="BA318" s="43">
        <f t="shared" si="157"/>
        <v>0</v>
      </c>
      <c r="BB318" s="117"/>
      <c r="BC318" s="43">
        <f t="shared" si="158"/>
        <v>0</v>
      </c>
      <c r="BD318" s="121"/>
      <c r="BE318">
        <f t="shared" si="130"/>
        <v>0</v>
      </c>
      <c r="BF318">
        <f t="shared" si="131"/>
        <v>0</v>
      </c>
      <c r="BG318">
        <f t="shared" si="132"/>
        <v>4</v>
      </c>
      <c r="BH318">
        <f t="shared" si="136"/>
        <v>7</v>
      </c>
      <c r="BI318" s="6">
        <f t="shared" si="133"/>
        <v>0</v>
      </c>
      <c r="BJ318" s="44">
        <f t="shared" si="134"/>
        <v>0</v>
      </c>
    </row>
    <row r="319" spans="1:62" ht="15" customHeight="1" x14ac:dyDescent="0.25">
      <c r="A319" s="144">
        <f t="shared" si="135"/>
        <v>307</v>
      </c>
      <c r="B319" s="89" t="s">
        <v>129</v>
      </c>
      <c r="C319" s="150">
        <v>24</v>
      </c>
      <c r="D319" s="89" t="s">
        <v>129</v>
      </c>
      <c r="E319" s="150">
        <v>24</v>
      </c>
      <c r="F319" s="154" t="s">
        <v>161</v>
      </c>
      <c r="G319" s="155">
        <v>27</v>
      </c>
      <c r="H319" s="152">
        <f t="shared" si="137"/>
        <v>2436.9</v>
      </c>
      <c r="I319" s="47">
        <f t="shared" si="139"/>
        <v>2306.6999999999998</v>
      </c>
      <c r="J319" s="47">
        <f t="shared" si="140"/>
        <v>0</v>
      </c>
      <c r="K319" s="47">
        <f t="shared" si="141"/>
        <v>557.69999999999982</v>
      </c>
      <c r="L319" s="56">
        <f t="shared" si="159"/>
        <v>2999.5804056567645</v>
      </c>
      <c r="M319" s="56">
        <f t="shared" si="138"/>
        <v>-3.6947525196410425E-2</v>
      </c>
      <c r="N319" s="47">
        <f t="shared" si="160"/>
        <v>1394.2468749999998</v>
      </c>
      <c r="O319" s="47">
        <f t="shared" si="163"/>
        <v>2245.2468749999998</v>
      </c>
      <c r="P319" s="47"/>
      <c r="Q319" s="47"/>
      <c r="R319" s="47">
        <f t="shared" si="162"/>
        <v>1432.2070115986255</v>
      </c>
      <c r="S319" s="47">
        <f t="shared" si="165"/>
        <v>1458.1004766476142</v>
      </c>
      <c r="T319" s="47">
        <f t="shared" si="164"/>
        <v>109.30986493572134</v>
      </c>
      <c r="U319" s="47"/>
      <c r="V319" s="47"/>
      <c r="W319" s="79">
        <v>1</v>
      </c>
      <c r="X319" s="62">
        <f t="shared" si="144"/>
        <v>1432.2070115986255</v>
      </c>
      <c r="Y319" s="137">
        <f t="shared" si="145"/>
        <v>61.714784896674679</v>
      </c>
      <c r="Z319" s="131">
        <v>59.4</v>
      </c>
      <c r="AA319" s="5">
        <f t="shared" si="142"/>
        <v>4.6319563175805563</v>
      </c>
      <c r="AB319" s="131"/>
      <c r="AC319" s="43">
        <f t="shared" si="147"/>
        <v>0</v>
      </c>
      <c r="AD319" s="131">
        <v>58.2</v>
      </c>
      <c r="AE319" s="43">
        <f t="shared" si="146"/>
        <v>4.4466969688925069</v>
      </c>
      <c r="AF319" s="131"/>
      <c r="AG319" s="43">
        <f t="shared" si="148"/>
        <v>0</v>
      </c>
      <c r="AH319" s="131"/>
      <c r="AI319" s="43">
        <f t="shared" si="149"/>
        <v>0</v>
      </c>
      <c r="AJ319" s="131"/>
      <c r="AK319" s="43">
        <f t="shared" si="150"/>
        <v>0</v>
      </c>
      <c r="AL319" s="117"/>
      <c r="AM319" s="43">
        <f t="shared" si="151"/>
        <v>0</v>
      </c>
      <c r="AN319" s="131"/>
      <c r="AO319" s="5">
        <f t="shared" si="143"/>
        <v>0</v>
      </c>
      <c r="AP319" s="131"/>
      <c r="AQ319" s="43">
        <f t="shared" si="152"/>
        <v>0</v>
      </c>
      <c r="AR319" s="131"/>
      <c r="AS319" s="43">
        <f t="shared" si="153"/>
        <v>0</v>
      </c>
      <c r="AT319" s="131"/>
      <c r="AU319" s="43">
        <f t="shared" si="154"/>
        <v>0</v>
      </c>
      <c r="AV319" s="131"/>
      <c r="AW319" s="43">
        <f t="shared" si="155"/>
        <v>0</v>
      </c>
      <c r="AX319" s="131"/>
      <c r="AY319" s="43">
        <f t="shared" si="156"/>
        <v>0</v>
      </c>
      <c r="AZ319" s="131"/>
      <c r="BA319" s="43">
        <f t="shared" si="157"/>
        <v>0</v>
      </c>
      <c r="BB319" s="117"/>
      <c r="BC319" s="43">
        <f t="shared" si="158"/>
        <v>0</v>
      </c>
      <c r="BD319" s="121"/>
      <c r="BE319">
        <f t="shared" si="130"/>
        <v>0</v>
      </c>
      <c r="BF319">
        <f t="shared" si="131"/>
        <v>0</v>
      </c>
      <c r="BG319">
        <f t="shared" si="132"/>
        <v>4</v>
      </c>
      <c r="BH319">
        <f t="shared" si="136"/>
        <v>7</v>
      </c>
      <c r="BI319" s="6">
        <f t="shared" si="133"/>
        <v>0</v>
      </c>
      <c r="BJ319" s="44">
        <f t="shared" si="134"/>
        <v>0</v>
      </c>
    </row>
    <row r="320" spans="1:62" ht="15" customHeight="1" x14ac:dyDescent="0.25">
      <c r="A320" s="144">
        <f t="shared" si="135"/>
        <v>308</v>
      </c>
      <c r="B320" s="89" t="s">
        <v>129</v>
      </c>
      <c r="C320" s="150">
        <v>25</v>
      </c>
      <c r="D320" s="89" t="s">
        <v>129</v>
      </c>
      <c r="E320" s="150">
        <v>25</v>
      </c>
      <c r="F320" s="154" t="s">
        <v>161</v>
      </c>
      <c r="G320" s="155">
        <v>28</v>
      </c>
      <c r="H320" s="152">
        <f t="shared" si="137"/>
        <v>2444.9</v>
      </c>
      <c r="I320" s="47">
        <f t="shared" si="139"/>
        <v>2306.6999999999998</v>
      </c>
      <c r="J320" s="47">
        <f t="shared" si="140"/>
        <v>0</v>
      </c>
      <c r="K320" s="47">
        <f t="shared" si="141"/>
        <v>551.94999999999982</v>
      </c>
      <c r="L320" s="56">
        <f t="shared" si="159"/>
        <v>3009.4324336160134</v>
      </c>
      <c r="M320" s="56">
        <f t="shared" si="138"/>
        <v>-3.3856276456390333E-2</v>
      </c>
      <c r="N320" s="47">
        <f t="shared" si="160"/>
        <v>1388.4968749999998</v>
      </c>
      <c r="O320" s="47">
        <f t="shared" si="163"/>
        <v>2239.4968749999998</v>
      </c>
      <c r="P320" s="47"/>
      <c r="Q320" s="47"/>
      <c r="R320" s="47">
        <f t="shared" si="162"/>
        <v>1432.2070115986255</v>
      </c>
      <c r="S320" s="47">
        <f t="shared" si="165"/>
        <v>1458.1004766476142</v>
      </c>
      <c r="T320" s="47">
        <f t="shared" si="164"/>
        <v>119.15880164623024</v>
      </c>
      <c r="U320" s="47"/>
      <c r="V320" s="47"/>
      <c r="W320" s="79">
        <v>1</v>
      </c>
      <c r="X320" s="62">
        <f t="shared" si="144"/>
        <v>1432.2070115986255</v>
      </c>
      <c r="Y320" s="137">
        <f t="shared" si="145"/>
        <v>61.714784896674679</v>
      </c>
      <c r="Z320" s="131">
        <v>59</v>
      </c>
      <c r="AA320" s="5">
        <f t="shared" si="142"/>
        <v>4.5697831121251564</v>
      </c>
      <c r="AB320" s="131"/>
      <c r="AC320" s="43">
        <f t="shared" si="147"/>
        <v>0</v>
      </c>
      <c r="AD320" s="131">
        <v>57.7</v>
      </c>
      <c r="AE320" s="43">
        <f t="shared" si="146"/>
        <v>4.3706214356125148</v>
      </c>
      <c r="AF320" s="131"/>
      <c r="AG320" s="43">
        <f t="shared" si="148"/>
        <v>0</v>
      </c>
      <c r="AH320" s="131"/>
      <c r="AI320" s="43">
        <f t="shared" si="149"/>
        <v>0</v>
      </c>
      <c r="AJ320" s="131"/>
      <c r="AK320" s="43">
        <f t="shared" si="150"/>
        <v>0</v>
      </c>
      <c r="AL320" s="117"/>
      <c r="AM320" s="43">
        <f t="shared" si="151"/>
        <v>0</v>
      </c>
      <c r="AN320" s="131"/>
      <c r="AO320" s="5">
        <f t="shared" si="143"/>
        <v>0</v>
      </c>
      <c r="AP320" s="131"/>
      <c r="AQ320" s="43">
        <f t="shared" si="152"/>
        <v>0</v>
      </c>
      <c r="AR320" s="131"/>
      <c r="AS320" s="43">
        <f t="shared" si="153"/>
        <v>0</v>
      </c>
      <c r="AT320" s="131"/>
      <c r="AU320" s="43">
        <f t="shared" si="154"/>
        <v>0</v>
      </c>
      <c r="AV320" s="131"/>
      <c r="AW320" s="43">
        <f t="shared" si="155"/>
        <v>0</v>
      </c>
      <c r="AX320" s="131"/>
      <c r="AY320" s="43">
        <f t="shared" si="156"/>
        <v>0</v>
      </c>
      <c r="AZ320" s="131"/>
      <c r="BA320" s="43">
        <f t="shared" si="157"/>
        <v>0</v>
      </c>
      <c r="BB320" s="117"/>
      <c r="BC320" s="43">
        <f t="shared" si="158"/>
        <v>0</v>
      </c>
      <c r="BD320" s="121"/>
      <c r="BE320">
        <f t="shared" si="130"/>
        <v>0</v>
      </c>
      <c r="BF320">
        <f t="shared" si="131"/>
        <v>0</v>
      </c>
      <c r="BG320">
        <f t="shared" si="132"/>
        <v>4</v>
      </c>
      <c r="BH320">
        <f t="shared" si="136"/>
        <v>7</v>
      </c>
      <c r="BI320" s="6">
        <f t="shared" si="133"/>
        <v>0</v>
      </c>
      <c r="BJ320" s="44">
        <f t="shared" si="134"/>
        <v>0</v>
      </c>
    </row>
    <row r="321" spans="1:62" ht="15" customHeight="1" x14ac:dyDescent="0.25">
      <c r="A321" s="144">
        <f t="shared" si="135"/>
        <v>309</v>
      </c>
      <c r="B321" s="89" t="s">
        <v>129</v>
      </c>
      <c r="C321" s="150">
        <v>26</v>
      </c>
      <c r="D321" s="89" t="s">
        <v>129</v>
      </c>
      <c r="E321" s="150">
        <v>26</v>
      </c>
      <c r="F321" s="154" t="s">
        <v>161</v>
      </c>
      <c r="G321" s="155">
        <v>29</v>
      </c>
      <c r="H321" s="152">
        <f t="shared" si="137"/>
        <v>2452.9</v>
      </c>
      <c r="I321" s="47">
        <f t="shared" si="139"/>
        <v>2306.6999999999998</v>
      </c>
      <c r="J321" s="47">
        <f t="shared" si="140"/>
        <v>0</v>
      </c>
      <c r="K321" s="47">
        <f t="shared" si="141"/>
        <v>546.19999999999982</v>
      </c>
      <c r="L321" s="56">
        <f t="shared" si="159"/>
        <v>3019.2844615901959</v>
      </c>
      <c r="M321" s="56">
        <f t="shared" si="138"/>
        <v>-3.1237430651799514E-2</v>
      </c>
      <c r="N321" s="47">
        <f t="shared" si="160"/>
        <v>1382.7468749999998</v>
      </c>
      <c r="O321" s="47">
        <f t="shared" si="163"/>
        <v>2233.7468749999998</v>
      </c>
      <c r="P321" s="47"/>
      <c r="Q321" s="47"/>
      <c r="R321" s="47">
        <f t="shared" si="162"/>
        <v>1432.2070115986255</v>
      </c>
      <c r="S321" s="47">
        <f t="shared" si="165"/>
        <v>1458.1004766476142</v>
      </c>
      <c r="T321" s="47">
        <f t="shared" si="164"/>
        <v>129.00821077460785</v>
      </c>
      <c r="U321" s="47"/>
      <c r="V321" s="47"/>
      <c r="W321" s="79">
        <v>1</v>
      </c>
      <c r="X321" s="62">
        <f t="shared" si="144"/>
        <v>1432.2070115986255</v>
      </c>
      <c r="Y321" s="137">
        <f t="shared" si="145"/>
        <v>61.714784896674679</v>
      </c>
      <c r="Z321" s="131">
        <v>59.8</v>
      </c>
      <c r="AA321" s="5">
        <f t="shared" si="142"/>
        <v>4.6945496122620058</v>
      </c>
      <c r="AB321" s="131"/>
      <c r="AC321" s="43">
        <f t="shared" si="147"/>
        <v>0</v>
      </c>
      <c r="AD321" s="131">
        <v>58.8</v>
      </c>
      <c r="AE321" s="43">
        <f t="shared" si="146"/>
        <v>4.538854042857225</v>
      </c>
      <c r="AF321" s="131"/>
      <c r="AG321" s="43">
        <f t="shared" si="148"/>
        <v>0</v>
      </c>
      <c r="AH321" s="131"/>
      <c r="AI321" s="43">
        <f t="shared" si="149"/>
        <v>0</v>
      </c>
      <c r="AJ321" s="131"/>
      <c r="AK321" s="43">
        <f t="shared" si="150"/>
        <v>0</v>
      </c>
      <c r="AL321" s="117"/>
      <c r="AM321" s="43">
        <f t="shared" si="151"/>
        <v>0</v>
      </c>
      <c r="AN321" s="131"/>
      <c r="AO321" s="5">
        <f t="shared" si="143"/>
        <v>0</v>
      </c>
      <c r="AP321" s="131"/>
      <c r="AQ321" s="43">
        <f t="shared" si="152"/>
        <v>0</v>
      </c>
      <c r="AR321" s="131"/>
      <c r="AS321" s="43">
        <f t="shared" si="153"/>
        <v>0</v>
      </c>
      <c r="AT321" s="131"/>
      <c r="AU321" s="43">
        <f t="shared" si="154"/>
        <v>0</v>
      </c>
      <c r="AV321" s="131"/>
      <c r="AW321" s="43">
        <f t="shared" si="155"/>
        <v>0</v>
      </c>
      <c r="AX321" s="131"/>
      <c r="AY321" s="43">
        <f t="shared" si="156"/>
        <v>0</v>
      </c>
      <c r="AZ321" s="131"/>
      <c r="BA321" s="43">
        <f t="shared" si="157"/>
        <v>0</v>
      </c>
      <c r="BB321" s="117"/>
      <c r="BC321" s="43">
        <f t="shared" si="158"/>
        <v>0</v>
      </c>
      <c r="BD321" s="121"/>
      <c r="BE321">
        <f t="shared" si="130"/>
        <v>0</v>
      </c>
      <c r="BF321">
        <f t="shared" si="131"/>
        <v>0</v>
      </c>
      <c r="BG321">
        <f t="shared" si="132"/>
        <v>4</v>
      </c>
      <c r="BH321">
        <f t="shared" si="136"/>
        <v>7</v>
      </c>
      <c r="BI321" s="6">
        <f t="shared" si="133"/>
        <v>0</v>
      </c>
      <c r="BJ321" s="44">
        <f t="shared" si="134"/>
        <v>0</v>
      </c>
    </row>
    <row r="322" spans="1:62" ht="15" customHeight="1" x14ac:dyDescent="0.25">
      <c r="A322" s="144">
        <f t="shared" si="135"/>
        <v>310</v>
      </c>
      <c r="B322" s="89" t="s">
        <v>129</v>
      </c>
      <c r="C322" s="150">
        <v>27</v>
      </c>
      <c r="D322" s="89" t="s">
        <v>129</v>
      </c>
      <c r="E322" s="150">
        <v>27</v>
      </c>
      <c r="F322" s="154" t="s">
        <v>161</v>
      </c>
      <c r="G322" s="155">
        <v>30</v>
      </c>
      <c r="H322" s="152">
        <f t="shared" si="137"/>
        <v>2460.9</v>
      </c>
      <c r="I322" s="47">
        <f t="shared" si="139"/>
        <v>2306.6999999999998</v>
      </c>
      <c r="J322" s="47">
        <f t="shared" si="140"/>
        <v>0</v>
      </c>
      <c r="K322" s="47">
        <f t="shared" si="141"/>
        <v>540.44999999999982</v>
      </c>
      <c r="L322" s="56">
        <f t="shared" si="159"/>
        <v>3029.1364895791671</v>
      </c>
      <c r="M322" s="56">
        <f t="shared" si="138"/>
        <v>-2.8990460003569751E-2</v>
      </c>
      <c r="N322" s="47">
        <f t="shared" si="160"/>
        <v>1376.9968749999998</v>
      </c>
      <c r="O322" s="47">
        <f t="shared" si="163"/>
        <v>2227.9968749999998</v>
      </c>
      <c r="P322" s="47"/>
      <c r="Q322" s="47"/>
      <c r="R322" s="47">
        <f t="shared" si="162"/>
        <v>1432.2070115986255</v>
      </c>
      <c r="S322" s="47">
        <f t="shared" si="165"/>
        <v>1458.1004766476142</v>
      </c>
      <c r="T322" s="47">
        <f t="shared" si="164"/>
        <v>138.85799179293085</v>
      </c>
      <c r="U322" s="47"/>
      <c r="V322" s="47"/>
      <c r="W322" s="79">
        <v>1</v>
      </c>
      <c r="X322" s="62">
        <f t="shared" si="144"/>
        <v>1432.2070115986255</v>
      </c>
      <c r="Y322" s="137">
        <f t="shared" si="145"/>
        <v>61.714784896674679</v>
      </c>
      <c r="Z322" s="131">
        <v>59.2</v>
      </c>
      <c r="AA322" s="5">
        <f t="shared" si="142"/>
        <v>4.6008172036996013</v>
      </c>
      <c r="AB322" s="131"/>
      <c r="AC322" s="43">
        <f t="shared" si="147"/>
        <v>0</v>
      </c>
      <c r="AD322" s="131">
        <v>58.2</v>
      </c>
      <c r="AE322" s="43">
        <f t="shared" si="146"/>
        <v>4.4466969688925069</v>
      </c>
      <c r="AF322" s="131"/>
      <c r="AG322" s="43">
        <f t="shared" si="148"/>
        <v>0</v>
      </c>
      <c r="AH322" s="131"/>
      <c r="AI322" s="43">
        <f t="shared" si="149"/>
        <v>0</v>
      </c>
      <c r="AJ322" s="131"/>
      <c r="AK322" s="43">
        <f t="shared" si="150"/>
        <v>0</v>
      </c>
      <c r="AL322" s="117"/>
      <c r="AM322" s="43">
        <f t="shared" si="151"/>
        <v>0</v>
      </c>
      <c r="AN322" s="131"/>
      <c r="AO322" s="5">
        <f t="shared" si="143"/>
        <v>0</v>
      </c>
      <c r="AP322" s="131"/>
      <c r="AQ322" s="43">
        <f t="shared" si="152"/>
        <v>0</v>
      </c>
      <c r="AR322" s="131"/>
      <c r="AS322" s="43">
        <f t="shared" si="153"/>
        <v>0</v>
      </c>
      <c r="AT322" s="131"/>
      <c r="AU322" s="43">
        <f t="shared" si="154"/>
        <v>0</v>
      </c>
      <c r="AV322" s="131"/>
      <c r="AW322" s="43">
        <f t="shared" si="155"/>
        <v>0</v>
      </c>
      <c r="AX322" s="131"/>
      <c r="AY322" s="43">
        <f t="shared" si="156"/>
        <v>0</v>
      </c>
      <c r="AZ322" s="131"/>
      <c r="BA322" s="43">
        <f t="shared" si="157"/>
        <v>0</v>
      </c>
      <c r="BB322" s="117"/>
      <c r="BC322" s="43">
        <f t="shared" si="158"/>
        <v>0</v>
      </c>
      <c r="BD322" s="121"/>
      <c r="BE322">
        <f t="shared" si="130"/>
        <v>0</v>
      </c>
      <c r="BF322">
        <f t="shared" si="131"/>
        <v>0</v>
      </c>
      <c r="BG322">
        <f t="shared" si="132"/>
        <v>4</v>
      </c>
      <c r="BH322">
        <f t="shared" si="136"/>
        <v>7</v>
      </c>
      <c r="BI322" s="6">
        <f t="shared" si="133"/>
        <v>0</v>
      </c>
      <c r="BJ322" s="44">
        <f t="shared" si="134"/>
        <v>0</v>
      </c>
    </row>
    <row r="323" spans="1:62" ht="15" customHeight="1" x14ac:dyDescent="0.25">
      <c r="A323" s="144">
        <f t="shared" si="135"/>
        <v>311</v>
      </c>
      <c r="B323" s="89" t="s">
        <v>129</v>
      </c>
      <c r="C323" s="150">
        <v>28</v>
      </c>
      <c r="D323" s="89" t="s">
        <v>129</v>
      </c>
      <c r="E323" s="150">
        <v>28</v>
      </c>
      <c r="F323" s="154" t="s">
        <v>161</v>
      </c>
      <c r="G323" s="155">
        <v>31</v>
      </c>
      <c r="H323" s="152">
        <f t="shared" si="137"/>
        <v>2468.9</v>
      </c>
      <c r="I323" s="47">
        <f t="shared" si="139"/>
        <v>2306.6999999999998</v>
      </c>
      <c r="J323" s="47">
        <f t="shared" si="140"/>
        <v>0</v>
      </c>
      <c r="K323" s="47">
        <f t="shared" si="141"/>
        <v>534.69999999999982</v>
      </c>
      <c r="L323" s="56">
        <f t="shared" si="159"/>
        <v>3038.9885175827831</v>
      </c>
      <c r="M323" s="56">
        <f t="shared" si="138"/>
        <v>-2.7041467517847195E-2</v>
      </c>
      <c r="N323" s="47">
        <f t="shared" si="160"/>
        <v>1371.2468749999998</v>
      </c>
      <c r="O323" s="47">
        <f t="shared" si="163"/>
        <v>2222.2468749999998</v>
      </c>
      <c r="P323" s="47"/>
      <c r="Q323" s="47"/>
      <c r="R323" s="47">
        <f t="shared" si="162"/>
        <v>1432.2070115986255</v>
      </c>
      <c r="S323" s="47">
        <f t="shared" si="165"/>
        <v>1458.1004766476142</v>
      </c>
      <c r="T323" s="47">
        <f t="shared" si="164"/>
        <v>148.70807080406109</v>
      </c>
      <c r="U323" s="47"/>
      <c r="V323" s="47"/>
      <c r="W323" s="79">
        <v>1</v>
      </c>
      <c r="X323" s="62">
        <f t="shared" si="144"/>
        <v>1432.2070115986255</v>
      </c>
      <c r="Y323" s="137">
        <f t="shared" si="145"/>
        <v>61.714784896674679</v>
      </c>
      <c r="Z323" s="131">
        <v>59.1</v>
      </c>
      <c r="AA323" s="5">
        <f t="shared" si="142"/>
        <v>4.5852870301240642</v>
      </c>
      <c r="AB323" s="131"/>
      <c r="AC323" s="43">
        <f t="shared" si="147"/>
        <v>0</v>
      </c>
      <c r="AD323" s="131">
        <v>58</v>
      </c>
      <c r="AE323" s="43">
        <f t="shared" si="146"/>
        <v>4.4161879888506252</v>
      </c>
      <c r="AF323" s="131"/>
      <c r="AG323" s="43">
        <f t="shared" si="148"/>
        <v>0</v>
      </c>
      <c r="AH323" s="131"/>
      <c r="AI323" s="43">
        <f t="shared" si="149"/>
        <v>0</v>
      </c>
      <c r="AJ323" s="131"/>
      <c r="AK323" s="43">
        <f t="shared" si="150"/>
        <v>0</v>
      </c>
      <c r="AL323" s="117"/>
      <c r="AM323" s="43">
        <f t="shared" si="151"/>
        <v>0</v>
      </c>
      <c r="AN323" s="131"/>
      <c r="AO323" s="5">
        <f t="shared" si="143"/>
        <v>0</v>
      </c>
      <c r="AP323" s="131"/>
      <c r="AQ323" s="43">
        <f t="shared" si="152"/>
        <v>0</v>
      </c>
      <c r="AR323" s="131"/>
      <c r="AS323" s="43">
        <f t="shared" si="153"/>
        <v>0</v>
      </c>
      <c r="AT323" s="131"/>
      <c r="AU323" s="43">
        <f t="shared" si="154"/>
        <v>0</v>
      </c>
      <c r="AV323" s="131"/>
      <c r="AW323" s="43">
        <f t="shared" si="155"/>
        <v>0</v>
      </c>
      <c r="AX323" s="131"/>
      <c r="AY323" s="43">
        <f t="shared" si="156"/>
        <v>0</v>
      </c>
      <c r="AZ323" s="131"/>
      <c r="BA323" s="43">
        <f t="shared" si="157"/>
        <v>0</v>
      </c>
      <c r="BB323" s="117"/>
      <c r="BC323" s="43">
        <f t="shared" si="158"/>
        <v>0</v>
      </c>
      <c r="BD323" s="121"/>
      <c r="BE323">
        <f t="shared" si="130"/>
        <v>0</v>
      </c>
      <c r="BF323">
        <f t="shared" si="131"/>
        <v>0</v>
      </c>
      <c r="BG323">
        <f t="shared" si="132"/>
        <v>4</v>
      </c>
      <c r="BH323">
        <f t="shared" si="136"/>
        <v>7</v>
      </c>
      <c r="BI323" s="6">
        <f t="shared" si="133"/>
        <v>0</v>
      </c>
      <c r="BJ323" s="44">
        <f t="shared" si="134"/>
        <v>0</v>
      </c>
    </row>
    <row r="324" spans="1:62" ht="15" customHeight="1" x14ac:dyDescent="0.25">
      <c r="A324" s="144">
        <f t="shared" si="135"/>
        <v>312</v>
      </c>
      <c r="B324" s="89" t="s">
        <v>129</v>
      </c>
      <c r="C324" s="150">
        <v>29</v>
      </c>
      <c r="D324" s="89" t="s">
        <v>129</v>
      </c>
      <c r="E324" s="150">
        <v>29</v>
      </c>
      <c r="F324" s="154" t="s">
        <v>161</v>
      </c>
      <c r="G324" s="155">
        <v>32</v>
      </c>
      <c r="H324" s="152">
        <f t="shared" si="137"/>
        <v>2476.9</v>
      </c>
      <c r="I324" s="47">
        <f t="shared" si="139"/>
        <v>2306.6999999999998</v>
      </c>
      <c r="J324" s="47">
        <f t="shared" si="140"/>
        <v>0</v>
      </c>
      <c r="K324" s="47">
        <f t="shared" si="141"/>
        <v>528.94999999999982</v>
      </c>
      <c r="L324" s="56">
        <f t="shared" si="159"/>
        <v>3048.8405456009009</v>
      </c>
      <c r="M324" s="56">
        <f t="shared" si="138"/>
        <v>-2.5334916973861255E-2</v>
      </c>
      <c r="N324" s="47">
        <f t="shared" si="160"/>
        <v>1365.4968749999998</v>
      </c>
      <c r="O324" s="47">
        <f t="shared" si="163"/>
        <v>2216.4968749999998</v>
      </c>
      <c r="P324" s="47"/>
      <c r="Q324" s="47"/>
      <c r="R324" s="47">
        <f t="shared" si="162"/>
        <v>1432.2070115986255</v>
      </c>
      <c r="S324" s="47">
        <f t="shared" si="165"/>
        <v>1458.1004766476142</v>
      </c>
      <c r="T324" s="47">
        <f t="shared" si="164"/>
        <v>158.55839227163492</v>
      </c>
      <c r="U324" s="47"/>
      <c r="V324" s="47"/>
      <c r="W324" s="79">
        <v>1</v>
      </c>
      <c r="X324" s="62">
        <f t="shared" si="144"/>
        <v>1432.2070115986255</v>
      </c>
      <c r="Y324" s="137">
        <f t="shared" si="145"/>
        <v>61.714784896674679</v>
      </c>
      <c r="Z324" s="131">
        <v>58.8</v>
      </c>
      <c r="AA324" s="5">
        <f t="shared" si="142"/>
        <v>4.538854042857225</v>
      </c>
      <c r="AB324" s="131"/>
      <c r="AC324" s="43">
        <f t="shared" si="147"/>
        <v>0</v>
      </c>
      <c r="AD324" s="131">
        <v>57.9</v>
      </c>
      <c r="AE324" s="43">
        <f t="shared" si="146"/>
        <v>4.400972882194627</v>
      </c>
      <c r="AF324" s="131"/>
      <c r="AG324" s="43">
        <f t="shared" si="148"/>
        <v>0</v>
      </c>
      <c r="AH324" s="131"/>
      <c r="AI324" s="43">
        <f t="shared" si="149"/>
        <v>0</v>
      </c>
      <c r="AJ324" s="131"/>
      <c r="AK324" s="43">
        <f t="shared" si="150"/>
        <v>0</v>
      </c>
      <c r="AL324" s="117"/>
      <c r="AM324" s="43">
        <f t="shared" si="151"/>
        <v>0</v>
      </c>
      <c r="AN324" s="131"/>
      <c r="AO324" s="5">
        <f t="shared" si="143"/>
        <v>0</v>
      </c>
      <c r="AP324" s="131"/>
      <c r="AQ324" s="43">
        <f t="shared" si="152"/>
        <v>0</v>
      </c>
      <c r="AR324" s="131"/>
      <c r="AS324" s="43">
        <f t="shared" si="153"/>
        <v>0</v>
      </c>
      <c r="AT324" s="131"/>
      <c r="AU324" s="43">
        <f t="shared" si="154"/>
        <v>0</v>
      </c>
      <c r="AV324" s="131"/>
      <c r="AW324" s="43">
        <f t="shared" si="155"/>
        <v>0</v>
      </c>
      <c r="AX324" s="131"/>
      <c r="AY324" s="43">
        <f t="shared" si="156"/>
        <v>0</v>
      </c>
      <c r="AZ324" s="131"/>
      <c r="BA324" s="43">
        <f t="shared" si="157"/>
        <v>0</v>
      </c>
      <c r="BB324" s="117"/>
      <c r="BC324" s="43">
        <f t="shared" si="158"/>
        <v>0</v>
      </c>
      <c r="BD324" s="121"/>
      <c r="BE324">
        <f t="shared" si="130"/>
        <v>0</v>
      </c>
      <c r="BF324">
        <f t="shared" si="131"/>
        <v>0</v>
      </c>
      <c r="BG324">
        <f t="shared" si="132"/>
        <v>4</v>
      </c>
      <c r="BH324">
        <f t="shared" si="136"/>
        <v>7</v>
      </c>
      <c r="BI324" s="6">
        <f t="shared" si="133"/>
        <v>0</v>
      </c>
      <c r="BJ324" s="44">
        <f t="shared" si="134"/>
        <v>0</v>
      </c>
    </row>
    <row r="325" spans="1:62" ht="15" customHeight="1" x14ac:dyDescent="0.25">
      <c r="A325" s="144">
        <f t="shared" si="135"/>
        <v>313</v>
      </c>
      <c r="B325" s="89" t="s">
        <v>129</v>
      </c>
      <c r="C325" s="150">
        <v>30</v>
      </c>
      <c r="D325" s="89" t="s">
        <v>129</v>
      </c>
      <c r="E325" s="150">
        <v>30</v>
      </c>
      <c r="F325" s="154" t="s">
        <v>161</v>
      </c>
      <c r="G325" s="155">
        <v>33</v>
      </c>
      <c r="H325" s="152">
        <f t="shared" si="137"/>
        <v>2484.9</v>
      </c>
      <c r="I325" s="47">
        <f t="shared" si="139"/>
        <v>2306.6999999999998</v>
      </c>
      <c r="J325" s="47">
        <f t="shared" si="140"/>
        <v>0</v>
      </c>
      <c r="K325" s="47">
        <f t="shared" si="141"/>
        <v>523.19999999999982</v>
      </c>
      <c r="L325" s="56">
        <f t="shared" si="159"/>
        <v>3058.6925736333819</v>
      </c>
      <c r="M325" s="56">
        <f t="shared" si="138"/>
        <v>-2.3828264319945447E-2</v>
      </c>
      <c r="N325" s="47">
        <f t="shared" si="160"/>
        <v>1359.7468749999998</v>
      </c>
      <c r="O325" s="47">
        <f t="shared" si="163"/>
        <v>2210.7468749999998</v>
      </c>
      <c r="P325" s="47"/>
      <c r="Q325" s="47"/>
      <c r="R325" s="47">
        <f t="shared" si="162"/>
        <v>1432.2070115986255</v>
      </c>
      <c r="S325" s="47">
        <f t="shared" si="165"/>
        <v>1458.1004766476142</v>
      </c>
      <c r="T325" s="47">
        <f t="shared" si="164"/>
        <v>168.4089136514622</v>
      </c>
      <c r="U325" s="47"/>
      <c r="V325" s="47"/>
      <c r="W325" s="79">
        <v>1</v>
      </c>
      <c r="X325" s="62">
        <f t="shared" si="144"/>
        <v>1432.2070115986255</v>
      </c>
      <c r="Y325" s="137">
        <f t="shared" si="145"/>
        <v>61.714784896674679</v>
      </c>
      <c r="Z325" s="131">
        <v>60.8</v>
      </c>
      <c r="AA325" s="5">
        <f t="shared" si="142"/>
        <v>4.8528707393296004</v>
      </c>
      <c r="AB325" s="131"/>
      <c r="AC325" s="43">
        <f t="shared" si="147"/>
        <v>0</v>
      </c>
      <c r="AD325" s="131">
        <v>60.3</v>
      </c>
      <c r="AE325" s="43">
        <f t="shared" si="146"/>
        <v>4.773381981087951</v>
      </c>
      <c r="AF325" s="131"/>
      <c r="AG325" s="43">
        <f t="shared" si="148"/>
        <v>0</v>
      </c>
      <c r="AH325" s="131"/>
      <c r="AI325" s="43">
        <f t="shared" si="149"/>
        <v>0</v>
      </c>
      <c r="AJ325" s="131"/>
      <c r="AK325" s="43">
        <f t="shared" si="150"/>
        <v>0</v>
      </c>
      <c r="AL325" s="117"/>
      <c r="AM325" s="43">
        <f t="shared" si="151"/>
        <v>0</v>
      </c>
      <c r="AN325" s="131"/>
      <c r="AO325" s="5">
        <f t="shared" si="143"/>
        <v>0</v>
      </c>
      <c r="AP325" s="131"/>
      <c r="AQ325" s="43">
        <f t="shared" si="152"/>
        <v>0</v>
      </c>
      <c r="AR325" s="131"/>
      <c r="AS325" s="43">
        <f t="shared" si="153"/>
        <v>0</v>
      </c>
      <c r="AT325" s="131"/>
      <c r="AU325" s="43">
        <f t="shared" si="154"/>
        <v>0</v>
      </c>
      <c r="AV325" s="131"/>
      <c r="AW325" s="43">
        <f t="shared" si="155"/>
        <v>0</v>
      </c>
      <c r="AX325" s="131"/>
      <c r="AY325" s="43">
        <f t="shared" si="156"/>
        <v>0</v>
      </c>
      <c r="AZ325" s="131"/>
      <c r="BA325" s="43">
        <f t="shared" si="157"/>
        <v>0</v>
      </c>
      <c r="BB325" s="117"/>
      <c r="BC325" s="43">
        <f t="shared" si="158"/>
        <v>0</v>
      </c>
      <c r="BD325" s="121"/>
      <c r="BE325">
        <f t="shared" si="130"/>
        <v>0</v>
      </c>
      <c r="BF325">
        <f t="shared" si="131"/>
        <v>0</v>
      </c>
      <c r="BG325">
        <f t="shared" si="132"/>
        <v>4</v>
      </c>
      <c r="BH325">
        <f t="shared" si="136"/>
        <v>7</v>
      </c>
      <c r="BI325" s="6">
        <f t="shared" si="133"/>
        <v>0</v>
      </c>
      <c r="BJ325" s="44">
        <f t="shared" si="134"/>
        <v>0</v>
      </c>
    </row>
    <row r="326" spans="1:62" ht="15" customHeight="1" x14ac:dyDescent="0.25">
      <c r="A326" s="144">
        <f t="shared" si="135"/>
        <v>314</v>
      </c>
      <c r="B326" s="89" t="s">
        <v>129</v>
      </c>
      <c r="C326" s="150">
        <v>31</v>
      </c>
      <c r="D326" s="89" t="s">
        <v>129</v>
      </c>
      <c r="E326" s="150">
        <v>31</v>
      </c>
      <c r="F326" s="154" t="s">
        <v>161</v>
      </c>
      <c r="G326" s="155">
        <v>34</v>
      </c>
      <c r="H326" s="152">
        <f t="shared" si="137"/>
        <v>2492.9</v>
      </c>
      <c r="I326" s="47">
        <f t="shared" si="139"/>
        <v>2306.6999999999998</v>
      </c>
      <c r="J326" s="47">
        <f t="shared" si="140"/>
        <v>0</v>
      </c>
      <c r="K326" s="47">
        <f t="shared" si="141"/>
        <v>517.44999999999982</v>
      </c>
      <c r="L326" s="56">
        <f t="shared" si="159"/>
        <v>3068.5446016800865</v>
      </c>
      <c r="M326" s="56">
        <f t="shared" si="138"/>
        <v>-2.2488368596441433E-2</v>
      </c>
      <c r="N326" s="47">
        <f t="shared" si="160"/>
        <v>1353.9968749999998</v>
      </c>
      <c r="O326" s="47">
        <f t="shared" si="163"/>
        <v>2204.9968749999998</v>
      </c>
      <c r="P326" s="47"/>
      <c r="Q326" s="47"/>
      <c r="R326" s="47">
        <f t="shared" si="162"/>
        <v>1432.2070115986255</v>
      </c>
      <c r="S326" s="47">
        <f t="shared" si="165"/>
        <v>1458.1004766476142</v>
      </c>
      <c r="T326" s="47">
        <f t="shared" si="164"/>
        <v>178.25960180244331</v>
      </c>
      <c r="U326" s="47"/>
      <c r="V326" s="47"/>
      <c r="W326" s="79">
        <v>1</v>
      </c>
      <c r="X326" s="62">
        <f t="shared" si="144"/>
        <v>1432.2070115986255</v>
      </c>
      <c r="Y326" s="137">
        <f t="shared" si="145"/>
        <v>61.714784896674679</v>
      </c>
      <c r="Z326" s="131">
        <v>61</v>
      </c>
      <c r="AA326" s="5">
        <f t="shared" si="142"/>
        <v>4.8848500316626575</v>
      </c>
      <c r="AB326" s="131"/>
      <c r="AC326" s="43">
        <f t="shared" si="147"/>
        <v>0</v>
      </c>
      <c r="AD326" s="131">
        <v>60</v>
      </c>
      <c r="AE326" s="43">
        <f t="shared" si="146"/>
        <v>4.7260037930625014</v>
      </c>
      <c r="AF326" s="131"/>
      <c r="AG326" s="43">
        <f t="shared" si="148"/>
        <v>0</v>
      </c>
      <c r="AH326" s="131"/>
      <c r="AI326" s="43">
        <f t="shared" si="149"/>
        <v>0</v>
      </c>
      <c r="AJ326" s="131"/>
      <c r="AK326" s="43">
        <f t="shared" si="150"/>
        <v>0</v>
      </c>
      <c r="AL326" s="117"/>
      <c r="AM326" s="43">
        <f t="shared" si="151"/>
        <v>0</v>
      </c>
      <c r="AN326" s="131"/>
      <c r="AO326" s="5">
        <f t="shared" si="143"/>
        <v>0</v>
      </c>
      <c r="AP326" s="131"/>
      <c r="AQ326" s="43">
        <f t="shared" si="152"/>
        <v>0</v>
      </c>
      <c r="AR326" s="131"/>
      <c r="AS326" s="43">
        <f t="shared" si="153"/>
        <v>0</v>
      </c>
      <c r="AT326" s="131"/>
      <c r="AU326" s="43">
        <f t="shared" si="154"/>
        <v>0</v>
      </c>
      <c r="AV326" s="131"/>
      <c r="AW326" s="43">
        <f t="shared" si="155"/>
        <v>0</v>
      </c>
      <c r="AX326" s="131"/>
      <c r="AY326" s="43">
        <f t="shared" si="156"/>
        <v>0</v>
      </c>
      <c r="AZ326" s="131"/>
      <c r="BA326" s="43">
        <f t="shared" si="157"/>
        <v>0</v>
      </c>
      <c r="BB326" s="117"/>
      <c r="BC326" s="43">
        <f t="shared" si="158"/>
        <v>0</v>
      </c>
      <c r="BD326" s="121"/>
      <c r="BE326">
        <f t="shared" si="130"/>
        <v>0</v>
      </c>
      <c r="BF326">
        <f t="shared" si="131"/>
        <v>0</v>
      </c>
      <c r="BG326">
        <f t="shared" si="132"/>
        <v>4</v>
      </c>
      <c r="BH326">
        <f t="shared" si="136"/>
        <v>7</v>
      </c>
      <c r="BI326" s="6">
        <f t="shared" si="133"/>
        <v>0</v>
      </c>
      <c r="BJ326" s="44">
        <f t="shared" si="134"/>
        <v>0</v>
      </c>
    </row>
    <row r="327" spans="1:62" ht="15" customHeight="1" x14ac:dyDescent="0.25">
      <c r="A327" s="144">
        <f t="shared" si="135"/>
        <v>315</v>
      </c>
      <c r="B327" s="89" t="s">
        <v>129</v>
      </c>
      <c r="C327" s="150">
        <v>32</v>
      </c>
      <c r="D327" s="89" t="s">
        <v>129</v>
      </c>
      <c r="E327" s="150">
        <v>32</v>
      </c>
      <c r="F327" s="154" t="s">
        <v>161</v>
      </c>
      <c r="G327" s="155">
        <v>35</v>
      </c>
      <c r="H327" s="152">
        <f t="shared" si="137"/>
        <v>2500.9</v>
      </c>
      <c r="I327" s="47">
        <f t="shared" si="139"/>
        <v>2306.6999999999998</v>
      </c>
      <c r="J327" s="47">
        <f t="shared" si="140"/>
        <v>0</v>
      </c>
      <c r="K327" s="47">
        <f t="shared" si="141"/>
        <v>511.69999999999982</v>
      </c>
      <c r="L327" s="56">
        <f t="shared" si="159"/>
        <v>3078.3966297408788</v>
      </c>
      <c r="M327" s="56">
        <f t="shared" si="138"/>
        <v>-2.128903026732587E-2</v>
      </c>
      <c r="N327" s="47">
        <f t="shared" si="160"/>
        <v>1348.2468749999998</v>
      </c>
      <c r="O327" s="47">
        <f t="shared" si="163"/>
        <v>2199.2468749999998</v>
      </c>
      <c r="P327" s="47"/>
      <c r="Q327" s="47"/>
      <c r="R327" s="47">
        <f t="shared" si="162"/>
        <v>1432.2070115986255</v>
      </c>
      <c r="S327" s="47">
        <f t="shared" si="165"/>
        <v>1458.1004766476142</v>
      </c>
      <c r="T327" s="47">
        <f t="shared" si="164"/>
        <v>188.11043052490643</v>
      </c>
      <c r="U327" s="47"/>
      <c r="V327" s="47"/>
      <c r="W327" s="79">
        <v>1</v>
      </c>
      <c r="X327" s="62">
        <f t="shared" si="144"/>
        <v>1432.2070115986255</v>
      </c>
      <c r="Y327" s="137">
        <f t="shared" si="145"/>
        <v>61.714784896674679</v>
      </c>
      <c r="Z327" s="131">
        <v>60.2</v>
      </c>
      <c r="AA327" s="5">
        <f t="shared" si="142"/>
        <v>4.757562996169507</v>
      </c>
      <c r="AB327" s="131"/>
      <c r="AC327" s="43">
        <f t="shared" si="147"/>
        <v>0</v>
      </c>
      <c r="AD327" s="131">
        <v>59.3</v>
      </c>
      <c r="AE327" s="43">
        <f t="shared" si="146"/>
        <v>4.6163736328517642</v>
      </c>
      <c r="AF327" s="131"/>
      <c r="AG327" s="43">
        <f t="shared" si="148"/>
        <v>0</v>
      </c>
      <c r="AH327" s="131"/>
      <c r="AI327" s="43">
        <f t="shared" si="149"/>
        <v>0</v>
      </c>
      <c r="AJ327" s="131"/>
      <c r="AK327" s="43">
        <f t="shared" si="150"/>
        <v>0</v>
      </c>
      <c r="AL327" s="117"/>
      <c r="AM327" s="43">
        <f t="shared" si="151"/>
        <v>0</v>
      </c>
      <c r="AN327" s="131"/>
      <c r="AO327" s="5">
        <f t="shared" si="143"/>
        <v>0</v>
      </c>
      <c r="AP327" s="131"/>
      <c r="AQ327" s="43">
        <f t="shared" si="152"/>
        <v>0</v>
      </c>
      <c r="AR327" s="131"/>
      <c r="AS327" s="43">
        <f t="shared" si="153"/>
        <v>0</v>
      </c>
      <c r="AT327" s="131"/>
      <c r="AU327" s="43">
        <f t="shared" si="154"/>
        <v>0</v>
      </c>
      <c r="AV327" s="131"/>
      <c r="AW327" s="43">
        <f t="shared" si="155"/>
        <v>0</v>
      </c>
      <c r="AX327" s="131"/>
      <c r="AY327" s="43">
        <f t="shared" si="156"/>
        <v>0</v>
      </c>
      <c r="AZ327" s="131"/>
      <c r="BA327" s="43">
        <f t="shared" si="157"/>
        <v>0</v>
      </c>
      <c r="BB327" s="117"/>
      <c r="BC327" s="43">
        <f t="shared" si="158"/>
        <v>0</v>
      </c>
      <c r="BD327" s="121"/>
      <c r="BE327">
        <f t="shared" si="130"/>
        <v>0</v>
      </c>
      <c r="BF327">
        <f t="shared" si="131"/>
        <v>0</v>
      </c>
      <c r="BG327">
        <f t="shared" si="132"/>
        <v>4</v>
      </c>
      <c r="BH327">
        <f t="shared" si="136"/>
        <v>7</v>
      </c>
      <c r="BI327" s="6">
        <f t="shared" si="133"/>
        <v>0</v>
      </c>
      <c r="BJ327" s="44">
        <f t="shared" si="134"/>
        <v>0</v>
      </c>
    </row>
    <row r="328" spans="1:62" ht="15" customHeight="1" x14ac:dyDescent="0.25">
      <c r="A328" s="144">
        <f t="shared" si="135"/>
        <v>316</v>
      </c>
      <c r="B328" s="89" t="s">
        <v>129</v>
      </c>
      <c r="C328" s="150">
        <v>33</v>
      </c>
      <c r="D328" s="89" t="s">
        <v>129</v>
      </c>
      <c r="E328" s="150">
        <v>33</v>
      </c>
      <c r="F328" s="154" t="s">
        <v>161</v>
      </c>
      <c r="G328" s="155">
        <v>36</v>
      </c>
      <c r="H328" s="152">
        <f t="shared" si="137"/>
        <v>2508.9</v>
      </c>
      <c r="I328" s="47">
        <f t="shared" si="139"/>
        <v>2306.6999999999998</v>
      </c>
      <c r="J328" s="47">
        <f t="shared" si="140"/>
        <v>0</v>
      </c>
      <c r="K328" s="47">
        <f t="shared" si="141"/>
        <v>505.94999999999982</v>
      </c>
      <c r="L328" s="56">
        <f t="shared" si="159"/>
        <v>3088.2486578156236</v>
      </c>
      <c r="M328" s="56">
        <f t="shared" si="138"/>
        <v>-2.0209264381719549E-2</v>
      </c>
      <c r="N328" s="47">
        <f t="shared" si="160"/>
        <v>1342.4968749999998</v>
      </c>
      <c r="O328" s="47">
        <f t="shared" si="163"/>
        <v>2193.4968749999998</v>
      </c>
      <c r="P328" s="47"/>
      <c r="Q328" s="47"/>
      <c r="R328" s="47">
        <f t="shared" si="162"/>
        <v>1432.2070115986255</v>
      </c>
      <c r="S328" s="47">
        <f t="shared" si="165"/>
        <v>1458.1004766476142</v>
      </c>
      <c r="T328" s="47">
        <f t="shared" si="164"/>
        <v>197.96137883376559</v>
      </c>
      <c r="U328" s="47"/>
      <c r="V328" s="47"/>
      <c r="W328" s="79">
        <v>1</v>
      </c>
      <c r="X328" s="62">
        <f t="shared" si="144"/>
        <v>1432.2070115986255</v>
      </c>
      <c r="Y328" s="137">
        <f t="shared" si="145"/>
        <v>61.714784896674679</v>
      </c>
      <c r="Z328" s="131">
        <v>60.6</v>
      </c>
      <c r="AA328" s="5">
        <f t="shared" si="142"/>
        <v>4.8209964693030569</v>
      </c>
      <c r="AB328" s="131"/>
      <c r="AC328" s="43">
        <f t="shared" si="147"/>
        <v>0</v>
      </c>
      <c r="AD328" s="131">
        <v>59.7</v>
      </c>
      <c r="AE328" s="43">
        <f t="shared" si="146"/>
        <v>4.6788619052267029</v>
      </c>
      <c r="AF328" s="131"/>
      <c r="AG328" s="43">
        <f t="shared" si="148"/>
        <v>0</v>
      </c>
      <c r="AH328" s="131"/>
      <c r="AI328" s="43">
        <f t="shared" si="149"/>
        <v>0</v>
      </c>
      <c r="AJ328" s="131"/>
      <c r="AK328" s="43">
        <f t="shared" si="150"/>
        <v>0</v>
      </c>
      <c r="AL328" s="117"/>
      <c r="AM328" s="43">
        <f t="shared" si="151"/>
        <v>0</v>
      </c>
      <c r="AN328" s="131"/>
      <c r="AO328" s="5">
        <f t="shared" si="143"/>
        <v>0</v>
      </c>
      <c r="AP328" s="131"/>
      <c r="AQ328" s="43">
        <f t="shared" si="152"/>
        <v>0</v>
      </c>
      <c r="AR328" s="131"/>
      <c r="AS328" s="43">
        <f t="shared" si="153"/>
        <v>0</v>
      </c>
      <c r="AT328" s="131"/>
      <c r="AU328" s="43">
        <f t="shared" si="154"/>
        <v>0</v>
      </c>
      <c r="AV328" s="131"/>
      <c r="AW328" s="43">
        <f t="shared" si="155"/>
        <v>0</v>
      </c>
      <c r="AX328" s="131"/>
      <c r="AY328" s="43">
        <f t="shared" si="156"/>
        <v>0</v>
      </c>
      <c r="AZ328" s="131"/>
      <c r="BA328" s="43">
        <f t="shared" si="157"/>
        <v>0</v>
      </c>
      <c r="BB328" s="117"/>
      <c r="BC328" s="43">
        <f t="shared" si="158"/>
        <v>0</v>
      </c>
      <c r="BD328" s="121"/>
      <c r="BE328">
        <f t="shared" si="130"/>
        <v>0</v>
      </c>
      <c r="BF328">
        <f t="shared" si="131"/>
        <v>0</v>
      </c>
      <c r="BG328">
        <f t="shared" si="132"/>
        <v>4</v>
      </c>
      <c r="BH328">
        <f t="shared" si="136"/>
        <v>7</v>
      </c>
      <c r="BI328" s="6">
        <f t="shared" si="133"/>
        <v>0</v>
      </c>
      <c r="BJ328" s="44">
        <f t="shared" si="134"/>
        <v>0</v>
      </c>
    </row>
    <row r="329" spans="1:62" ht="15" customHeight="1" x14ac:dyDescent="0.25">
      <c r="A329" s="144">
        <f t="shared" si="135"/>
        <v>317</v>
      </c>
      <c r="B329" s="89" t="s">
        <v>129</v>
      </c>
      <c r="C329" s="150">
        <v>34</v>
      </c>
      <c r="D329" s="89" t="s">
        <v>129</v>
      </c>
      <c r="E329" s="150">
        <v>34</v>
      </c>
      <c r="F329" s="154" t="s">
        <v>161</v>
      </c>
      <c r="G329" s="155">
        <v>37</v>
      </c>
      <c r="H329" s="152">
        <f t="shared" si="137"/>
        <v>2516.9</v>
      </c>
      <c r="I329" s="47">
        <f t="shared" si="139"/>
        <v>2306.6999999999998</v>
      </c>
      <c r="J329" s="47">
        <f t="shared" si="140"/>
        <v>0</v>
      </c>
      <c r="K329" s="47">
        <f t="shared" si="141"/>
        <v>500.19999999999982</v>
      </c>
      <c r="L329" s="56">
        <f t="shared" si="159"/>
        <v>3098.1006859041877</v>
      </c>
      <c r="M329" s="56">
        <f t="shared" si="138"/>
        <v>-1.9232064784773684E-2</v>
      </c>
      <c r="N329" s="47">
        <f t="shared" si="160"/>
        <v>1336.7468749999998</v>
      </c>
      <c r="O329" s="47">
        <f t="shared" si="163"/>
        <v>2187.7468749999998</v>
      </c>
      <c r="P329" s="47"/>
      <c r="Q329" s="47"/>
      <c r="R329" s="47">
        <f t="shared" si="162"/>
        <v>1432.2070115986255</v>
      </c>
      <c r="S329" s="47">
        <f t="shared" si="165"/>
        <v>1458.1004766476142</v>
      </c>
      <c r="T329" s="47">
        <f t="shared" si="164"/>
        <v>207.81242972273256</v>
      </c>
      <c r="U329" s="47"/>
      <c r="V329" s="47"/>
      <c r="W329" s="79">
        <v>1</v>
      </c>
      <c r="X329" s="62">
        <f t="shared" si="144"/>
        <v>1432.2070115986255</v>
      </c>
      <c r="Y329" s="137">
        <f t="shared" si="145"/>
        <v>61.714784896674679</v>
      </c>
      <c r="Z329" s="131">
        <v>60.2</v>
      </c>
      <c r="AA329" s="5">
        <f t="shared" si="142"/>
        <v>4.757562996169507</v>
      </c>
      <c r="AB329" s="131"/>
      <c r="AC329" s="43">
        <f t="shared" si="147"/>
        <v>0</v>
      </c>
      <c r="AD329" s="131">
        <v>59</v>
      </c>
      <c r="AE329" s="43">
        <f t="shared" si="146"/>
        <v>4.5697831121251564</v>
      </c>
      <c r="AF329" s="131"/>
      <c r="AG329" s="43">
        <f t="shared" si="148"/>
        <v>0</v>
      </c>
      <c r="AH329" s="131"/>
      <c r="AI329" s="43">
        <f t="shared" si="149"/>
        <v>0</v>
      </c>
      <c r="AJ329" s="131"/>
      <c r="AK329" s="43">
        <f t="shared" si="150"/>
        <v>0</v>
      </c>
      <c r="AL329" s="117"/>
      <c r="AM329" s="43">
        <f t="shared" si="151"/>
        <v>0</v>
      </c>
      <c r="AN329" s="131"/>
      <c r="AO329" s="5">
        <f t="shared" si="143"/>
        <v>0</v>
      </c>
      <c r="AP329" s="131"/>
      <c r="AQ329" s="43">
        <f t="shared" si="152"/>
        <v>0</v>
      </c>
      <c r="AR329" s="131"/>
      <c r="AS329" s="43">
        <f t="shared" si="153"/>
        <v>0</v>
      </c>
      <c r="AT329" s="131"/>
      <c r="AU329" s="43">
        <f t="shared" si="154"/>
        <v>0</v>
      </c>
      <c r="AV329" s="131"/>
      <c r="AW329" s="43">
        <f t="shared" si="155"/>
        <v>0</v>
      </c>
      <c r="AX329" s="131"/>
      <c r="AY329" s="43">
        <f t="shared" si="156"/>
        <v>0</v>
      </c>
      <c r="AZ329" s="131"/>
      <c r="BA329" s="43">
        <f t="shared" si="157"/>
        <v>0</v>
      </c>
      <c r="BB329" s="117"/>
      <c r="BC329" s="43">
        <f t="shared" si="158"/>
        <v>0</v>
      </c>
      <c r="BD329" s="121"/>
      <c r="BE329">
        <f t="shared" si="130"/>
        <v>0</v>
      </c>
      <c r="BF329">
        <f t="shared" si="131"/>
        <v>0</v>
      </c>
      <c r="BG329">
        <f t="shared" si="132"/>
        <v>4</v>
      </c>
      <c r="BH329">
        <f t="shared" si="136"/>
        <v>7</v>
      </c>
      <c r="BI329" s="6">
        <f t="shared" si="133"/>
        <v>0</v>
      </c>
      <c r="BJ329" s="44">
        <f t="shared" si="134"/>
        <v>0</v>
      </c>
    </row>
    <row r="330" spans="1:62" ht="15" customHeight="1" x14ac:dyDescent="0.25">
      <c r="A330" s="144">
        <f t="shared" si="135"/>
        <v>318</v>
      </c>
      <c r="B330" s="89" t="s">
        <v>129</v>
      </c>
      <c r="C330" s="150">
        <v>35</v>
      </c>
      <c r="D330" s="89" t="s">
        <v>129</v>
      </c>
      <c r="E330" s="150">
        <v>35</v>
      </c>
      <c r="F330" s="154" t="s">
        <v>161</v>
      </c>
      <c r="G330" s="155">
        <v>38</v>
      </c>
      <c r="H330" s="152">
        <f t="shared" si="137"/>
        <v>2524.9</v>
      </c>
      <c r="I330" s="47">
        <f t="shared" si="139"/>
        <v>2306.6999999999998</v>
      </c>
      <c r="J330" s="47">
        <f t="shared" si="140"/>
        <v>0</v>
      </c>
      <c r="K330" s="47">
        <f t="shared" si="141"/>
        <v>494.44999999999982</v>
      </c>
      <c r="L330" s="56">
        <f t="shared" si="159"/>
        <v>3107.9527140064411</v>
      </c>
      <c r="M330" s="56">
        <f t="shared" si="138"/>
        <v>-1.8343503847972897E-2</v>
      </c>
      <c r="N330" s="47">
        <f t="shared" si="160"/>
        <v>1330.9968749999998</v>
      </c>
      <c r="O330" s="47">
        <f t="shared" si="163"/>
        <v>2181.9968749999998</v>
      </c>
      <c r="P330" s="47"/>
      <c r="Q330" s="47"/>
      <c r="R330" s="47">
        <f t="shared" si="162"/>
        <v>1432.2070115986255</v>
      </c>
      <c r="S330" s="47">
        <f t="shared" si="165"/>
        <v>1458.1004766476142</v>
      </c>
      <c r="T330" s="47">
        <f t="shared" si="164"/>
        <v>217.66356926404947</v>
      </c>
      <c r="U330" s="47"/>
      <c r="V330" s="47"/>
      <c r="W330" s="79">
        <v>1</v>
      </c>
      <c r="X330" s="62">
        <f t="shared" si="144"/>
        <v>1432.2070115986255</v>
      </c>
      <c r="Y330" s="137">
        <f t="shared" si="145"/>
        <v>61.714784896674679</v>
      </c>
      <c r="Z330" s="131">
        <v>61.5</v>
      </c>
      <c r="AA330" s="5">
        <f t="shared" si="142"/>
        <v>4.965257735086289</v>
      </c>
      <c r="AB330" s="131"/>
      <c r="AC330" s="43">
        <f t="shared" si="147"/>
        <v>0</v>
      </c>
      <c r="AD330" s="131">
        <v>60.3</v>
      </c>
      <c r="AE330" s="43">
        <f t="shared" si="146"/>
        <v>4.773381981087951</v>
      </c>
      <c r="AF330" s="131"/>
      <c r="AG330" s="43">
        <f t="shared" si="148"/>
        <v>0</v>
      </c>
      <c r="AH330" s="131"/>
      <c r="AI330" s="43">
        <f t="shared" si="149"/>
        <v>0</v>
      </c>
      <c r="AJ330" s="131"/>
      <c r="AK330" s="43">
        <f t="shared" si="150"/>
        <v>0</v>
      </c>
      <c r="AL330" s="117"/>
      <c r="AM330" s="43">
        <f t="shared" si="151"/>
        <v>0</v>
      </c>
      <c r="AN330" s="131"/>
      <c r="AO330" s="5">
        <f t="shared" si="143"/>
        <v>0</v>
      </c>
      <c r="AP330" s="131"/>
      <c r="AQ330" s="43">
        <f t="shared" si="152"/>
        <v>0</v>
      </c>
      <c r="AR330" s="131"/>
      <c r="AS330" s="43">
        <f t="shared" si="153"/>
        <v>0</v>
      </c>
      <c r="AT330" s="131"/>
      <c r="AU330" s="43">
        <f t="shared" si="154"/>
        <v>0</v>
      </c>
      <c r="AV330" s="131"/>
      <c r="AW330" s="43">
        <f t="shared" si="155"/>
        <v>0</v>
      </c>
      <c r="AX330" s="131"/>
      <c r="AY330" s="43">
        <f t="shared" si="156"/>
        <v>0</v>
      </c>
      <c r="AZ330" s="131"/>
      <c r="BA330" s="43">
        <f t="shared" si="157"/>
        <v>0</v>
      </c>
      <c r="BB330" s="117"/>
      <c r="BC330" s="43">
        <f t="shared" si="158"/>
        <v>0</v>
      </c>
      <c r="BD330" s="121"/>
      <c r="BE330">
        <f t="shared" si="130"/>
        <v>0</v>
      </c>
      <c r="BF330">
        <f t="shared" si="131"/>
        <v>0</v>
      </c>
      <c r="BG330">
        <f t="shared" si="132"/>
        <v>4</v>
      </c>
      <c r="BH330">
        <f t="shared" si="136"/>
        <v>7</v>
      </c>
      <c r="BI330" s="6">
        <f t="shared" si="133"/>
        <v>0</v>
      </c>
      <c r="BJ330" s="44">
        <f t="shared" si="134"/>
        <v>0</v>
      </c>
    </row>
    <row r="331" spans="1:62" ht="15" customHeight="1" x14ac:dyDescent="0.25">
      <c r="A331" s="144">
        <f t="shared" si="135"/>
        <v>319</v>
      </c>
      <c r="B331" s="89" t="s">
        <v>129</v>
      </c>
      <c r="C331" s="150">
        <v>36</v>
      </c>
      <c r="D331" s="89" t="s">
        <v>129</v>
      </c>
      <c r="E331" s="150">
        <v>36</v>
      </c>
      <c r="F331" s="154" t="s">
        <v>161</v>
      </c>
      <c r="G331" s="155">
        <v>39</v>
      </c>
      <c r="H331" s="152">
        <f t="shared" si="137"/>
        <v>2532.9</v>
      </c>
      <c r="I331" s="47">
        <f t="shared" si="139"/>
        <v>2306.6999999999998</v>
      </c>
      <c r="J331" s="47">
        <f t="shared" si="140"/>
        <v>0</v>
      </c>
      <c r="K331" s="47">
        <f t="shared" si="141"/>
        <v>488.69999999999982</v>
      </c>
      <c r="L331" s="56">
        <f t="shared" si="159"/>
        <v>3117.8047421222518</v>
      </c>
      <c r="M331" s="56">
        <f t="shared" si="138"/>
        <v>-1.7532066057356133E-2</v>
      </c>
      <c r="N331" s="47">
        <f t="shared" si="160"/>
        <v>1325.2468749999998</v>
      </c>
      <c r="O331" s="47">
        <f t="shared" si="163"/>
        <v>2176.2468749999998</v>
      </c>
      <c r="P331" s="47"/>
      <c r="Q331" s="47"/>
      <c r="R331" s="47">
        <f t="shared" si="162"/>
        <v>1432.2070115986255</v>
      </c>
      <c r="S331" s="47">
        <f t="shared" si="165"/>
        <v>1458.1004766476142</v>
      </c>
      <c r="T331" s="47">
        <f t="shared" si="164"/>
        <v>227.51478594206941</v>
      </c>
      <c r="U331" s="47"/>
      <c r="V331" s="47"/>
      <c r="W331" s="79">
        <v>1</v>
      </c>
      <c r="X331" s="62">
        <f t="shared" si="144"/>
        <v>1432.2070115986255</v>
      </c>
      <c r="Y331" s="137">
        <f t="shared" si="145"/>
        <v>61.714784896674679</v>
      </c>
      <c r="Z331" s="131">
        <v>60.6</v>
      </c>
      <c r="AA331" s="5">
        <f t="shared" si="142"/>
        <v>4.8209964693030569</v>
      </c>
      <c r="AB331" s="131"/>
      <c r="AC331" s="43">
        <f t="shared" si="147"/>
        <v>0</v>
      </c>
      <c r="AD331" s="131">
        <v>59.4</v>
      </c>
      <c r="AE331" s="43">
        <f t="shared" si="146"/>
        <v>4.6319563175805563</v>
      </c>
      <c r="AF331" s="131"/>
      <c r="AG331" s="43">
        <f t="shared" si="148"/>
        <v>0</v>
      </c>
      <c r="AH331" s="131"/>
      <c r="AI331" s="43">
        <f t="shared" si="149"/>
        <v>0</v>
      </c>
      <c r="AJ331" s="131"/>
      <c r="AK331" s="43">
        <f t="shared" si="150"/>
        <v>0</v>
      </c>
      <c r="AL331" s="117"/>
      <c r="AM331" s="43">
        <f t="shared" si="151"/>
        <v>0</v>
      </c>
      <c r="AN331" s="131"/>
      <c r="AO331" s="5">
        <f t="shared" si="143"/>
        <v>0</v>
      </c>
      <c r="AP331" s="131"/>
      <c r="AQ331" s="43">
        <f t="shared" si="152"/>
        <v>0</v>
      </c>
      <c r="AR331" s="131"/>
      <c r="AS331" s="43">
        <f t="shared" si="153"/>
        <v>0</v>
      </c>
      <c r="AT331" s="131"/>
      <c r="AU331" s="43">
        <f t="shared" si="154"/>
        <v>0</v>
      </c>
      <c r="AV331" s="131"/>
      <c r="AW331" s="43">
        <f t="shared" si="155"/>
        <v>0</v>
      </c>
      <c r="AX331" s="131"/>
      <c r="AY331" s="43">
        <f t="shared" si="156"/>
        <v>0</v>
      </c>
      <c r="AZ331" s="131"/>
      <c r="BA331" s="43">
        <f t="shared" si="157"/>
        <v>0</v>
      </c>
      <c r="BB331" s="117"/>
      <c r="BC331" s="43">
        <f t="shared" si="158"/>
        <v>0</v>
      </c>
      <c r="BD331" s="121"/>
      <c r="BE331">
        <f t="shared" si="130"/>
        <v>0</v>
      </c>
      <c r="BF331">
        <f t="shared" si="131"/>
        <v>0</v>
      </c>
      <c r="BG331">
        <f t="shared" si="132"/>
        <v>4</v>
      </c>
      <c r="BH331">
        <f t="shared" si="136"/>
        <v>7</v>
      </c>
      <c r="BI331" s="6">
        <f t="shared" si="133"/>
        <v>0</v>
      </c>
      <c r="BJ331" s="44">
        <f t="shared" si="134"/>
        <v>0</v>
      </c>
    </row>
    <row r="332" spans="1:62" ht="15" customHeight="1" x14ac:dyDescent="0.25">
      <c r="A332" s="144">
        <f t="shared" si="135"/>
        <v>320</v>
      </c>
      <c r="B332" s="89" t="s">
        <v>129</v>
      </c>
      <c r="C332" s="150">
        <v>37</v>
      </c>
      <c r="D332" s="89" t="s">
        <v>129</v>
      </c>
      <c r="E332" s="150">
        <v>37</v>
      </c>
      <c r="F332" s="154" t="s">
        <v>161</v>
      </c>
      <c r="G332" s="155">
        <v>40</v>
      </c>
      <c r="H332" s="152">
        <f t="shared" si="137"/>
        <v>2540.9</v>
      </c>
      <c r="I332" s="47">
        <f t="shared" si="139"/>
        <v>2306.6999999999998</v>
      </c>
      <c r="J332" s="47">
        <f t="shared" si="140"/>
        <v>0</v>
      </c>
      <c r="K332" s="47">
        <f t="shared" si="141"/>
        <v>482.94999999999982</v>
      </c>
      <c r="L332" s="56">
        <f t="shared" si="159"/>
        <v>3127.6567702514931</v>
      </c>
      <c r="M332" s="56">
        <f t="shared" si="138"/>
        <v>-1.6788147508123075E-2</v>
      </c>
      <c r="N332" s="47">
        <f t="shared" si="160"/>
        <v>1319.4968749999998</v>
      </c>
      <c r="O332" s="47">
        <f t="shared" si="163"/>
        <v>2170.4968749999998</v>
      </c>
      <c r="P332" s="47"/>
      <c r="Q332" s="47"/>
      <c r="R332" s="47">
        <f t="shared" si="162"/>
        <v>1432.2070115986255</v>
      </c>
      <c r="S332" s="47">
        <f t="shared" si="165"/>
        <v>1458.1004766476142</v>
      </c>
      <c r="T332" s="47">
        <f t="shared" si="164"/>
        <v>237.36607015276144</v>
      </c>
      <c r="U332" s="47"/>
      <c r="V332" s="47"/>
      <c r="W332" s="79">
        <v>1</v>
      </c>
      <c r="X332" s="62">
        <f t="shared" si="144"/>
        <v>1432.2070115986255</v>
      </c>
      <c r="Y332" s="137">
        <f t="shared" si="145"/>
        <v>61.714784896674679</v>
      </c>
      <c r="Z332" s="131">
        <v>61</v>
      </c>
      <c r="AA332" s="5">
        <f t="shared" si="142"/>
        <v>4.8848500316626575</v>
      </c>
      <c r="AB332" s="131"/>
      <c r="AC332" s="43">
        <f t="shared" si="147"/>
        <v>0</v>
      </c>
      <c r="AD332" s="131">
        <v>59.8</v>
      </c>
      <c r="AE332" s="43">
        <f t="shared" si="146"/>
        <v>4.6945496122620058</v>
      </c>
      <c r="AF332" s="131"/>
      <c r="AG332" s="43">
        <f t="shared" si="148"/>
        <v>0</v>
      </c>
      <c r="AH332" s="131"/>
      <c r="AI332" s="43">
        <f t="shared" si="149"/>
        <v>0</v>
      </c>
      <c r="AJ332" s="131"/>
      <c r="AK332" s="43">
        <f t="shared" si="150"/>
        <v>0</v>
      </c>
      <c r="AL332" s="117"/>
      <c r="AM332" s="43">
        <f t="shared" si="151"/>
        <v>0</v>
      </c>
      <c r="AN332" s="131"/>
      <c r="AO332" s="5">
        <f t="shared" si="143"/>
        <v>0</v>
      </c>
      <c r="AP332" s="131"/>
      <c r="AQ332" s="43">
        <f t="shared" si="152"/>
        <v>0</v>
      </c>
      <c r="AR332" s="131"/>
      <c r="AS332" s="43">
        <f t="shared" si="153"/>
        <v>0</v>
      </c>
      <c r="AT332" s="131"/>
      <c r="AU332" s="43">
        <f t="shared" si="154"/>
        <v>0</v>
      </c>
      <c r="AV332" s="131"/>
      <c r="AW332" s="43">
        <f t="shared" si="155"/>
        <v>0</v>
      </c>
      <c r="AX332" s="131"/>
      <c r="AY332" s="43">
        <f t="shared" si="156"/>
        <v>0</v>
      </c>
      <c r="AZ332" s="131"/>
      <c r="BA332" s="43">
        <f t="shared" si="157"/>
        <v>0</v>
      </c>
      <c r="BB332" s="117"/>
      <c r="BC332" s="43">
        <f t="shared" si="158"/>
        <v>0</v>
      </c>
      <c r="BD332" s="121"/>
      <c r="BE332">
        <f t="shared" si="130"/>
        <v>0</v>
      </c>
      <c r="BF332">
        <f t="shared" si="131"/>
        <v>0</v>
      </c>
      <c r="BG332">
        <f t="shared" si="132"/>
        <v>4</v>
      </c>
      <c r="BH332">
        <f t="shared" si="136"/>
        <v>7</v>
      </c>
      <c r="BI332" s="6">
        <f t="shared" si="133"/>
        <v>0</v>
      </c>
      <c r="BJ332" s="44">
        <f t="shared" si="134"/>
        <v>0</v>
      </c>
    </row>
    <row r="333" spans="1:62" ht="15" customHeight="1" x14ac:dyDescent="0.25">
      <c r="A333" s="144">
        <f t="shared" si="135"/>
        <v>321</v>
      </c>
      <c r="B333" s="89" t="s">
        <v>130</v>
      </c>
      <c r="C333" s="150">
        <v>1</v>
      </c>
      <c r="D333" s="89" t="s">
        <v>130</v>
      </c>
      <c r="E333" s="150">
        <v>1</v>
      </c>
      <c r="F333" s="154" t="s">
        <v>162</v>
      </c>
      <c r="G333" s="155">
        <v>1</v>
      </c>
      <c r="H333" s="152">
        <f t="shared" si="137"/>
        <v>2548.9</v>
      </c>
      <c r="I333" s="47">
        <f t="shared" si="139"/>
        <v>2306.6999999999998</v>
      </c>
      <c r="J333" s="47">
        <f t="shared" si="140"/>
        <v>0</v>
      </c>
      <c r="K333" s="47">
        <f t="shared" si="141"/>
        <v>477.19999999999982</v>
      </c>
      <c r="L333" s="56">
        <f t="shared" si="159"/>
        <v>3137.508798394038</v>
      </c>
      <c r="M333" s="56">
        <f t="shared" si="138"/>
        <v>-1.610367506646071E-2</v>
      </c>
      <c r="N333" s="47">
        <f t="shared" si="160"/>
        <v>1313.7468749999998</v>
      </c>
      <c r="O333" s="47">
        <f t="shared" si="163"/>
        <v>2164.7468749999998</v>
      </c>
      <c r="P333" s="47"/>
      <c r="Q333" s="47"/>
      <c r="R333" s="47">
        <f t="shared" si="162"/>
        <v>1432.2070115986255</v>
      </c>
      <c r="S333" s="47">
        <f t="shared" si="165"/>
        <v>1458.1004766476142</v>
      </c>
      <c r="T333" s="47">
        <f t="shared" si="164"/>
        <v>247.21741382286496</v>
      </c>
      <c r="U333" s="47"/>
      <c r="V333" s="47"/>
      <c r="W333" s="79">
        <v>1</v>
      </c>
      <c r="X333" s="62">
        <f t="shared" si="144"/>
        <v>1432.2070115986255</v>
      </c>
      <c r="Y333" s="137">
        <f t="shared" si="145"/>
        <v>61.714784896674679</v>
      </c>
      <c r="Z333" s="131">
        <v>60.6</v>
      </c>
      <c r="AA333" s="5">
        <f t="shared" si="142"/>
        <v>4.8209964693030569</v>
      </c>
      <c r="AB333" s="131"/>
      <c r="AC333" s="43">
        <f t="shared" si="147"/>
        <v>0</v>
      </c>
      <c r="AD333" s="131">
        <v>59.7</v>
      </c>
      <c r="AE333" s="43">
        <f t="shared" si="146"/>
        <v>4.6788619052267029</v>
      </c>
      <c r="AF333" s="131"/>
      <c r="AG333" s="43">
        <f t="shared" si="148"/>
        <v>0</v>
      </c>
      <c r="AH333" s="131"/>
      <c r="AI333" s="43">
        <f t="shared" si="149"/>
        <v>0</v>
      </c>
      <c r="AJ333" s="131"/>
      <c r="AK333" s="43">
        <f t="shared" si="150"/>
        <v>0</v>
      </c>
      <c r="AL333" s="117"/>
      <c r="AM333" s="43">
        <f t="shared" si="151"/>
        <v>0</v>
      </c>
      <c r="AN333" s="131"/>
      <c r="AO333" s="5">
        <f t="shared" si="143"/>
        <v>0</v>
      </c>
      <c r="AP333" s="131"/>
      <c r="AQ333" s="43">
        <f t="shared" si="152"/>
        <v>0</v>
      </c>
      <c r="AR333" s="131"/>
      <c r="AS333" s="43">
        <f t="shared" si="153"/>
        <v>0</v>
      </c>
      <c r="AT333" s="131"/>
      <c r="AU333" s="43">
        <f t="shared" si="154"/>
        <v>0</v>
      </c>
      <c r="AV333" s="131"/>
      <c r="AW333" s="43">
        <f t="shared" si="155"/>
        <v>0</v>
      </c>
      <c r="AX333" s="131"/>
      <c r="AY333" s="43">
        <f t="shared" si="156"/>
        <v>0</v>
      </c>
      <c r="AZ333" s="131"/>
      <c r="BA333" s="43">
        <f t="shared" si="157"/>
        <v>0</v>
      </c>
      <c r="BB333" s="117"/>
      <c r="BC333" s="43">
        <f t="shared" si="158"/>
        <v>0</v>
      </c>
      <c r="BD333" s="121"/>
      <c r="BE333">
        <f t="shared" si="130"/>
        <v>0</v>
      </c>
      <c r="BF333">
        <f t="shared" si="131"/>
        <v>0</v>
      </c>
      <c r="BG333">
        <f t="shared" si="132"/>
        <v>4</v>
      </c>
      <c r="BH333">
        <f t="shared" si="136"/>
        <v>7</v>
      </c>
      <c r="BI333" s="6">
        <f t="shared" si="133"/>
        <v>0</v>
      </c>
      <c r="BJ333" s="44">
        <f t="shared" si="134"/>
        <v>0</v>
      </c>
    </row>
    <row r="334" spans="1:62" ht="15" customHeight="1" x14ac:dyDescent="0.25">
      <c r="A334" s="144">
        <f t="shared" si="135"/>
        <v>322</v>
      </c>
      <c r="B334" s="89" t="s">
        <v>130</v>
      </c>
      <c r="C334" s="150">
        <v>2</v>
      </c>
      <c r="D334" s="89" t="s">
        <v>130</v>
      </c>
      <c r="E334" s="150">
        <v>2</v>
      </c>
      <c r="F334" s="154" t="s">
        <v>162</v>
      </c>
      <c r="G334" s="155">
        <v>2</v>
      </c>
      <c r="H334" s="152">
        <f t="shared" si="137"/>
        <v>2556.9</v>
      </c>
      <c r="I334" s="47">
        <f t="shared" si="139"/>
        <v>2306.6999999999998</v>
      </c>
      <c r="J334" s="47">
        <f t="shared" si="140"/>
        <v>0</v>
      </c>
      <c r="K334" s="47">
        <f t="shared" si="141"/>
        <v>471.44999999999982</v>
      </c>
      <c r="L334" s="56">
        <f t="shared" si="159"/>
        <v>3147.3608265497619</v>
      </c>
      <c r="M334" s="56">
        <f t="shared" si="138"/>
        <v>-1.5471813079784624E-2</v>
      </c>
      <c r="N334" s="47">
        <f t="shared" si="160"/>
        <v>1307.9968749999998</v>
      </c>
      <c r="O334" s="47">
        <f t="shared" si="163"/>
        <v>2158.9968749999998</v>
      </c>
      <c r="P334" s="47"/>
      <c r="Q334" s="47"/>
      <c r="R334" s="47">
        <f t="shared" si="162"/>
        <v>1432.2070115986255</v>
      </c>
      <c r="S334" s="47">
        <f t="shared" si="165"/>
        <v>1458.1004766476142</v>
      </c>
      <c r="T334" s="47">
        <f t="shared" si="164"/>
        <v>257.06881011660215</v>
      </c>
      <c r="U334" s="47"/>
      <c r="V334" s="47"/>
      <c r="W334" s="79">
        <v>1</v>
      </c>
      <c r="X334" s="62">
        <f t="shared" si="144"/>
        <v>1432.2070115986255</v>
      </c>
      <c r="Y334" s="137">
        <f t="shared" si="145"/>
        <v>61.714784896674679</v>
      </c>
      <c r="Z334" s="131">
        <v>62.7</v>
      </c>
      <c r="AA334" s="5">
        <f t="shared" si="142"/>
        <v>5.1609142921190783</v>
      </c>
      <c r="AB334" s="131"/>
      <c r="AC334" s="43">
        <f t="shared" si="147"/>
        <v>0</v>
      </c>
      <c r="AD334" s="131">
        <v>61.3</v>
      </c>
      <c r="AE334" s="43">
        <f t="shared" si="146"/>
        <v>4.9330158869869525</v>
      </c>
      <c r="AF334" s="131"/>
      <c r="AG334" s="43">
        <f t="shared" si="148"/>
        <v>0</v>
      </c>
      <c r="AH334" s="131"/>
      <c r="AI334" s="43">
        <f t="shared" si="149"/>
        <v>0</v>
      </c>
      <c r="AJ334" s="131"/>
      <c r="AK334" s="43">
        <f t="shared" si="150"/>
        <v>0</v>
      </c>
      <c r="AL334" s="117"/>
      <c r="AM334" s="43">
        <f t="shared" si="151"/>
        <v>0</v>
      </c>
      <c r="AN334" s="131"/>
      <c r="AO334" s="5">
        <f t="shared" si="143"/>
        <v>0</v>
      </c>
      <c r="AP334" s="131"/>
      <c r="AQ334" s="43">
        <f t="shared" si="152"/>
        <v>0</v>
      </c>
      <c r="AR334" s="131"/>
      <c r="AS334" s="43">
        <f t="shared" si="153"/>
        <v>0</v>
      </c>
      <c r="AT334" s="131"/>
      <c r="AU334" s="43">
        <f t="shared" si="154"/>
        <v>0</v>
      </c>
      <c r="AV334" s="131"/>
      <c r="AW334" s="43">
        <f t="shared" si="155"/>
        <v>0</v>
      </c>
      <c r="AX334" s="131"/>
      <c r="AY334" s="43">
        <f t="shared" si="156"/>
        <v>0</v>
      </c>
      <c r="AZ334" s="131"/>
      <c r="BA334" s="43">
        <f t="shared" si="157"/>
        <v>0</v>
      </c>
      <c r="BB334" s="117"/>
      <c r="BC334" s="43">
        <f t="shared" si="158"/>
        <v>0</v>
      </c>
      <c r="BD334" s="121"/>
      <c r="BE334">
        <f t="shared" ref="BE334:BE397" si="166">IF(AM334=0,IF(AG334="","",AG334),AM334)</f>
        <v>0</v>
      </c>
      <c r="BF334">
        <f t="shared" ref="BF334:BF397" si="167">IF(BC334=0,IF(AU334="","",AU334),BC334)</f>
        <v>0</v>
      </c>
      <c r="BG334">
        <f t="shared" ref="BG334:BG397" si="168">IF(L334&lt;500,2,4)</f>
        <v>4</v>
      </c>
      <c r="BH334">
        <f t="shared" si="136"/>
        <v>7</v>
      </c>
      <c r="BI334" s="6">
        <f t="shared" ref="BI334:BI397" si="169">AM334-AG334</f>
        <v>0</v>
      </c>
      <c r="BJ334" s="44">
        <f t="shared" ref="BJ334:BJ397" si="170">BC334-AU334</f>
        <v>0</v>
      </c>
    </row>
    <row r="335" spans="1:62" ht="15" customHeight="1" x14ac:dyDescent="0.25">
      <c r="A335" s="144">
        <f t="shared" ref="A335:A398" si="171">A334+1</f>
        <v>323</v>
      </c>
      <c r="B335" s="89" t="s">
        <v>130</v>
      </c>
      <c r="C335" s="150">
        <v>3</v>
      </c>
      <c r="D335" s="89" t="s">
        <v>130</v>
      </c>
      <c r="E335" s="150">
        <v>3</v>
      </c>
      <c r="F335" s="154" t="s">
        <v>162</v>
      </c>
      <c r="G335" s="155">
        <v>3</v>
      </c>
      <c r="H335" s="152">
        <f t="shared" si="137"/>
        <v>2564.9</v>
      </c>
      <c r="I335" s="47">
        <f t="shared" si="139"/>
        <v>2306.6999999999998</v>
      </c>
      <c r="J335" s="47">
        <f t="shared" si="140"/>
        <v>0</v>
      </c>
      <c r="K335" s="47">
        <f t="shared" si="141"/>
        <v>465.69999999999982</v>
      </c>
      <c r="L335" s="56">
        <f t="shared" si="159"/>
        <v>3157.2128547185416</v>
      </c>
      <c r="M335" s="56">
        <f t="shared" si="138"/>
        <v>-1.4886735028994735E-2</v>
      </c>
      <c r="N335" s="47">
        <f t="shared" si="160"/>
        <v>1302.2468749999998</v>
      </c>
      <c r="O335" s="47">
        <f t="shared" si="163"/>
        <v>2153.2468749999998</v>
      </c>
      <c r="P335" s="47"/>
      <c r="Q335" s="47"/>
      <c r="R335" s="47">
        <f t="shared" si="162"/>
        <v>1432.2070115986255</v>
      </c>
      <c r="S335" s="47">
        <f t="shared" si="165"/>
        <v>1458.1004766476142</v>
      </c>
      <c r="T335" s="47">
        <f t="shared" si="164"/>
        <v>266.92025320733097</v>
      </c>
      <c r="U335" s="47"/>
      <c r="V335" s="47"/>
      <c r="W335" s="79">
        <v>1</v>
      </c>
      <c r="X335" s="62">
        <f t="shared" si="144"/>
        <v>1432.2070115986255</v>
      </c>
      <c r="Y335" s="137">
        <f t="shared" si="145"/>
        <v>61.714784896674679</v>
      </c>
      <c r="Z335" s="131">
        <v>60.1</v>
      </c>
      <c r="AA335" s="5">
        <f t="shared" si="142"/>
        <v>4.7417702668276904</v>
      </c>
      <c r="AB335" s="131"/>
      <c r="AC335" s="43">
        <f t="shared" si="147"/>
        <v>0</v>
      </c>
      <c r="AD335" s="131">
        <v>59.2</v>
      </c>
      <c r="AE335" s="43">
        <f t="shared" si="146"/>
        <v>4.6008172036996013</v>
      </c>
      <c r="AF335" s="131"/>
      <c r="AG335" s="43">
        <f t="shared" si="148"/>
        <v>0</v>
      </c>
      <c r="AH335" s="131"/>
      <c r="AI335" s="43">
        <f t="shared" si="149"/>
        <v>0</v>
      </c>
      <c r="AJ335" s="131"/>
      <c r="AK335" s="43">
        <f t="shared" si="150"/>
        <v>0</v>
      </c>
      <c r="AL335" s="117"/>
      <c r="AM335" s="43">
        <f t="shared" si="151"/>
        <v>0</v>
      </c>
      <c r="AN335" s="131"/>
      <c r="AO335" s="5">
        <f t="shared" si="143"/>
        <v>0</v>
      </c>
      <c r="AP335" s="131"/>
      <c r="AQ335" s="43">
        <f t="shared" si="152"/>
        <v>0</v>
      </c>
      <c r="AR335" s="131"/>
      <c r="AS335" s="43">
        <f t="shared" si="153"/>
        <v>0</v>
      </c>
      <c r="AT335" s="131"/>
      <c r="AU335" s="43">
        <f t="shared" si="154"/>
        <v>0</v>
      </c>
      <c r="AV335" s="131"/>
      <c r="AW335" s="43">
        <f t="shared" si="155"/>
        <v>0</v>
      </c>
      <c r="AX335" s="131"/>
      <c r="AY335" s="43">
        <f t="shared" si="156"/>
        <v>0</v>
      </c>
      <c r="AZ335" s="131"/>
      <c r="BA335" s="43">
        <f t="shared" si="157"/>
        <v>0</v>
      </c>
      <c r="BB335" s="117"/>
      <c r="BC335" s="43">
        <f t="shared" si="158"/>
        <v>0</v>
      </c>
      <c r="BD335" s="121"/>
      <c r="BE335">
        <f t="shared" si="166"/>
        <v>0</v>
      </c>
      <c r="BF335">
        <f t="shared" si="167"/>
        <v>0</v>
      </c>
      <c r="BG335">
        <f t="shared" si="168"/>
        <v>4</v>
      </c>
      <c r="BH335">
        <f t="shared" ref="BH335:BH398" si="172">BH334</f>
        <v>7</v>
      </c>
      <c r="BI335" s="6">
        <f t="shared" si="169"/>
        <v>0</v>
      </c>
      <c r="BJ335" s="44">
        <f t="shared" si="170"/>
        <v>0</v>
      </c>
    </row>
    <row r="336" spans="1:62" ht="15" customHeight="1" x14ac:dyDescent="0.25">
      <c r="A336" s="144">
        <f t="shared" si="171"/>
        <v>324</v>
      </c>
      <c r="B336" s="89" t="s">
        <v>130</v>
      </c>
      <c r="C336" s="150">
        <v>4</v>
      </c>
      <c r="D336" s="89" t="s">
        <v>130</v>
      </c>
      <c r="E336" s="150">
        <v>4</v>
      </c>
      <c r="F336" s="154" t="s">
        <v>162</v>
      </c>
      <c r="G336" s="155">
        <v>4</v>
      </c>
      <c r="H336" s="152">
        <f t="shared" ref="H336:H399" si="173">H335+I$8</f>
        <v>2572.9</v>
      </c>
      <c r="I336" s="47">
        <f t="shared" si="139"/>
        <v>2306.6999999999998</v>
      </c>
      <c r="J336" s="47">
        <f t="shared" si="140"/>
        <v>0</v>
      </c>
      <c r="K336" s="47">
        <f t="shared" si="141"/>
        <v>459.94999999999982</v>
      </c>
      <c r="L336" s="56">
        <f t="shared" si="159"/>
        <v>3167.0648829002539</v>
      </c>
      <c r="M336" s="56">
        <f t="shared" ref="M336:M399" si="174">L336-SUM(R336:V336)</f>
        <v>-1.4343443945563195E-2</v>
      </c>
      <c r="N336" s="47">
        <f t="shared" si="160"/>
        <v>1296.4968749999998</v>
      </c>
      <c r="O336" s="47">
        <f t="shared" si="163"/>
        <v>2147.4968749999998</v>
      </c>
      <c r="P336" s="47"/>
      <c r="Q336" s="47"/>
      <c r="R336" s="47">
        <f t="shared" si="162"/>
        <v>1432.2070115986255</v>
      </c>
      <c r="S336" s="47">
        <f t="shared" si="165"/>
        <v>1458.1004766476142</v>
      </c>
      <c r="T336" s="47">
        <f t="shared" si="164"/>
        <v>276.77173809795983</v>
      </c>
      <c r="U336" s="47"/>
      <c r="V336" s="47"/>
      <c r="W336" s="79">
        <v>1</v>
      </c>
      <c r="X336" s="62">
        <f t="shared" si="144"/>
        <v>1432.2070115986255</v>
      </c>
      <c r="Y336" s="137">
        <f t="shared" si="145"/>
        <v>61.714784896674679</v>
      </c>
      <c r="Z336" s="131">
        <v>61.3</v>
      </c>
      <c r="AA336" s="5">
        <f t="shared" si="142"/>
        <v>4.9330158869869525</v>
      </c>
      <c r="AB336" s="131"/>
      <c r="AC336" s="43">
        <f t="shared" si="147"/>
        <v>0</v>
      </c>
      <c r="AD336" s="131">
        <v>60.2</v>
      </c>
      <c r="AE336" s="43">
        <f t="shared" si="146"/>
        <v>4.757562996169507</v>
      </c>
      <c r="AF336" s="131"/>
      <c r="AG336" s="43">
        <f t="shared" si="148"/>
        <v>0</v>
      </c>
      <c r="AH336" s="131"/>
      <c r="AI336" s="43">
        <f t="shared" si="149"/>
        <v>0</v>
      </c>
      <c r="AJ336" s="131"/>
      <c r="AK336" s="43">
        <f t="shared" si="150"/>
        <v>0</v>
      </c>
      <c r="AL336" s="117"/>
      <c r="AM336" s="43">
        <f t="shared" si="151"/>
        <v>0</v>
      </c>
      <c r="AN336" s="131"/>
      <c r="AO336" s="5">
        <f t="shared" si="143"/>
        <v>0</v>
      </c>
      <c r="AP336" s="131"/>
      <c r="AQ336" s="43">
        <f t="shared" si="152"/>
        <v>0</v>
      </c>
      <c r="AR336" s="131"/>
      <c r="AS336" s="43">
        <f t="shared" si="153"/>
        <v>0</v>
      </c>
      <c r="AT336" s="131"/>
      <c r="AU336" s="43">
        <f t="shared" si="154"/>
        <v>0</v>
      </c>
      <c r="AV336" s="131"/>
      <c r="AW336" s="43">
        <f t="shared" si="155"/>
        <v>0</v>
      </c>
      <c r="AX336" s="131"/>
      <c r="AY336" s="43">
        <f t="shared" si="156"/>
        <v>0</v>
      </c>
      <c r="AZ336" s="131"/>
      <c r="BA336" s="43">
        <f t="shared" si="157"/>
        <v>0</v>
      </c>
      <c r="BB336" s="117"/>
      <c r="BC336" s="43">
        <f t="shared" si="158"/>
        <v>0</v>
      </c>
      <c r="BD336" s="121"/>
      <c r="BE336">
        <f t="shared" si="166"/>
        <v>0</v>
      </c>
      <c r="BF336">
        <f t="shared" si="167"/>
        <v>0</v>
      </c>
      <c r="BG336">
        <f t="shared" si="168"/>
        <v>4</v>
      </c>
      <c r="BH336">
        <f t="shared" si="172"/>
        <v>7</v>
      </c>
      <c r="BI336" s="6">
        <f t="shared" si="169"/>
        <v>0</v>
      </c>
      <c r="BJ336" s="44">
        <f t="shared" si="170"/>
        <v>0</v>
      </c>
    </row>
    <row r="337" spans="1:62" ht="15" customHeight="1" x14ac:dyDescent="0.25">
      <c r="A337" s="144">
        <f t="shared" si="171"/>
        <v>325</v>
      </c>
      <c r="B337" s="89" t="s">
        <v>130</v>
      </c>
      <c r="C337" s="150">
        <v>5</v>
      </c>
      <c r="D337" s="89" t="s">
        <v>130</v>
      </c>
      <c r="E337" s="150">
        <v>5</v>
      </c>
      <c r="F337" s="154" t="s">
        <v>162</v>
      </c>
      <c r="G337" s="155">
        <v>5</v>
      </c>
      <c r="H337" s="152">
        <f t="shared" si="173"/>
        <v>2580.9</v>
      </c>
      <c r="I337" s="47">
        <f t="shared" ref="I337:I400" si="175">I336</f>
        <v>2306.6999999999998</v>
      </c>
      <c r="J337" s="47">
        <f t="shared" ref="J337:J400" si="176">J336</f>
        <v>0</v>
      </c>
      <c r="K337" s="47">
        <f t="shared" ref="K337:K400" si="177">K336-K$8</f>
        <v>454.19999999999982</v>
      </c>
      <c r="L337" s="56">
        <f t="shared" si="159"/>
        <v>3176.9169110947805</v>
      </c>
      <c r="M337" s="56">
        <f t="shared" si="174"/>
        <v>-1.3837629853696853E-2</v>
      </c>
      <c r="N337" s="47">
        <f t="shared" si="160"/>
        <v>1290.7468749999998</v>
      </c>
      <c r="O337" s="47">
        <f t="shared" si="163"/>
        <v>2141.7468749999998</v>
      </c>
      <c r="P337" s="47"/>
      <c r="Q337" s="47"/>
      <c r="R337" s="47">
        <f t="shared" si="162"/>
        <v>1432.2070115986255</v>
      </c>
      <c r="S337" s="47">
        <f t="shared" si="165"/>
        <v>1458.1004766476142</v>
      </c>
      <c r="T337" s="47">
        <f t="shared" si="164"/>
        <v>286.62326047839463</v>
      </c>
      <c r="U337" s="47"/>
      <c r="V337" s="47"/>
      <c r="W337" s="79">
        <v>1</v>
      </c>
      <c r="X337" s="62">
        <f t="shared" si="144"/>
        <v>1432.2070115986255</v>
      </c>
      <c r="Y337" s="137">
        <f t="shared" si="145"/>
        <v>61.714784896674679</v>
      </c>
      <c r="Z337" s="131">
        <v>59.8</v>
      </c>
      <c r="AA337" s="5">
        <f t="shared" si="142"/>
        <v>4.6945496122620058</v>
      </c>
      <c r="AB337" s="131"/>
      <c r="AC337" s="43">
        <f t="shared" si="147"/>
        <v>0</v>
      </c>
      <c r="AD337" s="131">
        <v>58.6</v>
      </c>
      <c r="AE337" s="43">
        <f t="shared" si="146"/>
        <v>4.5080299958958063</v>
      </c>
      <c r="AF337" s="131"/>
      <c r="AG337" s="43">
        <f t="shared" si="148"/>
        <v>0</v>
      </c>
      <c r="AH337" s="131"/>
      <c r="AI337" s="43">
        <f t="shared" si="149"/>
        <v>0</v>
      </c>
      <c r="AJ337" s="131"/>
      <c r="AK337" s="43">
        <f t="shared" si="150"/>
        <v>0</v>
      </c>
      <c r="AL337" s="117"/>
      <c r="AM337" s="43">
        <f t="shared" si="151"/>
        <v>0</v>
      </c>
      <c r="AN337" s="131"/>
      <c r="AO337" s="5">
        <f t="shared" si="143"/>
        <v>0</v>
      </c>
      <c r="AP337" s="131"/>
      <c r="AQ337" s="43">
        <f t="shared" si="152"/>
        <v>0</v>
      </c>
      <c r="AR337" s="131"/>
      <c r="AS337" s="43">
        <f t="shared" si="153"/>
        <v>0</v>
      </c>
      <c r="AT337" s="131"/>
      <c r="AU337" s="43">
        <f t="shared" si="154"/>
        <v>0</v>
      </c>
      <c r="AV337" s="131"/>
      <c r="AW337" s="43">
        <f t="shared" si="155"/>
        <v>0</v>
      </c>
      <c r="AX337" s="131"/>
      <c r="AY337" s="43">
        <f t="shared" si="156"/>
        <v>0</v>
      </c>
      <c r="AZ337" s="131"/>
      <c r="BA337" s="43">
        <f t="shared" si="157"/>
        <v>0</v>
      </c>
      <c r="BB337" s="117"/>
      <c r="BC337" s="43">
        <f t="shared" si="158"/>
        <v>0</v>
      </c>
      <c r="BD337" s="121"/>
      <c r="BE337">
        <f t="shared" si="166"/>
        <v>0</v>
      </c>
      <c r="BF337">
        <f t="shared" si="167"/>
        <v>0</v>
      </c>
      <c r="BG337">
        <f t="shared" si="168"/>
        <v>4</v>
      </c>
      <c r="BH337">
        <f t="shared" si="172"/>
        <v>7</v>
      </c>
      <c r="BI337" s="6">
        <f t="shared" si="169"/>
        <v>0</v>
      </c>
      <c r="BJ337" s="44">
        <f t="shared" si="170"/>
        <v>0</v>
      </c>
    </row>
    <row r="338" spans="1:62" ht="15" customHeight="1" x14ac:dyDescent="0.25">
      <c r="A338" s="144">
        <f t="shared" si="171"/>
        <v>326</v>
      </c>
      <c r="B338" s="89" t="s">
        <v>130</v>
      </c>
      <c r="C338" s="150">
        <v>6</v>
      </c>
      <c r="D338" s="89" t="s">
        <v>130</v>
      </c>
      <c r="E338" s="150">
        <v>6</v>
      </c>
      <c r="F338" s="154" t="s">
        <v>162</v>
      </c>
      <c r="G338" s="155">
        <v>6</v>
      </c>
      <c r="H338" s="152">
        <f t="shared" si="173"/>
        <v>2588.9</v>
      </c>
      <c r="I338" s="47">
        <f t="shared" si="175"/>
        <v>2306.6999999999998</v>
      </c>
      <c r="J338" s="47">
        <f t="shared" si="176"/>
        <v>0</v>
      </c>
      <c r="K338" s="47">
        <f t="shared" si="177"/>
        <v>448.44999999999982</v>
      </c>
      <c r="L338" s="56">
        <f t="shared" si="159"/>
        <v>3186.7689393020009</v>
      </c>
      <c r="M338" s="56">
        <f t="shared" si="174"/>
        <v>-1.3365555642849358E-2</v>
      </c>
      <c r="N338" s="47">
        <f t="shared" si="160"/>
        <v>1284.9968749999998</v>
      </c>
      <c r="O338" s="47">
        <f t="shared" si="163"/>
        <v>2135.9968749999998</v>
      </c>
      <c r="P338" s="47"/>
      <c r="Q338" s="47"/>
      <c r="R338" s="47">
        <f t="shared" si="162"/>
        <v>1432.2070115986255</v>
      </c>
      <c r="S338" s="47">
        <f t="shared" si="165"/>
        <v>1458.1004766476142</v>
      </c>
      <c r="T338" s="47">
        <f t="shared" si="164"/>
        <v>296.47481661140404</v>
      </c>
      <c r="U338" s="47"/>
      <c r="V338" s="47"/>
      <c r="W338" s="79">
        <v>1</v>
      </c>
      <c r="X338" s="62">
        <f t="shared" si="144"/>
        <v>1432.2070115986255</v>
      </c>
      <c r="Y338" s="137">
        <f t="shared" si="145"/>
        <v>61.714784896674679</v>
      </c>
      <c r="Z338" s="131">
        <v>61.9</v>
      </c>
      <c r="AA338" s="5">
        <f t="shared" si="142"/>
        <v>5.0300564982045017</v>
      </c>
      <c r="AB338" s="131"/>
      <c r="AC338" s="43">
        <f t="shared" si="147"/>
        <v>0</v>
      </c>
      <c r="AD338" s="131">
        <v>60.7</v>
      </c>
      <c r="AE338" s="43">
        <f t="shared" si="146"/>
        <v>4.8369204765280145</v>
      </c>
      <c r="AF338" s="131"/>
      <c r="AG338" s="43">
        <f t="shared" si="148"/>
        <v>0</v>
      </c>
      <c r="AH338" s="131"/>
      <c r="AI338" s="43">
        <f t="shared" si="149"/>
        <v>0</v>
      </c>
      <c r="AJ338" s="131"/>
      <c r="AK338" s="43">
        <f t="shared" si="150"/>
        <v>0</v>
      </c>
      <c r="AL338" s="117"/>
      <c r="AM338" s="43">
        <f t="shared" si="151"/>
        <v>0</v>
      </c>
      <c r="AN338" s="131"/>
      <c r="AO338" s="5">
        <f t="shared" si="143"/>
        <v>0</v>
      </c>
      <c r="AP338" s="131"/>
      <c r="AQ338" s="43">
        <f t="shared" si="152"/>
        <v>0</v>
      </c>
      <c r="AR338" s="131"/>
      <c r="AS338" s="43">
        <f t="shared" si="153"/>
        <v>0</v>
      </c>
      <c r="AT338" s="131"/>
      <c r="AU338" s="43">
        <f t="shared" si="154"/>
        <v>0</v>
      </c>
      <c r="AV338" s="131"/>
      <c r="AW338" s="43">
        <f t="shared" si="155"/>
        <v>0</v>
      </c>
      <c r="AX338" s="131"/>
      <c r="AY338" s="43">
        <f t="shared" si="156"/>
        <v>0</v>
      </c>
      <c r="AZ338" s="131"/>
      <c r="BA338" s="43">
        <f t="shared" si="157"/>
        <v>0</v>
      </c>
      <c r="BB338" s="117"/>
      <c r="BC338" s="43">
        <f t="shared" si="158"/>
        <v>0</v>
      </c>
      <c r="BD338" s="121"/>
      <c r="BE338">
        <f t="shared" si="166"/>
        <v>0</v>
      </c>
      <c r="BF338">
        <f t="shared" si="167"/>
        <v>0</v>
      </c>
      <c r="BG338">
        <f t="shared" si="168"/>
        <v>4</v>
      </c>
      <c r="BH338">
        <f t="shared" si="172"/>
        <v>7</v>
      </c>
      <c r="BI338" s="6">
        <f t="shared" si="169"/>
        <v>0</v>
      </c>
      <c r="BJ338" s="44">
        <f t="shared" si="170"/>
        <v>0</v>
      </c>
    </row>
    <row r="339" spans="1:62" ht="15" customHeight="1" x14ac:dyDescent="0.25">
      <c r="A339" s="144">
        <f t="shared" si="171"/>
        <v>327</v>
      </c>
      <c r="B339" s="89" t="s">
        <v>130</v>
      </c>
      <c r="C339" s="150">
        <v>7</v>
      </c>
      <c r="D339" s="89" t="s">
        <v>130</v>
      </c>
      <c r="E339" s="150">
        <v>7</v>
      </c>
      <c r="F339" s="154" t="s">
        <v>162</v>
      </c>
      <c r="G339" s="155">
        <v>7</v>
      </c>
      <c r="H339" s="152">
        <f t="shared" si="173"/>
        <v>2596.9</v>
      </c>
      <c r="I339" s="47">
        <f t="shared" si="175"/>
        <v>2306.6999999999998</v>
      </c>
      <c r="J339" s="47">
        <f t="shared" si="176"/>
        <v>0</v>
      </c>
      <c r="K339" s="47">
        <f t="shared" si="177"/>
        <v>442.69999999999982</v>
      </c>
      <c r="L339" s="56">
        <f t="shared" si="159"/>
        <v>3196.6209675217983</v>
      </c>
      <c r="M339" s="56">
        <f t="shared" si="174"/>
        <v>-1.292396494818604E-2</v>
      </c>
      <c r="N339" s="47">
        <f t="shared" si="160"/>
        <v>1279.2468749999998</v>
      </c>
      <c r="O339" s="47">
        <f t="shared" si="163"/>
        <v>2130.2468749999998</v>
      </c>
      <c r="P339" s="47"/>
      <c r="Q339" s="47"/>
      <c r="R339" s="47">
        <f t="shared" si="162"/>
        <v>1432.2070115986255</v>
      </c>
      <c r="S339" s="47">
        <f t="shared" si="165"/>
        <v>1458.1004766476142</v>
      </c>
      <c r="T339" s="47">
        <f t="shared" si="164"/>
        <v>306.32640324050698</v>
      </c>
      <c r="U339" s="47"/>
      <c r="V339" s="47"/>
      <c r="W339" s="79">
        <v>1</v>
      </c>
      <c r="X339" s="62">
        <f t="shared" si="144"/>
        <v>1432.2070115986255</v>
      </c>
      <c r="Y339" s="137">
        <f t="shared" si="145"/>
        <v>61.714784896674679</v>
      </c>
      <c r="Z339" s="131">
        <v>59.7</v>
      </c>
      <c r="AA339" s="5">
        <f t="shared" si="142"/>
        <v>4.6788619052267029</v>
      </c>
      <c r="AB339" s="131"/>
      <c r="AC339" s="43">
        <f t="shared" si="147"/>
        <v>0</v>
      </c>
      <c r="AD339" s="131">
        <v>58.3</v>
      </c>
      <c r="AE339" s="43">
        <f t="shared" si="146"/>
        <v>4.4619908422783894</v>
      </c>
      <c r="AF339" s="131"/>
      <c r="AG339" s="43">
        <f t="shared" si="148"/>
        <v>0</v>
      </c>
      <c r="AH339" s="131"/>
      <c r="AI339" s="43">
        <f t="shared" si="149"/>
        <v>0</v>
      </c>
      <c r="AJ339" s="131"/>
      <c r="AK339" s="43">
        <f t="shared" si="150"/>
        <v>0</v>
      </c>
      <c r="AL339" s="117"/>
      <c r="AM339" s="43">
        <f t="shared" si="151"/>
        <v>0</v>
      </c>
      <c r="AN339" s="131"/>
      <c r="AO339" s="5">
        <f t="shared" si="143"/>
        <v>0</v>
      </c>
      <c r="AP339" s="131"/>
      <c r="AQ339" s="43">
        <f t="shared" si="152"/>
        <v>0</v>
      </c>
      <c r="AR339" s="131"/>
      <c r="AS339" s="43">
        <f t="shared" si="153"/>
        <v>0</v>
      </c>
      <c r="AT339" s="131"/>
      <c r="AU339" s="43">
        <f t="shared" si="154"/>
        <v>0</v>
      </c>
      <c r="AV339" s="131"/>
      <c r="AW339" s="43">
        <f t="shared" si="155"/>
        <v>0</v>
      </c>
      <c r="AX339" s="131"/>
      <c r="AY339" s="43">
        <f t="shared" si="156"/>
        <v>0</v>
      </c>
      <c r="AZ339" s="131"/>
      <c r="BA339" s="43">
        <f t="shared" si="157"/>
        <v>0</v>
      </c>
      <c r="BB339" s="117"/>
      <c r="BC339" s="43">
        <f t="shared" si="158"/>
        <v>0</v>
      </c>
      <c r="BD339" s="121"/>
      <c r="BE339">
        <f t="shared" si="166"/>
        <v>0</v>
      </c>
      <c r="BF339">
        <f t="shared" si="167"/>
        <v>0</v>
      </c>
      <c r="BG339">
        <f t="shared" si="168"/>
        <v>4</v>
      </c>
      <c r="BH339">
        <f t="shared" si="172"/>
        <v>7</v>
      </c>
      <c r="BI339" s="6">
        <f t="shared" si="169"/>
        <v>0</v>
      </c>
      <c r="BJ339" s="44">
        <f t="shared" si="170"/>
        <v>0</v>
      </c>
    </row>
    <row r="340" spans="1:62" ht="15" customHeight="1" x14ac:dyDescent="0.25">
      <c r="A340" s="144">
        <f t="shared" si="171"/>
        <v>328</v>
      </c>
      <c r="B340" s="89" t="s">
        <v>130</v>
      </c>
      <c r="C340" s="150">
        <v>8</v>
      </c>
      <c r="D340" s="89" t="s">
        <v>130</v>
      </c>
      <c r="E340" s="150">
        <v>8</v>
      </c>
      <c r="F340" s="154" t="s">
        <v>162</v>
      </c>
      <c r="G340" s="155">
        <v>8</v>
      </c>
      <c r="H340" s="152">
        <f t="shared" si="173"/>
        <v>2604.9</v>
      </c>
      <c r="I340" s="47">
        <f t="shared" si="175"/>
        <v>2306.6999999999998</v>
      </c>
      <c r="J340" s="47">
        <f t="shared" si="176"/>
        <v>0</v>
      </c>
      <c r="K340" s="47">
        <f t="shared" si="177"/>
        <v>436.94999999999982</v>
      </c>
      <c r="L340" s="56">
        <f t="shared" si="159"/>
        <v>3206.4729957540576</v>
      </c>
      <c r="M340" s="56">
        <f t="shared" si="174"/>
        <v>-1.2510007260971179E-2</v>
      </c>
      <c r="N340" s="47">
        <f t="shared" si="160"/>
        <v>1273.4968749999998</v>
      </c>
      <c r="O340" s="47">
        <f t="shared" si="163"/>
        <v>2124.4968749999998</v>
      </c>
      <c r="P340" s="47"/>
      <c r="Q340" s="47"/>
      <c r="R340" s="47">
        <f t="shared" si="162"/>
        <v>1432.2070115986255</v>
      </c>
      <c r="S340" s="47">
        <f t="shared" si="165"/>
        <v>1458.1004766476142</v>
      </c>
      <c r="T340" s="47">
        <f t="shared" si="164"/>
        <v>316.17801751507909</v>
      </c>
      <c r="U340" s="47"/>
      <c r="V340" s="47"/>
      <c r="W340" s="79">
        <v>1</v>
      </c>
      <c r="X340" s="62">
        <f t="shared" si="144"/>
        <v>1432.2070115986255</v>
      </c>
      <c r="Y340" s="137">
        <f t="shared" si="145"/>
        <v>61.714784896674679</v>
      </c>
      <c r="Z340" s="131">
        <v>60.6</v>
      </c>
      <c r="AA340" s="5">
        <f t="shared" ref="AA340:AA403" si="178">POWER(2*$X340/1000*Z340, 2)*$A$5</f>
        <v>4.8209964693030569</v>
      </c>
      <c r="AB340" s="131"/>
      <c r="AC340" s="43">
        <f t="shared" si="147"/>
        <v>0</v>
      </c>
      <c r="AD340" s="131">
        <v>59.4</v>
      </c>
      <c r="AE340" s="43">
        <f t="shared" si="146"/>
        <v>4.6319563175805563</v>
      </c>
      <c r="AF340" s="131"/>
      <c r="AG340" s="43">
        <f t="shared" si="148"/>
        <v>0</v>
      </c>
      <c r="AH340" s="131"/>
      <c r="AI340" s="43">
        <f t="shared" si="149"/>
        <v>0</v>
      </c>
      <c r="AJ340" s="131"/>
      <c r="AK340" s="43">
        <f t="shared" si="150"/>
        <v>0</v>
      </c>
      <c r="AL340" s="117"/>
      <c r="AM340" s="43">
        <f t="shared" si="151"/>
        <v>0</v>
      </c>
      <c r="AN340" s="131"/>
      <c r="AO340" s="5">
        <f t="shared" ref="AO340:AO403" si="179">POWER(2*$X340/1000*AN340, 2)*$A$5</f>
        <v>0</v>
      </c>
      <c r="AP340" s="131"/>
      <c r="AQ340" s="43">
        <f t="shared" si="152"/>
        <v>0</v>
      </c>
      <c r="AR340" s="131"/>
      <c r="AS340" s="43">
        <f t="shared" si="153"/>
        <v>0</v>
      </c>
      <c r="AT340" s="131"/>
      <c r="AU340" s="43">
        <f t="shared" si="154"/>
        <v>0</v>
      </c>
      <c r="AV340" s="131"/>
      <c r="AW340" s="43">
        <f t="shared" si="155"/>
        <v>0</v>
      </c>
      <c r="AX340" s="131"/>
      <c r="AY340" s="43">
        <f t="shared" si="156"/>
        <v>0</v>
      </c>
      <c r="AZ340" s="131"/>
      <c r="BA340" s="43">
        <f t="shared" si="157"/>
        <v>0</v>
      </c>
      <c r="BB340" s="117"/>
      <c r="BC340" s="43">
        <f t="shared" si="158"/>
        <v>0</v>
      </c>
      <c r="BD340" s="121"/>
      <c r="BE340">
        <f t="shared" si="166"/>
        <v>0</v>
      </c>
      <c r="BF340">
        <f t="shared" si="167"/>
        <v>0</v>
      </c>
      <c r="BG340">
        <f t="shared" si="168"/>
        <v>4</v>
      </c>
      <c r="BH340">
        <f t="shared" si="172"/>
        <v>7</v>
      </c>
      <c r="BI340" s="6">
        <f t="shared" si="169"/>
        <v>0</v>
      </c>
      <c r="BJ340" s="44">
        <f t="shared" si="170"/>
        <v>0</v>
      </c>
    </row>
    <row r="341" spans="1:62" ht="15" customHeight="1" x14ac:dyDescent="0.25">
      <c r="A341" s="144">
        <f t="shared" si="171"/>
        <v>329</v>
      </c>
      <c r="B341" s="89" t="s">
        <v>130</v>
      </c>
      <c r="C341" s="150">
        <v>9</v>
      </c>
      <c r="D341" s="89" t="s">
        <v>130</v>
      </c>
      <c r="E341" s="150">
        <v>9</v>
      </c>
      <c r="F341" s="154" t="s">
        <v>162</v>
      </c>
      <c r="G341" s="155">
        <v>9</v>
      </c>
      <c r="H341" s="152">
        <f t="shared" si="173"/>
        <v>2612.9</v>
      </c>
      <c r="I341" s="47">
        <f t="shared" si="175"/>
        <v>2306.6999999999998</v>
      </c>
      <c r="J341" s="47">
        <f t="shared" si="176"/>
        <v>0</v>
      </c>
      <c r="K341" s="47">
        <f t="shared" si="177"/>
        <v>431.19999999999982</v>
      </c>
      <c r="L341" s="56">
        <f t="shared" si="159"/>
        <v>3216.3250239986628</v>
      </c>
      <c r="M341" s="56">
        <f t="shared" si="174"/>
        <v>-1.2121176614073192E-2</v>
      </c>
      <c r="N341" s="47">
        <f t="shared" si="160"/>
        <v>1267.7468749999998</v>
      </c>
      <c r="O341" s="47">
        <f t="shared" si="163"/>
        <v>2118.7468749999998</v>
      </c>
      <c r="P341" s="47"/>
      <c r="Q341" s="47"/>
      <c r="R341" s="47">
        <f t="shared" si="162"/>
        <v>1432.2070115986255</v>
      </c>
      <c r="S341" s="47">
        <f t="shared" si="165"/>
        <v>1458.1004766476142</v>
      </c>
      <c r="T341" s="47">
        <f t="shared" si="164"/>
        <v>326.02965692903717</v>
      </c>
      <c r="U341" s="47"/>
      <c r="V341" s="47"/>
      <c r="W341" s="79">
        <v>1</v>
      </c>
      <c r="X341" s="62">
        <f t="shared" ref="X341:X404" si="180">R341</f>
        <v>1432.2070115986255</v>
      </c>
      <c r="Y341" s="137">
        <f t="shared" ref="Y341:Y404" si="181">Com_Num/X341</f>
        <v>61.714784896674679</v>
      </c>
      <c r="Z341" s="131">
        <v>60.3</v>
      </c>
      <c r="AA341" s="5">
        <f t="shared" si="178"/>
        <v>4.773381981087951</v>
      </c>
      <c r="AB341" s="131"/>
      <c r="AC341" s="43">
        <f t="shared" si="147"/>
        <v>0</v>
      </c>
      <c r="AD341" s="131">
        <v>60</v>
      </c>
      <c r="AE341" s="43">
        <f t="shared" ref="AE341:AE404" si="182">POWER(2*$X341/1000*AD341, 2)*$A$5</f>
        <v>4.7260037930625014</v>
      </c>
      <c r="AF341" s="131"/>
      <c r="AG341" s="43">
        <f t="shared" si="148"/>
        <v>0</v>
      </c>
      <c r="AH341" s="131"/>
      <c r="AI341" s="43">
        <f t="shared" si="149"/>
        <v>0</v>
      </c>
      <c r="AJ341" s="131"/>
      <c r="AK341" s="43">
        <f t="shared" si="150"/>
        <v>0</v>
      </c>
      <c r="AL341" s="117"/>
      <c r="AM341" s="43">
        <f t="shared" si="151"/>
        <v>0</v>
      </c>
      <c r="AN341" s="131"/>
      <c r="AO341" s="5">
        <f t="shared" si="179"/>
        <v>0</v>
      </c>
      <c r="AP341" s="131"/>
      <c r="AQ341" s="43">
        <f t="shared" si="152"/>
        <v>0</v>
      </c>
      <c r="AR341" s="131"/>
      <c r="AS341" s="43">
        <f t="shared" si="153"/>
        <v>0</v>
      </c>
      <c r="AT341" s="131"/>
      <c r="AU341" s="43">
        <f t="shared" si="154"/>
        <v>0</v>
      </c>
      <c r="AV341" s="131"/>
      <c r="AW341" s="43">
        <f t="shared" si="155"/>
        <v>0</v>
      </c>
      <c r="AX341" s="131"/>
      <c r="AY341" s="43">
        <f t="shared" si="156"/>
        <v>0</v>
      </c>
      <c r="AZ341" s="131"/>
      <c r="BA341" s="43">
        <f t="shared" si="157"/>
        <v>0</v>
      </c>
      <c r="BB341" s="117"/>
      <c r="BC341" s="43">
        <f t="shared" si="158"/>
        <v>0</v>
      </c>
      <c r="BD341" s="121"/>
      <c r="BE341">
        <f t="shared" si="166"/>
        <v>0</v>
      </c>
      <c r="BF341">
        <f t="shared" si="167"/>
        <v>0</v>
      </c>
      <c r="BG341">
        <f t="shared" si="168"/>
        <v>4</v>
      </c>
      <c r="BH341">
        <f t="shared" si="172"/>
        <v>7</v>
      </c>
      <c r="BI341" s="6">
        <f t="shared" si="169"/>
        <v>0</v>
      </c>
      <c r="BJ341" s="44">
        <f t="shared" si="170"/>
        <v>0</v>
      </c>
    </row>
    <row r="342" spans="1:62" ht="15" customHeight="1" x14ac:dyDescent="0.25">
      <c r="A342" s="144">
        <f t="shared" si="171"/>
        <v>330</v>
      </c>
      <c r="B342" s="89" t="s">
        <v>130</v>
      </c>
      <c r="C342" s="150">
        <v>10</v>
      </c>
      <c r="D342" s="89" t="s">
        <v>130</v>
      </c>
      <c r="E342" s="150">
        <v>10</v>
      </c>
      <c r="F342" s="154" t="s">
        <v>162</v>
      </c>
      <c r="G342" s="155">
        <v>10</v>
      </c>
      <c r="H342" s="152">
        <f t="shared" si="173"/>
        <v>2620.9</v>
      </c>
      <c r="I342" s="47">
        <f t="shared" si="175"/>
        <v>2306.6999999999998</v>
      </c>
      <c r="J342" s="47">
        <f t="shared" si="176"/>
        <v>0</v>
      </c>
      <c r="K342" s="47">
        <f t="shared" si="177"/>
        <v>425.44999999999982</v>
      </c>
      <c r="L342" s="56">
        <f t="shared" si="159"/>
        <v>3226.1770522555021</v>
      </c>
      <c r="M342" s="56">
        <f t="shared" si="174"/>
        <v>-1.1755261050439003E-2</v>
      </c>
      <c r="N342" s="47">
        <f t="shared" si="160"/>
        <v>1261.9968749999998</v>
      </c>
      <c r="O342" s="47">
        <f t="shared" si="163"/>
        <v>2112.9968749999998</v>
      </c>
      <c r="P342" s="47"/>
      <c r="Q342" s="47"/>
      <c r="R342" s="47">
        <f t="shared" si="162"/>
        <v>1432.2070115986255</v>
      </c>
      <c r="S342" s="47">
        <f t="shared" si="165"/>
        <v>1458.1004766476142</v>
      </c>
      <c r="T342" s="47">
        <f t="shared" si="164"/>
        <v>335.88131927031259</v>
      </c>
      <c r="U342" s="47"/>
      <c r="V342" s="47"/>
      <c r="W342" s="79">
        <v>1</v>
      </c>
      <c r="X342" s="62">
        <f t="shared" si="180"/>
        <v>1432.2070115986255</v>
      </c>
      <c r="Y342" s="137">
        <f t="shared" si="181"/>
        <v>61.714784896674679</v>
      </c>
      <c r="Z342" s="131">
        <v>61</v>
      </c>
      <c r="AA342" s="5">
        <f t="shared" si="178"/>
        <v>4.8848500316626575</v>
      </c>
      <c r="AB342" s="131"/>
      <c r="AC342" s="43">
        <f t="shared" ref="AC342:AC405" si="183">POWER(2*$X342/1000*AB342, 2)*$A$5</f>
        <v>0</v>
      </c>
      <c r="AD342" s="131">
        <v>60.1</v>
      </c>
      <c r="AE342" s="43">
        <f t="shared" si="182"/>
        <v>4.7417702668276904</v>
      </c>
      <c r="AF342" s="131"/>
      <c r="AG342" s="43">
        <f t="shared" ref="AG342:AG405" si="184">POWER(2*$X342/1000*AF342, 2)*$A$5</f>
        <v>0</v>
      </c>
      <c r="AH342" s="131"/>
      <c r="AI342" s="43">
        <f t="shared" ref="AI342:AI405" si="185">POWER(2*$X342/1000*AH342, 2)*$A$5</f>
        <v>0</v>
      </c>
      <c r="AJ342" s="131"/>
      <c r="AK342" s="43">
        <f t="shared" ref="AK342:AK405" si="186">POWER(2*$X342/1000*AJ342, 2)*$A$5</f>
        <v>0</v>
      </c>
      <c r="AL342" s="117"/>
      <c r="AM342" s="43">
        <f t="shared" ref="AM342:AM405" si="187">POWER(2*$X342/1000*AL342, 2)*$A$5</f>
        <v>0</v>
      </c>
      <c r="AN342" s="131"/>
      <c r="AO342" s="5">
        <f t="shared" si="179"/>
        <v>0</v>
      </c>
      <c r="AP342" s="131"/>
      <c r="AQ342" s="43">
        <f t="shared" ref="AQ342:AQ405" si="188">POWER(2*$X342/1000*AP342, 2)*$A$5</f>
        <v>0</v>
      </c>
      <c r="AR342" s="131"/>
      <c r="AS342" s="43">
        <f t="shared" ref="AS342:AS405" si="189">POWER(2*$X342/1000*AR342, 2)*$A$5</f>
        <v>0</v>
      </c>
      <c r="AT342" s="131"/>
      <c r="AU342" s="43">
        <f t="shared" ref="AU342:AU405" si="190">POWER(2*$X342/1000*AT342, 2)*$A$5</f>
        <v>0</v>
      </c>
      <c r="AV342" s="131"/>
      <c r="AW342" s="43">
        <f t="shared" ref="AW342:AW405" si="191">POWER(2*$X342/1000*AV342, 2)*$A$5</f>
        <v>0</v>
      </c>
      <c r="AX342" s="131"/>
      <c r="AY342" s="43">
        <f t="shared" ref="AY342:AY405" si="192">POWER(2*$X342/1000*AX342, 2)*$A$5</f>
        <v>0</v>
      </c>
      <c r="AZ342" s="131"/>
      <c r="BA342" s="43">
        <f t="shared" ref="BA342:BA405" si="193">POWER(2*$X342/1000*AZ342, 2)*$A$5</f>
        <v>0</v>
      </c>
      <c r="BB342" s="117"/>
      <c r="BC342" s="43">
        <f t="shared" ref="BC342:BC405" si="194">POWER(2*$X342/1000*BB342, 2)*$A$5</f>
        <v>0</v>
      </c>
      <c r="BD342" s="121"/>
      <c r="BE342">
        <f t="shared" si="166"/>
        <v>0</v>
      </c>
      <c r="BF342">
        <f t="shared" si="167"/>
        <v>0</v>
      </c>
      <c r="BG342">
        <f t="shared" si="168"/>
        <v>4</v>
      </c>
      <c r="BH342">
        <f t="shared" si="172"/>
        <v>7</v>
      </c>
      <c r="BI342" s="6">
        <f t="shared" si="169"/>
        <v>0</v>
      </c>
      <c r="BJ342" s="44">
        <f t="shared" si="170"/>
        <v>0</v>
      </c>
    </row>
    <row r="343" spans="1:62" ht="15" customHeight="1" x14ac:dyDescent="0.25">
      <c r="A343" s="144">
        <f t="shared" si="171"/>
        <v>331</v>
      </c>
      <c r="B343" s="89" t="s">
        <v>130</v>
      </c>
      <c r="C343" s="150">
        <v>11</v>
      </c>
      <c r="D343" s="89" t="s">
        <v>130</v>
      </c>
      <c r="E343" s="150">
        <v>11</v>
      </c>
      <c r="F343" s="154" t="s">
        <v>162</v>
      </c>
      <c r="G343" s="155">
        <v>11</v>
      </c>
      <c r="H343" s="152">
        <f t="shared" si="173"/>
        <v>2628.9</v>
      </c>
      <c r="I343" s="47">
        <f t="shared" si="175"/>
        <v>2306.6999999999998</v>
      </c>
      <c r="J343" s="47">
        <f t="shared" si="176"/>
        <v>0</v>
      </c>
      <c r="K343" s="47">
        <f t="shared" si="177"/>
        <v>419.69999999999982</v>
      </c>
      <c r="L343" s="56">
        <f t="shared" ref="L343:L406" si="195">SQRT(POWER(H343-J343,2)+POWER(I343-K343,2))</f>
        <v>3236.0290805244631</v>
      </c>
      <c r="M343" s="56">
        <f t="shared" si="174"/>
        <v>-1.1410300740408275E-2</v>
      </c>
      <c r="N343" s="47">
        <f t="shared" si="160"/>
        <v>1256.2468749999998</v>
      </c>
      <c r="O343" s="47">
        <f t="shared" si="163"/>
        <v>2107.2468749999998</v>
      </c>
      <c r="P343" s="47"/>
      <c r="Q343" s="47"/>
      <c r="R343" s="47">
        <f t="shared" si="162"/>
        <v>1432.2070115986255</v>
      </c>
      <c r="S343" s="47">
        <f t="shared" si="165"/>
        <v>1458.1004766476142</v>
      </c>
      <c r="T343" s="47">
        <f t="shared" si="164"/>
        <v>345.73300257896364</v>
      </c>
      <c r="U343" s="47"/>
      <c r="V343" s="47"/>
      <c r="W343" s="79">
        <v>1</v>
      </c>
      <c r="X343" s="62">
        <f t="shared" si="180"/>
        <v>1432.2070115986255</v>
      </c>
      <c r="Y343" s="137">
        <f t="shared" si="181"/>
        <v>61.714784896674679</v>
      </c>
      <c r="Z343" s="131">
        <v>61.7</v>
      </c>
      <c r="AA343" s="5">
        <f t="shared" si="178"/>
        <v>4.9976046054921399</v>
      </c>
      <c r="AB343" s="131"/>
      <c r="AC343" s="43">
        <f t="shared" si="183"/>
        <v>0</v>
      </c>
      <c r="AD343" s="131">
        <v>61</v>
      </c>
      <c r="AE343" s="43">
        <f t="shared" si="182"/>
        <v>4.8848500316626575</v>
      </c>
      <c r="AF343" s="131"/>
      <c r="AG343" s="43">
        <f t="shared" si="184"/>
        <v>0</v>
      </c>
      <c r="AH343" s="131"/>
      <c r="AI343" s="43">
        <f t="shared" si="185"/>
        <v>0</v>
      </c>
      <c r="AJ343" s="131"/>
      <c r="AK343" s="43">
        <f t="shared" si="186"/>
        <v>0</v>
      </c>
      <c r="AL343" s="117"/>
      <c r="AM343" s="43">
        <f t="shared" si="187"/>
        <v>0</v>
      </c>
      <c r="AN343" s="131"/>
      <c r="AO343" s="5">
        <f t="shared" si="179"/>
        <v>0</v>
      </c>
      <c r="AP343" s="131"/>
      <c r="AQ343" s="43">
        <f t="shared" si="188"/>
        <v>0</v>
      </c>
      <c r="AR343" s="131"/>
      <c r="AS343" s="43">
        <f t="shared" si="189"/>
        <v>0</v>
      </c>
      <c r="AT343" s="131"/>
      <c r="AU343" s="43">
        <f t="shared" si="190"/>
        <v>0</v>
      </c>
      <c r="AV343" s="131"/>
      <c r="AW343" s="43">
        <f t="shared" si="191"/>
        <v>0</v>
      </c>
      <c r="AX343" s="131"/>
      <c r="AY343" s="43">
        <f t="shared" si="192"/>
        <v>0</v>
      </c>
      <c r="AZ343" s="131"/>
      <c r="BA343" s="43">
        <f t="shared" si="193"/>
        <v>0</v>
      </c>
      <c r="BB343" s="117"/>
      <c r="BC343" s="43">
        <f t="shared" si="194"/>
        <v>0</v>
      </c>
      <c r="BD343" s="121"/>
      <c r="BE343">
        <f t="shared" si="166"/>
        <v>0</v>
      </c>
      <c r="BF343">
        <f t="shared" si="167"/>
        <v>0</v>
      </c>
      <c r="BG343">
        <f t="shared" si="168"/>
        <v>4</v>
      </c>
      <c r="BH343">
        <f t="shared" si="172"/>
        <v>7</v>
      </c>
      <c r="BI343" s="6">
        <f t="shared" si="169"/>
        <v>0</v>
      </c>
      <c r="BJ343" s="44">
        <f t="shared" si="170"/>
        <v>0</v>
      </c>
    </row>
    <row r="344" spans="1:62" ht="15" customHeight="1" x14ac:dyDescent="0.25">
      <c r="A344" s="144">
        <f t="shared" si="171"/>
        <v>332</v>
      </c>
      <c r="B344" s="89" t="s">
        <v>130</v>
      </c>
      <c r="C344" s="150">
        <v>12</v>
      </c>
      <c r="D344" s="89" t="s">
        <v>130</v>
      </c>
      <c r="E344" s="150">
        <v>12</v>
      </c>
      <c r="F344" s="154" t="s">
        <v>162</v>
      </c>
      <c r="G344" s="155">
        <v>12</v>
      </c>
      <c r="H344" s="152">
        <f t="shared" si="173"/>
        <v>2636.9</v>
      </c>
      <c r="I344" s="47">
        <f t="shared" si="175"/>
        <v>2306.6999999999998</v>
      </c>
      <c r="J344" s="47">
        <f t="shared" si="176"/>
        <v>0</v>
      </c>
      <c r="K344" s="47">
        <f t="shared" si="177"/>
        <v>413.94999999999982</v>
      </c>
      <c r="L344" s="56">
        <f t="shared" si="195"/>
        <v>3245.8811088054349</v>
      </c>
      <c r="M344" s="56">
        <f t="shared" si="174"/>
        <v>-1.1084553054843127E-2</v>
      </c>
      <c r="N344" s="47">
        <f t="shared" si="160"/>
        <v>1250.4968749999998</v>
      </c>
      <c r="O344" s="47">
        <f t="shared" si="163"/>
        <v>2101.4968749999998</v>
      </c>
      <c r="P344" s="47"/>
      <c r="Q344" s="47"/>
      <c r="R344" s="47">
        <f t="shared" si="162"/>
        <v>1432.2070115986255</v>
      </c>
      <c r="S344" s="47">
        <f t="shared" si="165"/>
        <v>1458.1004766476142</v>
      </c>
      <c r="T344" s="47">
        <f t="shared" si="164"/>
        <v>355.58470511224982</v>
      </c>
      <c r="U344" s="47"/>
      <c r="V344" s="47"/>
      <c r="W344" s="79">
        <v>1</v>
      </c>
      <c r="X344" s="62">
        <f t="shared" si="180"/>
        <v>1432.2070115986255</v>
      </c>
      <c r="Y344" s="137">
        <f t="shared" si="181"/>
        <v>61.714784896674679</v>
      </c>
      <c r="Z344" s="131">
        <v>62</v>
      </c>
      <c r="AA344" s="5">
        <f t="shared" si="178"/>
        <v>5.0463218279256248</v>
      </c>
      <c r="AB344" s="131"/>
      <c r="AC344" s="43">
        <f t="shared" si="183"/>
        <v>0</v>
      </c>
      <c r="AD344" s="131">
        <v>61.3</v>
      </c>
      <c r="AE344" s="43">
        <f t="shared" si="182"/>
        <v>4.9330158869869525</v>
      </c>
      <c r="AF344" s="131"/>
      <c r="AG344" s="43">
        <f t="shared" si="184"/>
        <v>0</v>
      </c>
      <c r="AH344" s="131"/>
      <c r="AI344" s="43">
        <f t="shared" si="185"/>
        <v>0</v>
      </c>
      <c r="AJ344" s="131"/>
      <c r="AK344" s="43">
        <f t="shared" si="186"/>
        <v>0</v>
      </c>
      <c r="AL344" s="117"/>
      <c r="AM344" s="43">
        <f t="shared" si="187"/>
        <v>0</v>
      </c>
      <c r="AN344" s="131"/>
      <c r="AO344" s="5">
        <f t="shared" si="179"/>
        <v>0</v>
      </c>
      <c r="AP344" s="131"/>
      <c r="AQ344" s="43">
        <f t="shared" si="188"/>
        <v>0</v>
      </c>
      <c r="AR344" s="131"/>
      <c r="AS344" s="43">
        <f t="shared" si="189"/>
        <v>0</v>
      </c>
      <c r="AT344" s="131"/>
      <c r="AU344" s="43">
        <f t="shared" si="190"/>
        <v>0</v>
      </c>
      <c r="AV344" s="131"/>
      <c r="AW344" s="43">
        <f t="shared" si="191"/>
        <v>0</v>
      </c>
      <c r="AX344" s="131"/>
      <c r="AY344" s="43">
        <f t="shared" si="192"/>
        <v>0</v>
      </c>
      <c r="AZ344" s="131"/>
      <c r="BA344" s="43">
        <f t="shared" si="193"/>
        <v>0</v>
      </c>
      <c r="BB344" s="117"/>
      <c r="BC344" s="43">
        <f t="shared" si="194"/>
        <v>0</v>
      </c>
      <c r="BD344" s="121"/>
      <c r="BE344">
        <f t="shared" si="166"/>
        <v>0</v>
      </c>
      <c r="BF344">
        <f t="shared" si="167"/>
        <v>0</v>
      </c>
      <c r="BG344">
        <f t="shared" si="168"/>
        <v>4</v>
      </c>
      <c r="BH344">
        <f t="shared" si="172"/>
        <v>7</v>
      </c>
      <c r="BI344" s="6">
        <f t="shared" si="169"/>
        <v>0</v>
      </c>
      <c r="BJ344" s="44">
        <f t="shared" si="170"/>
        <v>0</v>
      </c>
    </row>
    <row r="345" spans="1:62" ht="15" customHeight="1" x14ac:dyDescent="0.25">
      <c r="A345" s="144">
        <f t="shared" si="171"/>
        <v>333</v>
      </c>
      <c r="B345" s="89" t="s">
        <v>130</v>
      </c>
      <c r="C345" s="150">
        <v>13</v>
      </c>
      <c r="D345" s="89" t="s">
        <v>130</v>
      </c>
      <c r="E345" s="150">
        <v>13</v>
      </c>
      <c r="F345" s="154" t="s">
        <v>162</v>
      </c>
      <c r="G345" s="155">
        <v>13</v>
      </c>
      <c r="H345" s="152">
        <f t="shared" si="173"/>
        <v>2644.9</v>
      </c>
      <c r="I345" s="47">
        <f t="shared" si="175"/>
        <v>2306.6999999999998</v>
      </c>
      <c r="J345" s="47">
        <f t="shared" si="176"/>
        <v>0</v>
      </c>
      <c r="K345" s="47">
        <f t="shared" si="177"/>
        <v>408.19999999999982</v>
      </c>
      <c r="L345" s="56">
        <f t="shared" si="195"/>
        <v>3255.7331370983097</v>
      </c>
      <c r="M345" s="56">
        <f t="shared" si="174"/>
        <v>-1.0776463285765203E-2</v>
      </c>
      <c r="N345" s="47">
        <f t="shared" si="160"/>
        <v>1244.7468749999998</v>
      </c>
      <c r="O345" s="47">
        <f t="shared" si="163"/>
        <v>2095.7468749999998</v>
      </c>
      <c r="P345" s="47"/>
      <c r="Q345" s="47"/>
      <c r="R345" s="47">
        <f t="shared" si="162"/>
        <v>1432.2070115986255</v>
      </c>
      <c r="S345" s="47">
        <f t="shared" si="165"/>
        <v>1458.1004766476142</v>
      </c>
      <c r="T345" s="47">
        <f t="shared" si="164"/>
        <v>365.4364253153559</v>
      </c>
      <c r="U345" s="47"/>
      <c r="V345" s="47"/>
      <c r="W345" s="79">
        <v>1</v>
      </c>
      <c r="X345" s="62">
        <f t="shared" si="180"/>
        <v>1432.2070115986255</v>
      </c>
      <c r="Y345" s="137">
        <f t="shared" si="181"/>
        <v>61.714784896674679</v>
      </c>
      <c r="Z345" s="131">
        <v>61.6</v>
      </c>
      <c r="AA345" s="5">
        <f t="shared" si="178"/>
        <v>4.9814180425009003</v>
      </c>
      <c r="AB345" s="131"/>
      <c r="AC345" s="43">
        <f t="shared" si="183"/>
        <v>0</v>
      </c>
      <c r="AD345" s="131">
        <v>61</v>
      </c>
      <c r="AE345" s="43">
        <f t="shared" si="182"/>
        <v>4.8848500316626575</v>
      </c>
      <c r="AF345" s="131"/>
      <c r="AG345" s="43">
        <f t="shared" si="184"/>
        <v>0</v>
      </c>
      <c r="AH345" s="131"/>
      <c r="AI345" s="43">
        <f t="shared" si="185"/>
        <v>0</v>
      </c>
      <c r="AJ345" s="131"/>
      <c r="AK345" s="43">
        <f t="shared" si="186"/>
        <v>0</v>
      </c>
      <c r="AL345" s="117"/>
      <c r="AM345" s="43">
        <f t="shared" si="187"/>
        <v>0</v>
      </c>
      <c r="AN345" s="131"/>
      <c r="AO345" s="5">
        <f t="shared" si="179"/>
        <v>0</v>
      </c>
      <c r="AP345" s="131"/>
      <c r="AQ345" s="43">
        <f t="shared" si="188"/>
        <v>0</v>
      </c>
      <c r="AR345" s="131"/>
      <c r="AS345" s="43">
        <f t="shared" si="189"/>
        <v>0</v>
      </c>
      <c r="AT345" s="131"/>
      <c r="AU345" s="43">
        <f t="shared" si="190"/>
        <v>0</v>
      </c>
      <c r="AV345" s="131"/>
      <c r="AW345" s="43">
        <f t="shared" si="191"/>
        <v>0</v>
      </c>
      <c r="AX345" s="131"/>
      <c r="AY345" s="43">
        <f t="shared" si="192"/>
        <v>0</v>
      </c>
      <c r="AZ345" s="131"/>
      <c r="BA345" s="43">
        <f t="shared" si="193"/>
        <v>0</v>
      </c>
      <c r="BB345" s="117"/>
      <c r="BC345" s="43">
        <f t="shared" si="194"/>
        <v>0</v>
      </c>
      <c r="BD345" s="121"/>
      <c r="BE345">
        <f t="shared" si="166"/>
        <v>0</v>
      </c>
      <c r="BF345">
        <f t="shared" si="167"/>
        <v>0</v>
      </c>
      <c r="BG345">
        <f t="shared" si="168"/>
        <v>4</v>
      </c>
      <c r="BH345">
        <f t="shared" si="172"/>
        <v>7</v>
      </c>
      <c r="BI345" s="6">
        <f t="shared" si="169"/>
        <v>0</v>
      </c>
      <c r="BJ345" s="44">
        <f t="shared" si="170"/>
        <v>0</v>
      </c>
    </row>
    <row r="346" spans="1:62" ht="15" customHeight="1" x14ac:dyDescent="0.25">
      <c r="A346" s="144">
        <f t="shared" si="171"/>
        <v>334</v>
      </c>
      <c r="B346" s="89" t="s">
        <v>130</v>
      </c>
      <c r="C346" s="150">
        <v>14</v>
      </c>
      <c r="D346" s="89" t="s">
        <v>130</v>
      </c>
      <c r="E346" s="150">
        <v>14</v>
      </c>
      <c r="F346" s="154" t="s">
        <v>162</v>
      </c>
      <c r="G346" s="155">
        <v>14</v>
      </c>
      <c r="H346" s="152">
        <f t="shared" si="173"/>
        <v>2652.9</v>
      </c>
      <c r="I346" s="47">
        <f t="shared" si="175"/>
        <v>2306.6999999999998</v>
      </c>
      <c r="J346" s="47">
        <f t="shared" si="176"/>
        <v>0</v>
      </c>
      <c r="K346" s="47">
        <f t="shared" si="177"/>
        <v>402.44999999999982</v>
      </c>
      <c r="L346" s="56">
        <f t="shared" si="195"/>
        <v>3265.5851654029789</v>
      </c>
      <c r="M346" s="56">
        <f t="shared" si="174"/>
        <v>-1.0484639986771072E-2</v>
      </c>
      <c r="N346" s="47">
        <f t="shared" si="160"/>
        <v>1238.9968749999998</v>
      </c>
      <c r="O346" s="47">
        <f t="shared" si="163"/>
        <v>2089.9968749999998</v>
      </c>
      <c r="P346" s="47"/>
      <c r="Q346" s="47"/>
      <c r="R346" s="47">
        <f t="shared" si="162"/>
        <v>1432.2070115986255</v>
      </c>
      <c r="S346" s="47">
        <f t="shared" si="165"/>
        <v>1458.1004766476142</v>
      </c>
      <c r="T346" s="47">
        <f t="shared" si="164"/>
        <v>375.28816179672611</v>
      </c>
      <c r="U346" s="47"/>
      <c r="V346" s="47"/>
      <c r="W346" s="79">
        <v>1</v>
      </c>
      <c r="X346" s="62">
        <f t="shared" si="180"/>
        <v>1432.2070115986255</v>
      </c>
      <c r="Y346" s="137">
        <f t="shared" si="181"/>
        <v>61.714784896674679</v>
      </c>
      <c r="Z346" s="131">
        <v>60.7</v>
      </c>
      <c r="AA346" s="5">
        <f t="shared" si="178"/>
        <v>4.8369204765280145</v>
      </c>
      <c r="AB346" s="131"/>
      <c r="AC346" s="43">
        <f t="shared" si="183"/>
        <v>0</v>
      </c>
      <c r="AD346" s="131">
        <v>60</v>
      </c>
      <c r="AE346" s="43">
        <f t="shared" si="182"/>
        <v>4.7260037930625014</v>
      </c>
      <c r="AF346" s="131"/>
      <c r="AG346" s="43">
        <f t="shared" si="184"/>
        <v>0</v>
      </c>
      <c r="AH346" s="131"/>
      <c r="AI346" s="43">
        <f t="shared" si="185"/>
        <v>0</v>
      </c>
      <c r="AJ346" s="131"/>
      <c r="AK346" s="43">
        <f t="shared" si="186"/>
        <v>0</v>
      </c>
      <c r="AL346" s="117"/>
      <c r="AM346" s="43">
        <f t="shared" si="187"/>
        <v>0</v>
      </c>
      <c r="AN346" s="131"/>
      <c r="AO346" s="5">
        <f t="shared" si="179"/>
        <v>0</v>
      </c>
      <c r="AP346" s="131"/>
      <c r="AQ346" s="43">
        <f t="shared" si="188"/>
        <v>0</v>
      </c>
      <c r="AR346" s="131"/>
      <c r="AS346" s="43">
        <f t="shared" si="189"/>
        <v>0</v>
      </c>
      <c r="AT346" s="131"/>
      <c r="AU346" s="43">
        <f t="shared" si="190"/>
        <v>0</v>
      </c>
      <c r="AV346" s="131"/>
      <c r="AW346" s="43">
        <f t="shared" si="191"/>
        <v>0</v>
      </c>
      <c r="AX346" s="131"/>
      <c r="AY346" s="43">
        <f t="shared" si="192"/>
        <v>0</v>
      </c>
      <c r="AZ346" s="131"/>
      <c r="BA346" s="43">
        <f t="shared" si="193"/>
        <v>0</v>
      </c>
      <c r="BB346" s="117"/>
      <c r="BC346" s="43">
        <f t="shared" si="194"/>
        <v>0</v>
      </c>
      <c r="BD346" s="121"/>
      <c r="BE346">
        <f t="shared" si="166"/>
        <v>0</v>
      </c>
      <c r="BF346">
        <f t="shared" si="167"/>
        <v>0</v>
      </c>
      <c r="BG346">
        <f t="shared" si="168"/>
        <v>4</v>
      </c>
      <c r="BH346">
        <f t="shared" si="172"/>
        <v>7</v>
      </c>
      <c r="BI346" s="6">
        <f t="shared" si="169"/>
        <v>0</v>
      </c>
      <c r="BJ346" s="44">
        <f t="shared" si="170"/>
        <v>0</v>
      </c>
    </row>
    <row r="347" spans="1:62" ht="15" customHeight="1" x14ac:dyDescent="0.25">
      <c r="A347" s="144">
        <f t="shared" si="171"/>
        <v>335</v>
      </c>
      <c r="B347" s="89" t="s">
        <v>130</v>
      </c>
      <c r="C347" s="150">
        <v>15</v>
      </c>
      <c r="D347" s="89" t="s">
        <v>130</v>
      </c>
      <c r="E347" s="150">
        <v>15</v>
      </c>
      <c r="F347" s="154" t="s">
        <v>162</v>
      </c>
      <c r="G347" s="155">
        <v>15</v>
      </c>
      <c r="H347" s="152">
        <f t="shared" si="173"/>
        <v>2660.9</v>
      </c>
      <c r="I347" s="47">
        <f t="shared" si="175"/>
        <v>2306.6999999999998</v>
      </c>
      <c r="J347" s="47">
        <f t="shared" si="176"/>
        <v>0</v>
      </c>
      <c r="K347" s="47">
        <f t="shared" si="177"/>
        <v>396.69999999999982</v>
      </c>
      <c r="L347" s="56">
        <f t="shared" si="195"/>
        <v>3275.4371937193364</v>
      </c>
      <c r="M347" s="56">
        <f t="shared" si="174"/>
        <v>-1.0207834087850642E-2</v>
      </c>
      <c r="N347" s="47">
        <f t="shared" si="160"/>
        <v>1233.2468749999998</v>
      </c>
      <c r="O347" s="47">
        <f t="shared" si="163"/>
        <v>2084.2468749999998</v>
      </c>
      <c r="P347" s="47"/>
      <c r="Q347" s="47"/>
      <c r="R347" s="47">
        <f t="shared" si="162"/>
        <v>1432.2070115986255</v>
      </c>
      <c r="S347" s="47">
        <f t="shared" si="165"/>
        <v>1458.1004766476142</v>
      </c>
      <c r="T347" s="47">
        <f t="shared" si="164"/>
        <v>385.1399133071846</v>
      </c>
      <c r="U347" s="47"/>
      <c r="V347" s="47"/>
      <c r="W347" s="79">
        <v>1</v>
      </c>
      <c r="X347" s="62">
        <f t="shared" si="180"/>
        <v>1432.2070115986255</v>
      </c>
      <c r="Y347" s="137">
        <f t="shared" si="181"/>
        <v>61.714784896674679</v>
      </c>
      <c r="Z347" s="131">
        <v>61.3</v>
      </c>
      <c r="AA347" s="5">
        <f t="shared" si="178"/>
        <v>4.9330158869869525</v>
      </c>
      <c r="AB347" s="131"/>
      <c r="AC347" s="43">
        <f t="shared" si="183"/>
        <v>0</v>
      </c>
      <c r="AD347" s="131">
        <v>60.6</v>
      </c>
      <c r="AE347" s="43">
        <f t="shared" si="182"/>
        <v>4.8209964693030569</v>
      </c>
      <c r="AF347" s="131"/>
      <c r="AG347" s="43">
        <f t="shared" si="184"/>
        <v>0</v>
      </c>
      <c r="AH347" s="131"/>
      <c r="AI347" s="43">
        <f t="shared" si="185"/>
        <v>0</v>
      </c>
      <c r="AJ347" s="131"/>
      <c r="AK347" s="43">
        <f t="shared" si="186"/>
        <v>0</v>
      </c>
      <c r="AL347" s="117"/>
      <c r="AM347" s="43">
        <f t="shared" si="187"/>
        <v>0</v>
      </c>
      <c r="AN347" s="131"/>
      <c r="AO347" s="5">
        <f t="shared" si="179"/>
        <v>0</v>
      </c>
      <c r="AP347" s="131"/>
      <c r="AQ347" s="43">
        <f t="shared" si="188"/>
        <v>0</v>
      </c>
      <c r="AR347" s="131"/>
      <c r="AS347" s="43">
        <f t="shared" si="189"/>
        <v>0</v>
      </c>
      <c r="AT347" s="131"/>
      <c r="AU347" s="43">
        <f t="shared" si="190"/>
        <v>0</v>
      </c>
      <c r="AV347" s="131"/>
      <c r="AW347" s="43">
        <f t="shared" si="191"/>
        <v>0</v>
      </c>
      <c r="AX347" s="131"/>
      <c r="AY347" s="43">
        <f t="shared" si="192"/>
        <v>0</v>
      </c>
      <c r="AZ347" s="131"/>
      <c r="BA347" s="43">
        <f t="shared" si="193"/>
        <v>0</v>
      </c>
      <c r="BB347" s="117"/>
      <c r="BC347" s="43">
        <f t="shared" si="194"/>
        <v>0</v>
      </c>
      <c r="BD347" s="121"/>
      <c r="BE347">
        <f t="shared" si="166"/>
        <v>0</v>
      </c>
      <c r="BF347">
        <f t="shared" si="167"/>
        <v>0</v>
      </c>
      <c r="BG347">
        <f t="shared" si="168"/>
        <v>4</v>
      </c>
      <c r="BH347">
        <f t="shared" si="172"/>
        <v>7</v>
      </c>
      <c r="BI347" s="6">
        <f t="shared" si="169"/>
        <v>0</v>
      </c>
      <c r="BJ347" s="44">
        <f t="shared" si="170"/>
        <v>0</v>
      </c>
    </row>
    <row r="348" spans="1:62" ht="15" customHeight="1" x14ac:dyDescent="0.25">
      <c r="A348" s="144">
        <f t="shared" si="171"/>
        <v>336</v>
      </c>
      <c r="B348" s="89" t="s">
        <v>130</v>
      </c>
      <c r="C348" s="150">
        <v>16</v>
      </c>
      <c r="D348" s="89" t="s">
        <v>130</v>
      </c>
      <c r="E348" s="150">
        <v>16</v>
      </c>
      <c r="F348" s="154" t="s">
        <v>162</v>
      </c>
      <c r="G348" s="155">
        <v>16</v>
      </c>
      <c r="H348" s="152">
        <f t="shared" si="173"/>
        <v>2668.9</v>
      </c>
      <c r="I348" s="47">
        <f t="shared" si="175"/>
        <v>2306.6999999999998</v>
      </c>
      <c r="J348" s="47">
        <f t="shared" si="176"/>
        <v>0</v>
      </c>
      <c r="K348" s="47">
        <f t="shared" si="177"/>
        <v>390.94999999999982</v>
      </c>
      <c r="L348" s="56">
        <f t="shared" si="195"/>
        <v>3285.2892220472768</v>
      </c>
      <c r="M348" s="56">
        <f t="shared" si="174"/>
        <v>-9.9449211425053363E-3</v>
      </c>
      <c r="N348" s="47">
        <f t="shared" si="160"/>
        <v>1227.4968749999998</v>
      </c>
      <c r="O348" s="47">
        <f t="shared" si="163"/>
        <v>2078.4968749999998</v>
      </c>
      <c r="P348" s="47"/>
      <c r="Q348" s="47"/>
      <c r="R348" s="47">
        <f t="shared" si="162"/>
        <v>1432.2070115986255</v>
      </c>
      <c r="S348" s="47">
        <f t="shared" si="165"/>
        <v>1458.1004766476142</v>
      </c>
      <c r="T348" s="47">
        <f t="shared" si="164"/>
        <v>394.99167872217976</v>
      </c>
      <c r="U348" s="47"/>
      <c r="V348" s="47"/>
      <c r="W348" s="79">
        <v>1</v>
      </c>
      <c r="X348" s="62">
        <f t="shared" si="180"/>
        <v>1432.2070115986255</v>
      </c>
      <c r="Y348" s="137">
        <f t="shared" si="181"/>
        <v>61.714784896674679</v>
      </c>
      <c r="Z348" s="131">
        <v>61.6</v>
      </c>
      <c r="AA348" s="5">
        <f t="shared" si="178"/>
        <v>4.9814180425009003</v>
      </c>
      <c r="AB348" s="131"/>
      <c r="AC348" s="43">
        <f t="shared" si="183"/>
        <v>0</v>
      </c>
      <c r="AD348" s="131">
        <v>61</v>
      </c>
      <c r="AE348" s="43">
        <f t="shared" si="182"/>
        <v>4.8848500316626575</v>
      </c>
      <c r="AF348" s="131"/>
      <c r="AG348" s="43">
        <f t="shared" si="184"/>
        <v>0</v>
      </c>
      <c r="AH348" s="131"/>
      <c r="AI348" s="43">
        <f t="shared" si="185"/>
        <v>0</v>
      </c>
      <c r="AJ348" s="131"/>
      <c r="AK348" s="43">
        <f t="shared" si="186"/>
        <v>0</v>
      </c>
      <c r="AL348" s="117"/>
      <c r="AM348" s="43">
        <f t="shared" si="187"/>
        <v>0</v>
      </c>
      <c r="AN348" s="131"/>
      <c r="AO348" s="5">
        <f t="shared" si="179"/>
        <v>0</v>
      </c>
      <c r="AP348" s="131"/>
      <c r="AQ348" s="43">
        <f t="shared" si="188"/>
        <v>0</v>
      </c>
      <c r="AR348" s="131"/>
      <c r="AS348" s="43">
        <f t="shared" si="189"/>
        <v>0</v>
      </c>
      <c r="AT348" s="131"/>
      <c r="AU348" s="43">
        <f t="shared" si="190"/>
        <v>0</v>
      </c>
      <c r="AV348" s="131"/>
      <c r="AW348" s="43">
        <f t="shared" si="191"/>
        <v>0</v>
      </c>
      <c r="AX348" s="131"/>
      <c r="AY348" s="43">
        <f t="shared" si="192"/>
        <v>0</v>
      </c>
      <c r="AZ348" s="131"/>
      <c r="BA348" s="43">
        <f t="shared" si="193"/>
        <v>0</v>
      </c>
      <c r="BB348" s="117"/>
      <c r="BC348" s="43">
        <f t="shared" si="194"/>
        <v>0</v>
      </c>
      <c r="BD348" s="121"/>
      <c r="BE348">
        <f t="shared" si="166"/>
        <v>0</v>
      </c>
      <c r="BF348">
        <f t="shared" si="167"/>
        <v>0</v>
      </c>
      <c r="BG348">
        <f t="shared" si="168"/>
        <v>4</v>
      </c>
      <c r="BH348">
        <f t="shared" si="172"/>
        <v>7</v>
      </c>
      <c r="BI348" s="6">
        <f t="shared" si="169"/>
        <v>0</v>
      </c>
      <c r="BJ348" s="44">
        <f t="shared" si="170"/>
        <v>0</v>
      </c>
    </row>
    <row r="349" spans="1:62" ht="15" customHeight="1" x14ac:dyDescent="0.25">
      <c r="A349" s="144">
        <f t="shared" si="171"/>
        <v>337</v>
      </c>
      <c r="B349" s="89" t="s">
        <v>130</v>
      </c>
      <c r="C349" s="150">
        <v>17</v>
      </c>
      <c r="D349" s="89" t="s">
        <v>130</v>
      </c>
      <c r="E349" s="150">
        <v>17</v>
      </c>
      <c r="F349" s="154" t="s">
        <v>162</v>
      </c>
      <c r="G349" s="155">
        <v>17</v>
      </c>
      <c r="H349" s="152">
        <f t="shared" si="173"/>
        <v>2676.9</v>
      </c>
      <c r="I349" s="47">
        <f t="shared" si="175"/>
        <v>2306.6999999999998</v>
      </c>
      <c r="J349" s="47">
        <f t="shared" si="176"/>
        <v>0</v>
      </c>
      <c r="K349" s="47">
        <f t="shared" si="177"/>
        <v>385.19999999999982</v>
      </c>
      <c r="L349" s="56">
        <f t="shared" si="195"/>
        <v>3295.1412503866964</v>
      </c>
      <c r="M349" s="56">
        <f t="shared" si="174"/>
        <v>-9.6948861646524165E-3</v>
      </c>
      <c r="N349" s="47">
        <f t="shared" si="160"/>
        <v>1221.7468749999998</v>
      </c>
      <c r="O349" s="47">
        <f t="shared" si="163"/>
        <v>2072.7468749999998</v>
      </c>
      <c r="P349" s="47"/>
      <c r="Q349" s="47"/>
      <c r="R349" s="47">
        <f t="shared" si="162"/>
        <v>1432.2070115986255</v>
      </c>
      <c r="S349" s="47">
        <f t="shared" si="165"/>
        <v>1458.1004766476142</v>
      </c>
      <c r="T349" s="47">
        <f t="shared" si="164"/>
        <v>404.84345702662119</v>
      </c>
      <c r="U349" s="47"/>
      <c r="V349" s="47"/>
      <c r="W349" s="79">
        <v>1</v>
      </c>
      <c r="X349" s="62">
        <f t="shared" si="180"/>
        <v>1432.2070115986255</v>
      </c>
      <c r="Y349" s="137">
        <f t="shared" si="181"/>
        <v>61.714784896674679</v>
      </c>
      <c r="Z349" s="131">
        <v>61</v>
      </c>
      <c r="AA349" s="5">
        <f t="shared" si="178"/>
        <v>4.8848500316626575</v>
      </c>
      <c r="AB349" s="131"/>
      <c r="AC349" s="43">
        <f t="shared" si="183"/>
        <v>0</v>
      </c>
      <c r="AD349" s="131">
        <v>60.1</v>
      </c>
      <c r="AE349" s="43">
        <f t="shared" si="182"/>
        <v>4.7417702668276904</v>
      </c>
      <c r="AF349" s="131"/>
      <c r="AG349" s="43">
        <f t="shared" si="184"/>
        <v>0</v>
      </c>
      <c r="AH349" s="131"/>
      <c r="AI349" s="43">
        <f t="shared" si="185"/>
        <v>0</v>
      </c>
      <c r="AJ349" s="131"/>
      <c r="AK349" s="43">
        <f t="shared" si="186"/>
        <v>0</v>
      </c>
      <c r="AL349" s="117"/>
      <c r="AM349" s="43">
        <f t="shared" si="187"/>
        <v>0</v>
      </c>
      <c r="AN349" s="131"/>
      <c r="AO349" s="5">
        <f t="shared" si="179"/>
        <v>0</v>
      </c>
      <c r="AP349" s="131"/>
      <c r="AQ349" s="43">
        <f t="shared" si="188"/>
        <v>0</v>
      </c>
      <c r="AR349" s="131"/>
      <c r="AS349" s="43">
        <f t="shared" si="189"/>
        <v>0</v>
      </c>
      <c r="AT349" s="131"/>
      <c r="AU349" s="43">
        <f t="shared" si="190"/>
        <v>0</v>
      </c>
      <c r="AV349" s="131"/>
      <c r="AW349" s="43">
        <f t="shared" si="191"/>
        <v>0</v>
      </c>
      <c r="AX349" s="131"/>
      <c r="AY349" s="43">
        <f t="shared" si="192"/>
        <v>0</v>
      </c>
      <c r="AZ349" s="131"/>
      <c r="BA349" s="43">
        <f t="shared" si="193"/>
        <v>0</v>
      </c>
      <c r="BB349" s="117"/>
      <c r="BC349" s="43">
        <f t="shared" si="194"/>
        <v>0</v>
      </c>
      <c r="BD349" s="121"/>
      <c r="BE349">
        <f t="shared" si="166"/>
        <v>0</v>
      </c>
      <c r="BF349">
        <f t="shared" si="167"/>
        <v>0</v>
      </c>
      <c r="BG349">
        <f t="shared" si="168"/>
        <v>4</v>
      </c>
      <c r="BH349">
        <f t="shared" si="172"/>
        <v>7</v>
      </c>
      <c r="BI349" s="6">
        <f t="shared" si="169"/>
        <v>0</v>
      </c>
      <c r="BJ349" s="44">
        <f t="shared" si="170"/>
        <v>0</v>
      </c>
    </row>
    <row r="350" spans="1:62" ht="15" customHeight="1" x14ac:dyDescent="0.25">
      <c r="A350" s="144">
        <f t="shared" si="171"/>
        <v>338</v>
      </c>
      <c r="B350" s="89" t="s">
        <v>130</v>
      </c>
      <c r="C350" s="150">
        <v>18</v>
      </c>
      <c r="D350" s="89" t="s">
        <v>130</v>
      </c>
      <c r="E350" s="150">
        <v>18</v>
      </c>
      <c r="F350" s="154" t="s">
        <v>162</v>
      </c>
      <c r="G350" s="155">
        <v>18</v>
      </c>
      <c r="H350" s="152">
        <f t="shared" si="173"/>
        <v>2684.9</v>
      </c>
      <c r="I350" s="47">
        <f t="shared" si="175"/>
        <v>2306.6999999999998</v>
      </c>
      <c r="J350" s="47">
        <f t="shared" si="176"/>
        <v>0</v>
      </c>
      <c r="K350" s="47">
        <f t="shared" si="177"/>
        <v>379.44999999999982</v>
      </c>
      <c r="L350" s="56">
        <f t="shared" si="195"/>
        <v>3304.9932787374928</v>
      </c>
      <c r="M350" s="56">
        <f t="shared" si="174"/>
        <v>-9.4568106246697425E-3</v>
      </c>
      <c r="N350" s="47">
        <f t="shared" si="160"/>
        <v>1215.9968749999998</v>
      </c>
      <c r="O350" s="47">
        <f t="shared" si="163"/>
        <v>2066.9968749999998</v>
      </c>
      <c r="P350" s="47"/>
      <c r="Q350" s="47"/>
      <c r="R350" s="47">
        <f t="shared" si="162"/>
        <v>1432.2070115986255</v>
      </c>
      <c r="S350" s="47">
        <f t="shared" si="165"/>
        <v>1458.1004766476142</v>
      </c>
      <c r="T350" s="47">
        <f t="shared" si="164"/>
        <v>414.69524730187794</v>
      </c>
      <c r="U350" s="47"/>
      <c r="V350" s="47"/>
      <c r="W350" s="79">
        <v>1</v>
      </c>
      <c r="X350" s="62">
        <f t="shared" si="180"/>
        <v>1432.2070115986255</v>
      </c>
      <c r="Y350" s="137">
        <f t="shared" si="181"/>
        <v>61.714784896674679</v>
      </c>
      <c r="Z350" s="131">
        <v>62.4</v>
      </c>
      <c r="AA350" s="5">
        <f t="shared" si="178"/>
        <v>5.1116457025763999</v>
      </c>
      <c r="AB350" s="131"/>
      <c r="AC350" s="43">
        <f t="shared" si="183"/>
        <v>0</v>
      </c>
      <c r="AD350" s="131">
        <v>61.3</v>
      </c>
      <c r="AE350" s="43">
        <f t="shared" si="182"/>
        <v>4.9330158869869525</v>
      </c>
      <c r="AF350" s="131"/>
      <c r="AG350" s="43">
        <f t="shared" si="184"/>
        <v>0</v>
      </c>
      <c r="AH350" s="131"/>
      <c r="AI350" s="43">
        <f t="shared" si="185"/>
        <v>0</v>
      </c>
      <c r="AJ350" s="131"/>
      <c r="AK350" s="43">
        <f t="shared" si="186"/>
        <v>0</v>
      </c>
      <c r="AL350" s="117"/>
      <c r="AM350" s="43">
        <f t="shared" si="187"/>
        <v>0</v>
      </c>
      <c r="AN350" s="131"/>
      <c r="AO350" s="5">
        <f t="shared" si="179"/>
        <v>0</v>
      </c>
      <c r="AP350" s="131"/>
      <c r="AQ350" s="43">
        <f t="shared" si="188"/>
        <v>0</v>
      </c>
      <c r="AR350" s="131"/>
      <c r="AS350" s="43">
        <f t="shared" si="189"/>
        <v>0</v>
      </c>
      <c r="AT350" s="131"/>
      <c r="AU350" s="43">
        <f t="shared" si="190"/>
        <v>0</v>
      </c>
      <c r="AV350" s="131"/>
      <c r="AW350" s="43">
        <f t="shared" si="191"/>
        <v>0</v>
      </c>
      <c r="AX350" s="131"/>
      <c r="AY350" s="43">
        <f t="shared" si="192"/>
        <v>0</v>
      </c>
      <c r="AZ350" s="131"/>
      <c r="BA350" s="43">
        <f t="shared" si="193"/>
        <v>0</v>
      </c>
      <c r="BB350" s="117"/>
      <c r="BC350" s="43">
        <f t="shared" si="194"/>
        <v>0</v>
      </c>
      <c r="BD350" s="121"/>
      <c r="BE350">
        <f t="shared" si="166"/>
        <v>0</v>
      </c>
      <c r="BF350">
        <f t="shared" si="167"/>
        <v>0</v>
      </c>
      <c r="BG350">
        <f t="shared" si="168"/>
        <v>4</v>
      </c>
      <c r="BH350">
        <f t="shared" si="172"/>
        <v>7</v>
      </c>
      <c r="BI350" s="6">
        <f t="shared" si="169"/>
        <v>0</v>
      </c>
      <c r="BJ350" s="44">
        <f t="shared" si="170"/>
        <v>0</v>
      </c>
    </row>
    <row r="351" spans="1:62" ht="15" customHeight="1" x14ac:dyDescent="0.25">
      <c r="A351" s="144">
        <f t="shared" si="171"/>
        <v>339</v>
      </c>
      <c r="B351" s="89" t="s">
        <v>130</v>
      </c>
      <c r="C351" s="150">
        <v>19</v>
      </c>
      <c r="D351" s="89" t="s">
        <v>130</v>
      </c>
      <c r="E351" s="150">
        <v>19</v>
      </c>
      <c r="F351" s="154" t="s">
        <v>162</v>
      </c>
      <c r="G351" s="155">
        <v>19</v>
      </c>
      <c r="H351" s="152">
        <f t="shared" si="173"/>
        <v>2692.9</v>
      </c>
      <c r="I351" s="47">
        <f t="shared" si="175"/>
        <v>2306.6999999999998</v>
      </c>
      <c r="J351" s="47">
        <f t="shared" si="176"/>
        <v>0</v>
      </c>
      <c r="K351" s="47">
        <f t="shared" si="177"/>
        <v>373.69999999999982</v>
      </c>
      <c r="L351" s="56">
        <f t="shared" si="195"/>
        <v>3314.8453070995638</v>
      </c>
      <c r="M351" s="56">
        <f t="shared" si="174"/>
        <v>-9.2298612626109389E-3</v>
      </c>
      <c r="N351" s="47">
        <f t="shared" si="160"/>
        <v>1210.2468749999998</v>
      </c>
      <c r="O351" s="47">
        <f t="shared" si="163"/>
        <v>2061.2468749999998</v>
      </c>
      <c r="P351" s="47"/>
      <c r="Q351" s="47"/>
      <c r="R351" s="47">
        <f t="shared" si="162"/>
        <v>1432.2070115986255</v>
      </c>
      <c r="S351" s="47">
        <f t="shared" si="165"/>
        <v>1458.1004766476142</v>
      </c>
      <c r="T351" s="47">
        <f t="shared" si="164"/>
        <v>424.54704871458677</v>
      </c>
      <c r="U351" s="47"/>
      <c r="V351" s="47"/>
      <c r="W351" s="79">
        <v>1</v>
      </c>
      <c r="X351" s="62">
        <f t="shared" si="180"/>
        <v>1432.2070115986255</v>
      </c>
      <c r="Y351" s="137">
        <f t="shared" si="181"/>
        <v>61.714784896674679</v>
      </c>
      <c r="Z351" s="131">
        <v>61.6</v>
      </c>
      <c r="AA351" s="5">
        <f t="shared" si="178"/>
        <v>4.9814180425009003</v>
      </c>
      <c r="AB351" s="131"/>
      <c r="AC351" s="43">
        <f t="shared" si="183"/>
        <v>0</v>
      </c>
      <c r="AD351" s="131">
        <v>61.3</v>
      </c>
      <c r="AE351" s="43">
        <f t="shared" si="182"/>
        <v>4.9330158869869525</v>
      </c>
      <c r="AF351" s="131"/>
      <c r="AG351" s="43">
        <f t="shared" si="184"/>
        <v>0</v>
      </c>
      <c r="AH351" s="131"/>
      <c r="AI351" s="43">
        <f t="shared" si="185"/>
        <v>0</v>
      </c>
      <c r="AJ351" s="131"/>
      <c r="AK351" s="43">
        <f t="shared" si="186"/>
        <v>0</v>
      </c>
      <c r="AL351" s="117"/>
      <c r="AM351" s="43">
        <f t="shared" si="187"/>
        <v>0</v>
      </c>
      <c r="AN351" s="131"/>
      <c r="AO351" s="5">
        <f t="shared" si="179"/>
        <v>0</v>
      </c>
      <c r="AP351" s="131"/>
      <c r="AQ351" s="43">
        <f t="shared" si="188"/>
        <v>0</v>
      </c>
      <c r="AR351" s="131"/>
      <c r="AS351" s="43">
        <f t="shared" si="189"/>
        <v>0</v>
      </c>
      <c r="AT351" s="131"/>
      <c r="AU351" s="43">
        <f t="shared" si="190"/>
        <v>0</v>
      </c>
      <c r="AV351" s="131"/>
      <c r="AW351" s="43">
        <f t="shared" si="191"/>
        <v>0</v>
      </c>
      <c r="AX351" s="131"/>
      <c r="AY351" s="43">
        <f t="shared" si="192"/>
        <v>0</v>
      </c>
      <c r="AZ351" s="131"/>
      <c r="BA351" s="43">
        <f t="shared" si="193"/>
        <v>0</v>
      </c>
      <c r="BB351" s="117"/>
      <c r="BC351" s="43">
        <f t="shared" si="194"/>
        <v>0</v>
      </c>
      <c r="BD351" s="121"/>
      <c r="BE351">
        <f t="shared" si="166"/>
        <v>0</v>
      </c>
      <c r="BF351">
        <f t="shared" si="167"/>
        <v>0</v>
      </c>
      <c r="BG351">
        <f t="shared" si="168"/>
        <v>4</v>
      </c>
      <c r="BH351">
        <f t="shared" si="172"/>
        <v>7</v>
      </c>
      <c r="BI351" s="6">
        <f t="shared" si="169"/>
        <v>0</v>
      </c>
      <c r="BJ351" s="44">
        <f t="shared" si="170"/>
        <v>0</v>
      </c>
    </row>
    <row r="352" spans="1:62" ht="15" customHeight="1" x14ac:dyDescent="0.25">
      <c r="A352" s="144">
        <f t="shared" si="171"/>
        <v>340</v>
      </c>
      <c r="B352" s="89" t="s">
        <v>130</v>
      </c>
      <c r="C352" s="150">
        <v>20</v>
      </c>
      <c r="D352" s="89" t="s">
        <v>130</v>
      </c>
      <c r="E352" s="150">
        <v>20</v>
      </c>
      <c r="F352" s="154" t="s">
        <v>162</v>
      </c>
      <c r="G352" s="155">
        <v>20</v>
      </c>
      <c r="H352" s="152">
        <f t="shared" si="173"/>
        <v>2700.9</v>
      </c>
      <c r="I352" s="47">
        <f t="shared" si="175"/>
        <v>2306.6999999999998</v>
      </c>
      <c r="J352" s="47">
        <f t="shared" si="176"/>
        <v>0</v>
      </c>
      <c r="K352" s="47">
        <f t="shared" si="177"/>
        <v>367.94999999999982</v>
      </c>
      <c r="L352" s="56">
        <f t="shared" si="195"/>
        <v>3324.6973354728098</v>
      </c>
      <c r="M352" s="56">
        <f t="shared" si="174"/>
        <v>-9.0132804134555045E-3</v>
      </c>
      <c r="N352" s="47">
        <f t="shared" si="160"/>
        <v>1204.4968749999998</v>
      </c>
      <c r="O352" s="47">
        <f t="shared" si="163"/>
        <v>2055.4968749999998</v>
      </c>
      <c r="P352" s="47"/>
      <c r="Q352" s="47"/>
      <c r="R352" s="47">
        <f t="shared" si="162"/>
        <v>1432.2070115986255</v>
      </c>
      <c r="S352" s="47">
        <f t="shared" si="165"/>
        <v>1458.1004766476142</v>
      </c>
      <c r="T352" s="47">
        <f t="shared" si="164"/>
        <v>434.39886050698345</v>
      </c>
      <c r="U352" s="47"/>
      <c r="V352" s="47"/>
      <c r="W352" s="79">
        <v>1</v>
      </c>
      <c r="X352" s="62">
        <f t="shared" si="180"/>
        <v>1432.2070115986255</v>
      </c>
      <c r="Y352" s="137">
        <f t="shared" si="181"/>
        <v>61.714784896674679</v>
      </c>
      <c r="Z352" s="131">
        <v>63.3</v>
      </c>
      <c r="AA352" s="5">
        <f t="shared" si="178"/>
        <v>5.2601603717733889</v>
      </c>
      <c r="AB352" s="131"/>
      <c r="AC352" s="43">
        <f t="shared" si="183"/>
        <v>0</v>
      </c>
      <c r="AD352" s="131">
        <v>62.58</v>
      </c>
      <c r="AE352" s="43">
        <f t="shared" si="182"/>
        <v>5.1411785002792483</v>
      </c>
      <c r="AF352" s="131"/>
      <c r="AG352" s="43">
        <f t="shared" si="184"/>
        <v>0</v>
      </c>
      <c r="AH352" s="131"/>
      <c r="AI352" s="43">
        <f t="shared" si="185"/>
        <v>0</v>
      </c>
      <c r="AJ352" s="131"/>
      <c r="AK352" s="43">
        <f t="shared" si="186"/>
        <v>0</v>
      </c>
      <c r="AL352" s="117"/>
      <c r="AM352" s="43">
        <f t="shared" si="187"/>
        <v>0</v>
      </c>
      <c r="AN352" s="131"/>
      <c r="AO352" s="5">
        <f t="shared" si="179"/>
        <v>0</v>
      </c>
      <c r="AP352" s="131"/>
      <c r="AQ352" s="43">
        <f t="shared" si="188"/>
        <v>0</v>
      </c>
      <c r="AR352" s="131"/>
      <c r="AS352" s="43">
        <f t="shared" si="189"/>
        <v>0</v>
      </c>
      <c r="AT352" s="131"/>
      <c r="AU352" s="43">
        <f t="shared" si="190"/>
        <v>0</v>
      </c>
      <c r="AV352" s="131"/>
      <c r="AW352" s="43">
        <f t="shared" si="191"/>
        <v>0</v>
      </c>
      <c r="AX352" s="131"/>
      <c r="AY352" s="43">
        <f t="shared" si="192"/>
        <v>0</v>
      </c>
      <c r="AZ352" s="131"/>
      <c r="BA352" s="43">
        <f t="shared" si="193"/>
        <v>0</v>
      </c>
      <c r="BB352" s="117"/>
      <c r="BC352" s="43">
        <f t="shared" si="194"/>
        <v>0</v>
      </c>
      <c r="BD352" s="121"/>
      <c r="BE352">
        <f t="shared" si="166"/>
        <v>0</v>
      </c>
      <c r="BF352">
        <f t="shared" si="167"/>
        <v>0</v>
      </c>
      <c r="BG352">
        <f t="shared" si="168"/>
        <v>4</v>
      </c>
      <c r="BH352">
        <f t="shared" si="172"/>
        <v>7</v>
      </c>
      <c r="BI352" s="6">
        <f t="shared" si="169"/>
        <v>0</v>
      </c>
      <c r="BJ352" s="44">
        <f t="shared" si="170"/>
        <v>0</v>
      </c>
    </row>
    <row r="353" spans="1:62" ht="15" customHeight="1" x14ac:dyDescent="0.25">
      <c r="A353" s="144">
        <f t="shared" si="171"/>
        <v>341</v>
      </c>
      <c r="B353" s="89" t="s">
        <v>130</v>
      </c>
      <c r="C353" s="150">
        <v>21</v>
      </c>
      <c r="D353" s="89" t="s">
        <v>130</v>
      </c>
      <c r="E353" s="150">
        <v>21</v>
      </c>
      <c r="F353" s="154" t="s">
        <v>162</v>
      </c>
      <c r="G353" s="155">
        <v>21</v>
      </c>
      <c r="H353" s="152">
        <f t="shared" si="173"/>
        <v>2708.9</v>
      </c>
      <c r="I353" s="47">
        <f t="shared" si="175"/>
        <v>2306.6999999999998</v>
      </c>
      <c r="J353" s="47">
        <f t="shared" si="176"/>
        <v>0</v>
      </c>
      <c r="K353" s="47">
        <f t="shared" si="177"/>
        <v>362.19999999999982</v>
      </c>
      <c r="L353" s="56">
        <f t="shared" si="195"/>
        <v>3334.5493638571315</v>
      </c>
      <c r="M353" s="56">
        <f t="shared" si="174"/>
        <v>-8.8063776288436202E-3</v>
      </c>
      <c r="N353" s="47">
        <f t="shared" ref="N353:N416" si="196">SLOPE*N$7 + ($I$7-$K$8*($A353-3))</f>
        <v>1198.7468749999998</v>
      </c>
      <c r="O353" s="47">
        <f t="shared" si="163"/>
        <v>2049.7468749999998</v>
      </c>
      <c r="P353" s="47"/>
      <c r="Q353" s="47"/>
      <c r="R353" s="47">
        <f t="shared" si="162"/>
        <v>1432.2070115986255</v>
      </c>
      <c r="S353" s="47">
        <f t="shared" si="165"/>
        <v>1458.1004766476142</v>
      </c>
      <c r="T353" s="47">
        <f t="shared" si="164"/>
        <v>444.25068198852063</v>
      </c>
      <c r="U353" s="47"/>
      <c r="V353" s="47"/>
      <c r="W353" s="79">
        <v>1</v>
      </c>
      <c r="X353" s="62">
        <f t="shared" si="180"/>
        <v>1432.2070115986255</v>
      </c>
      <c r="Y353" s="137">
        <f t="shared" si="181"/>
        <v>61.714784896674679</v>
      </c>
      <c r="Z353" s="131">
        <v>61.1</v>
      </c>
      <c r="AA353" s="5">
        <f t="shared" si="178"/>
        <v>4.9008790611941269</v>
      </c>
      <c r="AB353" s="131"/>
      <c r="AC353" s="43">
        <f t="shared" si="183"/>
        <v>0</v>
      </c>
      <c r="AD353" s="131">
        <v>60.3</v>
      </c>
      <c r="AE353" s="43">
        <f t="shared" si="182"/>
        <v>4.773381981087951</v>
      </c>
      <c r="AF353" s="131"/>
      <c r="AG353" s="43">
        <f t="shared" si="184"/>
        <v>0</v>
      </c>
      <c r="AH353" s="131"/>
      <c r="AI353" s="43">
        <f t="shared" si="185"/>
        <v>0</v>
      </c>
      <c r="AJ353" s="131"/>
      <c r="AK353" s="43">
        <f t="shared" si="186"/>
        <v>0</v>
      </c>
      <c r="AL353" s="117"/>
      <c r="AM353" s="43">
        <f t="shared" si="187"/>
        <v>0</v>
      </c>
      <c r="AN353" s="131"/>
      <c r="AO353" s="5">
        <f t="shared" si="179"/>
        <v>0</v>
      </c>
      <c r="AP353" s="131"/>
      <c r="AQ353" s="43">
        <f t="shared" si="188"/>
        <v>0</v>
      </c>
      <c r="AR353" s="131"/>
      <c r="AS353" s="43">
        <f t="shared" si="189"/>
        <v>0</v>
      </c>
      <c r="AT353" s="131"/>
      <c r="AU353" s="43">
        <f t="shared" si="190"/>
        <v>0</v>
      </c>
      <c r="AV353" s="131"/>
      <c r="AW353" s="43">
        <f t="shared" si="191"/>
        <v>0</v>
      </c>
      <c r="AX353" s="131"/>
      <c r="AY353" s="43">
        <f t="shared" si="192"/>
        <v>0</v>
      </c>
      <c r="AZ353" s="131"/>
      <c r="BA353" s="43">
        <f t="shared" si="193"/>
        <v>0</v>
      </c>
      <c r="BB353" s="117"/>
      <c r="BC353" s="43">
        <f t="shared" si="194"/>
        <v>0</v>
      </c>
      <c r="BD353" s="121"/>
      <c r="BE353">
        <f t="shared" si="166"/>
        <v>0</v>
      </c>
      <c r="BF353">
        <f t="shared" si="167"/>
        <v>0</v>
      </c>
      <c r="BG353">
        <f t="shared" si="168"/>
        <v>4</v>
      </c>
      <c r="BH353">
        <f t="shared" si="172"/>
        <v>7</v>
      </c>
      <c r="BI353" s="6">
        <f t="shared" si="169"/>
        <v>0</v>
      </c>
      <c r="BJ353" s="44">
        <f t="shared" si="170"/>
        <v>0</v>
      </c>
    </row>
    <row r="354" spans="1:62" ht="15" customHeight="1" x14ac:dyDescent="0.25">
      <c r="A354" s="144">
        <f t="shared" si="171"/>
        <v>342</v>
      </c>
      <c r="B354" s="89" t="s">
        <v>130</v>
      </c>
      <c r="C354" s="150">
        <v>22</v>
      </c>
      <c r="D354" s="89" t="s">
        <v>130</v>
      </c>
      <c r="E354" s="150">
        <v>22</v>
      </c>
      <c r="F354" s="154" t="s">
        <v>162</v>
      </c>
      <c r="G354" s="155">
        <v>22</v>
      </c>
      <c r="H354" s="152">
        <f t="shared" si="173"/>
        <v>2716.9</v>
      </c>
      <c r="I354" s="47">
        <f t="shared" si="175"/>
        <v>2306.6999999999998</v>
      </c>
      <c r="J354" s="47">
        <f t="shared" si="176"/>
        <v>0</v>
      </c>
      <c r="K354" s="47">
        <f t="shared" si="177"/>
        <v>356.44999999999982</v>
      </c>
      <c r="L354" s="56">
        <f t="shared" si="195"/>
        <v>3344.4013922524309</v>
      </c>
      <c r="M354" s="56">
        <f t="shared" si="174"/>
        <v>-8.60852238474763E-3</v>
      </c>
      <c r="N354" s="47">
        <f t="shared" si="196"/>
        <v>1192.9968749999998</v>
      </c>
      <c r="O354" s="47">
        <f t="shared" si="163"/>
        <v>2043.9968749999998</v>
      </c>
      <c r="P354" s="47"/>
      <c r="Q354" s="47"/>
      <c r="R354" s="47">
        <f t="shared" ref="R354:R417" si="197">SQRT(POWER(J354-N$7,2)+POWER(K354-N354,2))</f>
        <v>1432.2070115986255</v>
      </c>
      <c r="S354" s="47">
        <f t="shared" si="165"/>
        <v>1458.1004766476142</v>
      </c>
      <c r="T354" s="47">
        <f t="shared" si="164"/>
        <v>454.1025125285762</v>
      </c>
      <c r="U354" s="47"/>
      <c r="V354" s="47"/>
      <c r="W354" s="79">
        <v>1</v>
      </c>
      <c r="X354" s="62">
        <f t="shared" si="180"/>
        <v>1432.2070115986255</v>
      </c>
      <c r="Y354" s="137">
        <f t="shared" si="181"/>
        <v>61.714784896674679</v>
      </c>
      <c r="Z354" s="131">
        <v>60.9</v>
      </c>
      <c r="AA354" s="5">
        <f t="shared" si="178"/>
        <v>4.8688472577078148</v>
      </c>
      <c r="AB354" s="131"/>
      <c r="AC354" s="43">
        <f t="shared" si="183"/>
        <v>0</v>
      </c>
      <c r="AD354" s="131">
        <v>59.7</v>
      </c>
      <c r="AE354" s="43">
        <f t="shared" si="182"/>
        <v>4.6788619052267029</v>
      </c>
      <c r="AF354" s="131"/>
      <c r="AG354" s="43">
        <f t="shared" si="184"/>
        <v>0</v>
      </c>
      <c r="AH354" s="131"/>
      <c r="AI354" s="43">
        <f t="shared" si="185"/>
        <v>0</v>
      </c>
      <c r="AJ354" s="131"/>
      <c r="AK354" s="43">
        <f t="shared" si="186"/>
        <v>0</v>
      </c>
      <c r="AL354" s="117"/>
      <c r="AM354" s="43">
        <f t="shared" si="187"/>
        <v>0</v>
      </c>
      <c r="AN354" s="131"/>
      <c r="AO354" s="5">
        <f t="shared" si="179"/>
        <v>0</v>
      </c>
      <c r="AP354" s="131"/>
      <c r="AQ354" s="43">
        <f t="shared" si="188"/>
        <v>0</v>
      </c>
      <c r="AR354" s="131"/>
      <c r="AS354" s="43">
        <f t="shared" si="189"/>
        <v>0</v>
      </c>
      <c r="AT354" s="131"/>
      <c r="AU354" s="43">
        <f t="shared" si="190"/>
        <v>0</v>
      </c>
      <c r="AV354" s="131"/>
      <c r="AW354" s="43">
        <f t="shared" si="191"/>
        <v>0</v>
      </c>
      <c r="AX354" s="131"/>
      <c r="AY354" s="43">
        <f t="shared" si="192"/>
        <v>0</v>
      </c>
      <c r="AZ354" s="131"/>
      <c r="BA354" s="43">
        <f t="shared" si="193"/>
        <v>0</v>
      </c>
      <c r="BB354" s="117"/>
      <c r="BC354" s="43">
        <f t="shared" si="194"/>
        <v>0</v>
      </c>
      <c r="BD354" s="121"/>
      <c r="BE354">
        <f t="shared" si="166"/>
        <v>0</v>
      </c>
      <c r="BF354">
        <f t="shared" si="167"/>
        <v>0</v>
      </c>
      <c r="BG354">
        <f t="shared" si="168"/>
        <v>4</v>
      </c>
      <c r="BH354">
        <f t="shared" si="172"/>
        <v>7</v>
      </c>
      <c r="BI354" s="6">
        <f t="shared" si="169"/>
        <v>0</v>
      </c>
      <c r="BJ354" s="44">
        <f t="shared" si="170"/>
        <v>0</v>
      </c>
    </row>
    <row r="355" spans="1:62" ht="15" customHeight="1" x14ac:dyDescent="0.25">
      <c r="A355" s="144">
        <f t="shared" si="171"/>
        <v>343</v>
      </c>
      <c r="B355" s="89" t="s">
        <v>130</v>
      </c>
      <c r="C355" s="150">
        <v>23</v>
      </c>
      <c r="D355" s="89" t="s">
        <v>130</v>
      </c>
      <c r="E355" s="150">
        <v>23</v>
      </c>
      <c r="F355" s="154" t="s">
        <v>162</v>
      </c>
      <c r="G355" s="155">
        <v>23</v>
      </c>
      <c r="H355" s="152">
        <f t="shared" si="173"/>
        <v>2724.9</v>
      </c>
      <c r="I355" s="47">
        <f t="shared" si="175"/>
        <v>2306.6999999999998</v>
      </c>
      <c r="J355" s="47">
        <f t="shared" si="176"/>
        <v>0</v>
      </c>
      <c r="K355" s="47">
        <f t="shared" si="177"/>
        <v>350.69999999999982</v>
      </c>
      <c r="L355" s="56">
        <f t="shared" si="195"/>
        <v>3354.2534206586124</v>
      </c>
      <c r="M355" s="56">
        <f t="shared" si="174"/>
        <v>-8.4191377186471072E-3</v>
      </c>
      <c r="N355" s="47">
        <f t="shared" si="196"/>
        <v>1187.2468749999998</v>
      </c>
      <c r="O355" s="47">
        <f t="shared" si="163"/>
        <v>2038.2468749999998</v>
      </c>
      <c r="P355" s="47"/>
      <c r="Q355" s="47"/>
      <c r="R355" s="47">
        <f t="shared" si="197"/>
        <v>1432.2070115986255</v>
      </c>
      <c r="S355" s="47">
        <f t="shared" si="165"/>
        <v>1458.1004766476142</v>
      </c>
      <c r="T355" s="47">
        <f t="shared" si="164"/>
        <v>463.95435155009125</v>
      </c>
      <c r="U355" s="47"/>
      <c r="V355" s="47"/>
      <c r="W355" s="79">
        <v>1</v>
      </c>
      <c r="X355" s="62">
        <f t="shared" si="180"/>
        <v>1432.2070115986255</v>
      </c>
      <c r="Y355" s="137">
        <f t="shared" si="181"/>
        <v>61.714784896674679</v>
      </c>
      <c r="Z355" s="131">
        <v>59.4</v>
      </c>
      <c r="AA355" s="5">
        <f t="shared" si="178"/>
        <v>4.6319563175805563</v>
      </c>
      <c r="AB355" s="131"/>
      <c r="AC355" s="43">
        <f t="shared" si="183"/>
        <v>0</v>
      </c>
      <c r="AD355" s="131">
        <v>59.1</v>
      </c>
      <c r="AE355" s="43">
        <f t="shared" si="182"/>
        <v>4.5852870301240642</v>
      </c>
      <c r="AF355" s="131"/>
      <c r="AG355" s="43">
        <f t="shared" si="184"/>
        <v>0</v>
      </c>
      <c r="AH355" s="131"/>
      <c r="AI355" s="43">
        <f t="shared" si="185"/>
        <v>0</v>
      </c>
      <c r="AJ355" s="131"/>
      <c r="AK355" s="43">
        <f t="shared" si="186"/>
        <v>0</v>
      </c>
      <c r="AL355" s="117"/>
      <c r="AM355" s="43">
        <f t="shared" si="187"/>
        <v>0</v>
      </c>
      <c r="AN355" s="131"/>
      <c r="AO355" s="5">
        <f t="shared" si="179"/>
        <v>0</v>
      </c>
      <c r="AP355" s="131"/>
      <c r="AQ355" s="43">
        <f t="shared" si="188"/>
        <v>0</v>
      </c>
      <c r="AR355" s="131"/>
      <c r="AS355" s="43">
        <f t="shared" si="189"/>
        <v>0</v>
      </c>
      <c r="AT355" s="131"/>
      <c r="AU355" s="43">
        <f t="shared" si="190"/>
        <v>0</v>
      </c>
      <c r="AV355" s="131"/>
      <c r="AW355" s="43">
        <f t="shared" si="191"/>
        <v>0</v>
      </c>
      <c r="AX355" s="131"/>
      <c r="AY355" s="43">
        <f t="shared" si="192"/>
        <v>0</v>
      </c>
      <c r="AZ355" s="131"/>
      <c r="BA355" s="43">
        <f t="shared" si="193"/>
        <v>0</v>
      </c>
      <c r="BB355" s="117"/>
      <c r="BC355" s="43">
        <f t="shared" si="194"/>
        <v>0</v>
      </c>
      <c r="BD355" s="121"/>
      <c r="BE355">
        <f t="shared" si="166"/>
        <v>0</v>
      </c>
      <c r="BF355">
        <f t="shared" si="167"/>
        <v>0</v>
      </c>
      <c r="BG355">
        <f t="shared" si="168"/>
        <v>4</v>
      </c>
      <c r="BH355">
        <f t="shared" si="172"/>
        <v>7</v>
      </c>
      <c r="BI355" s="6">
        <f t="shared" si="169"/>
        <v>0</v>
      </c>
      <c r="BJ355" s="44">
        <f t="shared" si="170"/>
        <v>0</v>
      </c>
    </row>
    <row r="356" spans="1:62" ht="15" customHeight="1" x14ac:dyDescent="0.25">
      <c r="A356" s="144">
        <f t="shared" si="171"/>
        <v>344</v>
      </c>
      <c r="B356" s="89" t="s">
        <v>130</v>
      </c>
      <c r="C356" s="150">
        <v>24</v>
      </c>
      <c r="D356" s="89" t="s">
        <v>130</v>
      </c>
      <c r="E356" s="150">
        <v>24</v>
      </c>
      <c r="F356" s="154" t="s">
        <v>162</v>
      </c>
      <c r="G356" s="155">
        <v>24</v>
      </c>
      <c r="H356" s="152">
        <f t="shared" si="173"/>
        <v>2732.9</v>
      </c>
      <c r="I356" s="47">
        <f t="shared" si="175"/>
        <v>2306.6999999999998</v>
      </c>
      <c r="J356" s="47">
        <f t="shared" si="176"/>
        <v>0</v>
      </c>
      <c r="K356" s="47">
        <f t="shared" si="177"/>
        <v>344.94999999999982</v>
      </c>
      <c r="L356" s="56">
        <f t="shared" si="195"/>
        <v>3364.1054490755787</v>
      </c>
      <c r="M356" s="56">
        <f t="shared" si="174"/>
        <v>-8.2376946625117853E-3</v>
      </c>
      <c r="N356" s="47">
        <f t="shared" si="196"/>
        <v>1181.4968749999998</v>
      </c>
      <c r="O356" s="47">
        <f t="shared" si="163"/>
        <v>2032.4968749999998</v>
      </c>
      <c r="P356" s="47"/>
      <c r="Q356" s="47"/>
      <c r="R356" s="47">
        <f t="shared" si="197"/>
        <v>1432.2070115986255</v>
      </c>
      <c r="S356" s="47">
        <f t="shared" si="165"/>
        <v>1458.1004766476142</v>
      </c>
      <c r="T356" s="47">
        <f t="shared" si="164"/>
        <v>473.80619852400167</v>
      </c>
      <c r="U356" s="47"/>
      <c r="V356" s="47"/>
      <c r="W356" s="79">
        <v>1</v>
      </c>
      <c r="X356" s="62">
        <f t="shared" si="180"/>
        <v>1432.2070115986255</v>
      </c>
      <c r="Y356" s="137">
        <f t="shared" si="181"/>
        <v>61.714784896674679</v>
      </c>
      <c r="Z356" s="131">
        <v>61.2</v>
      </c>
      <c r="AA356" s="5">
        <f t="shared" si="178"/>
        <v>4.9169343463022255</v>
      </c>
      <c r="AB356" s="131"/>
      <c r="AC356" s="43">
        <f t="shared" si="183"/>
        <v>0</v>
      </c>
      <c r="AD356" s="131">
        <v>60.9</v>
      </c>
      <c r="AE356" s="43">
        <f t="shared" si="182"/>
        <v>4.8688472577078148</v>
      </c>
      <c r="AF356" s="131"/>
      <c r="AG356" s="43">
        <f t="shared" si="184"/>
        <v>0</v>
      </c>
      <c r="AH356" s="131"/>
      <c r="AI356" s="43">
        <f t="shared" si="185"/>
        <v>0</v>
      </c>
      <c r="AJ356" s="131"/>
      <c r="AK356" s="43">
        <f t="shared" si="186"/>
        <v>0</v>
      </c>
      <c r="AL356" s="117"/>
      <c r="AM356" s="43">
        <f t="shared" si="187"/>
        <v>0</v>
      </c>
      <c r="AN356" s="131"/>
      <c r="AO356" s="5">
        <f t="shared" si="179"/>
        <v>0</v>
      </c>
      <c r="AP356" s="131"/>
      <c r="AQ356" s="43">
        <f t="shared" si="188"/>
        <v>0</v>
      </c>
      <c r="AR356" s="131"/>
      <c r="AS356" s="43">
        <f t="shared" si="189"/>
        <v>0</v>
      </c>
      <c r="AT356" s="131"/>
      <c r="AU356" s="43">
        <f t="shared" si="190"/>
        <v>0</v>
      </c>
      <c r="AV356" s="131"/>
      <c r="AW356" s="43">
        <f t="shared" si="191"/>
        <v>0</v>
      </c>
      <c r="AX356" s="131"/>
      <c r="AY356" s="43">
        <f t="shared" si="192"/>
        <v>0</v>
      </c>
      <c r="AZ356" s="131"/>
      <c r="BA356" s="43">
        <f t="shared" si="193"/>
        <v>0</v>
      </c>
      <c r="BB356" s="117"/>
      <c r="BC356" s="43">
        <f t="shared" si="194"/>
        <v>0</v>
      </c>
      <c r="BD356" s="121"/>
      <c r="BE356">
        <f t="shared" si="166"/>
        <v>0</v>
      </c>
      <c r="BF356">
        <f t="shared" si="167"/>
        <v>0</v>
      </c>
      <c r="BG356">
        <f t="shared" si="168"/>
        <v>4</v>
      </c>
      <c r="BH356">
        <f t="shared" si="172"/>
        <v>7</v>
      </c>
      <c r="BI356" s="6">
        <f t="shared" si="169"/>
        <v>0</v>
      </c>
      <c r="BJ356" s="44">
        <f t="shared" si="170"/>
        <v>0</v>
      </c>
    </row>
    <row r="357" spans="1:62" ht="15" customHeight="1" x14ac:dyDescent="0.25">
      <c r="A357" s="144">
        <f t="shared" si="171"/>
        <v>345</v>
      </c>
      <c r="B357" s="89" t="s">
        <v>130</v>
      </c>
      <c r="C357" s="150">
        <v>25</v>
      </c>
      <c r="D357" s="89" t="s">
        <v>130</v>
      </c>
      <c r="E357" s="150">
        <v>25</v>
      </c>
      <c r="F357" s="154" t="s">
        <v>162</v>
      </c>
      <c r="G357" s="155">
        <v>25</v>
      </c>
      <c r="H357" s="152">
        <f t="shared" si="173"/>
        <v>2740.9</v>
      </c>
      <c r="I357" s="47">
        <f t="shared" si="175"/>
        <v>2306.6999999999998</v>
      </c>
      <c r="J357" s="47">
        <f t="shared" si="176"/>
        <v>0</v>
      </c>
      <c r="K357" s="47">
        <f t="shared" si="177"/>
        <v>339.19999999999982</v>
      </c>
      <c r="L357" s="56">
        <f t="shared" si="195"/>
        <v>3373.9574775032361</v>
      </c>
      <c r="M357" s="56">
        <f t="shared" si="174"/>
        <v>-8.0637073533580406E-3</v>
      </c>
      <c r="N357" s="47">
        <f t="shared" si="196"/>
        <v>1175.7468749999998</v>
      </c>
      <c r="O357" s="47">
        <f t="shared" si="163"/>
        <v>2026.7468749999998</v>
      </c>
      <c r="P357" s="47"/>
      <c r="Q357" s="47"/>
      <c r="R357" s="47">
        <f t="shared" si="197"/>
        <v>1432.2070115986255</v>
      </c>
      <c r="S357" s="47">
        <f t="shared" si="165"/>
        <v>1458.1004766476142</v>
      </c>
      <c r="T357" s="47">
        <f t="shared" si="164"/>
        <v>483.65805296434968</v>
      </c>
      <c r="U357" s="47"/>
      <c r="V357" s="47"/>
      <c r="W357" s="79">
        <v>1</v>
      </c>
      <c r="X357" s="62">
        <f t="shared" si="180"/>
        <v>1432.2070115986255</v>
      </c>
      <c r="Y357" s="137">
        <f t="shared" si="181"/>
        <v>61.714784896674679</v>
      </c>
      <c r="Z357" s="131">
        <v>60.8</v>
      </c>
      <c r="AA357" s="5">
        <f t="shared" si="178"/>
        <v>4.8528707393296004</v>
      </c>
      <c r="AB357" s="131"/>
      <c r="AC357" s="43">
        <f t="shared" si="183"/>
        <v>0</v>
      </c>
      <c r="AD357" s="131">
        <v>59.9</v>
      </c>
      <c r="AE357" s="43">
        <f t="shared" si="182"/>
        <v>4.710263574873939</v>
      </c>
      <c r="AF357" s="131"/>
      <c r="AG357" s="43">
        <f t="shared" si="184"/>
        <v>0</v>
      </c>
      <c r="AH357" s="131"/>
      <c r="AI357" s="43">
        <f t="shared" si="185"/>
        <v>0</v>
      </c>
      <c r="AJ357" s="131"/>
      <c r="AK357" s="43">
        <f t="shared" si="186"/>
        <v>0</v>
      </c>
      <c r="AL357" s="117"/>
      <c r="AM357" s="43">
        <f t="shared" si="187"/>
        <v>0</v>
      </c>
      <c r="AN357" s="131"/>
      <c r="AO357" s="5">
        <f t="shared" si="179"/>
        <v>0</v>
      </c>
      <c r="AP357" s="131"/>
      <c r="AQ357" s="43">
        <f t="shared" si="188"/>
        <v>0</v>
      </c>
      <c r="AR357" s="131"/>
      <c r="AS357" s="43">
        <f t="shared" si="189"/>
        <v>0</v>
      </c>
      <c r="AT357" s="131"/>
      <c r="AU357" s="43">
        <f t="shared" si="190"/>
        <v>0</v>
      </c>
      <c r="AV357" s="131"/>
      <c r="AW357" s="43">
        <f t="shared" si="191"/>
        <v>0</v>
      </c>
      <c r="AX357" s="131"/>
      <c r="AY357" s="43">
        <f t="shared" si="192"/>
        <v>0</v>
      </c>
      <c r="AZ357" s="131"/>
      <c r="BA357" s="43">
        <f t="shared" si="193"/>
        <v>0</v>
      </c>
      <c r="BB357" s="117"/>
      <c r="BC357" s="43">
        <f t="shared" si="194"/>
        <v>0</v>
      </c>
      <c r="BD357" s="121"/>
      <c r="BE357">
        <f t="shared" si="166"/>
        <v>0</v>
      </c>
      <c r="BF357">
        <f t="shared" si="167"/>
        <v>0</v>
      </c>
      <c r="BG357">
        <f t="shared" si="168"/>
        <v>4</v>
      </c>
      <c r="BH357">
        <f t="shared" si="172"/>
        <v>7</v>
      </c>
      <c r="BI357" s="6">
        <f t="shared" si="169"/>
        <v>0</v>
      </c>
      <c r="BJ357" s="44">
        <f t="shared" si="170"/>
        <v>0</v>
      </c>
    </row>
    <row r="358" spans="1:62" ht="15" customHeight="1" x14ac:dyDescent="0.25">
      <c r="A358" s="144">
        <f t="shared" si="171"/>
        <v>346</v>
      </c>
      <c r="B358" s="89" t="s">
        <v>130</v>
      </c>
      <c r="C358" s="150">
        <v>26</v>
      </c>
      <c r="D358" s="89" t="s">
        <v>130</v>
      </c>
      <c r="E358" s="150">
        <v>26</v>
      </c>
      <c r="F358" s="154" t="s">
        <v>162</v>
      </c>
      <c r="G358" s="155">
        <v>26</v>
      </c>
      <c r="H358" s="152">
        <f t="shared" si="173"/>
        <v>2748.9</v>
      </c>
      <c r="I358" s="47">
        <f t="shared" si="175"/>
        <v>2306.6999999999998</v>
      </c>
      <c r="J358" s="47">
        <f t="shared" si="176"/>
        <v>0</v>
      </c>
      <c r="K358" s="47">
        <f t="shared" si="177"/>
        <v>333.44999999999982</v>
      </c>
      <c r="L358" s="56">
        <f t="shared" si="195"/>
        <v>3383.8095059414914</v>
      </c>
      <c r="M358" s="56">
        <f t="shared" si="174"/>
        <v>-7.8967287299747113E-3</v>
      </c>
      <c r="N358" s="47">
        <f t="shared" si="196"/>
        <v>1169.9968749999998</v>
      </c>
      <c r="O358" s="47">
        <f t="shared" si="163"/>
        <v>2020.9968749999998</v>
      </c>
      <c r="P358" s="47"/>
      <c r="Q358" s="47"/>
      <c r="R358" s="47">
        <f t="shared" si="197"/>
        <v>1432.2070115986255</v>
      </c>
      <c r="S358" s="47">
        <f t="shared" si="165"/>
        <v>1458.1004766476142</v>
      </c>
      <c r="T358" s="47">
        <f t="shared" si="164"/>
        <v>493.50991442398163</v>
      </c>
      <c r="U358" s="47"/>
      <c r="V358" s="47"/>
      <c r="W358" s="79">
        <v>1</v>
      </c>
      <c r="X358" s="62">
        <f t="shared" si="180"/>
        <v>1432.2070115986255</v>
      </c>
      <c r="Y358" s="137">
        <f t="shared" si="181"/>
        <v>61.714784896674679</v>
      </c>
      <c r="Z358" s="131">
        <v>60.7</v>
      </c>
      <c r="AA358" s="5">
        <f t="shared" si="178"/>
        <v>4.8369204765280145</v>
      </c>
      <c r="AB358" s="131"/>
      <c r="AC358" s="43">
        <f t="shared" si="183"/>
        <v>0</v>
      </c>
      <c r="AD358" s="131">
        <v>59.6</v>
      </c>
      <c r="AE358" s="43">
        <f t="shared" si="182"/>
        <v>4.6632004537680265</v>
      </c>
      <c r="AF358" s="131"/>
      <c r="AG358" s="43">
        <f t="shared" si="184"/>
        <v>0</v>
      </c>
      <c r="AH358" s="131"/>
      <c r="AI358" s="43">
        <f t="shared" si="185"/>
        <v>0</v>
      </c>
      <c r="AJ358" s="131"/>
      <c r="AK358" s="43">
        <f t="shared" si="186"/>
        <v>0</v>
      </c>
      <c r="AL358" s="117"/>
      <c r="AM358" s="43">
        <f t="shared" si="187"/>
        <v>0</v>
      </c>
      <c r="AN358" s="131"/>
      <c r="AO358" s="5">
        <f t="shared" si="179"/>
        <v>0</v>
      </c>
      <c r="AP358" s="131"/>
      <c r="AQ358" s="43">
        <f t="shared" si="188"/>
        <v>0</v>
      </c>
      <c r="AR358" s="131"/>
      <c r="AS358" s="43">
        <f t="shared" si="189"/>
        <v>0</v>
      </c>
      <c r="AT358" s="131"/>
      <c r="AU358" s="43">
        <f t="shared" si="190"/>
        <v>0</v>
      </c>
      <c r="AV358" s="131"/>
      <c r="AW358" s="43">
        <f t="shared" si="191"/>
        <v>0</v>
      </c>
      <c r="AX358" s="131"/>
      <c r="AY358" s="43">
        <f t="shared" si="192"/>
        <v>0</v>
      </c>
      <c r="AZ358" s="131"/>
      <c r="BA358" s="43">
        <f t="shared" si="193"/>
        <v>0</v>
      </c>
      <c r="BB358" s="117"/>
      <c r="BC358" s="43">
        <f t="shared" si="194"/>
        <v>0</v>
      </c>
      <c r="BD358" s="121"/>
      <c r="BE358">
        <f t="shared" si="166"/>
        <v>0</v>
      </c>
      <c r="BF358">
        <f t="shared" si="167"/>
        <v>0</v>
      </c>
      <c r="BG358">
        <f t="shared" si="168"/>
        <v>4</v>
      </c>
      <c r="BH358">
        <f t="shared" si="172"/>
        <v>7</v>
      </c>
      <c r="BI358" s="6">
        <f t="shared" si="169"/>
        <v>0</v>
      </c>
      <c r="BJ358" s="44">
        <f t="shared" si="170"/>
        <v>0</v>
      </c>
    </row>
    <row r="359" spans="1:62" ht="15" customHeight="1" x14ac:dyDescent="0.25">
      <c r="A359" s="144">
        <f t="shared" si="171"/>
        <v>347</v>
      </c>
      <c r="B359" s="89" t="s">
        <v>130</v>
      </c>
      <c r="C359" s="150">
        <v>27</v>
      </c>
      <c r="D359" s="89" t="s">
        <v>130</v>
      </c>
      <c r="E359" s="150">
        <v>27</v>
      </c>
      <c r="F359" s="154" t="s">
        <v>162</v>
      </c>
      <c r="G359" s="155">
        <v>27</v>
      </c>
      <c r="H359" s="152">
        <f t="shared" si="173"/>
        <v>2756.9</v>
      </c>
      <c r="I359" s="47">
        <f t="shared" si="175"/>
        <v>2306.6999999999998</v>
      </c>
      <c r="J359" s="47">
        <f t="shared" si="176"/>
        <v>0</v>
      </c>
      <c r="K359" s="47">
        <f t="shared" si="177"/>
        <v>327.69999999999982</v>
      </c>
      <c r="L359" s="56">
        <f t="shared" si="195"/>
        <v>3393.6615343902522</v>
      </c>
      <c r="M359" s="56">
        <f t="shared" si="174"/>
        <v>-7.7363467380564543E-3</v>
      </c>
      <c r="N359" s="47">
        <f t="shared" si="196"/>
        <v>1164.2468749999998</v>
      </c>
      <c r="O359" s="47">
        <f t="shared" si="163"/>
        <v>2015.2468749999998</v>
      </c>
      <c r="P359" s="47"/>
      <c r="Q359" s="47"/>
      <c r="R359" s="47">
        <f t="shared" si="197"/>
        <v>1432.2070115986255</v>
      </c>
      <c r="S359" s="47">
        <f t="shared" si="165"/>
        <v>1458.1004766476142</v>
      </c>
      <c r="T359" s="47">
        <f t="shared" si="164"/>
        <v>503.36178249075056</v>
      </c>
      <c r="U359" s="47"/>
      <c r="V359" s="47"/>
      <c r="W359" s="79">
        <v>1</v>
      </c>
      <c r="X359" s="62">
        <f t="shared" si="180"/>
        <v>1432.2070115986255</v>
      </c>
      <c r="Y359" s="137">
        <f t="shared" si="181"/>
        <v>61.714784896674679</v>
      </c>
      <c r="Z359" s="131">
        <v>61.5</v>
      </c>
      <c r="AA359" s="5">
        <f t="shared" si="178"/>
        <v>4.965257735086289</v>
      </c>
      <c r="AB359" s="131"/>
      <c r="AC359" s="43">
        <f t="shared" si="183"/>
        <v>0</v>
      </c>
      <c r="AD359" s="131">
        <v>60.4</v>
      </c>
      <c r="AE359" s="43">
        <f t="shared" si="182"/>
        <v>4.7892272215830261</v>
      </c>
      <c r="AF359" s="131"/>
      <c r="AG359" s="43">
        <f t="shared" si="184"/>
        <v>0</v>
      </c>
      <c r="AH359" s="131"/>
      <c r="AI359" s="43">
        <f t="shared" si="185"/>
        <v>0</v>
      </c>
      <c r="AJ359" s="131"/>
      <c r="AK359" s="43">
        <f t="shared" si="186"/>
        <v>0</v>
      </c>
      <c r="AL359" s="117"/>
      <c r="AM359" s="43">
        <f t="shared" si="187"/>
        <v>0</v>
      </c>
      <c r="AN359" s="131"/>
      <c r="AO359" s="5">
        <f t="shared" si="179"/>
        <v>0</v>
      </c>
      <c r="AP359" s="131"/>
      <c r="AQ359" s="43">
        <f t="shared" si="188"/>
        <v>0</v>
      </c>
      <c r="AR359" s="131"/>
      <c r="AS359" s="43">
        <f t="shared" si="189"/>
        <v>0</v>
      </c>
      <c r="AT359" s="131"/>
      <c r="AU359" s="43">
        <f t="shared" si="190"/>
        <v>0</v>
      </c>
      <c r="AV359" s="131"/>
      <c r="AW359" s="43">
        <f t="shared" si="191"/>
        <v>0</v>
      </c>
      <c r="AX359" s="131"/>
      <c r="AY359" s="43">
        <f t="shared" si="192"/>
        <v>0</v>
      </c>
      <c r="AZ359" s="131"/>
      <c r="BA359" s="43">
        <f t="shared" si="193"/>
        <v>0</v>
      </c>
      <c r="BB359" s="117"/>
      <c r="BC359" s="43">
        <f t="shared" si="194"/>
        <v>0</v>
      </c>
      <c r="BD359" s="121"/>
      <c r="BE359">
        <f t="shared" si="166"/>
        <v>0</v>
      </c>
      <c r="BF359">
        <f t="shared" si="167"/>
        <v>0</v>
      </c>
      <c r="BG359">
        <f t="shared" si="168"/>
        <v>4</v>
      </c>
      <c r="BH359">
        <f t="shared" si="172"/>
        <v>7</v>
      </c>
      <c r="BI359" s="6">
        <f t="shared" si="169"/>
        <v>0</v>
      </c>
      <c r="BJ359" s="44">
        <f t="shared" si="170"/>
        <v>0</v>
      </c>
    </row>
    <row r="360" spans="1:62" ht="15" customHeight="1" x14ac:dyDescent="0.25">
      <c r="A360" s="144">
        <f t="shared" si="171"/>
        <v>348</v>
      </c>
      <c r="B360" s="89" t="s">
        <v>130</v>
      </c>
      <c r="C360" s="150">
        <v>28</v>
      </c>
      <c r="D360" s="89" t="s">
        <v>130</v>
      </c>
      <c r="E360" s="150">
        <v>28</v>
      </c>
      <c r="F360" s="154" t="s">
        <v>162</v>
      </c>
      <c r="G360" s="155">
        <v>28</v>
      </c>
      <c r="H360" s="152">
        <f t="shared" si="173"/>
        <v>2764.9</v>
      </c>
      <c r="I360" s="47">
        <f t="shared" si="175"/>
        <v>2306.6999999999998</v>
      </c>
      <c r="J360" s="47">
        <f t="shared" si="176"/>
        <v>0</v>
      </c>
      <c r="K360" s="47">
        <f t="shared" si="177"/>
        <v>321.94999999999982</v>
      </c>
      <c r="L360" s="56">
        <f t="shared" si="195"/>
        <v>3403.5135628494272</v>
      </c>
      <c r="M360" s="56">
        <f t="shared" si="174"/>
        <v>-7.5821809687113273E-3</v>
      </c>
      <c r="N360" s="47">
        <f t="shared" si="196"/>
        <v>1158.4968749999998</v>
      </c>
      <c r="O360" s="47">
        <f t="shared" si="163"/>
        <v>2009.4968749999998</v>
      </c>
      <c r="P360" s="47"/>
      <c r="Q360" s="47"/>
      <c r="R360" s="47">
        <f t="shared" si="197"/>
        <v>1432.2070115986255</v>
      </c>
      <c r="S360" s="47">
        <f t="shared" si="165"/>
        <v>1458.1004766476142</v>
      </c>
      <c r="T360" s="47">
        <f t="shared" si="164"/>
        <v>513.21365678415623</v>
      </c>
      <c r="U360" s="47"/>
      <c r="V360" s="47"/>
      <c r="W360" s="79">
        <v>1</v>
      </c>
      <c r="X360" s="62">
        <f t="shared" si="180"/>
        <v>1432.2070115986255</v>
      </c>
      <c r="Y360" s="137">
        <f t="shared" si="181"/>
        <v>61.714784896674679</v>
      </c>
      <c r="Z360" s="131">
        <v>60.1</v>
      </c>
      <c r="AA360" s="5">
        <f t="shared" si="178"/>
        <v>4.7417702668276904</v>
      </c>
      <c r="AB360" s="131"/>
      <c r="AC360" s="43">
        <f t="shared" si="183"/>
        <v>0</v>
      </c>
      <c r="AD360" s="131">
        <v>59.1</v>
      </c>
      <c r="AE360" s="43">
        <f t="shared" si="182"/>
        <v>4.5852870301240642</v>
      </c>
      <c r="AF360" s="131"/>
      <c r="AG360" s="43">
        <f t="shared" si="184"/>
        <v>0</v>
      </c>
      <c r="AH360" s="131"/>
      <c r="AI360" s="43">
        <f t="shared" si="185"/>
        <v>0</v>
      </c>
      <c r="AJ360" s="131"/>
      <c r="AK360" s="43">
        <f t="shared" si="186"/>
        <v>0</v>
      </c>
      <c r="AL360" s="117"/>
      <c r="AM360" s="43">
        <f t="shared" si="187"/>
        <v>0</v>
      </c>
      <c r="AN360" s="131"/>
      <c r="AO360" s="5">
        <f t="shared" si="179"/>
        <v>0</v>
      </c>
      <c r="AP360" s="131"/>
      <c r="AQ360" s="43">
        <f t="shared" si="188"/>
        <v>0</v>
      </c>
      <c r="AR360" s="131"/>
      <c r="AS360" s="43">
        <f t="shared" si="189"/>
        <v>0</v>
      </c>
      <c r="AT360" s="131"/>
      <c r="AU360" s="43">
        <f t="shared" si="190"/>
        <v>0</v>
      </c>
      <c r="AV360" s="131"/>
      <c r="AW360" s="43">
        <f t="shared" si="191"/>
        <v>0</v>
      </c>
      <c r="AX360" s="131"/>
      <c r="AY360" s="43">
        <f t="shared" si="192"/>
        <v>0</v>
      </c>
      <c r="AZ360" s="131"/>
      <c r="BA360" s="43">
        <f t="shared" si="193"/>
        <v>0</v>
      </c>
      <c r="BB360" s="117"/>
      <c r="BC360" s="43">
        <f t="shared" si="194"/>
        <v>0</v>
      </c>
      <c r="BD360" s="121"/>
      <c r="BE360">
        <f t="shared" si="166"/>
        <v>0</v>
      </c>
      <c r="BF360">
        <f t="shared" si="167"/>
        <v>0</v>
      </c>
      <c r="BG360">
        <f t="shared" si="168"/>
        <v>4</v>
      </c>
      <c r="BH360">
        <f t="shared" si="172"/>
        <v>7</v>
      </c>
      <c r="BI360" s="6">
        <f t="shared" si="169"/>
        <v>0</v>
      </c>
      <c r="BJ360" s="44">
        <f t="shared" si="170"/>
        <v>0</v>
      </c>
    </row>
    <row r="361" spans="1:62" ht="15" customHeight="1" x14ac:dyDescent="0.25">
      <c r="A361" s="144">
        <f t="shared" si="171"/>
        <v>349</v>
      </c>
      <c r="B361" s="89" t="s">
        <v>130</v>
      </c>
      <c r="C361" s="150">
        <v>29</v>
      </c>
      <c r="D361" s="89" t="s">
        <v>130</v>
      </c>
      <c r="E361" s="150">
        <v>29</v>
      </c>
      <c r="F361" s="154" t="s">
        <v>162</v>
      </c>
      <c r="G361" s="155">
        <v>29</v>
      </c>
      <c r="H361" s="152">
        <f t="shared" si="173"/>
        <v>2772.9</v>
      </c>
      <c r="I361" s="47">
        <f t="shared" si="175"/>
        <v>2306.6999999999998</v>
      </c>
      <c r="J361" s="47">
        <f t="shared" si="176"/>
        <v>0</v>
      </c>
      <c r="K361" s="47">
        <f t="shared" si="177"/>
        <v>316.19999999999982</v>
      </c>
      <c r="L361" s="56">
        <f t="shared" si="195"/>
        <v>3413.3655913189259</v>
      </c>
      <c r="M361" s="56">
        <f t="shared" si="174"/>
        <v>-7.4338796785013983E-3</v>
      </c>
      <c r="N361" s="47">
        <f t="shared" si="196"/>
        <v>1152.7468749999998</v>
      </c>
      <c r="O361" s="47">
        <f t="shared" si="163"/>
        <v>2003.7468749999998</v>
      </c>
      <c r="P361" s="47"/>
      <c r="Q361" s="47"/>
      <c r="R361" s="47">
        <f t="shared" si="197"/>
        <v>1432.2070115986255</v>
      </c>
      <c r="S361" s="47">
        <f t="shared" si="165"/>
        <v>1458.1004766476142</v>
      </c>
      <c r="T361" s="47">
        <f t="shared" si="164"/>
        <v>523.06553695236482</v>
      </c>
      <c r="U361" s="47"/>
      <c r="V361" s="47"/>
      <c r="W361" s="79">
        <v>1</v>
      </c>
      <c r="X361" s="62">
        <f t="shared" si="180"/>
        <v>1432.2070115986255</v>
      </c>
      <c r="Y361" s="137">
        <f t="shared" si="181"/>
        <v>61.714784896674679</v>
      </c>
      <c r="Z361" s="131">
        <v>61.1</v>
      </c>
      <c r="AA361" s="5">
        <f t="shared" si="178"/>
        <v>4.9008790611941269</v>
      </c>
      <c r="AB361" s="131"/>
      <c r="AC361" s="43">
        <f t="shared" si="183"/>
        <v>0</v>
      </c>
      <c r="AD361" s="131">
        <v>60.5</v>
      </c>
      <c r="AE361" s="43">
        <f t="shared" si="182"/>
        <v>4.8050987176547277</v>
      </c>
      <c r="AF361" s="131"/>
      <c r="AG361" s="43">
        <f t="shared" si="184"/>
        <v>0</v>
      </c>
      <c r="AH361" s="131"/>
      <c r="AI361" s="43">
        <f t="shared" si="185"/>
        <v>0</v>
      </c>
      <c r="AJ361" s="131"/>
      <c r="AK361" s="43">
        <f t="shared" si="186"/>
        <v>0</v>
      </c>
      <c r="AL361" s="117"/>
      <c r="AM361" s="43">
        <f t="shared" si="187"/>
        <v>0</v>
      </c>
      <c r="AN361" s="131"/>
      <c r="AO361" s="5">
        <f t="shared" si="179"/>
        <v>0</v>
      </c>
      <c r="AP361" s="131"/>
      <c r="AQ361" s="43">
        <f t="shared" si="188"/>
        <v>0</v>
      </c>
      <c r="AR361" s="131"/>
      <c r="AS361" s="43">
        <f t="shared" si="189"/>
        <v>0</v>
      </c>
      <c r="AT361" s="131"/>
      <c r="AU361" s="43">
        <f t="shared" si="190"/>
        <v>0</v>
      </c>
      <c r="AV361" s="131"/>
      <c r="AW361" s="43">
        <f t="shared" si="191"/>
        <v>0</v>
      </c>
      <c r="AX361" s="131"/>
      <c r="AY361" s="43">
        <f t="shared" si="192"/>
        <v>0</v>
      </c>
      <c r="AZ361" s="131"/>
      <c r="BA361" s="43">
        <f t="shared" si="193"/>
        <v>0</v>
      </c>
      <c r="BB361" s="117"/>
      <c r="BC361" s="43">
        <f t="shared" si="194"/>
        <v>0</v>
      </c>
      <c r="BD361" s="121"/>
      <c r="BE361">
        <f t="shared" si="166"/>
        <v>0</v>
      </c>
      <c r="BF361">
        <f t="shared" si="167"/>
        <v>0</v>
      </c>
      <c r="BG361">
        <f t="shared" si="168"/>
        <v>4</v>
      </c>
      <c r="BH361">
        <f t="shared" si="172"/>
        <v>7</v>
      </c>
      <c r="BI361" s="6">
        <f t="shared" si="169"/>
        <v>0</v>
      </c>
      <c r="BJ361" s="44">
        <f t="shared" si="170"/>
        <v>0</v>
      </c>
    </row>
    <row r="362" spans="1:62" ht="15" customHeight="1" x14ac:dyDescent="0.25">
      <c r="A362" s="144">
        <f t="shared" si="171"/>
        <v>350</v>
      </c>
      <c r="B362" s="89" t="s">
        <v>130</v>
      </c>
      <c r="C362" s="150">
        <v>30</v>
      </c>
      <c r="D362" s="89" t="s">
        <v>130</v>
      </c>
      <c r="E362" s="150">
        <v>30</v>
      </c>
      <c r="F362" s="154" t="s">
        <v>162</v>
      </c>
      <c r="G362" s="155">
        <v>30</v>
      </c>
      <c r="H362" s="152">
        <f t="shared" si="173"/>
        <v>2780.9</v>
      </c>
      <c r="I362" s="47">
        <f t="shared" si="175"/>
        <v>2306.6999999999998</v>
      </c>
      <c r="J362" s="47">
        <f t="shared" si="176"/>
        <v>0</v>
      </c>
      <c r="K362" s="47">
        <f t="shared" si="177"/>
        <v>310.44999999999982</v>
      </c>
      <c r="L362" s="56">
        <f t="shared" si="195"/>
        <v>3423.2176197986596</v>
      </c>
      <c r="M362" s="56">
        <f t="shared" si="174"/>
        <v>-7.2911171396299324E-3</v>
      </c>
      <c r="N362" s="47">
        <f t="shared" si="196"/>
        <v>1146.9968749999998</v>
      </c>
      <c r="O362" s="47">
        <f t="shared" si="163"/>
        <v>1997.9968749999998</v>
      </c>
      <c r="P362" s="47"/>
      <c r="Q362" s="47"/>
      <c r="R362" s="47">
        <f t="shared" si="197"/>
        <v>1432.2070115986255</v>
      </c>
      <c r="S362" s="47">
        <f t="shared" si="165"/>
        <v>1458.1004766476142</v>
      </c>
      <c r="T362" s="47">
        <f t="shared" si="164"/>
        <v>532.9174226695593</v>
      </c>
      <c r="U362" s="47"/>
      <c r="V362" s="47"/>
      <c r="W362" s="79">
        <v>1</v>
      </c>
      <c r="X362" s="62">
        <f t="shared" si="180"/>
        <v>1432.2070115986255</v>
      </c>
      <c r="Y362" s="137">
        <f t="shared" si="181"/>
        <v>61.714784896674679</v>
      </c>
      <c r="Z362" s="131">
        <v>59.3</v>
      </c>
      <c r="AA362" s="5">
        <f t="shared" si="178"/>
        <v>4.6163736328517642</v>
      </c>
      <c r="AB362" s="131"/>
      <c r="AC362" s="43">
        <f t="shared" si="183"/>
        <v>0</v>
      </c>
      <c r="AD362" s="131">
        <v>58.5</v>
      </c>
      <c r="AE362" s="43">
        <f t="shared" si="182"/>
        <v>4.4926573557800396</v>
      </c>
      <c r="AF362" s="131"/>
      <c r="AG362" s="43">
        <f t="shared" si="184"/>
        <v>0</v>
      </c>
      <c r="AH362" s="131"/>
      <c r="AI362" s="43">
        <f t="shared" si="185"/>
        <v>0</v>
      </c>
      <c r="AJ362" s="131"/>
      <c r="AK362" s="43">
        <f t="shared" si="186"/>
        <v>0</v>
      </c>
      <c r="AL362" s="117"/>
      <c r="AM362" s="43">
        <f t="shared" si="187"/>
        <v>0</v>
      </c>
      <c r="AN362" s="131"/>
      <c r="AO362" s="5">
        <f t="shared" si="179"/>
        <v>0</v>
      </c>
      <c r="AP362" s="131"/>
      <c r="AQ362" s="43">
        <f t="shared" si="188"/>
        <v>0</v>
      </c>
      <c r="AR362" s="131"/>
      <c r="AS362" s="43">
        <f t="shared" si="189"/>
        <v>0</v>
      </c>
      <c r="AT362" s="131"/>
      <c r="AU362" s="43">
        <f t="shared" si="190"/>
        <v>0</v>
      </c>
      <c r="AV362" s="131"/>
      <c r="AW362" s="43">
        <f t="shared" si="191"/>
        <v>0</v>
      </c>
      <c r="AX362" s="131"/>
      <c r="AY362" s="43">
        <f t="shared" si="192"/>
        <v>0</v>
      </c>
      <c r="AZ362" s="131"/>
      <c r="BA362" s="43">
        <f t="shared" si="193"/>
        <v>0</v>
      </c>
      <c r="BB362" s="117"/>
      <c r="BC362" s="43">
        <f t="shared" si="194"/>
        <v>0</v>
      </c>
      <c r="BD362" s="121"/>
      <c r="BE362">
        <f t="shared" si="166"/>
        <v>0</v>
      </c>
      <c r="BF362">
        <f t="shared" si="167"/>
        <v>0</v>
      </c>
      <c r="BG362">
        <f t="shared" si="168"/>
        <v>4</v>
      </c>
      <c r="BH362">
        <f t="shared" si="172"/>
        <v>7</v>
      </c>
      <c r="BI362" s="6">
        <f t="shared" si="169"/>
        <v>0</v>
      </c>
      <c r="BJ362" s="44">
        <f t="shared" si="170"/>
        <v>0</v>
      </c>
    </row>
    <row r="363" spans="1:62" ht="15" customHeight="1" x14ac:dyDescent="0.25">
      <c r="A363" s="144">
        <f t="shared" si="171"/>
        <v>351</v>
      </c>
      <c r="B363" s="89" t="s">
        <v>130</v>
      </c>
      <c r="C363" s="150">
        <v>31</v>
      </c>
      <c r="D363" s="89" t="s">
        <v>130</v>
      </c>
      <c r="E363" s="150">
        <v>31</v>
      </c>
      <c r="F363" s="154" t="s">
        <v>162</v>
      </c>
      <c r="G363" s="155">
        <v>31</v>
      </c>
      <c r="H363" s="152">
        <f t="shared" si="173"/>
        <v>2788.9</v>
      </c>
      <c r="I363" s="47">
        <f t="shared" si="175"/>
        <v>2306.6999999999998</v>
      </c>
      <c r="J363" s="47">
        <f t="shared" si="176"/>
        <v>0</v>
      </c>
      <c r="K363" s="47">
        <f t="shared" si="177"/>
        <v>304.69999999999982</v>
      </c>
      <c r="L363" s="56">
        <f t="shared" si="195"/>
        <v>3433.0696482885401</v>
      </c>
      <c r="M363" s="56">
        <f t="shared" si="174"/>
        <v>-7.1535912779836508E-3</v>
      </c>
      <c r="N363" s="47">
        <f t="shared" si="196"/>
        <v>1141.2468749999998</v>
      </c>
      <c r="O363" s="47">
        <f t="shared" si="163"/>
        <v>1992.2468749999998</v>
      </c>
      <c r="P363" s="47"/>
      <c r="Q363" s="47"/>
      <c r="R363" s="47">
        <f t="shared" si="197"/>
        <v>1432.2070115986255</v>
      </c>
      <c r="S363" s="47">
        <f t="shared" si="165"/>
        <v>1458.1004766476142</v>
      </c>
      <c r="T363" s="47">
        <f t="shared" si="164"/>
        <v>542.76931363357835</v>
      </c>
      <c r="U363" s="47"/>
      <c r="V363" s="47"/>
      <c r="W363" s="79">
        <v>1</v>
      </c>
      <c r="X363" s="62">
        <f t="shared" si="180"/>
        <v>1432.2070115986255</v>
      </c>
      <c r="Y363" s="137">
        <f t="shared" si="181"/>
        <v>61.714784896674679</v>
      </c>
      <c r="Z363" s="131">
        <v>60.3</v>
      </c>
      <c r="AA363" s="5">
        <f t="shared" si="178"/>
        <v>4.773381981087951</v>
      </c>
      <c r="AB363" s="131"/>
      <c r="AC363" s="43">
        <f t="shared" si="183"/>
        <v>0</v>
      </c>
      <c r="AD363" s="131">
        <v>59.5</v>
      </c>
      <c r="AE363" s="43">
        <f t="shared" si="182"/>
        <v>4.6475652578859759</v>
      </c>
      <c r="AF363" s="131"/>
      <c r="AG363" s="43">
        <f t="shared" si="184"/>
        <v>0</v>
      </c>
      <c r="AH363" s="131"/>
      <c r="AI363" s="43">
        <f t="shared" si="185"/>
        <v>0</v>
      </c>
      <c r="AJ363" s="131"/>
      <c r="AK363" s="43">
        <f t="shared" si="186"/>
        <v>0</v>
      </c>
      <c r="AL363" s="117"/>
      <c r="AM363" s="43">
        <f t="shared" si="187"/>
        <v>0</v>
      </c>
      <c r="AN363" s="131"/>
      <c r="AO363" s="5">
        <f t="shared" si="179"/>
        <v>0</v>
      </c>
      <c r="AP363" s="131"/>
      <c r="AQ363" s="43">
        <f t="shared" si="188"/>
        <v>0</v>
      </c>
      <c r="AR363" s="131"/>
      <c r="AS363" s="43">
        <f t="shared" si="189"/>
        <v>0</v>
      </c>
      <c r="AT363" s="131"/>
      <c r="AU363" s="43">
        <f t="shared" si="190"/>
        <v>0</v>
      </c>
      <c r="AV363" s="131"/>
      <c r="AW363" s="43">
        <f t="shared" si="191"/>
        <v>0</v>
      </c>
      <c r="AX363" s="131"/>
      <c r="AY363" s="43">
        <f t="shared" si="192"/>
        <v>0</v>
      </c>
      <c r="AZ363" s="131"/>
      <c r="BA363" s="43">
        <f t="shared" si="193"/>
        <v>0</v>
      </c>
      <c r="BB363" s="117"/>
      <c r="BC363" s="43">
        <f t="shared" si="194"/>
        <v>0</v>
      </c>
      <c r="BD363" s="121"/>
      <c r="BE363">
        <f t="shared" si="166"/>
        <v>0</v>
      </c>
      <c r="BF363">
        <f t="shared" si="167"/>
        <v>0</v>
      </c>
      <c r="BG363">
        <f t="shared" si="168"/>
        <v>4</v>
      </c>
      <c r="BH363">
        <f t="shared" si="172"/>
        <v>7</v>
      </c>
      <c r="BI363" s="6">
        <f t="shared" si="169"/>
        <v>0</v>
      </c>
      <c r="BJ363" s="44">
        <f t="shared" si="170"/>
        <v>0</v>
      </c>
    </row>
    <row r="364" spans="1:62" ht="15" customHeight="1" x14ac:dyDescent="0.25">
      <c r="A364" s="144">
        <f t="shared" si="171"/>
        <v>352</v>
      </c>
      <c r="B364" s="89" t="s">
        <v>130</v>
      </c>
      <c r="C364" s="150">
        <v>32</v>
      </c>
      <c r="D364" s="89" t="s">
        <v>130</v>
      </c>
      <c r="E364" s="150">
        <v>32</v>
      </c>
      <c r="F364" s="154" t="s">
        <v>162</v>
      </c>
      <c r="G364" s="155">
        <v>32</v>
      </c>
      <c r="H364" s="152">
        <f t="shared" si="173"/>
        <v>2796.9</v>
      </c>
      <c r="I364" s="47">
        <f t="shared" si="175"/>
        <v>2306.6999999999998</v>
      </c>
      <c r="J364" s="47">
        <f t="shared" si="176"/>
        <v>0</v>
      </c>
      <c r="K364" s="47">
        <f t="shared" si="177"/>
        <v>298.94999999999982</v>
      </c>
      <c r="L364" s="56">
        <f t="shared" si="195"/>
        <v>3442.92167678848</v>
      </c>
      <c r="M364" s="56">
        <f t="shared" si="174"/>
        <v>-7.0210215671977494E-3</v>
      </c>
      <c r="N364" s="47">
        <f t="shared" si="196"/>
        <v>1135.4968749999998</v>
      </c>
      <c r="O364" s="47">
        <f t="shared" si="163"/>
        <v>1986.4968749999998</v>
      </c>
      <c r="P364" s="47"/>
      <c r="Q364" s="47"/>
      <c r="R364" s="47">
        <f t="shared" si="197"/>
        <v>1432.2070115986255</v>
      </c>
      <c r="S364" s="47">
        <f t="shared" si="165"/>
        <v>1458.1004766476142</v>
      </c>
      <c r="T364" s="47">
        <f t="shared" si="164"/>
        <v>552.62120956380761</v>
      </c>
      <c r="U364" s="47"/>
      <c r="V364" s="47"/>
      <c r="W364" s="79">
        <v>1</v>
      </c>
      <c r="X364" s="62">
        <f t="shared" si="180"/>
        <v>1432.2070115986255</v>
      </c>
      <c r="Y364" s="137">
        <f t="shared" si="181"/>
        <v>61.714784896674679</v>
      </c>
      <c r="Z364" s="131">
        <v>61.5</v>
      </c>
      <c r="AA364" s="5">
        <f t="shared" si="178"/>
        <v>4.965257735086289</v>
      </c>
      <c r="AB364" s="131"/>
      <c r="AC364" s="43">
        <f t="shared" si="183"/>
        <v>0</v>
      </c>
      <c r="AD364" s="131">
        <v>61</v>
      </c>
      <c r="AE364" s="43">
        <f t="shared" si="182"/>
        <v>4.8848500316626575</v>
      </c>
      <c r="AF364" s="131"/>
      <c r="AG364" s="43">
        <f t="shared" si="184"/>
        <v>0</v>
      </c>
      <c r="AH364" s="131"/>
      <c r="AI364" s="43">
        <f t="shared" si="185"/>
        <v>0</v>
      </c>
      <c r="AJ364" s="131"/>
      <c r="AK364" s="43">
        <f t="shared" si="186"/>
        <v>0</v>
      </c>
      <c r="AL364" s="117"/>
      <c r="AM364" s="43">
        <f t="shared" si="187"/>
        <v>0</v>
      </c>
      <c r="AN364" s="131"/>
      <c r="AO364" s="5">
        <f t="shared" si="179"/>
        <v>0</v>
      </c>
      <c r="AP364" s="131"/>
      <c r="AQ364" s="43">
        <f t="shared" si="188"/>
        <v>0</v>
      </c>
      <c r="AR364" s="131"/>
      <c r="AS364" s="43">
        <f t="shared" si="189"/>
        <v>0</v>
      </c>
      <c r="AT364" s="131"/>
      <c r="AU364" s="43">
        <f t="shared" si="190"/>
        <v>0</v>
      </c>
      <c r="AV364" s="131"/>
      <c r="AW364" s="43">
        <f t="shared" si="191"/>
        <v>0</v>
      </c>
      <c r="AX364" s="131"/>
      <c r="AY364" s="43">
        <f t="shared" si="192"/>
        <v>0</v>
      </c>
      <c r="AZ364" s="131"/>
      <c r="BA364" s="43">
        <f t="shared" si="193"/>
        <v>0</v>
      </c>
      <c r="BB364" s="117"/>
      <c r="BC364" s="43">
        <f t="shared" si="194"/>
        <v>0</v>
      </c>
      <c r="BD364" s="121"/>
      <c r="BE364">
        <f t="shared" si="166"/>
        <v>0</v>
      </c>
      <c r="BF364">
        <f t="shared" si="167"/>
        <v>0</v>
      </c>
      <c r="BG364">
        <f t="shared" si="168"/>
        <v>4</v>
      </c>
      <c r="BH364">
        <f t="shared" si="172"/>
        <v>7</v>
      </c>
      <c r="BI364" s="6">
        <f t="shared" si="169"/>
        <v>0</v>
      </c>
      <c r="BJ364" s="44">
        <f t="shared" si="170"/>
        <v>0</v>
      </c>
    </row>
    <row r="365" spans="1:62" ht="15" customHeight="1" x14ac:dyDescent="0.25">
      <c r="A365" s="144">
        <f t="shared" si="171"/>
        <v>353</v>
      </c>
      <c r="B365" s="89" t="s">
        <v>130</v>
      </c>
      <c r="C365" s="150">
        <v>33</v>
      </c>
      <c r="D365" s="89" t="s">
        <v>130</v>
      </c>
      <c r="E365" s="150">
        <v>33</v>
      </c>
      <c r="F365" s="154" t="s">
        <v>162</v>
      </c>
      <c r="G365" s="155">
        <v>33</v>
      </c>
      <c r="H365" s="152">
        <f t="shared" si="173"/>
        <v>2804.9</v>
      </c>
      <c r="I365" s="47">
        <f t="shared" si="175"/>
        <v>2306.6999999999998</v>
      </c>
      <c r="J365" s="47">
        <f t="shared" si="176"/>
        <v>0</v>
      </c>
      <c r="K365" s="47">
        <f t="shared" si="177"/>
        <v>293.19999999999982</v>
      </c>
      <c r="L365" s="56">
        <f t="shared" si="195"/>
        <v>3452.7737052983939</v>
      </c>
      <c r="M365" s="56">
        <f t="shared" si="174"/>
        <v>-6.893147138725908E-3</v>
      </c>
      <c r="N365" s="47">
        <f t="shared" si="196"/>
        <v>1129.7468749999998</v>
      </c>
      <c r="O365" s="47">
        <f t="shared" si="163"/>
        <v>1980.7468749999998</v>
      </c>
      <c r="P365" s="47"/>
      <c r="Q365" s="47"/>
      <c r="R365" s="47">
        <f t="shared" si="197"/>
        <v>1432.2070115986255</v>
      </c>
      <c r="S365" s="47">
        <f t="shared" si="165"/>
        <v>1458.1004766476142</v>
      </c>
      <c r="T365" s="47">
        <f t="shared" si="164"/>
        <v>562.47311019929271</v>
      </c>
      <c r="U365" s="47"/>
      <c r="V365" s="47"/>
      <c r="W365" s="79">
        <v>1</v>
      </c>
      <c r="X365" s="62">
        <f t="shared" si="180"/>
        <v>1432.2070115986255</v>
      </c>
      <c r="Y365" s="137">
        <f t="shared" si="181"/>
        <v>61.714784896674679</v>
      </c>
      <c r="Z365" s="131">
        <v>63.7</v>
      </c>
      <c r="AA365" s="5">
        <f t="shared" si="178"/>
        <v>5.3268495364088277</v>
      </c>
      <c r="AB365" s="131"/>
      <c r="AC365" s="43">
        <f t="shared" si="183"/>
        <v>0</v>
      </c>
      <c r="AD365" s="131">
        <v>63.2</v>
      </c>
      <c r="AE365" s="43">
        <f t="shared" si="182"/>
        <v>5.2435537195561013</v>
      </c>
      <c r="AF365" s="131"/>
      <c r="AG365" s="43">
        <f t="shared" si="184"/>
        <v>0</v>
      </c>
      <c r="AH365" s="131"/>
      <c r="AI365" s="43">
        <f t="shared" si="185"/>
        <v>0</v>
      </c>
      <c r="AJ365" s="131"/>
      <c r="AK365" s="43">
        <f t="shared" si="186"/>
        <v>0</v>
      </c>
      <c r="AL365" s="117"/>
      <c r="AM365" s="43">
        <f t="shared" si="187"/>
        <v>0</v>
      </c>
      <c r="AN365" s="131"/>
      <c r="AO365" s="5">
        <f t="shared" si="179"/>
        <v>0</v>
      </c>
      <c r="AP365" s="131"/>
      <c r="AQ365" s="43">
        <f t="shared" si="188"/>
        <v>0</v>
      </c>
      <c r="AR365" s="131"/>
      <c r="AS365" s="43">
        <f t="shared" si="189"/>
        <v>0</v>
      </c>
      <c r="AT365" s="131"/>
      <c r="AU365" s="43">
        <f t="shared" si="190"/>
        <v>0</v>
      </c>
      <c r="AV365" s="131"/>
      <c r="AW365" s="43">
        <f t="shared" si="191"/>
        <v>0</v>
      </c>
      <c r="AX365" s="131"/>
      <c r="AY365" s="43">
        <f t="shared" si="192"/>
        <v>0</v>
      </c>
      <c r="AZ365" s="131"/>
      <c r="BA365" s="43">
        <f t="shared" si="193"/>
        <v>0</v>
      </c>
      <c r="BB365" s="117"/>
      <c r="BC365" s="43">
        <f t="shared" si="194"/>
        <v>0</v>
      </c>
      <c r="BD365" s="121"/>
      <c r="BE365">
        <f t="shared" si="166"/>
        <v>0</v>
      </c>
      <c r="BF365">
        <f t="shared" si="167"/>
        <v>0</v>
      </c>
      <c r="BG365">
        <f t="shared" si="168"/>
        <v>4</v>
      </c>
      <c r="BH365">
        <f t="shared" si="172"/>
        <v>7</v>
      </c>
      <c r="BI365" s="6">
        <f t="shared" si="169"/>
        <v>0</v>
      </c>
      <c r="BJ365" s="44">
        <f t="shared" si="170"/>
        <v>0</v>
      </c>
    </row>
    <row r="366" spans="1:62" ht="15" customHeight="1" x14ac:dyDescent="0.25">
      <c r="A366" s="144">
        <f t="shared" si="171"/>
        <v>354</v>
      </c>
      <c r="B366" s="89" t="s">
        <v>130</v>
      </c>
      <c r="C366" s="150">
        <v>34</v>
      </c>
      <c r="D366" s="89" t="s">
        <v>130</v>
      </c>
      <c r="E366" s="150">
        <v>34</v>
      </c>
      <c r="F366" s="154" t="s">
        <v>162</v>
      </c>
      <c r="G366" s="155">
        <v>34</v>
      </c>
      <c r="H366" s="152">
        <f t="shared" si="173"/>
        <v>2812.9</v>
      </c>
      <c r="I366" s="47">
        <f t="shared" si="175"/>
        <v>2306.6999999999998</v>
      </c>
      <c r="J366" s="47">
        <f t="shared" si="176"/>
        <v>0</v>
      </c>
      <c r="K366" s="47">
        <f t="shared" si="177"/>
        <v>287.44999999999982</v>
      </c>
      <c r="L366" s="56">
        <f t="shared" si="195"/>
        <v>3462.6257338181958</v>
      </c>
      <c r="M366" s="56">
        <f t="shared" si="174"/>
        <v>-6.7697250915443874E-3</v>
      </c>
      <c r="N366" s="47">
        <f t="shared" si="196"/>
        <v>1123.9968749999998</v>
      </c>
      <c r="O366" s="47">
        <f t="shared" si="163"/>
        <v>1974.9968749999998</v>
      </c>
      <c r="P366" s="47"/>
      <c r="Q366" s="47"/>
      <c r="R366" s="47">
        <f t="shared" si="197"/>
        <v>1432.2070115986255</v>
      </c>
      <c r="S366" s="47">
        <f t="shared" si="165"/>
        <v>1458.1004766476142</v>
      </c>
      <c r="T366" s="47">
        <f t="shared" si="164"/>
        <v>572.32501529704757</v>
      </c>
      <c r="U366" s="47"/>
      <c r="V366" s="47"/>
      <c r="W366" s="79">
        <v>1</v>
      </c>
      <c r="X366" s="62">
        <f t="shared" si="180"/>
        <v>1432.2070115986255</v>
      </c>
      <c r="Y366" s="137">
        <f t="shared" si="181"/>
        <v>61.714784896674679</v>
      </c>
      <c r="Z366" s="131">
        <v>62.9</v>
      </c>
      <c r="AA366" s="5">
        <f t="shared" si="178"/>
        <v>5.1938912963640016</v>
      </c>
      <c r="AB366" s="131"/>
      <c r="AC366" s="43">
        <f t="shared" si="183"/>
        <v>0</v>
      </c>
      <c r="AD366" s="131">
        <v>62.4</v>
      </c>
      <c r="AE366" s="43">
        <f t="shared" si="182"/>
        <v>5.1116457025763999</v>
      </c>
      <c r="AF366" s="131"/>
      <c r="AG366" s="43">
        <f t="shared" si="184"/>
        <v>0</v>
      </c>
      <c r="AH366" s="131"/>
      <c r="AI366" s="43">
        <f t="shared" si="185"/>
        <v>0</v>
      </c>
      <c r="AJ366" s="131"/>
      <c r="AK366" s="43">
        <f t="shared" si="186"/>
        <v>0</v>
      </c>
      <c r="AL366" s="117"/>
      <c r="AM366" s="43">
        <f t="shared" si="187"/>
        <v>0</v>
      </c>
      <c r="AN366" s="131"/>
      <c r="AO366" s="5">
        <f t="shared" si="179"/>
        <v>0</v>
      </c>
      <c r="AP366" s="131"/>
      <c r="AQ366" s="43">
        <f t="shared" si="188"/>
        <v>0</v>
      </c>
      <c r="AR366" s="131"/>
      <c r="AS366" s="43">
        <f t="shared" si="189"/>
        <v>0</v>
      </c>
      <c r="AT366" s="131"/>
      <c r="AU366" s="43">
        <f t="shared" si="190"/>
        <v>0</v>
      </c>
      <c r="AV366" s="131"/>
      <c r="AW366" s="43">
        <f t="shared" si="191"/>
        <v>0</v>
      </c>
      <c r="AX366" s="131"/>
      <c r="AY366" s="43">
        <f t="shared" si="192"/>
        <v>0</v>
      </c>
      <c r="AZ366" s="131"/>
      <c r="BA366" s="43">
        <f t="shared" si="193"/>
        <v>0</v>
      </c>
      <c r="BB366" s="117"/>
      <c r="BC366" s="43">
        <f t="shared" si="194"/>
        <v>0</v>
      </c>
      <c r="BD366" s="121"/>
      <c r="BE366">
        <f t="shared" si="166"/>
        <v>0</v>
      </c>
      <c r="BF366">
        <f t="shared" si="167"/>
        <v>0</v>
      </c>
      <c r="BG366">
        <f t="shared" si="168"/>
        <v>4</v>
      </c>
      <c r="BH366">
        <f t="shared" si="172"/>
        <v>7</v>
      </c>
      <c r="BI366" s="6">
        <f t="shared" si="169"/>
        <v>0</v>
      </c>
      <c r="BJ366" s="44">
        <f t="shared" si="170"/>
        <v>0</v>
      </c>
    </row>
    <row r="367" spans="1:62" ht="15" customHeight="1" x14ac:dyDescent="0.25">
      <c r="A367" s="144">
        <f t="shared" si="171"/>
        <v>355</v>
      </c>
      <c r="B367" s="89" t="s">
        <v>130</v>
      </c>
      <c r="C367" s="150">
        <v>35</v>
      </c>
      <c r="D367" s="89" t="s">
        <v>130</v>
      </c>
      <c r="E367" s="150">
        <v>35</v>
      </c>
      <c r="F367" s="154" t="s">
        <v>162</v>
      </c>
      <c r="G367" s="155">
        <v>35</v>
      </c>
      <c r="H367" s="152">
        <f t="shared" si="173"/>
        <v>2820.9</v>
      </c>
      <c r="I367" s="47">
        <f t="shared" si="175"/>
        <v>2306.6999999999998</v>
      </c>
      <c r="J367" s="47">
        <f t="shared" si="176"/>
        <v>0</v>
      </c>
      <c r="K367" s="47">
        <f t="shared" si="177"/>
        <v>281.69999999999982</v>
      </c>
      <c r="L367" s="56">
        <f t="shared" si="195"/>
        <v>3472.4777623478021</v>
      </c>
      <c r="M367" s="56">
        <f t="shared" si="174"/>
        <v>-6.6505289710221405E-3</v>
      </c>
      <c r="N367" s="47">
        <f t="shared" si="196"/>
        <v>1118.2468749999998</v>
      </c>
      <c r="O367" s="47">
        <f t="shared" si="163"/>
        <v>1969.2468749999998</v>
      </c>
      <c r="P367" s="47"/>
      <c r="Q367" s="47"/>
      <c r="R367" s="47">
        <f t="shared" si="197"/>
        <v>1432.2070115986255</v>
      </c>
      <c r="S367" s="47">
        <f t="shared" si="165"/>
        <v>1458.1004766476142</v>
      </c>
      <c r="T367" s="47">
        <f t="shared" si="164"/>
        <v>582.17692463053334</v>
      </c>
      <c r="U367" s="47"/>
      <c r="V367" s="47"/>
      <c r="W367" s="79">
        <v>1</v>
      </c>
      <c r="X367" s="62">
        <f t="shared" si="180"/>
        <v>1432.2070115986255</v>
      </c>
      <c r="Y367" s="137">
        <f t="shared" si="181"/>
        <v>61.714784896674679</v>
      </c>
      <c r="Z367" s="131">
        <v>61.4</v>
      </c>
      <c r="AA367" s="5">
        <f t="shared" si="178"/>
        <v>4.949123683248307</v>
      </c>
      <c r="AB367" s="131"/>
      <c r="AC367" s="43">
        <f t="shared" si="183"/>
        <v>0</v>
      </c>
      <c r="AD367" s="131">
        <v>61</v>
      </c>
      <c r="AE367" s="43">
        <f t="shared" si="182"/>
        <v>4.8848500316626575</v>
      </c>
      <c r="AF367" s="131"/>
      <c r="AG367" s="43">
        <f t="shared" si="184"/>
        <v>0</v>
      </c>
      <c r="AH367" s="131"/>
      <c r="AI367" s="43">
        <f t="shared" si="185"/>
        <v>0</v>
      </c>
      <c r="AJ367" s="131"/>
      <c r="AK367" s="43">
        <f t="shared" si="186"/>
        <v>0</v>
      </c>
      <c r="AL367" s="117"/>
      <c r="AM367" s="43">
        <f t="shared" si="187"/>
        <v>0</v>
      </c>
      <c r="AN367" s="131"/>
      <c r="AO367" s="5">
        <f t="shared" si="179"/>
        <v>0</v>
      </c>
      <c r="AP367" s="131"/>
      <c r="AQ367" s="43">
        <f t="shared" si="188"/>
        <v>0</v>
      </c>
      <c r="AR367" s="131"/>
      <c r="AS367" s="43">
        <f t="shared" si="189"/>
        <v>0</v>
      </c>
      <c r="AT367" s="131"/>
      <c r="AU367" s="43">
        <f t="shared" si="190"/>
        <v>0</v>
      </c>
      <c r="AV367" s="131"/>
      <c r="AW367" s="43">
        <f t="shared" si="191"/>
        <v>0</v>
      </c>
      <c r="AX367" s="131"/>
      <c r="AY367" s="43">
        <f t="shared" si="192"/>
        <v>0</v>
      </c>
      <c r="AZ367" s="131"/>
      <c r="BA367" s="43">
        <f t="shared" si="193"/>
        <v>0</v>
      </c>
      <c r="BB367" s="117"/>
      <c r="BC367" s="43">
        <f t="shared" si="194"/>
        <v>0</v>
      </c>
      <c r="BD367" s="121"/>
      <c r="BE367">
        <f t="shared" si="166"/>
        <v>0</v>
      </c>
      <c r="BF367">
        <f t="shared" si="167"/>
        <v>0</v>
      </c>
      <c r="BG367">
        <f t="shared" si="168"/>
        <v>4</v>
      </c>
      <c r="BH367">
        <f t="shared" si="172"/>
        <v>7</v>
      </c>
      <c r="BI367" s="6">
        <f t="shared" si="169"/>
        <v>0</v>
      </c>
      <c r="BJ367" s="44">
        <f t="shared" si="170"/>
        <v>0</v>
      </c>
    </row>
    <row r="368" spans="1:62" ht="15" customHeight="1" x14ac:dyDescent="0.25">
      <c r="A368" s="144">
        <f t="shared" si="171"/>
        <v>356</v>
      </c>
      <c r="B368" s="89" t="s">
        <v>130</v>
      </c>
      <c r="C368" s="150">
        <v>36</v>
      </c>
      <c r="D368" s="89" t="s">
        <v>130</v>
      </c>
      <c r="E368" s="150">
        <v>36</v>
      </c>
      <c r="F368" s="154" t="s">
        <v>162</v>
      </c>
      <c r="G368" s="155">
        <v>36</v>
      </c>
      <c r="H368" s="152">
        <f t="shared" si="173"/>
        <v>2828.9</v>
      </c>
      <c r="I368" s="47">
        <f t="shared" si="175"/>
        <v>2306.6999999999998</v>
      </c>
      <c r="J368" s="47">
        <f t="shared" si="176"/>
        <v>0</v>
      </c>
      <c r="K368" s="47">
        <f t="shared" si="177"/>
        <v>275.94999999999982</v>
      </c>
      <c r="L368" s="56">
        <f t="shared" si="195"/>
        <v>3482.3297908871295</v>
      </c>
      <c r="M368" s="56">
        <f t="shared" si="174"/>
        <v>-6.5353474005860335E-3</v>
      </c>
      <c r="N368" s="47">
        <f t="shared" si="196"/>
        <v>1112.4968749999998</v>
      </c>
      <c r="O368" s="47">
        <f t="shared" si="163"/>
        <v>1963.4968749999998</v>
      </c>
      <c r="P368" s="47"/>
      <c r="Q368" s="47"/>
      <c r="R368" s="47">
        <f t="shared" si="197"/>
        <v>1432.2070115986255</v>
      </c>
      <c r="S368" s="47">
        <f t="shared" si="165"/>
        <v>1458.1004766476142</v>
      </c>
      <c r="T368" s="47">
        <f t="shared" si="164"/>
        <v>592.02883798829066</v>
      </c>
      <c r="U368" s="47"/>
      <c r="V368" s="47"/>
      <c r="W368" s="79">
        <v>1</v>
      </c>
      <c r="X368" s="62">
        <f t="shared" si="180"/>
        <v>1432.2070115986255</v>
      </c>
      <c r="Y368" s="137">
        <f t="shared" si="181"/>
        <v>61.714784896674679</v>
      </c>
      <c r="Z368" s="131">
        <v>61.4</v>
      </c>
      <c r="AA368" s="5">
        <f t="shared" si="178"/>
        <v>4.949123683248307</v>
      </c>
      <c r="AB368" s="131"/>
      <c r="AC368" s="43">
        <f t="shared" si="183"/>
        <v>0</v>
      </c>
      <c r="AD368" s="131">
        <v>61.3</v>
      </c>
      <c r="AE368" s="43">
        <f t="shared" si="182"/>
        <v>4.9330158869869525</v>
      </c>
      <c r="AF368" s="131"/>
      <c r="AG368" s="43">
        <f t="shared" si="184"/>
        <v>0</v>
      </c>
      <c r="AH368" s="131"/>
      <c r="AI368" s="43">
        <f t="shared" si="185"/>
        <v>0</v>
      </c>
      <c r="AJ368" s="131"/>
      <c r="AK368" s="43">
        <f t="shared" si="186"/>
        <v>0</v>
      </c>
      <c r="AL368" s="117"/>
      <c r="AM368" s="43">
        <f t="shared" si="187"/>
        <v>0</v>
      </c>
      <c r="AN368" s="131"/>
      <c r="AO368" s="5">
        <f t="shared" si="179"/>
        <v>0</v>
      </c>
      <c r="AP368" s="131"/>
      <c r="AQ368" s="43">
        <f t="shared" si="188"/>
        <v>0</v>
      </c>
      <c r="AR368" s="131"/>
      <c r="AS368" s="43">
        <f t="shared" si="189"/>
        <v>0</v>
      </c>
      <c r="AT368" s="131"/>
      <c r="AU368" s="43">
        <f t="shared" si="190"/>
        <v>0</v>
      </c>
      <c r="AV368" s="131"/>
      <c r="AW368" s="43">
        <f t="shared" si="191"/>
        <v>0</v>
      </c>
      <c r="AX368" s="131"/>
      <c r="AY368" s="43">
        <f t="shared" si="192"/>
        <v>0</v>
      </c>
      <c r="AZ368" s="131"/>
      <c r="BA368" s="43">
        <f t="shared" si="193"/>
        <v>0</v>
      </c>
      <c r="BB368" s="117"/>
      <c r="BC368" s="43">
        <f t="shared" si="194"/>
        <v>0</v>
      </c>
      <c r="BD368" s="121"/>
      <c r="BE368">
        <f t="shared" si="166"/>
        <v>0</v>
      </c>
      <c r="BF368">
        <f t="shared" si="167"/>
        <v>0</v>
      </c>
      <c r="BG368">
        <f t="shared" si="168"/>
        <v>4</v>
      </c>
      <c r="BH368">
        <f t="shared" si="172"/>
        <v>7</v>
      </c>
      <c r="BI368" s="6">
        <f t="shared" si="169"/>
        <v>0</v>
      </c>
      <c r="BJ368" s="44">
        <f t="shared" si="170"/>
        <v>0</v>
      </c>
    </row>
    <row r="369" spans="1:62" ht="15" customHeight="1" x14ac:dyDescent="0.25">
      <c r="A369" s="144">
        <f t="shared" si="171"/>
        <v>357</v>
      </c>
      <c r="B369" s="89" t="s">
        <v>130</v>
      </c>
      <c r="C369" s="150">
        <v>37</v>
      </c>
      <c r="D369" s="89" t="s">
        <v>130</v>
      </c>
      <c r="E369" s="150">
        <v>37</v>
      </c>
      <c r="F369" s="154" t="s">
        <v>162</v>
      </c>
      <c r="G369" s="155">
        <v>37</v>
      </c>
      <c r="H369" s="152">
        <f t="shared" si="173"/>
        <v>2836.9</v>
      </c>
      <c r="I369" s="47">
        <f t="shared" si="175"/>
        <v>2306.6999999999998</v>
      </c>
      <c r="J369" s="47">
        <f t="shared" si="176"/>
        <v>0</v>
      </c>
      <c r="K369" s="47">
        <f t="shared" si="177"/>
        <v>270.19999999999982</v>
      </c>
      <c r="L369" s="56">
        <f t="shared" si="195"/>
        <v>3492.1818194360958</v>
      </c>
      <c r="M369" s="56">
        <f t="shared" si="174"/>
        <v>-6.4239828489007778E-3</v>
      </c>
      <c r="N369" s="47">
        <f t="shared" si="196"/>
        <v>1106.7468749999998</v>
      </c>
      <c r="O369" s="47">
        <f t="shared" si="163"/>
        <v>1957.7468749999998</v>
      </c>
      <c r="P369" s="47"/>
      <c r="Q369" s="47"/>
      <c r="R369" s="47">
        <f t="shared" si="197"/>
        <v>1432.2070115986255</v>
      </c>
      <c r="S369" s="47">
        <f t="shared" si="165"/>
        <v>1458.1004766476142</v>
      </c>
      <c r="T369" s="47">
        <f t="shared" si="164"/>
        <v>601.88075517270499</v>
      </c>
      <c r="U369" s="47"/>
      <c r="V369" s="47"/>
      <c r="W369" s="79">
        <v>1</v>
      </c>
      <c r="X369" s="62">
        <f t="shared" si="180"/>
        <v>1432.2070115986255</v>
      </c>
      <c r="Y369" s="137">
        <f t="shared" si="181"/>
        <v>61.714784896674679</v>
      </c>
      <c r="Z369" s="131">
        <v>60.9</v>
      </c>
      <c r="AA369" s="5">
        <f t="shared" si="178"/>
        <v>4.8688472577078148</v>
      </c>
      <c r="AB369" s="131"/>
      <c r="AC369" s="43">
        <f t="shared" si="183"/>
        <v>0</v>
      </c>
      <c r="AD369" s="131">
        <v>60.6</v>
      </c>
      <c r="AE369" s="43">
        <f t="shared" si="182"/>
        <v>4.8209964693030569</v>
      </c>
      <c r="AF369" s="131"/>
      <c r="AG369" s="43">
        <f t="shared" si="184"/>
        <v>0</v>
      </c>
      <c r="AH369" s="131"/>
      <c r="AI369" s="43">
        <f t="shared" si="185"/>
        <v>0</v>
      </c>
      <c r="AJ369" s="131"/>
      <c r="AK369" s="43">
        <f t="shared" si="186"/>
        <v>0</v>
      </c>
      <c r="AL369" s="117"/>
      <c r="AM369" s="43">
        <f t="shared" si="187"/>
        <v>0</v>
      </c>
      <c r="AN369" s="131"/>
      <c r="AO369" s="5">
        <f t="shared" si="179"/>
        <v>0</v>
      </c>
      <c r="AP369" s="131"/>
      <c r="AQ369" s="43">
        <f t="shared" si="188"/>
        <v>0</v>
      </c>
      <c r="AR369" s="131"/>
      <c r="AS369" s="43">
        <f t="shared" si="189"/>
        <v>0</v>
      </c>
      <c r="AT369" s="131"/>
      <c r="AU369" s="43">
        <f t="shared" si="190"/>
        <v>0</v>
      </c>
      <c r="AV369" s="131"/>
      <c r="AW369" s="43">
        <f t="shared" si="191"/>
        <v>0</v>
      </c>
      <c r="AX369" s="131"/>
      <c r="AY369" s="43">
        <f t="shared" si="192"/>
        <v>0</v>
      </c>
      <c r="AZ369" s="131"/>
      <c r="BA369" s="43">
        <f t="shared" si="193"/>
        <v>0</v>
      </c>
      <c r="BB369" s="117"/>
      <c r="BC369" s="43">
        <f t="shared" si="194"/>
        <v>0</v>
      </c>
      <c r="BD369" s="121"/>
      <c r="BE369">
        <f t="shared" si="166"/>
        <v>0</v>
      </c>
      <c r="BF369">
        <f t="shared" si="167"/>
        <v>0</v>
      </c>
      <c r="BG369">
        <f t="shared" si="168"/>
        <v>4</v>
      </c>
      <c r="BH369">
        <f t="shared" si="172"/>
        <v>7</v>
      </c>
      <c r="BI369" s="6">
        <f t="shared" si="169"/>
        <v>0</v>
      </c>
      <c r="BJ369" s="44">
        <f t="shared" si="170"/>
        <v>0</v>
      </c>
    </row>
    <row r="370" spans="1:62" ht="15" customHeight="1" x14ac:dyDescent="0.25">
      <c r="A370" s="144">
        <f t="shared" si="171"/>
        <v>358</v>
      </c>
      <c r="B370" s="89" t="s">
        <v>131</v>
      </c>
      <c r="C370" s="150">
        <v>1</v>
      </c>
      <c r="D370" s="89" t="s">
        <v>131</v>
      </c>
      <c r="E370" s="150">
        <v>1</v>
      </c>
      <c r="F370" s="154" t="s">
        <v>162</v>
      </c>
      <c r="G370" s="155">
        <v>38</v>
      </c>
      <c r="H370" s="152">
        <f t="shared" si="173"/>
        <v>2844.9</v>
      </c>
      <c r="I370" s="47">
        <f t="shared" si="175"/>
        <v>2306.6999999999998</v>
      </c>
      <c r="J370" s="47">
        <f t="shared" si="176"/>
        <v>0</v>
      </c>
      <c r="K370" s="47">
        <f t="shared" si="177"/>
        <v>264.44999999999982</v>
      </c>
      <c r="L370" s="56">
        <f t="shared" si="195"/>
        <v>3502.0338479946195</v>
      </c>
      <c r="M370" s="56">
        <f t="shared" si="174"/>
        <v>-6.3162505125546886E-3</v>
      </c>
      <c r="N370" s="47">
        <f t="shared" si="196"/>
        <v>1100.9968749999998</v>
      </c>
      <c r="O370" s="47">
        <f t="shared" si="163"/>
        <v>1951.9968749999998</v>
      </c>
      <c r="P370" s="47"/>
      <c r="Q370" s="47"/>
      <c r="R370" s="47">
        <f t="shared" si="197"/>
        <v>1432.2070115986255</v>
      </c>
      <c r="S370" s="47">
        <f t="shared" si="165"/>
        <v>1458.1004766476142</v>
      </c>
      <c r="T370" s="47">
        <f t="shared" si="164"/>
        <v>611.7326759988922</v>
      </c>
      <c r="U370" s="47"/>
      <c r="V370" s="47"/>
      <c r="W370" s="79">
        <v>1</v>
      </c>
      <c r="X370" s="62">
        <f t="shared" si="180"/>
        <v>1432.2070115986255</v>
      </c>
      <c r="Y370" s="137">
        <f t="shared" si="181"/>
        <v>61.714784896674679</v>
      </c>
      <c r="Z370" s="131">
        <v>60.6</v>
      </c>
      <c r="AA370" s="5">
        <f t="shared" si="178"/>
        <v>4.8209964693030569</v>
      </c>
      <c r="AB370" s="131"/>
      <c r="AC370" s="43">
        <f t="shared" si="183"/>
        <v>0</v>
      </c>
      <c r="AD370" s="131">
        <v>60</v>
      </c>
      <c r="AE370" s="43">
        <f t="shared" si="182"/>
        <v>4.7260037930625014</v>
      </c>
      <c r="AF370" s="131"/>
      <c r="AG370" s="43">
        <f t="shared" si="184"/>
        <v>0</v>
      </c>
      <c r="AH370" s="131"/>
      <c r="AI370" s="43">
        <f t="shared" si="185"/>
        <v>0</v>
      </c>
      <c r="AJ370" s="131"/>
      <c r="AK370" s="43">
        <f t="shared" si="186"/>
        <v>0</v>
      </c>
      <c r="AL370" s="117"/>
      <c r="AM370" s="43">
        <f t="shared" si="187"/>
        <v>0</v>
      </c>
      <c r="AN370" s="131"/>
      <c r="AO370" s="5">
        <f t="shared" si="179"/>
        <v>0</v>
      </c>
      <c r="AP370" s="131"/>
      <c r="AQ370" s="43">
        <f t="shared" si="188"/>
        <v>0</v>
      </c>
      <c r="AR370" s="131"/>
      <c r="AS370" s="43">
        <f t="shared" si="189"/>
        <v>0</v>
      </c>
      <c r="AT370" s="131"/>
      <c r="AU370" s="43">
        <f t="shared" si="190"/>
        <v>0</v>
      </c>
      <c r="AV370" s="131"/>
      <c r="AW370" s="43">
        <f t="shared" si="191"/>
        <v>0</v>
      </c>
      <c r="AX370" s="131"/>
      <c r="AY370" s="43">
        <f t="shared" si="192"/>
        <v>0</v>
      </c>
      <c r="AZ370" s="131"/>
      <c r="BA370" s="43">
        <f t="shared" si="193"/>
        <v>0</v>
      </c>
      <c r="BB370" s="117"/>
      <c r="BC370" s="43">
        <f t="shared" si="194"/>
        <v>0</v>
      </c>
      <c r="BD370" s="121"/>
      <c r="BE370">
        <f t="shared" si="166"/>
        <v>0</v>
      </c>
      <c r="BF370">
        <f t="shared" si="167"/>
        <v>0</v>
      </c>
      <c r="BG370">
        <f t="shared" si="168"/>
        <v>4</v>
      </c>
      <c r="BH370">
        <f t="shared" si="172"/>
        <v>7</v>
      </c>
      <c r="BI370" s="6">
        <f t="shared" si="169"/>
        <v>0</v>
      </c>
      <c r="BJ370" s="44">
        <f t="shared" si="170"/>
        <v>0</v>
      </c>
    </row>
    <row r="371" spans="1:62" ht="15" customHeight="1" x14ac:dyDescent="0.25">
      <c r="A371" s="144">
        <f t="shared" si="171"/>
        <v>359</v>
      </c>
      <c r="B371" s="89" t="s">
        <v>131</v>
      </c>
      <c r="C371" s="150">
        <v>2</v>
      </c>
      <c r="D371" s="89" t="s">
        <v>131</v>
      </c>
      <c r="E371" s="150">
        <v>2</v>
      </c>
      <c r="F371" s="154" t="s">
        <v>162</v>
      </c>
      <c r="G371" s="155">
        <v>39</v>
      </c>
      <c r="H371" s="152">
        <f t="shared" si="173"/>
        <v>2852.9</v>
      </c>
      <c r="I371" s="47">
        <f t="shared" si="175"/>
        <v>2306.6999999999998</v>
      </c>
      <c r="J371" s="47">
        <f t="shared" si="176"/>
        <v>0</v>
      </c>
      <c r="K371" s="47">
        <f t="shared" si="177"/>
        <v>258.69999999999982</v>
      </c>
      <c r="L371" s="56">
        <f t="shared" si="195"/>
        <v>3511.8858765626196</v>
      </c>
      <c r="M371" s="56">
        <f t="shared" si="174"/>
        <v>-6.2119773097037978E-3</v>
      </c>
      <c r="N371" s="47">
        <f t="shared" si="196"/>
        <v>1095.2468749999998</v>
      </c>
      <c r="O371" s="47">
        <f t="shared" si="163"/>
        <v>1946.2468749999998</v>
      </c>
      <c r="P371" s="47"/>
      <c r="Q371" s="47"/>
      <c r="R371" s="47">
        <f t="shared" si="197"/>
        <v>1432.2070115986255</v>
      </c>
      <c r="S371" s="47">
        <f t="shared" si="165"/>
        <v>1458.1004766476142</v>
      </c>
      <c r="T371" s="47">
        <f t="shared" si="164"/>
        <v>621.5846002936895</v>
      </c>
      <c r="U371" s="47"/>
      <c r="V371" s="47"/>
      <c r="W371" s="79">
        <v>1</v>
      </c>
      <c r="X371" s="62">
        <f t="shared" si="180"/>
        <v>1432.2070115986255</v>
      </c>
      <c r="Y371" s="137">
        <f t="shared" si="181"/>
        <v>61.714784896674679</v>
      </c>
      <c r="Z371" s="131">
        <v>63.3</v>
      </c>
      <c r="AA371" s="5">
        <f t="shared" si="178"/>
        <v>5.2601603717733889</v>
      </c>
      <c r="AB371" s="131"/>
      <c r="AC371" s="43">
        <f t="shared" si="183"/>
        <v>0</v>
      </c>
      <c r="AD371" s="131">
        <v>62.1</v>
      </c>
      <c r="AE371" s="43">
        <f t="shared" si="182"/>
        <v>5.0626134132233771</v>
      </c>
      <c r="AF371" s="131"/>
      <c r="AG371" s="43">
        <f t="shared" si="184"/>
        <v>0</v>
      </c>
      <c r="AH371" s="131"/>
      <c r="AI371" s="43">
        <f t="shared" si="185"/>
        <v>0</v>
      </c>
      <c r="AJ371" s="131"/>
      <c r="AK371" s="43">
        <f t="shared" si="186"/>
        <v>0</v>
      </c>
      <c r="AL371" s="117"/>
      <c r="AM371" s="43">
        <f t="shared" si="187"/>
        <v>0</v>
      </c>
      <c r="AN371" s="131"/>
      <c r="AO371" s="5">
        <f t="shared" si="179"/>
        <v>0</v>
      </c>
      <c r="AP371" s="131"/>
      <c r="AQ371" s="43">
        <f t="shared" si="188"/>
        <v>0</v>
      </c>
      <c r="AR371" s="131"/>
      <c r="AS371" s="43">
        <f t="shared" si="189"/>
        <v>0</v>
      </c>
      <c r="AT371" s="131"/>
      <c r="AU371" s="43">
        <f t="shared" si="190"/>
        <v>0</v>
      </c>
      <c r="AV371" s="131"/>
      <c r="AW371" s="43">
        <f t="shared" si="191"/>
        <v>0</v>
      </c>
      <c r="AX371" s="131"/>
      <c r="AY371" s="43">
        <f t="shared" si="192"/>
        <v>0</v>
      </c>
      <c r="AZ371" s="131"/>
      <c r="BA371" s="43">
        <f t="shared" si="193"/>
        <v>0</v>
      </c>
      <c r="BB371" s="117"/>
      <c r="BC371" s="43">
        <f t="shared" si="194"/>
        <v>0</v>
      </c>
      <c r="BD371" s="121"/>
      <c r="BE371">
        <f t="shared" si="166"/>
        <v>0</v>
      </c>
      <c r="BF371">
        <f t="shared" si="167"/>
        <v>0</v>
      </c>
      <c r="BG371">
        <f t="shared" si="168"/>
        <v>4</v>
      </c>
      <c r="BH371">
        <f t="shared" si="172"/>
        <v>7</v>
      </c>
      <c r="BI371" s="6">
        <f t="shared" si="169"/>
        <v>0</v>
      </c>
      <c r="BJ371" s="44">
        <f t="shared" si="170"/>
        <v>0</v>
      </c>
    </row>
    <row r="372" spans="1:62" ht="15" customHeight="1" x14ac:dyDescent="0.25">
      <c r="A372" s="144">
        <f t="shared" si="171"/>
        <v>360</v>
      </c>
      <c r="B372" s="89" t="s">
        <v>131</v>
      </c>
      <c r="C372" s="150">
        <v>3</v>
      </c>
      <c r="D372" s="89" t="s">
        <v>131</v>
      </c>
      <c r="E372" s="150">
        <v>3</v>
      </c>
      <c r="F372" s="154" t="s">
        <v>162</v>
      </c>
      <c r="G372" s="155">
        <v>40</v>
      </c>
      <c r="H372" s="152">
        <f t="shared" si="173"/>
        <v>2860.9</v>
      </c>
      <c r="I372" s="47">
        <f t="shared" si="175"/>
        <v>2306.6999999999998</v>
      </c>
      <c r="J372" s="47">
        <f t="shared" si="176"/>
        <v>0</v>
      </c>
      <c r="K372" s="47">
        <f t="shared" si="177"/>
        <v>252.94999999999982</v>
      </c>
      <c r="L372" s="56">
        <f t="shared" si="195"/>
        <v>3521.7379051400176</v>
      </c>
      <c r="M372" s="56">
        <f t="shared" si="174"/>
        <v>-6.1110009628464468E-3</v>
      </c>
      <c r="N372" s="47">
        <f t="shared" si="196"/>
        <v>1089.4968749999998</v>
      </c>
      <c r="O372" s="47">
        <f t="shared" si="163"/>
        <v>1940.4968749999998</v>
      </c>
      <c r="P372" s="47"/>
      <c r="Q372" s="47"/>
      <c r="R372" s="47">
        <f t="shared" si="197"/>
        <v>1432.2070115986255</v>
      </c>
      <c r="S372" s="47">
        <f t="shared" si="165"/>
        <v>1458.1004766476142</v>
      </c>
      <c r="T372" s="47">
        <f t="shared" si="164"/>
        <v>631.43652789474072</v>
      </c>
      <c r="U372" s="47"/>
      <c r="V372" s="47"/>
      <c r="W372" s="79">
        <v>1</v>
      </c>
      <c r="X372" s="62">
        <f t="shared" si="180"/>
        <v>1432.2070115986255</v>
      </c>
      <c r="Y372" s="137">
        <f t="shared" si="181"/>
        <v>61.714784896674679</v>
      </c>
      <c r="Z372" s="131">
        <v>61.2</v>
      </c>
      <c r="AA372" s="5">
        <f t="shared" si="178"/>
        <v>4.9169343463022255</v>
      </c>
      <c r="AB372" s="131"/>
      <c r="AC372" s="43">
        <f t="shared" si="183"/>
        <v>0</v>
      </c>
      <c r="AD372" s="131">
        <v>60.8</v>
      </c>
      <c r="AE372" s="43">
        <f t="shared" si="182"/>
        <v>4.8528707393296004</v>
      </c>
      <c r="AF372" s="131"/>
      <c r="AG372" s="43">
        <f t="shared" si="184"/>
        <v>0</v>
      </c>
      <c r="AH372" s="131"/>
      <c r="AI372" s="43">
        <f t="shared" si="185"/>
        <v>0</v>
      </c>
      <c r="AJ372" s="131"/>
      <c r="AK372" s="43">
        <f t="shared" si="186"/>
        <v>0</v>
      </c>
      <c r="AL372" s="117"/>
      <c r="AM372" s="43">
        <f t="shared" si="187"/>
        <v>0</v>
      </c>
      <c r="AN372" s="131"/>
      <c r="AO372" s="5">
        <f t="shared" si="179"/>
        <v>0</v>
      </c>
      <c r="AP372" s="131"/>
      <c r="AQ372" s="43">
        <f t="shared" si="188"/>
        <v>0</v>
      </c>
      <c r="AR372" s="131"/>
      <c r="AS372" s="43">
        <f t="shared" si="189"/>
        <v>0</v>
      </c>
      <c r="AT372" s="131"/>
      <c r="AU372" s="43">
        <f t="shared" si="190"/>
        <v>0</v>
      </c>
      <c r="AV372" s="131"/>
      <c r="AW372" s="43">
        <f t="shared" si="191"/>
        <v>0</v>
      </c>
      <c r="AX372" s="131"/>
      <c r="AY372" s="43">
        <f t="shared" si="192"/>
        <v>0</v>
      </c>
      <c r="AZ372" s="131"/>
      <c r="BA372" s="43">
        <f t="shared" si="193"/>
        <v>0</v>
      </c>
      <c r="BB372" s="117"/>
      <c r="BC372" s="43">
        <f t="shared" si="194"/>
        <v>0</v>
      </c>
      <c r="BD372" s="121"/>
      <c r="BE372">
        <f t="shared" si="166"/>
        <v>0</v>
      </c>
      <c r="BF372">
        <f t="shared" si="167"/>
        <v>0</v>
      </c>
      <c r="BG372">
        <f t="shared" si="168"/>
        <v>4</v>
      </c>
      <c r="BH372">
        <f t="shared" si="172"/>
        <v>7</v>
      </c>
      <c r="BI372" s="6">
        <f t="shared" si="169"/>
        <v>0</v>
      </c>
      <c r="BJ372" s="44">
        <f t="shared" si="170"/>
        <v>0</v>
      </c>
    </row>
    <row r="373" spans="1:62" ht="15" customHeight="1" x14ac:dyDescent="0.25">
      <c r="A373" s="144">
        <f t="shared" si="171"/>
        <v>361</v>
      </c>
      <c r="B373" s="89" t="s">
        <v>131</v>
      </c>
      <c r="C373" s="150">
        <v>4</v>
      </c>
      <c r="D373" s="89" t="s">
        <v>131</v>
      </c>
      <c r="E373" s="150">
        <v>4</v>
      </c>
      <c r="F373" s="154" t="s">
        <v>163</v>
      </c>
      <c r="G373" s="155">
        <v>1</v>
      </c>
      <c r="H373" s="152">
        <f t="shared" si="173"/>
        <v>2868.9</v>
      </c>
      <c r="I373" s="47">
        <f t="shared" si="175"/>
        <v>2306.6999999999998</v>
      </c>
      <c r="J373" s="47">
        <f t="shared" si="176"/>
        <v>0</v>
      </c>
      <c r="K373" s="47">
        <f t="shared" si="177"/>
        <v>247.19999999999982</v>
      </c>
      <c r="L373" s="56">
        <f t="shared" si="195"/>
        <v>3531.5899337267347</v>
      </c>
      <c r="M373" s="56">
        <f t="shared" si="174"/>
        <v>-6.0131691720926028E-3</v>
      </c>
      <c r="N373" s="47">
        <f t="shared" si="196"/>
        <v>1083.7468749999998</v>
      </c>
      <c r="O373" s="47">
        <f t="shared" ref="O373:O436" si="198">SLOPE*O$7 + ($I$7-$K$8*($A373-3))</f>
        <v>1934.7468749999998</v>
      </c>
      <c r="P373" s="47"/>
      <c r="Q373" s="47"/>
      <c r="R373" s="47">
        <f t="shared" si="197"/>
        <v>1432.2070115986255</v>
      </c>
      <c r="S373" s="47">
        <f t="shared" si="165"/>
        <v>1458.1004766476142</v>
      </c>
      <c r="T373" s="47">
        <f t="shared" ref="T373:T436" si="199">SQRT(POWER(H373-O$7,2)+POWER(I373-O373,2))</f>
        <v>641.28845864966706</v>
      </c>
      <c r="U373" s="47"/>
      <c r="V373" s="47"/>
      <c r="W373" s="79">
        <v>1</v>
      </c>
      <c r="X373" s="62">
        <f t="shared" si="180"/>
        <v>1432.2070115986255</v>
      </c>
      <c r="Y373" s="137">
        <f t="shared" si="181"/>
        <v>61.714784896674679</v>
      </c>
      <c r="Z373" s="131">
        <v>62.3</v>
      </c>
      <c r="AA373" s="5">
        <f t="shared" si="178"/>
        <v>5.0952753505487642</v>
      </c>
      <c r="AB373" s="131"/>
      <c r="AC373" s="43">
        <f t="shared" si="183"/>
        <v>0</v>
      </c>
      <c r="AD373" s="131">
        <v>61.8</v>
      </c>
      <c r="AE373" s="43">
        <f t="shared" si="182"/>
        <v>5.0138174240600062</v>
      </c>
      <c r="AF373" s="131"/>
      <c r="AG373" s="43">
        <f t="shared" si="184"/>
        <v>0</v>
      </c>
      <c r="AH373" s="131"/>
      <c r="AI373" s="43">
        <f t="shared" si="185"/>
        <v>0</v>
      </c>
      <c r="AJ373" s="131"/>
      <c r="AK373" s="43">
        <f t="shared" si="186"/>
        <v>0</v>
      </c>
      <c r="AL373" s="117"/>
      <c r="AM373" s="43">
        <f t="shared" si="187"/>
        <v>0</v>
      </c>
      <c r="AN373" s="131"/>
      <c r="AO373" s="5">
        <f t="shared" si="179"/>
        <v>0</v>
      </c>
      <c r="AP373" s="131"/>
      <c r="AQ373" s="43">
        <f t="shared" si="188"/>
        <v>0</v>
      </c>
      <c r="AR373" s="131"/>
      <c r="AS373" s="43">
        <f t="shared" si="189"/>
        <v>0</v>
      </c>
      <c r="AT373" s="131"/>
      <c r="AU373" s="43">
        <f t="shared" si="190"/>
        <v>0</v>
      </c>
      <c r="AV373" s="131"/>
      <c r="AW373" s="43">
        <f t="shared" si="191"/>
        <v>0</v>
      </c>
      <c r="AX373" s="131"/>
      <c r="AY373" s="43">
        <f t="shared" si="192"/>
        <v>0</v>
      </c>
      <c r="AZ373" s="131"/>
      <c r="BA373" s="43">
        <f t="shared" si="193"/>
        <v>0</v>
      </c>
      <c r="BB373" s="117"/>
      <c r="BC373" s="43">
        <f t="shared" si="194"/>
        <v>0</v>
      </c>
      <c r="BD373" s="121"/>
      <c r="BE373">
        <f t="shared" si="166"/>
        <v>0</v>
      </c>
      <c r="BF373">
        <f t="shared" si="167"/>
        <v>0</v>
      </c>
      <c r="BG373">
        <f t="shared" si="168"/>
        <v>4</v>
      </c>
      <c r="BH373">
        <f t="shared" si="172"/>
        <v>7</v>
      </c>
      <c r="BI373" s="6">
        <f t="shared" si="169"/>
        <v>0</v>
      </c>
      <c r="BJ373" s="44">
        <f t="shared" si="170"/>
        <v>0</v>
      </c>
    </row>
    <row r="374" spans="1:62" ht="15" customHeight="1" x14ac:dyDescent="0.25">
      <c r="A374" s="144">
        <f t="shared" si="171"/>
        <v>362</v>
      </c>
      <c r="B374" s="89" t="s">
        <v>131</v>
      </c>
      <c r="C374" s="150">
        <v>5</v>
      </c>
      <c r="D374" s="89" t="s">
        <v>131</v>
      </c>
      <c r="E374" s="150">
        <v>5</v>
      </c>
      <c r="F374" s="154" t="s">
        <v>163</v>
      </c>
      <c r="G374" s="155">
        <v>2</v>
      </c>
      <c r="H374" s="152">
        <f t="shared" si="173"/>
        <v>2876.9</v>
      </c>
      <c r="I374" s="47">
        <f t="shared" si="175"/>
        <v>2306.6999999999998</v>
      </c>
      <c r="J374" s="47">
        <f t="shared" si="176"/>
        <v>0</v>
      </c>
      <c r="K374" s="47">
        <f t="shared" si="177"/>
        <v>241.44999999999982</v>
      </c>
      <c r="L374" s="56">
        <f t="shared" si="195"/>
        <v>3541.4419623226918</v>
      </c>
      <c r="M374" s="56">
        <f t="shared" si="174"/>
        <v>-5.9183388593737618E-3</v>
      </c>
      <c r="N374" s="47">
        <f t="shared" si="196"/>
        <v>1077.9968749999998</v>
      </c>
      <c r="O374" s="47">
        <f t="shared" si="198"/>
        <v>1928.9968749999998</v>
      </c>
      <c r="P374" s="47"/>
      <c r="Q374" s="47"/>
      <c r="R374" s="47">
        <f t="shared" si="197"/>
        <v>1432.2070115986255</v>
      </c>
      <c r="S374" s="47">
        <f t="shared" si="165"/>
        <v>1458.1004766476142</v>
      </c>
      <c r="T374" s="47">
        <f t="shared" si="199"/>
        <v>651.14039241531145</v>
      </c>
      <c r="U374" s="47"/>
      <c r="V374" s="47"/>
      <c r="W374" s="79">
        <v>1</v>
      </c>
      <c r="X374" s="62">
        <f t="shared" si="180"/>
        <v>1432.2070115986255</v>
      </c>
      <c r="Y374" s="137">
        <f t="shared" si="181"/>
        <v>61.714784896674679</v>
      </c>
      <c r="Z374" s="131">
        <v>61.2</v>
      </c>
      <c r="AA374" s="5">
        <f t="shared" si="178"/>
        <v>4.9169343463022255</v>
      </c>
      <c r="AB374" s="131"/>
      <c r="AC374" s="43">
        <f t="shared" si="183"/>
        <v>0</v>
      </c>
      <c r="AD374" s="131">
        <v>60.7</v>
      </c>
      <c r="AE374" s="43">
        <f t="shared" si="182"/>
        <v>4.8369204765280145</v>
      </c>
      <c r="AF374" s="131"/>
      <c r="AG374" s="43">
        <f t="shared" si="184"/>
        <v>0</v>
      </c>
      <c r="AH374" s="131"/>
      <c r="AI374" s="43">
        <f t="shared" si="185"/>
        <v>0</v>
      </c>
      <c r="AJ374" s="131"/>
      <c r="AK374" s="43">
        <f t="shared" si="186"/>
        <v>0</v>
      </c>
      <c r="AL374" s="117"/>
      <c r="AM374" s="43">
        <f t="shared" si="187"/>
        <v>0</v>
      </c>
      <c r="AN374" s="131"/>
      <c r="AO374" s="5">
        <f t="shared" si="179"/>
        <v>0</v>
      </c>
      <c r="AP374" s="131"/>
      <c r="AQ374" s="43">
        <f t="shared" si="188"/>
        <v>0</v>
      </c>
      <c r="AR374" s="131"/>
      <c r="AS374" s="43">
        <f t="shared" si="189"/>
        <v>0</v>
      </c>
      <c r="AT374" s="131"/>
      <c r="AU374" s="43">
        <f t="shared" si="190"/>
        <v>0</v>
      </c>
      <c r="AV374" s="131"/>
      <c r="AW374" s="43">
        <f t="shared" si="191"/>
        <v>0</v>
      </c>
      <c r="AX374" s="131"/>
      <c r="AY374" s="43">
        <f t="shared" si="192"/>
        <v>0</v>
      </c>
      <c r="AZ374" s="131"/>
      <c r="BA374" s="43">
        <f t="shared" si="193"/>
        <v>0</v>
      </c>
      <c r="BB374" s="117"/>
      <c r="BC374" s="43">
        <f t="shared" si="194"/>
        <v>0</v>
      </c>
      <c r="BD374" s="121"/>
      <c r="BE374">
        <f t="shared" si="166"/>
        <v>0</v>
      </c>
      <c r="BF374">
        <f t="shared" si="167"/>
        <v>0</v>
      </c>
      <c r="BG374">
        <f t="shared" si="168"/>
        <v>4</v>
      </c>
      <c r="BH374">
        <f t="shared" si="172"/>
        <v>7</v>
      </c>
      <c r="BI374" s="6">
        <f t="shared" si="169"/>
        <v>0</v>
      </c>
      <c r="BJ374" s="44">
        <f t="shared" si="170"/>
        <v>0</v>
      </c>
    </row>
    <row r="375" spans="1:62" ht="15" customHeight="1" x14ac:dyDescent="0.25">
      <c r="A375" s="144">
        <f t="shared" si="171"/>
        <v>363</v>
      </c>
      <c r="B375" s="89" t="s">
        <v>131</v>
      </c>
      <c r="C375" s="150">
        <v>6</v>
      </c>
      <c r="D375" s="89" t="s">
        <v>131</v>
      </c>
      <c r="E375" s="150">
        <v>6</v>
      </c>
      <c r="F375" s="154" t="s">
        <v>163</v>
      </c>
      <c r="G375" s="155">
        <v>3</v>
      </c>
      <c r="H375" s="152">
        <f t="shared" si="173"/>
        <v>2884.9</v>
      </c>
      <c r="I375" s="47">
        <f t="shared" si="175"/>
        <v>2306.6999999999998</v>
      </c>
      <c r="J375" s="47">
        <f t="shared" si="176"/>
        <v>0</v>
      </c>
      <c r="K375" s="47">
        <f t="shared" si="177"/>
        <v>235.69999999999982</v>
      </c>
      <c r="L375" s="56">
        <f t="shared" si="195"/>
        <v>3551.2939909278143</v>
      </c>
      <c r="M375" s="56">
        <f t="shared" si="174"/>
        <v>-5.8263754772269749E-3</v>
      </c>
      <c r="N375" s="47">
        <f t="shared" si="196"/>
        <v>1072.2468749999998</v>
      </c>
      <c r="O375" s="47">
        <f t="shared" si="198"/>
        <v>1923.2468749999998</v>
      </c>
      <c r="P375" s="47"/>
      <c r="Q375" s="47"/>
      <c r="R375" s="47">
        <f t="shared" si="197"/>
        <v>1432.2070115986255</v>
      </c>
      <c r="S375" s="47">
        <f t="shared" ref="S375:S438" si="200">SQRT(POWER(O$7-N$7,2)+POWER(O375-N375,2))</f>
        <v>1458.1004766476142</v>
      </c>
      <c r="T375" s="47">
        <f t="shared" si="199"/>
        <v>660.99232905705173</v>
      </c>
      <c r="U375" s="47"/>
      <c r="V375" s="47"/>
      <c r="W375" s="79">
        <v>1</v>
      </c>
      <c r="X375" s="62">
        <f t="shared" si="180"/>
        <v>1432.2070115986255</v>
      </c>
      <c r="Y375" s="137">
        <f t="shared" si="181"/>
        <v>61.714784896674679</v>
      </c>
      <c r="Z375" s="131">
        <v>61.6</v>
      </c>
      <c r="AA375" s="5">
        <f t="shared" si="178"/>
        <v>4.9814180425009003</v>
      </c>
      <c r="AB375" s="131"/>
      <c r="AC375" s="43">
        <f t="shared" si="183"/>
        <v>0</v>
      </c>
      <c r="AD375" s="131">
        <v>60.8</v>
      </c>
      <c r="AE375" s="43">
        <f t="shared" si="182"/>
        <v>4.8528707393296004</v>
      </c>
      <c r="AF375" s="131"/>
      <c r="AG375" s="43">
        <f t="shared" si="184"/>
        <v>0</v>
      </c>
      <c r="AH375" s="131"/>
      <c r="AI375" s="43">
        <f t="shared" si="185"/>
        <v>0</v>
      </c>
      <c r="AJ375" s="131"/>
      <c r="AK375" s="43">
        <f t="shared" si="186"/>
        <v>0</v>
      </c>
      <c r="AL375" s="117"/>
      <c r="AM375" s="43">
        <f t="shared" si="187"/>
        <v>0</v>
      </c>
      <c r="AN375" s="131"/>
      <c r="AO375" s="5">
        <f t="shared" si="179"/>
        <v>0</v>
      </c>
      <c r="AP375" s="131"/>
      <c r="AQ375" s="43">
        <f t="shared" si="188"/>
        <v>0</v>
      </c>
      <c r="AR375" s="131"/>
      <c r="AS375" s="43">
        <f t="shared" si="189"/>
        <v>0</v>
      </c>
      <c r="AT375" s="131"/>
      <c r="AU375" s="43">
        <f t="shared" si="190"/>
        <v>0</v>
      </c>
      <c r="AV375" s="131"/>
      <c r="AW375" s="43">
        <f t="shared" si="191"/>
        <v>0</v>
      </c>
      <c r="AX375" s="131"/>
      <c r="AY375" s="43">
        <f t="shared" si="192"/>
        <v>0</v>
      </c>
      <c r="AZ375" s="131"/>
      <c r="BA375" s="43">
        <f t="shared" si="193"/>
        <v>0</v>
      </c>
      <c r="BB375" s="117"/>
      <c r="BC375" s="43">
        <f t="shared" si="194"/>
        <v>0</v>
      </c>
      <c r="BD375" s="121"/>
      <c r="BE375">
        <f t="shared" si="166"/>
        <v>0</v>
      </c>
      <c r="BF375">
        <f t="shared" si="167"/>
        <v>0</v>
      </c>
      <c r="BG375">
        <f t="shared" si="168"/>
        <v>4</v>
      </c>
      <c r="BH375">
        <f t="shared" si="172"/>
        <v>7</v>
      </c>
      <c r="BI375" s="6">
        <f t="shared" si="169"/>
        <v>0</v>
      </c>
      <c r="BJ375" s="44">
        <f t="shared" si="170"/>
        <v>0</v>
      </c>
    </row>
    <row r="376" spans="1:62" ht="15" customHeight="1" x14ac:dyDescent="0.25">
      <c r="A376" s="144">
        <f t="shared" si="171"/>
        <v>364</v>
      </c>
      <c r="B376" s="89" t="s">
        <v>131</v>
      </c>
      <c r="C376" s="150">
        <v>7</v>
      </c>
      <c r="D376" s="89" t="s">
        <v>131</v>
      </c>
      <c r="E376" s="150">
        <v>7</v>
      </c>
      <c r="F376" s="154" t="s">
        <v>163</v>
      </c>
      <c r="G376" s="155">
        <v>4</v>
      </c>
      <c r="H376" s="152">
        <f t="shared" si="173"/>
        <v>2892.9</v>
      </c>
      <c r="I376" s="47">
        <f t="shared" si="175"/>
        <v>2306.6999999999998</v>
      </c>
      <c r="J376" s="47">
        <f t="shared" si="176"/>
        <v>0</v>
      </c>
      <c r="K376" s="47">
        <f t="shared" si="177"/>
        <v>229.94999999999982</v>
      </c>
      <c r="L376" s="56">
        <f t="shared" si="195"/>
        <v>3561.1460195420236</v>
      </c>
      <c r="M376" s="56">
        <f t="shared" si="174"/>
        <v>-5.737152389883704E-3</v>
      </c>
      <c r="N376" s="47">
        <f t="shared" si="196"/>
        <v>1066.4968749999998</v>
      </c>
      <c r="O376" s="47">
        <f t="shared" si="198"/>
        <v>1917.4968749999998</v>
      </c>
      <c r="P376" s="47"/>
      <c r="Q376" s="47"/>
      <c r="R376" s="47">
        <f t="shared" si="197"/>
        <v>1432.2070115986255</v>
      </c>
      <c r="S376" s="47">
        <f t="shared" si="200"/>
        <v>1458.1004766476142</v>
      </c>
      <c r="T376" s="47">
        <f t="shared" si="199"/>
        <v>670.84426844817392</v>
      </c>
      <c r="U376" s="47"/>
      <c r="V376" s="47"/>
      <c r="W376" s="79">
        <v>1</v>
      </c>
      <c r="X376" s="62">
        <f t="shared" si="180"/>
        <v>1432.2070115986255</v>
      </c>
      <c r="Y376" s="137">
        <f t="shared" si="181"/>
        <v>61.714784896674679</v>
      </c>
      <c r="Z376" s="131">
        <v>62</v>
      </c>
      <c r="AA376" s="5">
        <f t="shared" si="178"/>
        <v>5.0463218279256248</v>
      </c>
      <c r="AB376" s="131"/>
      <c r="AC376" s="43">
        <f t="shared" si="183"/>
        <v>0</v>
      </c>
      <c r="AD376" s="131">
        <v>60.9</v>
      </c>
      <c r="AE376" s="43">
        <f t="shared" si="182"/>
        <v>4.8688472577078148</v>
      </c>
      <c r="AF376" s="131"/>
      <c r="AG376" s="43">
        <f t="shared" si="184"/>
        <v>0</v>
      </c>
      <c r="AH376" s="131"/>
      <c r="AI376" s="43">
        <f t="shared" si="185"/>
        <v>0</v>
      </c>
      <c r="AJ376" s="131"/>
      <c r="AK376" s="43">
        <f t="shared" si="186"/>
        <v>0</v>
      </c>
      <c r="AL376" s="117"/>
      <c r="AM376" s="43">
        <f t="shared" si="187"/>
        <v>0</v>
      </c>
      <c r="AN376" s="131"/>
      <c r="AO376" s="5">
        <f t="shared" si="179"/>
        <v>0</v>
      </c>
      <c r="AP376" s="131"/>
      <c r="AQ376" s="43">
        <f t="shared" si="188"/>
        <v>0</v>
      </c>
      <c r="AR376" s="131"/>
      <c r="AS376" s="43">
        <f t="shared" si="189"/>
        <v>0</v>
      </c>
      <c r="AT376" s="131"/>
      <c r="AU376" s="43">
        <f t="shared" si="190"/>
        <v>0</v>
      </c>
      <c r="AV376" s="131"/>
      <c r="AW376" s="43">
        <f t="shared" si="191"/>
        <v>0</v>
      </c>
      <c r="AX376" s="131"/>
      <c r="AY376" s="43">
        <f t="shared" si="192"/>
        <v>0</v>
      </c>
      <c r="AZ376" s="131"/>
      <c r="BA376" s="43">
        <f t="shared" si="193"/>
        <v>0</v>
      </c>
      <c r="BB376" s="117"/>
      <c r="BC376" s="43">
        <f t="shared" si="194"/>
        <v>0</v>
      </c>
      <c r="BD376" s="121"/>
      <c r="BE376">
        <f t="shared" si="166"/>
        <v>0</v>
      </c>
      <c r="BF376">
        <f t="shared" si="167"/>
        <v>0</v>
      </c>
      <c r="BG376">
        <f t="shared" si="168"/>
        <v>4</v>
      </c>
      <c r="BH376">
        <f t="shared" si="172"/>
        <v>7</v>
      </c>
      <c r="BI376" s="6">
        <f t="shared" si="169"/>
        <v>0</v>
      </c>
      <c r="BJ376" s="44">
        <f t="shared" si="170"/>
        <v>0</v>
      </c>
    </row>
    <row r="377" spans="1:62" ht="15" customHeight="1" x14ac:dyDescent="0.25">
      <c r="A377" s="144">
        <f t="shared" si="171"/>
        <v>365</v>
      </c>
      <c r="B377" s="89" t="s">
        <v>131</v>
      </c>
      <c r="C377" s="150">
        <v>8</v>
      </c>
      <c r="D377" s="89" t="s">
        <v>131</v>
      </c>
      <c r="E377" s="150">
        <v>8</v>
      </c>
      <c r="F377" s="154" t="s">
        <v>163</v>
      </c>
      <c r="G377" s="155">
        <v>5</v>
      </c>
      <c r="H377" s="152">
        <f t="shared" si="173"/>
        <v>2900.9</v>
      </c>
      <c r="I377" s="47">
        <f t="shared" si="175"/>
        <v>2306.6999999999998</v>
      </c>
      <c r="J377" s="47">
        <f t="shared" si="176"/>
        <v>0</v>
      </c>
      <c r="K377" s="47">
        <f t="shared" si="177"/>
        <v>224.19999999999982</v>
      </c>
      <c r="L377" s="56">
        <f t="shared" si="195"/>
        <v>3570.9980481652465</v>
      </c>
      <c r="M377" s="56">
        <f t="shared" si="174"/>
        <v>-5.6505502934669494E-3</v>
      </c>
      <c r="N377" s="47">
        <f t="shared" si="196"/>
        <v>1060.7468749999998</v>
      </c>
      <c r="O377" s="47">
        <f t="shared" si="198"/>
        <v>1911.7468749999998</v>
      </c>
      <c r="P377" s="47"/>
      <c r="Q377" s="47"/>
      <c r="R377" s="47">
        <f t="shared" si="197"/>
        <v>1432.2070115986255</v>
      </c>
      <c r="S377" s="47">
        <f t="shared" si="200"/>
        <v>1458.1004766476142</v>
      </c>
      <c r="T377" s="47">
        <f t="shared" si="199"/>
        <v>680.69621046930013</v>
      </c>
      <c r="U377" s="47"/>
      <c r="V377" s="47"/>
      <c r="W377" s="79">
        <v>1</v>
      </c>
      <c r="X377" s="62">
        <f t="shared" si="180"/>
        <v>1432.2070115986255</v>
      </c>
      <c r="Y377" s="137">
        <f t="shared" si="181"/>
        <v>61.714784896674679</v>
      </c>
      <c r="Z377" s="131">
        <v>60.6</v>
      </c>
      <c r="AA377" s="5">
        <f t="shared" si="178"/>
        <v>4.8209964693030569</v>
      </c>
      <c r="AB377" s="131"/>
      <c r="AC377" s="43">
        <f t="shared" si="183"/>
        <v>0</v>
      </c>
      <c r="AD377" s="131">
        <v>59.9</v>
      </c>
      <c r="AE377" s="43">
        <f t="shared" si="182"/>
        <v>4.710263574873939</v>
      </c>
      <c r="AF377" s="131"/>
      <c r="AG377" s="43">
        <f t="shared" si="184"/>
        <v>0</v>
      </c>
      <c r="AH377" s="131"/>
      <c r="AI377" s="43">
        <f t="shared" si="185"/>
        <v>0</v>
      </c>
      <c r="AJ377" s="131"/>
      <c r="AK377" s="43">
        <f t="shared" si="186"/>
        <v>0</v>
      </c>
      <c r="AL377" s="117"/>
      <c r="AM377" s="43">
        <f t="shared" si="187"/>
        <v>0</v>
      </c>
      <c r="AN377" s="131"/>
      <c r="AO377" s="5">
        <f t="shared" si="179"/>
        <v>0</v>
      </c>
      <c r="AP377" s="131"/>
      <c r="AQ377" s="43">
        <f t="shared" si="188"/>
        <v>0</v>
      </c>
      <c r="AR377" s="131"/>
      <c r="AS377" s="43">
        <f t="shared" si="189"/>
        <v>0</v>
      </c>
      <c r="AT377" s="131"/>
      <c r="AU377" s="43">
        <f t="shared" si="190"/>
        <v>0</v>
      </c>
      <c r="AV377" s="131"/>
      <c r="AW377" s="43">
        <f t="shared" si="191"/>
        <v>0</v>
      </c>
      <c r="AX377" s="131"/>
      <c r="AY377" s="43">
        <f t="shared" si="192"/>
        <v>0</v>
      </c>
      <c r="AZ377" s="131"/>
      <c r="BA377" s="43">
        <f t="shared" si="193"/>
        <v>0</v>
      </c>
      <c r="BB377" s="117"/>
      <c r="BC377" s="43">
        <f t="shared" si="194"/>
        <v>0</v>
      </c>
      <c r="BD377" s="121"/>
      <c r="BE377">
        <f t="shared" si="166"/>
        <v>0</v>
      </c>
      <c r="BF377">
        <f t="shared" si="167"/>
        <v>0</v>
      </c>
      <c r="BG377">
        <f t="shared" si="168"/>
        <v>4</v>
      </c>
      <c r="BH377">
        <f t="shared" si="172"/>
        <v>7</v>
      </c>
      <c r="BI377" s="6">
        <f t="shared" si="169"/>
        <v>0</v>
      </c>
      <c r="BJ377" s="44">
        <f t="shared" si="170"/>
        <v>0</v>
      </c>
    </row>
    <row r="378" spans="1:62" ht="15" customHeight="1" x14ac:dyDescent="0.25">
      <c r="A378" s="144">
        <f t="shared" si="171"/>
        <v>366</v>
      </c>
      <c r="B378" s="89" t="s">
        <v>131</v>
      </c>
      <c r="C378" s="150">
        <v>9</v>
      </c>
      <c r="D378" s="89" t="s">
        <v>131</v>
      </c>
      <c r="E378" s="150">
        <v>9</v>
      </c>
      <c r="F378" s="154" t="s">
        <v>163</v>
      </c>
      <c r="G378" s="155">
        <v>6</v>
      </c>
      <c r="H378" s="152">
        <f t="shared" si="173"/>
        <v>2908.9</v>
      </c>
      <c r="I378" s="47">
        <f t="shared" si="175"/>
        <v>2306.6999999999998</v>
      </c>
      <c r="J378" s="47">
        <f t="shared" si="176"/>
        <v>0</v>
      </c>
      <c r="K378" s="47">
        <f t="shared" si="177"/>
        <v>218.44999999999982</v>
      </c>
      <c r="L378" s="56">
        <f t="shared" si="195"/>
        <v>3580.8500767974078</v>
      </c>
      <c r="M378" s="56">
        <f t="shared" si="174"/>
        <v>-5.5664566966697748E-3</v>
      </c>
      <c r="N378" s="47">
        <f t="shared" si="196"/>
        <v>1054.9968749999998</v>
      </c>
      <c r="O378" s="47">
        <f t="shared" si="198"/>
        <v>1905.9968749999998</v>
      </c>
      <c r="P378" s="47"/>
      <c r="Q378" s="47"/>
      <c r="R378" s="47">
        <f t="shared" si="197"/>
        <v>1432.2070115986255</v>
      </c>
      <c r="S378" s="47">
        <f t="shared" si="200"/>
        <v>1458.1004766476142</v>
      </c>
      <c r="T378" s="47">
        <f t="shared" si="199"/>
        <v>690.54815500786458</v>
      </c>
      <c r="U378" s="47"/>
      <c r="V378" s="47"/>
      <c r="W378" s="79">
        <v>1</v>
      </c>
      <c r="X378" s="62">
        <f t="shared" si="180"/>
        <v>1432.2070115986255</v>
      </c>
      <c r="Y378" s="137">
        <f t="shared" si="181"/>
        <v>61.714784896674679</v>
      </c>
      <c r="Z378" s="131">
        <v>62</v>
      </c>
      <c r="AA378" s="5">
        <f t="shared" si="178"/>
        <v>5.0463218279256248</v>
      </c>
      <c r="AB378" s="131"/>
      <c r="AC378" s="43">
        <f t="shared" si="183"/>
        <v>0</v>
      </c>
      <c r="AD378" s="131">
        <v>61.1</v>
      </c>
      <c r="AE378" s="43">
        <f t="shared" si="182"/>
        <v>4.9008790611941269</v>
      </c>
      <c r="AF378" s="131"/>
      <c r="AG378" s="43">
        <f t="shared" si="184"/>
        <v>0</v>
      </c>
      <c r="AH378" s="131"/>
      <c r="AI378" s="43">
        <f t="shared" si="185"/>
        <v>0</v>
      </c>
      <c r="AJ378" s="131"/>
      <c r="AK378" s="43">
        <f t="shared" si="186"/>
        <v>0</v>
      </c>
      <c r="AL378" s="117"/>
      <c r="AM378" s="43">
        <f t="shared" si="187"/>
        <v>0</v>
      </c>
      <c r="AN378" s="131"/>
      <c r="AO378" s="5">
        <f t="shared" si="179"/>
        <v>0</v>
      </c>
      <c r="AP378" s="131"/>
      <c r="AQ378" s="43">
        <f t="shared" si="188"/>
        <v>0</v>
      </c>
      <c r="AR378" s="131"/>
      <c r="AS378" s="43">
        <f t="shared" si="189"/>
        <v>0</v>
      </c>
      <c r="AT378" s="131"/>
      <c r="AU378" s="43">
        <f t="shared" si="190"/>
        <v>0</v>
      </c>
      <c r="AV378" s="131"/>
      <c r="AW378" s="43">
        <f t="shared" si="191"/>
        <v>0</v>
      </c>
      <c r="AX378" s="131"/>
      <c r="AY378" s="43">
        <f t="shared" si="192"/>
        <v>0</v>
      </c>
      <c r="AZ378" s="131"/>
      <c r="BA378" s="43">
        <f t="shared" si="193"/>
        <v>0</v>
      </c>
      <c r="BB378" s="117"/>
      <c r="BC378" s="43">
        <f t="shared" si="194"/>
        <v>0</v>
      </c>
      <c r="BD378" s="121"/>
      <c r="BE378">
        <f t="shared" si="166"/>
        <v>0</v>
      </c>
      <c r="BF378">
        <f t="shared" si="167"/>
        <v>0</v>
      </c>
      <c r="BG378">
        <f t="shared" si="168"/>
        <v>4</v>
      </c>
      <c r="BH378">
        <f t="shared" si="172"/>
        <v>7</v>
      </c>
      <c r="BI378" s="6">
        <f t="shared" si="169"/>
        <v>0</v>
      </c>
      <c r="BJ378" s="44">
        <f t="shared" si="170"/>
        <v>0</v>
      </c>
    </row>
    <row r="379" spans="1:62" ht="15" customHeight="1" x14ac:dyDescent="0.25">
      <c r="A379" s="144">
        <f t="shared" si="171"/>
        <v>367</v>
      </c>
      <c r="B379" s="89" t="s">
        <v>131</v>
      </c>
      <c r="C379" s="150">
        <v>10</v>
      </c>
      <c r="D379" s="89" t="s">
        <v>131</v>
      </c>
      <c r="E379" s="150">
        <v>10</v>
      </c>
      <c r="F379" s="154" t="s">
        <v>163</v>
      </c>
      <c r="G379" s="155">
        <v>7</v>
      </c>
      <c r="H379" s="152">
        <f t="shared" si="173"/>
        <v>2916.9</v>
      </c>
      <c r="I379" s="47">
        <f t="shared" si="175"/>
        <v>2306.6999999999998</v>
      </c>
      <c r="J379" s="47">
        <f t="shared" si="176"/>
        <v>0</v>
      </c>
      <c r="K379" s="47">
        <f t="shared" si="177"/>
        <v>212.69999999999982</v>
      </c>
      <c r="L379" s="56">
        <f t="shared" si="195"/>
        <v>3590.7021054384336</v>
      </c>
      <c r="M379" s="56">
        <f t="shared" si="174"/>
        <v>-5.4847654414516001E-3</v>
      </c>
      <c r="N379" s="47">
        <f t="shared" si="196"/>
        <v>1049.2468749999998</v>
      </c>
      <c r="O379" s="47">
        <f t="shared" si="198"/>
        <v>1900.2468749999998</v>
      </c>
      <c r="P379" s="47"/>
      <c r="Q379" s="47"/>
      <c r="R379" s="47">
        <f t="shared" si="197"/>
        <v>1432.2070115986255</v>
      </c>
      <c r="S379" s="47">
        <f t="shared" si="200"/>
        <v>1458.1004766476142</v>
      </c>
      <c r="T379" s="47">
        <f t="shared" si="199"/>
        <v>700.40010195763512</v>
      </c>
      <c r="U379" s="47"/>
      <c r="V379" s="47"/>
      <c r="W379" s="79">
        <v>1</v>
      </c>
      <c r="X379" s="62">
        <f t="shared" si="180"/>
        <v>1432.2070115986255</v>
      </c>
      <c r="Y379" s="137">
        <f t="shared" si="181"/>
        <v>61.714784896674679</v>
      </c>
      <c r="Z379" s="131">
        <v>61.7</v>
      </c>
      <c r="AA379" s="5">
        <f t="shared" si="178"/>
        <v>4.9976046054921399</v>
      </c>
      <c r="AB379" s="131"/>
      <c r="AC379" s="43">
        <f t="shared" si="183"/>
        <v>0</v>
      </c>
      <c r="AD379" s="131">
        <v>61</v>
      </c>
      <c r="AE379" s="43">
        <f t="shared" si="182"/>
        <v>4.8848500316626575</v>
      </c>
      <c r="AF379" s="131"/>
      <c r="AG379" s="43">
        <f t="shared" si="184"/>
        <v>0</v>
      </c>
      <c r="AH379" s="131"/>
      <c r="AI379" s="43">
        <f t="shared" si="185"/>
        <v>0</v>
      </c>
      <c r="AJ379" s="131"/>
      <c r="AK379" s="43">
        <f t="shared" si="186"/>
        <v>0</v>
      </c>
      <c r="AL379" s="117"/>
      <c r="AM379" s="43">
        <f t="shared" si="187"/>
        <v>0</v>
      </c>
      <c r="AN379" s="131"/>
      <c r="AO379" s="5">
        <f t="shared" si="179"/>
        <v>0</v>
      </c>
      <c r="AP379" s="131"/>
      <c r="AQ379" s="43">
        <f t="shared" si="188"/>
        <v>0</v>
      </c>
      <c r="AR379" s="131"/>
      <c r="AS379" s="43">
        <f t="shared" si="189"/>
        <v>0</v>
      </c>
      <c r="AT379" s="131"/>
      <c r="AU379" s="43">
        <f t="shared" si="190"/>
        <v>0</v>
      </c>
      <c r="AV379" s="131"/>
      <c r="AW379" s="43">
        <f t="shared" si="191"/>
        <v>0</v>
      </c>
      <c r="AX379" s="131"/>
      <c r="AY379" s="43">
        <f t="shared" si="192"/>
        <v>0</v>
      </c>
      <c r="AZ379" s="131"/>
      <c r="BA379" s="43">
        <f t="shared" si="193"/>
        <v>0</v>
      </c>
      <c r="BB379" s="117"/>
      <c r="BC379" s="43">
        <f t="shared" si="194"/>
        <v>0</v>
      </c>
      <c r="BD379" s="121"/>
      <c r="BE379">
        <f t="shared" si="166"/>
        <v>0</v>
      </c>
      <c r="BF379">
        <f t="shared" si="167"/>
        <v>0</v>
      </c>
      <c r="BG379">
        <f t="shared" si="168"/>
        <v>4</v>
      </c>
      <c r="BH379">
        <f t="shared" si="172"/>
        <v>7</v>
      </c>
      <c r="BI379" s="6">
        <f t="shared" si="169"/>
        <v>0</v>
      </c>
      <c r="BJ379" s="44">
        <f t="shared" si="170"/>
        <v>0</v>
      </c>
    </row>
    <row r="380" spans="1:62" ht="15" customHeight="1" x14ac:dyDescent="0.25">
      <c r="A380" s="144">
        <f t="shared" si="171"/>
        <v>368</v>
      </c>
      <c r="B380" s="89" t="s">
        <v>131</v>
      </c>
      <c r="C380" s="150">
        <v>11</v>
      </c>
      <c r="D380" s="89" t="s">
        <v>131</v>
      </c>
      <c r="E380" s="150">
        <v>11</v>
      </c>
      <c r="F380" s="154" t="s">
        <v>163</v>
      </c>
      <c r="G380" s="155">
        <v>8</v>
      </c>
      <c r="H380" s="152">
        <f t="shared" si="173"/>
        <v>2924.9</v>
      </c>
      <c r="I380" s="47">
        <f t="shared" si="175"/>
        <v>2306.6999999999998</v>
      </c>
      <c r="J380" s="47">
        <f t="shared" si="176"/>
        <v>0</v>
      </c>
      <c r="K380" s="47">
        <f t="shared" si="177"/>
        <v>206.94999999999982</v>
      </c>
      <c r="L380" s="56">
        <f t="shared" si="195"/>
        <v>3600.5541340882519</v>
      </c>
      <c r="M380" s="56">
        <f t="shared" si="174"/>
        <v>-5.4053762619332701E-3</v>
      </c>
      <c r="N380" s="47">
        <f t="shared" si="196"/>
        <v>1043.4968749999998</v>
      </c>
      <c r="O380" s="47">
        <f t="shared" si="198"/>
        <v>1894.4968749999998</v>
      </c>
      <c r="P380" s="47"/>
      <c r="Q380" s="47"/>
      <c r="R380" s="47">
        <f t="shared" si="197"/>
        <v>1432.2070115986255</v>
      </c>
      <c r="S380" s="47">
        <f t="shared" si="200"/>
        <v>1458.1004766476142</v>
      </c>
      <c r="T380" s="47">
        <f t="shared" si="199"/>
        <v>710.252051218274</v>
      </c>
      <c r="U380" s="47"/>
      <c r="V380" s="47"/>
      <c r="W380" s="79">
        <v>1</v>
      </c>
      <c r="X380" s="62">
        <f t="shared" si="180"/>
        <v>1432.2070115986255</v>
      </c>
      <c r="Y380" s="137">
        <f t="shared" si="181"/>
        <v>61.714784896674679</v>
      </c>
      <c r="Z380" s="131">
        <v>61.9</v>
      </c>
      <c r="AA380" s="5">
        <f t="shared" si="178"/>
        <v>5.0300564982045017</v>
      </c>
      <c r="AB380" s="131"/>
      <c r="AC380" s="43">
        <f t="shared" si="183"/>
        <v>0</v>
      </c>
      <c r="AD380" s="131">
        <v>60.5</v>
      </c>
      <c r="AE380" s="43">
        <f t="shared" si="182"/>
        <v>4.8050987176547277</v>
      </c>
      <c r="AF380" s="131"/>
      <c r="AG380" s="43">
        <f t="shared" si="184"/>
        <v>0</v>
      </c>
      <c r="AH380" s="131"/>
      <c r="AI380" s="43">
        <f t="shared" si="185"/>
        <v>0</v>
      </c>
      <c r="AJ380" s="131"/>
      <c r="AK380" s="43">
        <f t="shared" si="186"/>
        <v>0</v>
      </c>
      <c r="AL380" s="117"/>
      <c r="AM380" s="43">
        <f t="shared" si="187"/>
        <v>0</v>
      </c>
      <c r="AN380" s="131"/>
      <c r="AO380" s="5">
        <f t="shared" si="179"/>
        <v>0</v>
      </c>
      <c r="AP380" s="131"/>
      <c r="AQ380" s="43">
        <f t="shared" si="188"/>
        <v>0</v>
      </c>
      <c r="AR380" s="131"/>
      <c r="AS380" s="43">
        <f t="shared" si="189"/>
        <v>0</v>
      </c>
      <c r="AT380" s="131"/>
      <c r="AU380" s="43">
        <f t="shared" si="190"/>
        <v>0</v>
      </c>
      <c r="AV380" s="131"/>
      <c r="AW380" s="43">
        <f t="shared" si="191"/>
        <v>0</v>
      </c>
      <c r="AX380" s="131"/>
      <c r="AY380" s="43">
        <f t="shared" si="192"/>
        <v>0</v>
      </c>
      <c r="AZ380" s="131"/>
      <c r="BA380" s="43">
        <f t="shared" si="193"/>
        <v>0</v>
      </c>
      <c r="BB380" s="117"/>
      <c r="BC380" s="43">
        <f t="shared" si="194"/>
        <v>0</v>
      </c>
      <c r="BD380" s="121"/>
      <c r="BE380">
        <f t="shared" si="166"/>
        <v>0</v>
      </c>
      <c r="BF380">
        <f t="shared" si="167"/>
        <v>0</v>
      </c>
      <c r="BG380">
        <f t="shared" si="168"/>
        <v>4</v>
      </c>
      <c r="BH380">
        <f t="shared" si="172"/>
        <v>7</v>
      </c>
      <c r="BI380" s="6">
        <f t="shared" si="169"/>
        <v>0</v>
      </c>
      <c r="BJ380" s="44">
        <f t="shared" si="170"/>
        <v>0</v>
      </c>
    </row>
    <row r="381" spans="1:62" ht="15" customHeight="1" x14ac:dyDescent="0.25">
      <c r="A381" s="144">
        <f t="shared" si="171"/>
        <v>369</v>
      </c>
      <c r="B381" s="89" t="s">
        <v>131</v>
      </c>
      <c r="C381" s="150">
        <v>12</v>
      </c>
      <c r="D381" s="89" t="s">
        <v>131</v>
      </c>
      <c r="E381" s="150">
        <v>12</v>
      </c>
      <c r="F381" s="154" t="s">
        <v>163</v>
      </c>
      <c r="G381" s="155">
        <v>9</v>
      </c>
      <c r="H381" s="152">
        <f t="shared" si="173"/>
        <v>2932.9</v>
      </c>
      <c r="I381" s="47">
        <f t="shared" si="175"/>
        <v>2306.6999999999998</v>
      </c>
      <c r="J381" s="47">
        <f t="shared" si="176"/>
        <v>0</v>
      </c>
      <c r="K381" s="47">
        <f t="shared" si="177"/>
        <v>201.19999999999982</v>
      </c>
      <c r="L381" s="56">
        <f t="shared" si="195"/>
        <v>3610.40616274679</v>
      </c>
      <c r="M381" s="56">
        <f t="shared" si="174"/>
        <v>-5.3281943837646395E-3</v>
      </c>
      <c r="N381" s="47">
        <f t="shared" si="196"/>
        <v>1037.7468749999998</v>
      </c>
      <c r="O381" s="47">
        <f t="shared" si="198"/>
        <v>1888.7468749999998</v>
      </c>
      <c r="P381" s="47"/>
      <c r="Q381" s="47"/>
      <c r="R381" s="47">
        <f t="shared" si="197"/>
        <v>1432.2070115986255</v>
      </c>
      <c r="S381" s="47">
        <f t="shared" si="200"/>
        <v>1458.1004766476142</v>
      </c>
      <c r="T381" s="47">
        <f t="shared" si="199"/>
        <v>720.10400269493414</v>
      </c>
      <c r="U381" s="47"/>
      <c r="V381" s="47"/>
      <c r="W381" s="79">
        <v>1</v>
      </c>
      <c r="X381" s="62">
        <f t="shared" si="180"/>
        <v>1432.2070115986255</v>
      </c>
      <c r="Y381" s="137">
        <f t="shared" si="181"/>
        <v>61.714784896674679</v>
      </c>
      <c r="Z381" s="131">
        <v>62.8</v>
      </c>
      <c r="AA381" s="5">
        <f t="shared" si="178"/>
        <v>5.1773896664532248</v>
      </c>
      <c r="AB381" s="131"/>
      <c r="AC381" s="43">
        <f t="shared" si="183"/>
        <v>0</v>
      </c>
      <c r="AD381" s="131">
        <v>61.4</v>
      </c>
      <c r="AE381" s="43">
        <f t="shared" si="182"/>
        <v>4.949123683248307</v>
      </c>
      <c r="AF381" s="131"/>
      <c r="AG381" s="43">
        <f t="shared" si="184"/>
        <v>0</v>
      </c>
      <c r="AH381" s="131"/>
      <c r="AI381" s="43">
        <f t="shared" si="185"/>
        <v>0</v>
      </c>
      <c r="AJ381" s="131"/>
      <c r="AK381" s="43">
        <f t="shared" si="186"/>
        <v>0</v>
      </c>
      <c r="AL381" s="117"/>
      <c r="AM381" s="43">
        <f t="shared" si="187"/>
        <v>0</v>
      </c>
      <c r="AN381" s="131"/>
      <c r="AO381" s="5">
        <f t="shared" si="179"/>
        <v>0</v>
      </c>
      <c r="AP381" s="131"/>
      <c r="AQ381" s="43">
        <f t="shared" si="188"/>
        <v>0</v>
      </c>
      <c r="AR381" s="131"/>
      <c r="AS381" s="43">
        <f t="shared" si="189"/>
        <v>0</v>
      </c>
      <c r="AT381" s="131"/>
      <c r="AU381" s="43">
        <f t="shared" si="190"/>
        <v>0</v>
      </c>
      <c r="AV381" s="131"/>
      <c r="AW381" s="43">
        <f t="shared" si="191"/>
        <v>0</v>
      </c>
      <c r="AX381" s="131"/>
      <c r="AY381" s="43">
        <f t="shared" si="192"/>
        <v>0</v>
      </c>
      <c r="AZ381" s="131"/>
      <c r="BA381" s="43">
        <f t="shared" si="193"/>
        <v>0</v>
      </c>
      <c r="BB381" s="117"/>
      <c r="BC381" s="43">
        <f t="shared" si="194"/>
        <v>0</v>
      </c>
      <c r="BD381" s="121"/>
      <c r="BE381">
        <f t="shared" si="166"/>
        <v>0</v>
      </c>
      <c r="BF381">
        <f t="shared" si="167"/>
        <v>0</v>
      </c>
      <c r="BG381">
        <f t="shared" si="168"/>
        <v>4</v>
      </c>
      <c r="BH381">
        <f t="shared" si="172"/>
        <v>7</v>
      </c>
      <c r="BI381" s="6">
        <f t="shared" si="169"/>
        <v>0</v>
      </c>
      <c r="BJ381" s="44">
        <f t="shared" si="170"/>
        <v>0</v>
      </c>
    </row>
    <row r="382" spans="1:62" ht="15" customHeight="1" x14ac:dyDescent="0.25">
      <c r="A382" s="144">
        <f t="shared" si="171"/>
        <v>370</v>
      </c>
      <c r="B382" s="89" t="s">
        <v>131</v>
      </c>
      <c r="C382" s="150">
        <v>13</v>
      </c>
      <c r="D382" s="89" t="s">
        <v>131</v>
      </c>
      <c r="E382" s="150">
        <v>13</v>
      </c>
      <c r="F382" s="154" t="s">
        <v>163</v>
      </c>
      <c r="G382" s="155">
        <v>10</v>
      </c>
      <c r="H382" s="152">
        <f t="shared" si="173"/>
        <v>2940.9</v>
      </c>
      <c r="I382" s="47">
        <f t="shared" si="175"/>
        <v>2306.6999999999998</v>
      </c>
      <c r="J382" s="47">
        <f t="shared" si="176"/>
        <v>0</v>
      </c>
      <c r="K382" s="47">
        <f t="shared" si="177"/>
        <v>195.44999999999982</v>
      </c>
      <c r="L382" s="56">
        <f t="shared" si="195"/>
        <v>3620.2581914139773</v>
      </c>
      <c r="M382" s="56">
        <f t="shared" si="174"/>
        <v>-5.2531301516864914E-3</v>
      </c>
      <c r="N382" s="47">
        <f t="shared" si="196"/>
        <v>1031.9968749999998</v>
      </c>
      <c r="O382" s="47">
        <f t="shared" si="198"/>
        <v>1882.9968749999998</v>
      </c>
      <c r="P382" s="47"/>
      <c r="Q382" s="47"/>
      <c r="R382" s="47">
        <f t="shared" si="197"/>
        <v>1432.2070115986255</v>
      </c>
      <c r="S382" s="47">
        <f t="shared" si="200"/>
        <v>1458.1004766476142</v>
      </c>
      <c r="T382" s="47">
        <f t="shared" si="199"/>
        <v>729.95595629788909</v>
      </c>
      <c r="U382" s="47"/>
      <c r="V382" s="47"/>
      <c r="W382" s="79">
        <v>1</v>
      </c>
      <c r="X382" s="62">
        <f t="shared" si="180"/>
        <v>1432.2070115986255</v>
      </c>
      <c r="Y382" s="137">
        <f t="shared" si="181"/>
        <v>61.714784896674679</v>
      </c>
      <c r="Z382" s="131">
        <v>64</v>
      </c>
      <c r="AA382" s="5">
        <f t="shared" si="178"/>
        <v>5.3771420934400016</v>
      </c>
      <c r="AB382" s="131"/>
      <c r="AC382" s="43">
        <f t="shared" si="183"/>
        <v>0</v>
      </c>
      <c r="AD382" s="131">
        <v>62.6</v>
      </c>
      <c r="AE382" s="43">
        <f t="shared" si="182"/>
        <v>5.1444651733615583</v>
      </c>
      <c r="AF382" s="131"/>
      <c r="AG382" s="43">
        <f t="shared" si="184"/>
        <v>0</v>
      </c>
      <c r="AH382" s="131"/>
      <c r="AI382" s="43">
        <f t="shared" si="185"/>
        <v>0</v>
      </c>
      <c r="AJ382" s="131"/>
      <c r="AK382" s="43">
        <f t="shared" si="186"/>
        <v>0</v>
      </c>
      <c r="AL382" s="117"/>
      <c r="AM382" s="43">
        <f t="shared" si="187"/>
        <v>0</v>
      </c>
      <c r="AN382" s="131"/>
      <c r="AO382" s="5">
        <f t="shared" si="179"/>
        <v>0</v>
      </c>
      <c r="AP382" s="131"/>
      <c r="AQ382" s="43">
        <f t="shared" si="188"/>
        <v>0</v>
      </c>
      <c r="AR382" s="131"/>
      <c r="AS382" s="43">
        <f t="shared" si="189"/>
        <v>0</v>
      </c>
      <c r="AT382" s="131"/>
      <c r="AU382" s="43">
        <f t="shared" si="190"/>
        <v>0</v>
      </c>
      <c r="AV382" s="131"/>
      <c r="AW382" s="43">
        <f t="shared" si="191"/>
        <v>0</v>
      </c>
      <c r="AX382" s="131"/>
      <c r="AY382" s="43">
        <f t="shared" si="192"/>
        <v>0</v>
      </c>
      <c r="AZ382" s="131"/>
      <c r="BA382" s="43">
        <f t="shared" si="193"/>
        <v>0</v>
      </c>
      <c r="BB382" s="117"/>
      <c r="BC382" s="43">
        <f t="shared" si="194"/>
        <v>0</v>
      </c>
      <c r="BD382" s="121"/>
      <c r="BE382">
        <f t="shared" si="166"/>
        <v>0</v>
      </c>
      <c r="BF382">
        <f t="shared" si="167"/>
        <v>0</v>
      </c>
      <c r="BG382">
        <f t="shared" si="168"/>
        <v>4</v>
      </c>
      <c r="BH382">
        <f t="shared" si="172"/>
        <v>7</v>
      </c>
      <c r="BI382" s="6">
        <f t="shared" si="169"/>
        <v>0</v>
      </c>
      <c r="BJ382" s="44">
        <f t="shared" si="170"/>
        <v>0</v>
      </c>
    </row>
    <row r="383" spans="1:62" ht="15" customHeight="1" x14ac:dyDescent="0.25">
      <c r="A383" s="144">
        <f t="shared" si="171"/>
        <v>371</v>
      </c>
      <c r="B383" s="89" t="s">
        <v>131</v>
      </c>
      <c r="C383" s="150">
        <v>14</v>
      </c>
      <c r="D383" s="89" t="s">
        <v>131</v>
      </c>
      <c r="E383" s="150">
        <v>14</v>
      </c>
      <c r="F383" s="154" t="s">
        <v>163</v>
      </c>
      <c r="G383" s="155">
        <v>11</v>
      </c>
      <c r="H383" s="152">
        <f t="shared" si="173"/>
        <v>2948.9</v>
      </c>
      <c r="I383" s="47">
        <f t="shared" si="175"/>
        <v>2306.6999999999998</v>
      </c>
      <c r="J383" s="47">
        <f t="shared" si="176"/>
        <v>0</v>
      </c>
      <c r="K383" s="47">
        <f t="shared" si="177"/>
        <v>189.69999999999982</v>
      </c>
      <c r="L383" s="56">
        <f t="shared" si="195"/>
        <v>3630.1102200897426</v>
      </c>
      <c r="M383" s="56">
        <f t="shared" si="174"/>
        <v>-5.1800986889247724E-3</v>
      </c>
      <c r="N383" s="47">
        <f t="shared" si="196"/>
        <v>1026.2468749999998</v>
      </c>
      <c r="O383" s="47">
        <f t="shared" si="198"/>
        <v>1877.2468749999998</v>
      </c>
      <c r="P383" s="47"/>
      <c r="Q383" s="47"/>
      <c r="R383" s="47">
        <f t="shared" si="197"/>
        <v>1432.2070115986255</v>
      </c>
      <c r="S383" s="47">
        <f t="shared" si="200"/>
        <v>1458.1004766476142</v>
      </c>
      <c r="T383" s="47">
        <f t="shared" si="199"/>
        <v>739.80791194219171</v>
      </c>
      <c r="U383" s="47"/>
      <c r="V383" s="47"/>
      <c r="W383" s="79">
        <v>1</v>
      </c>
      <c r="X383" s="62">
        <f t="shared" si="180"/>
        <v>1432.2070115986255</v>
      </c>
      <c r="Y383" s="137">
        <f t="shared" si="181"/>
        <v>61.714784896674679</v>
      </c>
      <c r="Z383" s="131">
        <v>62.1</v>
      </c>
      <c r="AA383" s="5">
        <f t="shared" si="178"/>
        <v>5.0626134132233771</v>
      </c>
      <c r="AB383" s="131"/>
      <c r="AC383" s="43">
        <f t="shared" si="183"/>
        <v>0</v>
      </c>
      <c r="AD383" s="131">
        <v>60.7</v>
      </c>
      <c r="AE383" s="43">
        <f t="shared" si="182"/>
        <v>4.8369204765280145</v>
      </c>
      <c r="AF383" s="131"/>
      <c r="AG383" s="43">
        <f t="shared" si="184"/>
        <v>0</v>
      </c>
      <c r="AH383" s="131"/>
      <c r="AI383" s="43">
        <f t="shared" si="185"/>
        <v>0</v>
      </c>
      <c r="AJ383" s="131"/>
      <c r="AK383" s="43">
        <f t="shared" si="186"/>
        <v>0</v>
      </c>
      <c r="AL383" s="117"/>
      <c r="AM383" s="43">
        <f t="shared" si="187"/>
        <v>0</v>
      </c>
      <c r="AN383" s="131"/>
      <c r="AO383" s="5">
        <f t="shared" si="179"/>
        <v>0</v>
      </c>
      <c r="AP383" s="131"/>
      <c r="AQ383" s="43">
        <f t="shared" si="188"/>
        <v>0</v>
      </c>
      <c r="AR383" s="131"/>
      <c r="AS383" s="43">
        <f t="shared" si="189"/>
        <v>0</v>
      </c>
      <c r="AT383" s="131"/>
      <c r="AU383" s="43">
        <f t="shared" si="190"/>
        <v>0</v>
      </c>
      <c r="AV383" s="131"/>
      <c r="AW383" s="43">
        <f t="shared" si="191"/>
        <v>0</v>
      </c>
      <c r="AX383" s="131"/>
      <c r="AY383" s="43">
        <f t="shared" si="192"/>
        <v>0</v>
      </c>
      <c r="AZ383" s="131"/>
      <c r="BA383" s="43">
        <f t="shared" si="193"/>
        <v>0</v>
      </c>
      <c r="BB383" s="117"/>
      <c r="BC383" s="43">
        <f t="shared" si="194"/>
        <v>0</v>
      </c>
      <c r="BD383" s="121"/>
      <c r="BE383">
        <f t="shared" si="166"/>
        <v>0</v>
      </c>
      <c r="BF383">
        <f t="shared" si="167"/>
        <v>0</v>
      </c>
      <c r="BG383">
        <f t="shared" si="168"/>
        <v>4</v>
      </c>
      <c r="BH383">
        <f t="shared" si="172"/>
        <v>7</v>
      </c>
      <c r="BI383" s="6">
        <f t="shared" si="169"/>
        <v>0</v>
      </c>
      <c r="BJ383" s="44">
        <f t="shared" si="170"/>
        <v>0</v>
      </c>
    </row>
    <row r="384" spans="1:62" ht="15" customHeight="1" x14ac:dyDescent="0.25">
      <c r="A384" s="144">
        <f t="shared" si="171"/>
        <v>372</v>
      </c>
      <c r="B384" s="89" t="s">
        <v>131</v>
      </c>
      <c r="C384" s="150">
        <v>15</v>
      </c>
      <c r="D384" s="89" t="s">
        <v>131</v>
      </c>
      <c r="E384" s="150">
        <v>15</v>
      </c>
      <c r="F384" s="154" t="s">
        <v>163</v>
      </c>
      <c r="G384" s="155">
        <v>12</v>
      </c>
      <c r="H384" s="152">
        <f t="shared" si="173"/>
        <v>2956.9</v>
      </c>
      <c r="I384" s="47">
        <f t="shared" si="175"/>
        <v>2306.6999999999998</v>
      </c>
      <c r="J384" s="47">
        <f t="shared" si="176"/>
        <v>0</v>
      </c>
      <c r="K384" s="47">
        <f t="shared" si="177"/>
        <v>183.94999999999982</v>
      </c>
      <c r="L384" s="56">
        <f t="shared" si="195"/>
        <v>3639.9622487740176</v>
      </c>
      <c r="M384" s="56">
        <f t="shared" si="174"/>
        <v>-5.1090195825054252E-3</v>
      </c>
      <c r="N384" s="47">
        <f t="shared" si="196"/>
        <v>1020.4968749999998</v>
      </c>
      <c r="O384" s="47">
        <f t="shared" si="198"/>
        <v>1871.4968749999998</v>
      </c>
      <c r="P384" s="47"/>
      <c r="Q384" s="47"/>
      <c r="R384" s="47">
        <f t="shared" si="197"/>
        <v>1432.2070115986255</v>
      </c>
      <c r="S384" s="47">
        <f t="shared" si="200"/>
        <v>1458.1004766476142</v>
      </c>
      <c r="T384" s="47">
        <f t="shared" si="199"/>
        <v>749.65986954736059</v>
      </c>
      <c r="U384" s="47"/>
      <c r="V384" s="47"/>
      <c r="W384" s="79">
        <v>1</v>
      </c>
      <c r="X384" s="62">
        <f t="shared" si="180"/>
        <v>1432.2070115986255</v>
      </c>
      <c r="Y384" s="137">
        <f t="shared" si="181"/>
        <v>61.714784896674679</v>
      </c>
      <c r="Z384" s="131">
        <v>62.7</v>
      </c>
      <c r="AA384" s="5">
        <f t="shared" si="178"/>
        <v>5.1609142921190783</v>
      </c>
      <c r="AB384" s="131"/>
      <c r="AC384" s="43">
        <f t="shared" si="183"/>
        <v>0</v>
      </c>
      <c r="AD384" s="131">
        <v>61.4</v>
      </c>
      <c r="AE384" s="43">
        <f t="shared" si="182"/>
        <v>4.949123683248307</v>
      </c>
      <c r="AF384" s="131"/>
      <c r="AG384" s="43">
        <f t="shared" si="184"/>
        <v>0</v>
      </c>
      <c r="AH384" s="131"/>
      <c r="AI384" s="43">
        <f t="shared" si="185"/>
        <v>0</v>
      </c>
      <c r="AJ384" s="131"/>
      <c r="AK384" s="43">
        <f t="shared" si="186"/>
        <v>0</v>
      </c>
      <c r="AL384" s="117"/>
      <c r="AM384" s="43">
        <f t="shared" si="187"/>
        <v>0</v>
      </c>
      <c r="AN384" s="131"/>
      <c r="AO384" s="5">
        <f t="shared" si="179"/>
        <v>0</v>
      </c>
      <c r="AP384" s="131"/>
      <c r="AQ384" s="43">
        <f t="shared" si="188"/>
        <v>0</v>
      </c>
      <c r="AR384" s="131"/>
      <c r="AS384" s="43">
        <f t="shared" si="189"/>
        <v>0</v>
      </c>
      <c r="AT384" s="131"/>
      <c r="AU384" s="43">
        <f t="shared" si="190"/>
        <v>0</v>
      </c>
      <c r="AV384" s="131"/>
      <c r="AW384" s="43">
        <f t="shared" si="191"/>
        <v>0</v>
      </c>
      <c r="AX384" s="131"/>
      <c r="AY384" s="43">
        <f t="shared" si="192"/>
        <v>0</v>
      </c>
      <c r="AZ384" s="131"/>
      <c r="BA384" s="43">
        <f t="shared" si="193"/>
        <v>0</v>
      </c>
      <c r="BB384" s="117"/>
      <c r="BC384" s="43">
        <f t="shared" si="194"/>
        <v>0</v>
      </c>
      <c r="BD384" s="121"/>
      <c r="BE384">
        <f t="shared" si="166"/>
        <v>0</v>
      </c>
      <c r="BF384">
        <f t="shared" si="167"/>
        <v>0</v>
      </c>
      <c r="BG384">
        <f t="shared" si="168"/>
        <v>4</v>
      </c>
      <c r="BH384">
        <f t="shared" si="172"/>
        <v>7</v>
      </c>
      <c r="BI384" s="6">
        <f t="shared" si="169"/>
        <v>0</v>
      </c>
      <c r="BJ384" s="44">
        <f t="shared" si="170"/>
        <v>0</v>
      </c>
    </row>
    <row r="385" spans="1:62" ht="15" customHeight="1" x14ac:dyDescent="0.25">
      <c r="A385" s="144">
        <f t="shared" si="171"/>
        <v>373</v>
      </c>
      <c r="B385" s="89" t="s">
        <v>131</v>
      </c>
      <c r="C385" s="150">
        <v>16</v>
      </c>
      <c r="D385" s="89" t="s">
        <v>131</v>
      </c>
      <c r="E385" s="150">
        <v>16</v>
      </c>
      <c r="F385" s="154" t="s">
        <v>163</v>
      </c>
      <c r="G385" s="155">
        <v>13</v>
      </c>
      <c r="H385" s="152">
        <f t="shared" si="173"/>
        <v>2964.9</v>
      </c>
      <c r="I385" s="47">
        <f t="shared" si="175"/>
        <v>2306.6999999999998</v>
      </c>
      <c r="J385" s="47">
        <f t="shared" si="176"/>
        <v>0</v>
      </c>
      <c r="K385" s="47">
        <f t="shared" si="177"/>
        <v>178.19999999999982</v>
      </c>
      <c r="L385" s="56">
        <f t="shared" si="195"/>
        <v>3649.8142774667317</v>
      </c>
      <c r="M385" s="56">
        <f t="shared" si="174"/>
        <v>-5.0398165981277998E-3</v>
      </c>
      <c r="N385" s="47">
        <f t="shared" si="196"/>
        <v>1014.7468749999998</v>
      </c>
      <c r="O385" s="47">
        <f t="shared" si="198"/>
        <v>1865.7468749999998</v>
      </c>
      <c r="P385" s="47"/>
      <c r="Q385" s="47"/>
      <c r="R385" s="47">
        <f t="shared" si="197"/>
        <v>1432.2070115986255</v>
      </c>
      <c r="S385" s="47">
        <f t="shared" si="200"/>
        <v>1458.1004766476142</v>
      </c>
      <c r="T385" s="47">
        <f t="shared" si="199"/>
        <v>759.51182903708991</v>
      </c>
      <c r="U385" s="47"/>
      <c r="V385" s="47"/>
      <c r="W385" s="79">
        <v>1</v>
      </c>
      <c r="X385" s="62">
        <f t="shared" si="180"/>
        <v>1432.2070115986255</v>
      </c>
      <c r="Y385" s="137">
        <f t="shared" si="181"/>
        <v>61.714784896674679</v>
      </c>
      <c r="Z385" s="131">
        <v>61.6</v>
      </c>
      <c r="AA385" s="5">
        <f t="shared" si="178"/>
        <v>4.9814180425009003</v>
      </c>
      <c r="AB385" s="131"/>
      <c r="AC385" s="43">
        <f t="shared" si="183"/>
        <v>0</v>
      </c>
      <c r="AD385" s="131">
        <v>60.5</v>
      </c>
      <c r="AE385" s="43">
        <f t="shared" si="182"/>
        <v>4.8050987176547277</v>
      </c>
      <c r="AF385" s="131"/>
      <c r="AG385" s="43">
        <f t="shared" si="184"/>
        <v>0</v>
      </c>
      <c r="AH385" s="131"/>
      <c r="AI385" s="43">
        <f t="shared" si="185"/>
        <v>0</v>
      </c>
      <c r="AJ385" s="131"/>
      <c r="AK385" s="43">
        <f t="shared" si="186"/>
        <v>0</v>
      </c>
      <c r="AL385" s="117"/>
      <c r="AM385" s="43">
        <f t="shared" si="187"/>
        <v>0</v>
      </c>
      <c r="AN385" s="131"/>
      <c r="AO385" s="5">
        <f t="shared" si="179"/>
        <v>0</v>
      </c>
      <c r="AP385" s="131"/>
      <c r="AQ385" s="43">
        <f t="shared" si="188"/>
        <v>0</v>
      </c>
      <c r="AR385" s="131"/>
      <c r="AS385" s="43">
        <f t="shared" si="189"/>
        <v>0</v>
      </c>
      <c r="AT385" s="131"/>
      <c r="AU385" s="43">
        <f t="shared" si="190"/>
        <v>0</v>
      </c>
      <c r="AV385" s="131"/>
      <c r="AW385" s="43">
        <f t="shared" si="191"/>
        <v>0</v>
      </c>
      <c r="AX385" s="131"/>
      <c r="AY385" s="43">
        <f t="shared" si="192"/>
        <v>0</v>
      </c>
      <c r="AZ385" s="131"/>
      <c r="BA385" s="43">
        <f t="shared" si="193"/>
        <v>0</v>
      </c>
      <c r="BB385" s="117"/>
      <c r="BC385" s="43">
        <f t="shared" si="194"/>
        <v>0</v>
      </c>
      <c r="BD385" s="121"/>
      <c r="BE385">
        <f t="shared" si="166"/>
        <v>0</v>
      </c>
      <c r="BF385">
        <f t="shared" si="167"/>
        <v>0</v>
      </c>
      <c r="BG385">
        <f t="shared" si="168"/>
        <v>4</v>
      </c>
      <c r="BH385">
        <f t="shared" si="172"/>
        <v>7</v>
      </c>
      <c r="BI385" s="6">
        <f t="shared" si="169"/>
        <v>0</v>
      </c>
      <c r="BJ385" s="44">
        <f t="shared" si="170"/>
        <v>0</v>
      </c>
    </row>
    <row r="386" spans="1:62" ht="15" customHeight="1" x14ac:dyDescent="0.25">
      <c r="A386" s="144">
        <f t="shared" si="171"/>
        <v>374</v>
      </c>
      <c r="B386" s="89" t="s">
        <v>131</v>
      </c>
      <c r="C386" s="150">
        <v>17</v>
      </c>
      <c r="D386" s="89" t="s">
        <v>131</v>
      </c>
      <c r="E386" s="150">
        <v>17</v>
      </c>
      <c r="F386" s="154" t="s">
        <v>163</v>
      </c>
      <c r="G386" s="155">
        <v>14</v>
      </c>
      <c r="H386" s="152">
        <f t="shared" si="173"/>
        <v>2972.9</v>
      </c>
      <c r="I386" s="47">
        <f t="shared" si="175"/>
        <v>2306.6999999999998</v>
      </c>
      <c r="J386" s="47">
        <f t="shared" si="176"/>
        <v>0</v>
      </c>
      <c r="K386" s="47">
        <f t="shared" si="177"/>
        <v>172.44999999999982</v>
      </c>
      <c r="L386" s="56">
        <f t="shared" si="195"/>
        <v>3659.6663061678178</v>
      </c>
      <c r="M386" s="56">
        <f t="shared" si="174"/>
        <v>-4.9724174045877589E-3</v>
      </c>
      <c r="N386" s="47">
        <f t="shared" si="196"/>
        <v>1008.9968749999998</v>
      </c>
      <c r="O386" s="47">
        <f t="shared" si="198"/>
        <v>1859.9968749999998</v>
      </c>
      <c r="P386" s="47"/>
      <c r="Q386" s="47"/>
      <c r="R386" s="47">
        <f t="shared" si="197"/>
        <v>1432.2070115986255</v>
      </c>
      <c r="S386" s="47">
        <f t="shared" si="200"/>
        <v>1458.1004766476142</v>
      </c>
      <c r="T386" s="47">
        <f t="shared" si="199"/>
        <v>769.36379033898254</v>
      </c>
      <c r="U386" s="47"/>
      <c r="V386" s="47"/>
      <c r="W386" s="79">
        <v>1</v>
      </c>
      <c r="X386" s="62">
        <f t="shared" si="180"/>
        <v>1432.2070115986255</v>
      </c>
      <c r="Y386" s="137">
        <f t="shared" si="181"/>
        <v>61.714784896674679</v>
      </c>
      <c r="Z386" s="131">
        <v>62.3</v>
      </c>
      <c r="AA386" s="5">
        <f t="shared" si="178"/>
        <v>5.0952753505487642</v>
      </c>
      <c r="AB386" s="131"/>
      <c r="AC386" s="43">
        <f t="shared" si="183"/>
        <v>0</v>
      </c>
      <c r="AD386" s="131">
        <v>61.3</v>
      </c>
      <c r="AE386" s="43">
        <f t="shared" si="182"/>
        <v>4.9330158869869525</v>
      </c>
      <c r="AF386" s="131"/>
      <c r="AG386" s="43">
        <f t="shared" si="184"/>
        <v>0</v>
      </c>
      <c r="AH386" s="131"/>
      <c r="AI386" s="43">
        <f t="shared" si="185"/>
        <v>0</v>
      </c>
      <c r="AJ386" s="131"/>
      <c r="AK386" s="43">
        <f t="shared" si="186"/>
        <v>0</v>
      </c>
      <c r="AL386" s="117"/>
      <c r="AM386" s="43">
        <f t="shared" si="187"/>
        <v>0</v>
      </c>
      <c r="AN386" s="131"/>
      <c r="AO386" s="5">
        <f t="shared" si="179"/>
        <v>0</v>
      </c>
      <c r="AP386" s="131"/>
      <c r="AQ386" s="43">
        <f t="shared" si="188"/>
        <v>0</v>
      </c>
      <c r="AR386" s="131"/>
      <c r="AS386" s="43">
        <f t="shared" si="189"/>
        <v>0</v>
      </c>
      <c r="AT386" s="131"/>
      <c r="AU386" s="43">
        <f t="shared" si="190"/>
        <v>0</v>
      </c>
      <c r="AV386" s="131"/>
      <c r="AW386" s="43">
        <f t="shared" si="191"/>
        <v>0</v>
      </c>
      <c r="AX386" s="131"/>
      <c r="AY386" s="43">
        <f t="shared" si="192"/>
        <v>0</v>
      </c>
      <c r="AZ386" s="131"/>
      <c r="BA386" s="43">
        <f t="shared" si="193"/>
        <v>0</v>
      </c>
      <c r="BB386" s="117"/>
      <c r="BC386" s="43">
        <f t="shared" si="194"/>
        <v>0</v>
      </c>
      <c r="BD386" s="121"/>
      <c r="BE386">
        <f t="shared" si="166"/>
        <v>0</v>
      </c>
      <c r="BF386">
        <f t="shared" si="167"/>
        <v>0</v>
      </c>
      <c r="BG386">
        <f t="shared" si="168"/>
        <v>4</v>
      </c>
      <c r="BH386">
        <f t="shared" si="172"/>
        <v>7</v>
      </c>
      <c r="BI386" s="6">
        <f t="shared" si="169"/>
        <v>0</v>
      </c>
      <c r="BJ386" s="44">
        <f t="shared" si="170"/>
        <v>0</v>
      </c>
    </row>
    <row r="387" spans="1:62" ht="15" customHeight="1" x14ac:dyDescent="0.25">
      <c r="A387" s="144">
        <f t="shared" si="171"/>
        <v>375</v>
      </c>
      <c r="B387" s="89" t="s">
        <v>131</v>
      </c>
      <c r="C387" s="150">
        <v>18</v>
      </c>
      <c r="D387" s="89" t="s">
        <v>131</v>
      </c>
      <c r="E387" s="150">
        <v>18</v>
      </c>
      <c r="F387" s="154" t="s">
        <v>163</v>
      </c>
      <c r="G387" s="155">
        <v>15</v>
      </c>
      <c r="H387" s="152">
        <f t="shared" si="173"/>
        <v>2980.9</v>
      </c>
      <c r="I387" s="47">
        <f t="shared" si="175"/>
        <v>2306.6999999999998</v>
      </c>
      <c r="J387" s="47">
        <f t="shared" si="176"/>
        <v>0</v>
      </c>
      <c r="K387" s="47">
        <f t="shared" si="177"/>
        <v>166.69999999999982</v>
      </c>
      <c r="L387" s="56">
        <f t="shared" si="195"/>
        <v>3669.5183348772084</v>
      </c>
      <c r="M387" s="56">
        <f t="shared" si="174"/>
        <v>-4.9067533336710767E-3</v>
      </c>
      <c r="N387" s="47">
        <f t="shared" si="196"/>
        <v>1003.2468749999998</v>
      </c>
      <c r="O387" s="47">
        <f t="shared" si="198"/>
        <v>1854.2468749999998</v>
      </c>
      <c r="P387" s="47"/>
      <c r="Q387" s="47"/>
      <c r="R387" s="47">
        <f t="shared" si="197"/>
        <v>1432.2070115986255</v>
      </c>
      <c r="S387" s="47">
        <f t="shared" si="200"/>
        <v>1458.1004766476142</v>
      </c>
      <c r="T387" s="47">
        <f t="shared" si="199"/>
        <v>779.21575338430227</v>
      </c>
      <c r="U387" s="47"/>
      <c r="V387" s="47"/>
      <c r="W387" s="79">
        <v>1</v>
      </c>
      <c r="X387" s="62">
        <f t="shared" si="180"/>
        <v>1432.2070115986255</v>
      </c>
      <c r="Y387" s="137">
        <f t="shared" si="181"/>
        <v>61.714784896674679</v>
      </c>
      <c r="Z387" s="131">
        <v>62.4</v>
      </c>
      <c r="AA387" s="5">
        <f t="shared" si="178"/>
        <v>5.1116457025763999</v>
      </c>
      <c r="AB387" s="131"/>
      <c r="AC387" s="43">
        <f t="shared" si="183"/>
        <v>0</v>
      </c>
      <c r="AD387" s="131">
        <v>61.9</v>
      </c>
      <c r="AE387" s="43">
        <f t="shared" si="182"/>
        <v>5.0300564982045017</v>
      </c>
      <c r="AF387" s="131"/>
      <c r="AG387" s="43">
        <f t="shared" si="184"/>
        <v>0</v>
      </c>
      <c r="AH387" s="131"/>
      <c r="AI387" s="43">
        <f t="shared" si="185"/>
        <v>0</v>
      </c>
      <c r="AJ387" s="131"/>
      <c r="AK387" s="43">
        <f t="shared" si="186"/>
        <v>0</v>
      </c>
      <c r="AL387" s="117"/>
      <c r="AM387" s="43">
        <f t="shared" si="187"/>
        <v>0</v>
      </c>
      <c r="AN387" s="131"/>
      <c r="AO387" s="5">
        <f t="shared" si="179"/>
        <v>0</v>
      </c>
      <c r="AP387" s="131"/>
      <c r="AQ387" s="43">
        <f t="shared" si="188"/>
        <v>0</v>
      </c>
      <c r="AR387" s="131"/>
      <c r="AS387" s="43">
        <f t="shared" si="189"/>
        <v>0</v>
      </c>
      <c r="AT387" s="131"/>
      <c r="AU387" s="43">
        <f t="shared" si="190"/>
        <v>0</v>
      </c>
      <c r="AV387" s="131"/>
      <c r="AW387" s="43">
        <f t="shared" si="191"/>
        <v>0</v>
      </c>
      <c r="AX387" s="131"/>
      <c r="AY387" s="43">
        <f t="shared" si="192"/>
        <v>0</v>
      </c>
      <c r="AZ387" s="131"/>
      <c r="BA387" s="43">
        <f t="shared" si="193"/>
        <v>0</v>
      </c>
      <c r="BB387" s="117"/>
      <c r="BC387" s="43">
        <f t="shared" si="194"/>
        <v>0</v>
      </c>
      <c r="BD387" s="121"/>
      <c r="BE387">
        <f t="shared" si="166"/>
        <v>0</v>
      </c>
      <c r="BF387">
        <f t="shared" si="167"/>
        <v>0</v>
      </c>
      <c r="BG387">
        <f t="shared" si="168"/>
        <v>4</v>
      </c>
      <c r="BH387">
        <f t="shared" si="172"/>
        <v>7</v>
      </c>
      <c r="BI387" s="6">
        <f t="shared" si="169"/>
        <v>0</v>
      </c>
      <c r="BJ387" s="44">
        <f t="shared" si="170"/>
        <v>0</v>
      </c>
    </row>
    <row r="388" spans="1:62" ht="15" customHeight="1" x14ac:dyDescent="0.25">
      <c r="A388" s="144">
        <f t="shared" si="171"/>
        <v>376</v>
      </c>
      <c r="B388" s="89" t="s">
        <v>131</v>
      </c>
      <c r="C388" s="150">
        <v>19</v>
      </c>
      <c r="D388" s="89" t="s">
        <v>131</v>
      </c>
      <c r="E388" s="150">
        <v>19</v>
      </c>
      <c r="F388" s="154" t="s">
        <v>163</v>
      </c>
      <c r="G388" s="155">
        <v>16</v>
      </c>
      <c r="H388" s="152">
        <f t="shared" si="173"/>
        <v>2988.9</v>
      </c>
      <c r="I388" s="47">
        <f t="shared" si="175"/>
        <v>2306.6999999999998</v>
      </c>
      <c r="J388" s="47">
        <f t="shared" si="176"/>
        <v>0</v>
      </c>
      <c r="K388" s="47">
        <f t="shared" si="177"/>
        <v>160.94999999999982</v>
      </c>
      <c r="L388" s="56">
        <f t="shared" si="195"/>
        <v>3679.3703635948368</v>
      </c>
      <c r="M388" s="56">
        <f t="shared" si="174"/>
        <v>-4.8427591491417843E-3</v>
      </c>
      <c r="N388" s="47">
        <f t="shared" si="196"/>
        <v>997.49687499999982</v>
      </c>
      <c r="O388" s="47">
        <f t="shared" si="198"/>
        <v>1848.4968749999998</v>
      </c>
      <c r="P388" s="47"/>
      <c r="Q388" s="47"/>
      <c r="R388" s="47">
        <f t="shared" si="197"/>
        <v>1432.2070115986255</v>
      </c>
      <c r="S388" s="47">
        <f t="shared" si="200"/>
        <v>1458.1004766476142</v>
      </c>
      <c r="T388" s="47">
        <f t="shared" si="199"/>
        <v>789.06771810774626</v>
      </c>
      <c r="U388" s="47"/>
      <c r="V388" s="47"/>
      <c r="W388" s="79">
        <v>1</v>
      </c>
      <c r="X388" s="62">
        <f t="shared" si="180"/>
        <v>1432.2070115986255</v>
      </c>
      <c r="Y388" s="137">
        <f t="shared" si="181"/>
        <v>61.714784896674679</v>
      </c>
      <c r="Z388" s="131">
        <v>60.3</v>
      </c>
      <c r="AA388" s="5">
        <f t="shared" si="178"/>
        <v>4.773381981087951</v>
      </c>
      <c r="AB388" s="131"/>
      <c r="AC388" s="43">
        <f t="shared" si="183"/>
        <v>0</v>
      </c>
      <c r="AD388" s="131">
        <v>59.8</v>
      </c>
      <c r="AE388" s="43">
        <f t="shared" si="182"/>
        <v>4.6945496122620058</v>
      </c>
      <c r="AF388" s="131"/>
      <c r="AG388" s="43">
        <f t="shared" si="184"/>
        <v>0</v>
      </c>
      <c r="AH388" s="131"/>
      <c r="AI388" s="43">
        <f t="shared" si="185"/>
        <v>0</v>
      </c>
      <c r="AJ388" s="131"/>
      <c r="AK388" s="43">
        <f t="shared" si="186"/>
        <v>0</v>
      </c>
      <c r="AL388" s="117"/>
      <c r="AM388" s="43">
        <f t="shared" si="187"/>
        <v>0</v>
      </c>
      <c r="AN388" s="131"/>
      <c r="AO388" s="5">
        <f t="shared" si="179"/>
        <v>0</v>
      </c>
      <c r="AP388" s="131"/>
      <c r="AQ388" s="43">
        <f t="shared" si="188"/>
        <v>0</v>
      </c>
      <c r="AR388" s="131"/>
      <c r="AS388" s="43">
        <f t="shared" si="189"/>
        <v>0</v>
      </c>
      <c r="AT388" s="131"/>
      <c r="AU388" s="43">
        <f t="shared" si="190"/>
        <v>0</v>
      </c>
      <c r="AV388" s="131"/>
      <c r="AW388" s="43">
        <f t="shared" si="191"/>
        <v>0</v>
      </c>
      <c r="AX388" s="131"/>
      <c r="AY388" s="43">
        <f t="shared" si="192"/>
        <v>0</v>
      </c>
      <c r="AZ388" s="131"/>
      <c r="BA388" s="43">
        <f t="shared" si="193"/>
        <v>0</v>
      </c>
      <c r="BB388" s="117"/>
      <c r="BC388" s="43">
        <f t="shared" si="194"/>
        <v>0</v>
      </c>
      <c r="BD388" s="121"/>
      <c r="BE388">
        <f t="shared" si="166"/>
        <v>0</v>
      </c>
      <c r="BF388">
        <f t="shared" si="167"/>
        <v>0</v>
      </c>
      <c r="BG388">
        <f t="shared" si="168"/>
        <v>4</v>
      </c>
      <c r="BH388">
        <f t="shared" si="172"/>
        <v>7</v>
      </c>
      <c r="BI388" s="6">
        <f t="shared" si="169"/>
        <v>0</v>
      </c>
      <c r="BJ388" s="44">
        <f t="shared" si="170"/>
        <v>0</v>
      </c>
    </row>
    <row r="389" spans="1:62" ht="15" customHeight="1" x14ac:dyDescent="0.25">
      <c r="A389" s="144">
        <f t="shared" si="171"/>
        <v>377</v>
      </c>
      <c r="B389" s="89" t="s">
        <v>131</v>
      </c>
      <c r="C389" s="150">
        <v>20</v>
      </c>
      <c r="D389" s="89" t="s">
        <v>131</v>
      </c>
      <c r="E389" s="150">
        <v>20</v>
      </c>
      <c r="F389" s="154" t="s">
        <v>163</v>
      </c>
      <c r="G389" s="155">
        <v>17</v>
      </c>
      <c r="H389" s="152">
        <f t="shared" si="173"/>
        <v>2996.9</v>
      </c>
      <c r="I389" s="47">
        <f t="shared" si="175"/>
        <v>2306.6999999999998</v>
      </c>
      <c r="J389" s="47">
        <f t="shared" si="176"/>
        <v>0</v>
      </c>
      <c r="K389" s="47">
        <f t="shared" si="177"/>
        <v>155.19999999999982</v>
      </c>
      <c r="L389" s="56">
        <f t="shared" si="195"/>
        <v>3689.2223923206366</v>
      </c>
      <c r="M389" s="56">
        <f t="shared" si="174"/>
        <v>-4.7803728357393993E-3</v>
      </c>
      <c r="N389" s="47">
        <f t="shared" si="196"/>
        <v>991.74687499999982</v>
      </c>
      <c r="O389" s="47">
        <f t="shared" si="198"/>
        <v>1842.7468749999998</v>
      </c>
      <c r="P389" s="47"/>
      <c r="Q389" s="47"/>
      <c r="R389" s="47">
        <f t="shared" si="197"/>
        <v>1432.2070115986255</v>
      </c>
      <c r="S389" s="47">
        <f t="shared" si="200"/>
        <v>1458.1004766476142</v>
      </c>
      <c r="T389" s="47">
        <f t="shared" si="199"/>
        <v>798.91968444723261</v>
      </c>
      <c r="U389" s="47"/>
      <c r="V389" s="47"/>
      <c r="W389" s="79">
        <v>1</v>
      </c>
      <c r="X389" s="62">
        <f t="shared" si="180"/>
        <v>1432.2070115986255</v>
      </c>
      <c r="Y389" s="137">
        <f t="shared" si="181"/>
        <v>61.714784896674679</v>
      </c>
      <c r="Z389" s="131">
        <v>64</v>
      </c>
      <c r="AA389" s="5">
        <f t="shared" si="178"/>
        <v>5.3771420934400016</v>
      </c>
      <c r="AB389" s="131"/>
      <c r="AC389" s="43">
        <f t="shared" si="183"/>
        <v>0</v>
      </c>
      <c r="AD389" s="131">
        <v>63.1</v>
      </c>
      <c r="AE389" s="43">
        <f t="shared" si="182"/>
        <v>5.2269733229154403</v>
      </c>
      <c r="AF389" s="131"/>
      <c r="AG389" s="43">
        <f t="shared" si="184"/>
        <v>0</v>
      </c>
      <c r="AH389" s="131"/>
      <c r="AI389" s="43">
        <f t="shared" si="185"/>
        <v>0</v>
      </c>
      <c r="AJ389" s="131"/>
      <c r="AK389" s="43">
        <f t="shared" si="186"/>
        <v>0</v>
      </c>
      <c r="AL389" s="117"/>
      <c r="AM389" s="43">
        <f t="shared" si="187"/>
        <v>0</v>
      </c>
      <c r="AN389" s="131"/>
      <c r="AO389" s="5">
        <f t="shared" si="179"/>
        <v>0</v>
      </c>
      <c r="AP389" s="131"/>
      <c r="AQ389" s="43">
        <f t="shared" si="188"/>
        <v>0</v>
      </c>
      <c r="AR389" s="131"/>
      <c r="AS389" s="43">
        <f t="shared" si="189"/>
        <v>0</v>
      </c>
      <c r="AT389" s="131"/>
      <c r="AU389" s="43">
        <f t="shared" si="190"/>
        <v>0</v>
      </c>
      <c r="AV389" s="131"/>
      <c r="AW389" s="43">
        <f t="shared" si="191"/>
        <v>0</v>
      </c>
      <c r="AX389" s="131"/>
      <c r="AY389" s="43">
        <f t="shared" si="192"/>
        <v>0</v>
      </c>
      <c r="AZ389" s="131"/>
      <c r="BA389" s="43">
        <f t="shared" si="193"/>
        <v>0</v>
      </c>
      <c r="BB389" s="117"/>
      <c r="BC389" s="43">
        <f t="shared" si="194"/>
        <v>0</v>
      </c>
      <c r="BD389" s="121"/>
      <c r="BE389">
        <f t="shared" si="166"/>
        <v>0</v>
      </c>
      <c r="BF389">
        <f t="shared" si="167"/>
        <v>0</v>
      </c>
      <c r="BG389">
        <f t="shared" si="168"/>
        <v>4</v>
      </c>
      <c r="BH389">
        <f t="shared" si="172"/>
        <v>7</v>
      </c>
      <c r="BI389" s="6">
        <f t="shared" si="169"/>
        <v>0</v>
      </c>
      <c r="BJ389" s="44">
        <f t="shared" si="170"/>
        <v>0</v>
      </c>
    </row>
    <row r="390" spans="1:62" ht="15" customHeight="1" x14ac:dyDescent="0.25">
      <c r="A390" s="144">
        <f t="shared" si="171"/>
        <v>378</v>
      </c>
      <c r="B390" s="89" t="s">
        <v>131</v>
      </c>
      <c r="C390" s="150">
        <v>21</v>
      </c>
      <c r="D390" s="89" t="s">
        <v>131</v>
      </c>
      <c r="E390" s="150">
        <v>21</v>
      </c>
      <c r="F390" s="154" t="s">
        <v>163</v>
      </c>
      <c r="G390" s="155">
        <v>18</v>
      </c>
      <c r="H390" s="152">
        <f t="shared" si="173"/>
        <v>3004.9</v>
      </c>
      <c r="I390" s="47">
        <f t="shared" si="175"/>
        <v>2306.6999999999998</v>
      </c>
      <c r="J390" s="47">
        <f t="shared" si="176"/>
        <v>0</v>
      </c>
      <c r="K390" s="47">
        <f t="shared" si="177"/>
        <v>149.44999999999982</v>
      </c>
      <c r="L390" s="56">
        <f t="shared" si="195"/>
        <v>3699.0744210545427</v>
      </c>
      <c r="M390" s="56">
        <f t="shared" si="174"/>
        <v>-4.719535401363828E-3</v>
      </c>
      <c r="N390" s="47">
        <f t="shared" si="196"/>
        <v>985.99687499999982</v>
      </c>
      <c r="O390" s="47">
        <f t="shared" si="198"/>
        <v>1836.9968749999998</v>
      </c>
      <c r="P390" s="47"/>
      <c r="Q390" s="47"/>
      <c r="R390" s="47">
        <f t="shared" si="197"/>
        <v>1432.2070115986255</v>
      </c>
      <c r="S390" s="47">
        <f t="shared" si="200"/>
        <v>1458.1004766476142</v>
      </c>
      <c r="T390" s="47">
        <f t="shared" si="199"/>
        <v>808.77165234370432</v>
      </c>
      <c r="U390" s="47"/>
      <c r="V390" s="47"/>
      <c r="W390" s="79">
        <v>1</v>
      </c>
      <c r="X390" s="62">
        <f t="shared" si="180"/>
        <v>1432.2070115986255</v>
      </c>
      <c r="Y390" s="137">
        <f t="shared" si="181"/>
        <v>61.714784896674679</v>
      </c>
      <c r="Z390" s="131">
        <v>61.5</v>
      </c>
      <c r="AA390" s="5">
        <f t="shared" si="178"/>
        <v>4.965257735086289</v>
      </c>
      <c r="AB390" s="131"/>
      <c r="AC390" s="43">
        <f t="shared" si="183"/>
        <v>0</v>
      </c>
      <c r="AD390" s="131">
        <v>60.9</v>
      </c>
      <c r="AE390" s="43">
        <f t="shared" si="182"/>
        <v>4.8688472577078148</v>
      </c>
      <c r="AF390" s="131"/>
      <c r="AG390" s="43">
        <f t="shared" si="184"/>
        <v>0</v>
      </c>
      <c r="AH390" s="131"/>
      <c r="AI390" s="43">
        <f t="shared" si="185"/>
        <v>0</v>
      </c>
      <c r="AJ390" s="131"/>
      <c r="AK390" s="43">
        <f t="shared" si="186"/>
        <v>0</v>
      </c>
      <c r="AL390" s="117"/>
      <c r="AM390" s="43">
        <f t="shared" si="187"/>
        <v>0</v>
      </c>
      <c r="AN390" s="131"/>
      <c r="AO390" s="5">
        <f t="shared" si="179"/>
        <v>0</v>
      </c>
      <c r="AP390" s="131"/>
      <c r="AQ390" s="43">
        <f t="shared" si="188"/>
        <v>0</v>
      </c>
      <c r="AR390" s="131"/>
      <c r="AS390" s="43">
        <f t="shared" si="189"/>
        <v>0</v>
      </c>
      <c r="AT390" s="131"/>
      <c r="AU390" s="43">
        <f t="shared" si="190"/>
        <v>0</v>
      </c>
      <c r="AV390" s="131"/>
      <c r="AW390" s="43">
        <f t="shared" si="191"/>
        <v>0</v>
      </c>
      <c r="AX390" s="131"/>
      <c r="AY390" s="43">
        <f t="shared" si="192"/>
        <v>0</v>
      </c>
      <c r="AZ390" s="131"/>
      <c r="BA390" s="43">
        <f t="shared" si="193"/>
        <v>0</v>
      </c>
      <c r="BB390" s="117"/>
      <c r="BC390" s="43">
        <f t="shared" si="194"/>
        <v>0</v>
      </c>
      <c r="BD390" s="121"/>
      <c r="BE390">
        <f t="shared" si="166"/>
        <v>0</v>
      </c>
      <c r="BF390">
        <f t="shared" si="167"/>
        <v>0</v>
      </c>
      <c r="BG390">
        <f t="shared" si="168"/>
        <v>4</v>
      </c>
      <c r="BH390">
        <f t="shared" si="172"/>
        <v>7</v>
      </c>
      <c r="BI390" s="6">
        <f t="shared" si="169"/>
        <v>0</v>
      </c>
      <c r="BJ390" s="44">
        <f t="shared" si="170"/>
        <v>0</v>
      </c>
    </row>
    <row r="391" spans="1:62" ht="15" customHeight="1" x14ac:dyDescent="0.25">
      <c r="A391" s="144">
        <f t="shared" si="171"/>
        <v>379</v>
      </c>
      <c r="B391" s="89" t="s">
        <v>131</v>
      </c>
      <c r="C391" s="150">
        <v>22</v>
      </c>
      <c r="D391" s="89" t="s">
        <v>131</v>
      </c>
      <c r="E391" s="150">
        <v>22</v>
      </c>
      <c r="F391" s="154" t="s">
        <v>163</v>
      </c>
      <c r="G391" s="155">
        <v>19</v>
      </c>
      <c r="H391" s="152">
        <f t="shared" si="173"/>
        <v>3012.9</v>
      </c>
      <c r="I391" s="47">
        <f t="shared" si="175"/>
        <v>2306.6999999999998</v>
      </c>
      <c r="J391" s="47">
        <f t="shared" si="176"/>
        <v>0</v>
      </c>
      <c r="K391" s="47">
        <f t="shared" si="177"/>
        <v>143.69999999999982</v>
      </c>
      <c r="L391" s="56">
        <f t="shared" si="195"/>
        <v>3708.9264497964905</v>
      </c>
      <c r="M391" s="56">
        <f t="shared" si="174"/>
        <v>-4.660190696540667E-3</v>
      </c>
      <c r="N391" s="47">
        <f t="shared" si="196"/>
        <v>980.24687499999982</v>
      </c>
      <c r="O391" s="47">
        <f t="shared" si="198"/>
        <v>1831.2468749999998</v>
      </c>
      <c r="P391" s="47"/>
      <c r="Q391" s="47"/>
      <c r="R391" s="47">
        <f t="shared" si="197"/>
        <v>1432.2070115986255</v>
      </c>
      <c r="S391" s="47">
        <f t="shared" si="200"/>
        <v>1458.1004766476142</v>
      </c>
      <c r="T391" s="47">
        <f t="shared" si="199"/>
        <v>818.62362174094744</v>
      </c>
      <c r="U391" s="47"/>
      <c r="V391" s="47"/>
      <c r="W391" s="79">
        <v>1</v>
      </c>
      <c r="X391" s="62">
        <f t="shared" si="180"/>
        <v>1432.2070115986255</v>
      </c>
      <c r="Y391" s="137">
        <f t="shared" si="181"/>
        <v>61.714784896674679</v>
      </c>
      <c r="Z391" s="131">
        <v>62.9</v>
      </c>
      <c r="AA391" s="5">
        <f t="shared" si="178"/>
        <v>5.1938912963640016</v>
      </c>
      <c r="AB391" s="131"/>
      <c r="AC391" s="43">
        <f t="shared" si="183"/>
        <v>0</v>
      </c>
      <c r="AD391" s="131">
        <v>62.5</v>
      </c>
      <c r="AE391" s="43">
        <f t="shared" si="182"/>
        <v>5.128042310180664</v>
      </c>
      <c r="AF391" s="131"/>
      <c r="AG391" s="43">
        <f t="shared" si="184"/>
        <v>0</v>
      </c>
      <c r="AH391" s="131"/>
      <c r="AI391" s="43">
        <f t="shared" si="185"/>
        <v>0</v>
      </c>
      <c r="AJ391" s="131"/>
      <c r="AK391" s="43">
        <f t="shared" si="186"/>
        <v>0</v>
      </c>
      <c r="AL391" s="117"/>
      <c r="AM391" s="43">
        <f t="shared" si="187"/>
        <v>0</v>
      </c>
      <c r="AN391" s="131"/>
      <c r="AO391" s="5">
        <f t="shared" si="179"/>
        <v>0</v>
      </c>
      <c r="AP391" s="131"/>
      <c r="AQ391" s="43">
        <f t="shared" si="188"/>
        <v>0</v>
      </c>
      <c r="AR391" s="131"/>
      <c r="AS391" s="43">
        <f t="shared" si="189"/>
        <v>0</v>
      </c>
      <c r="AT391" s="131"/>
      <c r="AU391" s="43">
        <f t="shared" si="190"/>
        <v>0</v>
      </c>
      <c r="AV391" s="131"/>
      <c r="AW391" s="43">
        <f t="shared" si="191"/>
        <v>0</v>
      </c>
      <c r="AX391" s="131"/>
      <c r="AY391" s="43">
        <f t="shared" si="192"/>
        <v>0</v>
      </c>
      <c r="AZ391" s="131"/>
      <c r="BA391" s="43">
        <f t="shared" si="193"/>
        <v>0</v>
      </c>
      <c r="BB391" s="117"/>
      <c r="BC391" s="43">
        <f t="shared" si="194"/>
        <v>0</v>
      </c>
      <c r="BD391" s="121"/>
      <c r="BE391">
        <f t="shared" si="166"/>
        <v>0</v>
      </c>
      <c r="BF391">
        <f t="shared" si="167"/>
        <v>0</v>
      </c>
      <c r="BG391">
        <f t="shared" si="168"/>
        <v>4</v>
      </c>
      <c r="BH391">
        <f t="shared" si="172"/>
        <v>7</v>
      </c>
      <c r="BI391" s="6">
        <f t="shared" si="169"/>
        <v>0</v>
      </c>
      <c r="BJ391" s="44">
        <f t="shared" si="170"/>
        <v>0</v>
      </c>
    </row>
    <row r="392" spans="1:62" ht="15" customHeight="1" x14ac:dyDescent="0.25">
      <c r="A392" s="144">
        <f t="shared" si="171"/>
        <v>380</v>
      </c>
      <c r="B392" s="89" t="s">
        <v>131</v>
      </c>
      <c r="C392" s="150">
        <v>23</v>
      </c>
      <c r="D392" s="89" t="s">
        <v>131</v>
      </c>
      <c r="E392" s="150">
        <v>23</v>
      </c>
      <c r="F392" s="154" t="s">
        <v>163</v>
      </c>
      <c r="G392" s="155">
        <v>20</v>
      </c>
      <c r="H392" s="152">
        <f t="shared" si="173"/>
        <v>3020.9</v>
      </c>
      <c r="I392" s="47">
        <f t="shared" si="175"/>
        <v>2306.6999999999998</v>
      </c>
      <c r="J392" s="47">
        <f t="shared" si="176"/>
        <v>0</v>
      </c>
      <c r="K392" s="47">
        <f t="shared" si="177"/>
        <v>137.94999999999982</v>
      </c>
      <c r="L392" s="56">
        <f t="shared" si="195"/>
        <v>3718.7784785464164</v>
      </c>
      <c r="M392" s="56">
        <f t="shared" si="174"/>
        <v>-4.6022852448004414E-3</v>
      </c>
      <c r="N392" s="47">
        <f t="shared" si="196"/>
        <v>974.49687499999982</v>
      </c>
      <c r="O392" s="47">
        <f t="shared" si="198"/>
        <v>1825.4968749999998</v>
      </c>
      <c r="P392" s="47"/>
      <c r="Q392" s="47"/>
      <c r="R392" s="47">
        <f t="shared" si="197"/>
        <v>1432.2070115986255</v>
      </c>
      <c r="S392" s="47">
        <f t="shared" si="200"/>
        <v>1458.1004766476142</v>
      </c>
      <c r="T392" s="47">
        <f t="shared" si="199"/>
        <v>828.47559258542174</v>
      </c>
      <c r="U392" s="47"/>
      <c r="V392" s="47"/>
      <c r="W392" s="79">
        <v>1</v>
      </c>
      <c r="X392" s="62">
        <f t="shared" si="180"/>
        <v>1432.2070115986255</v>
      </c>
      <c r="Y392" s="137">
        <f t="shared" si="181"/>
        <v>61.714784896674679</v>
      </c>
      <c r="Z392" s="131">
        <v>61.4</v>
      </c>
      <c r="AA392" s="5">
        <f t="shared" si="178"/>
        <v>4.949123683248307</v>
      </c>
      <c r="AB392" s="131"/>
      <c r="AC392" s="43">
        <f t="shared" si="183"/>
        <v>0</v>
      </c>
      <c r="AD392" s="131">
        <v>61</v>
      </c>
      <c r="AE392" s="43">
        <f t="shared" si="182"/>
        <v>4.8848500316626575</v>
      </c>
      <c r="AF392" s="131"/>
      <c r="AG392" s="43">
        <f t="shared" si="184"/>
        <v>0</v>
      </c>
      <c r="AH392" s="131"/>
      <c r="AI392" s="43">
        <f t="shared" si="185"/>
        <v>0</v>
      </c>
      <c r="AJ392" s="131"/>
      <c r="AK392" s="43">
        <f t="shared" si="186"/>
        <v>0</v>
      </c>
      <c r="AL392" s="117"/>
      <c r="AM392" s="43">
        <f t="shared" si="187"/>
        <v>0</v>
      </c>
      <c r="AN392" s="131"/>
      <c r="AO392" s="5">
        <f t="shared" si="179"/>
        <v>0</v>
      </c>
      <c r="AP392" s="131"/>
      <c r="AQ392" s="43">
        <f t="shared" si="188"/>
        <v>0</v>
      </c>
      <c r="AR392" s="131"/>
      <c r="AS392" s="43">
        <f t="shared" si="189"/>
        <v>0</v>
      </c>
      <c r="AT392" s="131"/>
      <c r="AU392" s="43">
        <f t="shared" si="190"/>
        <v>0</v>
      </c>
      <c r="AV392" s="131"/>
      <c r="AW392" s="43">
        <f t="shared" si="191"/>
        <v>0</v>
      </c>
      <c r="AX392" s="131"/>
      <c r="AY392" s="43">
        <f t="shared" si="192"/>
        <v>0</v>
      </c>
      <c r="AZ392" s="131"/>
      <c r="BA392" s="43">
        <f t="shared" si="193"/>
        <v>0</v>
      </c>
      <c r="BB392" s="117"/>
      <c r="BC392" s="43">
        <f t="shared" si="194"/>
        <v>0</v>
      </c>
      <c r="BD392" s="121"/>
      <c r="BE392">
        <f t="shared" si="166"/>
        <v>0</v>
      </c>
      <c r="BF392">
        <f t="shared" si="167"/>
        <v>0</v>
      </c>
      <c r="BG392">
        <f t="shared" si="168"/>
        <v>4</v>
      </c>
      <c r="BH392">
        <f t="shared" si="172"/>
        <v>7</v>
      </c>
      <c r="BI392" s="6">
        <f t="shared" si="169"/>
        <v>0</v>
      </c>
      <c r="BJ392" s="44">
        <f t="shared" si="170"/>
        <v>0</v>
      </c>
    </row>
    <row r="393" spans="1:62" ht="15" customHeight="1" x14ac:dyDescent="0.25">
      <c r="A393" s="144">
        <f t="shared" si="171"/>
        <v>381</v>
      </c>
      <c r="B393" s="89" t="s">
        <v>131</v>
      </c>
      <c r="C393" s="150">
        <v>24</v>
      </c>
      <c r="D393" s="89" t="s">
        <v>131</v>
      </c>
      <c r="E393" s="150">
        <v>24</v>
      </c>
      <c r="F393" s="154" t="s">
        <v>163</v>
      </c>
      <c r="G393" s="155">
        <v>21</v>
      </c>
      <c r="H393" s="152">
        <f t="shared" si="173"/>
        <v>3028.9</v>
      </c>
      <c r="I393" s="47">
        <f t="shared" si="175"/>
        <v>2306.6999999999998</v>
      </c>
      <c r="J393" s="47">
        <f t="shared" si="176"/>
        <v>0</v>
      </c>
      <c r="K393" s="47">
        <f t="shared" si="177"/>
        <v>132.19999999999982</v>
      </c>
      <c r="L393" s="56">
        <f t="shared" si="195"/>
        <v>3728.6305073042572</v>
      </c>
      <c r="M393" s="56">
        <f t="shared" si="174"/>
        <v>-4.5457680867002637E-3</v>
      </c>
      <c r="N393" s="47">
        <f t="shared" si="196"/>
        <v>968.74687499999982</v>
      </c>
      <c r="O393" s="47">
        <f t="shared" si="198"/>
        <v>1819.7468749999998</v>
      </c>
      <c r="P393" s="47"/>
      <c r="Q393" s="47"/>
      <c r="R393" s="47">
        <f t="shared" si="197"/>
        <v>1432.2070115986255</v>
      </c>
      <c r="S393" s="47">
        <f t="shared" si="200"/>
        <v>1458.1004766476142</v>
      </c>
      <c r="T393" s="47">
        <f t="shared" si="199"/>
        <v>838.32756482610409</v>
      </c>
      <c r="U393" s="47"/>
      <c r="V393" s="47"/>
      <c r="W393" s="79">
        <v>1</v>
      </c>
      <c r="X393" s="62">
        <f t="shared" si="180"/>
        <v>1432.2070115986255</v>
      </c>
      <c r="Y393" s="137">
        <f t="shared" si="181"/>
        <v>61.714784896674679</v>
      </c>
      <c r="Z393" s="131">
        <v>63.9</v>
      </c>
      <c r="AA393" s="5">
        <f t="shared" si="178"/>
        <v>5.3603516521863144</v>
      </c>
      <c r="AB393" s="131"/>
      <c r="AC393" s="43">
        <f t="shared" si="183"/>
        <v>0</v>
      </c>
      <c r="AD393" s="131">
        <v>63.2</v>
      </c>
      <c r="AE393" s="43">
        <f t="shared" si="182"/>
        <v>5.2435537195561013</v>
      </c>
      <c r="AF393" s="131"/>
      <c r="AG393" s="43">
        <f t="shared" si="184"/>
        <v>0</v>
      </c>
      <c r="AH393" s="131"/>
      <c r="AI393" s="43">
        <f t="shared" si="185"/>
        <v>0</v>
      </c>
      <c r="AJ393" s="131"/>
      <c r="AK393" s="43">
        <f t="shared" si="186"/>
        <v>0</v>
      </c>
      <c r="AL393" s="117"/>
      <c r="AM393" s="43">
        <f t="shared" si="187"/>
        <v>0</v>
      </c>
      <c r="AN393" s="131"/>
      <c r="AO393" s="5">
        <f t="shared" si="179"/>
        <v>0</v>
      </c>
      <c r="AP393" s="131"/>
      <c r="AQ393" s="43">
        <f t="shared" si="188"/>
        <v>0</v>
      </c>
      <c r="AR393" s="131"/>
      <c r="AS393" s="43">
        <f t="shared" si="189"/>
        <v>0</v>
      </c>
      <c r="AT393" s="131"/>
      <c r="AU393" s="43">
        <f t="shared" si="190"/>
        <v>0</v>
      </c>
      <c r="AV393" s="131"/>
      <c r="AW393" s="43">
        <f t="shared" si="191"/>
        <v>0</v>
      </c>
      <c r="AX393" s="131"/>
      <c r="AY393" s="43">
        <f t="shared" si="192"/>
        <v>0</v>
      </c>
      <c r="AZ393" s="131"/>
      <c r="BA393" s="43">
        <f t="shared" si="193"/>
        <v>0</v>
      </c>
      <c r="BB393" s="117"/>
      <c r="BC393" s="43">
        <f t="shared" si="194"/>
        <v>0</v>
      </c>
      <c r="BD393" s="121"/>
      <c r="BE393">
        <f t="shared" si="166"/>
        <v>0</v>
      </c>
      <c r="BF393">
        <f t="shared" si="167"/>
        <v>0</v>
      </c>
      <c r="BG393">
        <f t="shared" si="168"/>
        <v>4</v>
      </c>
      <c r="BH393">
        <f t="shared" si="172"/>
        <v>7</v>
      </c>
      <c r="BI393" s="6">
        <f t="shared" si="169"/>
        <v>0</v>
      </c>
      <c r="BJ393" s="44">
        <f t="shared" si="170"/>
        <v>0</v>
      </c>
    </row>
    <row r="394" spans="1:62" ht="15" customHeight="1" x14ac:dyDescent="0.25">
      <c r="A394" s="144">
        <f t="shared" si="171"/>
        <v>382</v>
      </c>
      <c r="B394" s="89" t="s">
        <v>131</v>
      </c>
      <c r="C394" s="150">
        <v>25</v>
      </c>
      <c r="D394" s="89" t="s">
        <v>131</v>
      </c>
      <c r="E394" s="150">
        <v>25</v>
      </c>
      <c r="F394" s="154" t="s">
        <v>163</v>
      </c>
      <c r="G394" s="155">
        <v>22</v>
      </c>
      <c r="H394" s="152">
        <f t="shared" si="173"/>
        <v>3036.9</v>
      </c>
      <c r="I394" s="47">
        <f t="shared" si="175"/>
        <v>2306.6999999999998</v>
      </c>
      <c r="J394" s="47">
        <f t="shared" si="176"/>
        <v>0</v>
      </c>
      <c r="K394" s="47">
        <f t="shared" si="177"/>
        <v>126.44999999999982</v>
      </c>
      <c r="L394" s="56">
        <f t="shared" si="195"/>
        <v>3738.4825360699497</v>
      </c>
      <c r="M394" s="56">
        <f t="shared" si="174"/>
        <v>-4.4905906315761968E-3</v>
      </c>
      <c r="N394" s="47">
        <f t="shared" si="196"/>
        <v>962.99687499999982</v>
      </c>
      <c r="O394" s="47">
        <f t="shared" si="198"/>
        <v>1813.9968749999998</v>
      </c>
      <c r="P394" s="47"/>
      <c r="Q394" s="47"/>
      <c r="R394" s="47">
        <f t="shared" si="197"/>
        <v>1432.2070115986255</v>
      </c>
      <c r="S394" s="47">
        <f t="shared" si="200"/>
        <v>1458.1004766476142</v>
      </c>
      <c r="T394" s="47">
        <f t="shared" si="199"/>
        <v>848.17953841434166</v>
      </c>
      <c r="U394" s="47"/>
      <c r="V394" s="47"/>
      <c r="W394" s="79">
        <v>1</v>
      </c>
      <c r="X394" s="62">
        <f t="shared" si="180"/>
        <v>1432.2070115986255</v>
      </c>
      <c r="Y394" s="137">
        <f t="shared" si="181"/>
        <v>61.714784896674679</v>
      </c>
      <c r="Z394" s="131">
        <v>62.3</v>
      </c>
      <c r="AA394" s="5">
        <f t="shared" si="178"/>
        <v>5.0952753505487642</v>
      </c>
      <c r="AB394" s="131"/>
      <c r="AC394" s="43">
        <f t="shared" si="183"/>
        <v>0</v>
      </c>
      <c r="AD394" s="131">
        <v>61.5</v>
      </c>
      <c r="AE394" s="43">
        <f t="shared" si="182"/>
        <v>4.965257735086289</v>
      </c>
      <c r="AF394" s="131"/>
      <c r="AG394" s="43">
        <f t="shared" si="184"/>
        <v>0</v>
      </c>
      <c r="AH394" s="131"/>
      <c r="AI394" s="43">
        <f t="shared" si="185"/>
        <v>0</v>
      </c>
      <c r="AJ394" s="131"/>
      <c r="AK394" s="43">
        <f t="shared" si="186"/>
        <v>0</v>
      </c>
      <c r="AL394" s="117"/>
      <c r="AM394" s="43">
        <f t="shared" si="187"/>
        <v>0</v>
      </c>
      <c r="AN394" s="131"/>
      <c r="AO394" s="5">
        <f t="shared" si="179"/>
        <v>0</v>
      </c>
      <c r="AP394" s="131"/>
      <c r="AQ394" s="43">
        <f t="shared" si="188"/>
        <v>0</v>
      </c>
      <c r="AR394" s="131"/>
      <c r="AS394" s="43">
        <f t="shared" si="189"/>
        <v>0</v>
      </c>
      <c r="AT394" s="131"/>
      <c r="AU394" s="43">
        <f t="shared" si="190"/>
        <v>0</v>
      </c>
      <c r="AV394" s="131"/>
      <c r="AW394" s="43">
        <f t="shared" si="191"/>
        <v>0</v>
      </c>
      <c r="AX394" s="131"/>
      <c r="AY394" s="43">
        <f t="shared" si="192"/>
        <v>0</v>
      </c>
      <c r="AZ394" s="131"/>
      <c r="BA394" s="43">
        <f t="shared" si="193"/>
        <v>0</v>
      </c>
      <c r="BB394" s="117"/>
      <c r="BC394" s="43">
        <f t="shared" si="194"/>
        <v>0</v>
      </c>
      <c r="BD394" s="121"/>
      <c r="BE394">
        <f t="shared" si="166"/>
        <v>0</v>
      </c>
      <c r="BF394">
        <f t="shared" si="167"/>
        <v>0</v>
      </c>
      <c r="BG394">
        <f t="shared" si="168"/>
        <v>4</v>
      </c>
      <c r="BH394">
        <f t="shared" si="172"/>
        <v>7</v>
      </c>
      <c r="BI394" s="6">
        <f t="shared" si="169"/>
        <v>0</v>
      </c>
      <c r="BJ394" s="44">
        <f t="shared" si="170"/>
        <v>0</v>
      </c>
    </row>
    <row r="395" spans="1:62" ht="15" customHeight="1" x14ac:dyDescent="0.25">
      <c r="A395" s="144">
        <f t="shared" si="171"/>
        <v>383</v>
      </c>
      <c r="B395" s="89" t="s">
        <v>131</v>
      </c>
      <c r="C395" s="150">
        <v>26</v>
      </c>
      <c r="D395" s="89" t="s">
        <v>131</v>
      </c>
      <c r="E395" s="150">
        <v>26</v>
      </c>
      <c r="F395" s="154" t="s">
        <v>163</v>
      </c>
      <c r="G395" s="155">
        <v>23</v>
      </c>
      <c r="H395" s="152">
        <f t="shared" si="173"/>
        <v>3044.9</v>
      </c>
      <c r="I395" s="47">
        <f t="shared" si="175"/>
        <v>2306.6999999999998</v>
      </c>
      <c r="J395" s="47">
        <f t="shared" si="176"/>
        <v>0</v>
      </c>
      <c r="K395" s="47">
        <f t="shared" si="177"/>
        <v>120.69999999999982</v>
      </c>
      <c r="L395" s="56">
        <f t="shared" si="195"/>
        <v>3748.334564843432</v>
      </c>
      <c r="M395" s="56">
        <f t="shared" si="174"/>
        <v>-4.4367065243022807E-3</v>
      </c>
      <c r="N395" s="47">
        <f t="shared" si="196"/>
        <v>957.24687499999982</v>
      </c>
      <c r="O395" s="47">
        <f t="shared" si="198"/>
        <v>1808.2468749999998</v>
      </c>
      <c r="P395" s="47"/>
      <c r="Q395" s="47"/>
      <c r="R395" s="47">
        <f t="shared" si="197"/>
        <v>1432.2070115986255</v>
      </c>
      <c r="S395" s="47">
        <f t="shared" si="200"/>
        <v>1458.1004766476142</v>
      </c>
      <c r="T395" s="47">
        <f t="shared" si="199"/>
        <v>858.03151330371645</v>
      </c>
      <c r="U395" s="47"/>
      <c r="V395" s="47"/>
      <c r="W395" s="79">
        <v>1</v>
      </c>
      <c r="X395" s="62">
        <f t="shared" si="180"/>
        <v>1432.2070115986255</v>
      </c>
      <c r="Y395" s="137">
        <f t="shared" si="181"/>
        <v>61.714784896674679</v>
      </c>
      <c r="Z395" s="131">
        <v>62.8</v>
      </c>
      <c r="AA395" s="5">
        <f t="shared" si="178"/>
        <v>5.1773896664532248</v>
      </c>
      <c r="AB395" s="131"/>
      <c r="AC395" s="43">
        <f t="shared" si="183"/>
        <v>0</v>
      </c>
      <c r="AD395" s="131">
        <v>62</v>
      </c>
      <c r="AE395" s="43">
        <f t="shared" si="182"/>
        <v>5.0463218279256248</v>
      </c>
      <c r="AF395" s="131"/>
      <c r="AG395" s="43">
        <f t="shared" si="184"/>
        <v>0</v>
      </c>
      <c r="AH395" s="131"/>
      <c r="AI395" s="43">
        <f t="shared" si="185"/>
        <v>0</v>
      </c>
      <c r="AJ395" s="131"/>
      <c r="AK395" s="43">
        <f t="shared" si="186"/>
        <v>0</v>
      </c>
      <c r="AL395" s="117"/>
      <c r="AM395" s="43">
        <f t="shared" si="187"/>
        <v>0</v>
      </c>
      <c r="AN395" s="131"/>
      <c r="AO395" s="5">
        <f t="shared" si="179"/>
        <v>0</v>
      </c>
      <c r="AP395" s="131"/>
      <c r="AQ395" s="43">
        <f t="shared" si="188"/>
        <v>0</v>
      </c>
      <c r="AR395" s="131"/>
      <c r="AS395" s="43">
        <f t="shared" si="189"/>
        <v>0</v>
      </c>
      <c r="AT395" s="131"/>
      <c r="AU395" s="43">
        <f t="shared" si="190"/>
        <v>0</v>
      </c>
      <c r="AV395" s="131"/>
      <c r="AW395" s="43">
        <f t="shared" si="191"/>
        <v>0</v>
      </c>
      <c r="AX395" s="131"/>
      <c r="AY395" s="43">
        <f t="shared" si="192"/>
        <v>0</v>
      </c>
      <c r="AZ395" s="131"/>
      <c r="BA395" s="43">
        <f t="shared" si="193"/>
        <v>0</v>
      </c>
      <c r="BB395" s="117"/>
      <c r="BC395" s="43">
        <f t="shared" si="194"/>
        <v>0</v>
      </c>
      <c r="BD395" s="201"/>
      <c r="BE395">
        <f t="shared" si="166"/>
        <v>0</v>
      </c>
      <c r="BF395">
        <f t="shared" si="167"/>
        <v>0</v>
      </c>
      <c r="BG395">
        <f t="shared" si="168"/>
        <v>4</v>
      </c>
      <c r="BH395">
        <f t="shared" si="172"/>
        <v>7</v>
      </c>
      <c r="BI395" s="6">
        <f t="shared" si="169"/>
        <v>0</v>
      </c>
      <c r="BJ395" s="44">
        <f t="shared" si="170"/>
        <v>0</v>
      </c>
    </row>
    <row r="396" spans="1:62" ht="15" customHeight="1" x14ac:dyDescent="0.25">
      <c r="A396" s="144">
        <f t="shared" si="171"/>
        <v>384</v>
      </c>
      <c r="B396" s="89" t="s">
        <v>131</v>
      </c>
      <c r="C396" s="150">
        <v>27</v>
      </c>
      <c r="D396" s="89" t="s">
        <v>131</v>
      </c>
      <c r="E396" s="150">
        <v>27</v>
      </c>
      <c r="F396" s="154" t="s">
        <v>163</v>
      </c>
      <c r="G396" s="155">
        <v>24</v>
      </c>
      <c r="H396" s="152">
        <f t="shared" si="173"/>
        <v>3052.9</v>
      </c>
      <c r="I396" s="47">
        <f t="shared" si="175"/>
        <v>2306.6999999999998</v>
      </c>
      <c r="J396" s="47">
        <f t="shared" si="176"/>
        <v>0</v>
      </c>
      <c r="K396" s="47">
        <f t="shared" si="177"/>
        <v>114.94999999999982</v>
      </c>
      <c r="L396" s="56">
        <f t="shared" si="195"/>
        <v>3758.1865936246431</v>
      </c>
      <c r="M396" s="56">
        <f t="shared" si="174"/>
        <v>-4.3840715143232956E-3</v>
      </c>
      <c r="N396" s="47">
        <f t="shared" si="196"/>
        <v>951.49687499999982</v>
      </c>
      <c r="O396" s="47">
        <f t="shared" si="198"/>
        <v>1802.4968749999998</v>
      </c>
      <c r="P396" s="47"/>
      <c r="Q396" s="47"/>
      <c r="R396" s="47">
        <f t="shared" si="197"/>
        <v>1432.2070115986255</v>
      </c>
      <c r="S396" s="47">
        <f t="shared" si="200"/>
        <v>1458.1004766476142</v>
      </c>
      <c r="T396" s="47">
        <f t="shared" si="199"/>
        <v>867.88348944991799</v>
      </c>
      <c r="U396" s="47"/>
      <c r="V396" s="47"/>
      <c r="W396" s="79">
        <v>1</v>
      </c>
      <c r="X396" s="62">
        <f t="shared" si="180"/>
        <v>1432.2070115986255</v>
      </c>
      <c r="Y396" s="137">
        <f t="shared" si="181"/>
        <v>61.714784896674679</v>
      </c>
      <c r="Z396" s="131">
        <v>62.4</v>
      </c>
      <c r="AA396" s="5">
        <f t="shared" si="178"/>
        <v>5.1116457025763999</v>
      </c>
      <c r="AB396" s="131"/>
      <c r="AC396" s="43">
        <f t="shared" si="183"/>
        <v>0</v>
      </c>
      <c r="AD396" s="131">
        <v>61.6</v>
      </c>
      <c r="AE396" s="43">
        <f t="shared" si="182"/>
        <v>4.9814180425009003</v>
      </c>
      <c r="AF396" s="131"/>
      <c r="AG396" s="43">
        <f t="shared" si="184"/>
        <v>0</v>
      </c>
      <c r="AH396" s="131"/>
      <c r="AI396" s="43">
        <f t="shared" si="185"/>
        <v>0</v>
      </c>
      <c r="AJ396" s="131"/>
      <c r="AK396" s="43">
        <f t="shared" si="186"/>
        <v>0</v>
      </c>
      <c r="AL396" s="117"/>
      <c r="AM396" s="43">
        <f t="shared" si="187"/>
        <v>0</v>
      </c>
      <c r="AN396" s="131"/>
      <c r="AO396" s="5">
        <f t="shared" si="179"/>
        <v>0</v>
      </c>
      <c r="AP396" s="131"/>
      <c r="AQ396" s="43">
        <f t="shared" si="188"/>
        <v>0</v>
      </c>
      <c r="AR396" s="131"/>
      <c r="AS396" s="43">
        <f t="shared" si="189"/>
        <v>0</v>
      </c>
      <c r="AT396" s="131"/>
      <c r="AU396" s="43">
        <f t="shared" si="190"/>
        <v>0</v>
      </c>
      <c r="AV396" s="131"/>
      <c r="AW396" s="43">
        <f t="shared" si="191"/>
        <v>0</v>
      </c>
      <c r="AX396" s="131"/>
      <c r="AY396" s="43">
        <f t="shared" si="192"/>
        <v>0</v>
      </c>
      <c r="AZ396" s="131"/>
      <c r="BA396" s="43">
        <f t="shared" si="193"/>
        <v>0</v>
      </c>
      <c r="BB396" s="117"/>
      <c r="BC396" s="43">
        <f t="shared" si="194"/>
        <v>0</v>
      </c>
      <c r="BD396" s="201"/>
      <c r="BE396">
        <f t="shared" si="166"/>
        <v>0</v>
      </c>
      <c r="BF396">
        <f t="shared" si="167"/>
        <v>0</v>
      </c>
      <c r="BG396">
        <f t="shared" si="168"/>
        <v>4</v>
      </c>
      <c r="BH396">
        <f t="shared" si="172"/>
        <v>7</v>
      </c>
      <c r="BI396" s="6">
        <f t="shared" si="169"/>
        <v>0</v>
      </c>
      <c r="BJ396" s="44">
        <f t="shared" si="170"/>
        <v>0</v>
      </c>
    </row>
    <row r="397" spans="1:62" ht="15" customHeight="1" x14ac:dyDescent="0.25">
      <c r="A397" s="144">
        <f t="shared" si="171"/>
        <v>385</v>
      </c>
      <c r="B397" s="89" t="s">
        <v>131</v>
      </c>
      <c r="C397" s="150">
        <v>28</v>
      </c>
      <c r="D397" s="89" t="s">
        <v>131</v>
      </c>
      <c r="E397" s="150">
        <v>28</v>
      </c>
      <c r="F397" s="154" t="s">
        <v>163</v>
      </c>
      <c r="G397" s="155">
        <v>25</v>
      </c>
      <c r="H397" s="152">
        <f t="shared" si="173"/>
        <v>3060.9</v>
      </c>
      <c r="I397" s="47">
        <f t="shared" si="175"/>
        <v>2306.6999999999998</v>
      </c>
      <c r="J397" s="47">
        <f t="shared" si="176"/>
        <v>0</v>
      </c>
      <c r="K397" s="47">
        <f t="shared" si="177"/>
        <v>109.19999999999982</v>
      </c>
      <c r="L397" s="56">
        <f t="shared" si="195"/>
        <v>3768.0386224135232</v>
      </c>
      <c r="M397" s="56">
        <f t="shared" si="174"/>
        <v>-4.332643341513176E-3</v>
      </c>
      <c r="N397" s="47">
        <f t="shared" si="196"/>
        <v>945.74687499999982</v>
      </c>
      <c r="O397" s="47">
        <f t="shared" si="198"/>
        <v>1796.7468749999998</v>
      </c>
      <c r="P397" s="47"/>
      <c r="Q397" s="47"/>
      <c r="R397" s="47">
        <f t="shared" si="197"/>
        <v>1432.2070115986255</v>
      </c>
      <c r="S397" s="47">
        <f t="shared" si="200"/>
        <v>1458.1004766476142</v>
      </c>
      <c r="T397" s="47">
        <f t="shared" si="199"/>
        <v>877.73546681062498</v>
      </c>
      <c r="U397" s="47"/>
      <c r="V397" s="47"/>
      <c r="W397" s="79">
        <v>1</v>
      </c>
      <c r="X397" s="62">
        <f t="shared" si="180"/>
        <v>1432.2070115986255</v>
      </c>
      <c r="Y397" s="137">
        <f t="shared" si="181"/>
        <v>61.714784896674679</v>
      </c>
      <c r="Z397" s="131">
        <v>62.8</v>
      </c>
      <c r="AA397" s="5">
        <f t="shared" si="178"/>
        <v>5.1773896664532248</v>
      </c>
      <c r="AB397" s="131"/>
      <c r="AC397" s="43">
        <f t="shared" si="183"/>
        <v>0</v>
      </c>
      <c r="AD397" s="131">
        <v>62.2</v>
      </c>
      <c r="AE397" s="43">
        <f t="shared" si="182"/>
        <v>5.0789312540977578</v>
      </c>
      <c r="AF397" s="131"/>
      <c r="AG397" s="43">
        <f t="shared" si="184"/>
        <v>0</v>
      </c>
      <c r="AH397" s="131"/>
      <c r="AI397" s="43">
        <f t="shared" si="185"/>
        <v>0</v>
      </c>
      <c r="AJ397" s="131"/>
      <c r="AK397" s="43">
        <f t="shared" si="186"/>
        <v>0</v>
      </c>
      <c r="AL397" s="117"/>
      <c r="AM397" s="43">
        <f t="shared" si="187"/>
        <v>0</v>
      </c>
      <c r="AN397" s="131"/>
      <c r="AO397" s="5">
        <f t="shared" si="179"/>
        <v>0</v>
      </c>
      <c r="AP397" s="131"/>
      <c r="AQ397" s="43">
        <f t="shared" si="188"/>
        <v>0</v>
      </c>
      <c r="AR397" s="131"/>
      <c r="AS397" s="43">
        <f t="shared" si="189"/>
        <v>0</v>
      </c>
      <c r="AT397" s="131"/>
      <c r="AU397" s="43">
        <f t="shared" si="190"/>
        <v>0</v>
      </c>
      <c r="AV397" s="131"/>
      <c r="AW397" s="43">
        <f t="shared" si="191"/>
        <v>0</v>
      </c>
      <c r="AX397" s="131"/>
      <c r="AY397" s="43">
        <f t="shared" si="192"/>
        <v>0</v>
      </c>
      <c r="AZ397" s="131"/>
      <c r="BA397" s="43">
        <f t="shared" si="193"/>
        <v>0</v>
      </c>
      <c r="BB397" s="117"/>
      <c r="BC397" s="43">
        <f t="shared" si="194"/>
        <v>0</v>
      </c>
      <c r="BD397" s="201"/>
      <c r="BE397">
        <f t="shared" si="166"/>
        <v>0</v>
      </c>
      <c r="BF397">
        <f t="shared" si="167"/>
        <v>0</v>
      </c>
      <c r="BG397">
        <f t="shared" si="168"/>
        <v>4</v>
      </c>
      <c r="BH397">
        <f t="shared" si="172"/>
        <v>7</v>
      </c>
      <c r="BI397" s="6">
        <f t="shared" si="169"/>
        <v>0</v>
      </c>
      <c r="BJ397" s="44">
        <f t="shared" si="170"/>
        <v>0</v>
      </c>
    </row>
    <row r="398" spans="1:62" ht="15" customHeight="1" x14ac:dyDescent="0.25">
      <c r="A398" s="144">
        <f t="shared" si="171"/>
        <v>386</v>
      </c>
      <c r="B398" s="89" t="s">
        <v>131</v>
      </c>
      <c r="C398" s="150">
        <v>29</v>
      </c>
      <c r="D398" s="89" t="s">
        <v>131</v>
      </c>
      <c r="E398" s="150">
        <v>29</v>
      </c>
      <c r="F398" s="154" t="s">
        <v>163</v>
      </c>
      <c r="G398" s="155">
        <v>26</v>
      </c>
      <c r="H398" s="152">
        <f t="shared" si="173"/>
        <v>3068.9</v>
      </c>
      <c r="I398" s="47">
        <f t="shared" si="175"/>
        <v>2306.6999999999998</v>
      </c>
      <c r="J398" s="47">
        <f t="shared" si="176"/>
        <v>0</v>
      </c>
      <c r="K398" s="47">
        <f t="shared" si="177"/>
        <v>103.44999999999982</v>
      </c>
      <c r="L398" s="56">
        <f t="shared" si="195"/>
        <v>3777.8906512100111</v>
      </c>
      <c r="M398" s="56">
        <f t="shared" si="174"/>
        <v>-4.2823816243071633E-3</v>
      </c>
      <c r="N398" s="47">
        <f t="shared" si="196"/>
        <v>939.99687499999982</v>
      </c>
      <c r="O398" s="47">
        <f t="shared" si="198"/>
        <v>1790.9968749999998</v>
      </c>
      <c r="P398" s="47"/>
      <c r="Q398" s="47"/>
      <c r="R398" s="47">
        <f t="shared" si="197"/>
        <v>1432.2070115986255</v>
      </c>
      <c r="S398" s="47">
        <f t="shared" si="200"/>
        <v>1458.1004766476142</v>
      </c>
      <c r="T398" s="47">
        <f t="shared" si="199"/>
        <v>887.58744534539562</v>
      </c>
      <c r="U398" s="47"/>
      <c r="V398" s="47"/>
      <c r="W398" s="79">
        <v>1</v>
      </c>
      <c r="X398" s="62">
        <f t="shared" si="180"/>
        <v>1432.2070115986255</v>
      </c>
      <c r="Y398" s="137">
        <f t="shared" si="181"/>
        <v>61.714784896674679</v>
      </c>
      <c r="Z398" s="131">
        <v>62.8</v>
      </c>
      <c r="AA398" s="5">
        <f t="shared" si="178"/>
        <v>5.1773896664532248</v>
      </c>
      <c r="AB398" s="131"/>
      <c r="AC398" s="43">
        <f t="shared" si="183"/>
        <v>0</v>
      </c>
      <c r="AD398" s="131">
        <v>62.1</v>
      </c>
      <c r="AE398" s="43">
        <f t="shared" si="182"/>
        <v>5.0626134132233771</v>
      </c>
      <c r="AF398" s="131"/>
      <c r="AG398" s="43">
        <f t="shared" si="184"/>
        <v>0</v>
      </c>
      <c r="AH398" s="131"/>
      <c r="AI398" s="43">
        <f t="shared" si="185"/>
        <v>0</v>
      </c>
      <c r="AJ398" s="131"/>
      <c r="AK398" s="43">
        <f t="shared" si="186"/>
        <v>0</v>
      </c>
      <c r="AL398" s="117"/>
      <c r="AM398" s="43">
        <f t="shared" si="187"/>
        <v>0</v>
      </c>
      <c r="AN398" s="131"/>
      <c r="AO398" s="5">
        <f t="shared" si="179"/>
        <v>0</v>
      </c>
      <c r="AP398" s="131"/>
      <c r="AQ398" s="43">
        <f t="shared" si="188"/>
        <v>0</v>
      </c>
      <c r="AR398" s="131"/>
      <c r="AS398" s="43">
        <f t="shared" si="189"/>
        <v>0</v>
      </c>
      <c r="AT398" s="131"/>
      <c r="AU398" s="43">
        <f t="shared" si="190"/>
        <v>0</v>
      </c>
      <c r="AV398" s="131"/>
      <c r="AW398" s="43">
        <f t="shared" si="191"/>
        <v>0</v>
      </c>
      <c r="AX398" s="131"/>
      <c r="AY398" s="43">
        <f t="shared" si="192"/>
        <v>0</v>
      </c>
      <c r="AZ398" s="131"/>
      <c r="BA398" s="43">
        <f t="shared" si="193"/>
        <v>0</v>
      </c>
      <c r="BB398" s="117"/>
      <c r="BC398" s="43">
        <f t="shared" si="194"/>
        <v>0</v>
      </c>
      <c r="BD398" s="201"/>
      <c r="BE398">
        <f t="shared" ref="BE398:BE461" si="201">IF(AM398=0,IF(AG398="","",AG398),AM398)</f>
        <v>0</v>
      </c>
      <c r="BF398">
        <f t="shared" ref="BF398:BF461" si="202">IF(BC398=0,IF(AU398="","",AU398),BC398)</f>
        <v>0</v>
      </c>
      <c r="BG398">
        <f t="shared" ref="BG398:BG461" si="203">IF(L398&lt;500,2,4)</f>
        <v>4</v>
      </c>
      <c r="BH398">
        <f t="shared" si="172"/>
        <v>7</v>
      </c>
      <c r="BI398" s="6">
        <f t="shared" ref="BI398:BI461" si="204">AM398-AG398</f>
        <v>0</v>
      </c>
      <c r="BJ398" s="44">
        <f t="shared" ref="BJ398:BJ461" si="205">BC398-AU398</f>
        <v>0</v>
      </c>
    </row>
    <row r="399" spans="1:62" ht="15" customHeight="1" x14ac:dyDescent="0.25">
      <c r="A399" s="144">
        <f t="shared" ref="A399:A462" si="206">A398+1</f>
        <v>387</v>
      </c>
      <c r="B399" s="89" t="s">
        <v>131</v>
      </c>
      <c r="C399" s="150">
        <v>30</v>
      </c>
      <c r="D399" s="89" t="s">
        <v>131</v>
      </c>
      <c r="E399" s="150">
        <v>30</v>
      </c>
      <c r="F399" s="154" t="s">
        <v>163</v>
      </c>
      <c r="G399" s="155">
        <v>27</v>
      </c>
      <c r="H399" s="152">
        <f t="shared" si="173"/>
        <v>3076.9</v>
      </c>
      <c r="I399" s="47">
        <f t="shared" si="175"/>
        <v>2306.6999999999998</v>
      </c>
      <c r="J399" s="47">
        <f t="shared" si="176"/>
        <v>0</v>
      </c>
      <c r="K399" s="47">
        <f t="shared" si="177"/>
        <v>97.699999999999818</v>
      </c>
      <c r="L399" s="56">
        <f t="shared" si="195"/>
        <v>3787.7426800140479</v>
      </c>
      <c r="M399" s="56">
        <f t="shared" si="174"/>
        <v>-4.2332477555646619E-3</v>
      </c>
      <c r="N399" s="47">
        <f t="shared" si="196"/>
        <v>934.24687499999982</v>
      </c>
      <c r="O399" s="47">
        <f t="shared" si="198"/>
        <v>1785.2468749999998</v>
      </c>
      <c r="P399" s="47"/>
      <c r="Q399" s="47"/>
      <c r="R399" s="47">
        <f t="shared" si="197"/>
        <v>1432.2070115986255</v>
      </c>
      <c r="S399" s="47">
        <f t="shared" si="200"/>
        <v>1458.1004766476142</v>
      </c>
      <c r="T399" s="47">
        <f t="shared" si="199"/>
        <v>897.43942501556376</v>
      </c>
      <c r="U399" s="47"/>
      <c r="V399" s="47"/>
      <c r="W399" s="79">
        <v>1</v>
      </c>
      <c r="X399" s="62">
        <f t="shared" si="180"/>
        <v>1432.2070115986255</v>
      </c>
      <c r="Y399" s="137">
        <f t="shared" si="181"/>
        <v>61.714784896674679</v>
      </c>
      <c r="Z399" s="131">
        <v>62.6</v>
      </c>
      <c r="AA399" s="5">
        <f t="shared" si="178"/>
        <v>5.1444651733615583</v>
      </c>
      <c r="AB399" s="131"/>
      <c r="AC399" s="43">
        <f t="shared" si="183"/>
        <v>0</v>
      </c>
      <c r="AD399" s="131">
        <v>62.8</v>
      </c>
      <c r="AE399" s="43">
        <f t="shared" si="182"/>
        <v>5.1773896664532248</v>
      </c>
      <c r="AF399" s="131"/>
      <c r="AG399" s="43">
        <f t="shared" si="184"/>
        <v>0</v>
      </c>
      <c r="AH399" s="131"/>
      <c r="AI399" s="43">
        <f t="shared" si="185"/>
        <v>0</v>
      </c>
      <c r="AJ399" s="131"/>
      <c r="AK399" s="43">
        <f t="shared" si="186"/>
        <v>0</v>
      </c>
      <c r="AL399" s="117"/>
      <c r="AM399" s="43">
        <f t="shared" si="187"/>
        <v>0</v>
      </c>
      <c r="AN399" s="131"/>
      <c r="AO399" s="5">
        <f t="shared" si="179"/>
        <v>0</v>
      </c>
      <c r="AP399" s="131"/>
      <c r="AQ399" s="43">
        <f t="shared" si="188"/>
        <v>0</v>
      </c>
      <c r="AR399" s="131"/>
      <c r="AS399" s="43">
        <f t="shared" si="189"/>
        <v>0</v>
      </c>
      <c r="AT399" s="131"/>
      <c r="AU399" s="43">
        <f t="shared" si="190"/>
        <v>0</v>
      </c>
      <c r="AV399" s="131"/>
      <c r="AW399" s="43">
        <f t="shared" si="191"/>
        <v>0</v>
      </c>
      <c r="AX399" s="131"/>
      <c r="AY399" s="43">
        <f t="shared" si="192"/>
        <v>0</v>
      </c>
      <c r="AZ399" s="131"/>
      <c r="BA399" s="43">
        <f t="shared" si="193"/>
        <v>0</v>
      </c>
      <c r="BB399" s="117"/>
      <c r="BC399" s="43">
        <f t="shared" si="194"/>
        <v>0</v>
      </c>
      <c r="BD399" s="201"/>
      <c r="BE399">
        <f t="shared" si="201"/>
        <v>0</v>
      </c>
      <c r="BF399">
        <f t="shared" si="202"/>
        <v>0</v>
      </c>
      <c r="BG399">
        <f t="shared" si="203"/>
        <v>4</v>
      </c>
      <c r="BH399">
        <f t="shared" ref="BH399:BH462" si="207">BH398</f>
        <v>7</v>
      </c>
      <c r="BI399" s="6">
        <f t="shared" si="204"/>
        <v>0</v>
      </c>
      <c r="BJ399" s="44">
        <f t="shared" si="205"/>
        <v>0</v>
      </c>
    </row>
    <row r="400" spans="1:62" ht="15" customHeight="1" x14ac:dyDescent="0.25">
      <c r="A400" s="144">
        <f t="shared" si="206"/>
        <v>388</v>
      </c>
      <c r="B400" s="89" t="s">
        <v>131</v>
      </c>
      <c r="C400" s="150">
        <v>31</v>
      </c>
      <c r="D400" s="89" t="s">
        <v>131</v>
      </c>
      <c r="E400" s="150">
        <v>31</v>
      </c>
      <c r="F400" s="154" t="s">
        <v>163</v>
      </c>
      <c r="G400" s="155">
        <v>28</v>
      </c>
      <c r="H400" s="152">
        <f t="shared" ref="H400:H463" si="208">H399+I$8</f>
        <v>3084.9</v>
      </c>
      <c r="I400" s="47">
        <f t="shared" si="175"/>
        <v>2306.6999999999998</v>
      </c>
      <c r="J400" s="47">
        <f t="shared" si="176"/>
        <v>0</v>
      </c>
      <c r="K400" s="47">
        <f t="shared" si="177"/>
        <v>91.949999999999818</v>
      </c>
      <c r="L400" s="56">
        <f t="shared" si="195"/>
        <v>3797.5947088255743</v>
      </c>
      <c r="M400" s="56">
        <f t="shared" ref="M400:M463" si="209">L400-SUM(R400:V400)</f>
        <v>-4.1852048079817905E-3</v>
      </c>
      <c r="N400" s="47">
        <f t="shared" si="196"/>
        <v>928.49687499999982</v>
      </c>
      <c r="O400" s="47">
        <f t="shared" si="198"/>
        <v>1779.4968749999998</v>
      </c>
      <c r="P400" s="47"/>
      <c r="Q400" s="47"/>
      <c r="R400" s="47">
        <f t="shared" si="197"/>
        <v>1432.2070115986255</v>
      </c>
      <c r="S400" s="47">
        <f t="shared" si="200"/>
        <v>1458.1004766476142</v>
      </c>
      <c r="T400" s="47">
        <f t="shared" si="199"/>
        <v>907.29140578414263</v>
      </c>
      <c r="U400" s="47"/>
      <c r="V400" s="47"/>
      <c r="W400" s="79">
        <v>1</v>
      </c>
      <c r="X400" s="62">
        <f t="shared" si="180"/>
        <v>1432.2070115986255</v>
      </c>
      <c r="Y400" s="137">
        <f t="shared" si="181"/>
        <v>61.714784896674679</v>
      </c>
      <c r="Z400" s="131">
        <v>64.2</v>
      </c>
      <c r="AA400" s="5">
        <f t="shared" si="178"/>
        <v>5.4108017426772568</v>
      </c>
      <c r="AB400" s="131"/>
      <c r="AC400" s="43">
        <f t="shared" si="183"/>
        <v>0</v>
      </c>
      <c r="AD400" s="131">
        <v>64.2</v>
      </c>
      <c r="AE400" s="43">
        <f t="shared" si="182"/>
        <v>5.4108017426772568</v>
      </c>
      <c r="AF400" s="131"/>
      <c r="AG400" s="43">
        <f t="shared" si="184"/>
        <v>0</v>
      </c>
      <c r="AH400" s="131"/>
      <c r="AI400" s="43">
        <f t="shared" si="185"/>
        <v>0</v>
      </c>
      <c r="AJ400" s="131"/>
      <c r="AK400" s="43">
        <f t="shared" si="186"/>
        <v>0</v>
      </c>
      <c r="AL400" s="117"/>
      <c r="AM400" s="43">
        <f t="shared" si="187"/>
        <v>0</v>
      </c>
      <c r="AN400" s="131"/>
      <c r="AO400" s="5">
        <f t="shared" si="179"/>
        <v>0</v>
      </c>
      <c r="AP400" s="131"/>
      <c r="AQ400" s="43">
        <f t="shared" si="188"/>
        <v>0</v>
      </c>
      <c r="AR400" s="131"/>
      <c r="AS400" s="43">
        <f t="shared" si="189"/>
        <v>0</v>
      </c>
      <c r="AT400" s="131"/>
      <c r="AU400" s="43">
        <f t="shared" si="190"/>
        <v>0</v>
      </c>
      <c r="AV400" s="131"/>
      <c r="AW400" s="43">
        <f t="shared" si="191"/>
        <v>0</v>
      </c>
      <c r="AX400" s="131"/>
      <c r="AY400" s="43">
        <f t="shared" si="192"/>
        <v>0</v>
      </c>
      <c r="AZ400" s="131"/>
      <c r="BA400" s="43">
        <f t="shared" si="193"/>
        <v>0</v>
      </c>
      <c r="BB400" s="117"/>
      <c r="BC400" s="43">
        <f t="shared" si="194"/>
        <v>0</v>
      </c>
      <c r="BD400" s="201"/>
      <c r="BE400">
        <f t="shared" si="201"/>
        <v>0</v>
      </c>
      <c r="BF400">
        <f t="shared" si="202"/>
        <v>0</v>
      </c>
      <c r="BG400">
        <f t="shared" si="203"/>
        <v>4</v>
      </c>
      <c r="BH400">
        <f t="shared" si="207"/>
        <v>7</v>
      </c>
      <c r="BI400" s="6">
        <f t="shared" si="204"/>
        <v>0</v>
      </c>
      <c r="BJ400" s="44">
        <f t="shared" si="205"/>
        <v>0</v>
      </c>
    </row>
    <row r="401" spans="1:62" ht="15" customHeight="1" x14ac:dyDescent="0.25">
      <c r="A401" s="144">
        <f t="shared" si="206"/>
        <v>389</v>
      </c>
      <c r="B401" s="89" t="s">
        <v>131</v>
      </c>
      <c r="C401" s="150">
        <v>32</v>
      </c>
      <c r="D401" s="89" t="s">
        <v>131</v>
      </c>
      <c r="E401" s="150">
        <v>32</v>
      </c>
      <c r="F401" s="154" t="s">
        <v>163</v>
      </c>
      <c r="G401" s="155">
        <v>29</v>
      </c>
      <c r="H401" s="152">
        <f t="shared" si="208"/>
        <v>3092.9</v>
      </c>
      <c r="I401" s="47">
        <f t="shared" ref="I401:I464" si="210">I400</f>
        <v>2306.6999999999998</v>
      </c>
      <c r="J401" s="47">
        <f t="shared" ref="J401:J415" si="211">J400</f>
        <v>0</v>
      </c>
      <c r="K401" s="47">
        <f t="shared" ref="K401:K415" si="212">K400-K$8</f>
        <v>86.199999999999818</v>
      </c>
      <c r="L401" s="56">
        <f t="shared" si="195"/>
        <v>3807.4467376445332</v>
      </c>
      <c r="M401" s="56">
        <f t="shared" si="209"/>
        <v>-4.1382174413229222E-3</v>
      </c>
      <c r="N401" s="47">
        <f t="shared" si="196"/>
        <v>922.74687499999982</v>
      </c>
      <c r="O401" s="47">
        <f t="shared" si="198"/>
        <v>1773.7468749999998</v>
      </c>
      <c r="P401" s="47"/>
      <c r="Q401" s="47"/>
      <c r="R401" s="47">
        <f t="shared" si="197"/>
        <v>1432.2070115986255</v>
      </c>
      <c r="S401" s="47">
        <f t="shared" si="200"/>
        <v>1458.1004766476142</v>
      </c>
      <c r="T401" s="47">
        <f t="shared" si="199"/>
        <v>917.1433876157347</v>
      </c>
      <c r="U401" s="47"/>
      <c r="V401" s="47"/>
      <c r="W401" s="79">
        <v>1</v>
      </c>
      <c r="X401" s="62">
        <f t="shared" si="180"/>
        <v>1432.2070115986255</v>
      </c>
      <c r="Y401" s="137">
        <f t="shared" si="181"/>
        <v>61.714784896674679</v>
      </c>
      <c r="Z401" s="131">
        <v>62.1</v>
      </c>
      <c r="AA401" s="5">
        <f t="shared" si="178"/>
        <v>5.0626134132233771</v>
      </c>
      <c r="AB401" s="131"/>
      <c r="AC401" s="43">
        <f t="shared" si="183"/>
        <v>0</v>
      </c>
      <c r="AD401" s="131">
        <v>61.6</v>
      </c>
      <c r="AE401" s="43">
        <f t="shared" si="182"/>
        <v>4.9814180425009003</v>
      </c>
      <c r="AF401" s="131"/>
      <c r="AG401" s="43">
        <f t="shared" si="184"/>
        <v>0</v>
      </c>
      <c r="AH401" s="131"/>
      <c r="AI401" s="43">
        <f t="shared" si="185"/>
        <v>0</v>
      </c>
      <c r="AJ401" s="131"/>
      <c r="AK401" s="43">
        <f t="shared" si="186"/>
        <v>0</v>
      </c>
      <c r="AL401" s="117"/>
      <c r="AM401" s="43">
        <f t="shared" si="187"/>
        <v>0</v>
      </c>
      <c r="AN401" s="131"/>
      <c r="AO401" s="5">
        <f t="shared" si="179"/>
        <v>0</v>
      </c>
      <c r="AP401" s="131"/>
      <c r="AQ401" s="43">
        <f t="shared" si="188"/>
        <v>0</v>
      </c>
      <c r="AR401" s="131"/>
      <c r="AS401" s="43">
        <f t="shared" si="189"/>
        <v>0</v>
      </c>
      <c r="AT401" s="131"/>
      <c r="AU401" s="43">
        <f t="shared" si="190"/>
        <v>0</v>
      </c>
      <c r="AV401" s="131"/>
      <c r="AW401" s="43">
        <f t="shared" si="191"/>
        <v>0</v>
      </c>
      <c r="AX401" s="131"/>
      <c r="AY401" s="43">
        <f t="shared" si="192"/>
        <v>0</v>
      </c>
      <c r="AZ401" s="131"/>
      <c r="BA401" s="43">
        <f t="shared" si="193"/>
        <v>0</v>
      </c>
      <c r="BB401" s="117"/>
      <c r="BC401" s="43">
        <f t="shared" si="194"/>
        <v>0</v>
      </c>
      <c r="BD401" s="121"/>
      <c r="BE401">
        <f t="shared" si="201"/>
        <v>0</v>
      </c>
      <c r="BF401">
        <f t="shared" si="202"/>
        <v>0</v>
      </c>
      <c r="BG401">
        <f t="shared" si="203"/>
        <v>4</v>
      </c>
      <c r="BH401">
        <f t="shared" si="207"/>
        <v>7</v>
      </c>
      <c r="BI401" s="6">
        <f t="shared" si="204"/>
        <v>0</v>
      </c>
      <c r="BJ401" s="44">
        <f t="shared" si="205"/>
        <v>0</v>
      </c>
    </row>
    <row r="402" spans="1:62" ht="15" customHeight="1" x14ac:dyDescent="0.25">
      <c r="A402" s="144">
        <f t="shared" si="206"/>
        <v>390</v>
      </c>
      <c r="B402" s="89" t="s">
        <v>131</v>
      </c>
      <c r="C402" s="150">
        <v>33</v>
      </c>
      <c r="D402" s="89" t="s">
        <v>131</v>
      </c>
      <c r="E402" s="150">
        <v>33</v>
      </c>
      <c r="F402" s="154" t="s">
        <v>163</v>
      </c>
      <c r="G402" s="155">
        <v>30</v>
      </c>
      <c r="H402" s="152">
        <f t="shared" si="208"/>
        <v>3100.9</v>
      </c>
      <c r="I402" s="47">
        <f t="shared" si="210"/>
        <v>2306.6999999999998</v>
      </c>
      <c r="J402" s="47">
        <f t="shared" si="211"/>
        <v>0</v>
      </c>
      <c r="K402" s="47">
        <f t="shared" si="212"/>
        <v>80.449999999999818</v>
      </c>
      <c r="L402" s="56">
        <f t="shared" si="195"/>
        <v>3817.2987664708667</v>
      </c>
      <c r="M402" s="56">
        <f t="shared" si="209"/>
        <v>-4.0922518205661618E-3</v>
      </c>
      <c r="N402" s="47">
        <f t="shared" si="196"/>
        <v>916.99687499999982</v>
      </c>
      <c r="O402" s="47">
        <f t="shared" si="198"/>
        <v>1767.9968749999998</v>
      </c>
      <c r="P402" s="47"/>
      <c r="Q402" s="47"/>
      <c r="R402" s="47">
        <f t="shared" si="197"/>
        <v>1432.2070115986255</v>
      </c>
      <c r="S402" s="47">
        <f t="shared" si="200"/>
        <v>1458.1004766476142</v>
      </c>
      <c r="T402" s="47">
        <f t="shared" si="199"/>
        <v>926.99537047644731</v>
      </c>
      <c r="U402" s="47"/>
      <c r="V402" s="47"/>
      <c r="W402" s="79">
        <v>1</v>
      </c>
      <c r="X402" s="62">
        <f t="shared" si="180"/>
        <v>1432.2070115986255</v>
      </c>
      <c r="Y402" s="137">
        <f t="shared" si="181"/>
        <v>61.714784896674679</v>
      </c>
      <c r="Z402" s="131">
        <v>63.3</v>
      </c>
      <c r="AA402" s="5">
        <f t="shared" si="178"/>
        <v>5.2601603717733889</v>
      </c>
      <c r="AB402" s="131"/>
      <c r="AC402" s="43">
        <f t="shared" si="183"/>
        <v>0</v>
      </c>
      <c r="AD402" s="131">
        <v>62.4</v>
      </c>
      <c r="AE402" s="43">
        <f t="shared" si="182"/>
        <v>5.1116457025763999</v>
      </c>
      <c r="AF402" s="131"/>
      <c r="AG402" s="43">
        <f t="shared" si="184"/>
        <v>0</v>
      </c>
      <c r="AH402" s="131"/>
      <c r="AI402" s="43">
        <f t="shared" si="185"/>
        <v>0</v>
      </c>
      <c r="AJ402" s="131"/>
      <c r="AK402" s="43">
        <f t="shared" si="186"/>
        <v>0</v>
      </c>
      <c r="AL402" s="117"/>
      <c r="AM402" s="43">
        <f t="shared" si="187"/>
        <v>0</v>
      </c>
      <c r="AN402" s="131"/>
      <c r="AO402" s="5">
        <f t="shared" si="179"/>
        <v>0</v>
      </c>
      <c r="AP402" s="131"/>
      <c r="AQ402" s="43">
        <f t="shared" si="188"/>
        <v>0</v>
      </c>
      <c r="AR402" s="131"/>
      <c r="AS402" s="43">
        <f t="shared" si="189"/>
        <v>0</v>
      </c>
      <c r="AT402" s="131"/>
      <c r="AU402" s="43">
        <f t="shared" si="190"/>
        <v>0</v>
      </c>
      <c r="AV402" s="131"/>
      <c r="AW402" s="43">
        <f t="shared" si="191"/>
        <v>0</v>
      </c>
      <c r="AX402" s="131"/>
      <c r="AY402" s="43">
        <f t="shared" si="192"/>
        <v>0</v>
      </c>
      <c r="AZ402" s="131"/>
      <c r="BA402" s="43">
        <f t="shared" si="193"/>
        <v>0</v>
      </c>
      <c r="BB402" s="117"/>
      <c r="BC402" s="43">
        <f t="shared" si="194"/>
        <v>0</v>
      </c>
      <c r="BD402" s="121"/>
      <c r="BE402">
        <f t="shared" si="201"/>
        <v>0</v>
      </c>
      <c r="BF402">
        <f t="shared" si="202"/>
        <v>0</v>
      </c>
      <c r="BG402">
        <f t="shared" si="203"/>
        <v>4</v>
      </c>
      <c r="BH402">
        <f t="shared" si="207"/>
        <v>7</v>
      </c>
      <c r="BI402" s="6">
        <f t="shared" si="204"/>
        <v>0</v>
      </c>
      <c r="BJ402" s="44">
        <f t="shared" si="205"/>
        <v>0</v>
      </c>
    </row>
    <row r="403" spans="1:62" ht="15" customHeight="1" x14ac:dyDescent="0.25">
      <c r="A403" s="144">
        <f t="shared" si="206"/>
        <v>391</v>
      </c>
      <c r="B403" s="89" t="s">
        <v>131</v>
      </c>
      <c r="C403" s="150">
        <v>34</v>
      </c>
      <c r="D403" s="89" t="s">
        <v>131</v>
      </c>
      <c r="E403" s="150">
        <v>34</v>
      </c>
      <c r="F403" s="154" t="s">
        <v>163</v>
      </c>
      <c r="G403" s="155">
        <v>31</v>
      </c>
      <c r="H403" s="152">
        <f t="shared" si="208"/>
        <v>3108.9</v>
      </c>
      <c r="I403" s="47">
        <f t="shared" si="210"/>
        <v>2306.6999999999998</v>
      </c>
      <c r="J403" s="47">
        <f t="shared" si="211"/>
        <v>0</v>
      </c>
      <c r="K403" s="47">
        <f t="shared" si="212"/>
        <v>74.699999999999818</v>
      </c>
      <c r="L403" s="56">
        <f t="shared" si="195"/>
        <v>3827.1507953045175</v>
      </c>
      <c r="M403" s="56">
        <f t="shared" si="209"/>
        <v>-4.0472755354130641E-3</v>
      </c>
      <c r="N403" s="47">
        <f t="shared" si="196"/>
        <v>911.24687499999982</v>
      </c>
      <c r="O403" s="47">
        <f t="shared" si="198"/>
        <v>1762.2468749999998</v>
      </c>
      <c r="P403" s="47"/>
      <c r="Q403" s="47"/>
      <c r="R403" s="47">
        <f t="shared" si="197"/>
        <v>1432.2070115986255</v>
      </c>
      <c r="S403" s="47">
        <f t="shared" si="200"/>
        <v>1458.1004766476142</v>
      </c>
      <c r="T403" s="47">
        <f t="shared" si="199"/>
        <v>936.84735433381343</v>
      </c>
      <c r="U403" s="47"/>
      <c r="V403" s="47"/>
      <c r="W403" s="79">
        <v>1</v>
      </c>
      <c r="X403" s="62">
        <f t="shared" si="180"/>
        <v>1432.2070115986255</v>
      </c>
      <c r="Y403" s="137">
        <f t="shared" si="181"/>
        <v>61.714784896674679</v>
      </c>
      <c r="Z403" s="131">
        <v>62</v>
      </c>
      <c r="AA403" s="5">
        <f t="shared" si="178"/>
        <v>5.0463218279256248</v>
      </c>
      <c r="AB403" s="131"/>
      <c r="AC403" s="43">
        <f t="shared" si="183"/>
        <v>0</v>
      </c>
      <c r="AD403" s="131">
        <v>61.3</v>
      </c>
      <c r="AE403" s="43">
        <f t="shared" si="182"/>
        <v>4.9330158869869525</v>
      </c>
      <c r="AF403" s="131"/>
      <c r="AG403" s="43">
        <f t="shared" si="184"/>
        <v>0</v>
      </c>
      <c r="AH403" s="131"/>
      <c r="AI403" s="43">
        <f t="shared" si="185"/>
        <v>0</v>
      </c>
      <c r="AJ403" s="131"/>
      <c r="AK403" s="43">
        <f t="shared" si="186"/>
        <v>0</v>
      </c>
      <c r="AL403" s="117"/>
      <c r="AM403" s="43">
        <f t="shared" si="187"/>
        <v>0</v>
      </c>
      <c r="AN403" s="131"/>
      <c r="AO403" s="5">
        <f t="shared" si="179"/>
        <v>0</v>
      </c>
      <c r="AP403" s="131"/>
      <c r="AQ403" s="43">
        <f t="shared" si="188"/>
        <v>0</v>
      </c>
      <c r="AR403" s="131"/>
      <c r="AS403" s="43">
        <f t="shared" si="189"/>
        <v>0</v>
      </c>
      <c r="AT403" s="131"/>
      <c r="AU403" s="43">
        <f t="shared" si="190"/>
        <v>0</v>
      </c>
      <c r="AV403" s="131"/>
      <c r="AW403" s="43">
        <f t="shared" si="191"/>
        <v>0</v>
      </c>
      <c r="AX403" s="131"/>
      <c r="AY403" s="43">
        <f t="shared" si="192"/>
        <v>0</v>
      </c>
      <c r="AZ403" s="131"/>
      <c r="BA403" s="43">
        <f t="shared" si="193"/>
        <v>0</v>
      </c>
      <c r="BB403" s="117"/>
      <c r="BC403" s="43">
        <f t="shared" si="194"/>
        <v>0</v>
      </c>
      <c r="BD403" s="121"/>
      <c r="BE403">
        <f t="shared" si="201"/>
        <v>0</v>
      </c>
      <c r="BF403">
        <f t="shared" si="202"/>
        <v>0</v>
      </c>
      <c r="BG403">
        <f t="shared" si="203"/>
        <v>4</v>
      </c>
      <c r="BH403">
        <f t="shared" si="207"/>
        <v>7</v>
      </c>
      <c r="BI403" s="6">
        <f t="shared" si="204"/>
        <v>0</v>
      </c>
      <c r="BJ403" s="44">
        <f t="shared" si="205"/>
        <v>0</v>
      </c>
    </row>
    <row r="404" spans="1:62" ht="15" customHeight="1" x14ac:dyDescent="0.25">
      <c r="A404" s="144">
        <f t="shared" si="206"/>
        <v>392</v>
      </c>
      <c r="B404" s="89" t="s">
        <v>131</v>
      </c>
      <c r="C404" s="150">
        <v>35</v>
      </c>
      <c r="D404" s="89" t="s">
        <v>131</v>
      </c>
      <c r="E404" s="150">
        <v>35</v>
      </c>
      <c r="F404" s="154" t="s">
        <v>163</v>
      </c>
      <c r="G404" s="155">
        <v>32</v>
      </c>
      <c r="H404" s="152">
        <f t="shared" si="208"/>
        <v>3116.9</v>
      </c>
      <c r="I404" s="47">
        <f t="shared" si="210"/>
        <v>2306.6999999999998</v>
      </c>
      <c r="J404" s="47">
        <f t="shared" si="211"/>
        <v>0</v>
      </c>
      <c r="K404" s="47">
        <f t="shared" si="212"/>
        <v>68.949999999999818</v>
      </c>
      <c r="L404" s="56">
        <f t="shared" si="195"/>
        <v>3837.0028241454293</v>
      </c>
      <c r="M404" s="56">
        <f t="shared" si="209"/>
        <v>-4.0032575279838056E-3</v>
      </c>
      <c r="N404" s="47">
        <f t="shared" si="196"/>
        <v>905.49687499999982</v>
      </c>
      <c r="O404" s="47">
        <f t="shared" si="198"/>
        <v>1756.4968749999998</v>
      </c>
      <c r="P404" s="47"/>
      <c r="Q404" s="47"/>
      <c r="R404" s="47">
        <f t="shared" si="197"/>
        <v>1432.2070115986255</v>
      </c>
      <c r="S404" s="47">
        <f t="shared" si="200"/>
        <v>1458.1004766476142</v>
      </c>
      <c r="T404" s="47">
        <f t="shared" si="199"/>
        <v>946.69933915671754</v>
      </c>
      <c r="U404" s="47"/>
      <c r="V404" s="47"/>
      <c r="W404" s="79">
        <v>1</v>
      </c>
      <c r="X404" s="62">
        <f t="shared" si="180"/>
        <v>1432.2070115986255</v>
      </c>
      <c r="Y404" s="137">
        <f t="shared" si="181"/>
        <v>61.714784896674679</v>
      </c>
      <c r="Z404" s="131">
        <v>61.4</v>
      </c>
      <c r="AA404" s="5">
        <f t="shared" ref="AA404:AA467" si="213">POWER(2*$X404/1000*Z404, 2)*$A$5</f>
        <v>4.949123683248307</v>
      </c>
      <c r="AB404" s="131"/>
      <c r="AC404" s="43">
        <f t="shared" si="183"/>
        <v>0</v>
      </c>
      <c r="AD404" s="131">
        <v>60.1</v>
      </c>
      <c r="AE404" s="43">
        <f t="shared" si="182"/>
        <v>4.7417702668276904</v>
      </c>
      <c r="AF404" s="131"/>
      <c r="AG404" s="43">
        <f t="shared" si="184"/>
        <v>0</v>
      </c>
      <c r="AH404" s="131"/>
      <c r="AI404" s="43">
        <f t="shared" si="185"/>
        <v>0</v>
      </c>
      <c r="AJ404" s="131"/>
      <c r="AK404" s="43">
        <f t="shared" si="186"/>
        <v>0</v>
      </c>
      <c r="AL404" s="117"/>
      <c r="AM404" s="43">
        <f t="shared" si="187"/>
        <v>0</v>
      </c>
      <c r="AN404" s="131"/>
      <c r="AO404" s="5">
        <f t="shared" ref="AO404:AO467" si="214">POWER(2*$X404/1000*AN404, 2)*$A$5</f>
        <v>0</v>
      </c>
      <c r="AP404" s="131"/>
      <c r="AQ404" s="43">
        <f t="shared" si="188"/>
        <v>0</v>
      </c>
      <c r="AR404" s="131"/>
      <c r="AS404" s="43">
        <f t="shared" si="189"/>
        <v>0</v>
      </c>
      <c r="AT404" s="131"/>
      <c r="AU404" s="43">
        <f t="shared" si="190"/>
        <v>0</v>
      </c>
      <c r="AV404" s="131"/>
      <c r="AW404" s="43">
        <f t="shared" si="191"/>
        <v>0</v>
      </c>
      <c r="AX404" s="131"/>
      <c r="AY404" s="43">
        <f t="shared" si="192"/>
        <v>0</v>
      </c>
      <c r="AZ404" s="131"/>
      <c r="BA404" s="43">
        <f t="shared" si="193"/>
        <v>0</v>
      </c>
      <c r="BB404" s="117"/>
      <c r="BC404" s="43">
        <f t="shared" si="194"/>
        <v>0</v>
      </c>
      <c r="BD404" s="121"/>
      <c r="BE404">
        <f t="shared" si="201"/>
        <v>0</v>
      </c>
      <c r="BF404">
        <f t="shared" si="202"/>
        <v>0</v>
      </c>
      <c r="BG404">
        <f t="shared" si="203"/>
        <v>4</v>
      </c>
      <c r="BH404">
        <f t="shared" si="207"/>
        <v>7</v>
      </c>
      <c r="BI404" s="6">
        <f t="shared" si="204"/>
        <v>0</v>
      </c>
      <c r="BJ404" s="44">
        <f t="shared" si="205"/>
        <v>0</v>
      </c>
    </row>
    <row r="405" spans="1:62" ht="15" customHeight="1" x14ac:dyDescent="0.25">
      <c r="A405" s="144">
        <f t="shared" si="206"/>
        <v>393</v>
      </c>
      <c r="B405" s="89" t="s">
        <v>131</v>
      </c>
      <c r="C405" s="150">
        <v>36</v>
      </c>
      <c r="D405" s="89" t="s">
        <v>131</v>
      </c>
      <c r="E405" s="150">
        <v>36</v>
      </c>
      <c r="F405" s="154" t="s">
        <v>163</v>
      </c>
      <c r="G405" s="155">
        <v>33</v>
      </c>
      <c r="H405" s="152">
        <f t="shared" si="208"/>
        <v>3124.9</v>
      </c>
      <c r="I405" s="47">
        <f t="shared" si="210"/>
        <v>2306.6999999999998</v>
      </c>
      <c r="J405" s="47">
        <f t="shared" si="211"/>
        <v>0</v>
      </c>
      <c r="K405" s="47">
        <f t="shared" si="212"/>
        <v>63.199999999999818</v>
      </c>
      <c r="L405" s="56">
        <f t="shared" si="195"/>
        <v>3846.8548529935465</v>
      </c>
      <c r="M405" s="56">
        <f t="shared" si="209"/>
        <v>-3.9601680191481137E-3</v>
      </c>
      <c r="N405" s="47">
        <f t="shared" si="196"/>
        <v>899.74687499999982</v>
      </c>
      <c r="O405" s="47">
        <f t="shared" si="198"/>
        <v>1750.7468749999998</v>
      </c>
      <c r="P405" s="47"/>
      <c r="Q405" s="47"/>
      <c r="R405" s="47">
        <f t="shared" si="197"/>
        <v>1432.2070115986255</v>
      </c>
      <c r="S405" s="47">
        <f t="shared" si="200"/>
        <v>1458.1004766476142</v>
      </c>
      <c r="T405" s="47">
        <f t="shared" si="199"/>
        <v>956.55132491532606</v>
      </c>
      <c r="U405" s="47"/>
      <c r="V405" s="47"/>
      <c r="W405" s="79">
        <v>1</v>
      </c>
      <c r="X405" s="62">
        <f t="shared" ref="X405:X413" si="215">R405</f>
        <v>1432.2070115986255</v>
      </c>
      <c r="Y405" s="137">
        <f t="shared" ref="Y405:Y468" si="216">Com_Num/X405</f>
        <v>61.714784896674679</v>
      </c>
      <c r="Z405" s="131">
        <v>60</v>
      </c>
      <c r="AA405" s="5">
        <f t="shared" si="213"/>
        <v>4.7260037930625014</v>
      </c>
      <c r="AB405" s="131"/>
      <c r="AC405" s="43">
        <f t="shared" si="183"/>
        <v>0</v>
      </c>
      <c r="AD405" s="131">
        <v>59.3</v>
      </c>
      <c r="AE405" s="43">
        <f t="shared" ref="AE405:AE468" si="217">POWER(2*$X405/1000*AD405, 2)*$A$5</f>
        <v>4.6163736328517642</v>
      </c>
      <c r="AF405" s="131"/>
      <c r="AG405" s="43">
        <f t="shared" si="184"/>
        <v>0</v>
      </c>
      <c r="AH405" s="131"/>
      <c r="AI405" s="43">
        <f t="shared" si="185"/>
        <v>0</v>
      </c>
      <c r="AJ405" s="131"/>
      <c r="AK405" s="43">
        <f t="shared" si="186"/>
        <v>0</v>
      </c>
      <c r="AL405" s="117"/>
      <c r="AM405" s="43">
        <f t="shared" si="187"/>
        <v>0</v>
      </c>
      <c r="AN405" s="131"/>
      <c r="AO405" s="5">
        <f t="shared" si="214"/>
        <v>0</v>
      </c>
      <c r="AP405" s="131"/>
      <c r="AQ405" s="43">
        <f t="shared" si="188"/>
        <v>0</v>
      </c>
      <c r="AR405" s="131"/>
      <c r="AS405" s="43">
        <f t="shared" si="189"/>
        <v>0</v>
      </c>
      <c r="AT405" s="131"/>
      <c r="AU405" s="43">
        <f t="shared" si="190"/>
        <v>0</v>
      </c>
      <c r="AV405" s="131"/>
      <c r="AW405" s="43">
        <f t="shared" si="191"/>
        <v>0</v>
      </c>
      <c r="AX405" s="131"/>
      <c r="AY405" s="43">
        <f t="shared" si="192"/>
        <v>0</v>
      </c>
      <c r="AZ405" s="131"/>
      <c r="BA405" s="43">
        <f t="shared" si="193"/>
        <v>0</v>
      </c>
      <c r="BB405" s="117"/>
      <c r="BC405" s="43">
        <f t="shared" si="194"/>
        <v>0</v>
      </c>
      <c r="BD405" s="121"/>
      <c r="BE405">
        <f t="shared" si="201"/>
        <v>0</v>
      </c>
      <c r="BF405">
        <f t="shared" si="202"/>
        <v>0</v>
      </c>
      <c r="BG405">
        <f t="shared" si="203"/>
        <v>4</v>
      </c>
      <c r="BH405">
        <f t="shared" si="207"/>
        <v>7</v>
      </c>
      <c r="BI405" s="6">
        <f t="shared" si="204"/>
        <v>0</v>
      </c>
      <c r="BJ405" s="44">
        <f t="shared" si="205"/>
        <v>0</v>
      </c>
    </row>
    <row r="406" spans="1:62" ht="15" customHeight="1" x14ac:dyDescent="0.25">
      <c r="A406" s="144">
        <f t="shared" si="206"/>
        <v>394</v>
      </c>
      <c r="B406" s="89" t="s">
        <v>131</v>
      </c>
      <c r="C406" s="150">
        <v>37</v>
      </c>
      <c r="D406" s="89" t="s">
        <v>131</v>
      </c>
      <c r="E406" s="150">
        <v>37</v>
      </c>
      <c r="F406" s="154" t="s">
        <v>163</v>
      </c>
      <c r="G406" s="155">
        <v>34</v>
      </c>
      <c r="H406" s="152">
        <f t="shared" si="208"/>
        <v>3132.9</v>
      </c>
      <c r="I406" s="47">
        <f t="shared" si="210"/>
        <v>2306.6999999999998</v>
      </c>
      <c r="J406" s="47">
        <f t="shared" si="211"/>
        <v>0</v>
      </c>
      <c r="K406" s="47">
        <f t="shared" si="212"/>
        <v>57.449999999999818</v>
      </c>
      <c r="L406" s="56">
        <f t="shared" si="195"/>
        <v>3856.7068818488137</v>
      </c>
      <c r="M406" s="56">
        <f t="shared" si="209"/>
        <v>-3.9179784480438684E-3</v>
      </c>
      <c r="N406" s="47">
        <f t="shared" si="196"/>
        <v>893.99687499999982</v>
      </c>
      <c r="O406" s="47">
        <f t="shared" si="198"/>
        <v>1744.9968749999998</v>
      </c>
      <c r="P406" s="47"/>
      <c r="Q406" s="47"/>
      <c r="R406" s="47">
        <f t="shared" si="197"/>
        <v>1432.2070115986255</v>
      </c>
      <c r="S406" s="47">
        <f t="shared" si="200"/>
        <v>1458.1004766476142</v>
      </c>
      <c r="T406" s="47">
        <f t="shared" si="199"/>
        <v>966.40331158102197</v>
      </c>
      <c r="U406" s="47"/>
      <c r="V406" s="47"/>
      <c r="W406" s="79">
        <v>1</v>
      </c>
      <c r="X406" s="62">
        <f t="shared" si="215"/>
        <v>1432.2070115986255</v>
      </c>
      <c r="Y406" s="137">
        <f t="shared" si="216"/>
        <v>61.714784896674679</v>
      </c>
      <c r="Z406" s="131">
        <v>60.4</v>
      </c>
      <c r="AA406" s="5">
        <f t="shared" si="213"/>
        <v>4.7892272215830261</v>
      </c>
      <c r="AB406" s="131"/>
      <c r="AC406" s="43">
        <f t="shared" ref="AC406:AC469" si="218">POWER(2*$X406/1000*AB406, 2)*$A$5</f>
        <v>0</v>
      </c>
      <c r="AD406" s="131">
        <v>59.7</v>
      </c>
      <c r="AE406" s="43">
        <f t="shared" si="217"/>
        <v>4.6788619052267029</v>
      </c>
      <c r="AF406" s="131"/>
      <c r="AG406" s="43">
        <f t="shared" ref="AG406:AG469" si="219">POWER(2*$X406/1000*AF406, 2)*$A$5</f>
        <v>0</v>
      </c>
      <c r="AH406" s="131"/>
      <c r="AI406" s="43">
        <f t="shared" ref="AI406:AI469" si="220">POWER(2*$X406/1000*AH406, 2)*$A$5</f>
        <v>0</v>
      </c>
      <c r="AJ406" s="131"/>
      <c r="AK406" s="43">
        <f t="shared" ref="AK406:AK469" si="221">POWER(2*$X406/1000*AJ406, 2)*$A$5</f>
        <v>0</v>
      </c>
      <c r="AL406" s="117"/>
      <c r="AM406" s="43">
        <f t="shared" ref="AM406:AM469" si="222">POWER(2*$X406/1000*AL406, 2)*$A$5</f>
        <v>0</v>
      </c>
      <c r="AN406" s="131"/>
      <c r="AO406" s="5">
        <f t="shared" si="214"/>
        <v>0</v>
      </c>
      <c r="AP406" s="131"/>
      <c r="AQ406" s="43">
        <f t="shared" ref="AQ406:AQ469" si="223">POWER(2*$X406/1000*AP406, 2)*$A$5</f>
        <v>0</v>
      </c>
      <c r="AR406" s="131"/>
      <c r="AS406" s="43">
        <f t="shared" ref="AS406:AS469" si="224">POWER(2*$X406/1000*AR406, 2)*$A$5</f>
        <v>0</v>
      </c>
      <c r="AT406" s="131"/>
      <c r="AU406" s="43">
        <f t="shared" ref="AU406:AU469" si="225">POWER(2*$X406/1000*AT406, 2)*$A$5</f>
        <v>0</v>
      </c>
      <c r="AV406" s="131"/>
      <c r="AW406" s="43">
        <f t="shared" ref="AW406:AW469" si="226">POWER(2*$X406/1000*AV406, 2)*$A$5</f>
        <v>0</v>
      </c>
      <c r="AX406" s="131"/>
      <c r="AY406" s="43">
        <f t="shared" ref="AY406:AY469" si="227">POWER(2*$X406/1000*AX406, 2)*$A$5</f>
        <v>0</v>
      </c>
      <c r="AZ406" s="131"/>
      <c r="BA406" s="43">
        <f t="shared" ref="BA406:BA469" si="228">POWER(2*$X406/1000*AZ406, 2)*$A$5</f>
        <v>0</v>
      </c>
      <c r="BB406" s="117"/>
      <c r="BC406" s="43">
        <f t="shared" ref="BC406:BC469" si="229">POWER(2*$X406/1000*BB406, 2)*$A$5</f>
        <v>0</v>
      </c>
      <c r="BD406" s="121"/>
      <c r="BE406">
        <f t="shared" si="201"/>
        <v>0</v>
      </c>
      <c r="BF406">
        <f t="shared" si="202"/>
        <v>0</v>
      </c>
      <c r="BG406">
        <f t="shared" si="203"/>
        <v>4</v>
      </c>
      <c r="BH406">
        <f t="shared" si="207"/>
        <v>7</v>
      </c>
      <c r="BI406" s="6">
        <f t="shared" si="204"/>
        <v>0</v>
      </c>
      <c r="BJ406" s="44">
        <f t="shared" si="205"/>
        <v>0</v>
      </c>
    </row>
    <row r="407" spans="1:62" ht="15" customHeight="1" x14ac:dyDescent="0.25">
      <c r="A407" s="144">
        <f t="shared" si="206"/>
        <v>395</v>
      </c>
      <c r="B407" s="89" t="s">
        <v>132</v>
      </c>
      <c r="C407" s="150">
        <v>1</v>
      </c>
      <c r="D407" s="89" t="s">
        <v>132</v>
      </c>
      <c r="E407" s="150">
        <v>1</v>
      </c>
      <c r="F407" s="154" t="s">
        <v>163</v>
      </c>
      <c r="G407" s="155">
        <v>35</v>
      </c>
      <c r="H407" s="152">
        <f t="shared" si="208"/>
        <v>3140.9</v>
      </c>
      <c r="I407" s="47">
        <f t="shared" si="210"/>
        <v>2306.6999999999998</v>
      </c>
      <c r="J407" s="47">
        <f t="shared" si="211"/>
        <v>0</v>
      </c>
      <c r="K407" s="47">
        <f t="shared" si="212"/>
        <v>51.699999999999818</v>
      </c>
      <c r="L407" s="56">
        <f t="shared" ref="L407:L470" si="230">SQRT(POWER(H407-J407,2)+POWER(I407-K407,2))</f>
        <v>3866.5589107111764</v>
      </c>
      <c r="M407" s="56">
        <f t="shared" si="209"/>
        <v>-3.8766614065934846E-3</v>
      </c>
      <c r="N407" s="47">
        <f t="shared" si="196"/>
        <v>888.24687499999982</v>
      </c>
      <c r="O407" s="47">
        <f t="shared" si="198"/>
        <v>1739.2468749999998</v>
      </c>
      <c r="P407" s="47"/>
      <c r="Q407" s="47"/>
      <c r="R407" s="47">
        <f t="shared" si="197"/>
        <v>1432.2070115986255</v>
      </c>
      <c r="S407" s="47">
        <f t="shared" si="200"/>
        <v>1458.1004766476142</v>
      </c>
      <c r="T407" s="47">
        <f t="shared" si="199"/>
        <v>976.25529912634317</v>
      </c>
      <c r="U407" s="47"/>
      <c r="V407" s="47"/>
      <c r="W407" s="79">
        <v>1</v>
      </c>
      <c r="X407" s="62">
        <f t="shared" si="215"/>
        <v>1432.2070115986255</v>
      </c>
      <c r="Y407" s="137">
        <f t="shared" si="216"/>
        <v>61.714784896674679</v>
      </c>
      <c r="Z407" s="131">
        <v>60.5</v>
      </c>
      <c r="AA407" s="5">
        <f t="shared" si="213"/>
        <v>4.8050987176547277</v>
      </c>
      <c r="AB407" s="131"/>
      <c r="AC407" s="43">
        <f t="shared" si="218"/>
        <v>0</v>
      </c>
      <c r="AD407" s="131">
        <v>60.1</v>
      </c>
      <c r="AE407" s="43">
        <f t="shared" si="217"/>
        <v>4.7417702668276904</v>
      </c>
      <c r="AF407" s="131"/>
      <c r="AG407" s="43">
        <f t="shared" si="219"/>
        <v>0</v>
      </c>
      <c r="AH407" s="131"/>
      <c r="AI407" s="43">
        <f t="shared" si="220"/>
        <v>0</v>
      </c>
      <c r="AJ407" s="131"/>
      <c r="AK407" s="43">
        <f t="shared" si="221"/>
        <v>0</v>
      </c>
      <c r="AL407" s="117"/>
      <c r="AM407" s="43">
        <f t="shared" si="222"/>
        <v>0</v>
      </c>
      <c r="AN407" s="131"/>
      <c r="AO407" s="5">
        <f t="shared" si="214"/>
        <v>0</v>
      </c>
      <c r="AP407" s="131"/>
      <c r="AQ407" s="43">
        <f t="shared" si="223"/>
        <v>0</v>
      </c>
      <c r="AR407" s="131"/>
      <c r="AS407" s="43">
        <f t="shared" si="224"/>
        <v>0</v>
      </c>
      <c r="AT407" s="131"/>
      <c r="AU407" s="43">
        <f t="shared" si="225"/>
        <v>0</v>
      </c>
      <c r="AV407" s="131"/>
      <c r="AW407" s="43">
        <f t="shared" si="226"/>
        <v>0</v>
      </c>
      <c r="AX407" s="131"/>
      <c r="AY407" s="43">
        <f t="shared" si="227"/>
        <v>0</v>
      </c>
      <c r="AZ407" s="131"/>
      <c r="BA407" s="43">
        <f t="shared" si="228"/>
        <v>0</v>
      </c>
      <c r="BB407" s="117"/>
      <c r="BC407" s="43">
        <f t="shared" si="229"/>
        <v>0</v>
      </c>
      <c r="BD407" s="121"/>
      <c r="BE407">
        <f t="shared" si="201"/>
        <v>0</v>
      </c>
      <c r="BF407">
        <f t="shared" si="202"/>
        <v>0</v>
      </c>
      <c r="BG407">
        <f t="shared" si="203"/>
        <v>4</v>
      </c>
      <c r="BH407">
        <f t="shared" si="207"/>
        <v>7</v>
      </c>
      <c r="BI407" s="6">
        <f t="shared" si="204"/>
        <v>0</v>
      </c>
      <c r="BJ407" s="44">
        <f t="shared" si="205"/>
        <v>0</v>
      </c>
    </row>
    <row r="408" spans="1:62" ht="15" customHeight="1" x14ac:dyDescent="0.25">
      <c r="A408" s="144">
        <f t="shared" si="206"/>
        <v>396</v>
      </c>
      <c r="B408" s="89" t="s">
        <v>132</v>
      </c>
      <c r="C408" s="150">
        <v>2</v>
      </c>
      <c r="D408" s="89" t="s">
        <v>132</v>
      </c>
      <c r="E408" s="150">
        <v>2</v>
      </c>
      <c r="F408" s="154" t="s">
        <v>163</v>
      </c>
      <c r="G408" s="155">
        <v>36</v>
      </c>
      <c r="H408" s="152">
        <f t="shared" si="208"/>
        <v>3148.9</v>
      </c>
      <c r="I408" s="47">
        <f t="shared" si="210"/>
        <v>2306.6999999999998</v>
      </c>
      <c r="J408" s="47">
        <f t="shared" si="211"/>
        <v>0</v>
      </c>
      <c r="K408" s="47">
        <f t="shared" si="212"/>
        <v>45.949999999999818</v>
      </c>
      <c r="L408" s="56">
        <f t="shared" si="230"/>
        <v>3876.4109395805808</v>
      </c>
      <c r="M408" s="56">
        <f t="shared" si="209"/>
        <v>-3.8361905844794819E-3</v>
      </c>
      <c r="N408" s="47">
        <f t="shared" si="196"/>
        <v>882.49687499999982</v>
      </c>
      <c r="O408" s="47">
        <f t="shared" si="198"/>
        <v>1733.4968749999998</v>
      </c>
      <c r="P408" s="47"/>
      <c r="Q408" s="47"/>
      <c r="R408" s="47">
        <f t="shared" si="197"/>
        <v>1432.2070115986255</v>
      </c>
      <c r="S408" s="47">
        <f t="shared" si="200"/>
        <v>1458.1004766476142</v>
      </c>
      <c r="T408" s="47">
        <f t="shared" si="199"/>
        <v>986.10728752492537</v>
      </c>
      <c r="U408" s="47"/>
      <c r="V408" s="47"/>
      <c r="W408" s="79">
        <v>1</v>
      </c>
      <c r="X408" s="62">
        <f t="shared" si="215"/>
        <v>1432.2070115986255</v>
      </c>
      <c r="Y408" s="137">
        <f t="shared" si="216"/>
        <v>61.714784896674679</v>
      </c>
      <c r="Z408" s="131">
        <v>60.5</v>
      </c>
      <c r="AA408" s="5">
        <f t="shared" si="213"/>
        <v>4.8050987176547277</v>
      </c>
      <c r="AB408" s="131"/>
      <c r="AC408" s="43">
        <f t="shared" si="218"/>
        <v>0</v>
      </c>
      <c r="AD408" s="131">
        <v>60</v>
      </c>
      <c r="AE408" s="43">
        <f t="shared" si="217"/>
        <v>4.7260037930625014</v>
      </c>
      <c r="AF408" s="131"/>
      <c r="AG408" s="43">
        <f t="shared" si="219"/>
        <v>0</v>
      </c>
      <c r="AH408" s="131"/>
      <c r="AI408" s="43">
        <f t="shared" si="220"/>
        <v>0</v>
      </c>
      <c r="AJ408" s="131"/>
      <c r="AK408" s="43">
        <f t="shared" si="221"/>
        <v>0</v>
      </c>
      <c r="AL408" s="117"/>
      <c r="AM408" s="43">
        <f t="shared" si="222"/>
        <v>0</v>
      </c>
      <c r="AN408" s="131"/>
      <c r="AO408" s="5">
        <f t="shared" si="214"/>
        <v>0</v>
      </c>
      <c r="AP408" s="131"/>
      <c r="AQ408" s="43">
        <f t="shared" si="223"/>
        <v>0</v>
      </c>
      <c r="AR408" s="131"/>
      <c r="AS408" s="43">
        <f t="shared" si="224"/>
        <v>0</v>
      </c>
      <c r="AT408" s="131"/>
      <c r="AU408" s="43">
        <f t="shared" si="225"/>
        <v>0</v>
      </c>
      <c r="AV408" s="131"/>
      <c r="AW408" s="43">
        <f t="shared" si="226"/>
        <v>0</v>
      </c>
      <c r="AX408" s="131"/>
      <c r="AY408" s="43">
        <f t="shared" si="227"/>
        <v>0</v>
      </c>
      <c r="AZ408" s="131"/>
      <c r="BA408" s="43">
        <f t="shared" si="228"/>
        <v>0</v>
      </c>
      <c r="BB408" s="117"/>
      <c r="BC408" s="43">
        <f t="shared" si="229"/>
        <v>0</v>
      </c>
      <c r="BD408" s="121"/>
      <c r="BE408">
        <f t="shared" si="201"/>
        <v>0</v>
      </c>
      <c r="BF408">
        <f t="shared" si="202"/>
        <v>0</v>
      </c>
      <c r="BG408">
        <f t="shared" si="203"/>
        <v>4</v>
      </c>
      <c r="BH408">
        <f t="shared" si="207"/>
        <v>7</v>
      </c>
      <c r="BI408" s="6">
        <f t="shared" si="204"/>
        <v>0</v>
      </c>
      <c r="BJ408" s="44">
        <f t="shared" si="205"/>
        <v>0</v>
      </c>
    </row>
    <row r="409" spans="1:62" ht="15" customHeight="1" x14ac:dyDescent="0.25">
      <c r="A409" s="144">
        <f t="shared" si="206"/>
        <v>397</v>
      </c>
      <c r="B409" s="89" t="s">
        <v>132</v>
      </c>
      <c r="C409" s="150">
        <v>3</v>
      </c>
      <c r="D409" s="89" t="s">
        <v>132</v>
      </c>
      <c r="E409" s="150">
        <v>3</v>
      </c>
      <c r="F409" s="154" t="s">
        <v>163</v>
      </c>
      <c r="G409" s="155">
        <v>37</v>
      </c>
      <c r="H409" s="152">
        <f t="shared" si="208"/>
        <v>3156.9</v>
      </c>
      <c r="I409" s="47">
        <f t="shared" si="210"/>
        <v>2306.6999999999998</v>
      </c>
      <c r="J409" s="47">
        <f t="shared" si="211"/>
        <v>0</v>
      </c>
      <c r="K409" s="47">
        <f t="shared" si="212"/>
        <v>40.199999999999818</v>
      </c>
      <c r="L409" s="56">
        <f t="shared" si="230"/>
        <v>3886.2629684569729</v>
      </c>
      <c r="M409" s="56">
        <f t="shared" si="209"/>
        <v>-3.7965407141200558E-3</v>
      </c>
      <c r="N409" s="47">
        <f t="shared" si="196"/>
        <v>876.74687499999982</v>
      </c>
      <c r="O409" s="47">
        <f t="shared" si="198"/>
        <v>1727.7468749999998</v>
      </c>
      <c r="P409" s="47"/>
      <c r="Q409" s="47"/>
      <c r="R409" s="47">
        <f t="shared" si="197"/>
        <v>1432.2070115986255</v>
      </c>
      <c r="S409" s="47">
        <f t="shared" si="200"/>
        <v>1458.1004766476142</v>
      </c>
      <c r="T409" s="47">
        <f t="shared" si="199"/>
        <v>995.95927675144719</v>
      </c>
      <c r="U409" s="47"/>
      <c r="V409" s="47"/>
      <c r="W409" s="79">
        <v>1</v>
      </c>
      <c r="X409" s="62">
        <f t="shared" si="215"/>
        <v>1432.2070115986255</v>
      </c>
      <c r="Y409" s="137">
        <f t="shared" si="216"/>
        <v>61.714784896674679</v>
      </c>
      <c r="Z409" s="131">
        <v>61.2</v>
      </c>
      <c r="AA409" s="5">
        <f t="shared" si="213"/>
        <v>4.9169343463022255</v>
      </c>
      <c r="AB409" s="131"/>
      <c r="AC409" s="43">
        <f t="shared" si="218"/>
        <v>0</v>
      </c>
      <c r="AD409" s="131">
        <v>60.2</v>
      </c>
      <c r="AE409" s="43">
        <f t="shared" si="217"/>
        <v>4.757562996169507</v>
      </c>
      <c r="AF409" s="131"/>
      <c r="AG409" s="43">
        <f t="shared" si="219"/>
        <v>0</v>
      </c>
      <c r="AH409" s="131"/>
      <c r="AI409" s="43">
        <f t="shared" si="220"/>
        <v>0</v>
      </c>
      <c r="AJ409" s="131"/>
      <c r="AK409" s="43">
        <f t="shared" si="221"/>
        <v>0</v>
      </c>
      <c r="AL409" s="117"/>
      <c r="AM409" s="43">
        <f t="shared" si="222"/>
        <v>0</v>
      </c>
      <c r="AN409" s="131"/>
      <c r="AO409" s="5">
        <f t="shared" si="214"/>
        <v>0</v>
      </c>
      <c r="AP409" s="131"/>
      <c r="AQ409" s="43">
        <f t="shared" si="223"/>
        <v>0</v>
      </c>
      <c r="AR409" s="131"/>
      <c r="AS409" s="43">
        <f t="shared" si="224"/>
        <v>0</v>
      </c>
      <c r="AT409" s="131"/>
      <c r="AU409" s="43">
        <f t="shared" si="225"/>
        <v>0</v>
      </c>
      <c r="AV409" s="131"/>
      <c r="AW409" s="43">
        <f t="shared" si="226"/>
        <v>0</v>
      </c>
      <c r="AX409" s="131"/>
      <c r="AY409" s="43">
        <f t="shared" si="227"/>
        <v>0</v>
      </c>
      <c r="AZ409" s="131"/>
      <c r="BA409" s="43">
        <f t="shared" si="228"/>
        <v>0</v>
      </c>
      <c r="BB409" s="117"/>
      <c r="BC409" s="43">
        <f t="shared" si="229"/>
        <v>0</v>
      </c>
      <c r="BD409" s="121"/>
      <c r="BE409">
        <f t="shared" si="201"/>
        <v>0</v>
      </c>
      <c r="BF409">
        <f t="shared" si="202"/>
        <v>0</v>
      </c>
      <c r="BG409">
        <f t="shared" si="203"/>
        <v>4</v>
      </c>
      <c r="BH409">
        <f t="shared" si="207"/>
        <v>7</v>
      </c>
      <c r="BI409" s="6">
        <f t="shared" si="204"/>
        <v>0</v>
      </c>
      <c r="BJ409" s="44">
        <f t="shared" si="205"/>
        <v>0</v>
      </c>
    </row>
    <row r="410" spans="1:62" ht="15" customHeight="1" x14ac:dyDescent="0.25">
      <c r="A410" s="144">
        <f t="shared" si="206"/>
        <v>398</v>
      </c>
      <c r="B410" s="89" t="s">
        <v>132</v>
      </c>
      <c r="C410" s="150">
        <v>4</v>
      </c>
      <c r="D410" s="89" t="s">
        <v>132</v>
      </c>
      <c r="E410" s="150">
        <v>4</v>
      </c>
      <c r="F410" s="154" t="s">
        <v>163</v>
      </c>
      <c r="G410" s="155">
        <v>38</v>
      </c>
      <c r="H410" s="152">
        <f t="shared" si="208"/>
        <v>3164.9</v>
      </c>
      <c r="I410" s="47">
        <f t="shared" si="210"/>
        <v>2306.6999999999998</v>
      </c>
      <c r="J410" s="47">
        <f t="shared" si="211"/>
        <v>0</v>
      </c>
      <c r="K410" s="47">
        <f t="shared" si="212"/>
        <v>34.449999999999818</v>
      </c>
      <c r="L410" s="56">
        <f t="shared" si="230"/>
        <v>3896.1149973402994</v>
      </c>
      <c r="M410" s="56">
        <f t="shared" si="209"/>
        <v>-3.7576875197373738E-3</v>
      </c>
      <c r="N410" s="47">
        <f t="shared" si="196"/>
        <v>870.99687499999982</v>
      </c>
      <c r="O410" s="47">
        <f t="shared" si="198"/>
        <v>1721.9968749999998</v>
      </c>
      <c r="P410" s="47"/>
      <c r="Q410" s="47"/>
      <c r="R410" s="47">
        <f t="shared" si="197"/>
        <v>1432.2070115986255</v>
      </c>
      <c r="S410" s="47">
        <f t="shared" si="200"/>
        <v>1458.1004766476142</v>
      </c>
      <c r="T410" s="47">
        <f t="shared" si="199"/>
        <v>1005.8112667815795</v>
      </c>
      <c r="U410" s="47"/>
      <c r="V410" s="47"/>
      <c r="W410" s="79">
        <v>1</v>
      </c>
      <c r="X410" s="62">
        <f t="shared" si="215"/>
        <v>1432.2070115986255</v>
      </c>
      <c r="Y410" s="137">
        <f t="shared" si="216"/>
        <v>61.714784896674679</v>
      </c>
      <c r="Z410" s="131">
        <v>62.4</v>
      </c>
      <c r="AA410" s="5">
        <f t="shared" si="213"/>
        <v>5.1116457025763999</v>
      </c>
      <c r="AB410" s="131"/>
      <c r="AC410" s="43">
        <f t="shared" si="218"/>
        <v>0</v>
      </c>
      <c r="AD410" s="131">
        <v>61.2</v>
      </c>
      <c r="AE410" s="43">
        <f t="shared" si="217"/>
        <v>4.9169343463022255</v>
      </c>
      <c r="AF410" s="131"/>
      <c r="AG410" s="43">
        <f t="shared" si="219"/>
        <v>0</v>
      </c>
      <c r="AH410" s="131"/>
      <c r="AI410" s="43">
        <f t="shared" si="220"/>
        <v>0</v>
      </c>
      <c r="AJ410" s="131"/>
      <c r="AK410" s="43">
        <f t="shared" si="221"/>
        <v>0</v>
      </c>
      <c r="AL410" s="117"/>
      <c r="AM410" s="43">
        <f t="shared" si="222"/>
        <v>0</v>
      </c>
      <c r="AN410" s="131"/>
      <c r="AO410" s="5">
        <f t="shared" si="214"/>
        <v>0</v>
      </c>
      <c r="AP410" s="131"/>
      <c r="AQ410" s="43">
        <f t="shared" si="223"/>
        <v>0</v>
      </c>
      <c r="AR410" s="131"/>
      <c r="AS410" s="43">
        <f t="shared" si="224"/>
        <v>0</v>
      </c>
      <c r="AT410" s="131"/>
      <c r="AU410" s="43">
        <f t="shared" si="225"/>
        <v>0</v>
      </c>
      <c r="AV410" s="131"/>
      <c r="AW410" s="43">
        <f t="shared" si="226"/>
        <v>0</v>
      </c>
      <c r="AX410" s="131"/>
      <c r="AY410" s="43">
        <f t="shared" si="227"/>
        <v>0</v>
      </c>
      <c r="AZ410" s="131"/>
      <c r="BA410" s="43">
        <f t="shared" si="228"/>
        <v>0</v>
      </c>
      <c r="BB410" s="117"/>
      <c r="BC410" s="43">
        <f t="shared" si="229"/>
        <v>0</v>
      </c>
      <c r="BD410" s="121"/>
      <c r="BE410">
        <f t="shared" si="201"/>
        <v>0</v>
      </c>
      <c r="BF410">
        <f t="shared" si="202"/>
        <v>0</v>
      </c>
      <c r="BG410">
        <f t="shared" si="203"/>
        <v>4</v>
      </c>
      <c r="BH410">
        <f t="shared" si="207"/>
        <v>7</v>
      </c>
      <c r="BI410" s="6">
        <f t="shared" si="204"/>
        <v>0</v>
      </c>
      <c r="BJ410" s="44">
        <f t="shared" si="205"/>
        <v>0</v>
      </c>
    </row>
    <row r="411" spans="1:62" ht="15" customHeight="1" x14ac:dyDescent="0.25">
      <c r="A411" s="144">
        <f t="shared" si="206"/>
        <v>399</v>
      </c>
      <c r="B411" s="89" t="s">
        <v>132</v>
      </c>
      <c r="C411" s="150">
        <v>5</v>
      </c>
      <c r="D411" s="89" t="s">
        <v>132</v>
      </c>
      <c r="E411" s="150">
        <v>5</v>
      </c>
      <c r="F411" s="154" t="s">
        <v>163</v>
      </c>
      <c r="G411" s="155">
        <v>39</v>
      </c>
      <c r="H411" s="152">
        <f t="shared" si="208"/>
        <v>3172.9</v>
      </c>
      <c r="I411" s="47">
        <f t="shared" si="210"/>
        <v>2306.6999999999998</v>
      </c>
      <c r="J411" s="47">
        <f t="shared" si="211"/>
        <v>0</v>
      </c>
      <c r="K411" s="47">
        <f t="shared" si="212"/>
        <v>28.699999999999818</v>
      </c>
      <c r="L411" s="56">
        <f t="shared" si="230"/>
        <v>3905.9670262305081</v>
      </c>
      <c r="M411" s="56">
        <f t="shared" si="209"/>
        <v>-3.7196076686996093E-3</v>
      </c>
      <c r="N411" s="47">
        <f t="shared" si="196"/>
        <v>865.24687499999982</v>
      </c>
      <c r="O411" s="47">
        <f t="shared" si="198"/>
        <v>1716.2468749999998</v>
      </c>
      <c r="P411" s="47"/>
      <c r="Q411" s="47"/>
      <c r="R411" s="47">
        <f t="shared" si="197"/>
        <v>1432.2070115986255</v>
      </c>
      <c r="S411" s="47">
        <f t="shared" si="200"/>
        <v>1458.1004766476142</v>
      </c>
      <c r="T411" s="47">
        <f t="shared" si="199"/>
        <v>1015.6632575919372</v>
      </c>
      <c r="U411" s="47"/>
      <c r="V411" s="47"/>
      <c r="W411" s="79">
        <v>1</v>
      </c>
      <c r="X411" s="62">
        <f t="shared" si="215"/>
        <v>1432.2070115986255</v>
      </c>
      <c r="Y411" s="137">
        <f t="shared" si="216"/>
        <v>61.714784896674679</v>
      </c>
      <c r="Z411" s="131">
        <v>61.6</v>
      </c>
      <c r="AA411" s="5">
        <f t="shared" si="213"/>
        <v>4.9814180425009003</v>
      </c>
      <c r="AB411" s="131"/>
      <c r="AC411" s="43">
        <f t="shared" si="218"/>
        <v>0</v>
      </c>
      <c r="AD411" s="131">
        <v>60.7</v>
      </c>
      <c r="AE411" s="43">
        <f t="shared" si="217"/>
        <v>4.8369204765280145</v>
      </c>
      <c r="AF411" s="131"/>
      <c r="AG411" s="43">
        <f t="shared" si="219"/>
        <v>0</v>
      </c>
      <c r="AH411" s="131"/>
      <c r="AI411" s="43">
        <f t="shared" si="220"/>
        <v>0</v>
      </c>
      <c r="AJ411" s="131"/>
      <c r="AK411" s="43">
        <f t="shared" si="221"/>
        <v>0</v>
      </c>
      <c r="AL411" s="117"/>
      <c r="AM411" s="43">
        <f t="shared" si="222"/>
        <v>0</v>
      </c>
      <c r="AN411" s="131"/>
      <c r="AO411" s="5">
        <f t="shared" si="214"/>
        <v>0</v>
      </c>
      <c r="AP411" s="131"/>
      <c r="AQ411" s="43">
        <f t="shared" si="223"/>
        <v>0</v>
      </c>
      <c r="AR411" s="131"/>
      <c r="AS411" s="43">
        <f t="shared" si="224"/>
        <v>0</v>
      </c>
      <c r="AT411" s="131"/>
      <c r="AU411" s="43">
        <f t="shared" si="225"/>
        <v>0</v>
      </c>
      <c r="AV411" s="131"/>
      <c r="AW411" s="43">
        <f t="shared" si="226"/>
        <v>0</v>
      </c>
      <c r="AX411" s="131"/>
      <c r="AY411" s="43">
        <f t="shared" si="227"/>
        <v>0</v>
      </c>
      <c r="AZ411" s="131"/>
      <c r="BA411" s="43">
        <f t="shared" si="228"/>
        <v>0</v>
      </c>
      <c r="BB411" s="117"/>
      <c r="BC411" s="43">
        <f t="shared" si="229"/>
        <v>0</v>
      </c>
      <c r="BD411" s="121"/>
      <c r="BE411">
        <f t="shared" si="201"/>
        <v>0</v>
      </c>
      <c r="BF411">
        <f t="shared" si="202"/>
        <v>0</v>
      </c>
      <c r="BG411">
        <f t="shared" si="203"/>
        <v>4</v>
      </c>
      <c r="BH411">
        <f t="shared" si="207"/>
        <v>7</v>
      </c>
      <c r="BI411" s="6">
        <f t="shared" si="204"/>
        <v>0</v>
      </c>
      <c r="BJ411" s="44">
        <f t="shared" si="205"/>
        <v>0</v>
      </c>
    </row>
    <row r="412" spans="1:62" ht="15" customHeight="1" x14ac:dyDescent="0.25">
      <c r="A412" s="144">
        <f t="shared" si="206"/>
        <v>400</v>
      </c>
      <c r="B412" s="89" t="s">
        <v>132</v>
      </c>
      <c r="C412" s="150">
        <v>6</v>
      </c>
      <c r="D412" s="89" t="s">
        <v>132</v>
      </c>
      <c r="E412" s="150">
        <v>6</v>
      </c>
      <c r="F412" s="154" t="s">
        <v>163</v>
      </c>
      <c r="G412" s="155">
        <v>40</v>
      </c>
      <c r="H412" s="152">
        <f t="shared" si="208"/>
        <v>3180.9</v>
      </c>
      <c r="I412" s="47">
        <f t="shared" si="210"/>
        <v>2306.6999999999998</v>
      </c>
      <c r="J412" s="47">
        <f t="shared" si="211"/>
        <v>0</v>
      </c>
      <c r="K412" s="47">
        <f t="shared" si="212"/>
        <v>22.949999999999818</v>
      </c>
      <c r="L412" s="56">
        <f t="shared" si="230"/>
        <v>3915.8190551275479</v>
      </c>
      <c r="M412" s="56">
        <f t="shared" si="209"/>
        <v>-3.6822787255914591E-3</v>
      </c>
      <c r="N412" s="47">
        <f t="shared" si="196"/>
        <v>859.49687499999982</v>
      </c>
      <c r="O412" s="47">
        <f t="shared" si="198"/>
        <v>1710.4968749999998</v>
      </c>
      <c r="P412" s="47"/>
      <c r="Q412" s="47"/>
      <c r="R412" s="47">
        <f t="shared" si="197"/>
        <v>1432.2070115986255</v>
      </c>
      <c r="S412" s="47">
        <f t="shared" si="200"/>
        <v>1458.1004766476142</v>
      </c>
      <c r="T412" s="47">
        <f t="shared" si="199"/>
        <v>1025.5152491600336</v>
      </c>
      <c r="U412" s="47"/>
      <c r="V412" s="47"/>
      <c r="W412" s="79">
        <v>1</v>
      </c>
      <c r="X412" s="62">
        <f t="shared" si="215"/>
        <v>1432.2070115986255</v>
      </c>
      <c r="Y412" s="137">
        <f t="shared" si="216"/>
        <v>61.714784896674679</v>
      </c>
      <c r="Z412" s="131">
        <v>61.4</v>
      </c>
      <c r="AA412" s="5">
        <f t="shared" si="213"/>
        <v>4.949123683248307</v>
      </c>
      <c r="AB412" s="131"/>
      <c r="AC412" s="43">
        <f t="shared" si="218"/>
        <v>0</v>
      </c>
      <c r="AD412" s="131">
        <v>60.3</v>
      </c>
      <c r="AE412" s="43">
        <f t="shared" si="217"/>
        <v>4.773381981087951</v>
      </c>
      <c r="AF412" s="131"/>
      <c r="AG412" s="43">
        <f t="shared" si="219"/>
        <v>0</v>
      </c>
      <c r="AH412" s="131"/>
      <c r="AI412" s="43">
        <f t="shared" si="220"/>
        <v>0</v>
      </c>
      <c r="AJ412" s="131"/>
      <c r="AK412" s="43">
        <f t="shared" si="221"/>
        <v>0</v>
      </c>
      <c r="AL412" s="117"/>
      <c r="AM412" s="43">
        <f t="shared" si="222"/>
        <v>0</v>
      </c>
      <c r="AN412" s="131"/>
      <c r="AO412" s="5">
        <f t="shared" si="214"/>
        <v>0</v>
      </c>
      <c r="AP412" s="131"/>
      <c r="AQ412" s="43">
        <f t="shared" si="223"/>
        <v>0</v>
      </c>
      <c r="AR412" s="131"/>
      <c r="AS412" s="43">
        <f t="shared" si="224"/>
        <v>0</v>
      </c>
      <c r="AT412" s="131"/>
      <c r="AU412" s="43">
        <f t="shared" si="225"/>
        <v>0</v>
      </c>
      <c r="AV412" s="131"/>
      <c r="AW412" s="43">
        <f t="shared" si="226"/>
        <v>0</v>
      </c>
      <c r="AX412" s="131"/>
      <c r="AY412" s="43">
        <f t="shared" si="227"/>
        <v>0</v>
      </c>
      <c r="AZ412" s="131"/>
      <c r="BA412" s="43">
        <f t="shared" si="228"/>
        <v>0</v>
      </c>
      <c r="BB412" s="117"/>
      <c r="BC412" s="43">
        <f t="shared" si="229"/>
        <v>0</v>
      </c>
      <c r="BD412" s="121" t="s">
        <v>168</v>
      </c>
      <c r="BE412">
        <f t="shared" si="201"/>
        <v>0</v>
      </c>
      <c r="BF412">
        <f t="shared" si="202"/>
        <v>0</v>
      </c>
      <c r="BG412">
        <f t="shared" si="203"/>
        <v>4</v>
      </c>
      <c r="BH412">
        <f t="shared" si="207"/>
        <v>7</v>
      </c>
      <c r="BI412" s="6">
        <f t="shared" si="204"/>
        <v>0</v>
      </c>
      <c r="BJ412" s="44">
        <f t="shared" si="205"/>
        <v>0</v>
      </c>
    </row>
    <row r="413" spans="1:62" ht="15" customHeight="1" x14ac:dyDescent="0.25">
      <c r="A413" s="144">
        <f t="shared" si="206"/>
        <v>401</v>
      </c>
      <c r="B413" s="89" t="s">
        <v>132</v>
      </c>
      <c r="C413" s="150">
        <v>7</v>
      </c>
      <c r="D413" s="89" t="s">
        <v>132</v>
      </c>
      <c r="E413" s="150">
        <v>7</v>
      </c>
      <c r="F413" s="154" t="s">
        <v>121</v>
      </c>
      <c r="G413" s="155">
        <v>1</v>
      </c>
      <c r="H413" s="152">
        <f t="shared" si="208"/>
        <v>3188.9</v>
      </c>
      <c r="I413" s="47">
        <f t="shared" si="210"/>
        <v>2306.6999999999998</v>
      </c>
      <c r="J413" s="47">
        <f t="shared" si="211"/>
        <v>0</v>
      </c>
      <c r="K413" s="47">
        <f t="shared" si="212"/>
        <v>17.199999999999818</v>
      </c>
      <c r="L413" s="56">
        <f t="shared" si="230"/>
        <v>3925.6710840313663</v>
      </c>
      <c r="M413" s="56">
        <f t="shared" si="209"/>
        <v>-3.6456791112868814E-3</v>
      </c>
      <c r="N413" s="47">
        <f t="shared" si="196"/>
        <v>853.74687499999982</v>
      </c>
      <c r="O413" s="47">
        <f t="shared" si="198"/>
        <v>1704.7468749999998</v>
      </c>
      <c r="P413" s="47"/>
      <c r="Q413" s="47"/>
      <c r="R413" s="47">
        <f t="shared" si="197"/>
        <v>1432.2070115986255</v>
      </c>
      <c r="S413" s="47">
        <f t="shared" si="200"/>
        <v>1458.1004766476142</v>
      </c>
      <c r="T413" s="47">
        <f t="shared" si="199"/>
        <v>1035.3672414642381</v>
      </c>
      <c r="U413" s="47"/>
      <c r="V413" s="47"/>
      <c r="W413" s="79">
        <v>1</v>
      </c>
      <c r="X413" s="62">
        <f t="shared" si="215"/>
        <v>1432.2070115986255</v>
      </c>
      <c r="Y413" s="137">
        <f t="shared" si="216"/>
        <v>61.714784896674679</v>
      </c>
      <c r="Z413" s="131">
        <v>63.1</v>
      </c>
      <c r="AA413" s="5">
        <f t="shared" si="213"/>
        <v>5.2269733229154403</v>
      </c>
      <c r="AB413" s="131"/>
      <c r="AC413" s="43">
        <f t="shared" si="218"/>
        <v>0</v>
      </c>
      <c r="AD413" s="131">
        <v>62</v>
      </c>
      <c r="AE413" s="43">
        <f t="shared" si="217"/>
        <v>5.0463218279256248</v>
      </c>
      <c r="AF413" s="131"/>
      <c r="AG413" s="43">
        <f t="shared" si="219"/>
        <v>0</v>
      </c>
      <c r="AH413" s="131"/>
      <c r="AI413" s="43">
        <f t="shared" si="220"/>
        <v>0</v>
      </c>
      <c r="AJ413" s="131"/>
      <c r="AK413" s="43">
        <f t="shared" si="221"/>
        <v>0</v>
      </c>
      <c r="AL413" s="117"/>
      <c r="AM413" s="43">
        <f t="shared" si="222"/>
        <v>0</v>
      </c>
      <c r="AN413" s="131"/>
      <c r="AO413" s="5">
        <f t="shared" si="214"/>
        <v>0</v>
      </c>
      <c r="AP413" s="131"/>
      <c r="AQ413" s="43">
        <f t="shared" si="223"/>
        <v>0</v>
      </c>
      <c r="AR413" s="131"/>
      <c r="AS413" s="43">
        <f t="shared" si="224"/>
        <v>0</v>
      </c>
      <c r="AT413" s="131"/>
      <c r="AU413" s="43">
        <f t="shared" si="225"/>
        <v>0</v>
      </c>
      <c r="AV413" s="131"/>
      <c r="AW413" s="43">
        <f t="shared" si="226"/>
        <v>0</v>
      </c>
      <c r="AX413" s="131"/>
      <c r="AY413" s="43">
        <f t="shared" si="227"/>
        <v>0</v>
      </c>
      <c r="AZ413" s="131"/>
      <c r="BA413" s="43">
        <f t="shared" si="228"/>
        <v>0</v>
      </c>
      <c r="BB413" s="117"/>
      <c r="BC413" s="43">
        <f t="shared" si="229"/>
        <v>0</v>
      </c>
      <c r="BD413" s="121"/>
      <c r="BE413">
        <f t="shared" si="201"/>
        <v>0</v>
      </c>
      <c r="BF413">
        <f t="shared" si="202"/>
        <v>0</v>
      </c>
      <c r="BG413">
        <f t="shared" si="203"/>
        <v>4</v>
      </c>
      <c r="BH413">
        <f t="shared" si="207"/>
        <v>7</v>
      </c>
      <c r="BI413" s="6">
        <f t="shared" si="204"/>
        <v>0</v>
      </c>
      <c r="BJ413" s="44">
        <f t="shared" si="205"/>
        <v>0</v>
      </c>
    </row>
    <row r="414" spans="1:62" ht="15" customHeight="1" x14ac:dyDescent="0.25">
      <c r="A414" s="144">
        <f t="shared" si="206"/>
        <v>402</v>
      </c>
      <c r="B414" s="89" t="s">
        <v>132</v>
      </c>
      <c r="C414" s="150">
        <v>8</v>
      </c>
      <c r="D414" s="89" t="s">
        <v>132</v>
      </c>
      <c r="E414" s="150">
        <v>8</v>
      </c>
      <c r="F414" s="154" t="s">
        <v>121</v>
      </c>
      <c r="G414" s="155">
        <v>2</v>
      </c>
      <c r="H414" s="152">
        <f t="shared" si="208"/>
        <v>3196.9</v>
      </c>
      <c r="I414" s="47">
        <f t="shared" si="210"/>
        <v>2306.6999999999998</v>
      </c>
      <c r="J414" s="47">
        <f t="shared" si="211"/>
        <v>0</v>
      </c>
      <c r="K414" s="47">
        <f t="shared" si="212"/>
        <v>11.449999999999818</v>
      </c>
      <c r="L414" s="56">
        <f t="shared" si="230"/>
        <v>3935.5231129419126</v>
      </c>
      <c r="M414" s="56">
        <f t="shared" si="209"/>
        <v>-3.6097880624765821E-3</v>
      </c>
      <c r="N414" s="47">
        <f t="shared" si="196"/>
        <v>847.99687499999982</v>
      </c>
      <c r="O414" s="47">
        <f t="shared" si="198"/>
        <v>1698.9968749999998</v>
      </c>
      <c r="P414" s="47"/>
      <c r="Q414" s="47"/>
      <c r="R414" s="47">
        <f t="shared" si="197"/>
        <v>1432.2070115986255</v>
      </c>
      <c r="S414" s="47">
        <f t="shared" si="200"/>
        <v>1458.1004766476142</v>
      </c>
      <c r="T414" s="47">
        <f t="shared" si="199"/>
        <v>1045.2192344837354</v>
      </c>
      <c r="U414" s="47"/>
      <c r="V414" s="47"/>
      <c r="W414" s="79">
        <v>2</v>
      </c>
      <c r="X414" s="62">
        <f t="shared" ref="X414:X477" si="231">S414</f>
        <v>1458.1004766476142</v>
      </c>
      <c r="Y414" s="137">
        <f t="shared" si="216"/>
        <v>60.618831873326144</v>
      </c>
      <c r="Z414" s="131">
        <v>60.1</v>
      </c>
      <c r="AA414" s="5">
        <f t="shared" si="213"/>
        <v>4.9147770525247996</v>
      </c>
      <c r="AB414" s="131"/>
      <c r="AC414" s="43">
        <f t="shared" si="218"/>
        <v>0</v>
      </c>
      <c r="AD414" s="131">
        <v>59.6</v>
      </c>
      <c r="AE414" s="43">
        <f t="shared" si="217"/>
        <v>4.8333405651968002</v>
      </c>
      <c r="AF414" s="131"/>
      <c r="AG414" s="43">
        <f t="shared" si="219"/>
        <v>0</v>
      </c>
      <c r="AH414" s="131"/>
      <c r="AI414" s="43">
        <f t="shared" si="220"/>
        <v>0</v>
      </c>
      <c r="AJ414" s="131"/>
      <c r="AK414" s="43">
        <f t="shared" si="221"/>
        <v>0</v>
      </c>
      <c r="AL414" s="117"/>
      <c r="AM414" s="43">
        <f t="shared" si="222"/>
        <v>0</v>
      </c>
      <c r="AN414" s="131"/>
      <c r="AO414" s="5">
        <f t="shared" si="214"/>
        <v>0</v>
      </c>
      <c r="AP414" s="131"/>
      <c r="AQ414" s="43">
        <f t="shared" si="223"/>
        <v>0</v>
      </c>
      <c r="AR414" s="131"/>
      <c r="AS414" s="43">
        <f t="shared" si="224"/>
        <v>0</v>
      </c>
      <c r="AT414" s="131"/>
      <c r="AU414" s="43">
        <f t="shared" si="225"/>
        <v>0</v>
      </c>
      <c r="AV414" s="131"/>
      <c r="AW414" s="43">
        <f t="shared" si="226"/>
        <v>0</v>
      </c>
      <c r="AX414" s="131"/>
      <c r="AY414" s="43">
        <f t="shared" si="227"/>
        <v>0</v>
      </c>
      <c r="AZ414" s="131"/>
      <c r="BA414" s="43">
        <f t="shared" si="228"/>
        <v>0</v>
      </c>
      <c r="BB414" s="117"/>
      <c r="BC414" s="43">
        <f t="shared" si="229"/>
        <v>0</v>
      </c>
      <c r="BD414" s="121"/>
      <c r="BE414">
        <f t="shared" si="201"/>
        <v>0</v>
      </c>
      <c r="BF414">
        <f t="shared" si="202"/>
        <v>0</v>
      </c>
      <c r="BG414">
        <f t="shared" si="203"/>
        <v>4</v>
      </c>
      <c r="BH414">
        <f t="shared" si="207"/>
        <v>7</v>
      </c>
      <c r="BI414" s="6">
        <f t="shared" si="204"/>
        <v>0</v>
      </c>
      <c r="BJ414" s="44">
        <f t="shared" si="205"/>
        <v>0</v>
      </c>
    </row>
    <row r="415" spans="1:62" ht="15" customHeight="1" x14ac:dyDescent="0.25">
      <c r="A415" s="144">
        <f t="shared" si="206"/>
        <v>403</v>
      </c>
      <c r="B415" s="89" t="s">
        <v>132</v>
      </c>
      <c r="C415" s="150">
        <v>9</v>
      </c>
      <c r="D415" s="89" t="s">
        <v>132</v>
      </c>
      <c r="E415" s="150">
        <v>9</v>
      </c>
      <c r="F415" s="154" t="s">
        <v>121</v>
      </c>
      <c r="G415" s="155">
        <v>3</v>
      </c>
      <c r="H415" s="152">
        <f t="shared" si="208"/>
        <v>3204.9</v>
      </c>
      <c r="I415" s="47">
        <f t="shared" si="210"/>
        <v>2306.6999999999998</v>
      </c>
      <c r="J415" s="47">
        <f t="shared" si="211"/>
        <v>0</v>
      </c>
      <c r="K415" s="47">
        <f t="shared" si="212"/>
        <v>5.6999999999998181</v>
      </c>
      <c r="L415" s="56">
        <f t="shared" si="230"/>
        <v>3945.3751418591364</v>
      </c>
      <c r="M415" s="56">
        <f t="shared" si="209"/>
        <v>-3.5745855911955005E-3</v>
      </c>
      <c r="N415" s="47">
        <f t="shared" si="196"/>
        <v>842.24687499999982</v>
      </c>
      <c r="O415" s="47">
        <f t="shared" si="198"/>
        <v>1693.2468749999998</v>
      </c>
      <c r="P415" s="47"/>
      <c r="Q415" s="47"/>
      <c r="R415" s="47">
        <f t="shared" si="197"/>
        <v>1432.2070115986255</v>
      </c>
      <c r="S415" s="47">
        <f>SQRT(POWER(O$7-N$7,2)+POWER(O415-N415,2))</f>
        <v>1458.1004766476142</v>
      </c>
      <c r="T415" s="47">
        <f t="shared" si="199"/>
        <v>1055.0712281984879</v>
      </c>
      <c r="U415" s="47"/>
      <c r="V415" s="47"/>
      <c r="W415" s="79">
        <v>2</v>
      </c>
      <c r="X415" s="62">
        <f t="shared" si="231"/>
        <v>1458.1004766476142</v>
      </c>
      <c r="Y415" s="137">
        <f t="shared" si="216"/>
        <v>60.618831873326144</v>
      </c>
      <c r="Z415" s="131">
        <v>60.6</v>
      </c>
      <c r="AA415" s="5">
        <f t="shared" si="213"/>
        <v>4.9968938780928003</v>
      </c>
      <c r="AB415" s="131"/>
      <c r="AC415" s="43">
        <f t="shared" si="218"/>
        <v>0</v>
      </c>
      <c r="AD415" s="131">
        <v>60.5</v>
      </c>
      <c r="AE415" s="43">
        <f t="shared" si="217"/>
        <v>4.98041608592</v>
      </c>
      <c r="AF415" s="131"/>
      <c r="AG415" s="43">
        <f t="shared" si="219"/>
        <v>0</v>
      </c>
      <c r="AH415" s="131"/>
      <c r="AI415" s="43">
        <f t="shared" si="220"/>
        <v>0</v>
      </c>
      <c r="AJ415" s="131"/>
      <c r="AK415" s="43">
        <f t="shared" si="221"/>
        <v>0</v>
      </c>
      <c r="AL415" s="117"/>
      <c r="AM415" s="43">
        <f t="shared" si="222"/>
        <v>0</v>
      </c>
      <c r="AN415" s="131"/>
      <c r="AO415" s="5">
        <f t="shared" si="214"/>
        <v>0</v>
      </c>
      <c r="AP415" s="131"/>
      <c r="AQ415" s="43">
        <f t="shared" si="223"/>
        <v>0</v>
      </c>
      <c r="AR415" s="131"/>
      <c r="AS415" s="43">
        <f t="shared" si="224"/>
        <v>0</v>
      </c>
      <c r="AT415" s="131"/>
      <c r="AU415" s="43">
        <f t="shared" si="225"/>
        <v>0</v>
      </c>
      <c r="AV415" s="131"/>
      <c r="AW415" s="43">
        <f t="shared" si="226"/>
        <v>0</v>
      </c>
      <c r="AX415" s="131"/>
      <c r="AY415" s="43">
        <f t="shared" si="227"/>
        <v>0</v>
      </c>
      <c r="AZ415" s="131"/>
      <c r="BA415" s="43">
        <f t="shared" si="228"/>
        <v>0</v>
      </c>
      <c r="BB415" s="117"/>
      <c r="BC415" s="43">
        <f t="shared" si="229"/>
        <v>0</v>
      </c>
      <c r="BD415" s="121"/>
      <c r="BE415">
        <f t="shared" si="201"/>
        <v>0</v>
      </c>
      <c r="BF415">
        <f t="shared" si="202"/>
        <v>0</v>
      </c>
      <c r="BG415">
        <f t="shared" si="203"/>
        <v>4</v>
      </c>
      <c r="BH415">
        <f t="shared" si="207"/>
        <v>7</v>
      </c>
      <c r="BI415" s="6">
        <f t="shared" si="204"/>
        <v>0</v>
      </c>
      <c r="BJ415" s="44">
        <f t="shared" si="205"/>
        <v>0</v>
      </c>
    </row>
    <row r="416" spans="1:62" ht="15" customHeight="1" x14ac:dyDescent="0.25">
      <c r="A416" s="144">
        <f t="shared" si="206"/>
        <v>404</v>
      </c>
      <c r="B416" s="89" t="s">
        <v>132</v>
      </c>
      <c r="C416" s="150">
        <v>10</v>
      </c>
      <c r="D416" s="89" t="s">
        <v>132</v>
      </c>
      <c r="E416" s="150">
        <v>10</v>
      </c>
      <c r="F416" s="154" t="s">
        <v>121</v>
      </c>
      <c r="G416" s="155">
        <v>4</v>
      </c>
      <c r="H416" s="152">
        <f t="shared" si="208"/>
        <v>3212.9</v>
      </c>
      <c r="I416" s="47">
        <f t="shared" si="210"/>
        <v>2306.6999999999998</v>
      </c>
      <c r="J416" s="47">
        <f>H16-11.4</f>
        <v>1.5</v>
      </c>
      <c r="K416" s="47">
        <v>0</v>
      </c>
      <c r="L416" s="56">
        <f t="shared" si="230"/>
        <v>3953.9796218493589</v>
      </c>
      <c r="M416" s="56">
        <f t="shared" si="209"/>
        <v>-4.6016105256967421E-3</v>
      </c>
      <c r="N416" s="47">
        <f t="shared" si="196"/>
        <v>836.49687499999982</v>
      </c>
      <c r="O416" s="47">
        <f t="shared" si="198"/>
        <v>1687.4968749999998</v>
      </c>
      <c r="P416" s="47"/>
      <c r="Q416" s="47"/>
      <c r="R416" s="47">
        <f t="shared" si="197"/>
        <v>1430.9605242230707</v>
      </c>
      <c r="S416" s="47">
        <f t="shared" si="200"/>
        <v>1458.1004766476142</v>
      </c>
      <c r="T416" s="47">
        <f t="shared" si="199"/>
        <v>1064.9232225891994</v>
      </c>
      <c r="U416" s="47"/>
      <c r="V416" s="47"/>
      <c r="W416" s="79">
        <v>2</v>
      </c>
      <c r="X416" s="62">
        <f t="shared" si="231"/>
        <v>1458.1004766476142</v>
      </c>
      <c r="Y416" s="137">
        <f t="shared" si="216"/>
        <v>60.618831873326144</v>
      </c>
      <c r="Z416" s="131">
        <v>59.5</v>
      </c>
      <c r="AA416" s="5">
        <f t="shared" si="213"/>
        <v>4.817134908319999</v>
      </c>
      <c r="AB416" s="131"/>
      <c r="AC416" s="43">
        <f t="shared" si="218"/>
        <v>0</v>
      </c>
      <c r="AD416" s="131">
        <v>59.4</v>
      </c>
      <c r="AE416" s="43">
        <f t="shared" si="217"/>
        <v>4.8009564649728</v>
      </c>
      <c r="AF416" s="131"/>
      <c r="AG416" s="43">
        <f t="shared" si="219"/>
        <v>0</v>
      </c>
      <c r="AH416" s="131"/>
      <c r="AI416" s="43">
        <f t="shared" si="220"/>
        <v>0</v>
      </c>
      <c r="AJ416" s="131"/>
      <c r="AK416" s="43">
        <f t="shared" si="221"/>
        <v>0</v>
      </c>
      <c r="AL416" s="117"/>
      <c r="AM416" s="43">
        <f t="shared" si="222"/>
        <v>0</v>
      </c>
      <c r="AN416" s="131"/>
      <c r="AO416" s="5">
        <f t="shared" si="214"/>
        <v>0</v>
      </c>
      <c r="AP416" s="131"/>
      <c r="AQ416" s="43">
        <f t="shared" si="223"/>
        <v>0</v>
      </c>
      <c r="AR416" s="131"/>
      <c r="AS416" s="43">
        <f t="shared" si="224"/>
        <v>0</v>
      </c>
      <c r="AT416" s="131"/>
      <c r="AU416" s="43">
        <f t="shared" si="225"/>
        <v>0</v>
      </c>
      <c r="AV416" s="131"/>
      <c r="AW416" s="43">
        <f t="shared" si="226"/>
        <v>0</v>
      </c>
      <c r="AX416" s="131"/>
      <c r="AY416" s="43">
        <f t="shared" si="227"/>
        <v>0</v>
      </c>
      <c r="AZ416" s="131"/>
      <c r="BA416" s="43">
        <f t="shared" si="228"/>
        <v>0</v>
      </c>
      <c r="BB416" s="117"/>
      <c r="BC416" s="43">
        <f t="shared" si="229"/>
        <v>0</v>
      </c>
      <c r="BD416" s="121"/>
      <c r="BE416">
        <f t="shared" si="201"/>
        <v>0</v>
      </c>
      <c r="BF416">
        <f t="shared" si="202"/>
        <v>0</v>
      </c>
      <c r="BG416">
        <f t="shared" si="203"/>
        <v>4</v>
      </c>
      <c r="BH416">
        <f t="shared" si="207"/>
        <v>7</v>
      </c>
      <c r="BI416" s="6">
        <f t="shared" si="204"/>
        <v>0</v>
      </c>
      <c r="BJ416" s="44">
        <f t="shared" si="205"/>
        <v>0</v>
      </c>
    </row>
    <row r="417" spans="1:62" ht="15" customHeight="1" x14ac:dyDescent="0.25">
      <c r="A417" s="144">
        <f t="shared" si="206"/>
        <v>405</v>
      </c>
      <c r="B417" s="89" t="s">
        <v>132</v>
      </c>
      <c r="C417" s="150">
        <v>11</v>
      </c>
      <c r="D417" s="89" t="s">
        <v>132</v>
      </c>
      <c r="E417" s="150">
        <v>11</v>
      </c>
      <c r="F417" s="154" t="s">
        <v>121</v>
      </c>
      <c r="G417" s="155">
        <v>5</v>
      </c>
      <c r="H417" s="152">
        <f t="shared" si="208"/>
        <v>3220.9</v>
      </c>
      <c r="I417" s="47">
        <f t="shared" si="210"/>
        <v>2306.6999999999998</v>
      </c>
      <c r="J417" s="47">
        <f>J416+I8</f>
        <v>9.5</v>
      </c>
      <c r="K417" s="47">
        <f>K416</f>
        <v>0</v>
      </c>
      <c r="L417" s="56">
        <f t="shared" si="230"/>
        <v>3953.9796218493589</v>
      </c>
      <c r="M417" s="56">
        <f t="shared" si="209"/>
        <v>-4.5729808912255976E-3</v>
      </c>
      <c r="N417" s="47">
        <f t="shared" ref="N417:N480" si="232">SLOPE*N$7 + ($I$7-$K$8*($A417-3))</f>
        <v>830.74687499999982</v>
      </c>
      <c r="O417" s="47">
        <f t="shared" si="198"/>
        <v>1681.7468749999998</v>
      </c>
      <c r="P417" s="47"/>
      <c r="Q417" s="47"/>
      <c r="R417" s="47">
        <f t="shared" si="197"/>
        <v>1421.1085005453542</v>
      </c>
      <c r="S417" s="47">
        <f t="shared" si="200"/>
        <v>1458.1004766476142</v>
      </c>
      <c r="T417" s="47">
        <f t="shared" si="199"/>
        <v>1074.7752176372815</v>
      </c>
      <c r="U417" s="47"/>
      <c r="V417" s="47"/>
      <c r="W417" s="79">
        <v>2</v>
      </c>
      <c r="X417" s="62">
        <f t="shared" si="231"/>
        <v>1458.1004766476142</v>
      </c>
      <c r="Y417" s="137">
        <f t="shared" si="216"/>
        <v>60.618831873326144</v>
      </c>
      <c r="Z417" s="131">
        <v>61</v>
      </c>
      <c r="AA417" s="5">
        <f t="shared" si="213"/>
        <v>5.0630771820799989</v>
      </c>
      <c r="AB417" s="131"/>
      <c r="AC417" s="43">
        <f t="shared" si="218"/>
        <v>0</v>
      </c>
      <c r="AD417" s="131">
        <v>60.7</v>
      </c>
      <c r="AE417" s="43">
        <f t="shared" si="217"/>
        <v>5.013398883795201</v>
      </c>
      <c r="AF417" s="131"/>
      <c r="AG417" s="43">
        <f t="shared" si="219"/>
        <v>0</v>
      </c>
      <c r="AH417" s="131"/>
      <c r="AI417" s="43">
        <f t="shared" si="220"/>
        <v>0</v>
      </c>
      <c r="AJ417" s="131"/>
      <c r="AK417" s="43">
        <f t="shared" si="221"/>
        <v>0</v>
      </c>
      <c r="AL417" s="117"/>
      <c r="AM417" s="43">
        <f t="shared" si="222"/>
        <v>0</v>
      </c>
      <c r="AN417" s="131"/>
      <c r="AO417" s="5">
        <f t="shared" si="214"/>
        <v>0</v>
      </c>
      <c r="AP417" s="131"/>
      <c r="AQ417" s="43">
        <f t="shared" si="223"/>
        <v>0</v>
      </c>
      <c r="AR417" s="131"/>
      <c r="AS417" s="43">
        <f t="shared" si="224"/>
        <v>0</v>
      </c>
      <c r="AT417" s="131"/>
      <c r="AU417" s="43">
        <f t="shared" si="225"/>
        <v>0</v>
      </c>
      <c r="AV417" s="131"/>
      <c r="AW417" s="43">
        <f t="shared" si="226"/>
        <v>0</v>
      </c>
      <c r="AX417" s="131"/>
      <c r="AY417" s="43">
        <f t="shared" si="227"/>
        <v>0</v>
      </c>
      <c r="AZ417" s="131"/>
      <c r="BA417" s="43">
        <f t="shared" si="228"/>
        <v>0</v>
      </c>
      <c r="BB417" s="117"/>
      <c r="BC417" s="43">
        <f t="shared" si="229"/>
        <v>0</v>
      </c>
      <c r="BD417" s="121"/>
      <c r="BE417">
        <f t="shared" si="201"/>
        <v>0</v>
      </c>
      <c r="BF417">
        <f t="shared" si="202"/>
        <v>0</v>
      </c>
      <c r="BG417">
        <f t="shared" si="203"/>
        <v>4</v>
      </c>
      <c r="BH417">
        <f t="shared" si="207"/>
        <v>7</v>
      </c>
      <c r="BI417" s="6">
        <f t="shared" si="204"/>
        <v>0</v>
      </c>
      <c r="BJ417" s="44">
        <f t="shared" si="205"/>
        <v>0</v>
      </c>
    </row>
    <row r="418" spans="1:62" ht="15" customHeight="1" x14ac:dyDescent="0.25">
      <c r="A418" s="144">
        <f t="shared" si="206"/>
        <v>406</v>
      </c>
      <c r="B418" s="89" t="s">
        <v>132</v>
      </c>
      <c r="C418" s="150">
        <v>12</v>
      </c>
      <c r="D418" s="89" t="s">
        <v>132</v>
      </c>
      <c r="E418" s="150">
        <v>12</v>
      </c>
      <c r="F418" s="154" t="s">
        <v>121</v>
      </c>
      <c r="G418" s="155">
        <v>6</v>
      </c>
      <c r="H418" s="152">
        <f t="shared" si="208"/>
        <v>3228.9</v>
      </c>
      <c r="I418" s="47">
        <f t="shared" si="210"/>
        <v>2306.6999999999998</v>
      </c>
      <c r="J418" s="47">
        <f t="shared" ref="J418:J478" si="233">J417+I$8</f>
        <v>17.5</v>
      </c>
      <c r="K418" s="47">
        <f t="shared" ref="K418:K481" si="234">K417</f>
        <v>0</v>
      </c>
      <c r="L418" s="56">
        <f t="shared" si="230"/>
        <v>3953.9796218493589</v>
      </c>
      <c r="M418" s="56">
        <f t="shared" si="209"/>
        <v>-4.545082443200954E-3</v>
      </c>
      <c r="N418" s="47">
        <f t="shared" si="232"/>
        <v>824.99687499999982</v>
      </c>
      <c r="O418" s="47">
        <f t="shared" si="198"/>
        <v>1675.9968749999998</v>
      </c>
      <c r="P418" s="47"/>
      <c r="Q418" s="47"/>
      <c r="R418" s="47">
        <f t="shared" ref="R418:R481" si="235">SQRT(POWER(J418-N$7,2)+POWER(K418-N418,2))</f>
        <v>1411.2564769593673</v>
      </c>
      <c r="S418" s="47">
        <f t="shared" si="200"/>
        <v>1458.1004766476142</v>
      </c>
      <c r="T418" s="47">
        <f t="shared" si="199"/>
        <v>1084.6272133248206</v>
      </c>
      <c r="U418" s="47"/>
      <c r="V418" s="47"/>
      <c r="W418" s="79">
        <v>2</v>
      </c>
      <c r="X418" s="62">
        <f t="shared" si="231"/>
        <v>1458.1004766476142</v>
      </c>
      <c r="Y418" s="137">
        <f t="shared" si="216"/>
        <v>60.618831873326144</v>
      </c>
      <c r="Z418" s="131">
        <v>60.6</v>
      </c>
      <c r="AA418" s="5">
        <f t="shared" si="213"/>
        <v>4.9968938780928003</v>
      </c>
      <c r="AB418" s="131"/>
      <c r="AC418" s="43">
        <f t="shared" si="218"/>
        <v>0</v>
      </c>
      <c r="AD418" s="131">
        <v>60</v>
      </c>
      <c r="AE418" s="43">
        <f t="shared" si="217"/>
        <v>4.8984353279999988</v>
      </c>
      <c r="AF418" s="131"/>
      <c r="AG418" s="43">
        <f t="shared" si="219"/>
        <v>0</v>
      </c>
      <c r="AH418" s="131"/>
      <c r="AI418" s="43">
        <f t="shared" si="220"/>
        <v>0</v>
      </c>
      <c r="AJ418" s="131"/>
      <c r="AK418" s="43">
        <f t="shared" si="221"/>
        <v>0</v>
      </c>
      <c r="AL418" s="117"/>
      <c r="AM418" s="43">
        <f t="shared" si="222"/>
        <v>0</v>
      </c>
      <c r="AN418" s="131"/>
      <c r="AO418" s="5">
        <f t="shared" si="214"/>
        <v>0</v>
      </c>
      <c r="AP418" s="131"/>
      <c r="AQ418" s="43">
        <f t="shared" si="223"/>
        <v>0</v>
      </c>
      <c r="AR418" s="131"/>
      <c r="AS418" s="43">
        <f t="shared" si="224"/>
        <v>0</v>
      </c>
      <c r="AT418" s="131"/>
      <c r="AU418" s="43">
        <f t="shared" si="225"/>
        <v>0</v>
      </c>
      <c r="AV418" s="131"/>
      <c r="AW418" s="43">
        <f t="shared" si="226"/>
        <v>0</v>
      </c>
      <c r="AX418" s="131"/>
      <c r="AY418" s="43">
        <f t="shared" si="227"/>
        <v>0</v>
      </c>
      <c r="AZ418" s="131"/>
      <c r="BA418" s="43">
        <f t="shared" si="228"/>
        <v>0</v>
      </c>
      <c r="BB418" s="117"/>
      <c r="BC418" s="43">
        <f t="shared" si="229"/>
        <v>0</v>
      </c>
      <c r="BD418" s="121"/>
      <c r="BE418">
        <f t="shared" si="201"/>
        <v>0</v>
      </c>
      <c r="BF418">
        <f t="shared" si="202"/>
        <v>0</v>
      </c>
      <c r="BG418">
        <f t="shared" si="203"/>
        <v>4</v>
      </c>
      <c r="BH418">
        <f t="shared" si="207"/>
        <v>7</v>
      </c>
      <c r="BI418" s="6">
        <f t="shared" si="204"/>
        <v>0</v>
      </c>
      <c r="BJ418" s="44">
        <f t="shared" si="205"/>
        <v>0</v>
      </c>
    </row>
    <row r="419" spans="1:62" ht="15" customHeight="1" x14ac:dyDescent="0.25">
      <c r="A419" s="144">
        <f t="shared" si="206"/>
        <v>407</v>
      </c>
      <c r="B419" s="89" t="s">
        <v>132</v>
      </c>
      <c r="C419" s="150">
        <v>13</v>
      </c>
      <c r="D419" s="89" t="s">
        <v>132</v>
      </c>
      <c r="E419" s="150">
        <v>13</v>
      </c>
      <c r="F419" s="154" t="s">
        <v>121</v>
      </c>
      <c r="G419" s="155">
        <v>7</v>
      </c>
      <c r="H419" s="152">
        <f t="shared" si="208"/>
        <v>3236.9</v>
      </c>
      <c r="I419" s="47">
        <f t="shared" si="210"/>
        <v>2306.6999999999998</v>
      </c>
      <c r="J419" s="47">
        <f t="shared" si="233"/>
        <v>25.5</v>
      </c>
      <c r="K419" s="47">
        <f t="shared" si="234"/>
        <v>0</v>
      </c>
      <c r="L419" s="56">
        <f t="shared" si="230"/>
        <v>3953.9796218493589</v>
      </c>
      <c r="M419" s="56">
        <f t="shared" si="209"/>
        <v>-4.5178998475421395E-3</v>
      </c>
      <c r="N419" s="47">
        <f t="shared" si="232"/>
        <v>819.24687499999982</v>
      </c>
      <c r="O419" s="47">
        <f t="shared" si="198"/>
        <v>1670.2468749999998</v>
      </c>
      <c r="P419" s="47"/>
      <c r="Q419" s="47"/>
      <c r="R419" s="47">
        <f t="shared" si="235"/>
        <v>1401.4044534670443</v>
      </c>
      <c r="S419" s="47">
        <f t="shared" si="200"/>
        <v>1458.1004766476142</v>
      </c>
      <c r="T419" s="47">
        <f t="shared" si="199"/>
        <v>1094.4792096345484</v>
      </c>
      <c r="U419" s="47"/>
      <c r="V419" s="47"/>
      <c r="W419" s="79">
        <v>2</v>
      </c>
      <c r="X419" s="62">
        <f t="shared" si="231"/>
        <v>1458.1004766476142</v>
      </c>
      <c r="Y419" s="137">
        <f t="shared" si="216"/>
        <v>60.618831873326144</v>
      </c>
      <c r="Z419" s="131">
        <v>63.1</v>
      </c>
      <c r="AA419" s="5">
        <f t="shared" si="213"/>
        <v>5.417683079532801</v>
      </c>
      <c r="AB419" s="131"/>
      <c r="AC419" s="43">
        <f t="shared" si="218"/>
        <v>0</v>
      </c>
      <c r="AD419" s="131">
        <v>62.6</v>
      </c>
      <c r="AE419" s="43">
        <f t="shared" si="217"/>
        <v>5.3321645627648007</v>
      </c>
      <c r="AF419" s="131"/>
      <c r="AG419" s="43">
        <f t="shared" si="219"/>
        <v>0</v>
      </c>
      <c r="AH419" s="131"/>
      <c r="AI419" s="43">
        <f t="shared" si="220"/>
        <v>0</v>
      </c>
      <c r="AJ419" s="131"/>
      <c r="AK419" s="43">
        <f t="shared" si="221"/>
        <v>0</v>
      </c>
      <c r="AL419" s="117"/>
      <c r="AM419" s="43">
        <f t="shared" si="222"/>
        <v>0</v>
      </c>
      <c r="AN419" s="131"/>
      <c r="AO419" s="5">
        <f t="shared" si="214"/>
        <v>0</v>
      </c>
      <c r="AP419" s="131"/>
      <c r="AQ419" s="43">
        <f t="shared" si="223"/>
        <v>0</v>
      </c>
      <c r="AR419" s="131"/>
      <c r="AS419" s="43">
        <f t="shared" si="224"/>
        <v>0</v>
      </c>
      <c r="AT419" s="131"/>
      <c r="AU419" s="43">
        <f t="shared" si="225"/>
        <v>0</v>
      </c>
      <c r="AV419" s="131"/>
      <c r="AW419" s="43">
        <f t="shared" si="226"/>
        <v>0</v>
      </c>
      <c r="AX419" s="131"/>
      <c r="AY419" s="43">
        <f t="shared" si="227"/>
        <v>0</v>
      </c>
      <c r="AZ419" s="131"/>
      <c r="BA419" s="43">
        <f t="shared" si="228"/>
        <v>0</v>
      </c>
      <c r="BB419" s="117"/>
      <c r="BC419" s="43">
        <f t="shared" si="229"/>
        <v>0</v>
      </c>
      <c r="BD419" s="121"/>
      <c r="BE419">
        <f t="shared" si="201"/>
        <v>0</v>
      </c>
      <c r="BF419">
        <f t="shared" si="202"/>
        <v>0</v>
      </c>
      <c r="BG419">
        <f t="shared" si="203"/>
        <v>4</v>
      </c>
      <c r="BH419">
        <f t="shared" si="207"/>
        <v>7</v>
      </c>
      <c r="BI419" s="6">
        <f t="shared" si="204"/>
        <v>0</v>
      </c>
      <c r="BJ419" s="44">
        <f t="shared" si="205"/>
        <v>0</v>
      </c>
    </row>
    <row r="420" spans="1:62" ht="15" customHeight="1" x14ac:dyDescent="0.25">
      <c r="A420" s="144">
        <f t="shared" si="206"/>
        <v>408</v>
      </c>
      <c r="B420" s="89" t="s">
        <v>132</v>
      </c>
      <c r="C420" s="150">
        <v>14</v>
      </c>
      <c r="D420" s="89" t="s">
        <v>132</v>
      </c>
      <c r="E420" s="150">
        <v>14</v>
      </c>
      <c r="F420" s="154" t="s">
        <v>121</v>
      </c>
      <c r="G420" s="155">
        <v>8</v>
      </c>
      <c r="H420" s="152">
        <f t="shared" si="208"/>
        <v>3244.9</v>
      </c>
      <c r="I420" s="47">
        <f t="shared" si="210"/>
        <v>2306.6999999999998</v>
      </c>
      <c r="J420" s="47">
        <f t="shared" si="233"/>
        <v>33.5</v>
      </c>
      <c r="K420" s="47">
        <f t="shared" si="234"/>
        <v>0</v>
      </c>
      <c r="L420" s="56">
        <f t="shared" si="230"/>
        <v>3953.9796218493589</v>
      </c>
      <c r="M420" s="56">
        <f t="shared" si="209"/>
        <v>-4.4914184431945614E-3</v>
      </c>
      <c r="N420" s="47">
        <f t="shared" si="232"/>
        <v>813.49687499999982</v>
      </c>
      <c r="O420" s="47">
        <f t="shared" si="198"/>
        <v>1664.4968749999998</v>
      </c>
      <c r="P420" s="47"/>
      <c r="Q420" s="47"/>
      <c r="R420" s="47">
        <f t="shared" si="235"/>
        <v>1391.5524300703748</v>
      </c>
      <c r="S420" s="47">
        <f t="shared" si="200"/>
        <v>1458.1004766476142</v>
      </c>
      <c r="T420" s="47">
        <f t="shared" si="199"/>
        <v>1104.331206549813</v>
      </c>
      <c r="U420" s="47"/>
      <c r="V420" s="47"/>
      <c r="W420" s="79">
        <v>2</v>
      </c>
      <c r="X420" s="62">
        <f t="shared" si="231"/>
        <v>1458.1004766476142</v>
      </c>
      <c r="Y420" s="137">
        <f t="shared" si="216"/>
        <v>60.618831873326144</v>
      </c>
      <c r="Z420" s="131">
        <v>62.3</v>
      </c>
      <c r="AA420" s="5">
        <f t="shared" si="213"/>
        <v>5.2811800150592001</v>
      </c>
      <c r="AB420" s="131"/>
      <c r="AC420" s="43">
        <f t="shared" si="218"/>
        <v>0</v>
      </c>
      <c r="AD420" s="131">
        <v>61.8</v>
      </c>
      <c r="AE420" s="43">
        <f t="shared" si="217"/>
        <v>5.1967500394751998</v>
      </c>
      <c r="AF420" s="131"/>
      <c r="AG420" s="43">
        <f t="shared" si="219"/>
        <v>0</v>
      </c>
      <c r="AH420" s="131"/>
      <c r="AI420" s="43">
        <f t="shared" si="220"/>
        <v>0</v>
      </c>
      <c r="AJ420" s="131"/>
      <c r="AK420" s="43">
        <f t="shared" si="221"/>
        <v>0</v>
      </c>
      <c r="AL420" s="117"/>
      <c r="AM420" s="43">
        <f t="shared" si="222"/>
        <v>0</v>
      </c>
      <c r="AN420" s="131"/>
      <c r="AO420" s="5">
        <f t="shared" si="214"/>
        <v>0</v>
      </c>
      <c r="AP420" s="131"/>
      <c r="AQ420" s="43">
        <f t="shared" si="223"/>
        <v>0</v>
      </c>
      <c r="AR420" s="131"/>
      <c r="AS420" s="43">
        <f t="shared" si="224"/>
        <v>0</v>
      </c>
      <c r="AT420" s="131"/>
      <c r="AU420" s="43">
        <f t="shared" si="225"/>
        <v>0</v>
      </c>
      <c r="AV420" s="131"/>
      <c r="AW420" s="43">
        <f t="shared" si="226"/>
        <v>0</v>
      </c>
      <c r="AX420" s="131"/>
      <c r="AY420" s="43">
        <f t="shared" si="227"/>
        <v>0</v>
      </c>
      <c r="AZ420" s="131"/>
      <c r="BA420" s="43">
        <f t="shared" si="228"/>
        <v>0</v>
      </c>
      <c r="BB420" s="117"/>
      <c r="BC420" s="43">
        <f t="shared" si="229"/>
        <v>0</v>
      </c>
      <c r="BD420" s="121"/>
      <c r="BE420">
        <f t="shared" si="201"/>
        <v>0</v>
      </c>
      <c r="BF420">
        <f t="shared" si="202"/>
        <v>0</v>
      </c>
      <c r="BG420">
        <f t="shared" si="203"/>
        <v>4</v>
      </c>
      <c r="BH420">
        <f t="shared" si="207"/>
        <v>7</v>
      </c>
      <c r="BI420" s="6">
        <f t="shared" si="204"/>
        <v>0</v>
      </c>
      <c r="BJ420" s="44">
        <f t="shared" si="205"/>
        <v>0</v>
      </c>
    </row>
    <row r="421" spans="1:62" ht="15" customHeight="1" x14ac:dyDescent="0.25">
      <c r="A421" s="144">
        <f t="shared" si="206"/>
        <v>409</v>
      </c>
      <c r="B421" s="89" t="s">
        <v>132</v>
      </c>
      <c r="C421" s="150">
        <v>15</v>
      </c>
      <c r="D421" s="89" t="s">
        <v>132</v>
      </c>
      <c r="E421" s="150">
        <v>15</v>
      </c>
      <c r="F421" s="154" t="s">
        <v>121</v>
      </c>
      <c r="G421" s="155">
        <v>9</v>
      </c>
      <c r="H421" s="152">
        <f t="shared" si="208"/>
        <v>3252.9</v>
      </c>
      <c r="I421" s="47">
        <f t="shared" si="210"/>
        <v>2306.6999999999998</v>
      </c>
      <c r="J421" s="47">
        <f t="shared" si="233"/>
        <v>41.5</v>
      </c>
      <c r="K421" s="47">
        <f t="shared" si="234"/>
        <v>0</v>
      </c>
      <c r="L421" s="56">
        <f t="shared" si="230"/>
        <v>3953.9796218493589</v>
      </c>
      <c r="M421" s="56">
        <f t="shared" si="209"/>
        <v>-4.4656242112068867E-3</v>
      </c>
      <c r="N421" s="47">
        <f t="shared" si="232"/>
        <v>807.74687499999982</v>
      </c>
      <c r="O421" s="47">
        <f t="shared" si="198"/>
        <v>1658.7468749999998</v>
      </c>
      <c r="P421" s="47"/>
      <c r="Q421" s="47"/>
      <c r="R421" s="47">
        <f t="shared" si="235"/>
        <v>1381.7004067714047</v>
      </c>
      <c r="S421" s="47">
        <f t="shared" si="200"/>
        <v>1458.1004766476142</v>
      </c>
      <c r="T421" s="47">
        <f t="shared" si="199"/>
        <v>1114.1832040545512</v>
      </c>
      <c r="U421" s="47"/>
      <c r="V421" s="47"/>
      <c r="W421" s="79">
        <v>2</v>
      </c>
      <c r="X421" s="62">
        <f t="shared" si="231"/>
        <v>1458.1004766476142</v>
      </c>
      <c r="Y421" s="137">
        <f t="shared" si="216"/>
        <v>60.618831873326144</v>
      </c>
      <c r="Z421" s="131">
        <v>62.2</v>
      </c>
      <c r="AA421" s="5">
        <f t="shared" si="213"/>
        <v>5.2642395928832011</v>
      </c>
      <c r="AB421" s="131"/>
      <c r="AC421" s="43">
        <f t="shared" si="218"/>
        <v>0</v>
      </c>
      <c r="AD421" s="131">
        <v>61.7</v>
      </c>
      <c r="AE421" s="43">
        <f t="shared" si="217"/>
        <v>5.1799456849472012</v>
      </c>
      <c r="AF421" s="131"/>
      <c r="AG421" s="43">
        <f t="shared" si="219"/>
        <v>0</v>
      </c>
      <c r="AH421" s="131"/>
      <c r="AI421" s="43">
        <f t="shared" si="220"/>
        <v>0</v>
      </c>
      <c r="AJ421" s="131"/>
      <c r="AK421" s="43">
        <f t="shared" si="221"/>
        <v>0</v>
      </c>
      <c r="AL421" s="117"/>
      <c r="AM421" s="43">
        <f t="shared" si="222"/>
        <v>0</v>
      </c>
      <c r="AN421" s="131"/>
      <c r="AO421" s="5">
        <f t="shared" si="214"/>
        <v>0</v>
      </c>
      <c r="AP421" s="131"/>
      <c r="AQ421" s="43">
        <f t="shared" si="223"/>
        <v>0</v>
      </c>
      <c r="AR421" s="131"/>
      <c r="AS421" s="43">
        <f t="shared" si="224"/>
        <v>0</v>
      </c>
      <c r="AT421" s="131"/>
      <c r="AU421" s="43">
        <f t="shared" si="225"/>
        <v>0</v>
      </c>
      <c r="AV421" s="131"/>
      <c r="AW421" s="43">
        <f t="shared" si="226"/>
        <v>0</v>
      </c>
      <c r="AX421" s="131"/>
      <c r="AY421" s="43">
        <f t="shared" si="227"/>
        <v>0</v>
      </c>
      <c r="AZ421" s="131"/>
      <c r="BA421" s="43">
        <f t="shared" si="228"/>
        <v>0</v>
      </c>
      <c r="BB421" s="117"/>
      <c r="BC421" s="43">
        <f t="shared" si="229"/>
        <v>0</v>
      </c>
      <c r="BD421" s="121"/>
      <c r="BE421">
        <f t="shared" si="201"/>
        <v>0</v>
      </c>
      <c r="BF421">
        <f t="shared" si="202"/>
        <v>0</v>
      </c>
      <c r="BG421">
        <f t="shared" si="203"/>
        <v>4</v>
      </c>
      <c r="BH421">
        <f t="shared" si="207"/>
        <v>7</v>
      </c>
      <c r="BI421" s="6">
        <f t="shared" si="204"/>
        <v>0</v>
      </c>
      <c r="BJ421" s="44">
        <f t="shared" si="205"/>
        <v>0</v>
      </c>
    </row>
    <row r="422" spans="1:62" ht="15" customHeight="1" x14ac:dyDescent="0.25">
      <c r="A422" s="144">
        <f t="shared" si="206"/>
        <v>410</v>
      </c>
      <c r="B422" s="89" t="s">
        <v>132</v>
      </c>
      <c r="C422" s="150">
        <v>16</v>
      </c>
      <c r="D422" s="89" t="s">
        <v>132</v>
      </c>
      <c r="E422" s="150">
        <v>16</v>
      </c>
      <c r="F422" s="154" t="s">
        <v>121</v>
      </c>
      <c r="G422" s="155">
        <v>10</v>
      </c>
      <c r="H422" s="152">
        <f t="shared" si="208"/>
        <v>3260.9</v>
      </c>
      <c r="I422" s="47">
        <f t="shared" si="210"/>
        <v>2306.6999999999998</v>
      </c>
      <c r="J422" s="47">
        <f t="shared" si="233"/>
        <v>49.5</v>
      </c>
      <c r="K422" s="47">
        <f t="shared" si="234"/>
        <v>0</v>
      </c>
      <c r="L422" s="56">
        <f t="shared" si="230"/>
        <v>3953.9796218493589</v>
      </c>
      <c r="M422" s="56">
        <f t="shared" si="209"/>
        <v>-4.4405037579053896E-3</v>
      </c>
      <c r="N422" s="47">
        <f t="shared" si="232"/>
        <v>801.99687499999982</v>
      </c>
      <c r="O422" s="47">
        <f t="shared" si="198"/>
        <v>1652.9968749999998</v>
      </c>
      <c r="P422" s="47"/>
      <c r="Q422" s="47"/>
      <c r="R422" s="47">
        <f t="shared" si="235"/>
        <v>1371.8483835722391</v>
      </c>
      <c r="S422" s="47">
        <f t="shared" si="200"/>
        <v>1458.1004766476142</v>
      </c>
      <c r="T422" s="47">
        <f t="shared" si="199"/>
        <v>1124.0352021332633</v>
      </c>
      <c r="U422" s="47"/>
      <c r="V422" s="47"/>
      <c r="W422" s="79">
        <v>2</v>
      </c>
      <c r="X422" s="62">
        <f t="shared" si="231"/>
        <v>1458.1004766476142</v>
      </c>
      <c r="Y422" s="137">
        <f t="shared" si="216"/>
        <v>60.618831873326144</v>
      </c>
      <c r="Z422" s="131">
        <v>62</v>
      </c>
      <c r="AA422" s="5">
        <f t="shared" si="213"/>
        <v>5.2304403891199991</v>
      </c>
      <c r="AB422" s="131"/>
      <c r="AC422" s="43">
        <f t="shared" si="218"/>
        <v>0</v>
      </c>
      <c r="AD422" s="131">
        <v>61.7</v>
      </c>
      <c r="AE422" s="43">
        <f t="shared" si="217"/>
        <v>5.1799456849472012</v>
      </c>
      <c r="AF422" s="131"/>
      <c r="AG422" s="43">
        <f t="shared" si="219"/>
        <v>0</v>
      </c>
      <c r="AH422" s="131"/>
      <c r="AI422" s="43">
        <f t="shared" si="220"/>
        <v>0</v>
      </c>
      <c r="AJ422" s="131"/>
      <c r="AK422" s="43">
        <f t="shared" si="221"/>
        <v>0</v>
      </c>
      <c r="AL422" s="117"/>
      <c r="AM422" s="43">
        <f t="shared" si="222"/>
        <v>0</v>
      </c>
      <c r="AN422" s="131"/>
      <c r="AO422" s="5">
        <f t="shared" si="214"/>
        <v>0</v>
      </c>
      <c r="AP422" s="131"/>
      <c r="AQ422" s="43">
        <f t="shared" si="223"/>
        <v>0</v>
      </c>
      <c r="AR422" s="131"/>
      <c r="AS422" s="43">
        <f t="shared" si="224"/>
        <v>0</v>
      </c>
      <c r="AT422" s="131"/>
      <c r="AU422" s="43">
        <f t="shared" si="225"/>
        <v>0</v>
      </c>
      <c r="AV422" s="131"/>
      <c r="AW422" s="43">
        <f t="shared" si="226"/>
        <v>0</v>
      </c>
      <c r="AX422" s="131"/>
      <c r="AY422" s="43">
        <f t="shared" si="227"/>
        <v>0</v>
      </c>
      <c r="AZ422" s="131"/>
      <c r="BA422" s="43">
        <f t="shared" si="228"/>
        <v>0</v>
      </c>
      <c r="BB422" s="117"/>
      <c r="BC422" s="43">
        <f t="shared" si="229"/>
        <v>0</v>
      </c>
      <c r="BD422" s="121"/>
      <c r="BE422">
        <f t="shared" si="201"/>
        <v>0</v>
      </c>
      <c r="BF422">
        <f t="shared" si="202"/>
        <v>0</v>
      </c>
      <c r="BG422">
        <f t="shared" si="203"/>
        <v>4</v>
      </c>
      <c r="BH422">
        <f t="shared" si="207"/>
        <v>7</v>
      </c>
      <c r="BI422" s="6">
        <f t="shared" si="204"/>
        <v>0</v>
      </c>
      <c r="BJ422" s="44">
        <f t="shared" si="205"/>
        <v>0</v>
      </c>
    </row>
    <row r="423" spans="1:62" ht="15" customHeight="1" x14ac:dyDescent="0.25">
      <c r="A423" s="144">
        <f t="shared" si="206"/>
        <v>411</v>
      </c>
      <c r="B423" s="89" t="s">
        <v>132</v>
      </c>
      <c r="C423" s="150">
        <v>17</v>
      </c>
      <c r="D423" s="89" t="s">
        <v>132</v>
      </c>
      <c r="E423" s="150">
        <v>17</v>
      </c>
      <c r="F423" s="154" t="s">
        <v>121</v>
      </c>
      <c r="G423" s="155">
        <v>11</v>
      </c>
      <c r="H423" s="152">
        <f t="shared" si="208"/>
        <v>3268.9</v>
      </c>
      <c r="I423" s="47">
        <f t="shared" si="210"/>
        <v>2306.6999999999998</v>
      </c>
      <c r="J423" s="47">
        <f t="shared" si="233"/>
        <v>57.5</v>
      </c>
      <c r="K423" s="47">
        <f t="shared" si="234"/>
        <v>0</v>
      </c>
      <c r="L423" s="56">
        <f t="shared" si="230"/>
        <v>3953.9796218493589</v>
      </c>
      <c r="M423" s="56">
        <f t="shared" si="209"/>
        <v>-4.4160442871543637E-3</v>
      </c>
      <c r="N423" s="47">
        <f t="shared" si="232"/>
        <v>796.24687499999982</v>
      </c>
      <c r="O423" s="47">
        <f t="shared" si="198"/>
        <v>1647.2468749999998</v>
      </c>
      <c r="P423" s="47"/>
      <c r="Q423" s="47"/>
      <c r="R423" s="47">
        <f t="shared" si="235"/>
        <v>1361.9963604750437</v>
      </c>
      <c r="S423" s="47">
        <f t="shared" si="200"/>
        <v>1458.1004766476142</v>
      </c>
      <c r="T423" s="47">
        <f t="shared" si="199"/>
        <v>1133.8872007709876</v>
      </c>
      <c r="U423" s="47"/>
      <c r="V423" s="47"/>
      <c r="W423" s="79">
        <v>2</v>
      </c>
      <c r="X423" s="62">
        <f t="shared" si="231"/>
        <v>1458.1004766476142</v>
      </c>
      <c r="Y423" s="137">
        <f t="shared" si="216"/>
        <v>60.618831873326144</v>
      </c>
      <c r="Z423" s="131">
        <v>61.6</v>
      </c>
      <c r="AA423" s="5">
        <f t="shared" si="213"/>
        <v>5.1631685439487995</v>
      </c>
      <c r="AB423" s="131"/>
      <c r="AC423" s="43">
        <f t="shared" si="218"/>
        <v>0</v>
      </c>
      <c r="AD423" s="131">
        <v>61.2</v>
      </c>
      <c r="AE423" s="43">
        <f t="shared" si="217"/>
        <v>5.0963321152512009</v>
      </c>
      <c r="AF423" s="131"/>
      <c r="AG423" s="43">
        <f t="shared" si="219"/>
        <v>0</v>
      </c>
      <c r="AH423" s="131"/>
      <c r="AI423" s="43">
        <f t="shared" si="220"/>
        <v>0</v>
      </c>
      <c r="AJ423" s="131"/>
      <c r="AK423" s="43">
        <f t="shared" si="221"/>
        <v>0</v>
      </c>
      <c r="AL423" s="117"/>
      <c r="AM423" s="43">
        <f t="shared" si="222"/>
        <v>0</v>
      </c>
      <c r="AN423" s="131"/>
      <c r="AO423" s="5">
        <f t="shared" si="214"/>
        <v>0</v>
      </c>
      <c r="AP423" s="131"/>
      <c r="AQ423" s="43">
        <f t="shared" si="223"/>
        <v>0</v>
      </c>
      <c r="AR423" s="131"/>
      <c r="AS423" s="43">
        <f t="shared" si="224"/>
        <v>0</v>
      </c>
      <c r="AT423" s="131"/>
      <c r="AU423" s="43">
        <f t="shared" si="225"/>
        <v>0</v>
      </c>
      <c r="AV423" s="131"/>
      <c r="AW423" s="43">
        <f t="shared" si="226"/>
        <v>0</v>
      </c>
      <c r="AX423" s="131"/>
      <c r="AY423" s="43">
        <f t="shared" si="227"/>
        <v>0</v>
      </c>
      <c r="AZ423" s="131"/>
      <c r="BA423" s="43">
        <f t="shared" si="228"/>
        <v>0</v>
      </c>
      <c r="BB423" s="117"/>
      <c r="BC423" s="43">
        <f t="shared" si="229"/>
        <v>0</v>
      </c>
      <c r="BD423" s="121"/>
      <c r="BE423">
        <f t="shared" si="201"/>
        <v>0</v>
      </c>
      <c r="BF423">
        <f t="shared" si="202"/>
        <v>0</v>
      </c>
      <c r="BG423">
        <f t="shared" si="203"/>
        <v>4</v>
      </c>
      <c r="BH423">
        <f t="shared" si="207"/>
        <v>7</v>
      </c>
      <c r="BI423" s="6">
        <f t="shared" si="204"/>
        <v>0</v>
      </c>
      <c r="BJ423" s="44">
        <f t="shared" si="205"/>
        <v>0</v>
      </c>
    </row>
    <row r="424" spans="1:62" ht="15" customHeight="1" x14ac:dyDescent="0.25">
      <c r="A424" s="144">
        <f t="shared" si="206"/>
        <v>412</v>
      </c>
      <c r="B424" s="89" t="s">
        <v>132</v>
      </c>
      <c r="C424" s="150">
        <v>18</v>
      </c>
      <c r="D424" s="89" t="s">
        <v>132</v>
      </c>
      <c r="E424" s="150">
        <v>18</v>
      </c>
      <c r="F424" s="154" t="s">
        <v>121</v>
      </c>
      <c r="G424" s="155">
        <v>12</v>
      </c>
      <c r="H424" s="152">
        <f t="shared" si="208"/>
        <v>3276.9</v>
      </c>
      <c r="I424" s="47">
        <f t="shared" si="210"/>
        <v>2306.6999999999998</v>
      </c>
      <c r="J424" s="47">
        <f t="shared" si="233"/>
        <v>65.5</v>
      </c>
      <c r="K424" s="47">
        <f t="shared" si="234"/>
        <v>0</v>
      </c>
      <c r="L424" s="56">
        <f t="shared" si="230"/>
        <v>3953.9796218493589</v>
      </c>
      <c r="M424" s="56">
        <f t="shared" si="209"/>
        <v>-4.3922335812567326E-3</v>
      </c>
      <c r="N424" s="47">
        <f t="shared" si="232"/>
        <v>790.49687499999982</v>
      </c>
      <c r="O424" s="47">
        <f t="shared" si="198"/>
        <v>1641.4968749999998</v>
      </c>
      <c r="P424" s="47"/>
      <c r="Q424" s="47"/>
      <c r="R424" s="47">
        <f t="shared" si="235"/>
        <v>1352.1443374820476</v>
      </c>
      <c r="S424" s="47">
        <f t="shared" si="200"/>
        <v>1458.1004766476142</v>
      </c>
      <c r="T424" s="47">
        <f t="shared" si="199"/>
        <v>1143.7391999532786</v>
      </c>
      <c r="U424" s="47"/>
      <c r="V424" s="47"/>
      <c r="W424" s="79">
        <v>2</v>
      </c>
      <c r="X424" s="62">
        <f t="shared" si="231"/>
        <v>1458.1004766476142</v>
      </c>
      <c r="Y424" s="137">
        <f t="shared" si="216"/>
        <v>60.618831873326144</v>
      </c>
      <c r="Z424" s="131">
        <v>62.5</v>
      </c>
      <c r="AA424" s="5">
        <f t="shared" si="213"/>
        <v>5.3151424999999994</v>
      </c>
      <c r="AB424" s="131"/>
      <c r="AC424" s="43">
        <f t="shared" si="218"/>
        <v>0</v>
      </c>
      <c r="AD424" s="131">
        <v>62</v>
      </c>
      <c r="AE424" s="43">
        <f t="shared" si="217"/>
        <v>5.2304403891199991</v>
      </c>
      <c r="AF424" s="131"/>
      <c r="AG424" s="43">
        <f t="shared" si="219"/>
        <v>0</v>
      </c>
      <c r="AH424" s="131"/>
      <c r="AI424" s="43">
        <f t="shared" si="220"/>
        <v>0</v>
      </c>
      <c r="AJ424" s="131"/>
      <c r="AK424" s="43">
        <f t="shared" si="221"/>
        <v>0</v>
      </c>
      <c r="AL424" s="117"/>
      <c r="AM424" s="43">
        <f t="shared" si="222"/>
        <v>0</v>
      </c>
      <c r="AN424" s="131"/>
      <c r="AO424" s="5">
        <f t="shared" si="214"/>
        <v>0</v>
      </c>
      <c r="AP424" s="131"/>
      <c r="AQ424" s="43">
        <f t="shared" si="223"/>
        <v>0</v>
      </c>
      <c r="AR424" s="131"/>
      <c r="AS424" s="43">
        <f t="shared" si="224"/>
        <v>0</v>
      </c>
      <c r="AT424" s="131"/>
      <c r="AU424" s="43">
        <f t="shared" si="225"/>
        <v>0</v>
      </c>
      <c r="AV424" s="131"/>
      <c r="AW424" s="43">
        <f t="shared" si="226"/>
        <v>0</v>
      </c>
      <c r="AX424" s="131"/>
      <c r="AY424" s="43">
        <f t="shared" si="227"/>
        <v>0</v>
      </c>
      <c r="AZ424" s="131"/>
      <c r="BA424" s="43">
        <f t="shared" si="228"/>
        <v>0</v>
      </c>
      <c r="BB424" s="117"/>
      <c r="BC424" s="43">
        <f t="shared" si="229"/>
        <v>0</v>
      </c>
      <c r="BD424" s="121"/>
      <c r="BE424">
        <f t="shared" si="201"/>
        <v>0</v>
      </c>
      <c r="BF424">
        <f t="shared" si="202"/>
        <v>0</v>
      </c>
      <c r="BG424">
        <f t="shared" si="203"/>
        <v>4</v>
      </c>
      <c r="BH424">
        <f t="shared" si="207"/>
        <v>7</v>
      </c>
      <c r="BI424" s="6">
        <f t="shared" si="204"/>
        <v>0</v>
      </c>
      <c r="BJ424" s="44">
        <f t="shared" si="205"/>
        <v>0</v>
      </c>
    </row>
    <row r="425" spans="1:62" ht="15" customHeight="1" x14ac:dyDescent="0.25">
      <c r="A425" s="144">
        <f t="shared" si="206"/>
        <v>413</v>
      </c>
      <c r="B425" s="89" t="s">
        <v>132</v>
      </c>
      <c r="C425" s="150">
        <v>19</v>
      </c>
      <c r="D425" s="89" t="s">
        <v>132</v>
      </c>
      <c r="E425" s="150">
        <v>19</v>
      </c>
      <c r="F425" s="154" t="s">
        <v>121</v>
      </c>
      <c r="G425" s="155">
        <v>13</v>
      </c>
      <c r="H425" s="152">
        <f t="shared" si="208"/>
        <v>3284.9</v>
      </c>
      <c r="I425" s="47">
        <f t="shared" si="210"/>
        <v>2306.6999999999998</v>
      </c>
      <c r="J425" s="47">
        <f t="shared" si="233"/>
        <v>73.5</v>
      </c>
      <c r="K425" s="47">
        <f t="shared" si="234"/>
        <v>0</v>
      </c>
      <c r="L425" s="56">
        <f t="shared" si="230"/>
        <v>3953.9796218493589</v>
      </c>
      <c r="M425" s="56">
        <f t="shared" si="209"/>
        <v>-4.3690599845831457E-3</v>
      </c>
      <c r="N425" s="47">
        <f t="shared" si="232"/>
        <v>784.74687499999982</v>
      </c>
      <c r="O425" s="47">
        <f t="shared" si="198"/>
        <v>1635.7468749999998</v>
      </c>
      <c r="P425" s="47"/>
      <c r="Q425" s="47"/>
      <c r="R425" s="47">
        <f t="shared" si="235"/>
        <v>1342.2923145955449</v>
      </c>
      <c r="S425" s="47">
        <f t="shared" si="200"/>
        <v>1458.1004766476142</v>
      </c>
      <c r="T425" s="47">
        <f t="shared" si="199"/>
        <v>1153.5911996661841</v>
      </c>
      <c r="U425" s="47"/>
      <c r="V425" s="47"/>
      <c r="W425" s="79">
        <v>2</v>
      </c>
      <c r="X425" s="62">
        <f t="shared" si="231"/>
        <v>1458.1004766476142</v>
      </c>
      <c r="Y425" s="137">
        <f t="shared" si="216"/>
        <v>60.618831873326144</v>
      </c>
      <c r="Z425" s="131">
        <v>61</v>
      </c>
      <c r="AA425" s="5">
        <f t="shared" si="213"/>
        <v>5.0630771820799989</v>
      </c>
      <c r="AB425" s="131"/>
      <c r="AC425" s="43">
        <f t="shared" si="218"/>
        <v>0</v>
      </c>
      <c r="AD425" s="131">
        <v>60.2</v>
      </c>
      <c r="AE425" s="43">
        <f t="shared" si="217"/>
        <v>4.9311459905792008</v>
      </c>
      <c r="AF425" s="131"/>
      <c r="AG425" s="43">
        <f t="shared" si="219"/>
        <v>0</v>
      </c>
      <c r="AH425" s="131"/>
      <c r="AI425" s="43">
        <f t="shared" si="220"/>
        <v>0</v>
      </c>
      <c r="AJ425" s="131"/>
      <c r="AK425" s="43">
        <f t="shared" si="221"/>
        <v>0</v>
      </c>
      <c r="AL425" s="117"/>
      <c r="AM425" s="43">
        <f t="shared" si="222"/>
        <v>0</v>
      </c>
      <c r="AN425" s="131"/>
      <c r="AO425" s="5">
        <f t="shared" si="214"/>
        <v>0</v>
      </c>
      <c r="AP425" s="131"/>
      <c r="AQ425" s="43">
        <f t="shared" si="223"/>
        <v>0</v>
      </c>
      <c r="AR425" s="131"/>
      <c r="AS425" s="43">
        <f t="shared" si="224"/>
        <v>0</v>
      </c>
      <c r="AT425" s="131"/>
      <c r="AU425" s="43">
        <f t="shared" si="225"/>
        <v>0</v>
      </c>
      <c r="AV425" s="131"/>
      <c r="AW425" s="43">
        <f t="shared" si="226"/>
        <v>0</v>
      </c>
      <c r="AX425" s="131"/>
      <c r="AY425" s="43">
        <f t="shared" si="227"/>
        <v>0</v>
      </c>
      <c r="AZ425" s="131"/>
      <c r="BA425" s="43">
        <f t="shared" si="228"/>
        <v>0</v>
      </c>
      <c r="BB425" s="117"/>
      <c r="BC425" s="43">
        <f t="shared" si="229"/>
        <v>0</v>
      </c>
      <c r="BD425" s="121"/>
      <c r="BE425">
        <f t="shared" si="201"/>
        <v>0</v>
      </c>
      <c r="BF425">
        <f t="shared" si="202"/>
        <v>0</v>
      </c>
      <c r="BG425">
        <f t="shared" si="203"/>
        <v>4</v>
      </c>
      <c r="BH425">
        <f t="shared" si="207"/>
        <v>7</v>
      </c>
      <c r="BI425" s="6">
        <f t="shared" si="204"/>
        <v>0</v>
      </c>
      <c r="BJ425" s="44">
        <f t="shared" si="205"/>
        <v>0</v>
      </c>
    </row>
    <row r="426" spans="1:62" ht="15" customHeight="1" x14ac:dyDescent="0.25">
      <c r="A426" s="144">
        <f t="shared" si="206"/>
        <v>414</v>
      </c>
      <c r="B426" s="89" t="s">
        <v>132</v>
      </c>
      <c r="C426" s="150">
        <v>20</v>
      </c>
      <c r="D426" s="89" t="s">
        <v>132</v>
      </c>
      <c r="E426" s="150">
        <v>20</v>
      </c>
      <c r="F426" s="154" t="s">
        <v>121</v>
      </c>
      <c r="G426" s="155">
        <v>14</v>
      </c>
      <c r="H426" s="152">
        <f t="shared" si="208"/>
        <v>3292.9</v>
      </c>
      <c r="I426" s="47">
        <f t="shared" si="210"/>
        <v>2306.6999999999998</v>
      </c>
      <c r="J426" s="47">
        <f t="shared" si="233"/>
        <v>81.5</v>
      </c>
      <c r="K426" s="47">
        <f t="shared" si="234"/>
        <v>0</v>
      </c>
      <c r="L426" s="56">
        <f t="shared" si="230"/>
        <v>3953.9796218493589</v>
      </c>
      <c r="M426" s="56">
        <f t="shared" si="209"/>
        <v>-4.3465123776513792E-3</v>
      </c>
      <c r="N426" s="47">
        <f t="shared" si="232"/>
        <v>778.99687499999982</v>
      </c>
      <c r="O426" s="47">
        <f t="shared" si="198"/>
        <v>1629.9968749999998</v>
      </c>
      <c r="P426" s="47"/>
      <c r="Q426" s="47"/>
      <c r="R426" s="47">
        <f t="shared" si="235"/>
        <v>1332.440291817898</v>
      </c>
      <c r="S426" s="47">
        <f t="shared" si="200"/>
        <v>1458.1004766476142</v>
      </c>
      <c r="T426" s="47">
        <f t="shared" si="199"/>
        <v>1163.4431998962243</v>
      </c>
      <c r="U426" s="47"/>
      <c r="V426" s="47"/>
      <c r="W426" s="79">
        <v>2</v>
      </c>
      <c r="X426" s="62">
        <f t="shared" si="231"/>
        <v>1458.1004766476142</v>
      </c>
      <c r="Y426" s="137">
        <f t="shared" si="216"/>
        <v>60.618831873326144</v>
      </c>
      <c r="Z426" s="131">
        <v>62.2</v>
      </c>
      <c r="AA426" s="5">
        <f t="shared" si="213"/>
        <v>5.2642395928832011</v>
      </c>
      <c r="AB426" s="131"/>
      <c r="AC426" s="43">
        <f t="shared" si="218"/>
        <v>0</v>
      </c>
      <c r="AD426" s="131">
        <v>61.7</v>
      </c>
      <c r="AE426" s="43">
        <f t="shared" si="217"/>
        <v>5.1799456849472012</v>
      </c>
      <c r="AF426" s="131"/>
      <c r="AG426" s="43">
        <f t="shared" si="219"/>
        <v>0</v>
      </c>
      <c r="AH426" s="131"/>
      <c r="AI426" s="43">
        <f t="shared" si="220"/>
        <v>0</v>
      </c>
      <c r="AJ426" s="131"/>
      <c r="AK426" s="43">
        <f t="shared" si="221"/>
        <v>0</v>
      </c>
      <c r="AL426" s="117"/>
      <c r="AM426" s="43">
        <f t="shared" si="222"/>
        <v>0</v>
      </c>
      <c r="AN426" s="131"/>
      <c r="AO426" s="5">
        <f t="shared" si="214"/>
        <v>0</v>
      </c>
      <c r="AP426" s="131"/>
      <c r="AQ426" s="43">
        <f t="shared" si="223"/>
        <v>0</v>
      </c>
      <c r="AR426" s="131"/>
      <c r="AS426" s="43">
        <f t="shared" si="224"/>
        <v>0</v>
      </c>
      <c r="AT426" s="131"/>
      <c r="AU426" s="43">
        <f t="shared" si="225"/>
        <v>0</v>
      </c>
      <c r="AV426" s="131"/>
      <c r="AW426" s="43">
        <f t="shared" si="226"/>
        <v>0</v>
      </c>
      <c r="AX426" s="131"/>
      <c r="AY426" s="43">
        <f t="shared" si="227"/>
        <v>0</v>
      </c>
      <c r="AZ426" s="131"/>
      <c r="BA426" s="43">
        <f t="shared" si="228"/>
        <v>0</v>
      </c>
      <c r="BB426" s="117"/>
      <c r="BC426" s="43">
        <f t="shared" si="229"/>
        <v>0</v>
      </c>
      <c r="BD426" s="121"/>
      <c r="BE426">
        <f t="shared" si="201"/>
        <v>0</v>
      </c>
      <c r="BF426">
        <f t="shared" si="202"/>
        <v>0</v>
      </c>
      <c r="BG426">
        <f t="shared" si="203"/>
        <v>4</v>
      </c>
      <c r="BH426">
        <f t="shared" si="207"/>
        <v>7</v>
      </c>
      <c r="BI426" s="6">
        <f t="shared" si="204"/>
        <v>0</v>
      </c>
      <c r="BJ426" s="44">
        <f t="shared" si="205"/>
        <v>0</v>
      </c>
    </row>
    <row r="427" spans="1:62" ht="15" customHeight="1" x14ac:dyDescent="0.25">
      <c r="A427" s="144">
        <f t="shared" si="206"/>
        <v>415</v>
      </c>
      <c r="B427" s="89" t="s">
        <v>132</v>
      </c>
      <c r="C427" s="150">
        <v>21</v>
      </c>
      <c r="D427" s="89" t="s">
        <v>132</v>
      </c>
      <c r="E427" s="150">
        <v>21</v>
      </c>
      <c r="F427" s="154" t="s">
        <v>121</v>
      </c>
      <c r="G427" s="155">
        <v>15</v>
      </c>
      <c r="H427" s="152">
        <f t="shared" si="208"/>
        <v>3300.9</v>
      </c>
      <c r="I427" s="47">
        <f t="shared" si="210"/>
        <v>2306.6999999999998</v>
      </c>
      <c r="J427" s="47">
        <f t="shared" si="233"/>
        <v>89.5</v>
      </c>
      <c r="K427" s="47">
        <f t="shared" si="234"/>
        <v>0</v>
      </c>
      <c r="L427" s="56">
        <f t="shared" si="230"/>
        <v>3953.9796218493589</v>
      </c>
      <c r="M427" s="56">
        <f t="shared" si="209"/>
        <v>-4.3245801675766415E-3</v>
      </c>
      <c r="N427" s="47">
        <f t="shared" si="232"/>
        <v>773.24687499999982</v>
      </c>
      <c r="O427" s="47">
        <f t="shared" si="198"/>
        <v>1624.2468749999998</v>
      </c>
      <c r="P427" s="47"/>
      <c r="Q427" s="47"/>
      <c r="R427" s="47">
        <f t="shared" si="235"/>
        <v>1322.5882691515396</v>
      </c>
      <c r="S427" s="47">
        <f t="shared" si="200"/>
        <v>1458.1004766476142</v>
      </c>
      <c r="T427" s="47">
        <f t="shared" si="199"/>
        <v>1173.2952006303724</v>
      </c>
      <c r="U427" s="47"/>
      <c r="V427" s="47"/>
      <c r="W427" s="79">
        <v>2</v>
      </c>
      <c r="X427" s="62">
        <f t="shared" si="231"/>
        <v>1458.1004766476142</v>
      </c>
      <c r="Y427" s="137">
        <f t="shared" si="216"/>
        <v>60.618831873326144</v>
      </c>
      <c r="Z427" s="131">
        <v>59.6</v>
      </c>
      <c r="AA427" s="5">
        <f t="shared" si="213"/>
        <v>4.8333405651968002</v>
      </c>
      <c r="AB427" s="131"/>
      <c r="AC427" s="43">
        <f t="shared" si="218"/>
        <v>0</v>
      </c>
      <c r="AD427" s="131">
        <v>59.4</v>
      </c>
      <c r="AE427" s="43">
        <f t="shared" si="217"/>
        <v>4.8009564649728</v>
      </c>
      <c r="AF427" s="131"/>
      <c r="AG427" s="43">
        <f t="shared" si="219"/>
        <v>0</v>
      </c>
      <c r="AH427" s="131"/>
      <c r="AI427" s="43">
        <f t="shared" si="220"/>
        <v>0</v>
      </c>
      <c r="AJ427" s="131"/>
      <c r="AK427" s="43">
        <f t="shared" si="221"/>
        <v>0</v>
      </c>
      <c r="AL427" s="117"/>
      <c r="AM427" s="43">
        <f t="shared" si="222"/>
        <v>0</v>
      </c>
      <c r="AN427" s="131"/>
      <c r="AO427" s="5">
        <f t="shared" si="214"/>
        <v>0</v>
      </c>
      <c r="AP427" s="131"/>
      <c r="AQ427" s="43">
        <f t="shared" si="223"/>
        <v>0</v>
      </c>
      <c r="AR427" s="131"/>
      <c r="AS427" s="43">
        <f t="shared" si="224"/>
        <v>0</v>
      </c>
      <c r="AT427" s="131"/>
      <c r="AU427" s="43">
        <f t="shared" si="225"/>
        <v>0</v>
      </c>
      <c r="AV427" s="131"/>
      <c r="AW427" s="43">
        <f t="shared" si="226"/>
        <v>0</v>
      </c>
      <c r="AX427" s="131"/>
      <c r="AY427" s="43">
        <f t="shared" si="227"/>
        <v>0</v>
      </c>
      <c r="AZ427" s="131"/>
      <c r="BA427" s="43">
        <f t="shared" si="228"/>
        <v>0</v>
      </c>
      <c r="BB427" s="117"/>
      <c r="BC427" s="43">
        <f t="shared" si="229"/>
        <v>0</v>
      </c>
      <c r="BD427" s="121"/>
      <c r="BE427">
        <f t="shared" si="201"/>
        <v>0</v>
      </c>
      <c r="BF427">
        <f t="shared" si="202"/>
        <v>0</v>
      </c>
      <c r="BG427">
        <f t="shared" si="203"/>
        <v>4</v>
      </c>
      <c r="BH427">
        <f t="shared" si="207"/>
        <v>7</v>
      </c>
      <c r="BI427" s="6">
        <f t="shared" si="204"/>
        <v>0</v>
      </c>
      <c r="BJ427" s="44">
        <f t="shared" si="205"/>
        <v>0</v>
      </c>
    </row>
    <row r="428" spans="1:62" ht="15" customHeight="1" x14ac:dyDescent="0.25">
      <c r="A428" s="144">
        <f t="shared" si="206"/>
        <v>416</v>
      </c>
      <c r="B428" s="89" t="s">
        <v>132</v>
      </c>
      <c r="C428" s="150">
        <v>22</v>
      </c>
      <c r="D428" s="89" t="s">
        <v>132</v>
      </c>
      <c r="E428" s="150">
        <v>22</v>
      </c>
      <c r="F428" s="154" t="s">
        <v>121</v>
      </c>
      <c r="G428" s="155">
        <v>16</v>
      </c>
      <c r="H428" s="152">
        <f t="shared" si="208"/>
        <v>3308.9</v>
      </c>
      <c r="I428" s="47">
        <f t="shared" si="210"/>
        <v>2306.6999999999998</v>
      </c>
      <c r="J428" s="47">
        <f t="shared" si="233"/>
        <v>97.5</v>
      </c>
      <c r="K428" s="47">
        <f t="shared" si="234"/>
        <v>0</v>
      </c>
      <c r="L428" s="56">
        <f t="shared" si="230"/>
        <v>3953.9796218493589</v>
      </c>
      <c r="M428" s="56">
        <f t="shared" si="209"/>
        <v>-4.3032532657889533E-3</v>
      </c>
      <c r="N428" s="47">
        <f t="shared" si="232"/>
        <v>767.49687499999982</v>
      </c>
      <c r="O428" s="47">
        <f t="shared" si="198"/>
        <v>1618.4968749999998</v>
      </c>
      <c r="P428" s="47"/>
      <c r="Q428" s="47"/>
      <c r="R428" s="47">
        <f t="shared" si="235"/>
        <v>1312.7362465989752</v>
      </c>
      <c r="S428" s="47">
        <f t="shared" si="200"/>
        <v>1458.1004766476142</v>
      </c>
      <c r="T428" s="47">
        <f t="shared" si="199"/>
        <v>1183.1472018560353</v>
      </c>
      <c r="U428" s="47"/>
      <c r="V428" s="47"/>
      <c r="W428" s="79">
        <v>2</v>
      </c>
      <c r="X428" s="62">
        <f t="shared" si="231"/>
        <v>1458.1004766476142</v>
      </c>
      <c r="Y428" s="137">
        <f t="shared" si="216"/>
        <v>60.618831873326144</v>
      </c>
      <c r="Z428" s="131">
        <v>62.2</v>
      </c>
      <c r="AA428" s="5">
        <f t="shared" si="213"/>
        <v>5.2642395928832011</v>
      </c>
      <c r="AB428" s="131"/>
      <c r="AC428" s="43">
        <f t="shared" si="218"/>
        <v>0</v>
      </c>
      <c r="AD428" s="131">
        <v>61.8</v>
      </c>
      <c r="AE428" s="43">
        <f t="shared" si="217"/>
        <v>5.1967500394751998</v>
      </c>
      <c r="AF428" s="131"/>
      <c r="AG428" s="43">
        <f t="shared" si="219"/>
        <v>0</v>
      </c>
      <c r="AH428" s="131"/>
      <c r="AI428" s="43">
        <f t="shared" si="220"/>
        <v>0</v>
      </c>
      <c r="AJ428" s="131"/>
      <c r="AK428" s="43">
        <f t="shared" si="221"/>
        <v>0</v>
      </c>
      <c r="AL428" s="117"/>
      <c r="AM428" s="43">
        <f t="shared" si="222"/>
        <v>0</v>
      </c>
      <c r="AN428" s="131"/>
      <c r="AO428" s="5">
        <f t="shared" si="214"/>
        <v>0</v>
      </c>
      <c r="AP428" s="131"/>
      <c r="AQ428" s="43">
        <f t="shared" si="223"/>
        <v>0</v>
      </c>
      <c r="AR428" s="131"/>
      <c r="AS428" s="43">
        <f t="shared" si="224"/>
        <v>0</v>
      </c>
      <c r="AT428" s="131"/>
      <c r="AU428" s="43">
        <f t="shared" si="225"/>
        <v>0</v>
      </c>
      <c r="AV428" s="131"/>
      <c r="AW428" s="43">
        <f t="shared" si="226"/>
        <v>0</v>
      </c>
      <c r="AX428" s="131"/>
      <c r="AY428" s="43">
        <f t="shared" si="227"/>
        <v>0</v>
      </c>
      <c r="AZ428" s="131"/>
      <c r="BA428" s="43">
        <f t="shared" si="228"/>
        <v>0</v>
      </c>
      <c r="BB428" s="117"/>
      <c r="BC428" s="43">
        <f t="shared" si="229"/>
        <v>0</v>
      </c>
      <c r="BD428" s="121"/>
      <c r="BE428">
        <f t="shared" si="201"/>
        <v>0</v>
      </c>
      <c r="BF428">
        <f t="shared" si="202"/>
        <v>0</v>
      </c>
      <c r="BG428">
        <f t="shared" si="203"/>
        <v>4</v>
      </c>
      <c r="BH428">
        <f t="shared" si="207"/>
        <v>7</v>
      </c>
      <c r="BI428" s="6">
        <f t="shared" si="204"/>
        <v>0</v>
      </c>
      <c r="BJ428" s="44">
        <f t="shared" si="205"/>
        <v>0</v>
      </c>
    </row>
    <row r="429" spans="1:62" ht="15" customHeight="1" x14ac:dyDescent="0.25">
      <c r="A429" s="144">
        <f t="shared" si="206"/>
        <v>417</v>
      </c>
      <c r="B429" s="89" t="s">
        <v>132</v>
      </c>
      <c r="C429" s="150">
        <v>23</v>
      </c>
      <c r="D429" s="89" t="s">
        <v>132</v>
      </c>
      <c r="E429" s="150">
        <v>23</v>
      </c>
      <c r="F429" s="154" t="s">
        <v>121</v>
      </c>
      <c r="G429" s="155">
        <v>17</v>
      </c>
      <c r="H429" s="152">
        <f t="shared" si="208"/>
        <v>3316.9</v>
      </c>
      <c r="I429" s="47">
        <f t="shared" si="210"/>
        <v>2306.6999999999998</v>
      </c>
      <c r="J429" s="47">
        <f t="shared" si="233"/>
        <v>105.5</v>
      </c>
      <c r="K429" s="47">
        <f t="shared" si="234"/>
        <v>0</v>
      </c>
      <c r="L429" s="56">
        <f t="shared" si="230"/>
        <v>3953.9796218493589</v>
      </c>
      <c r="M429" s="56">
        <f t="shared" si="209"/>
        <v>-4.2825220775739581E-3</v>
      </c>
      <c r="N429" s="47">
        <f t="shared" si="232"/>
        <v>761.74687499999982</v>
      </c>
      <c r="O429" s="47">
        <f t="shared" si="198"/>
        <v>1612.7468749999998</v>
      </c>
      <c r="P429" s="47"/>
      <c r="Q429" s="47"/>
      <c r="R429" s="47">
        <f t="shared" si="235"/>
        <v>1302.8842241627863</v>
      </c>
      <c r="S429" s="47">
        <f t="shared" si="200"/>
        <v>1458.1004766476142</v>
      </c>
      <c r="T429" s="47">
        <f t="shared" si="199"/>
        <v>1192.9992035610358</v>
      </c>
      <c r="U429" s="47"/>
      <c r="V429" s="47"/>
      <c r="W429" s="79">
        <v>2</v>
      </c>
      <c r="X429" s="62">
        <f t="shared" si="231"/>
        <v>1458.1004766476142</v>
      </c>
      <c r="Y429" s="137">
        <f t="shared" si="216"/>
        <v>60.618831873326144</v>
      </c>
      <c r="Z429" s="131">
        <v>60</v>
      </c>
      <c r="AA429" s="5">
        <f t="shared" si="213"/>
        <v>4.8984353279999988</v>
      </c>
      <c r="AB429" s="131"/>
      <c r="AC429" s="43">
        <f t="shared" si="218"/>
        <v>0</v>
      </c>
      <c r="AD429" s="131">
        <v>59.8</v>
      </c>
      <c r="AE429" s="43">
        <f t="shared" si="217"/>
        <v>4.8658335195391995</v>
      </c>
      <c r="AF429" s="131"/>
      <c r="AG429" s="43">
        <f t="shared" si="219"/>
        <v>0</v>
      </c>
      <c r="AH429" s="131"/>
      <c r="AI429" s="43">
        <f t="shared" si="220"/>
        <v>0</v>
      </c>
      <c r="AJ429" s="131"/>
      <c r="AK429" s="43">
        <f t="shared" si="221"/>
        <v>0</v>
      </c>
      <c r="AL429" s="117"/>
      <c r="AM429" s="43">
        <f t="shared" si="222"/>
        <v>0</v>
      </c>
      <c r="AN429" s="131"/>
      <c r="AO429" s="5">
        <f t="shared" si="214"/>
        <v>0</v>
      </c>
      <c r="AP429" s="131"/>
      <c r="AQ429" s="43">
        <f t="shared" si="223"/>
        <v>0</v>
      </c>
      <c r="AR429" s="131"/>
      <c r="AS429" s="43">
        <f t="shared" si="224"/>
        <v>0</v>
      </c>
      <c r="AT429" s="131"/>
      <c r="AU429" s="43">
        <f t="shared" si="225"/>
        <v>0</v>
      </c>
      <c r="AV429" s="131"/>
      <c r="AW429" s="43">
        <f t="shared" si="226"/>
        <v>0</v>
      </c>
      <c r="AX429" s="131"/>
      <c r="AY429" s="43">
        <f t="shared" si="227"/>
        <v>0</v>
      </c>
      <c r="AZ429" s="131"/>
      <c r="BA429" s="43">
        <f t="shared" si="228"/>
        <v>0</v>
      </c>
      <c r="BB429" s="117"/>
      <c r="BC429" s="43">
        <f t="shared" si="229"/>
        <v>0</v>
      </c>
      <c r="BD429" s="121"/>
      <c r="BE429">
        <f t="shared" si="201"/>
        <v>0</v>
      </c>
      <c r="BF429">
        <f t="shared" si="202"/>
        <v>0</v>
      </c>
      <c r="BG429">
        <f t="shared" si="203"/>
        <v>4</v>
      </c>
      <c r="BH429">
        <f t="shared" si="207"/>
        <v>7</v>
      </c>
      <c r="BI429" s="6">
        <f t="shared" si="204"/>
        <v>0</v>
      </c>
      <c r="BJ429" s="44">
        <f t="shared" si="205"/>
        <v>0</v>
      </c>
    </row>
    <row r="430" spans="1:62" ht="15" customHeight="1" x14ac:dyDescent="0.25">
      <c r="A430" s="144">
        <f t="shared" si="206"/>
        <v>418</v>
      </c>
      <c r="B430" s="89" t="s">
        <v>132</v>
      </c>
      <c r="C430" s="150">
        <v>24</v>
      </c>
      <c r="D430" s="89" t="s">
        <v>132</v>
      </c>
      <c r="E430" s="150">
        <v>24</v>
      </c>
      <c r="F430" s="154" t="s">
        <v>121</v>
      </c>
      <c r="G430" s="155">
        <v>18</v>
      </c>
      <c r="H430" s="152">
        <f t="shared" si="208"/>
        <v>3324.9</v>
      </c>
      <c r="I430" s="47">
        <f t="shared" si="210"/>
        <v>2306.6999999999998</v>
      </c>
      <c r="J430" s="47">
        <f t="shared" si="233"/>
        <v>113.5</v>
      </c>
      <c r="K430" s="47">
        <f t="shared" si="234"/>
        <v>0</v>
      </c>
      <c r="L430" s="56">
        <f t="shared" si="230"/>
        <v>3953.9796218493589</v>
      </c>
      <c r="M430" s="56">
        <f t="shared" si="209"/>
        <v>-4.262377484337776E-3</v>
      </c>
      <c r="N430" s="47">
        <f t="shared" si="232"/>
        <v>755.99687499999982</v>
      </c>
      <c r="O430" s="47">
        <f t="shared" si="198"/>
        <v>1606.9968749999998</v>
      </c>
      <c r="P430" s="47"/>
      <c r="Q430" s="47"/>
      <c r="R430" s="47">
        <f t="shared" si="235"/>
        <v>1293.0322018456327</v>
      </c>
      <c r="S430" s="47">
        <f t="shared" si="200"/>
        <v>1458.1004766476142</v>
      </c>
      <c r="T430" s="47">
        <f t="shared" si="199"/>
        <v>1202.8512057335961</v>
      </c>
      <c r="U430" s="47"/>
      <c r="V430" s="47"/>
      <c r="W430" s="79">
        <v>2</v>
      </c>
      <c r="X430" s="62">
        <f t="shared" si="231"/>
        <v>1458.1004766476142</v>
      </c>
      <c r="Y430" s="137">
        <f t="shared" si="216"/>
        <v>60.618831873326144</v>
      </c>
      <c r="Z430" s="131">
        <v>62.2</v>
      </c>
      <c r="AA430" s="5">
        <f t="shared" si="213"/>
        <v>5.2642395928832011</v>
      </c>
      <c r="AB430" s="131"/>
      <c r="AC430" s="43">
        <f t="shared" si="218"/>
        <v>0</v>
      </c>
      <c r="AD430" s="131">
        <v>62</v>
      </c>
      <c r="AE430" s="43">
        <f t="shared" si="217"/>
        <v>5.2304403891199991</v>
      </c>
      <c r="AF430" s="131"/>
      <c r="AG430" s="43">
        <f t="shared" si="219"/>
        <v>0</v>
      </c>
      <c r="AH430" s="131"/>
      <c r="AI430" s="43">
        <f t="shared" si="220"/>
        <v>0</v>
      </c>
      <c r="AJ430" s="131"/>
      <c r="AK430" s="43">
        <f t="shared" si="221"/>
        <v>0</v>
      </c>
      <c r="AL430" s="117"/>
      <c r="AM430" s="43">
        <f t="shared" si="222"/>
        <v>0</v>
      </c>
      <c r="AN430" s="131"/>
      <c r="AO430" s="5">
        <f t="shared" si="214"/>
        <v>0</v>
      </c>
      <c r="AP430" s="131"/>
      <c r="AQ430" s="43">
        <f t="shared" si="223"/>
        <v>0</v>
      </c>
      <c r="AR430" s="131"/>
      <c r="AS430" s="43">
        <f t="shared" si="224"/>
        <v>0</v>
      </c>
      <c r="AT430" s="131"/>
      <c r="AU430" s="43">
        <f t="shared" si="225"/>
        <v>0</v>
      </c>
      <c r="AV430" s="131"/>
      <c r="AW430" s="43">
        <f t="shared" si="226"/>
        <v>0</v>
      </c>
      <c r="AX430" s="131"/>
      <c r="AY430" s="43">
        <f t="shared" si="227"/>
        <v>0</v>
      </c>
      <c r="AZ430" s="131"/>
      <c r="BA430" s="43">
        <f t="shared" si="228"/>
        <v>0</v>
      </c>
      <c r="BB430" s="117"/>
      <c r="BC430" s="43">
        <f t="shared" si="229"/>
        <v>0</v>
      </c>
      <c r="BD430" s="121"/>
      <c r="BE430">
        <f t="shared" si="201"/>
        <v>0</v>
      </c>
      <c r="BF430">
        <f t="shared" si="202"/>
        <v>0</v>
      </c>
      <c r="BG430">
        <f t="shared" si="203"/>
        <v>4</v>
      </c>
      <c r="BH430">
        <f t="shared" si="207"/>
        <v>7</v>
      </c>
      <c r="BI430" s="6">
        <f t="shared" si="204"/>
        <v>0</v>
      </c>
      <c r="BJ430" s="44">
        <f t="shared" si="205"/>
        <v>0</v>
      </c>
    </row>
    <row r="431" spans="1:62" ht="15" customHeight="1" x14ac:dyDescent="0.25">
      <c r="A431" s="144">
        <f t="shared" si="206"/>
        <v>419</v>
      </c>
      <c r="B431" s="89" t="s">
        <v>132</v>
      </c>
      <c r="C431" s="150">
        <v>25</v>
      </c>
      <c r="D431" s="89" t="s">
        <v>132</v>
      </c>
      <c r="E431" s="150">
        <v>25</v>
      </c>
      <c r="F431" s="154" t="s">
        <v>121</v>
      </c>
      <c r="G431" s="155">
        <v>19</v>
      </c>
      <c r="H431" s="152">
        <f t="shared" si="208"/>
        <v>3332.9</v>
      </c>
      <c r="I431" s="47">
        <f t="shared" si="210"/>
        <v>2306.6999999999998</v>
      </c>
      <c r="J431" s="47">
        <f t="shared" si="233"/>
        <v>121.5</v>
      </c>
      <c r="K431" s="47">
        <f t="shared" si="234"/>
        <v>0</v>
      </c>
      <c r="L431" s="56">
        <f t="shared" si="230"/>
        <v>3953.9796218493589</v>
      </c>
      <c r="M431" s="56">
        <f t="shared" si="209"/>
        <v>-4.2428108331478143E-3</v>
      </c>
      <c r="N431" s="47">
        <f t="shared" si="232"/>
        <v>750.24687499999982</v>
      </c>
      <c r="O431" s="47">
        <f t="shared" si="198"/>
        <v>1601.2468749999998</v>
      </c>
      <c r="P431" s="47"/>
      <c r="Q431" s="47"/>
      <c r="R431" s="47">
        <f t="shared" si="235"/>
        <v>1283.1801796502568</v>
      </c>
      <c r="S431" s="47">
        <f t="shared" si="200"/>
        <v>1458.1004766476142</v>
      </c>
      <c r="T431" s="47">
        <f t="shared" si="199"/>
        <v>1212.7032083623205</v>
      </c>
      <c r="U431" s="47"/>
      <c r="V431" s="47"/>
      <c r="W431" s="79">
        <v>2</v>
      </c>
      <c r="X431" s="62">
        <f t="shared" si="231"/>
        <v>1458.1004766476142</v>
      </c>
      <c r="Y431" s="137">
        <f t="shared" si="216"/>
        <v>60.618831873326144</v>
      </c>
      <c r="Z431" s="131">
        <v>61</v>
      </c>
      <c r="AA431" s="5">
        <f t="shared" si="213"/>
        <v>5.0630771820799989</v>
      </c>
      <c r="AB431" s="131"/>
      <c r="AC431" s="43">
        <f t="shared" si="218"/>
        <v>0</v>
      </c>
      <c r="AD431" s="131">
        <v>60.8</v>
      </c>
      <c r="AE431" s="43">
        <f t="shared" si="217"/>
        <v>5.0299311030271996</v>
      </c>
      <c r="AF431" s="131"/>
      <c r="AG431" s="43">
        <f t="shared" si="219"/>
        <v>0</v>
      </c>
      <c r="AH431" s="131"/>
      <c r="AI431" s="43">
        <f t="shared" si="220"/>
        <v>0</v>
      </c>
      <c r="AJ431" s="131"/>
      <c r="AK431" s="43">
        <f t="shared" si="221"/>
        <v>0</v>
      </c>
      <c r="AL431" s="117"/>
      <c r="AM431" s="43">
        <f t="shared" si="222"/>
        <v>0</v>
      </c>
      <c r="AN431" s="131"/>
      <c r="AO431" s="5">
        <f t="shared" si="214"/>
        <v>0</v>
      </c>
      <c r="AP431" s="131"/>
      <c r="AQ431" s="43">
        <f t="shared" si="223"/>
        <v>0</v>
      </c>
      <c r="AR431" s="131"/>
      <c r="AS431" s="43">
        <f t="shared" si="224"/>
        <v>0</v>
      </c>
      <c r="AT431" s="131"/>
      <c r="AU431" s="43">
        <f t="shared" si="225"/>
        <v>0</v>
      </c>
      <c r="AV431" s="131"/>
      <c r="AW431" s="43">
        <f t="shared" si="226"/>
        <v>0</v>
      </c>
      <c r="AX431" s="131"/>
      <c r="AY431" s="43">
        <f t="shared" si="227"/>
        <v>0</v>
      </c>
      <c r="AZ431" s="131"/>
      <c r="BA431" s="43">
        <f t="shared" si="228"/>
        <v>0</v>
      </c>
      <c r="BB431" s="117"/>
      <c r="BC431" s="43">
        <f t="shared" si="229"/>
        <v>0</v>
      </c>
      <c r="BD431" s="121"/>
      <c r="BE431">
        <f t="shared" si="201"/>
        <v>0</v>
      </c>
      <c r="BF431">
        <f t="shared" si="202"/>
        <v>0</v>
      </c>
      <c r="BG431">
        <f t="shared" si="203"/>
        <v>4</v>
      </c>
      <c r="BH431">
        <f t="shared" si="207"/>
        <v>7</v>
      </c>
      <c r="BI431" s="6">
        <f t="shared" si="204"/>
        <v>0</v>
      </c>
      <c r="BJ431" s="44">
        <f t="shared" si="205"/>
        <v>0</v>
      </c>
    </row>
    <row r="432" spans="1:62" ht="15" customHeight="1" x14ac:dyDescent="0.25">
      <c r="A432" s="144">
        <f t="shared" si="206"/>
        <v>420</v>
      </c>
      <c r="B432" s="89" t="s">
        <v>132</v>
      </c>
      <c r="C432" s="150">
        <v>26</v>
      </c>
      <c r="D432" s="89" t="s">
        <v>132</v>
      </c>
      <c r="E432" s="150">
        <v>26</v>
      </c>
      <c r="F432" s="154" t="s">
        <v>121</v>
      </c>
      <c r="G432" s="155">
        <v>20</v>
      </c>
      <c r="H432" s="152">
        <f t="shared" si="208"/>
        <v>3340.9</v>
      </c>
      <c r="I432" s="47">
        <f t="shared" si="210"/>
        <v>2306.6999999999998</v>
      </c>
      <c r="J432" s="47">
        <f t="shared" si="233"/>
        <v>129.5</v>
      </c>
      <c r="K432" s="47">
        <f t="shared" si="234"/>
        <v>0</v>
      </c>
      <c r="L432" s="56">
        <f t="shared" si="230"/>
        <v>3953.9796218493589</v>
      </c>
      <c r="M432" s="56">
        <f t="shared" si="209"/>
        <v>-4.2238139212713577E-3</v>
      </c>
      <c r="N432" s="47">
        <f t="shared" si="232"/>
        <v>744.49687499999982</v>
      </c>
      <c r="O432" s="47">
        <f t="shared" si="198"/>
        <v>1595.4968749999998</v>
      </c>
      <c r="P432" s="47"/>
      <c r="Q432" s="47"/>
      <c r="R432" s="47">
        <f t="shared" si="235"/>
        <v>1273.3281575794847</v>
      </c>
      <c r="S432" s="47">
        <f t="shared" si="200"/>
        <v>1458.1004766476142</v>
      </c>
      <c r="T432" s="47">
        <f t="shared" si="199"/>
        <v>1222.5552114361813</v>
      </c>
      <c r="U432" s="47"/>
      <c r="V432" s="47"/>
      <c r="W432" s="79">
        <v>2</v>
      </c>
      <c r="X432" s="62">
        <f t="shared" si="231"/>
        <v>1458.1004766476142</v>
      </c>
      <c r="Y432" s="137">
        <f t="shared" si="216"/>
        <v>60.618831873326144</v>
      </c>
      <c r="Z432" s="131">
        <v>61.8</v>
      </c>
      <c r="AA432" s="5">
        <f t="shared" si="213"/>
        <v>5.1967500394751998</v>
      </c>
      <c r="AB432" s="131"/>
      <c r="AC432" s="43">
        <f t="shared" si="218"/>
        <v>0</v>
      </c>
      <c r="AD432" s="131">
        <v>61.3</v>
      </c>
      <c r="AE432" s="43">
        <f t="shared" si="217"/>
        <v>5.1130004021311999</v>
      </c>
      <c r="AF432" s="131"/>
      <c r="AG432" s="43">
        <f t="shared" si="219"/>
        <v>0</v>
      </c>
      <c r="AH432" s="131"/>
      <c r="AI432" s="43">
        <f t="shared" si="220"/>
        <v>0</v>
      </c>
      <c r="AJ432" s="131"/>
      <c r="AK432" s="43">
        <f t="shared" si="221"/>
        <v>0</v>
      </c>
      <c r="AL432" s="117"/>
      <c r="AM432" s="43">
        <f t="shared" si="222"/>
        <v>0</v>
      </c>
      <c r="AN432" s="131"/>
      <c r="AO432" s="5">
        <f t="shared" si="214"/>
        <v>0</v>
      </c>
      <c r="AP432" s="131"/>
      <c r="AQ432" s="43">
        <f t="shared" si="223"/>
        <v>0</v>
      </c>
      <c r="AR432" s="131"/>
      <c r="AS432" s="43">
        <f t="shared" si="224"/>
        <v>0</v>
      </c>
      <c r="AT432" s="131"/>
      <c r="AU432" s="43">
        <f t="shared" si="225"/>
        <v>0</v>
      </c>
      <c r="AV432" s="131"/>
      <c r="AW432" s="43">
        <f t="shared" si="226"/>
        <v>0</v>
      </c>
      <c r="AX432" s="131"/>
      <c r="AY432" s="43">
        <f t="shared" si="227"/>
        <v>0</v>
      </c>
      <c r="AZ432" s="131"/>
      <c r="BA432" s="43">
        <f t="shared" si="228"/>
        <v>0</v>
      </c>
      <c r="BB432" s="117"/>
      <c r="BC432" s="43">
        <f t="shared" si="229"/>
        <v>0</v>
      </c>
      <c r="BD432" s="121"/>
      <c r="BE432">
        <f t="shared" si="201"/>
        <v>0</v>
      </c>
      <c r="BF432">
        <f t="shared" si="202"/>
        <v>0</v>
      </c>
      <c r="BG432">
        <f t="shared" si="203"/>
        <v>4</v>
      </c>
      <c r="BH432">
        <f t="shared" si="207"/>
        <v>7</v>
      </c>
      <c r="BI432" s="6">
        <f t="shared" si="204"/>
        <v>0</v>
      </c>
      <c r="BJ432" s="44">
        <f t="shared" si="205"/>
        <v>0</v>
      </c>
    </row>
    <row r="433" spans="1:62" ht="15" customHeight="1" x14ac:dyDescent="0.25">
      <c r="A433" s="144">
        <f t="shared" si="206"/>
        <v>421</v>
      </c>
      <c r="B433" s="89" t="s">
        <v>132</v>
      </c>
      <c r="C433" s="150">
        <v>27</v>
      </c>
      <c r="D433" s="89" t="s">
        <v>132</v>
      </c>
      <c r="E433" s="150">
        <v>27</v>
      </c>
      <c r="F433" s="154" t="s">
        <v>121</v>
      </c>
      <c r="G433" s="155">
        <v>21</v>
      </c>
      <c r="H433" s="152">
        <f t="shared" si="208"/>
        <v>3348.9</v>
      </c>
      <c r="I433" s="47">
        <f t="shared" si="210"/>
        <v>2306.6999999999998</v>
      </c>
      <c r="J433" s="47">
        <f t="shared" si="233"/>
        <v>137.5</v>
      </c>
      <c r="K433" s="47">
        <f t="shared" si="234"/>
        <v>0</v>
      </c>
      <c r="L433" s="56">
        <f t="shared" si="230"/>
        <v>3953.9796218493589</v>
      </c>
      <c r="M433" s="56">
        <f t="shared" si="209"/>
        <v>-4.2053789898091054E-3</v>
      </c>
      <c r="N433" s="47">
        <f t="shared" si="232"/>
        <v>738.74687499999982</v>
      </c>
      <c r="O433" s="47">
        <f t="shared" si="198"/>
        <v>1589.7468749999998</v>
      </c>
      <c r="P433" s="47"/>
      <c r="Q433" s="47"/>
      <c r="R433" s="47">
        <f t="shared" si="235"/>
        <v>1263.4761356362317</v>
      </c>
      <c r="S433" s="47">
        <f t="shared" si="200"/>
        <v>1458.1004766476142</v>
      </c>
      <c r="T433" s="47">
        <f t="shared" si="199"/>
        <v>1232.4072149445028</v>
      </c>
      <c r="U433" s="47"/>
      <c r="V433" s="47"/>
      <c r="W433" s="79">
        <v>2</v>
      </c>
      <c r="X433" s="62">
        <f t="shared" si="231"/>
        <v>1458.1004766476142</v>
      </c>
      <c r="Y433" s="137">
        <f t="shared" si="216"/>
        <v>60.618831873326144</v>
      </c>
      <c r="Z433" s="131">
        <v>60.4</v>
      </c>
      <c r="AA433" s="5">
        <f t="shared" si="213"/>
        <v>4.9639655072768001</v>
      </c>
      <c r="AB433" s="131"/>
      <c r="AC433" s="43">
        <f t="shared" si="218"/>
        <v>0</v>
      </c>
      <c r="AD433" s="131">
        <v>60.2</v>
      </c>
      <c r="AE433" s="43">
        <f t="shared" si="217"/>
        <v>4.9311459905792008</v>
      </c>
      <c r="AF433" s="131"/>
      <c r="AG433" s="43">
        <f t="shared" si="219"/>
        <v>0</v>
      </c>
      <c r="AH433" s="131"/>
      <c r="AI433" s="43">
        <f t="shared" si="220"/>
        <v>0</v>
      </c>
      <c r="AJ433" s="131"/>
      <c r="AK433" s="43">
        <f t="shared" si="221"/>
        <v>0</v>
      </c>
      <c r="AL433" s="117"/>
      <c r="AM433" s="43">
        <f t="shared" si="222"/>
        <v>0</v>
      </c>
      <c r="AN433" s="131"/>
      <c r="AO433" s="5">
        <f t="shared" si="214"/>
        <v>0</v>
      </c>
      <c r="AP433" s="131"/>
      <c r="AQ433" s="43">
        <f t="shared" si="223"/>
        <v>0</v>
      </c>
      <c r="AR433" s="131"/>
      <c r="AS433" s="43">
        <f t="shared" si="224"/>
        <v>0</v>
      </c>
      <c r="AT433" s="131"/>
      <c r="AU433" s="43">
        <f t="shared" si="225"/>
        <v>0</v>
      </c>
      <c r="AV433" s="131"/>
      <c r="AW433" s="43">
        <f t="shared" si="226"/>
        <v>0</v>
      </c>
      <c r="AX433" s="131"/>
      <c r="AY433" s="43">
        <f t="shared" si="227"/>
        <v>0</v>
      </c>
      <c r="AZ433" s="131"/>
      <c r="BA433" s="43">
        <f t="shared" si="228"/>
        <v>0</v>
      </c>
      <c r="BB433" s="117"/>
      <c r="BC433" s="43">
        <f t="shared" si="229"/>
        <v>0</v>
      </c>
      <c r="BD433" s="121"/>
      <c r="BE433">
        <f t="shared" si="201"/>
        <v>0</v>
      </c>
      <c r="BF433">
        <f t="shared" si="202"/>
        <v>0</v>
      </c>
      <c r="BG433">
        <f t="shared" si="203"/>
        <v>4</v>
      </c>
      <c r="BH433">
        <f t="shared" si="207"/>
        <v>7</v>
      </c>
      <c r="BI433" s="6">
        <f t="shared" si="204"/>
        <v>0</v>
      </c>
      <c r="BJ433" s="44">
        <f t="shared" si="205"/>
        <v>0</v>
      </c>
    </row>
    <row r="434" spans="1:62" ht="15" customHeight="1" x14ac:dyDescent="0.25">
      <c r="A434" s="144">
        <f t="shared" si="206"/>
        <v>422</v>
      </c>
      <c r="B434" s="89" t="s">
        <v>132</v>
      </c>
      <c r="C434" s="150">
        <v>28</v>
      </c>
      <c r="D434" s="89" t="s">
        <v>132</v>
      </c>
      <c r="E434" s="150">
        <v>28</v>
      </c>
      <c r="F434" s="154" t="s">
        <v>121</v>
      </c>
      <c r="G434" s="155">
        <v>22</v>
      </c>
      <c r="H434" s="152">
        <f t="shared" si="208"/>
        <v>3356.9</v>
      </c>
      <c r="I434" s="47">
        <f t="shared" si="210"/>
        <v>2306.6999999999998</v>
      </c>
      <c r="J434" s="47">
        <f t="shared" si="233"/>
        <v>145.5</v>
      </c>
      <c r="K434" s="47">
        <f t="shared" si="234"/>
        <v>0</v>
      </c>
      <c r="L434" s="56">
        <f t="shared" si="230"/>
        <v>3953.9796218493589</v>
      </c>
      <c r="M434" s="56">
        <f t="shared" si="209"/>
        <v>-4.1874987077790138E-3</v>
      </c>
      <c r="N434" s="47">
        <f t="shared" si="232"/>
        <v>732.99687499999982</v>
      </c>
      <c r="O434" s="47">
        <f t="shared" si="198"/>
        <v>1583.9968749999998</v>
      </c>
      <c r="P434" s="47"/>
      <c r="Q434" s="47"/>
      <c r="R434" s="47">
        <f t="shared" si="235"/>
        <v>1253.6241138235039</v>
      </c>
      <c r="S434" s="47">
        <f t="shared" si="200"/>
        <v>1458.1004766476142</v>
      </c>
      <c r="T434" s="47">
        <f t="shared" si="199"/>
        <v>1242.2592188769484</v>
      </c>
      <c r="U434" s="47"/>
      <c r="V434" s="47"/>
      <c r="W434" s="79">
        <v>2</v>
      </c>
      <c r="X434" s="62">
        <f t="shared" si="231"/>
        <v>1458.1004766476142</v>
      </c>
      <c r="Y434" s="137">
        <f t="shared" si="216"/>
        <v>60.618831873326144</v>
      </c>
      <c r="Z434" s="131">
        <v>61.3</v>
      </c>
      <c r="AA434" s="5">
        <f t="shared" si="213"/>
        <v>5.1130004021311999</v>
      </c>
      <c r="AB434" s="131"/>
      <c r="AC434" s="43">
        <f t="shared" si="218"/>
        <v>0</v>
      </c>
      <c r="AD434" s="131">
        <v>60.9</v>
      </c>
      <c r="AE434" s="43">
        <f t="shared" si="217"/>
        <v>5.0464905357888004</v>
      </c>
      <c r="AF434" s="131"/>
      <c r="AG434" s="43">
        <f t="shared" si="219"/>
        <v>0</v>
      </c>
      <c r="AH434" s="131"/>
      <c r="AI434" s="43">
        <f t="shared" si="220"/>
        <v>0</v>
      </c>
      <c r="AJ434" s="131"/>
      <c r="AK434" s="43">
        <f t="shared" si="221"/>
        <v>0</v>
      </c>
      <c r="AL434" s="117"/>
      <c r="AM434" s="43">
        <f t="shared" si="222"/>
        <v>0</v>
      </c>
      <c r="AN434" s="131"/>
      <c r="AO434" s="5">
        <f t="shared" si="214"/>
        <v>0</v>
      </c>
      <c r="AP434" s="131"/>
      <c r="AQ434" s="43">
        <f t="shared" si="223"/>
        <v>0</v>
      </c>
      <c r="AR434" s="131"/>
      <c r="AS434" s="43">
        <f t="shared" si="224"/>
        <v>0</v>
      </c>
      <c r="AT434" s="131"/>
      <c r="AU434" s="43">
        <f t="shared" si="225"/>
        <v>0</v>
      </c>
      <c r="AV434" s="131"/>
      <c r="AW434" s="43">
        <f t="shared" si="226"/>
        <v>0</v>
      </c>
      <c r="AX434" s="131"/>
      <c r="AY434" s="43">
        <f t="shared" si="227"/>
        <v>0</v>
      </c>
      <c r="AZ434" s="131"/>
      <c r="BA434" s="43">
        <f t="shared" si="228"/>
        <v>0</v>
      </c>
      <c r="BB434" s="117"/>
      <c r="BC434" s="43">
        <f t="shared" si="229"/>
        <v>0</v>
      </c>
      <c r="BD434" s="121"/>
      <c r="BE434">
        <f t="shared" si="201"/>
        <v>0</v>
      </c>
      <c r="BF434">
        <f t="shared" si="202"/>
        <v>0</v>
      </c>
      <c r="BG434">
        <f t="shared" si="203"/>
        <v>4</v>
      </c>
      <c r="BH434">
        <f t="shared" si="207"/>
        <v>7</v>
      </c>
      <c r="BI434" s="6">
        <f t="shared" si="204"/>
        <v>0</v>
      </c>
      <c r="BJ434" s="44">
        <f t="shared" si="205"/>
        <v>0</v>
      </c>
    </row>
    <row r="435" spans="1:62" ht="15" customHeight="1" x14ac:dyDescent="0.25">
      <c r="A435" s="144">
        <f t="shared" si="206"/>
        <v>423</v>
      </c>
      <c r="B435" s="89" t="s">
        <v>132</v>
      </c>
      <c r="C435" s="150">
        <v>29</v>
      </c>
      <c r="D435" s="89" t="s">
        <v>132</v>
      </c>
      <c r="E435" s="150">
        <v>29</v>
      </c>
      <c r="F435" s="154" t="s">
        <v>121</v>
      </c>
      <c r="G435" s="155">
        <v>23</v>
      </c>
      <c r="H435" s="152">
        <f t="shared" si="208"/>
        <v>3364.9</v>
      </c>
      <c r="I435" s="47">
        <f t="shared" si="210"/>
        <v>2306.6999999999998</v>
      </c>
      <c r="J435" s="47">
        <f t="shared" si="233"/>
        <v>153.5</v>
      </c>
      <c r="K435" s="47">
        <f t="shared" si="234"/>
        <v>0</v>
      </c>
      <c r="L435" s="56">
        <f t="shared" si="230"/>
        <v>3953.9796218493589</v>
      </c>
      <c r="M435" s="56">
        <f t="shared" si="209"/>
        <v>-4.1701661643855914E-3</v>
      </c>
      <c r="N435" s="47">
        <f t="shared" si="232"/>
        <v>727.24687499999982</v>
      </c>
      <c r="O435" s="47">
        <f t="shared" si="198"/>
        <v>1578.2468749999998</v>
      </c>
      <c r="P435" s="47"/>
      <c r="Q435" s="47"/>
      <c r="R435" s="47">
        <f t="shared" si="235"/>
        <v>1243.7720921444029</v>
      </c>
      <c r="S435" s="47">
        <f t="shared" si="200"/>
        <v>1458.1004766476142</v>
      </c>
      <c r="T435" s="47">
        <f t="shared" si="199"/>
        <v>1252.1112232235064</v>
      </c>
      <c r="U435" s="47"/>
      <c r="V435" s="47"/>
      <c r="W435" s="79">
        <v>2</v>
      </c>
      <c r="X435" s="62">
        <f t="shared" si="231"/>
        <v>1458.1004766476142</v>
      </c>
      <c r="Y435" s="137">
        <f t="shared" si="216"/>
        <v>60.618831873326144</v>
      </c>
      <c r="Z435" s="131">
        <v>61.6</v>
      </c>
      <c r="AA435" s="5">
        <f t="shared" si="213"/>
        <v>5.1631685439487995</v>
      </c>
      <c r="AB435" s="131"/>
      <c r="AC435" s="43">
        <f t="shared" si="218"/>
        <v>0</v>
      </c>
      <c r="AD435" s="131">
        <v>61.3</v>
      </c>
      <c r="AE435" s="43">
        <f t="shared" si="217"/>
        <v>5.1130004021311999</v>
      </c>
      <c r="AF435" s="131"/>
      <c r="AG435" s="43">
        <f t="shared" si="219"/>
        <v>0</v>
      </c>
      <c r="AH435" s="131"/>
      <c r="AI435" s="43">
        <f t="shared" si="220"/>
        <v>0</v>
      </c>
      <c r="AJ435" s="131"/>
      <c r="AK435" s="43">
        <f t="shared" si="221"/>
        <v>0</v>
      </c>
      <c r="AL435" s="117"/>
      <c r="AM435" s="43">
        <f t="shared" si="222"/>
        <v>0</v>
      </c>
      <c r="AN435" s="131"/>
      <c r="AO435" s="5">
        <f t="shared" si="214"/>
        <v>0</v>
      </c>
      <c r="AP435" s="131"/>
      <c r="AQ435" s="43">
        <f t="shared" si="223"/>
        <v>0</v>
      </c>
      <c r="AR435" s="131"/>
      <c r="AS435" s="43">
        <f t="shared" si="224"/>
        <v>0</v>
      </c>
      <c r="AT435" s="131"/>
      <c r="AU435" s="43">
        <f t="shared" si="225"/>
        <v>0</v>
      </c>
      <c r="AV435" s="131"/>
      <c r="AW435" s="43">
        <f t="shared" si="226"/>
        <v>0</v>
      </c>
      <c r="AX435" s="131"/>
      <c r="AY435" s="43">
        <f t="shared" si="227"/>
        <v>0</v>
      </c>
      <c r="AZ435" s="131"/>
      <c r="BA435" s="43">
        <f t="shared" si="228"/>
        <v>0</v>
      </c>
      <c r="BB435" s="117"/>
      <c r="BC435" s="43">
        <f t="shared" si="229"/>
        <v>0</v>
      </c>
      <c r="BD435" s="121"/>
      <c r="BE435">
        <f t="shared" si="201"/>
        <v>0</v>
      </c>
      <c r="BF435">
        <f t="shared" si="202"/>
        <v>0</v>
      </c>
      <c r="BG435">
        <f t="shared" si="203"/>
        <v>4</v>
      </c>
      <c r="BH435">
        <f t="shared" si="207"/>
        <v>7</v>
      </c>
      <c r="BI435" s="6">
        <f t="shared" si="204"/>
        <v>0</v>
      </c>
      <c r="BJ435" s="44">
        <f t="shared" si="205"/>
        <v>0</v>
      </c>
    </row>
    <row r="436" spans="1:62" ht="15" customHeight="1" x14ac:dyDescent="0.25">
      <c r="A436" s="144">
        <f t="shared" si="206"/>
        <v>424</v>
      </c>
      <c r="B436" s="89" t="s">
        <v>132</v>
      </c>
      <c r="C436" s="150">
        <v>30</v>
      </c>
      <c r="D436" s="89" t="s">
        <v>132</v>
      </c>
      <c r="E436" s="150">
        <v>30</v>
      </c>
      <c r="F436" s="154" t="s">
        <v>121</v>
      </c>
      <c r="G436" s="155">
        <v>24</v>
      </c>
      <c r="H436" s="152">
        <f t="shared" si="208"/>
        <v>3372.9</v>
      </c>
      <c r="I436" s="47">
        <f t="shared" si="210"/>
        <v>2306.6999999999998</v>
      </c>
      <c r="J436" s="47">
        <f t="shared" si="233"/>
        <v>161.5</v>
      </c>
      <c r="K436" s="47">
        <f t="shared" si="234"/>
        <v>0</v>
      </c>
      <c r="L436" s="56">
        <f t="shared" si="230"/>
        <v>3953.9796218493589</v>
      </c>
      <c r="M436" s="56">
        <f t="shared" si="209"/>
        <v>-4.1533748640176782E-3</v>
      </c>
      <c r="N436" s="47">
        <f t="shared" si="232"/>
        <v>721.49687499999982</v>
      </c>
      <c r="O436" s="47">
        <f t="shared" si="198"/>
        <v>1572.4968749999998</v>
      </c>
      <c r="P436" s="47"/>
      <c r="Q436" s="47"/>
      <c r="R436" s="47">
        <f t="shared" si="235"/>
        <v>1233.92007060213</v>
      </c>
      <c r="S436" s="47">
        <f t="shared" si="200"/>
        <v>1458.1004766476142</v>
      </c>
      <c r="T436" s="47">
        <f t="shared" si="199"/>
        <v>1261.9632279744785</v>
      </c>
      <c r="U436" s="47"/>
      <c r="V436" s="47"/>
      <c r="W436" s="79">
        <v>2</v>
      </c>
      <c r="X436" s="62">
        <f t="shared" si="231"/>
        <v>1458.1004766476142</v>
      </c>
      <c r="Y436" s="137">
        <f t="shared" si="216"/>
        <v>60.618831873326144</v>
      </c>
      <c r="Z436" s="131">
        <v>61.6</v>
      </c>
      <c r="AA436" s="5">
        <f t="shared" si="213"/>
        <v>5.1631685439487995</v>
      </c>
      <c r="AB436" s="131"/>
      <c r="AC436" s="43">
        <f t="shared" si="218"/>
        <v>0</v>
      </c>
      <c r="AD436" s="131">
        <v>61.3</v>
      </c>
      <c r="AE436" s="43">
        <f t="shared" si="217"/>
        <v>5.1130004021311999</v>
      </c>
      <c r="AF436" s="131"/>
      <c r="AG436" s="43">
        <f t="shared" si="219"/>
        <v>0</v>
      </c>
      <c r="AH436" s="131"/>
      <c r="AI436" s="43">
        <f t="shared" si="220"/>
        <v>0</v>
      </c>
      <c r="AJ436" s="131"/>
      <c r="AK436" s="43">
        <f t="shared" si="221"/>
        <v>0</v>
      </c>
      <c r="AL436" s="117"/>
      <c r="AM436" s="43">
        <f t="shared" si="222"/>
        <v>0</v>
      </c>
      <c r="AN436" s="131"/>
      <c r="AO436" s="5">
        <f t="shared" si="214"/>
        <v>0</v>
      </c>
      <c r="AP436" s="131"/>
      <c r="AQ436" s="43">
        <f t="shared" si="223"/>
        <v>0</v>
      </c>
      <c r="AR436" s="131"/>
      <c r="AS436" s="43">
        <f t="shared" si="224"/>
        <v>0</v>
      </c>
      <c r="AT436" s="131"/>
      <c r="AU436" s="43">
        <f t="shared" si="225"/>
        <v>0</v>
      </c>
      <c r="AV436" s="131"/>
      <c r="AW436" s="43">
        <f t="shared" si="226"/>
        <v>0</v>
      </c>
      <c r="AX436" s="131"/>
      <c r="AY436" s="43">
        <f t="shared" si="227"/>
        <v>0</v>
      </c>
      <c r="AZ436" s="131"/>
      <c r="BA436" s="43">
        <f t="shared" si="228"/>
        <v>0</v>
      </c>
      <c r="BB436" s="117"/>
      <c r="BC436" s="43">
        <f t="shared" si="229"/>
        <v>0</v>
      </c>
      <c r="BD436" s="121"/>
      <c r="BE436">
        <f t="shared" si="201"/>
        <v>0</v>
      </c>
      <c r="BF436">
        <f t="shared" si="202"/>
        <v>0</v>
      </c>
      <c r="BG436">
        <f t="shared" si="203"/>
        <v>4</v>
      </c>
      <c r="BH436">
        <f t="shared" si="207"/>
        <v>7</v>
      </c>
      <c r="BI436" s="6">
        <f t="shared" si="204"/>
        <v>0</v>
      </c>
      <c r="BJ436" s="44">
        <f t="shared" si="205"/>
        <v>0</v>
      </c>
    </row>
    <row r="437" spans="1:62" ht="15" customHeight="1" x14ac:dyDescent="0.25">
      <c r="A437" s="144">
        <f t="shared" si="206"/>
        <v>425</v>
      </c>
      <c r="B437" s="89" t="s">
        <v>132</v>
      </c>
      <c r="C437" s="150">
        <v>31</v>
      </c>
      <c r="D437" s="89" t="s">
        <v>132</v>
      </c>
      <c r="E437" s="150">
        <v>31</v>
      </c>
      <c r="F437" s="154" t="s">
        <v>122</v>
      </c>
      <c r="G437" s="155">
        <v>1</v>
      </c>
      <c r="H437" s="152">
        <f t="shared" si="208"/>
        <v>3380.9</v>
      </c>
      <c r="I437" s="47">
        <f t="shared" si="210"/>
        <v>2306.6999999999998</v>
      </c>
      <c r="J437" s="47">
        <f t="shared" si="233"/>
        <v>169.5</v>
      </c>
      <c r="K437" s="47">
        <f t="shared" si="234"/>
        <v>0</v>
      </c>
      <c r="L437" s="56">
        <f t="shared" si="230"/>
        <v>3953.9796218493589</v>
      </c>
      <c r="M437" s="56">
        <f t="shared" si="209"/>
        <v>-4.1371187103322882E-3</v>
      </c>
      <c r="N437" s="47">
        <f t="shared" si="232"/>
        <v>715.74687499999982</v>
      </c>
      <c r="O437" s="47">
        <f t="shared" ref="O437:O500" si="236">SLOPE*O$7 + ($I$7-$K$8*($A437-3))</f>
        <v>1566.7468749999998</v>
      </c>
      <c r="P437" s="47"/>
      <c r="Q437" s="47"/>
      <c r="R437" s="47">
        <f t="shared" si="235"/>
        <v>1224.0680491999885</v>
      </c>
      <c r="S437" s="47">
        <f t="shared" si="200"/>
        <v>1458.1004766476142</v>
      </c>
      <c r="T437" s="47">
        <f t="shared" ref="T437:T456" si="237">SQRT(POWER(H437-O$7,2)+POWER(I437-O437,2))</f>
        <v>1271.8152331204662</v>
      </c>
      <c r="U437" s="47"/>
      <c r="V437" s="47"/>
      <c r="W437" s="79">
        <v>2</v>
      </c>
      <c r="X437" s="62">
        <f t="shared" si="231"/>
        <v>1458.1004766476142</v>
      </c>
      <c r="Y437" s="137">
        <f t="shared" si="216"/>
        <v>60.618831873326144</v>
      </c>
      <c r="Z437" s="131">
        <v>61.5</v>
      </c>
      <c r="AA437" s="5">
        <f t="shared" si="213"/>
        <v>5.1464186164799992</v>
      </c>
      <c r="AB437" s="131"/>
      <c r="AC437" s="43">
        <f t="shared" si="218"/>
        <v>0</v>
      </c>
      <c r="AD437" s="131">
        <v>61.3</v>
      </c>
      <c r="AE437" s="43">
        <f t="shared" si="217"/>
        <v>5.1130004021311999</v>
      </c>
      <c r="AF437" s="131"/>
      <c r="AG437" s="43">
        <f t="shared" si="219"/>
        <v>0</v>
      </c>
      <c r="AH437" s="131"/>
      <c r="AI437" s="43">
        <f t="shared" si="220"/>
        <v>0</v>
      </c>
      <c r="AJ437" s="131"/>
      <c r="AK437" s="43">
        <f t="shared" si="221"/>
        <v>0</v>
      </c>
      <c r="AL437" s="117"/>
      <c r="AM437" s="43">
        <f t="shared" si="222"/>
        <v>0</v>
      </c>
      <c r="AN437" s="131"/>
      <c r="AO437" s="5">
        <f t="shared" si="214"/>
        <v>0</v>
      </c>
      <c r="AP437" s="131"/>
      <c r="AQ437" s="43">
        <f t="shared" si="223"/>
        <v>0</v>
      </c>
      <c r="AR437" s="131"/>
      <c r="AS437" s="43">
        <f t="shared" si="224"/>
        <v>0</v>
      </c>
      <c r="AT437" s="131"/>
      <c r="AU437" s="43">
        <f t="shared" si="225"/>
        <v>0</v>
      </c>
      <c r="AV437" s="131"/>
      <c r="AW437" s="43">
        <f t="shared" si="226"/>
        <v>0</v>
      </c>
      <c r="AX437" s="131"/>
      <c r="AY437" s="43">
        <f t="shared" si="227"/>
        <v>0</v>
      </c>
      <c r="AZ437" s="131"/>
      <c r="BA437" s="43">
        <f t="shared" si="228"/>
        <v>0</v>
      </c>
      <c r="BB437" s="117"/>
      <c r="BC437" s="43">
        <f t="shared" si="229"/>
        <v>0</v>
      </c>
      <c r="BD437" s="121"/>
      <c r="BE437">
        <f t="shared" si="201"/>
        <v>0</v>
      </c>
      <c r="BF437">
        <f t="shared" si="202"/>
        <v>0</v>
      </c>
      <c r="BG437">
        <f t="shared" si="203"/>
        <v>4</v>
      </c>
      <c r="BH437">
        <f t="shared" si="207"/>
        <v>7</v>
      </c>
      <c r="BI437" s="6">
        <f t="shared" si="204"/>
        <v>0</v>
      </c>
      <c r="BJ437" s="44">
        <f t="shared" si="205"/>
        <v>0</v>
      </c>
    </row>
    <row r="438" spans="1:62" ht="15" customHeight="1" x14ac:dyDescent="0.25">
      <c r="A438" s="144">
        <f t="shared" si="206"/>
        <v>426</v>
      </c>
      <c r="B438" s="89" t="s">
        <v>132</v>
      </c>
      <c r="C438" s="150">
        <v>32</v>
      </c>
      <c r="D438" s="89" t="s">
        <v>132</v>
      </c>
      <c r="E438" s="150">
        <v>32</v>
      </c>
      <c r="F438" s="154" t="s">
        <v>122</v>
      </c>
      <c r="G438" s="155">
        <v>2</v>
      </c>
      <c r="H438" s="152">
        <f t="shared" si="208"/>
        <v>3388.9</v>
      </c>
      <c r="I438" s="47">
        <f t="shared" si="210"/>
        <v>2306.6999999999998</v>
      </c>
      <c r="J438" s="47">
        <f t="shared" si="233"/>
        <v>177.5</v>
      </c>
      <c r="K438" s="47">
        <f t="shared" si="234"/>
        <v>0</v>
      </c>
      <c r="L438" s="56">
        <f t="shared" si="230"/>
        <v>3953.9796218493589</v>
      </c>
      <c r="M438" s="56">
        <f t="shared" si="209"/>
        <v>-4.1213920048903674E-3</v>
      </c>
      <c r="N438" s="47">
        <f t="shared" si="232"/>
        <v>709.99687499999982</v>
      </c>
      <c r="O438" s="47">
        <f t="shared" si="236"/>
        <v>1560.9968749999998</v>
      </c>
      <c r="P438" s="47"/>
      <c r="Q438" s="47"/>
      <c r="R438" s="47">
        <f t="shared" si="235"/>
        <v>1214.2160279413895</v>
      </c>
      <c r="S438" s="47">
        <f t="shared" si="200"/>
        <v>1458.1004766476142</v>
      </c>
      <c r="T438" s="47">
        <f t="shared" si="237"/>
        <v>1281.6672386523601</v>
      </c>
      <c r="U438" s="47"/>
      <c r="V438" s="47"/>
      <c r="W438" s="79">
        <v>2</v>
      </c>
      <c r="X438" s="62">
        <f t="shared" si="231"/>
        <v>1458.1004766476142</v>
      </c>
      <c r="Y438" s="137">
        <f t="shared" si="216"/>
        <v>60.618831873326144</v>
      </c>
      <c r="Z438" s="131">
        <v>60.9</v>
      </c>
      <c r="AA438" s="5">
        <f t="shared" si="213"/>
        <v>5.0464905357888004</v>
      </c>
      <c r="AB438" s="131"/>
      <c r="AC438" s="43">
        <f t="shared" si="218"/>
        <v>0</v>
      </c>
      <c r="AD438" s="131">
        <v>60.9</v>
      </c>
      <c r="AE438" s="43">
        <f t="shared" si="217"/>
        <v>5.0464905357888004</v>
      </c>
      <c r="AF438" s="131"/>
      <c r="AG438" s="43">
        <f t="shared" si="219"/>
        <v>0</v>
      </c>
      <c r="AH438" s="131"/>
      <c r="AI438" s="43">
        <f t="shared" si="220"/>
        <v>0</v>
      </c>
      <c r="AJ438" s="131"/>
      <c r="AK438" s="43">
        <f t="shared" si="221"/>
        <v>0</v>
      </c>
      <c r="AL438" s="117"/>
      <c r="AM438" s="43">
        <f t="shared" si="222"/>
        <v>0</v>
      </c>
      <c r="AN438" s="131"/>
      <c r="AO438" s="5">
        <f t="shared" si="214"/>
        <v>0</v>
      </c>
      <c r="AP438" s="131"/>
      <c r="AQ438" s="43">
        <f t="shared" si="223"/>
        <v>0</v>
      </c>
      <c r="AR438" s="131"/>
      <c r="AS438" s="43">
        <f t="shared" si="224"/>
        <v>0</v>
      </c>
      <c r="AT438" s="131"/>
      <c r="AU438" s="43">
        <f t="shared" si="225"/>
        <v>0</v>
      </c>
      <c r="AV438" s="131"/>
      <c r="AW438" s="43">
        <f t="shared" si="226"/>
        <v>0</v>
      </c>
      <c r="AX438" s="131"/>
      <c r="AY438" s="43">
        <f t="shared" si="227"/>
        <v>0</v>
      </c>
      <c r="AZ438" s="131"/>
      <c r="BA438" s="43">
        <f t="shared" si="228"/>
        <v>0</v>
      </c>
      <c r="BB438" s="117"/>
      <c r="BC438" s="43">
        <f t="shared" si="229"/>
        <v>0</v>
      </c>
      <c r="BD438" s="121"/>
      <c r="BE438">
        <f t="shared" si="201"/>
        <v>0</v>
      </c>
      <c r="BF438">
        <f t="shared" si="202"/>
        <v>0</v>
      </c>
      <c r="BG438">
        <f t="shared" si="203"/>
        <v>4</v>
      </c>
      <c r="BH438">
        <f t="shared" si="207"/>
        <v>7</v>
      </c>
      <c r="BI438" s="6">
        <f t="shared" si="204"/>
        <v>0</v>
      </c>
      <c r="BJ438" s="44">
        <f t="shared" si="205"/>
        <v>0</v>
      </c>
    </row>
    <row r="439" spans="1:62" ht="15" customHeight="1" x14ac:dyDescent="0.25">
      <c r="A439" s="144">
        <f t="shared" si="206"/>
        <v>427</v>
      </c>
      <c r="B439" s="89" t="s">
        <v>132</v>
      </c>
      <c r="C439" s="150">
        <v>33</v>
      </c>
      <c r="D439" s="89" t="s">
        <v>132</v>
      </c>
      <c r="E439" s="150">
        <v>33</v>
      </c>
      <c r="F439" s="154" t="s">
        <v>122</v>
      </c>
      <c r="G439" s="155">
        <v>3</v>
      </c>
      <c r="H439" s="152">
        <f t="shared" si="208"/>
        <v>3396.9</v>
      </c>
      <c r="I439" s="47">
        <f t="shared" si="210"/>
        <v>2306.6999999999998</v>
      </c>
      <c r="J439" s="47">
        <f t="shared" si="233"/>
        <v>185.5</v>
      </c>
      <c r="K439" s="47">
        <f t="shared" si="234"/>
        <v>0</v>
      </c>
      <c r="L439" s="56">
        <f t="shared" si="230"/>
        <v>3953.9796218493589</v>
      </c>
      <c r="M439" s="56">
        <f t="shared" si="209"/>
        <v>-4.1061894398808363E-3</v>
      </c>
      <c r="N439" s="47">
        <f t="shared" si="232"/>
        <v>704.24687499999982</v>
      </c>
      <c r="O439" s="47">
        <f t="shared" si="236"/>
        <v>1555.2468749999998</v>
      </c>
      <c r="P439" s="47"/>
      <c r="Q439" s="47"/>
      <c r="R439" s="47">
        <f t="shared" si="235"/>
        <v>1204.364006829856</v>
      </c>
      <c r="S439" s="47">
        <f t="shared" ref="S439:T502" si="238">SQRT(POWER(O$7-N$7,2)+POWER(O439-N439,2))</f>
        <v>1458.1004766476142</v>
      </c>
      <c r="T439" s="47">
        <f t="shared" si="237"/>
        <v>1291.5192445613288</v>
      </c>
      <c r="U439" s="47"/>
      <c r="V439" s="47"/>
      <c r="W439" s="79">
        <v>2</v>
      </c>
      <c r="X439" s="62">
        <f t="shared" si="231"/>
        <v>1458.1004766476142</v>
      </c>
      <c r="Y439" s="137">
        <f t="shared" si="216"/>
        <v>60.618831873326144</v>
      </c>
      <c r="Z439" s="131">
        <v>63.5</v>
      </c>
      <c r="AA439" s="5">
        <f t="shared" si="213"/>
        <v>5.4865877364799998</v>
      </c>
      <c r="AB439" s="131"/>
      <c r="AC439" s="43">
        <f t="shared" si="218"/>
        <v>0</v>
      </c>
      <c r="AD439" s="131">
        <v>63.5</v>
      </c>
      <c r="AE439" s="43">
        <f t="shared" si="217"/>
        <v>5.4865877364799998</v>
      </c>
      <c r="AF439" s="131"/>
      <c r="AG439" s="43">
        <f t="shared" si="219"/>
        <v>0</v>
      </c>
      <c r="AH439" s="131"/>
      <c r="AI439" s="43">
        <f t="shared" si="220"/>
        <v>0</v>
      </c>
      <c r="AJ439" s="131"/>
      <c r="AK439" s="43">
        <f t="shared" si="221"/>
        <v>0</v>
      </c>
      <c r="AL439" s="117"/>
      <c r="AM439" s="43">
        <f t="shared" si="222"/>
        <v>0</v>
      </c>
      <c r="AN439" s="131"/>
      <c r="AO439" s="5">
        <f t="shared" si="214"/>
        <v>0</v>
      </c>
      <c r="AP439" s="131"/>
      <c r="AQ439" s="43">
        <f t="shared" si="223"/>
        <v>0</v>
      </c>
      <c r="AR439" s="131"/>
      <c r="AS439" s="43">
        <f t="shared" si="224"/>
        <v>0</v>
      </c>
      <c r="AT439" s="131"/>
      <c r="AU439" s="43">
        <f t="shared" si="225"/>
        <v>0</v>
      </c>
      <c r="AV439" s="131"/>
      <c r="AW439" s="43">
        <f t="shared" si="226"/>
        <v>0</v>
      </c>
      <c r="AX439" s="131"/>
      <c r="AY439" s="43">
        <f t="shared" si="227"/>
        <v>0</v>
      </c>
      <c r="AZ439" s="131"/>
      <c r="BA439" s="43">
        <f t="shared" si="228"/>
        <v>0</v>
      </c>
      <c r="BB439" s="117"/>
      <c r="BC439" s="43">
        <f t="shared" si="229"/>
        <v>0</v>
      </c>
      <c r="BD439" s="121"/>
      <c r="BE439">
        <f t="shared" si="201"/>
        <v>0</v>
      </c>
      <c r="BF439">
        <f t="shared" si="202"/>
        <v>0</v>
      </c>
      <c r="BG439">
        <f t="shared" si="203"/>
        <v>4</v>
      </c>
      <c r="BH439">
        <f t="shared" si="207"/>
        <v>7</v>
      </c>
      <c r="BI439" s="6">
        <f t="shared" si="204"/>
        <v>0</v>
      </c>
      <c r="BJ439" s="44">
        <f t="shared" si="205"/>
        <v>0</v>
      </c>
    </row>
    <row r="440" spans="1:62" ht="15" customHeight="1" x14ac:dyDescent="0.25">
      <c r="A440" s="144">
        <f t="shared" si="206"/>
        <v>428</v>
      </c>
      <c r="B440" s="89" t="s">
        <v>132</v>
      </c>
      <c r="C440" s="150">
        <v>34</v>
      </c>
      <c r="D440" s="89" t="s">
        <v>132</v>
      </c>
      <c r="E440" s="150">
        <v>34</v>
      </c>
      <c r="F440" s="154" t="s">
        <v>122</v>
      </c>
      <c r="G440" s="155">
        <v>4</v>
      </c>
      <c r="H440" s="152">
        <f t="shared" si="208"/>
        <v>3404.9</v>
      </c>
      <c r="I440" s="47">
        <f t="shared" si="210"/>
        <v>2306.6999999999998</v>
      </c>
      <c r="J440" s="47">
        <f t="shared" si="233"/>
        <v>193.5</v>
      </c>
      <c r="K440" s="47">
        <f t="shared" si="234"/>
        <v>0</v>
      </c>
      <c r="L440" s="56">
        <f t="shared" si="230"/>
        <v>3953.9796218493589</v>
      </c>
      <c r="M440" s="56">
        <f t="shared" si="209"/>
        <v>-4.0915060903898848E-3</v>
      </c>
      <c r="N440" s="47">
        <f t="shared" si="232"/>
        <v>698.49687499999982</v>
      </c>
      <c r="O440" s="47">
        <f t="shared" si="236"/>
        <v>1549.4968749999998</v>
      </c>
      <c r="P440" s="47"/>
      <c r="Q440" s="47"/>
      <c r="R440" s="47">
        <f t="shared" si="235"/>
        <v>1194.5119858690264</v>
      </c>
      <c r="S440" s="47">
        <f t="shared" si="238"/>
        <v>1458.1004766476142</v>
      </c>
      <c r="T440" s="47">
        <f t="shared" si="237"/>
        <v>1301.3712508388089</v>
      </c>
      <c r="U440" s="47"/>
      <c r="V440" s="47"/>
      <c r="W440" s="79">
        <v>2</v>
      </c>
      <c r="X440" s="62">
        <f t="shared" si="231"/>
        <v>1458.1004766476142</v>
      </c>
      <c r="Y440" s="137">
        <f t="shared" si="216"/>
        <v>60.618831873326144</v>
      </c>
      <c r="Z440" s="131">
        <v>60.7</v>
      </c>
      <c r="AA440" s="5">
        <f t="shared" si="213"/>
        <v>5.013398883795201</v>
      </c>
      <c r="AB440" s="131"/>
      <c r="AC440" s="43">
        <f t="shared" si="218"/>
        <v>0</v>
      </c>
      <c r="AD440" s="131">
        <v>60.7</v>
      </c>
      <c r="AE440" s="43">
        <f t="shared" si="217"/>
        <v>5.013398883795201</v>
      </c>
      <c r="AF440" s="131"/>
      <c r="AG440" s="43">
        <f t="shared" si="219"/>
        <v>0</v>
      </c>
      <c r="AH440" s="131"/>
      <c r="AI440" s="43">
        <f t="shared" si="220"/>
        <v>0</v>
      </c>
      <c r="AJ440" s="131"/>
      <c r="AK440" s="43">
        <f t="shared" si="221"/>
        <v>0</v>
      </c>
      <c r="AL440" s="117"/>
      <c r="AM440" s="43">
        <f t="shared" si="222"/>
        <v>0</v>
      </c>
      <c r="AN440" s="131"/>
      <c r="AO440" s="5">
        <f t="shared" si="214"/>
        <v>0</v>
      </c>
      <c r="AP440" s="131"/>
      <c r="AQ440" s="43">
        <f t="shared" si="223"/>
        <v>0</v>
      </c>
      <c r="AR440" s="131"/>
      <c r="AS440" s="43">
        <f t="shared" si="224"/>
        <v>0</v>
      </c>
      <c r="AT440" s="131"/>
      <c r="AU440" s="43">
        <f t="shared" si="225"/>
        <v>0</v>
      </c>
      <c r="AV440" s="131"/>
      <c r="AW440" s="43">
        <f t="shared" si="226"/>
        <v>0</v>
      </c>
      <c r="AX440" s="131"/>
      <c r="AY440" s="43">
        <f t="shared" si="227"/>
        <v>0</v>
      </c>
      <c r="AZ440" s="131"/>
      <c r="BA440" s="43">
        <f t="shared" si="228"/>
        <v>0</v>
      </c>
      <c r="BB440" s="117"/>
      <c r="BC440" s="43">
        <f t="shared" si="229"/>
        <v>0</v>
      </c>
      <c r="BD440" s="121"/>
      <c r="BE440">
        <f t="shared" si="201"/>
        <v>0</v>
      </c>
      <c r="BF440">
        <f t="shared" si="202"/>
        <v>0</v>
      </c>
      <c r="BG440">
        <f t="shared" si="203"/>
        <v>4</v>
      </c>
      <c r="BH440">
        <f t="shared" si="207"/>
        <v>7</v>
      </c>
      <c r="BI440" s="6">
        <f t="shared" si="204"/>
        <v>0</v>
      </c>
      <c r="BJ440" s="44">
        <f t="shared" si="205"/>
        <v>0</v>
      </c>
    </row>
    <row r="441" spans="1:62" ht="15" customHeight="1" x14ac:dyDescent="0.25">
      <c r="A441" s="144">
        <f t="shared" si="206"/>
        <v>429</v>
      </c>
      <c r="B441" s="89" t="s">
        <v>132</v>
      </c>
      <c r="C441" s="150">
        <v>35</v>
      </c>
      <c r="D441" s="89" t="s">
        <v>132</v>
      </c>
      <c r="E441" s="150">
        <v>35</v>
      </c>
      <c r="F441" s="154" t="s">
        <v>122</v>
      </c>
      <c r="G441" s="155">
        <v>5</v>
      </c>
      <c r="H441" s="152">
        <f t="shared" si="208"/>
        <v>3412.9</v>
      </c>
      <c r="I441" s="47">
        <f t="shared" si="210"/>
        <v>2306.6999999999998</v>
      </c>
      <c r="J441" s="47">
        <f t="shared" si="233"/>
        <v>201.5</v>
      </c>
      <c r="K441" s="47">
        <f t="shared" si="234"/>
        <v>0</v>
      </c>
      <c r="L441" s="56">
        <f t="shared" si="230"/>
        <v>3953.9796218493589</v>
      </c>
      <c r="M441" s="56">
        <f t="shared" si="209"/>
        <v>-4.0773374098534987E-3</v>
      </c>
      <c r="N441" s="47">
        <f t="shared" si="232"/>
        <v>692.74687499999982</v>
      </c>
      <c r="O441" s="47">
        <f t="shared" si="236"/>
        <v>1543.7468749999998</v>
      </c>
      <c r="P441" s="47"/>
      <c r="Q441" s="47"/>
      <c r="R441" s="47">
        <f t="shared" si="235"/>
        <v>1184.6599650626611</v>
      </c>
      <c r="S441" s="47">
        <f t="shared" si="238"/>
        <v>1458.1004766476142</v>
      </c>
      <c r="T441" s="47">
        <f t="shared" si="237"/>
        <v>1311.2232574764932</v>
      </c>
      <c r="U441" s="47"/>
      <c r="V441" s="47"/>
      <c r="W441" s="79">
        <v>2</v>
      </c>
      <c r="X441" s="62">
        <f t="shared" si="231"/>
        <v>1458.1004766476142</v>
      </c>
      <c r="Y441" s="137">
        <f t="shared" si="216"/>
        <v>60.618831873326144</v>
      </c>
      <c r="Z441" s="131">
        <v>62</v>
      </c>
      <c r="AA441" s="5">
        <f t="shared" si="213"/>
        <v>5.2304403891199991</v>
      </c>
      <c r="AB441" s="131"/>
      <c r="AC441" s="43">
        <f t="shared" si="218"/>
        <v>0</v>
      </c>
      <c r="AD441" s="131">
        <v>61.8</v>
      </c>
      <c r="AE441" s="43">
        <f t="shared" si="217"/>
        <v>5.1967500394751998</v>
      </c>
      <c r="AF441" s="131"/>
      <c r="AG441" s="43">
        <f t="shared" si="219"/>
        <v>0</v>
      </c>
      <c r="AH441" s="131"/>
      <c r="AI441" s="43">
        <f t="shared" si="220"/>
        <v>0</v>
      </c>
      <c r="AJ441" s="131"/>
      <c r="AK441" s="43">
        <f t="shared" si="221"/>
        <v>0</v>
      </c>
      <c r="AL441" s="117"/>
      <c r="AM441" s="43">
        <f t="shared" si="222"/>
        <v>0</v>
      </c>
      <c r="AN441" s="131"/>
      <c r="AO441" s="5">
        <f t="shared" si="214"/>
        <v>0</v>
      </c>
      <c r="AP441" s="131"/>
      <c r="AQ441" s="43">
        <f t="shared" si="223"/>
        <v>0</v>
      </c>
      <c r="AR441" s="131"/>
      <c r="AS441" s="43">
        <f t="shared" si="224"/>
        <v>0</v>
      </c>
      <c r="AT441" s="131"/>
      <c r="AU441" s="43">
        <f t="shared" si="225"/>
        <v>0</v>
      </c>
      <c r="AV441" s="131"/>
      <c r="AW441" s="43">
        <f t="shared" si="226"/>
        <v>0</v>
      </c>
      <c r="AX441" s="131"/>
      <c r="AY441" s="43">
        <f t="shared" si="227"/>
        <v>0</v>
      </c>
      <c r="AZ441" s="131"/>
      <c r="BA441" s="43">
        <f t="shared" si="228"/>
        <v>0</v>
      </c>
      <c r="BB441" s="117"/>
      <c r="BC441" s="43">
        <f t="shared" si="229"/>
        <v>0</v>
      </c>
      <c r="BD441" s="121"/>
      <c r="BE441">
        <f t="shared" si="201"/>
        <v>0</v>
      </c>
      <c r="BF441">
        <f t="shared" si="202"/>
        <v>0</v>
      </c>
      <c r="BG441">
        <f t="shared" si="203"/>
        <v>4</v>
      </c>
      <c r="BH441">
        <f t="shared" si="207"/>
        <v>7</v>
      </c>
      <c r="BI441" s="6">
        <f t="shared" si="204"/>
        <v>0</v>
      </c>
      <c r="BJ441" s="44">
        <f t="shared" si="205"/>
        <v>0</v>
      </c>
    </row>
    <row r="442" spans="1:62" ht="15" customHeight="1" x14ac:dyDescent="0.25">
      <c r="A442" s="144">
        <f t="shared" si="206"/>
        <v>430</v>
      </c>
      <c r="B442" s="89" t="s">
        <v>132</v>
      </c>
      <c r="C442" s="150">
        <v>36</v>
      </c>
      <c r="D442" s="89" t="s">
        <v>132</v>
      </c>
      <c r="E442" s="150">
        <v>36</v>
      </c>
      <c r="F442" s="154" t="s">
        <v>122</v>
      </c>
      <c r="G442" s="155">
        <v>6</v>
      </c>
      <c r="H442" s="152">
        <f t="shared" si="208"/>
        <v>3420.9</v>
      </c>
      <c r="I442" s="47">
        <f t="shared" si="210"/>
        <v>2306.6999999999998</v>
      </c>
      <c r="J442" s="47">
        <f t="shared" si="233"/>
        <v>209.5</v>
      </c>
      <c r="K442" s="47">
        <f t="shared" si="234"/>
        <v>0</v>
      </c>
      <c r="L442" s="56">
        <f t="shared" si="230"/>
        <v>3953.9796218493589</v>
      </c>
      <c r="M442" s="56">
        <f t="shared" si="209"/>
        <v>-4.0636792241457442E-3</v>
      </c>
      <c r="N442" s="47">
        <f t="shared" si="232"/>
        <v>686.99687499999982</v>
      </c>
      <c r="O442" s="47">
        <f t="shared" si="236"/>
        <v>1537.9968749999998</v>
      </c>
      <c r="P442" s="47"/>
      <c r="Q442" s="47"/>
      <c r="R442" s="47">
        <f t="shared" si="235"/>
        <v>1174.8079444146458</v>
      </c>
      <c r="S442" s="47">
        <f t="shared" si="238"/>
        <v>1458.1004766476142</v>
      </c>
      <c r="T442" s="47">
        <f t="shared" si="237"/>
        <v>1321.0752644663232</v>
      </c>
      <c r="U442" s="47"/>
      <c r="V442" s="47"/>
      <c r="W442" s="79">
        <v>2</v>
      </c>
      <c r="X442" s="62">
        <f t="shared" si="231"/>
        <v>1458.1004766476142</v>
      </c>
      <c r="Y442" s="137">
        <f t="shared" si="216"/>
        <v>60.618831873326144</v>
      </c>
      <c r="Z442" s="131">
        <v>59.3</v>
      </c>
      <c r="AA442" s="5">
        <f t="shared" si="213"/>
        <v>4.7848052351551997</v>
      </c>
      <c r="AB442" s="131"/>
      <c r="AC442" s="43">
        <f t="shared" si="218"/>
        <v>0</v>
      </c>
      <c r="AD442" s="131">
        <v>59.4</v>
      </c>
      <c r="AE442" s="43">
        <f t="shared" si="217"/>
        <v>4.8009564649728</v>
      </c>
      <c r="AF442" s="131"/>
      <c r="AG442" s="43">
        <f t="shared" si="219"/>
        <v>0</v>
      </c>
      <c r="AH442" s="131"/>
      <c r="AI442" s="43">
        <f t="shared" si="220"/>
        <v>0</v>
      </c>
      <c r="AJ442" s="131"/>
      <c r="AK442" s="43">
        <f t="shared" si="221"/>
        <v>0</v>
      </c>
      <c r="AL442" s="117"/>
      <c r="AM442" s="43">
        <f t="shared" si="222"/>
        <v>0</v>
      </c>
      <c r="AN442" s="131"/>
      <c r="AO442" s="5">
        <f t="shared" si="214"/>
        <v>0</v>
      </c>
      <c r="AP442" s="131"/>
      <c r="AQ442" s="43">
        <f t="shared" si="223"/>
        <v>0</v>
      </c>
      <c r="AR442" s="131"/>
      <c r="AS442" s="43">
        <f t="shared" si="224"/>
        <v>0</v>
      </c>
      <c r="AT442" s="131"/>
      <c r="AU442" s="43">
        <f t="shared" si="225"/>
        <v>0</v>
      </c>
      <c r="AV442" s="131"/>
      <c r="AW442" s="43">
        <f t="shared" si="226"/>
        <v>0</v>
      </c>
      <c r="AX442" s="131"/>
      <c r="AY442" s="43">
        <f t="shared" si="227"/>
        <v>0</v>
      </c>
      <c r="AZ442" s="131"/>
      <c r="BA442" s="43">
        <f t="shared" si="228"/>
        <v>0</v>
      </c>
      <c r="BB442" s="117"/>
      <c r="BC442" s="43">
        <f t="shared" si="229"/>
        <v>0</v>
      </c>
      <c r="BD442" s="121"/>
      <c r="BE442">
        <f t="shared" si="201"/>
        <v>0</v>
      </c>
      <c r="BF442">
        <f t="shared" si="202"/>
        <v>0</v>
      </c>
      <c r="BG442">
        <f t="shared" si="203"/>
        <v>4</v>
      </c>
      <c r="BH442">
        <f t="shared" si="207"/>
        <v>7</v>
      </c>
      <c r="BI442" s="6">
        <f t="shared" si="204"/>
        <v>0</v>
      </c>
      <c r="BJ442" s="44">
        <f t="shared" si="205"/>
        <v>0</v>
      </c>
    </row>
    <row r="443" spans="1:62" ht="15" customHeight="1" x14ac:dyDescent="0.25">
      <c r="A443" s="144">
        <f t="shared" si="206"/>
        <v>431</v>
      </c>
      <c r="B443" s="89" t="s">
        <v>132</v>
      </c>
      <c r="C443" s="150">
        <v>37</v>
      </c>
      <c r="D443" s="89" t="s">
        <v>132</v>
      </c>
      <c r="E443" s="150">
        <v>37</v>
      </c>
      <c r="F443" s="154" t="s">
        <v>122</v>
      </c>
      <c r="G443" s="155">
        <v>7</v>
      </c>
      <c r="H443" s="152">
        <f t="shared" si="208"/>
        <v>3428.9</v>
      </c>
      <c r="I443" s="47">
        <f t="shared" si="210"/>
        <v>2306.6999999999998</v>
      </c>
      <c r="J443" s="47">
        <f t="shared" si="233"/>
        <v>217.5</v>
      </c>
      <c r="K443" s="47">
        <f t="shared" si="234"/>
        <v>0</v>
      </c>
      <c r="L443" s="56">
        <f t="shared" si="230"/>
        <v>3953.9796218493589</v>
      </c>
      <c r="M443" s="56">
        <f t="shared" si="209"/>
        <v>-4.050527731578768E-3</v>
      </c>
      <c r="N443" s="47">
        <f t="shared" si="232"/>
        <v>681.24687499999982</v>
      </c>
      <c r="O443" s="47">
        <f t="shared" si="236"/>
        <v>1532.2468749999998</v>
      </c>
      <c r="P443" s="47"/>
      <c r="Q443" s="47"/>
      <c r="R443" s="47">
        <f t="shared" si="235"/>
        <v>1164.9559239289979</v>
      </c>
      <c r="S443" s="47">
        <f t="shared" si="238"/>
        <v>1458.1004766476142</v>
      </c>
      <c r="T443" s="47">
        <f t="shared" si="237"/>
        <v>1330.9272718004788</v>
      </c>
      <c r="U443" s="47"/>
      <c r="V443" s="47"/>
      <c r="W443" s="79">
        <v>2</v>
      </c>
      <c r="X443" s="62">
        <f t="shared" si="231"/>
        <v>1458.1004766476142</v>
      </c>
      <c r="Y443" s="137">
        <f t="shared" si="216"/>
        <v>60.618831873326144</v>
      </c>
      <c r="Z443" s="131">
        <v>61.3</v>
      </c>
      <c r="AA443" s="5">
        <f t="shared" si="213"/>
        <v>5.1130004021311999</v>
      </c>
      <c r="AB443" s="131"/>
      <c r="AC443" s="43">
        <f t="shared" si="218"/>
        <v>0</v>
      </c>
      <c r="AD443" s="131">
        <v>61.4</v>
      </c>
      <c r="AE443" s="43">
        <f t="shared" si="217"/>
        <v>5.1296959025407984</v>
      </c>
      <c r="AF443" s="131"/>
      <c r="AG443" s="43">
        <f t="shared" si="219"/>
        <v>0</v>
      </c>
      <c r="AH443" s="131"/>
      <c r="AI443" s="43">
        <f t="shared" si="220"/>
        <v>0</v>
      </c>
      <c r="AJ443" s="131"/>
      <c r="AK443" s="43">
        <f t="shared" si="221"/>
        <v>0</v>
      </c>
      <c r="AL443" s="117"/>
      <c r="AM443" s="43">
        <f t="shared" si="222"/>
        <v>0</v>
      </c>
      <c r="AN443" s="131"/>
      <c r="AO443" s="5">
        <f t="shared" si="214"/>
        <v>0</v>
      </c>
      <c r="AP443" s="131"/>
      <c r="AQ443" s="43">
        <f t="shared" si="223"/>
        <v>0</v>
      </c>
      <c r="AR443" s="131"/>
      <c r="AS443" s="43">
        <f t="shared" si="224"/>
        <v>0</v>
      </c>
      <c r="AT443" s="131"/>
      <c r="AU443" s="43">
        <f t="shared" si="225"/>
        <v>0</v>
      </c>
      <c r="AV443" s="131"/>
      <c r="AW443" s="43">
        <f t="shared" si="226"/>
        <v>0</v>
      </c>
      <c r="AX443" s="131"/>
      <c r="AY443" s="43">
        <f t="shared" si="227"/>
        <v>0</v>
      </c>
      <c r="AZ443" s="131"/>
      <c r="BA443" s="43">
        <f t="shared" si="228"/>
        <v>0</v>
      </c>
      <c r="BB443" s="117"/>
      <c r="BC443" s="43">
        <f t="shared" si="229"/>
        <v>0</v>
      </c>
      <c r="BD443" s="121"/>
      <c r="BE443">
        <f t="shared" si="201"/>
        <v>0</v>
      </c>
      <c r="BF443">
        <f t="shared" si="202"/>
        <v>0</v>
      </c>
      <c r="BG443">
        <f t="shared" si="203"/>
        <v>4</v>
      </c>
      <c r="BH443">
        <f t="shared" si="207"/>
        <v>7</v>
      </c>
      <c r="BI443" s="6">
        <f t="shared" si="204"/>
        <v>0</v>
      </c>
      <c r="BJ443" s="44">
        <f t="shared" si="205"/>
        <v>0</v>
      </c>
    </row>
    <row r="444" spans="1:62" ht="15" customHeight="1" x14ac:dyDescent="0.25">
      <c r="A444" s="144">
        <f t="shared" si="206"/>
        <v>432</v>
      </c>
      <c r="B444" s="89" t="s">
        <v>133</v>
      </c>
      <c r="C444" s="150">
        <v>1</v>
      </c>
      <c r="D444" s="89" t="s">
        <v>133</v>
      </c>
      <c r="E444" s="150">
        <v>1</v>
      </c>
      <c r="F444" s="154" t="s">
        <v>122</v>
      </c>
      <c r="G444" s="155">
        <v>8</v>
      </c>
      <c r="H444" s="152">
        <f t="shared" si="208"/>
        <v>3436.9</v>
      </c>
      <c r="I444" s="47">
        <f t="shared" si="210"/>
        <v>2306.6999999999998</v>
      </c>
      <c r="J444" s="47">
        <f t="shared" si="233"/>
        <v>225.5</v>
      </c>
      <c r="K444" s="47">
        <f t="shared" si="234"/>
        <v>0</v>
      </c>
      <c r="L444" s="56">
        <f t="shared" si="230"/>
        <v>3953.9796218493589</v>
      </c>
      <c r="M444" s="56">
        <f t="shared" si="209"/>
        <v>-4.0378794969910814E-3</v>
      </c>
      <c r="N444" s="47">
        <f t="shared" si="232"/>
        <v>675.49687499999982</v>
      </c>
      <c r="O444" s="47">
        <f t="shared" si="236"/>
        <v>1526.4968749999998</v>
      </c>
      <c r="P444" s="47"/>
      <c r="Q444" s="47"/>
      <c r="R444" s="47">
        <f t="shared" si="235"/>
        <v>1155.1039036098723</v>
      </c>
      <c r="S444" s="47">
        <f t="shared" si="238"/>
        <v>1458.1004766476142</v>
      </c>
      <c r="T444" s="47">
        <f t="shared" si="237"/>
        <v>1340.7792794713698</v>
      </c>
      <c r="U444" s="47"/>
      <c r="V444" s="47"/>
      <c r="W444" s="79">
        <v>2</v>
      </c>
      <c r="X444" s="62">
        <f t="shared" si="231"/>
        <v>1458.1004766476142</v>
      </c>
      <c r="Y444" s="137">
        <f t="shared" si="216"/>
        <v>60.618831873326144</v>
      </c>
      <c r="Z444" s="131">
        <v>60.1</v>
      </c>
      <c r="AA444" s="5">
        <f t="shared" si="213"/>
        <v>4.9147770525247996</v>
      </c>
      <c r="AB444" s="131"/>
      <c r="AC444" s="43">
        <f t="shared" si="218"/>
        <v>0</v>
      </c>
      <c r="AD444" s="131">
        <v>60</v>
      </c>
      <c r="AE444" s="43">
        <f t="shared" si="217"/>
        <v>4.8984353279999988</v>
      </c>
      <c r="AF444" s="131"/>
      <c r="AG444" s="43">
        <f t="shared" si="219"/>
        <v>0</v>
      </c>
      <c r="AH444" s="131"/>
      <c r="AI444" s="43">
        <f t="shared" si="220"/>
        <v>0</v>
      </c>
      <c r="AJ444" s="131"/>
      <c r="AK444" s="43">
        <f t="shared" si="221"/>
        <v>0</v>
      </c>
      <c r="AL444" s="117"/>
      <c r="AM444" s="43">
        <f t="shared" si="222"/>
        <v>0</v>
      </c>
      <c r="AN444" s="131"/>
      <c r="AO444" s="5">
        <f t="shared" si="214"/>
        <v>0</v>
      </c>
      <c r="AP444" s="131"/>
      <c r="AQ444" s="43">
        <f t="shared" si="223"/>
        <v>0</v>
      </c>
      <c r="AR444" s="131"/>
      <c r="AS444" s="43">
        <f t="shared" si="224"/>
        <v>0</v>
      </c>
      <c r="AT444" s="131"/>
      <c r="AU444" s="43">
        <f t="shared" si="225"/>
        <v>0</v>
      </c>
      <c r="AV444" s="131"/>
      <c r="AW444" s="43">
        <f t="shared" si="226"/>
        <v>0</v>
      </c>
      <c r="AX444" s="131"/>
      <c r="AY444" s="43">
        <f t="shared" si="227"/>
        <v>0</v>
      </c>
      <c r="AZ444" s="131"/>
      <c r="BA444" s="43">
        <f t="shared" si="228"/>
        <v>0</v>
      </c>
      <c r="BB444" s="117"/>
      <c r="BC444" s="43">
        <f t="shared" si="229"/>
        <v>0</v>
      </c>
      <c r="BD444" s="121"/>
      <c r="BE444">
        <f t="shared" si="201"/>
        <v>0</v>
      </c>
      <c r="BF444">
        <f t="shared" si="202"/>
        <v>0</v>
      </c>
      <c r="BG444">
        <f t="shared" si="203"/>
        <v>4</v>
      </c>
      <c r="BH444">
        <f t="shared" si="207"/>
        <v>7</v>
      </c>
      <c r="BI444" s="6">
        <f t="shared" si="204"/>
        <v>0</v>
      </c>
      <c r="BJ444" s="44">
        <f t="shared" si="205"/>
        <v>0</v>
      </c>
    </row>
    <row r="445" spans="1:62" ht="15" customHeight="1" x14ac:dyDescent="0.25">
      <c r="A445" s="144">
        <f t="shared" si="206"/>
        <v>433</v>
      </c>
      <c r="B445" s="89" t="s">
        <v>133</v>
      </c>
      <c r="C445" s="150">
        <v>2</v>
      </c>
      <c r="D445" s="89" t="s">
        <v>133</v>
      </c>
      <c r="E445" s="150">
        <v>2</v>
      </c>
      <c r="F445" s="154" t="s">
        <v>122</v>
      </c>
      <c r="G445" s="155">
        <v>9</v>
      </c>
      <c r="H445" s="152">
        <f t="shared" si="208"/>
        <v>3444.9</v>
      </c>
      <c r="I445" s="47">
        <f t="shared" si="210"/>
        <v>2306.6999999999998</v>
      </c>
      <c r="J445" s="47">
        <f t="shared" si="233"/>
        <v>233.5</v>
      </c>
      <c r="K445" s="47">
        <f t="shared" si="234"/>
        <v>0</v>
      </c>
      <c r="L445" s="56">
        <f t="shared" si="230"/>
        <v>3953.9796218493589</v>
      </c>
      <c r="M445" s="56">
        <f t="shared" si="209"/>
        <v>-4.0257314490190765E-3</v>
      </c>
      <c r="N445" s="47">
        <f t="shared" si="232"/>
        <v>669.74687499999982</v>
      </c>
      <c r="O445" s="47">
        <f t="shared" si="236"/>
        <v>1520.7468749999998</v>
      </c>
      <c r="P445" s="47"/>
      <c r="Q445" s="47"/>
      <c r="R445" s="47">
        <f t="shared" si="235"/>
        <v>1145.2518834615664</v>
      </c>
      <c r="S445" s="47">
        <f t="shared" si="238"/>
        <v>1458.1004766476142</v>
      </c>
      <c r="T445" s="47">
        <f t="shared" si="237"/>
        <v>1350.6312874716275</v>
      </c>
      <c r="U445" s="47"/>
      <c r="V445" s="47"/>
      <c r="W445" s="79">
        <v>2</v>
      </c>
      <c r="X445" s="62">
        <f t="shared" si="231"/>
        <v>1458.1004766476142</v>
      </c>
      <c r="Y445" s="137">
        <f t="shared" si="216"/>
        <v>60.618831873326144</v>
      </c>
      <c r="Z445" s="131">
        <v>61.1</v>
      </c>
      <c r="AA445" s="5">
        <f t="shared" si="213"/>
        <v>5.0796910419007997</v>
      </c>
      <c r="AB445" s="131"/>
      <c r="AC445" s="43">
        <f t="shared" si="218"/>
        <v>0</v>
      </c>
      <c r="AD445" s="131">
        <v>61.1</v>
      </c>
      <c r="AE445" s="43">
        <f t="shared" si="217"/>
        <v>5.0796910419007997</v>
      </c>
      <c r="AF445" s="131"/>
      <c r="AG445" s="43">
        <f t="shared" si="219"/>
        <v>0</v>
      </c>
      <c r="AH445" s="131"/>
      <c r="AI445" s="43">
        <f t="shared" si="220"/>
        <v>0</v>
      </c>
      <c r="AJ445" s="131"/>
      <c r="AK445" s="43">
        <f t="shared" si="221"/>
        <v>0</v>
      </c>
      <c r="AL445" s="117"/>
      <c r="AM445" s="43">
        <f t="shared" si="222"/>
        <v>0</v>
      </c>
      <c r="AN445" s="131"/>
      <c r="AO445" s="5">
        <f t="shared" si="214"/>
        <v>0</v>
      </c>
      <c r="AP445" s="131"/>
      <c r="AQ445" s="43">
        <f t="shared" si="223"/>
        <v>0</v>
      </c>
      <c r="AR445" s="131"/>
      <c r="AS445" s="43">
        <f t="shared" si="224"/>
        <v>0</v>
      </c>
      <c r="AT445" s="131"/>
      <c r="AU445" s="43">
        <f t="shared" si="225"/>
        <v>0</v>
      </c>
      <c r="AV445" s="131"/>
      <c r="AW445" s="43">
        <f t="shared" si="226"/>
        <v>0</v>
      </c>
      <c r="AX445" s="131"/>
      <c r="AY445" s="43">
        <f t="shared" si="227"/>
        <v>0</v>
      </c>
      <c r="AZ445" s="131"/>
      <c r="BA445" s="43">
        <f t="shared" si="228"/>
        <v>0</v>
      </c>
      <c r="BB445" s="117"/>
      <c r="BC445" s="43">
        <f t="shared" si="229"/>
        <v>0</v>
      </c>
      <c r="BD445" s="121"/>
      <c r="BE445">
        <f t="shared" si="201"/>
        <v>0</v>
      </c>
      <c r="BF445">
        <f t="shared" si="202"/>
        <v>0</v>
      </c>
      <c r="BG445">
        <f t="shared" si="203"/>
        <v>4</v>
      </c>
      <c r="BH445">
        <f t="shared" si="207"/>
        <v>7</v>
      </c>
      <c r="BI445" s="6">
        <f t="shared" si="204"/>
        <v>0</v>
      </c>
      <c r="BJ445" s="44">
        <f t="shared" si="205"/>
        <v>0</v>
      </c>
    </row>
    <row r="446" spans="1:62" ht="15" customHeight="1" x14ac:dyDescent="0.25">
      <c r="A446" s="144">
        <f t="shared" si="206"/>
        <v>434</v>
      </c>
      <c r="B446" s="89" t="s">
        <v>133</v>
      </c>
      <c r="C446" s="150">
        <v>3</v>
      </c>
      <c r="D446" s="89" t="s">
        <v>133</v>
      </c>
      <c r="E446" s="150">
        <v>3</v>
      </c>
      <c r="F446" s="154" t="s">
        <v>122</v>
      </c>
      <c r="G446" s="155">
        <v>10</v>
      </c>
      <c r="H446" s="152">
        <f t="shared" si="208"/>
        <v>3452.9</v>
      </c>
      <c r="I446" s="47">
        <f t="shared" si="210"/>
        <v>2306.6999999999998</v>
      </c>
      <c r="J446" s="47">
        <f t="shared" si="233"/>
        <v>241.5</v>
      </c>
      <c r="K446" s="47">
        <f t="shared" si="234"/>
        <v>0</v>
      </c>
      <c r="L446" s="56">
        <f t="shared" si="230"/>
        <v>3953.9796218493589</v>
      </c>
      <c r="M446" s="56">
        <f t="shared" si="209"/>
        <v>-4.0140808782780368E-3</v>
      </c>
      <c r="N446" s="47">
        <f t="shared" si="232"/>
        <v>663.99687499999982</v>
      </c>
      <c r="O446" s="47">
        <f t="shared" si="236"/>
        <v>1514.9968749999998</v>
      </c>
      <c r="P446" s="47"/>
      <c r="Q446" s="47"/>
      <c r="R446" s="47">
        <f t="shared" si="235"/>
        <v>1135.399863488527</v>
      </c>
      <c r="S446" s="47">
        <f t="shared" si="238"/>
        <v>1458.1004766476142</v>
      </c>
      <c r="T446" s="47">
        <f t="shared" si="237"/>
        <v>1360.483295794096</v>
      </c>
      <c r="U446" s="47"/>
      <c r="V446" s="47"/>
      <c r="W446" s="79">
        <v>2</v>
      </c>
      <c r="X446" s="62">
        <f t="shared" si="231"/>
        <v>1458.1004766476142</v>
      </c>
      <c r="Y446" s="137">
        <f t="shared" si="216"/>
        <v>60.618831873326144</v>
      </c>
      <c r="Z446" s="131">
        <v>60.6</v>
      </c>
      <c r="AA446" s="5">
        <f t="shared" si="213"/>
        <v>4.9968938780928003</v>
      </c>
      <c r="AB446" s="131"/>
      <c r="AC446" s="43">
        <f t="shared" si="218"/>
        <v>0</v>
      </c>
      <c r="AD446" s="131">
        <v>60.6</v>
      </c>
      <c r="AE446" s="43">
        <f t="shared" si="217"/>
        <v>4.9968938780928003</v>
      </c>
      <c r="AF446" s="131"/>
      <c r="AG446" s="43">
        <f t="shared" si="219"/>
        <v>0</v>
      </c>
      <c r="AH446" s="131"/>
      <c r="AI446" s="43">
        <f t="shared" si="220"/>
        <v>0</v>
      </c>
      <c r="AJ446" s="131"/>
      <c r="AK446" s="43">
        <f t="shared" si="221"/>
        <v>0</v>
      </c>
      <c r="AL446" s="117"/>
      <c r="AM446" s="43">
        <f t="shared" si="222"/>
        <v>0</v>
      </c>
      <c r="AN446" s="131"/>
      <c r="AO446" s="5">
        <f t="shared" si="214"/>
        <v>0</v>
      </c>
      <c r="AP446" s="131"/>
      <c r="AQ446" s="43">
        <f t="shared" si="223"/>
        <v>0</v>
      </c>
      <c r="AR446" s="131"/>
      <c r="AS446" s="43">
        <f t="shared" si="224"/>
        <v>0</v>
      </c>
      <c r="AT446" s="131"/>
      <c r="AU446" s="43">
        <f t="shared" si="225"/>
        <v>0</v>
      </c>
      <c r="AV446" s="131"/>
      <c r="AW446" s="43">
        <f t="shared" si="226"/>
        <v>0</v>
      </c>
      <c r="AX446" s="131"/>
      <c r="AY446" s="43">
        <f t="shared" si="227"/>
        <v>0</v>
      </c>
      <c r="AZ446" s="131"/>
      <c r="BA446" s="43">
        <f t="shared" si="228"/>
        <v>0</v>
      </c>
      <c r="BB446" s="117"/>
      <c r="BC446" s="43">
        <f t="shared" si="229"/>
        <v>0</v>
      </c>
      <c r="BD446" s="121"/>
      <c r="BE446">
        <f t="shared" si="201"/>
        <v>0</v>
      </c>
      <c r="BF446">
        <f t="shared" si="202"/>
        <v>0</v>
      </c>
      <c r="BG446">
        <f t="shared" si="203"/>
        <v>4</v>
      </c>
      <c r="BH446">
        <f t="shared" si="207"/>
        <v>7</v>
      </c>
      <c r="BI446" s="6">
        <f t="shared" si="204"/>
        <v>0</v>
      </c>
      <c r="BJ446" s="44">
        <f t="shared" si="205"/>
        <v>0</v>
      </c>
    </row>
    <row r="447" spans="1:62" ht="15" customHeight="1" x14ac:dyDescent="0.25">
      <c r="A447" s="144">
        <f t="shared" si="206"/>
        <v>435</v>
      </c>
      <c r="B447" s="89" t="s">
        <v>133</v>
      </c>
      <c r="C447" s="150">
        <v>4</v>
      </c>
      <c r="D447" s="89" t="s">
        <v>133</v>
      </c>
      <c r="E447" s="150">
        <v>4</v>
      </c>
      <c r="F447" s="154" t="s">
        <v>122</v>
      </c>
      <c r="G447" s="155">
        <v>11</v>
      </c>
      <c r="H447" s="152">
        <f t="shared" si="208"/>
        <v>3460.9</v>
      </c>
      <c r="I447" s="47">
        <f t="shared" si="210"/>
        <v>2306.6999999999998</v>
      </c>
      <c r="J447" s="47">
        <f t="shared" si="233"/>
        <v>249.5</v>
      </c>
      <c r="K447" s="47">
        <f t="shared" si="234"/>
        <v>0</v>
      </c>
      <c r="L447" s="56">
        <f t="shared" si="230"/>
        <v>3953.9796218493589</v>
      </c>
      <c r="M447" s="56">
        <f t="shared" si="209"/>
        <v>-4.002925437362137E-3</v>
      </c>
      <c r="N447" s="47">
        <f t="shared" si="232"/>
        <v>658.24687499999982</v>
      </c>
      <c r="O447" s="47">
        <f t="shared" si="236"/>
        <v>1509.2468749999998</v>
      </c>
      <c r="P447" s="47"/>
      <c r="Q447" s="47"/>
      <c r="R447" s="47">
        <f t="shared" si="235"/>
        <v>1125.5478436953561</v>
      </c>
      <c r="S447" s="47">
        <f t="shared" si="238"/>
        <v>1458.1004766476142</v>
      </c>
      <c r="T447" s="47">
        <f t="shared" si="237"/>
        <v>1370.3353044318262</v>
      </c>
      <c r="U447" s="47"/>
      <c r="V447" s="47"/>
      <c r="W447" s="79">
        <v>2</v>
      </c>
      <c r="X447" s="62">
        <f t="shared" si="231"/>
        <v>1458.1004766476142</v>
      </c>
      <c r="Y447" s="137">
        <f t="shared" si="216"/>
        <v>60.618831873326144</v>
      </c>
      <c r="Z447" s="131">
        <v>61.7</v>
      </c>
      <c r="AA447" s="5">
        <f t="shared" si="213"/>
        <v>5.1799456849472012</v>
      </c>
      <c r="AB447" s="131"/>
      <c r="AC447" s="43">
        <f t="shared" si="218"/>
        <v>0</v>
      </c>
      <c r="AD447" s="131">
        <v>62.1</v>
      </c>
      <c r="AE447" s="43">
        <f t="shared" si="217"/>
        <v>5.2473263842367999</v>
      </c>
      <c r="AF447" s="131"/>
      <c r="AG447" s="43">
        <f t="shared" si="219"/>
        <v>0</v>
      </c>
      <c r="AH447" s="131"/>
      <c r="AI447" s="43">
        <f t="shared" si="220"/>
        <v>0</v>
      </c>
      <c r="AJ447" s="131"/>
      <c r="AK447" s="43">
        <f t="shared" si="221"/>
        <v>0</v>
      </c>
      <c r="AL447" s="117"/>
      <c r="AM447" s="43">
        <f t="shared" si="222"/>
        <v>0</v>
      </c>
      <c r="AN447" s="131"/>
      <c r="AO447" s="5">
        <f t="shared" si="214"/>
        <v>0</v>
      </c>
      <c r="AP447" s="131"/>
      <c r="AQ447" s="43">
        <f t="shared" si="223"/>
        <v>0</v>
      </c>
      <c r="AR447" s="131"/>
      <c r="AS447" s="43">
        <f t="shared" si="224"/>
        <v>0</v>
      </c>
      <c r="AT447" s="131"/>
      <c r="AU447" s="43">
        <f t="shared" si="225"/>
        <v>0</v>
      </c>
      <c r="AV447" s="131"/>
      <c r="AW447" s="43">
        <f t="shared" si="226"/>
        <v>0</v>
      </c>
      <c r="AX447" s="131"/>
      <c r="AY447" s="43">
        <f t="shared" si="227"/>
        <v>0</v>
      </c>
      <c r="AZ447" s="131"/>
      <c r="BA447" s="43">
        <f t="shared" si="228"/>
        <v>0</v>
      </c>
      <c r="BB447" s="117"/>
      <c r="BC447" s="43">
        <f t="shared" si="229"/>
        <v>0</v>
      </c>
      <c r="BD447" s="121"/>
      <c r="BE447">
        <f t="shared" si="201"/>
        <v>0</v>
      </c>
      <c r="BF447">
        <f t="shared" si="202"/>
        <v>0</v>
      </c>
      <c r="BG447">
        <f t="shared" si="203"/>
        <v>4</v>
      </c>
      <c r="BH447">
        <f t="shared" si="207"/>
        <v>7</v>
      </c>
      <c r="BI447" s="6">
        <f t="shared" si="204"/>
        <v>0</v>
      </c>
      <c r="BJ447" s="44">
        <f t="shared" si="205"/>
        <v>0</v>
      </c>
    </row>
    <row r="448" spans="1:62" ht="15" customHeight="1" x14ac:dyDescent="0.25">
      <c r="A448" s="144">
        <f t="shared" si="206"/>
        <v>436</v>
      </c>
      <c r="B448" s="89" t="s">
        <v>133</v>
      </c>
      <c r="C448" s="150">
        <v>5</v>
      </c>
      <c r="D448" s="89" t="s">
        <v>133</v>
      </c>
      <c r="E448" s="150">
        <v>5</v>
      </c>
      <c r="F448" s="154" t="s">
        <v>122</v>
      </c>
      <c r="G448" s="155">
        <v>12</v>
      </c>
      <c r="H448" s="152">
        <f t="shared" si="208"/>
        <v>3468.9</v>
      </c>
      <c r="I448" s="47">
        <f t="shared" si="210"/>
        <v>2306.6999999999998</v>
      </c>
      <c r="J448" s="47">
        <f t="shared" si="233"/>
        <v>257.5</v>
      </c>
      <c r="K448" s="47">
        <f t="shared" si="234"/>
        <v>0</v>
      </c>
      <c r="L448" s="56">
        <f t="shared" si="230"/>
        <v>3953.9796218493589</v>
      </c>
      <c r="M448" s="56">
        <f t="shared" si="209"/>
        <v>-3.9922631408444431E-3</v>
      </c>
      <c r="N448" s="47">
        <f t="shared" si="232"/>
        <v>652.49687499999982</v>
      </c>
      <c r="O448" s="47">
        <f t="shared" si="236"/>
        <v>1503.4968749999998</v>
      </c>
      <c r="P448" s="47"/>
      <c r="Q448" s="47"/>
      <c r="R448" s="47">
        <f t="shared" si="235"/>
        <v>1115.6958240868187</v>
      </c>
      <c r="S448" s="47">
        <f t="shared" si="238"/>
        <v>1458.1004766476142</v>
      </c>
      <c r="T448" s="47">
        <f t="shared" si="237"/>
        <v>1380.1873133780668</v>
      </c>
      <c r="U448" s="47"/>
      <c r="V448" s="47"/>
      <c r="W448" s="79">
        <v>2</v>
      </c>
      <c r="X448" s="62">
        <f t="shared" si="231"/>
        <v>1458.1004766476142</v>
      </c>
      <c r="Y448" s="137">
        <f t="shared" si="216"/>
        <v>60.618831873326144</v>
      </c>
      <c r="Z448" s="131">
        <v>63.4</v>
      </c>
      <c r="AA448" s="5">
        <f t="shared" si="213"/>
        <v>5.4693207519487999</v>
      </c>
      <c r="AB448" s="131"/>
      <c r="AC448" s="43">
        <f t="shared" si="218"/>
        <v>0</v>
      </c>
      <c r="AD448" s="131">
        <v>63</v>
      </c>
      <c r="AE448" s="43">
        <f t="shared" si="217"/>
        <v>5.4005249491199994</v>
      </c>
      <c r="AF448" s="131"/>
      <c r="AG448" s="43">
        <f t="shared" si="219"/>
        <v>0</v>
      </c>
      <c r="AH448" s="131"/>
      <c r="AI448" s="43">
        <f t="shared" si="220"/>
        <v>0</v>
      </c>
      <c r="AJ448" s="131"/>
      <c r="AK448" s="43">
        <f t="shared" si="221"/>
        <v>0</v>
      </c>
      <c r="AL448" s="117"/>
      <c r="AM448" s="43">
        <f t="shared" si="222"/>
        <v>0</v>
      </c>
      <c r="AN448" s="131"/>
      <c r="AO448" s="5">
        <f t="shared" si="214"/>
        <v>0</v>
      </c>
      <c r="AP448" s="131"/>
      <c r="AQ448" s="43">
        <f t="shared" si="223"/>
        <v>0</v>
      </c>
      <c r="AR448" s="131"/>
      <c r="AS448" s="43">
        <f t="shared" si="224"/>
        <v>0</v>
      </c>
      <c r="AT448" s="131"/>
      <c r="AU448" s="43">
        <f t="shared" si="225"/>
        <v>0</v>
      </c>
      <c r="AV448" s="131"/>
      <c r="AW448" s="43">
        <f t="shared" si="226"/>
        <v>0</v>
      </c>
      <c r="AX448" s="131"/>
      <c r="AY448" s="43">
        <f t="shared" si="227"/>
        <v>0</v>
      </c>
      <c r="AZ448" s="131"/>
      <c r="BA448" s="43">
        <f t="shared" si="228"/>
        <v>0</v>
      </c>
      <c r="BB448" s="117"/>
      <c r="BC448" s="43">
        <f t="shared" si="229"/>
        <v>0</v>
      </c>
      <c r="BD448" s="121"/>
      <c r="BE448">
        <f t="shared" si="201"/>
        <v>0</v>
      </c>
      <c r="BF448">
        <f t="shared" si="202"/>
        <v>0</v>
      </c>
      <c r="BG448">
        <f t="shared" si="203"/>
        <v>4</v>
      </c>
      <c r="BH448">
        <f t="shared" si="207"/>
        <v>7</v>
      </c>
      <c r="BI448" s="6">
        <f t="shared" si="204"/>
        <v>0</v>
      </c>
      <c r="BJ448" s="44">
        <f t="shared" si="205"/>
        <v>0</v>
      </c>
    </row>
    <row r="449" spans="1:62" ht="15" customHeight="1" x14ac:dyDescent="0.25">
      <c r="A449" s="144">
        <f t="shared" si="206"/>
        <v>437</v>
      </c>
      <c r="B449" s="89" t="s">
        <v>133</v>
      </c>
      <c r="C449" s="150">
        <v>6</v>
      </c>
      <c r="D449" s="89" t="s">
        <v>133</v>
      </c>
      <c r="E449" s="150">
        <v>6</v>
      </c>
      <c r="F449" s="154" t="s">
        <v>122</v>
      </c>
      <c r="G449" s="155">
        <v>13</v>
      </c>
      <c r="H449" s="152">
        <f t="shared" si="208"/>
        <v>3476.9</v>
      </c>
      <c r="I449" s="47">
        <f t="shared" si="210"/>
        <v>2306.6999999999998</v>
      </c>
      <c r="J449" s="47">
        <f t="shared" si="233"/>
        <v>265.5</v>
      </c>
      <c r="K449" s="47">
        <f t="shared" si="234"/>
        <v>0</v>
      </c>
      <c r="L449" s="56">
        <f t="shared" si="230"/>
        <v>3953.9796218493589</v>
      </c>
      <c r="M449" s="56">
        <f t="shared" si="209"/>
        <v>-3.9820923625484284E-3</v>
      </c>
      <c r="N449" s="47">
        <f t="shared" si="232"/>
        <v>646.74687499999982</v>
      </c>
      <c r="O449" s="47">
        <f t="shared" si="236"/>
        <v>1497.7468749999998</v>
      </c>
      <c r="P449" s="47"/>
      <c r="Q449" s="47"/>
      <c r="R449" s="47">
        <f t="shared" si="235"/>
        <v>1105.8438046678498</v>
      </c>
      <c r="S449" s="47">
        <f t="shared" si="238"/>
        <v>1458.1004766476142</v>
      </c>
      <c r="T449" s="47">
        <f t="shared" si="237"/>
        <v>1390.0393226262579</v>
      </c>
      <c r="U449" s="47"/>
      <c r="V449" s="47"/>
      <c r="W449" s="79">
        <v>2</v>
      </c>
      <c r="X449" s="62">
        <f t="shared" si="231"/>
        <v>1458.1004766476142</v>
      </c>
      <c r="Y449" s="137">
        <f t="shared" si="216"/>
        <v>60.618831873326144</v>
      </c>
      <c r="Z449" s="131">
        <v>61.7</v>
      </c>
      <c r="AA449" s="5">
        <f t="shared" si="213"/>
        <v>5.1799456849472012</v>
      </c>
      <c r="AB449" s="131"/>
      <c r="AC449" s="43">
        <f t="shared" si="218"/>
        <v>0</v>
      </c>
      <c r="AD449" s="131">
        <v>61.2</v>
      </c>
      <c r="AE449" s="43">
        <f t="shared" si="217"/>
        <v>5.0963321152512009</v>
      </c>
      <c r="AF449" s="131"/>
      <c r="AG449" s="43">
        <f t="shared" si="219"/>
        <v>0</v>
      </c>
      <c r="AH449" s="131"/>
      <c r="AI449" s="43">
        <f t="shared" si="220"/>
        <v>0</v>
      </c>
      <c r="AJ449" s="131"/>
      <c r="AK449" s="43">
        <f t="shared" si="221"/>
        <v>0</v>
      </c>
      <c r="AL449" s="117"/>
      <c r="AM449" s="43">
        <f t="shared" si="222"/>
        <v>0</v>
      </c>
      <c r="AN449" s="131"/>
      <c r="AO449" s="5">
        <f t="shared" si="214"/>
        <v>0</v>
      </c>
      <c r="AP449" s="131"/>
      <c r="AQ449" s="43">
        <f t="shared" si="223"/>
        <v>0</v>
      </c>
      <c r="AR449" s="131"/>
      <c r="AS449" s="43">
        <f t="shared" si="224"/>
        <v>0</v>
      </c>
      <c r="AT449" s="131"/>
      <c r="AU449" s="43">
        <f t="shared" si="225"/>
        <v>0</v>
      </c>
      <c r="AV449" s="131"/>
      <c r="AW449" s="43">
        <f t="shared" si="226"/>
        <v>0</v>
      </c>
      <c r="AX449" s="131"/>
      <c r="AY449" s="43">
        <f t="shared" si="227"/>
        <v>0</v>
      </c>
      <c r="AZ449" s="131"/>
      <c r="BA449" s="43">
        <f t="shared" si="228"/>
        <v>0</v>
      </c>
      <c r="BB449" s="117"/>
      <c r="BC449" s="43">
        <f t="shared" si="229"/>
        <v>0</v>
      </c>
      <c r="BD449" s="121"/>
      <c r="BE449">
        <f t="shared" si="201"/>
        <v>0</v>
      </c>
      <c r="BF449">
        <f t="shared" si="202"/>
        <v>0</v>
      </c>
      <c r="BG449">
        <f t="shared" si="203"/>
        <v>4</v>
      </c>
      <c r="BH449">
        <f t="shared" si="207"/>
        <v>7</v>
      </c>
      <c r="BI449" s="6">
        <f t="shared" si="204"/>
        <v>0</v>
      </c>
      <c r="BJ449" s="44">
        <f t="shared" si="205"/>
        <v>0</v>
      </c>
    </row>
    <row r="450" spans="1:62" ht="15" customHeight="1" x14ac:dyDescent="0.25">
      <c r="A450" s="144">
        <f t="shared" si="206"/>
        <v>438</v>
      </c>
      <c r="B450" s="89" t="s">
        <v>133</v>
      </c>
      <c r="C450" s="150">
        <v>7</v>
      </c>
      <c r="D450" s="89" t="s">
        <v>133</v>
      </c>
      <c r="E450" s="150">
        <v>7</v>
      </c>
      <c r="F450" s="154" t="s">
        <v>122</v>
      </c>
      <c r="G450" s="155">
        <v>14</v>
      </c>
      <c r="H450" s="152">
        <f t="shared" si="208"/>
        <v>3484.9</v>
      </c>
      <c r="I450" s="47">
        <f t="shared" si="210"/>
        <v>2306.6999999999998</v>
      </c>
      <c r="J450" s="47">
        <f t="shared" si="233"/>
        <v>273.5</v>
      </c>
      <c r="K450" s="47">
        <f t="shared" si="234"/>
        <v>0</v>
      </c>
      <c r="L450" s="56">
        <f t="shared" si="230"/>
        <v>3953.9796218493589</v>
      </c>
      <c r="M450" s="56">
        <f t="shared" si="209"/>
        <v>-3.9724118410049414E-3</v>
      </c>
      <c r="N450" s="47">
        <f t="shared" si="232"/>
        <v>640.99687499999982</v>
      </c>
      <c r="O450" s="47">
        <f t="shared" si="236"/>
        <v>1491.9968749999998</v>
      </c>
      <c r="P450" s="47"/>
      <c r="Q450" s="47"/>
      <c r="R450" s="47">
        <f t="shared" si="235"/>
        <v>1095.9917854435612</v>
      </c>
      <c r="S450" s="47">
        <f t="shared" si="238"/>
        <v>1458.1004766476142</v>
      </c>
      <c r="T450" s="47">
        <f t="shared" si="237"/>
        <v>1399.8913321700245</v>
      </c>
      <c r="U450" s="47"/>
      <c r="V450" s="47"/>
      <c r="W450" s="79">
        <v>2</v>
      </c>
      <c r="X450" s="62">
        <f t="shared" si="231"/>
        <v>1458.1004766476142</v>
      </c>
      <c r="Y450" s="137">
        <f t="shared" si="216"/>
        <v>60.618831873326144</v>
      </c>
      <c r="Z450" s="131">
        <v>61.5</v>
      </c>
      <c r="AA450" s="5">
        <f t="shared" si="213"/>
        <v>5.1464186164799992</v>
      </c>
      <c r="AB450" s="131"/>
      <c r="AC450" s="43">
        <f t="shared" si="218"/>
        <v>0</v>
      </c>
      <c r="AD450" s="131">
        <v>61</v>
      </c>
      <c r="AE450" s="43">
        <f t="shared" si="217"/>
        <v>5.0630771820799989</v>
      </c>
      <c r="AF450" s="131"/>
      <c r="AG450" s="43">
        <f t="shared" si="219"/>
        <v>0</v>
      </c>
      <c r="AH450" s="131"/>
      <c r="AI450" s="43">
        <f t="shared" si="220"/>
        <v>0</v>
      </c>
      <c r="AJ450" s="131"/>
      <c r="AK450" s="43">
        <f t="shared" si="221"/>
        <v>0</v>
      </c>
      <c r="AL450" s="117"/>
      <c r="AM450" s="43">
        <f t="shared" si="222"/>
        <v>0</v>
      </c>
      <c r="AN450" s="131"/>
      <c r="AO450" s="5">
        <f t="shared" si="214"/>
        <v>0</v>
      </c>
      <c r="AP450" s="131"/>
      <c r="AQ450" s="43">
        <f t="shared" si="223"/>
        <v>0</v>
      </c>
      <c r="AR450" s="131"/>
      <c r="AS450" s="43">
        <f t="shared" si="224"/>
        <v>0</v>
      </c>
      <c r="AT450" s="131"/>
      <c r="AU450" s="43">
        <f t="shared" si="225"/>
        <v>0</v>
      </c>
      <c r="AV450" s="131"/>
      <c r="AW450" s="43">
        <f t="shared" si="226"/>
        <v>0</v>
      </c>
      <c r="AX450" s="131"/>
      <c r="AY450" s="43">
        <f t="shared" si="227"/>
        <v>0</v>
      </c>
      <c r="AZ450" s="131"/>
      <c r="BA450" s="43">
        <f t="shared" si="228"/>
        <v>0</v>
      </c>
      <c r="BB450" s="117"/>
      <c r="BC450" s="43">
        <f t="shared" si="229"/>
        <v>0</v>
      </c>
      <c r="BD450" s="121"/>
      <c r="BE450">
        <f t="shared" si="201"/>
        <v>0</v>
      </c>
      <c r="BF450">
        <f t="shared" si="202"/>
        <v>0</v>
      </c>
      <c r="BG450">
        <f t="shared" si="203"/>
        <v>4</v>
      </c>
      <c r="BH450">
        <f t="shared" si="207"/>
        <v>7</v>
      </c>
      <c r="BI450" s="6">
        <f t="shared" si="204"/>
        <v>0</v>
      </c>
      <c r="BJ450" s="44">
        <f t="shared" si="205"/>
        <v>0</v>
      </c>
    </row>
    <row r="451" spans="1:62" ht="15" customHeight="1" x14ac:dyDescent="0.25">
      <c r="A451" s="144">
        <f t="shared" si="206"/>
        <v>439</v>
      </c>
      <c r="B451" s="89" t="s">
        <v>133</v>
      </c>
      <c r="C451" s="150">
        <v>8</v>
      </c>
      <c r="D451" s="89" t="s">
        <v>133</v>
      </c>
      <c r="E451" s="150">
        <v>8</v>
      </c>
      <c r="F451" s="154" t="s">
        <v>122</v>
      </c>
      <c r="G451" s="155">
        <v>15</v>
      </c>
      <c r="H451" s="152">
        <f t="shared" si="208"/>
        <v>3492.9</v>
      </c>
      <c r="I451" s="47">
        <f t="shared" si="210"/>
        <v>2306.6999999999998</v>
      </c>
      <c r="J451" s="47">
        <f t="shared" si="233"/>
        <v>281.5</v>
      </c>
      <c r="K451" s="47">
        <f t="shared" si="234"/>
        <v>0</v>
      </c>
      <c r="L451" s="56">
        <f t="shared" si="230"/>
        <v>3953.9796218493589</v>
      </c>
      <c r="M451" s="56">
        <f t="shared" si="209"/>
        <v>-3.9632206758142274E-3</v>
      </c>
      <c r="N451" s="47">
        <f t="shared" si="232"/>
        <v>635.24687499999982</v>
      </c>
      <c r="O451" s="47">
        <f t="shared" si="236"/>
        <v>1486.2468749999998</v>
      </c>
      <c r="P451" s="47"/>
      <c r="Q451" s="47"/>
      <c r="R451" s="47">
        <f t="shared" si="235"/>
        <v>1086.1397664192511</v>
      </c>
      <c r="S451" s="47">
        <f t="shared" si="238"/>
        <v>1458.1004766476142</v>
      </c>
      <c r="T451" s="47">
        <f t="shared" si="237"/>
        <v>1409.7433420031696</v>
      </c>
      <c r="U451" s="47"/>
      <c r="V451" s="47"/>
      <c r="W451" s="79">
        <v>2</v>
      </c>
      <c r="X451" s="62">
        <f t="shared" si="231"/>
        <v>1458.1004766476142</v>
      </c>
      <c r="Y451" s="137">
        <f t="shared" si="216"/>
        <v>60.618831873326144</v>
      </c>
      <c r="Z451" s="131">
        <v>61.2</v>
      </c>
      <c r="AA451" s="5">
        <f t="shared" si="213"/>
        <v>5.0963321152512009</v>
      </c>
      <c r="AB451" s="131"/>
      <c r="AC451" s="43">
        <f t="shared" si="218"/>
        <v>0</v>
      </c>
      <c r="AD451" s="131">
        <v>61</v>
      </c>
      <c r="AE451" s="43">
        <f t="shared" si="217"/>
        <v>5.0630771820799989</v>
      </c>
      <c r="AF451" s="131"/>
      <c r="AG451" s="43">
        <f t="shared" si="219"/>
        <v>0</v>
      </c>
      <c r="AH451" s="131"/>
      <c r="AI451" s="43">
        <f t="shared" si="220"/>
        <v>0</v>
      </c>
      <c r="AJ451" s="131"/>
      <c r="AK451" s="43">
        <f t="shared" si="221"/>
        <v>0</v>
      </c>
      <c r="AL451" s="117"/>
      <c r="AM451" s="43">
        <f t="shared" si="222"/>
        <v>0</v>
      </c>
      <c r="AN451" s="131"/>
      <c r="AO451" s="5">
        <f t="shared" si="214"/>
        <v>0</v>
      </c>
      <c r="AP451" s="131"/>
      <c r="AQ451" s="43">
        <f t="shared" si="223"/>
        <v>0</v>
      </c>
      <c r="AR451" s="131"/>
      <c r="AS451" s="43">
        <f t="shared" si="224"/>
        <v>0</v>
      </c>
      <c r="AT451" s="131"/>
      <c r="AU451" s="43">
        <f t="shared" si="225"/>
        <v>0</v>
      </c>
      <c r="AV451" s="131"/>
      <c r="AW451" s="43">
        <f t="shared" si="226"/>
        <v>0</v>
      </c>
      <c r="AX451" s="131"/>
      <c r="AY451" s="43">
        <f t="shared" si="227"/>
        <v>0</v>
      </c>
      <c r="AZ451" s="131"/>
      <c r="BA451" s="43">
        <f t="shared" si="228"/>
        <v>0</v>
      </c>
      <c r="BB451" s="117"/>
      <c r="BC451" s="43">
        <f t="shared" si="229"/>
        <v>0</v>
      </c>
      <c r="BD451" s="121"/>
      <c r="BE451">
        <f t="shared" si="201"/>
        <v>0</v>
      </c>
      <c r="BF451">
        <f t="shared" si="202"/>
        <v>0</v>
      </c>
      <c r="BG451">
        <f t="shared" si="203"/>
        <v>4</v>
      </c>
      <c r="BH451">
        <f t="shared" si="207"/>
        <v>7</v>
      </c>
      <c r="BI451" s="6">
        <f t="shared" si="204"/>
        <v>0</v>
      </c>
      <c r="BJ451" s="44">
        <f t="shared" si="205"/>
        <v>0</v>
      </c>
    </row>
    <row r="452" spans="1:62" ht="15" customHeight="1" x14ac:dyDescent="0.25">
      <c r="A452" s="144">
        <f t="shared" si="206"/>
        <v>440</v>
      </c>
      <c r="B452" s="89" t="s">
        <v>133</v>
      </c>
      <c r="C452" s="150">
        <v>9</v>
      </c>
      <c r="D452" s="89" t="s">
        <v>133</v>
      </c>
      <c r="E452" s="150">
        <v>9</v>
      </c>
      <c r="F452" s="154" t="s">
        <v>122</v>
      </c>
      <c r="G452" s="155">
        <v>16</v>
      </c>
      <c r="H452" s="152">
        <f t="shared" si="208"/>
        <v>3500.9</v>
      </c>
      <c r="I452" s="47">
        <f t="shared" si="210"/>
        <v>2306.6999999999998</v>
      </c>
      <c r="J452" s="47">
        <f t="shared" si="233"/>
        <v>289.5</v>
      </c>
      <c r="K452" s="47">
        <f t="shared" si="234"/>
        <v>0</v>
      </c>
      <c r="L452" s="56">
        <f t="shared" si="230"/>
        <v>3953.9796218493589</v>
      </c>
      <c r="M452" s="56">
        <f t="shared" si="209"/>
        <v>-3.954518334921886E-3</v>
      </c>
      <c r="N452" s="47">
        <f t="shared" si="232"/>
        <v>629.49687499999982</v>
      </c>
      <c r="O452" s="47">
        <f t="shared" si="236"/>
        <v>1480.4968749999998</v>
      </c>
      <c r="P452" s="47"/>
      <c r="Q452" s="47"/>
      <c r="R452" s="47">
        <f t="shared" si="235"/>
        <v>1076.2877476004107</v>
      </c>
      <c r="S452" s="47">
        <f t="shared" si="238"/>
        <v>1458.1004766476142</v>
      </c>
      <c r="T452" s="47">
        <f t="shared" si="237"/>
        <v>1419.5953521196686</v>
      </c>
      <c r="U452" s="47"/>
      <c r="V452" s="47"/>
      <c r="W452" s="79">
        <v>2</v>
      </c>
      <c r="X452" s="62">
        <f t="shared" si="231"/>
        <v>1458.1004766476142</v>
      </c>
      <c r="Y452" s="137">
        <f t="shared" si="216"/>
        <v>60.618831873326144</v>
      </c>
      <c r="Z452" s="131">
        <v>62.1</v>
      </c>
      <c r="AA452" s="5">
        <f t="shared" si="213"/>
        <v>5.2473263842367999</v>
      </c>
      <c r="AB452" s="131"/>
      <c r="AC452" s="43">
        <f t="shared" si="218"/>
        <v>0</v>
      </c>
      <c r="AD452" s="131">
        <v>62.2</v>
      </c>
      <c r="AE452" s="43">
        <f t="shared" si="217"/>
        <v>5.2642395928832011</v>
      </c>
      <c r="AF452" s="131"/>
      <c r="AG452" s="43">
        <f t="shared" si="219"/>
        <v>0</v>
      </c>
      <c r="AH452" s="131"/>
      <c r="AI452" s="43">
        <f t="shared" si="220"/>
        <v>0</v>
      </c>
      <c r="AJ452" s="131"/>
      <c r="AK452" s="43">
        <f t="shared" si="221"/>
        <v>0</v>
      </c>
      <c r="AL452" s="117"/>
      <c r="AM452" s="43">
        <f t="shared" si="222"/>
        <v>0</v>
      </c>
      <c r="AN452" s="131"/>
      <c r="AO452" s="5">
        <f t="shared" si="214"/>
        <v>0</v>
      </c>
      <c r="AP452" s="131"/>
      <c r="AQ452" s="43">
        <f t="shared" si="223"/>
        <v>0</v>
      </c>
      <c r="AR452" s="131"/>
      <c r="AS452" s="43">
        <f t="shared" si="224"/>
        <v>0</v>
      </c>
      <c r="AT452" s="131"/>
      <c r="AU452" s="43">
        <f t="shared" si="225"/>
        <v>0</v>
      </c>
      <c r="AV452" s="131"/>
      <c r="AW452" s="43">
        <f t="shared" si="226"/>
        <v>0</v>
      </c>
      <c r="AX452" s="131"/>
      <c r="AY452" s="43">
        <f t="shared" si="227"/>
        <v>0</v>
      </c>
      <c r="AZ452" s="131"/>
      <c r="BA452" s="43">
        <f t="shared" si="228"/>
        <v>0</v>
      </c>
      <c r="BB452" s="117"/>
      <c r="BC452" s="43">
        <f t="shared" si="229"/>
        <v>0</v>
      </c>
      <c r="BD452" s="121"/>
      <c r="BE452">
        <f t="shared" si="201"/>
        <v>0</v>
      </c>
      <c r="BF452">
        <f t="shared" si="202"/>
        <v>0</v>
      </c>
      <c r="BG452">
        <f t="shared" si="203"/>
        <v>4</v>
      </c>
      <c r="BH452">
        <f t="shared" si="207"/>
        <v>7</v>
      </c>
      <c r="BI452" s="6">
        <f t="shared" si="204"/>
        <v>0</v>
      </c>
      <c r="BJ452" s="44">
        <f t="shared" si="205"/>
        <v>0</v>
      </c>
    </row>
    <row r="453" spans="1:62" ht="15" customHeight="1" x14ac:dyDescent="0.25">
      <c r="A453" s="144">
        <f t="shared" si="206"/>
        <v>441</v>
      </c>
      <c r="B453" s="89" t="s">
        <v>133</v>
      </c>
      <c r="C453" s="150">
        <v>10</v>
      </c>
      <c r="D453" s="89" t="s">
        <v>133</v>
      </c>
      <c r="E453" s="150">
        <v>10</v>
      </c>
      <c r="F453" s="154" t="s">
        <v>122</v>
      </c>
      <c r="G453" s="155">
        <v>17</v>
      </c>
      <c r="H453" s="152">
        <f t="shared" si="208"/>
        <v>3508.9</v>
      </c>
      <c r="I453" s="47">
        <f t="shared" si="210"/>
        <v>2306.6999999999998</v>
      </c>
      <c r="J453" s="47">
        <f t="shared" si="233"/>
        <v>297.5</v>
      </c>
      <c r="K453" s="47">
        <f t="shared" si="234"/>
        <v>0</v>
      </c>
      <c r="L453" s="56">
        <f t="shared" si="230"/>
        <v>3953.9796218493589</v>
      </c>
      <c r="M453" s="56">
        <f t="shared" si="209"/>
        <v>-3.9463046523451339E-3</v>
      </c>
      <c r="N453" s="47">
        <f t="shared" si="232"/>
        <v>623.74687499999982</v>
      </c>
      <c r="O453" s="47">
        <f t="shared" si="236"/>
        <v>1474.7468749999998</v>
      </c>
      <c r="P453" s="47"/>
      <c r="Q453" s="47"/>
      <c r="R453" s="47">
        <f t="shared" si="235"/>
        <v>1066.4357289927345</v>
      </c>
      <c r="S453" s="47">
        <f t="shared" si="238"/>
        <v>1458.1004766476142</v>
      </c>
      <c r="T453" s="47">
        <f t="shared" si="237"/>
        <v>1429.4473625136625</v>
      </c>
      <c r="U453" s="47"/>
      <c r="V453" s="47"/>
      <c r="W453" s="79">
        <v>2</v>
      </c>
      <c r="X453" s="62">
        <f t="shared" si="231"/>
        <v>1458.1004766476142</v>
      </c>
      <c r="Y453" s="137">
        <f t="shared" si="216"/>
        <v>60.618831873326144</v>
      </c>
      <c r="Z453" s="131">
        <v>60.8</v>
      </c>
      <c r="AA453" s="5">
        <f t="shared" si="213"/>
        <v>5.0299311030271996</v>
      </c>
      <c r="AB453" s="131"/>
      <c r="AC453" s="43">
        <f t="shared" si="218"/>
        <v>0</v>
      </c>
      <c r="AD453" s="131">
        <v>60.7</v>
      </c>
      <c r="AE453" s="43">
        <f t="shared" si="217"/>
        <v>5.013398883795201</v>
      </c>
      <c r="AF453" s="131"/>
      <c r="AG453" s="43">
        <f t="shared" si="219"/>
        <v>0</v>
      </c>
      <c r="AH453" s="131"/>
      <c r="AI453" s="43">
        <f t="shared" si="220"/>
        <v>0</v>
      </c>
      <c r="AJ453" s="131"/>
      <c r="AK453" s="43">
        <f t="shared" si="221"/>
        <v>0</v>
      </c>
      <c r="AL453" s="117"/>
      <c r="AM453" s="43">
        <f t="shared" si="222"/>
        <v>0</v>
      </c>
      <c r="AN453" s="131"/>
      <c r="AO453" s="5">
        <f t="shared" si="214"/>
        <v>0</v>
      </c>
      <c r="AP453" s="131"/>
      <c r="AQ453" s="43">
        <f t="shared" si="223"/>
        <v>0</v>
      </c>
      <c r="AR453" s="131"/>
      <c r="AS453" s="43">
        <f t="shared" si="224"/>
        <v>0</v>
      </c>
      <c r="AT453" s="131"/>
      <c r="AU453" s="43">
        <f t="shared" si="225"/>
        <v>0</v>
      </c>
      <c r="AV453" s="131"/>
      <c r="AW453" s="43">
        <f t="shared" si="226"/>
        <v>0</v>
      </c>
      <c r="AX453" s="131"/>
      <c r="AY453" s="43">
        <f t="shared" si="227"/>
        <v>0</v>
      </c>
      <c r="AZ453" s="131"/>
      <c r="BA453" s="43">
        <f t="shared" si="228"/>
        <v>0</v>
      </c>
      <c r="BB453" s="117"/>
      <c r="BC453" s="43">
        <f t="shared" si="229"/>
        <v>0</v>
      </c>
      <c r="BD453" s="121"/>
      <c r="BE453">
        <f t="shared" si="201"/>
        <v>0</v>
      </c>
      <c r="BF453">
        <f t="shared" si="202"/>
        <v>0</v>
      </c>
      <c r="BG453">
        <f t="shared" si="203"/>
        <v>4</v>
      </c>
      <c r="BH453">
        <f t="shared" si="207"/>
        <v>7</v>
      </c>
      <c r="BI453" s="6">
        <f t="shared" si="204"/>
        <v>0</v>
      </c>
      <c r="BJ453" s="44">
        <f t="shared" si="205"/>
        <v>0</v>
      </c>
    </row>
    <row r="454" spans="1:62" ht="15" customHeight="1" x14ac:dyDescent="0.25">
      <c r="A454" s="144">
        <f t="shared" si="206"/>
        <v>442</v>
      </c>
      <c r="B454" s="89" t="s">
        <v>133</v>
      </c>
      <c r="C454" s="150">
        <v>11</v>
      </c>
      <c r="D454" s="89" t="s">
        <v>133</v>
      </c>
      <c r="E454" s="150">
        <v>11</v>
      </c>
      <c r="F454" s="154" t="s">
        <v>122</v>
      </c>
      <c r="G454" s="155">
        <v>18</v>
      </c>
      <c r="H454" s="152">
        <f t="shared" si="208"/>
        <v>3516.9</v>
      </c>
      <c r="I454" s="47">
        <f t="shared" si="210"/>
        <v>2306.6999999999998</v>
      </c>
      <c r="J454" s="47">
        <f t="shared" si="233"/>
        <v>305.5</v>
      </c>
      <c r="K454" s="47">
        <f t="shared" si="234"/>
        <v>0</v>
      </c>
      <c r="L454" s="56">
        <f t="shared" si="230"/>
        <v>3953.9796218493589</v>
      </c>
      <c r="M454" s="56">
        <f t="shared" si="209"/>
        <v>-3.9385798386319948E-3</v>
      </c>
      <c r="N454" s="47">
        <f t="shared" si="232"/>
        <v>617.99687499999982</v>
      </c>
      <c r="O454" s="47">
        <f t="shared" si="236"/>
        <v>1468.9968749999998</v>
      </c>
      <c r="P454" s="47"/>
      <c r="Q454" s="47"/>
      <c r="R454" s="47">
        <f t="shared" si="235"/>
        <v>1056.5837106021299</v>
      </c>
      <c r="S454" s="47">
        <f t="shared" si="238"/>
        <v>1458.1004766476142</v>
      </c>
      <c r="T454" s="47">
        <f t="shared" si="237"/>
        <v>1439.2993731794529</v>
      </c>
      <c r="U454" s="47"/>
      <c r="V454" s="47"/>
      <c r="W454" s="79">
        <v>2</v>
      </c>
      <c r="X454" s="62">
        <f t="shared" si="231"/>
        <v>1458.1004766476142</v>
      </c>
      <c r="Y454" s="137">
        <f t="shared" si="216"/>
        <v>60.618831873326144</v>
      </c>
      <c r="Z454" s="131">
        <v>62.5</v>
      </c>
      <c r="AA454" s="5">
        <f t="shared" si="213"/>
        <v>5.3151424999999994</v>
      </c>
      <c r="AB454" s="131"/>
      <c r="AC454" s="43">
        <f t="shared" si="218"/>
        <v>0</v>
      </c>
      <c r="AD454" s="131">
        <v>62.3</v>
      </c>
      <c r="AE454" s="43">
        <f t="shared" si="217"/>
        <v>5.2811800150592001</v>
      </c>
      <c r="AF454" s="131"/>
      <c r="AG454" s="43">
        <f t="shared" si="219"/>
        <v>0</v>
      </c>
      <c r="AH454" s="131"/>
      <c r="AI454" s="43">
        <f t="shared" si="220"/>
        <v>0</v>
      </c>
      <c r="AJ454" s="131"/>
      <c r="AK454" s="43">
        <f t="shared" si="221"/>
        <v>0</v>
      </c>
      <c r="AL454" s="117"/>
      <c r="AM454" s="43">
        <f t="shared" si="222"/>
        <v>0</v>
      </c>
      <c r="AN454" s="131"/>
      <c r="AO454" s="5">
        <f t="shared" si="214"/>
        <v>0</v>
      </c>
      <c r="AP454" s="131"/>
      <c r="AQ454" s="43">
        <f t="shared" si="223"/>
        <v>0</v>
      </c>
      <c r="AR454" s="131"/>
      <c r="AS454" s="43">
        <f t="shared" si="224"/>
        <v>0</v>
      </c>
      <c r="AT454" s="131"/>
      <c r="AU454" s="43">
        <f t="shared" si="225"/>
        <v>0</v>
      </c>
      <c r="AV454" s="131"/>
      <c r="AW454" s="43">
        <f t="shared" si="226"/>
        <v>0</v>
      </c>
      <c r="AX454" s="131"/>
      <c r="AY454" s="43">
        <f t="shared" si="227"/>
        <v>0</v>
      </c>
      <c r="AZ454" s="131"/>
      <c r="BA454" s="43">
        <f t="shared" si="228"/>
        <v>0</v>
      </c>
      <c r="BB454" s="117"/>
      <c r="BC454" s="43">
        <f t="shared" si="229"/>
        <v>0</v>
      </c>
      <c r="BD454" s="121"/>
      <c r="BE454">
        <f t="shared" si="201"/>
        <v>0</v>
      </c>
      <c r="BF454">
        <f t="shared" si="202"/>
        <v>0</v>
      </c>
      <c r="BG454">
        <f t="shared" si="203"/>
        <v>4</v>
      </c>
      <c r="BH454">
        <f t="shared" si="207"/>
        <v>7</v>
      </c>
      <c r="BI454" s="6">
        <f t="shared" si="204"/>
        <v>0</v>
      </c>
      <c r="BJ454" s="44">
        <f t="shared" si="205"/>
        <v>0</v>
      </c>
    </row>
    <row r="455" spans="1:62" ht="15" customHeight="1" x14ac:dyDescent="0.25">
      <c r="A455" s="144">
        <f t="shared" si="206"/>
        <v>443</v>
      </c>
      <c r="B455" s="89" t="s">
        <v>133</v>
      </c>
      <c r="C455" s="150">
        <v>12</v>
      </c>
      <c r="D455" s="89" t="s">
        <v>133</v>
      </c>
      <c r="E455" s="150">
        <v>12</v>
      </c>
      <c r="F455" s="154" t="s">
        <v>122</v>
      </c>
      <c r="G455" s="155">
        <v>19</v>
      </c>
      <c r="H455" s="152">
        <f t="shared" si="208"/>
        <v>3524.9</v>
      </c>
      <c r="I455" s="47">
        <f t="shared" si="210"/>
        <v>2306.6999999999998</v>
      </c>
      <c r="J455" s="47">
        <f t="shared" si="233"/>
        <v>313.5</v>
      </c>
      <c r="K455" s="47">
        <f t="shared" si="234"/>
        <v>0</v>
      </c>
      <c r="L455" s="56">
        <f t="shared" si="230"/>
        <v>3953.9796218493589</v>
      </c>
      <c r="M455" s="56">
        <f t="shared" si="209"/>
        <v>-3.9313444776780671E-3</v>
      </c>
      <c r="N455" s="47">
        <f t="shared" si="232"/>
        <v>612.24687499999982</v>
      </c>
      <c r="O455" s="47">
        <f t="shared" si="236"/>
        <v>1463.2468749999998</v>
      </c>
      <c r="P455" s="47"/>
      <c r="Q455" s="47"/>
      <c r="R455" s="47">
        <f t="shared" si="235"/>
        <v>1046.7316924347258</v>
      </c>
      <c r="S455" s="47">
        <f t="shared" si="238"/>
        <v>1458.1004766476142</v>
      </c>
      <c r="T455" s="47">
        <f t="shared" si="237"/>
        <v>1449.1513841114966</v>
      </c>
      <c r="U455" s="47"/>
      <c r="V455" s="47"/>
      <c r="W455" s="79">
        <v>2</v>
      </c>
      <c r="X455" s="62">
        <f t="shared" si="231"/>
        <v>1458.1004766476142</v>
      </c>
      <c r="Y455" s="137">
        <f t="shared" si="216"/>
        <v>60.618831873326144</v>
      </c>
      <c r="Z455" s="131">
        <v>60.9</v>
      </c>
      <c r="AA455" s="5">
        <f t="shared" si="213"/>
        <v>5.0464905357888004</v>
      </c>
      <c r="AB455" s="131"/>
      <c r="AC455" s="43">
        <f t="shared" si="218"/>
        <v>0</v>
      </c>
      <c r="AD455" s="131">
        <v>60.9</v>
      </c>
      <c r="AE455" s="43">
        <f t="shared" si="217"/>
        <v>5.0464905357888004</v>
      </c>
      <c r="AF455" s="131"/>
      <c r="AG455" s="43">
        <f t="shared" si="219"/>
        <v>0</v>
      </c>
      <c r="AH455" s="131"/>
      <c r="AI455" s="43">
        <f t="shared" si="220"/>
        <v>0</v>
      </c>
      <c r="AJ455" s="131"/>
      <c r="AK455" s="43">
        <f t="shared" si="221"/>
        <v>0</v>
      </c>
      <c r="AL455" s="117"/>
      <c r="AM455" s="43">
        <f t="shared" si="222"/>
        <v>0</v>
      </c>
      <c r="AN455" s="131"/>
      <c r="AO455" s="5">
        <f t="shared" si="214"/>
        <v>0</v>
      </c>
      <c r="AP455" s="131"/>
      <c r="AQ455" s="43">
        <f t="shared" si="223"/>
        <v>0</v>
      </c>
      <c r="AR455" s="131"/>
      <c r="AS455" s="43">
        <f t="shared" si="224"/>
        <v>0</v>
      </c>
      <c r="AT455" s="131"/>
      <c r="AU455" s="43">
        <f t="shared" si="225"/>
        <v>0</v>
      </c>
      <c r="AV455" s="131"/>
      <c r="AW455" s="43">
        <f t="shared" si="226"/>
        <v>0</v>
      </c>
      <c r="AX455" s="131"/>
      <c r="AY455" s="43">
        <f t="shared" si="227"/>
        <v>0</v>
      </c>
      <c r="AZ455" s="131"/>
      <c r="BA455" s="43">
        <f t="shared" si="228"/>
        <v>0</v>
      </c>
      <c r="BB455" s="117"/>
      <c r="BC455" s="43">
        <f t="shared" si="229"/>
        <v>0</v>
      </c>
      <c r="BD455" s="121"/>
      <c r="BE455">
        <f t="shared" si="201"/>
        <v>0</v>
      </c>
      <c r="BF455">
        <f t="shared" si="202"/>
        <v>0</v>
      </c>
      <c r="BG455">
        <f t="shared" si="203"/>
        <v>4</v>
      </c>
      <c r="BH455">
        <f t="shared" si="207"/>
        <v>7</v>
      </c>
      <c r="BI455" s="6">
        <f t="shared" si="204"/>
        <v>0</v>
      </c>
      <c r="BJ455" s="44">
        <f t="shared" si="205"/>
        <v>0</v>
      </c>
    </row>
    <row r="456" spans="1:62" ht="15" customHeight="1" x14ac:dyDescent="0.25">
      <c r="A456" s="144">
        <f t="shared" si="206"/>
        <v>444</v>
      </c>
      <c r="B456" s="89" t="s">
        <v>133</v>
      </c>
      <c r="C456" s="150">
        <v>13</v>
      </c>
      <c r="D456" s="89" t="s">
        <v>133</v>
      </c>
      <c r="E456" s="150">
        <v>13</v>
      </c>
      <c r="F456" s="154" t="s">
        <v>122</v>
      </c>
      <c r="G456" s="155">
        <v>20</v>
      </c>
      <c r="H456" s="152">
        <f t="shared" si="208"/>
        <v>3532.9</v>
      </c>
      <c r="I456" s="47">
        <f t="shared" si="210"/>
        <v>2306.6999999999998</v>
      </c>
      <c r="J456" s="47">
        <f t="shared" si="233"/>
        <v>321.5</v>
      </c>
      <c r="K456" s="47">
        <f t="shared" si="234"/>
        <v>0</v>
      </c>
      <c r="L456" s="56">
        <f t="shared" si="230"/>
        <v>3953.9796218493589</v>
      </c>
      <c r="M456" s="56">
        <f t="shared" si="209"/>
        <v>-3.9245995394594502E-3</v>
      </c>
      <c r="N456" s="47">
        <f t="shared" si="232"/>
        <v>606.49687499999982</v>
      </c>
      <c r="O456" s="47">
        <f t="shared" si="236"/>
        <v>1457.4968749999998</v>
      </c>
      <c r="P456" s="47"/>
      <c r="Q456" s="47"/>
      <c r="R456" s="47">
        <f t="shared" si="235"/>
        <v>1036.8796744968847</v>
      </c>
      <c r="S456" s="47">
        <f t="shared" si="238"/>
        <v>1458.1004766476142</v>
      </c>
      <c r="T456" s="47">
        <f t="shared" si="237"/>
        <v>1459.0033953043994</v>
      </c>
      <c r="U456" s="47"/>
      <c r="V456" s="47"/>
      <c r="W456" s="79">
        <v>2</v>
      </c>
      <c r="X456" s="62">
        <f t="shared" si="231"/>
        <v>1458.1004766476142</v>
      </c>
      <c r="Y456" s="137">
        <f t="shared" si="216"/>
        <v>60.618831873326144</v>
      </c>
      <c r="Z456" s="131">
        <v>61.3</v>
      </c>
      <c r="AA456" s="5">
        <f t="shared" si="213"/>
        <v>5.1130004021311999</v>
      </c>
      <c r="AB456" s="131"/>
      <c r="AC456" s="43">
        <f t="shared" si="218"/>
        <v>0</v>
      </c>
      <c r="AD456" s="131">
        <v>61.2</v>
      </c>
      <c r="AE456" s="43">
        <f t="shared" si="217"/>
        <v>5.0963321152512009</v>
      </c>
      <c r="AF456" s="131"/>
      <c r="AG456" s="43">
        <f t="shared" si="219"/>
        <v>0</v>
      </c>
      <c r="AH456" s="131"/>
      <c r="AI456" s="43">
        <f t="shared" si="220"/>
        <v>0</v>
      </c>
      <c r="AJ456" s="131"/>
      <c r="AK456" s="43">
        <f t="shared" si="221"/>
        <v>0</v>
      </c>
      <c r="AL456" s="117"/>
      <c r="AM456" s="43">
        <f t="shared" si="222"/>
        <v>0</v>
      </c>
      <c r="AN456" s="131"/>
      <c r="AO456" s="5">
        <f t="shared" si="214"/>
        <v>0</v>
      </c>
      <c r="AP456" s="131"/>
      <c r="AQ456" s="43">
        <f t="shared" si="223"/>
        <v>0</v>
      </c>
      <c r="AR456" s="131"/>
      <c r="AS456" s="43">
        <f t="shared" si="224"/>
        <v>0</v>
      </c>
      <c r="AT456" s="131"/>
      <c r="AU456" s="43">
        <f t="shared" si="225"/>
        <v>0</v>
      </c>
      <c r="AV456" s="131"/>
      <c r="AW456" s="43">
        <f t="shared" si="226"/>
        <v>0</v>
      </c>
      <c r="AX456" s="131"/>
      <c r="AY456" s="43">
        <f t="shared" si="227"/>
        <v>0</v>
      </c>
      <c r="AZ456" s="131"/>
      <c r="BA456" s="43">
        <f t="shared" si="228"/>
        <v>0</v>
      </c>
      <c r="BB456" s="117"/>
      <c r="BC456" s="43">
        <f t="shared" si="229"/>
        <v>0</v>
      </c>
      <c r="BD456" s="121"/>
      <c r="BE456">
        <f t="shared" si="201"/>
        <v>0</v>
      </c>
      <c r="BF456">
        <f t="shared" si="202"/>
        <v>0</v>
      </c>
      <c r="BG456">
        <f t="shared" si="203"/>
        <v>4</v>
      </c>
      <c r="BH456">
        <f t="shared" si="207"/>
        <v>7</v>
      </c>
      <c r="BI456" s="6">
        <f t="shared" si="204"/>
        <v>0</v>
      </c>
      <c r="BJ456" s="44">
        <f t="shared" si="205"/>
        <v>0</v>
      </c>
    </row>
    <row r="457" spans="1:62" ht="15" customHeight="1" x14ac:dyDescent="0.25">
      <c r="A457" s="144">
        <f t="shared" si="206"/>
        <v>445</v>
      </c>
      <c r="B457" s="89" t="s">
        <v>133</v>
      </c>
      <c r="C457" s="150">
        <v>14</v>
      </c>
      <c r="D457" s="89" t="s">
        <v>133</v>
      </c>
      <c r="E457" s="150">
        <v>14</v>
      </c>
      <c r="F457" s="154" t="s">
        <v>122</v>
      </c>
      <c r="G457" s="155">
        <v>21</v>
      </c>
      <c r="H457" s="152">
        <f t="shared" si="208"/>
        <v>3540.9</v>
      </c>
      <c r="I457" s="47">
        <f t="shared" si="210"/>
        <v>2306.6999999999998</v>
      </c>
      <c r="J457" s="47">
        <f t="shared" si="233"/>
        <v>329.5</v>
      </c>
      <c r="K457" s="47">
        <f t="shared" si="234"/>
        <v>0</v>
      </c>
      <c r="L457" s="56">
        <f t="shared" si="230"/>
        <v>3953.9796218493589</v>
      </c>
      <c r="M457" s="56">
        <f t="shared" si="209"/>
        <v>-0.37495773886666939</v>
      </c>
      <c r="N457" s="47">
        <f t="shared" si="232"/>
        <v>600.74687499999982</v>
      </c>
      <c r="O457" s="47">
        <f t="shared" si="236"/>
        <v>1451.7468749999998</v>
      </c>
      <c r="P457" s="47">
        <f t="shared" ref="P457:P520" si="239">SLOPE*P$7 + ($I$7-$K$8*($A457-3))</f>
        <v>2302.7468749999998</v>
      </c>
      <c r="Q457" s="47"/>
      <c r="R457" s="47">
        <f t="shared" si="235"/>
        <v>1027.0276567952128</v>
      </c>
      <c r="S457" s="47">
        <f t="shared" si="238"/>
        <v>1458.1004766476142</v>
      </c>
      <c r="T457" s="47">
        <f>SQRT(POWER(P$7-O$7,2)+POWER(P457-O457,2))</f>
        <v>1458.1004766476142</v>
      </c>
      <c r="U457" s="47">
        <f t="shared" ref="U457:U520" si="240">SQRT(POWER(H457-P$7,2)+POWER(P457-I457,2))</f>
        <v>11.125969497784311</v>
      </c>
      <c r="V457" s="47"/>
      <c r="W457" s="79">
        <v>2</v>
      </c>
      <c r="X457" s="62">
        <f t="shared" si="231"/>
        <v>1458.1004766476142</v>
      </c>
      <c r="Y457" s="137">
        <f t="shared" si="216"/>
        <v>60.618831873326144</v>
      </c>
      <c r="Z457" s="131">
        <v>61.7</v>
      </c>
      <c r="AA457" s="5">
        <f t="shared" si="213"/>
        <v>5.1799456849472012</v>
      </c>
      <c r="AB457" s="131"/>
      <c r="AC457" s="43">
        <f t="shared" si="218"/>
        <v>0</v>
      </c>
      <c r="AD457" s="131">
        <v>61.7</v>
      </c>
      <c r="AE457" s="43">
        <f t="shared" si="217"/>
        <v>5.1799456849472012</v>
      </c>
      <c r="AF457" s="131"/>
      <c r="AG457" s="43">
        <f t="shared" si="219"/>
        <v>0</v>
      </c>
      <c r="AH457" s="131"/>
      <c r="AI457" s="43">
        <f t="shared" si="220"/>
        <v>0</v>
      </c>
      <c r="AJ457" s="131"/>
      <c r="AK457" s="43">
        <f t="shared" si="221"/>
        <v>0</v>
      </c>
      <c r="AL457" s="117"/>
      <c r="AM457" s="43">
        <f t="shared" si="222"/>
        <v>0</v>
      </c>
      <c r="AN457" s="131"/>
      <c r="AO457" s="5">
        <f t="shared" si="214"/>
        <v>0</v>
      </c>
      <c r="AP457" s="131"/>
      <c r="AQ457" s="43">
        <f t="shared" si="223"/>
        <v>0</v>
      </c>
      <c r="AR457" s="131"/>
      <c r="AS457" s="43">
        <f t="shared" si="224"/>
        <v>0</v>
      </c>
      <c r="AT457" s="131"/>
      <c r="AU457" s="43">
        <f t="shared" si="225"/>
        <v>0</v>
      </c>
      <c r="AV457" s="131"/>
      <c r="AW457" s="43">
        <f t="shared" si="226"/>
        <v>0</v>
      </c>
      <c r="AX457" s="131"/>
      <c r="AY457" s="43">
        <f t="shared" si="227"/>
        <v>0</v>
      </c>
      <c r="AZ457" s="131"/>
      <c r="BA457" s="43">
        <f t="shared" si="228"/>
        <v>0</v>
      </c>
      <c r="BB457" s="117"/>
      <c r="BC457" s="43">
        <f t="shared" si="229"/>
        <v>0</v>
      </c>
      <c r="BD457" s="121" t="s">
        <v>114</v>
      </c>
      <c r="BE457">
        <f t="shared" si="201"/>
        <v>0</v>
      </c>
      <c r="BF457">
        <f t="shared" si="202"/>
        <v>0</v>
      </c>
      <c r="BG457">
        <f t="shared" si="203"/>
        <v>4</v>
      </c>
      <c r="BH457">
        <f t="shared" si="207"/>
        <v>7</v>
      </c>
      <c r="BI457" s="6">
        <f t="shared" si="204"/>
        <v>0</v>
      </c>
      <c r="BJ457" s="44">
        <f t="shared" si="205"/>
        <v>0</v>
      </c>
    </row>
    <row r="458" spans="1:62" ht="15" customHeight="1" x14ac:dyDescent="0.25">
      <c r="A458" s="144">
        <f t="shared" si="206"/>
        <v>446</v>
      </c>
      <c r="B458" s="89" t="s">
        <v>133</v>
      </c>
      <c r="C458" s="150">
        <v>15</v>
      </c>
      <c r="D458" s="89" t="s">
        <v>133</v>
      </c>
      <c r="E458" s="150">
        <v>15</v>
      </c>
      <c r="F458" s="154" t="s">
        <v>122</v>
      </c>
      <c r="G458" s="155">
        <v>22</v>
      </c>
      <c r="H458" s="152">
        <f t="shared" si="208"/>
        <v>3548.9</v>
      </c>
      <c r="I458" s="47">
        <f t="shared" si="210"/>
        <v>2306.6999999999998</v>
      </c>
      <c r="J458" s="47">
        <f t="shared" si="233"/>
        <v>337.5</v>
      </c>
      <c r="K458" s="47">
        <f t="shared" si="234"/>
        <v>0</v>
      </c>
      <c r="L458" s="56">
        <f t="shared" si="230"/>
        <v>3953.9796218493589</v>
      </c>
      <c r="M458" s="56">
        <f t="shared" si="209"/>
        <v>-0.19866866424081309</v>
      </c>
      <c r="N458" s="47">
        <f t="shared" si="232"/>
        <v>594.99687499999982</v>
      </c>
      <c r="O458" s="47">
        <f t="shared" si="236"/>
        <v>1445.9968749999998</v>
      </c>
      <c r="P458" s="47">
        <f t="shared" si="239"/>
        <v>2296.9968749999998</v>
      </c>
      <c r="Q458" s="47"/>
      <c r="R458" s="47">
        <f t="shared" si="235"/>
        <v>1017.1756393365727</v>
      </c>
      <c r="S458" s="47">
        <f t="shared" si="238"/>
        <v>1458.1004766476142</v>
      </c>
      <c r="T458" s="47">
        <f t="shared" si="238"/>
        <v>1458.1004766476142</v>
      </c>
      <c r="U458" s="47">
        <f t="shared" si="240"/>
        <v>20.801697881798695</v>
      </c>
      <c r="V458" s="47"/>
      <c r="W458" s="79">
        <v>2</v>
      </c>
      <c r="X458" s="62">
        <f t="shared" si="231"/>
        <v>1458.1004766476142</v>
      </c>
      <c r="Y458" s="137">
        <f t="shared" si="216"/>
        <v>60.618831873326144</v>
      </c>
      <c r="Z458" s="131">
        <v>60.8</v>
      </c>
      <c r="AA458" s="5">
        <f t="shared" si="213"/>
        <v>5.0299311030271996</v>
      </c>
      <c r="AB458" s="131"/>
      <c r="AC458" s="43">
        <f t="shared" si="218"/>
        <v>0</v>
      </c>
      <c r="AD458" s="131">
        <v>61.2</v>
      </c>
      <c r="AE458" s="43">
        <f t="shared" si="217"/>
        <v>5.0963321152512009</v>
      </c>
      <c r="AF458" s="131"/>
      <c r="AG458" s="43">
        <f t="shared" si="219"/>
        <v>0</v>
      </c>
      <c r="AH458" s="131"/>
      <c r="AI458" s="43">
        <f t="shared" si="220"/>
        <v>0</v>
      </c>
      <c r="AJ458" s="131"/>
      <c r="AK458" s="43">
        <f t="shared" si="221"/>
        <v>0</v>
      </c>
      <c r="AL458" s="117"/>
      <c r="AM458" s="43">
        <f t="shared" si="222"/>
        <v>0</v>
      </c>
      <c r="AN458" s="131"/>
      <c r="AO458" s="5">
        <f t="shared" si="214"/>
        <v>0</v>
      </c>
      <c r="AP458" s="131"/>
      <c r="AQ458" s="43">
        <f t="shared" si="223"/>
        <v>0</v>
      </c>
      <c r="AR458" s="131"/>
      <c r="AS458" s="43">
        <f t="shared" si="224"/>
        <v>0</v>
      </c>
      <c r="AT458" s="131"/>
      <c r="AU458" s="43">
        <f t="shared" si="225"/>
        <v>0</v>
      </c>
      <c r="AV458" s="131"/>
      <c r="AW458" s="43">
        <f t="shared" si="226"/>
        <v>0</v>
      </c>
      <c r="AX458" s="131"/>
      <c r="AY458" s="43">
        <f t="shared" si="227"/>
        <v>0</v>
      </c>
      <c r="AZ458" s="131"/>
      <c r="BA458" s="43">
        <f t="shared" si="228"/>
        <v>0</v>
      </c>
      <c r="BB458" s="117"/>
      <c r="BC458" s="43">
        <f t="shared" si="229"/>
        <v>0</v>
      </c>
      <c r="BD458" s="121"/>
      <c r="BE458">
        <f t="shared" si="201"/>
        <v>0</v>
      </c>
      <c r="BF458">
        <f t="shared" si="202"/>
        <v>0</v>
      </c>
      <c r="BG458">
        <f t="shared" si="203"/>
        <v>4</v>
      </c>
      <c r="BH458">
        <f t="shared" si="207"/>
        <v>7</v>
      </c>
      <c r="BI458" s="6">
        <f t="shared" si="204"/>
        <v>0</v>
      </c>
      <c r="BJ458" s="44">
        <f t="shared" si="205"/>
        <v>0</v>
      </c>
    </row>
    <row r="459" spans="1:62" ht="15" customHeight="1" x14ac:dyDescent="0.25">
      <c r="A459" s="144">
        <f t="shared" si="206"/>
        <v>447</v>
      </c>
      <c r="B459" s="89" t="s">
        <v>133</v>
      </c>
      <c r="C459" s="150">
        <v>16</v>
      </c>
      <c r="D459" s="89" t="s">
        <v>133</v>
      </c>
      <c r="E459" s="150">
        <v>16</v>
      </c>
      <c r="F459" s="154" t="s">
        <v>122</v>
      </c>
      <c r="G459" s="155">
        <v>23</v>
      </c>
      <c r="H459" s="152">
        <f t="shared" si="208"/>
        <v>3556.9</v>
      </c>
      <c r="I459" s="47">
        <f t="shared" si="210"/>
        <v>2306.6999999999998</v>
      </c>
      <c r="J459" s="47">
        <f t="shared" si="233"/>
        <v>345.5</v>
      </c>
      <c r="K459" s="47">
        <f t="shared" si="234"/>
        <v>0</v>
      </c>
      <c r="L459" s="56">
        <f t="shared" si="230"/>
        <v>3953.9796218493589</v>
      </c>
      <c r="M459" s="56">
        <f t="shared" si="209"/>
        <v>-0.13513291743447553</v>
      </c>
      <c r="N459" s="47">
        <f t="shared" si="232"/>
        <v>589.24687499999982</v>
      </c>
      <c r="O459" s="47">
        <f t="shared" si="236"/>
        <v>1440.2468749999998</v>
      </c>
      <c r="P459" s="47">
        <f t="shared" si="239"/>
        <v>2291.2468749999998</v>
      </c>
      <c r="Q459" s="47"/>
      <c r="R459" s="47">
        <f t="shared" si="235"/>
        <v>1007.3236221280951</v>
      </c>
      <c r="S459" s="47">
        <f t="shared" si="238"/>
        <v>1458.1004766476142</v>
      </c>
      <c r="T459" s="47">
        <f t="shared" si="238"/>
        <v>1458.1004766476142</v>
      </c>
      <c r="U459" s="47">
        <f t="shared" si="240"/>
        <v>30.590179343469529</v>
      </c>
      <c r="V459" s="47"/>
      <c r="W459" s="79">
        <v>2</v>
      </c>
      <c r="X459" s="62">
        <f t="shared" si="231"/>
        <v>1458.1004766476142</v>
      </c>
      <c r="Y459" s="137">
        <f t="shared" si="216"/>
        <v>60.618831873326144</v>
      </c>
      <c r="Z459" s="131">
        <v>63.4</v>
      </c>
      <c r="AA459" s="5">
        <f t="shared" si="213"/>
        <v>5.4693207519487999</v>
      </c>
      <c r="AB459" s="131"/>
      <c r="AC459" s="43">
        <f t="shared" si="218"/>
        <v>0</v>
      </c>
      <c r="AD459" s="131">
        <v>63.7</v>
      </c>
      <c r="AE459" s="43">
        <f t="shared" si="217"/>
        <v>5.5212033461312009</v>
      </c>
      <c r="AF459" s="131"/>
      <c r="AG459" s="43">
        <f t="shared" si="219"/>
        <v>0</v>
      </c>
      <c r="AH459" s="131"/>
      <c r="AI459" s="43">
        <f t="shared" si="220"/>
        <v>0</v>
      </c>
      <c r="AJ459" s="131"/>
      <c r="AK459" s="43">
        <f t="shared" si="221"/>
        <v>0</v>
      </c>
      <c r="AL459" s="117"/>
      <c r="AM459" s="43">
        <f t="shared" si="222"/>
        <v>0</v>
      </c>
      <c r="AN459" s="131"/>
      <c r="AO459" s="5">
        <f t="shared" si="214"/>
        <v>0</v>
      </c>
      <c r="AP459" s="131"/>
      <c r="AQ459" s="43">
        <f t="shared" si="223"/>
        <v>0</v>
      </c>
      <c r="AR459" s="131"/>
      <c r="AS459" s="43">
        <f t="shared" si="224"/>
        <v>0</v>
      </c>
      <c r="AT459" s="131"/>
      <c r="AU459" s="43">
        <f t="shared" si="225"/>
        <v>0</v>
      </c>
      <c r="AV459" s="131"/>
      <c r="AW459" s="43">
        <f t="shared" si="226"/>
        <v>0</v>
      </c>
      <c r="AX459" s="131"/>
      <c r="AY459" s="43">
        <f t="shared" si="227"/>
        <v>0</v>
      </c>
      <c r="AZ459" s="131"/>
      <c r="BA459" s="43">
        <f t="shared" si="228"/>
        <v>0</v>
      </c>
      <c r="BB459" s="117"/>
      <c r="BC459" s="43">
        <f t="shared" si="229"/>
        <v>0</v>
      </c>
      <c r="BD459" s="121"/>
      <c r="BE459">
        <f t="shared" si="201"/>
        <v>0</v>
      </c>
      <c r="BF459">
        <f t="shared" si="202"/>
        <v>0</v>
      </c>
      <c r="BG459">
        <f t="shared" si="203"/>
        <v>4</v>
      </c>
      <c r="BH459">
        <f t="shared" si="207"/>
        <v>7</v>
      </c>
      <c r="BI459" s="6">
        <f t="shared" si="204"/>
        <v>0</v>
      </c>
      <c r="BJ459" s="44">
        <f t="shared" si="205"/>
        <v>0</v>
      </c>
    </row>
    <row r="460" spans="1:62" ht="15" customHeight="1" x14ac:dyDescent="0.25">
      <c r="A460" s="144">
        <f t="shared" si="206"/>
        <v>448</v>
      </c>
      <c r="B460" s="89" t="s">
        <v>133</v>
      </c>
      <c r="C460" s="150">
        <v>17</v>
      </c>
      <c r="D460" s="89" t="s">
        <v>133</v>
      </c>
      <c r="E460" s="150">
        <v>17</v>
      </c>
      <c r="F460" s="154" t="s">
        <v>122</v>
      </c>
      <c r="G460" s="155">
        <v>24</v>
      </c>
      <c r="H460" s="152">
        <f t="shared" si="208"/>
        <v>3564.9</v>
      </c>
      <c r="I460" s="47">
        <f t="shared" si="210"/>
        <v>2306.6999999999998</v>
      </c>
      <c r="J460" s="47">
        <f t="shared" si="233"/>
        <v>353.5</v>
      </c>
      <c r="K460" s="47">
        <f t="shared" si="234"/>
        <v>0</v>
      </c>
      <c r="L460" s="56">
        <f t="shared" si="230"/>
        <v>3953.9796218493589</v>
      </c>
      <c r="M460" s="56">
        <f t="shared" si="209"/>
        <v>-0.10249625646611094</v>
      </c>
      <c r="N460" s="47">
        <f t="shared" si="232"/>
        <v>583.49687499999982</v>
      </c>
      <c r="O460" s="47">
        <f t="shared" si="236"/>
        <v>1434.4968749999998</v>
      </c>
      <c r="P460" s="47">
        <f t="shared" si="239"/>
        <v>2285.4968749999998</v>
      </c>
      <c r="Q460" s="47"/>
      <c r="R460" s="47">
        <f t="shared" si="235"/>
        <v>997.47160517719271</v>
      </c>
      <c r="S460" s="47">
        <f t="shared" si="238"/>
        <v>1458.1004766476142</v>
      </c>
      <c r="T460" s="47">
        <f t="shared" si="238"/>
        <v>1458.1004766476142</v>
      </c>
      <c r="U460" s="47">
        <f t="shared" si="240"/>
        <v>40.409559633403966</v>
      </c>
      <c r="V460" s="47"/>
      <c r="W460" s="79">
        <v>2</v>
      </c>
      <c r="X460" s="62">
        <f t="shared" si="231"/>
        <v>1458.1004766476142</v>
      </c>
      <c r="Y460" s="137">
        <f t="shared" si="216"/>
        <v>60.618831873326144</v>
      </c>
      <c r="Z460" s="131">
        <v>62.1</v>
      </c>
      <c r="AA460" s="5">
        <f t="shared" si="213"/>
        <v>5.2473263842367999</v>
      </c>
      <c r="AB460" s="131"/>
      <c r="AC460" s="43">
        <f t="shared" si="218"/>
        <v>0</v>
      </c>
      <c r="AD460" s="131">
        <v>62.1</v>
      </c>
      <c r="AE460" s="43">
        <f t="shared" si="217"/>
        <v>5.2473263842367999</v>
      </c>
      <c r="AF460" s="131"/>
      <c r="AG460" s="43">
        <f t="shared" si="219"/>
        <v>0</v>
      </c>
      <c r="AH460" s="131"/>
      <c r="AI460" s="43">
        <f t="shared" si="220"/>
        <v>0</v>
      </c>
      <c r="AJ460" s="131"/>
      <c r="AK460" s="43">
        <f t="shared" si="221"/>
        <v>0</v>
      </c>
      <c r="AL460" s="117"/>
      <c r="AM460" s="43">
        <f t="shared" si="222"/>
        <v>0</v>
      </c>
      <c r="AN460" s="131"/>
      <c r="AO460" s="5">
        <f t="shared" si="214"/>
        <v>0</v>
      </c>
      <c r="AP460" s="131"/>
      <c r="AQ460" s="43">
        <f t="shared" si="223"/>
        <v>0</v>
      </c>
      <c r="AR460" s="131"/>
      <c r="AS460" s="43">
        <f t="shared" si="224"/>
        <v>0</v>
      </c>
      <c r="AT460" s="131"/>
      <c r="AU460" s="43">
        <f t="shared" si="225"/>
        <v>0</v>
      </c>
      <c r="AV460" s="131"/>
      <c r="AW460" s="43">
        <f t="shared" si="226"/>
        <v>0</v>
      </c>
      <c r="AX460" s="131"/>
      <c r="AY460" s="43">
        <f t="shared" si="227"/>
        <v>0</v>
      </c>
      <c r="AZ460" s="131"/>
      <c r="BA460" s="43">
        <f t="shared" si="228"/>
        <v>0</v>
      </c>
      <c r="BB460" s="117"/>
      <c r="BC460" s="43">
        <f t="shared" si="229"/>
        <v>0</v>
      </c>
      <c r="BD460" s="121"/>
      <c r="BE460">
        <f t="shared" si="201"/>
        <v>0</v>
      </c>
      <c r="BF460">
        <f t="shared" si="202"/>
        <v>0</v>
      </c>
      <c r="BG460">
        <f t="shared" si="203"/>
        <v>4</v>
      </c>
      <c r="BH460">
        <f t="shared" si="207"/>
        <v>7</v>
      </c>
      <c r="BI460" s="6">
        <f t="shared" si="204"/>
        <v>0</v>
      </c>
      <c r="BJ460" s="44">
        <f t="shared" si="205"/>
        <v>0</v>
      </c>
    </row>
    <row r="461" spans="1:62" ht="15" customHeight="1" x14ac:dyDescent="0.25">
      <c r="A461" s="144">
        <f t="shared" si="206"/>
        <v>449</v>
      </c>
      <c r="B461" s="89" t="s">
        <v>133</v>
      </c>
      <c r="C461" s="150">
        <v>18</v>
      </c>
      <c r="D461" s="89" t="s">
        <v>133</v>
      </c>
      <c r="E461" s="150">
        <v>18</v>
      </c>
      <c r="F461" s="154" t="s">
        <v>122</v>
      </c>
      <c r="G461" s="155">
        <v>25</v>
      </c>
      <c r="H461" s="152">
        <f t="shared" si="208"/>
        <v>3572.9</v>
      </c>
      <c r="I461" s="47">
        <f t="shared" si="210"/>
        <v>2306.6999999999998</v>
      </c>
      <c r="J461" s="47">
        <f t="shared" si="233"/>
        <v>361.5</v>
      </c>
      <c r="K461" s="47">
        <f t="shared" si="234"/>
        <v>0</v>
      </c>
      <c r="L461" s="56">
        <f t="shared" si="230"/>
        <v>3953.9796218493589</v>
      </c>
      <c r="M461" s="56">
        <f t="shared" si="209"/>
        <v>-8.26450995596133E-2</v>
      </c>
      <c r="N461" s="47">
        <f t="shared" si="232"/>
        <v>577.74687499999982</v>
      </c>
      <c r="O461" s="47">
        <f t="shared" si="236"/>
        <v>1428.7468749999998</v>
      </c>
      <c r="P461" s="47">
        <f t="shared" si="239"/>
        <v>2279.7468749999998</v>
      </c>
      <c r="Q461" s="47"/>
      <c r="R461" s="47">
        <f t="shared" si="235"/>
        <v>987.61958849157372</v>
      </c>
      <c r="S461" s="47">
        <f t="shared" si="238"/>
        <v>1458.1004766476142</v>
      </c>
      <c r="T461" s="47">
        <f t="shared" si="238"/>
        <v>1458.1004766476142</v>
      </c>
      <c r="U461" s="47">
        <f t="shared" si="240"/>
        <v>50.241725162116325</v>
      </c>
      <c r="V461" s="47"/>
      <c r="W461" s="79">
        <v>2</v>
      </c>
      <c r="X461" s="62">
        <f t="shared" si="231"/>
        <v>1458.1004766476142</v>
      </c>
      <c r="Y461" s="137">
        <f t="shared" si="216"/>
        <v>60.618831873326144</v>
      </c>
      <c r="Z461" s="131">
        <v>63.2</v>
      </c>
      <c r="AA461" s="5">
        <f t="shared" si="213"/>
        <v>5.4348684234752014</v>
      </c>
      <c r="AB461" s="131"/>
      <c r="AC461" s="43">
        <f t="shared" si="218"/>
        <v>0</v>
      </c>
      <c r="AD461" s="131">
        <v>63.4</v>
      </c>
      <c r="AE461" s="43">
        <f t="shared" si="217"/>
        <v>5.4693207519487999</v>
      </c>
      <c r="AF461" s="131"/>
      <c r="AG461" s="43">
        <f t="shared" si="219"/>
        <v>0</v>
      </c>
      <c r="AH461" s="131"/>
      <c r="AI461" s="43">
        <f t="shared" si="220"/>
        <v>0</v>
      </c>
      <c r="AJ461" s="131"/>
      <c r="AK461" s="43">
        <f t="shared" si="221"/>
        <v>0</v>
      </c>
      <c r="AL461" s="117"/>
      <c r="AM461" s="43">
        <f t="shared" si="222"/>
        <v>0</v>
      </c>
      <c r="AN461" s="131"/>
      <c r="AO461" s="5">
        <f t="shared" si="214"/>
        <v>0</v>
      </c>
      <c r="AP461" s="131"/>
      <c r="AQ461" s="43">
        <f t="shared" si="223"/>
        <v>0</v>
      </c>
      <c r="AR461" s="131"/>
      <c r="AS461" s="43">
        <f t="shared" si="224"/>
        <v>0</v>
      </c>
      <c r="AT461" s="131"/>
      <c r="AU461" s="43">
        <f t="shared" si="225"/>
        <v>0</v>
      </c>
      <c r="AV461" s="131"/>
      <c r="AW461" s="43">
        <f t="shared" si="226"/>
        <v>0</v>
      </c>
      <c r="AX461" s="131"/>
      <c r="AY461" s="43">
        <f t="shared" si="227"/>
        <v>0</v>
      </c>
      <c r="AZ461" s="131"/>
      <c r="BA461" s="43">
        <f t="shared" si="228"/>
        <v>0</v>
      </c>
      <c r="BB461" s="117"/>
      <c r="BC461" s="43">
        <f t="shared" si="229"/>
        <v>0</v>
      </c>
      <c r="BD461" s="121"/>
      <c r="BE461">
        <f t="shared" si="201"/>
        <v>0</v>
      </c>
      <c r="BF461">
        <f t="shared" si="202"/>
        <v>0</v>
      </c>
      <c r="BG461">
        <f t="shared" si="203"/>
        <v>4</v>
      </c>
      <c r="BH461">
        <f t="shared" si="207"/>
        <v>7</v>
      </c>
      <c r="BI461" s="6">
        <f t="shared" si="204"/>
        <v>0</v>
      </c>
      <c r="BJ461" s="44">
        <f t="shared" si="205"/>
        <v>0</v>
      </c>
    </row>
    <row r="462" spans="1:62" ht="15" customHeight="1" x14ac:dyDescent="0.25">
      <c r="A462" s="144">
        <f t="shared" si="206"/>
        <v>450</v>
      </c>
      <c r="B462" s="89" t="s">
        <v>133</v>
      </c>
      <c r="C462" s="150">
        <v>19</v>
      </c>
      <c r="D462" s="89" t="s">
        <v>133</v>
      </c>
      <c r="E462" s="150">
        <v>19</v>
      </c>
      <c r="F462" s="154" t="s">
        <v>122</v>
      </c>
      <c r="G462" s="155">
        <v>26</v>
      </c>
      <c r="H462" s="152">
        <f t="shared" si="208"/>
        <v>3580.9</v>
      </c>
      <c r="I462" s="47">
        <f t="shared" si="210"/>
        <v>2306.6999999999998</v>
      </c>
      <c r="J462" s="47">
        <f t="shared" si="233"/>
        <v>369.5</v>
      </c>
      <c r="K462" s="47">
        <f t="shared" si="234"/>
        <v>0</v>
      </c>
      <c r="L462" s="56">
        <f t="shared" si="230"/>
        <v>3953.9796218493589</v>
      </c>
      <c r="M462" s="56">
        <f t="shared" si="209"/>
        <v>-6.9302864392284391E-2</v>
      </c>
      <c r="N462" s="47">
        <f t="shared" si="232"/>
        <v>571.99687499999982</v>
      </c>
      <c r="O462" s="47">
        <f t="shared" si="236"/>
        <v>1422.9968749999998</v>
      </c>
      <c r="P462" s="47">
        <f t="shared" si="239"/>
        <v>2273.9968749999998</v>
      </c>
      <c r="Q462" s="47"/>
      <c r="R462" s="47">
        <f t="shared" si="235"/>
        <v>977.76757207925721</v>
      </c>
      <c r="S462" s="47">
        <f t="shared" si="238"/>
        <v>1458.1004766476142</v>
      </c>
      <c r="T462" s="47">
        <f t="shared" si="238"/>
        <v>1458.1004766476142</v>
      </c>
      <c r="U462" s="47">
        <f t="shared" si="240"/>
        <v>60.080399339265661</v>
      </c>
      <c r="V462" s="47"/>
      <c r="W462" s="79">
        <v>2</v>
      </c>
      <c r="X462" s="62">
        <f t="shared" si="231"/>
        <v>1458.1004766476142</v>
      </c>
      <c r="Y462" s="137">
        <f t="shared" si="216"/>
        <v>60.618831873326144</v>
      </c>
      <c r="Z462" s="131">
        <v>61.3</v>
      </c>
      <c r="AA462" s="5">
        <f t="shared" si="213"/>
        <v>5.1130004021311999</v>
      </c>
      <c r="AB462" s="131"/>
      <c r="AC462" s="43">
        <f t="shared" si="218"/>
        <v>0</v>
      </c>
      <c r="AD462" s="131">
        <v>61.3</v>
      </c>
      <c r="AE462" s="43">
        <f t="shared" si="217"/>
        <v>5.1130004021311999</v>
      </c>
      <c r="AF462" s="131"/>
      <c r="AG462" s="43">
        <f t="shared" si="219"/>
        <v>0</v>
      </c>
      <c r="AH462" s="131"/>
      <c r="AI462" s="43">
        <f t="shared" si="220"/>
        <v>0</v>
      </c>
      <c r="AJ462" s="131"/>
      <c r="AK462" s="43">
        <f t="shared" si="221"/>
        <v>0</v>
      </c>
      <c r="AL462" s="117"/>
      <c r="AM462" s="43">
        <f t="shared" si="222"/>
        <v>0</v>
      </c>
      <c r="AN462" s="131"/>
      <c r="AO462" s="5">
        <f t="shared" si="214"/>
        <v>0</v>
      </c>
      <c r="AP462" s="131"/>
      <c r="AQ462" s="43">
        <f t="shared" si="223"/>
        <v>0</v>
      </c>
      <c r="AR462" s="131"/>
      <c r="AS462" s="43">
        <f t="shared" si="224"/>
        <v>0</v>
      </c>
      <c r="AT462" s="131"/>
      <c r="AU462" s="43">
        <f t="shared" si="225"/>
        <v>0</v>
      </c>
      <c r="AV462" s="131"/>
      <c r="AW462" s="43">
        <f t="shared" si="226"/>
        <v>0</v>
      </c>
      <c r="AX462" s="131"/>
      <c r="AY462" s="43">
        <f t="shared" si="227"/>
        <v>0</v>
      </c>
      <c r="AZ462" s="131"/>
      <c r="BA462" s="43">
        <f t="shared" si="228"/>
        <v>0</v>
      </c>
      <c r="BB462" s="117"/>
      <c r="BC462" s="43">
        <f t="shared" si="229"/>
        <v>0</v>
      </c>
      <c r="BD462" s="121"/>
      <c r="BE462">
        <f t="shared" ref="BE462:BE525" si="241">IF(AM462=0,IF(AG462="","",AG462),AM462)</f>
        <v>0</v>
      </c>
      <c r="BF462">
        <f t="shared" ref="BF462:BF525" si="242">IF(BC462=0,IF(AU462="","",AU462),BC462)</f>
        <v>0</v>
      </c>
      <c r="BG462">
        <f t="shared" ref="BG462:BG525" si="243">IF(L462&lt;500,2,4)</f>
        <v>4</v>
      </c>
      <c r="BH462">
        <f t="shared" si="207"/>
        <v>7</v>
      </c>
      <c r="BI462" s="6">
        <f t="shared" ref="BI462:BI525" si="244">AM462-AG462</f>
        <v>0</v>
      </c>
      <c r="BJ462" s="44">
        <f t="shared" ref="BJ462:BJ525" si="245">BC462-AU462</f>
        <v>0</v>
      </c>
    </row>
    <row r="463" spans="1:62" ht="15" customHeight="1" x14ac:dyDescent="0.25">
      <c r="A463" s="144">
        <f t="shared" ref="A463:A526" si="246">A462+1</f>
        <v>451</v>
      </c>
      <c r="B463" s="89" t="s">
        <v>133</v>
      </c>
      <c r="C463" s="150">
        <v>20</v>
      </c>
      <c r="D463" s="89" t="s">
        <v>133</v>
      </c>
      <c r="E463" s="150">
        <v>20</v>
      </c>
      <c r="F463" s="154" t="s">
        <v>122</v>
      </c>
      <c r="G463" s="155">
        <v>27</v>
      </c>
      <c r="H463" s="152">
        <f t="shared" si="208"/>
        <v>3588.9</v>
      </c>
      <c r="I463" s="47">
        <f t="shared" si="210"/>
        <v>2306.6999999999998</v>
      </c>
      <c r="J463" s="47">
        <f t="shared" si="233"/>
        <v>377.5</v>
      </c>
      <c r="K463" s="47">
        <f t="shared" si="234"/>
        <v>0</v>
      </c>
      <c r="L463" s="56">
        <f t="shared" si="230"/>
        <v>3953.9796218493589</v>
      </c>
      <c r="M463" s="56">
        <f t="shared" si="209"/>
        <v>-5.9722164407503442E-2</v>
      </c>
      <c r="N463" s="47">
        <f t="shared" si="232"/>
        <v>566.24687499999982</v>
      </c>
      <c r="O463" s="47">
        <f t="shared" si="236"/>
        <v>1417.2468749999998</v>
      </c>
      <c r="P463" s="47">
        <f t="shared" si="239"/>
        <v>2268.2468749999998</v>
      </c>
      <c r="Q463" s="47"/>
      <c r="R463" s="47">
        <f t="shared" si="235"/>
        <v>967.91555594858858</v>
      </c>
      <c r="S463" s="47">
        <f t="shared" si="238"/>
        <v>1458.1004766476142</v>
      </c>
      <c r="T463" s="47">
        <f t="shared" si="238"/>
        <v>1458.1004766476142</v>
      </c>
      <c r="U463" s="47">
        <f t="shared" si="240"/>
        <v>69.922834769949333</v>
      </c>
      <c r="V463" s="47"/>
      <c r="W463" s="79">
        <v>2</v>
      </c>
      <c r="X463" s="62">
        <f t="shared" si="231"/>
        <v>1458.1004766476142</v>
      </c>
      <c r="Y463" s="137">
        <f t="shared" si="216"/>
        <v>60.618831873326144</v>
      </c>
      <c r="Z463" s="131">
        <v>62.9</v>
      </c>
      <c r="AA463" s="5">
        <f t="shared" si="213"/>
        <v>5.383394032236799</v>
      </c>
      <c r="AB463" s="131"/>
      <c r="AC463" s="43">
        <f t="shared" si="218"/>
        <v>0</v>
      </c>
      <c r="AD463" s="131">
        <v>62.9</v>
      </c>
      <c r="AE463" s="43">
        <f t="shared" si="217"/>
        <v>5.383394032236799</v>
      </c>
      <c r="AF463" s="131"/>
      <c r="AG463" s="43">
        <f t="shared" si="219"/>
        <v>0</v>
      </c>
      <c r="AH463" s="131"/>
      <c r="AI463" s="43">
        <f t="shared" si="220"/>
        <v>0</v>
      </c>
      <c r="AJ463" s="131"/>
      <c r="AK463" s="43">
        <f t="shared" si="221"/>
        <v>0</v>
      </c>
      <c r="AL463" s="117"/>
      <c r="AM463" s="43">
        <f t="shared" si="222"/>
        <v>0</v>
      </c>
      <c r="AN463" s="131"/>
      <c r="AO463" s="5">
        <f t="shared" si="214"/>
        <v>0</v>
      </c>
      <c r="AP463" s="131"/>
      <c r="AQ463" s="43">
        <f t="shared" si="223"/>
        <v>0</v>
      </c>
      <c r="AR463" s="131"/>
      <c r="AS463" s="43">
        <f t="shared" si="224"/>
        <v>0</v>
      </c>
      <c r="AT463" s="131"/>
      <c r="AU463" s="43">
        <f t="shared" si="225"/>
        <v>0</v>
      </c>
      <c r="AV463" s="131"/>
      <c r="AW463" s="43">
        <f t="shared" si="226"/>
        <v>0</v>
      </c>
      <c r="AX463" s="131"/>
      <c r="AY463" s="43">
        <f t="shared" si="227"/>
        <v>0</v>
      </c>
      <c r="AZ463" s="131"/>
      <c r="BA463" s="43">
        <f t="shared" si="228"/>
        <v>0</v>
      </c>
      <c r="BB463" s="117"/>
      <c r="BC463" s="43">
        <f t="shared" si="229"/>
        <v>0</v>
      </c>
      <c r="BD463" s="121"/>
      <c r="BE463">
        <f t="shared" si="241"/>
        <v>0</v>
      </c>
      <c r="BF463">
        <f t="shared" si="242"/>
        <v>0</v>
      </c>
      <c r="BG463">
        <f t="shared" si="243"/>
        <v>4</v>
      </c>
      <c r="BH463">
        <f t="shared" ref="BH463:BH526" si="247">BH462</f>
        <v>7</v>
      </c>
      <c r="BI463" s="6">
        <f t="shared" si="244"/>
        <v>0</v>
      </c>
      <c r="BJ463" s="44">
        <f t="shared" si="245"/>
        <v>0</v>
      </c>
    </row>
    <row r="464" spans="1:62" ht="15" customHeight="1" x14ac:dyDescent="0.25">
      <c r="A464" s="144">
        <f t="shared" si="246"/>
        <v>452</v>
      </c>
      <c r="B464" s="89" t="s">
        <v>133</v>
      </c>
      <c r="C464" s="150">
        <v>21</v>
      </c>
      <c r="D464" s="89" t="s">
        <v>133</v>
      </c>
      <c r="E464" s="150">
        <v>21</v>
      </c>
      <c r="F464" s="154" t="s">
        <v>122</v>
      </c>
      <c r="G464" s="155">
        <v>28</v>
      </c>
      <c r="H464" s="152">
        <f t="shared" ref="H464:H527" si="248">H463+I$8</f>
        <v>3596.9</v>
      </c>
      <c r="I464" s="47">
        <f t="shared" si="210"/>
        <v>2306.6999999999998</v>
      </c>
      <c r="J464" s="47">
        <f t="shared" si="233"/>
        <v>385.5</v>
      </c>
      <c r="K464" s="47">
        <f t="shared" si="234"/>
        <v>0</v>
      </c>
      <c r="L464" s="56">
        <f t="shared" si="230"/>
        <v>3953.9796218493589</v>
      </c>
      <c r="M464" s="56">
        <f t="shared" ref="M464:M527" si="249">L464-SUM(R464:V464)</f>
        <v>-5.2510730459289334E-2</v>
      </c>
      <c r="N464" s="47">
        <f t="shared" si="232"/>
        <v>560.49687499999982</v>
      </c>
      <c r="O464" s="47">
        <f t="shared" si="236"/>
        <v>1411.4968749999998</v>
      </c>
      <c r="P464" s="47">
        <f t="shared" si="239"/>
        <v>2262.4968749999998</v>
      </c>
      <c r="Q464" s="47"/>
      <c r="R464" s="47">
        <f t="shared" si="235"/>
        <v>958.0635401082568</v>
      </c>
      <c r="S464" s="47">
        <f t="shared" si="238"/>
        <v>1458.1004766476142</v>
      </c>
      <c r="T464" s="47">
        <f t="shared" si="238"/>
        <v>1458.1004766476142</v>
      </c>
      <c r="U464" s="47">
        <f t="shared" si="240"/>
        <v>79.767639176332878</v>
      </c>
      <c r="V464" s="47"/>
      <c r="W464" s="79">
        <v>2</v>
      </c>
      <c r="X464" s="62">
        <f t="shared" si="231"/>
        <v>1458.1004766476142</v>
      </c>
      <c r="Y464" s="137">
        <f t="shared" si="216"/>
        <v>60.618831873326144</v>
      </c>
      <c r="Z464" s="131">
        <v>62.4</v>
      </c>
      <c r="AA464" s="5">
        <f t="shared" si="213"/>
        <v>5.2981476507647995</v>
      </c>
      <c r="AB464" s="131"/>
      <c r="AC464" s="43">
        <f t="shared" si="218"/>
        <v>0</v>
      </c>
      <c r="AD464" s="131">
        <v>62.1</v>
      </c>
      <c r="AE464" s="43">
        <f t="shared" si="217"/>
        <v>5.2473263842367999</v>
      </c>
      <c r="AF464" s="131"/>
      <c r="AG464" s="43">
        <f t="shared" si="219"/>
        <v>0</v>
      </c>
      <c r="AH464" s="131"/>
      <c r="AI464" s="43">
        <f t="shared" si="220"/>
        <v>0</v>
      </c>
      <c r="AJ464" s="131"/>
      <c r="AK464" s="43">
        <f t="shared" si="221"/>
        <v>0</v>
      </c>
      <c r="AL464" s="117"/>
      <c r="AM464" s="43">
        <f t="shared" si="222"/>
        <v>0</v>
      </c>
      <c r="AN464" s="131"/>
      <c r="AO464" s="5">
        <f t="shared" si="214"/>
        <v>0</v>
      </c>
      <c r="AP464" s="131"/>
      <c r="AQ464" s="43">
        <f t="shared" si="223"/>
        <v>0</v>
      </c>
      <c r="AR464" s="131"/>
      <c r="AS464" s="43">
        <f t="shared" si="224"/>
        <v>0</v>
      </c>
      <c r="AT464" s="131"/>
      <c r="AU464" s="43">
        <f t="shared" si="225"/>
        <v>0</v>
      </c>
      <c r="AV464" s="131"/>
      <c r="AW464" s="43">
        <f t="shared" si="226"/>
        <v>0</v>
      </c>
      <c r="AX464" s="131"/>
      <c r="AY464" s="43">
        <f t="shared" si="227"/>
        <v>0</v>
      </c>
      <c r="AZ464" s="131"/>
      <c r="BA464" s="43">
        <f t="shared" si="228"/>
        <v>0</v>
      </c>
      <c r="BB464" s="117"/>
      <c r="BC464" s="43">
        <f t="shared" si="229"/>
        <v>0</v>
      </c>
      <c r="BD464" s="121"/>
      <c r="BE464">
        <f t="shared" si="241"/>
        <v>0</v>
      </c>
      <c r="BF464">
        <f t="shared" si="242"/>
        <v>0</v>
      </c>
      <c r="BG464">
        <f t="shared" si="243"/>
        <v>4</v>
      </c>
      <c r="BH464">
        <f t="shared" si="247"/>
        <v>7</v>
      </c>
      <c r="BI464" s="6">
        <f t="shared" si="244"/>
        <v>0</v>
      </c>
      <c r="BJ464" s="44">
        <f t="shared" si="245"/>
        <v>0</v>
      </c>
    </row>
    <row r="465" spans="1:62" ht="15" customHeight="1" x14ac:dyDescent="0.25">
      <c r="A465" s="144">
        <f t="shared" si="246"/>
        <v>453</v>
      </c>
      <c r="B465" s="89" t="s">
        <v>133</v>
      </c>
      <c r="C465" s="150">
        <v>22</v>
      </c>
      <c r="D465" s="89" t="s">
        <v>133</v>
      </c>
      <c r="E465" s="150">
        <v>22</v>
      </c>
      <c r="F465" s="154" t="s">
        <v>122</v>
      </c>
      <c r="G465" s="155">
        <v>29</v>
      </c>
      <c r="H465" s="152">
        <f t="shared" si="248"/>
        <v>3604.9</v>
      </c>
      <c r="I465" s="47">
        <f t="shared" ref="I465:I528" si="250">I464</f>
        <v>2306.6999999999998</v>
      </c>
      <c r="J465" s="47">
        <f t="shared" si="233"/>
        <v>393.5</v>
      </c>
      <c r="K465" s="47">
        <f t="shared" si="234"/>
        <v>0</v>
      </c>
      <c r="L465" s="56">
        <f t="shared" si="230"/>
        <v>3953.9796218493589</v>
      </c>
      <c r="M465" s="56">
        <f t="shared" si="249"/>
        <v>-4.6887823303677578E-2</v>
      </c>
      <c r="N465" s="47">
        <f t="shared" si="232"/>
        <v>554.74687499999982</v>
      </c>
      <c r="O465" s="47">
        <f t="shared" si="236"/>
        <v>1405.7468749999998</v>
      </c>
      <c r="P465" s="47">
        <f t="shared" si="239"/>
        <v>2256.7468749999998</v>
      </c>
      <c r="Q465" s="47"/>
      <c r="R465" s="47">
        <f t="shared" si="235"/>
        <v>948.21152456731159</v>
      </c>
      <c r="S465" s="47">
        <f t="shared" si="238"/>
        <v>1458.1004766476142</v>
      </c>
      <c r="T465" s="47">
        <f t="shared" si="238"/>
        <v>1458.1004766476142</v>
      </c>
      <c r="U465" s="47">
        <f t="shared" si="240"/>
        <v>89.614031810122455</v>
      </c>
      <c r="V465" s="47"/>
      <c r="W465" s="79">
        <v>2</v>
      </c>
      <c r="X465" s="62">
        <f t="shared" si="231"/>
        <v>1458.1004766476142</v>
      </c>
      <c r="Y465" s="137">
        <f t="shared" si="216"/>
        <v>60.618831873326144</v>
      </c>
      <c r="Z465" s="131">
        <v>61.8</v>
      </c>
      <c r="AA465" s="5">
        <f t="shared" si="213"/>
        <v>5.1967500394751998</v>
      </c>
      <c r="AB465" s="131"/>
      <c r="AC465" s="43">
        <f t="shared" si="218"/>
        <v>0</v>
      </c>
      <c r="AD465" s="131">
        <v>61.6</v>
      </c>
      <c r="AE465" s="43">
        <f t="shared" si="217"/>
        <v>5.1631685439487995</v>
      </c>
      <c r="AF465" s="131"/>
      <c r="AG465" s="43">
        <f t="shared" si="219"/>
        <v>0</v>
      </c>
      <c r="AH465" s="131"/>
      <c r="AI465" s="43">
        <f t="shared" si="220"/>
        <v>0</v>
      </c>
      <c r="AJ465" s="131"/>
      <c r="AK465" s="43">
        <f t="shared" si="221"/>
        <v>0</v>
      </c>
      <c r="AL465" s="117"/>
      <c r="AM465" s="43">
        <f t="shared" si="222"/>
        <v>0</v>
      </c>
      <c r="AN465" s="131"/>
      <c r="AO465" s="5">
        <f t="shared" si="214"/>
        <v>0</v>
      </c>
      <c r="AP465" s="131"/>
      <c r="AQ465" s="43">
        <f t="shared" si="223"/>
        <v>0</v>
      </c>
      <c r="AR465" s="131"/>
      <c r="AS465" s="43">
        <f t="shared" si="224"/>
        <v>0</v>
      </c>
      <c r="AT465" s="131"/>
      <c r="AU465" s="43">
        <f t="shared" si="225"/>
        <v>0</v>
      </c>
      <c r="AV465" s="131"/>
      <c r="AW465" s="43">
        <f t="shared" si="226"/>
        <v>0</v>
      </c>
      <c r="AX465" s="131"/>
      <c r="AY465" s="43">
        <f t="shared" si="227"/>
        <v>0</v>
      </c>
      <c r="AZ465" s="131"/>
      <c r="BA465" s="43">
        <f t="shared" si="228"/>
        <v>0</v>
      </c>
      <c r="BB465" s="117"/>
      <c r="BC465" s="43">
        <f t="shared" si="229"/>
        <v>0</v>
      </c>
      <c r="BD465" s="121"/>
      <c r="BE465">
        <f t="shared" si="241"/>
        <v>0</v>
      </c>
      <c r="BF465">
        <f t="shared" si="242"/>
        <v>0</v>
      </c>
      <c r="BG465">
        <f t="shared" si="243"/>
        <v>4</v>
      </c>
      <c r="BH465">
        <f t="shared" si="247"/>
        <v>7</v>
      </c>
      <c r="BI465" s="6">
        <f t="shared" si="244"/>
        <v>0</v>
      </c>
      <c r="BJ465" s="44">
        <f t="shared" si="245"/>
        <v>0</v>
      </c>
    </row>
    <row r="466" spans="1:62" ht="15" customHeight="1" x14ac:dyDescent="0.25">
      <c r="A466" s="144">
        <f t="shared" si="246"/>
        <v>454</v>
      </c>
      <c r="B466" s="89" t="s">
        <v>133</v>
      </c>
      <c r="C466" s="150">
        <v>23</v>
      </c>
      <c r="D466" s="89" t="s">
        <v>133</v>
      </c>
      <c r="E466" s="150">
        <v>23</v>
      </c>
      <c r="F466" s="154" t="s">
        <v>122</v>
      </c>
      <c r="G466" s="155">
        <v>30</v>
      </c>
      <c r="H466" s="152">
        <f t="shared" si="248"/>
        <v>3612.9</v>
      </c>
      <c r="I466" s="47">
        <f t="shared" si="250"/>
        <v>2306.6999999999998</v>
      </c>
      <c r="J466" s="47">
        <f t="shared" si="233"/>
        <v>401.5</v>
      </c>
      <c r="K466" s="47">
        <f t="shared" si="234"/>
        <v>0</v>
      </c>
      <c r="L466" s="56">
        <f t="shared" si="230"/>
        <v>3953.9796218493589</v>
      </c>
      <c r="M466" s="56">
        <f t="shared" si="249"/>
        <v>-4.2381764316814952E-2</v>
      </c>
      <c r="N466" s="47">
        <f t="shared" si="232"/>
        <v>548.99687499999982</v>
      </c>
      <c r="O466" s="47">
        <f t="shared" si="236"/>
        <v>1399.9968749999998</v>
      </c>
      <c r="P466" s="47">
        <f t="shared" si="239"/>
        <v>2250.9968749999998</v>
      </c>
      <c r="Q466" s="47"/>
      <c r="R466" s="47">
        <f t="shared" si="235"/>
        <v>938.35950933518302</v>
      </c>
      <c r="S466" s="47">
        <f t="shared" si="238"/>
        <v>1458.1004766476142</v>
      </c>
      <c r="T466" s="47">
        <f t="shared" si="238"/>
        <v>1458.1004766476142</v>
      </c>
      <c r="U466" s="47">
        <f t="shared" si="240"/>
        <v>99.461540983264683</v>
      </c>
      <c r="V466" s="47"/>
      <c r="W466" s="79">
        <v>2</v>
      </c>
      <c r="X466" s="62">
        <f t="shared" si="231"/>
        <v>1458.1004766476142</v>
      </c>
      <c r="Y466" s="137">
        <f t="shared" si="216"/>
        <v>60.618831873326144</v>
      </c>
      <c r="Z466" s="131">
        <v>64.7</v>
      </c>
      <c r="AA466" s="5">
        <f t="shared" si="213"/>
        <v>5.6959142061631995</v>
      </c>
      <c r="AB466" s="131"/>
      <c r="AC466" s="43">
        <f t="shared" si="218"/>
        <v>0</v>
      </c>
      <c r="AD466" s="131">
        <v>64.5</v>
      </c>
      <c r="AE466" s="43">
        <f t="shared" si="217"/>
        <v>5.6607543259200002</v>
      </c>
      <c r="AF466" s="131"/>
      <c r="AG466" s="43">
        <f t="shared" si="219"/>
        <v>0</v>
      </c>
      <c r="AH466" s="131"/>
      <c r="AI466" s="43">
        <f t="shared" si="220"/>
        <v>0</v>
      </c>
      <c r="AJ466" s="131"/>
      <c r="AK466" s="43">
        <f t="shared" si="221"/>
        <v>0</v>
      </c>
      <c r="AL466" s="117"/>
      <c r="AM466" s="43">
        <f t="shared" si="222"/>
        <v>0</v>
      </c>
      <c r="AN466" s="131"/>
      <c r="AO466" s="5">
        <f t="shared" si="214"/>
        <v>0</v>
      </c>
      <c r="AP466" s="131"/>
      <c r="AQ466" s="43">
        <f t="shared" si="223"/>
        <v>0</v>
      </c>
      <c r="AR466" s="131"/>
      <c r="AS466" s="43">
        <f t="shared" si="224"/>
        <v>0</v>
      </c>
      <c r="AT466" s="131"/>
      <c r="AU466" s="43">
        <f t="shared" si="225"/>
        <v>0</v>
      </c>
      <c r="AV466" s="131"/>
      <c r="AW466" s="43">
        <f t="shared" si="226"/>
        <v>0</v>
      </c>
      <c r="AX466" s="131"/>
      <c r="AY466" s="43">
        <f t="shared" si="227"/>
        <v>0</v>
      </c>
      <c r="AZ466" s="131"/>
      <c r="BA466" s="43">
        <f t="shared" si="228"/>
        <v>0</v>
      </c>
      <c r="BB466" s="117"/>
      <c r="BC466" s="43">
        <f t="shared" si="229"/>
        <v>0</v>
      </c>
      <c r="BD466" s="121"/>
      <c r="BE466">
        <f t="shared" si="241"/>
        <v>0</v>
      </c>
      <c r="BF466">
        <f t="shared" si="242"/>
        <v>0</v>
      </c>
      <c r="BG466">
        <f t="shared" si="243"/>
        <v>4</v>
      </c>
      <c r="BH466">
        <f t="shared" si="247"/>
        <v>7</v>
      </c>
      <c r="BI466" s="6">
        <f t="shared" si="244"/>
        <v>0</v>
      </c>
      <c r="BJ466" s="44">
        <f t="shared" si="245"/>
        <v>0</v>
      </c>
    </row>
    <row r="467" spans="1:62" ht="15" customHeight="1" x14ac:dyDescent="0.25">
      <c r="A467" s="144">
        <f t="shared" si="246"/>
        <v>455</v>
      </c>
      <c r="B467" s="89" t="s">
        <v>133</v>
      </c>
      <c r="C467" s="150">
        <v>24</v>
      </c>
      <c r="D467" s="89" t="s">
        <v>133</v>
      </c>
      <c r="E467" s="150">
        <v>24</v>
      </c>
      <c r="F467" s="154" t="s">
        <v>122</v>
      </c>
      <c r="G467" s="155">
        <v>31</v>
      </c>
      <c r="H467" s="152">
        <f t="shared" si="248"/>
        <v>3620.9</v>
      </c>
      <c r="I467" s="47">
        <f t="shared" si="250"/>
        <v>2306.6999999999998</v>
      </c>
      <c r="J467" s="47">
        <f t="shared" si="233"/>
        <v>409.5</v>
      </c>
      <c r="K467" s="47">
        <f t="shared" si="234"/>
        <v>0</v>
      </c>
      <c r="L467" s="56">
        <f t="shared" si="230"/>
        <v>3953.9796218493589</v>
      </c>
      <c r="M467" s="56">
        <f t="shared" si="249"/>
        <v>-3.8690803291501652E-2</v>
      </c>
      <c r="N467" s="47">
        <f t="shared" si="232"/>
        <v>543.24687499999982</v>
      </c>
      <c r="O467" s="47">
        <f t="shared" si="236"/>
        <v>1394.2468749999998</v>
      </c>
      <c r="P467" s="47">
        <f t="shared" si="239"/>
        <v>2245.2468749999998</v>
      </c>
      <c r="Q467" s="47"/>
      <c r="R467" s="47">
        <f t="shared" si="235"/>
        <v>928.50749442170115</v>
      </c>
      <c r="S467" s="47">
        <f t="shared" si="238"/>
        <v>1458.1004766476142</v>
      </c>
      <c r="T467" s="47">
        <f t="shared" si="238"/>
        <v>1458.1004766476142</v>
      </c>
      <c r="U467" s="47">
        <f t="shared" si="240"/>
        <v>109.30986493572134</v>
      </c>
      <c r="V467" s="47"/>
      <c r="W467" s="79">
        <v>2</v>
      </c>
      <c r="X467" s="62">
        <f t="shared" si="231"/>
        <v>1458.1004766476142</v>
      </c>
      <c r="Y467" s="137">
        <f t="shared" si="216"/>
        <v>60.618831873326144</v>
      </c>
      <c r="Z467" s="131">
        <v>63.5</v>
      </c>
      <c r="AA467" s="5">
        <f t="shared" si="213"/>
        <v>5.4865877364799998</v>
      </c>
      <c r="AB467" s="131"/>
      <c r="AC467" s="43">
        <f t="shared" si="218"/>
        <v>0</v>
      </c>
      <c r="AD467" s="131">
        <v>63.3</v>
      </c>
      <c r="AE467" s="43">
        <f t="shared" si="217"/>
        <v>5.4520809809471995</v>
      </c>
      <c r="AF467" s="131"/>
      <c r="AG467" s="43">
        <f t="shared" si="219"/>
        <v>0</v>
      </c>
      <c r="AH467" s="131"/>
      <c r="AI467" s="43">
        <f t="shared" si="220"/>
        <v>0</v>
      </c>
      <c r="AJ467" s="131"/>
      <c r="AK467" s="43">
        <f t="shared" si="221"/>
        <v>0</v>
      </c>
      <c r="AL467" s="117"/>
      <c r="AM467" s="43">
        <f t="shared" si="222"/>
        <v>0</v>
      </c>
      <c r="AN467" s="131"/>
      <c r="AO467" s="5">
        <f t="shared" si="214"/>
        <v>0</v>
      </c>
      <c r="AP467" s="131"/>
      <c r="AQ467" s="43">
        <f t="shared" si="223"/>
        <v>0</v>
      </c>
      <c r="AR467" s="131"/>
      <c r="AS467" s="43">
        <f t="shared" si="224"/>
        <v>0</v>
      </c>
      <c r="AT467" s="131"/>
      <c r="AU467" s="43">
        <f t="shared" si="225"/>
        <v>0</v>
      </c>
      <c r="AV467" s="131"/>
      <c r="AW467" s="43">
        <f t="shared" si="226"/>
        <v>0</v>
      </c>
      <c r="AX467" s="131"/>
      <c r="AY467" s="43">
        <f t="shared" si="227"/>
        <v>0</v>
      </c>
      <c r="AZ467" s="131"/>
      <c r="BA467" s="43">
        <f t="shared" si="228"/>
        <v>0</v>
      </c>
      <c r="BB467" s="117"/>
      <c r="BC467" s="43">
        <f t="shared" si="229"/>
        <v>0</v>
      </c>
      <c r="BD467" s="121"/>
      <c r="BE467">
        <f t="shared" si="241"/>
        <v>0</v>
      </c>
      <c r="BF467">
        <f t="shared" si="242"/>
        <v>0</v>
      </c>
      <c r="BG467">
        <f t="shared" si="243"/>
        <v>4</v>
      </c>
      <c r="BH467">
        <f t="shared" si="247"/>
        <v>7</v>
      </c>
      <c r="BI467" s="6">
        <f t="shared" si="244"/>
        <v>0</v>
      </c>
      <c r="BJ467" s="44">
        <f t="shared" si="245"/>
        <v>0</v>
      </c>
    </row>
    <row r="468" spans="1:62" ht="15" customHeight="1" x14ac:dyDescent="0.25">
      <c r="A468" s="144">
        <f t="shared" si="246"/>
        <v>456</v>
      </c>
      <c r="B468" s="89" t="s">
        <v>133</v>
      </c>
      <c r="C468" s="150">
        <v>25</v>
      </c>
      <c r="D468" s="89" t="s">
        <v>133</v>
      </c>
      <c r="E468" s="150">
        <v>25</v>
      </c>
      <c r="F468" s="154" t="s">
        <v>122</v>
      </c>
      <c r="G468" s="155">
        <v>32</v>
      </c>
      <c r="H468" s="152">
        <f t="shared" si="248"/>
        <v>3628.9</v>
      </c>
      <c r="I468" s="47">
        <f t="shared" si="250"/>
        <v>2306.6999999999998</v>
      </c>
      <c r="J468" s="47">
        <f t="shared" si="233"/>
        <v>417.5</v>
      </c>
      <c r="K468" s="47">
        <f t="shared" si="234"/>
        <v>0</v>
      </c>
      <c r="L468" s="56">
        <f t="shared" si="230"/>
        <v>3953.9796218493589</v>
      </c>
      <c r="M468" s="56">
        <f t="shared" si="249"/>
        <v>-3.56129292172227E-2</v>
      </c>
      <c r="N468" s="47">
        <f t="shared" si="232"/>
        <v>537.49687499999982</v>
      </c>
      <c r="O468" s="47">
        <f t="shared" si="236"/>
        <v>1388.4968749999998</v>
      </c>
      <c r="P468" s="47">
        <f t="shared" si="239"/>
        <v>2239.4968749999998</v>
      </c>
      <c r="Q468" s="47"/>
      <c r="R468" s="47">
        <f t="shared" si="235"/>
        <v>918.65547983711792</v>
      </c>
      <c r="S468" s="47">
        <f t="shared" si="238"/>
        <v>1458.1004766476142</v>
      </c>
      <c r="T468" s="47">
        <f t="shared" si="238"/>
        <v>1458.1004766476142</v>
      </c>
      <c r="U468" s="47">
        <f t="shared" si="240"/>
        <v>119.15880164623024</v>
      </c>
      <c r="V468" s="47"/>
      <c r="W468" s="79">
        <v>2</v>
      </c>
      <c r="X468" s="62">
        <f t="shared" si="231"/>
        <v>1458.1004766476142</v>
      </c>
      <c r="Y468" s="137">
        <f t="shared" si="216"/>
        <v>60.618831873326144</v>
      </c>
      <c r="Z468" s="131">
        <v>63.7</v>
      </c>
      <c r="AA468" s="5">
        <f t="shared" ref="AA468:AA531" si="251">POWER(2*$X468/1000*Z468, 2)*$A$5</f>
        <v>5.5212033461312009</v>
      </c>
      <c r="AB468" s="131"/>
      <c r="AC468" s="43">
        <f t="shared" si="218"/>
        <v>0</v>
      </c>
      <c r="AD468" s="131">
        <v>63.3</v>
      </c>
      <c r="AE468" s="43">
        <f t="shared" si="217"/>
        <v>5.4520809809471995</v>
      </c>
      <c r="AF468" s="131"/>
      <c r="AG468" s="43">
        <f t="shared" si="219"/>
        <v>0</v>
      </c>
      <c r="AH468" s="131"/>
      <c r="AI468" s="43">
        <f t="shared" si="220"/>
        <v>0</v>
      </c>
      <c r="AJ468" s="131"/>
      <c r="AK468" s="43">
        <f t="shared" si="221"/>
        <v>0</v>
      </c>
      <c r="AL468" s="117"/>
      <c r="AM468" s="43">
        <f t="shared" si="222"/>
        <v>0</v>
      </c>
      <c r="AN468" s="131"/>
      <c r="AO468" s="5">
        <f t="shared" ref="AO468:AO531" si="252">POWER(2*$X468/1000*AN468, 2)*$A$5</f>
        <v>0</v>
      </c>
      <c r="AP468" s="131"/>
      <c r="AQ468" s="43">
        <f t="shared" si="223"/>
        <v>0</v>
      </c>
      <c r="AR468" s="131"/>
      <c r="AS468" s="43">
        <f t="shared" si="224"/>
        <v>0</v>
      </c>
      <c r="AT468" s="131"/>
      <c r="AU468" s="43">
        <f t="shared" si="225"/>
        <v>0</v>
      </c>
      <c r="AV468" s="131"/>
      <c r="AW468" s="43">
        <f t="shared" si="226"/>
        <v>0</v>
      </c>
      <c r="AX468" s="131"/>
      <c r="AY468" s="43">
        <f t="shared" si="227"/>
        <v>0</v>
      </c>
      <c r="AZ468" s="131"/>
      <c r="BA468" s="43">
        <f t="shared" si="228"/>
        <v>0</v>
      </c>
      <c r="BB468" s="117"/>
      <c r="BC468" s="43">
        <f t="shared" si="229"/>
        <v>0</v>
      </c>
      <c r="BD468" s="121"/>
      <c r="BE468">
        <f t="shared" si="241"/>
        <v>0</v>
      </c>
      <c r="BF468">
        <f t="shared" si="242"/>
        <v>0</v>
      </c>
      <c r="BG468">
        <f t="shared" si="243"/>
        <v>4</v>
      </c>
      <c r="BH468">
        <f t="shared" si="247"/>
        <v>7</v>
      </c>
      <c r="BI468" s="6">
        <f t="shared" si="244"/>
        <v>0</v>
      </c>
      <c r="BJ468" s="44">
        <f t="shared" si="245"/>
        <v>0</v>
      </c>
    </row>
    <row r="469" spans="1:62" ht="15" customHeight="1" x14ac:dyDescent="0.25">
      <c r="A469" s="144">
        <f t="shared" si="246"/>
        <v>457</v>
      </c>
      <c r="B469" s="89" t="s">
        <v>133</v>
      </c>
      <c r="C469" s="150">
        <v>26</v>
      </c>
      <c r="D469" s="89" t="s">
        <v>133</v>
      </c>
      <c r="E469" s="150">
        <v>26</v>
      </c>
      <c r="F469" s="154" t="s">
        <v>122</v>
      </c>
      <c r="G469" s="155">
        <v>33</v>
      </c>
      <c r="H469" s="152">
        <f t="shared" si="248"/>
        <v>3636.9</v>
      </c>
      <c r="I469" s="47">
        <f t="shared" si="250"/>
        <v>2306.6999999999998</v>
      </c>
      <c r="J469" s="47">
        <f t="shared" si="233"/>
        <v>425.5</v>
      </c>
      <c r="K469" s="47">
        <f t="shared" si="234"/>
        <v>0</v>
      </c>
      <c r="L469" s="56">
        <f t="shared" si="230"/>
        <v>3953.9796218493589</v>
      </c>
      <c r="M469" s="56">
        <f t="shared" si="249"/>
        <v>-3.3007812607138476E-2</v>
      </c>
      <c r="N469" s="47">
        <f t="shared" si="232"/>
        <v>531.74687499999982</v>
      </c>
      <c r="O469" s="47">
        <f t="shared" si="236"/>
        <v>1382.7468749999998</v>
      </c>
      <c r="P469" s="47">
        <f t="shared" si="239"/>
        <v>2233.7468749999998</v>
      </c>
      <c r="Q469" s="47"/>
      <c r="R469" s="47">
        <f t="shared" si="235"/>
        <v>908.80346559212978</v>
      </c>
      <c r="S469" s="47">
        <f t="shared" si="238"/>
        <v>1458.1004766476142</v>
      </c>
      <c r="T469" s="47">
        <f t="shared" si="238"/>
        <v>1458.1004766476142</v>
      </c>
      <c r="U469" s="47">
        <f t="shared" si="240"/>
        <v>129.00821077460785</v>
      </c>
      <c r="V469" s="47"/>
      <c r="W469" s="79">
        <v>2</v>
      </c>
      <c r="X469" s="62">
        <f t="shared" si="231"/>
        <v>1458.1004766476142</v>
      </c>
      <c r="Y469" s="137">
        <f t="shared" ref="Y469:Y532" si="253">Com_Num/X469</f>
        <v>60.618831873326144</v>
      </c>
      <c r="Z469" s="131">
        <v>62</v>
      </c>
      <c r="AA469" s="5">
        <f t="shared" si="251"/>
        <v>5.2304403891199991</v>
      </c>
      <c r="AB469" s="131"/>
      <c r="AC469" s="43">
        <f t="shared" si="218"/>
        <v>0</v>
      </c>
      <c r="AD469" s="131">
        <v>61.4</v>
      </c>
      <c r="AE469" s="43">
        <f t="shared" ref="AE469:AE532" si="254">POWER(2*$X469/1000*AD469, 2)*$A$5</f>
        <v>5.1296959025407984</v>
      </c>
      <c r="AF469" s="131"/>
      <c r="AG469" s="43">
        <f t="shared" si="219"/>
        <v>0</v>
      </c>
      <c r="AH469" s="131"/>
      <c r="AI469" s="43">
        <f t="shared" si="220"/>
        <v>0</v>
      </c>
      <c r="AJ469" s="131"/>
      <c r="AK469" s="43">
        <f t="shared" si="221"/>
        <v>0</v>
      </c>
      <c r="AL469" s="117"/>
      <c r="AM469" s="43">
        <f t="shared" si="222"/>
        <v>0</v>
      </c>
      <c r="AN469" s="131"/>
      <c r="AO469" s="5">
        <f t="shared" si="252"/>
        <v>0</v>
      </c>
      <c r="AP469" s="131"/>
      <c r="AQ469" s="43">
        <f t="shared" si="223"/>
        <v>0</v>
      </c>
      <c r="AR469" s="131"/>
      <c r="AS469" s="43">
        <f t="shared" si="224"/>
        <v>0</v>
      </c>
      <c r="AT469" s="131"/>
      <c r="AU469" s="43">
        <f t="shared" si="225"/>
        <v>0</v>
      </c>
      <c r="AV469" s="131"/>
      <c r="AW469" s="43">
        <f t="shared" si="226"/>
        <v>0</v>
      </c>
      <c r="AX469" s="131"/>
      <c r="AY469" s="43">
        <f t="shared" si="227"/>
        <v>0</v>
      </c>
      <c r="AZ469" s="131"/>
      <c r="BA469" s="43">
        <f t="shared" si="228"/>
        <v>0</v>
      </c>
      <c r="BB469" s="117"/>
      <c r="BC469" s="43">
        <f t="shared" si="229"/>
        <v>0</v>
      </c>
      <c r="BD469" s="121"/>
      <c r="BE469">
        <f t="shared" si="241"/>
        <v>0</v>
      </c>
      <c r="BF469">
        <f t="shared" si="242"/>
        <v>0</v>
      </c>
      <c r="BG469">
        <f t="shared" si="243"/>
        <v>4</v>
      </c>
      <c r="BH469">
        <f t="shared" si="247"/>
        <v>7</v>
      </c>
      <c r="BI469" s="6">
        <f t="shared" si="244"/>
        <v>0</v>
      </c>
      <c r="BJ469" s="44">
        <f t="shared" si="245"/>
        <v>0</v>
      </c>
    </row>
    <row r="470" spans="1:62" ht="15" customHeight="1" x14ac:dyDescent="0.25">
      <c r="A470" s="144">
        <f t="shared" si="246"/>
        <v>458</v>
      </c>
      <c r="B470" s="89" t="s">
        <v>133</v>
      </c>
      <c r="C470" s="150">
        <v>27</v>
      </c>
      <c r="D470" s="89" t="s">
        <v>133</v>
      </c>
      <c r="E470" s="150">
        <v>27</v>
      </c>
      <c r="F470" s="154" t="s">
        <v>122</v>
      </c>
      <c r="G470" s="155">
        <v>34</v>
      </c>
      <c r="H470" s="152">
        <f t="shared" si="248"/>
        <v>3644.9</v>
      </c>
      <c r="I470" s="47">
        <f t="shared" si="250"/>
        <v>2306.6999999999998</v>
      </c>
      <c r="J470" s="47">
        <f t="shared" si="233"/>
        <v>433.5</v>
      </c>
      <c r="K470" s="47">
        <f t="shared" si="234"/>
        <v>0</v>
      </c>
      <c r="L470" s="56">
        <f t="shared" si="230"/>
        <v>3953.9796218493589</v>
      </c>
      <c r="M470" s="56">
        <f t="shared" si="249"/>
        <v>-3.0774936702528066E-2</v>
      </c>
      <c r="N470" s="47">
        <f t="shared" si="232"/>
        <v>525.99687499999982</v>
      </c>
      <c r="O470" s="47">
        <f t="shared" si="236"/>
        <v>1376.9968749999998</v>
      </c>
      <c r="P470" s="47">
        <f t="shared" si="239"/>
        <v>2227.9968749999998</v>
      </c>
      <c r="Q470" s="47"/>
      <c r="R470" s="47">
        <f t="shared" si="235"/>
        <v>898.95145169790203</v>
      </c>
      <c r="S470" s="47">
        <f t="shared" si="238"/>
        <v>1458.1004766476142</v>
      </c>
      <c r="T470" s="47">
        <f t="shared" si="238"/>
        <v>1458.1004766476142</v>
      </c>
      <c r="U470" s="47">
        <f t="shared" si="240"/>
        <v>138.85799179293085</v>
      </c>
      <c r="V470" s="47"/>
      <c r="W470" s="79">
        <v>2</v>
      </c>
      <c r="X470" s="62">
        <f t="shared" si="231"/>
        <v>1458.1004766476142</v>
      </c>
      <c r="Y470" s="137">
        <f t="shared" si="253"/>
        <v>60.618831873326144</v>
      </c>
      <c r="Z470" s="131">
        <v>62.3</v>
      </c>
      <c r="AA470" s="5">
        <f t="shared" si="251"/>
        <v>5.2811800150592001</v>
      </c>
      <c r="AB470" s="131"/>
      <c r="AC470" s="43">
        <f t="shared" ref="AC470:AC533" si="255">POWER(2*$X470/1000*AB470, 2)*$A$5</f>
        <v>0</v>
      </c>
      <c r="AD470" s="131">
        <v>61.8</v>
      </c>
      <c r="AE470" s="43">
        <f t="shared" si="254"/>
        <v>5.1967500394751998</v>
      </c>
      <c r="AF470" s="131"/>
      <c r="AG470" s="43">
        <f t="shared" ref="AG470:AG533" si="256">POWER(2*$X470/1000*AF470, 2)*$A$5</f>
        <v>0</v>
      </c>
      <c r="AH470" s="131"/>
      <c r="AI470" s="43">
        <f t="shared" ref="AI470:AI533" si="257">POWER(2*$X470/1000*AH470, 2)*$A$5</f>
        <v>0</v>
      </c>
      <c r="AJ470" s="131"/>
      <c r="AK470" s="43">
        <f t="shared" ref="AK470:AK533" si="258">POWER(2*$X470/1000*AJ470, 2)*$A$5</f>
        <v>0</v>
      </c>
      <c r="AL470" s="117"/>
      <c r="AM470" s="43">
        <f t="shared" ref="AM470:AM533" si="259">POWER(2*$X470/1000*AL470, 2)*$A$5</f>
        <v>0</v>
      </c>
      <c r="AN470" s="131"/>
      <c r="AO470" s="5">
        <f t="shared" si="252"/>
        <v>0</v>
      </c>
      <c r="AP470" s="131"/>
      <c r="AQ470" s="43">
        <f t="shared" ref="AQ470:AQ533" si="260">POWER(2*$X470/1000*AP470, 2)*$A$5</f>
        <v>0</v>
      </c>
      <c r="AR470" s="131"/>
      <c r="AS470" s="43">
        <f t="shared" ref="AS470:AS533" si="261">POWER(2*$X470/1000*AR470, 2)*$A$5</f>
        <v>0</v>
      </c>
      <c r="AT470" s="131"/>
      <c r="AU470" s="43">
        <f t="shared" ref="AU470:AU533" si="262">POWER(2*$X470/1000*AT470, 2)*$A$5</f>
        <v>0</v>
      </c>
      <c r="AV470" s="131"/>
      <c r="AW470" s="43">
        <f t="shared" ref="AW470:AW533" si="263">POWER(2*$X470/1000*AV470, 2)*$A$5</f>
        <v>0</v>
      </c>
      <c r="AX470" s="131"/>
      <c r="AY470" s="43">
        <f t="shared" ref="AY470:AY533" si="264">POWER(2*$X470/1000*AX470, 2)*$A$5</f>
        <v>0</v>
      </c>
      <c r="AZ470" s="131"/>
      <c r="BA470" s="43">
        <f t="shared" ref="BA470:BA533" si="265">POWER(2*$X470/1000*AZ470, 2)*$A$5</f>
        <v>0</v>
      </c>
      <c r="BB470" s="117"/>
      <c r="BC470" s="43">
        <f t="shared" ref="BC470:BC533" si="266">POWER(2*$X470/1000*BB470, 2)*$A$5</f>
        <v>0</v>
      </c>
      <c r="BD470" s="121"/>
      <c r="BE470">
        <f t="shared" si="241"/>
        <v>0</v>
      </c>
      <c r="BF470">
        <f t="shared" si="242"/>
        <v>0</v>
      </c>
      <c r="BG470">
        <f t="shared" si="243"/>
        <v>4</v>
      </c>
      <c r="BH470">
        <f t="shared" si="247"/>
        <v>7</v>
      </c>
      <c r="BI470" s="6">
        <f t="shared" si="244"/>
        <v>0</v>
      </c>
      <c r="BJ470" s="44">
        <f t="shared" si="245"/>
        <v>0</v>
      </c>
    </row>
    <row r="471" spans="1:62" ht="15" customHeight="1" x14ac:dyDescent="0.25">
      <c r="A471" s="144">
        <f t="shared" si="246"/>
        <v>459</v>
      </c>
      <c r="B471" s="89" t="s">
        <v>133</v>
      </c>
      <c r="C471" s="150">
        <v>28</v>
      </c>
      <c r="D471" s="89" t="s">
        <v>133</v>
      </c>
      <c r="E471" s="150">
        <v>28</v>
      </c>
      <c r="F471" s="154" t="s">
        <v>122</v>
      </c>
      <c r="G471" s="155">
        <v>35</v>
      </c>
      <c r="H471" s="152">
        <f t="shared" si="248"/>
        <v>3652.9</v>
      </c>
      <c r="I471" s="47">
        <f t="shared" si="250"/>
        <v>2306.6999999999998</v>
      </c>
      <c r="J471" s="47">
        <f t="shared" si="233"/>
        <v>441.5</v>
      </c>
      <c r="K471" s="47">
        <f t="shared" si="234"/>
        <v>0</v>
      </c>
      <c r="L471" s="56">
        <f t="shared" ref="L471:L534" si="267">SQRT(POWER(H471-J471,2)+POWER(I471-K471,2))</f>
        <v>3953.9796218493589</v>
      </c>
      <c r="M471" s="56">
        <f t="shared" si="249"/>
        <v>-2.8840416026014282E-2</v>
      </c>
      <c r="N471" s="47">
        <f t="shared" si="232"/>
        <v>520.24687499999982</v>
      </c>
      <c r="O471" s="47">
        <f t="shared" si="236"/>
        <v>1371.2468749999998</v>
      </c>
      <c r="P471" s="47">
        <f t="shared" si="239"/>
        <v>2222.2468749999998</v>
      </c>
      <c r="Q471" s="47"/>
      <c r="R471" s="47">
        <f t="shared" si="235"/>
        <v>889.09943816609484</v>
      </c>
      <c r="S471" s="47">
        <f t="shared" si="238"/>
        <v>1458.1004766476142</v>
      </c>
      <c r="T471" s="47">
        <f t="shared" si="238"/>
        <v>1458.1004766476142</v>
      </c>
      <c r="U471" s="47">
        <f t="shared" si="240"/>
        <v>148.70807080406109</v>
      </c>
      <c r="V471" s="47"/>
      <c r="W471" s="79">
        <v>2</v>
      </c>
      <c r="X471" s="62">
        <f t="shared" si="231"/>
        <v>1458.1004766476142</v>
      </c>
      <c r="Y471" s="137">
        <f t="shared" si="253"/>
        <v>60.618831873326144</v>
      </c>
      <c r="Z471" s="131">
        <v>62.9</v>
      </c>
      <c r="AA471" s="5">
        <f t="shared" si="251"/>
        <v>5.383394032236799</v>
      </c>
      <c r="AB471" s="131"/>
      <c r="AC471" s="43">
        <f t="shared" si="255"/>
        <v>0</v>
      </c>
      <c r="AD471" s="131">
        <v>62.2</v>
      </c>
      <c r="AE471" s="43">
        <f t="shared" si="254"/>
        <v>5.2642395928832011</v>
      </c>
      <c r="AF471" s="131"/>
      <c r="AG471" s="43">
        <f t="shared" si="256"/>
        <v>0</v>
      </c>
      <c r="AH471" s="131"/>
      <c r="AI471" s="43">
        <f t="shared" si="257"/>
        <v>0</v>
      </c>
      <c r="AJ471" s="131"/>
      <c r="AK471" s="43">
        <f t="shared" si="258"/>
        <v>0</v>
      </c>
      <c r="AL471" s="117"/>
      <c r="AM471" s="43">
        <f t="shared" si="259"/>
        <v>0</v>
      </c>
      <c r="AN471" s="131"/>
      <c r="AO471" s="5">
        <f t="shared" si="252"/>
        <v>0</v>
      </c>
      <c r="AP471" s="131"/>
      <c r="AQ471" s="43">
        <f t="shared" si="260"/>
        <v>0</v>
      </c>
      <c r="AR471" s="131"/>
      <c r="AS471" s="43">
        <f t="shared" si="261"/>
        <v>0</v>
      </c>
      <c r="AT471" s="131"/>
      <c r="AU471" s="43">
        <f t="shared" si="262"/>
        <v>0</v>
      </c>
      <c r="AV471" s="131"/>
      <c r="AW471" s="43">
        <f t="shared" si="263"/>
        <v>0</v>
      </c>
      <c r="AX471" s="131"/>
      <c r="AY471" s="43">
        <f t="shared" si="264"/>
        <v>0</v>
      </c>
      <c r="AZ471" s="131"/>
      <c r="BA471" s="43">
        <f t="shared" si="265"/>
        <v>0</v>
      </c>
      <c r="BB471" s="117"/>
      <c r="BC471" s="43">
        <f t="shared" si="266"/>
        <v>0</v>
      </c>
      <c r="BD471" s="121"/>
      <c r="BE471">
        <f t="shared" si="241"/>
        <v>0</v>
      </c>
      <c r="BF471">
        <f t="shared" si="242"/>
        <v>0</v>
      </c>
      <c r="BG471">
        <f t="shared" si="243"/>
        <v>4</v>
      </c>
      <c r="BH471">
        <f t="shared" si="247"/>
        <v>7</v>
      </c>
      <c r="BI471" s="6">
        <f t="shared" si="244"/>
        <v>0</v>
      </c>
      <c r="BJ471" s="44">
        <f t="shared" si="245"/>
        <v>0</v>
      </c>
    </row>
    <row r="472" spans="1:62" ht="15" customHeight="1" x14ac:dyDescent="0.25">
      <c r="A472" s="144">
        <f t="shared" si="246"/>
        <v>460</v>
      </c>
      <c r="B472" s="89" t="s">
        <v>133</v>
      </c>
      <c r="C472" s="150">
        <v>29</v>
      </c>
      <c r="D472" s="89" t="s">
        <v>133</v>
      </c>
      <c r="E472" s="150">
        <v>29</v>
      </c>
      <c r="F472" s="154" t="s">
        <v>122</v>
      </c>
      <c r="G472" s="155">
        <v>36</v>
      </c>
      <c r="H472" s="152">
        <f t="shared" si="248"/>
        <v>3660.9</v>
      </c>
      <c r="I472" s="47">
        <f t="shared" si="250"/>
        <v>2306.6999999999998</v>
      </c>
      <c r="J472" s="47">
        <f t="shared" si="233"/>
        <v>449.5</v>
      </c>
      <c r="K472" s="47">
        <f t="shared" si="234"/>
        <v>0</v>
      </c>
      <c r="L472" s="56">
        <f t="shared" si="267"/>
        <v>3953.9796218493589</v>
      </c>
      <c r="M472" s="56">
        <f t="shared" si="249"/>
        <v>-2.7148726395807898E-2</v>
      </c>
      <c r="N472" s="47">
        <f t="shared" si="232"/>
        <v>514.49687499999982</v>
      </c>
      <c r="O472" s="47">
        <f t="shared" si="236"/>
        <v>1365.4968749999998</v>
      </c>
      <c r="P472" s="47">
        <f t="shared" si="239"/>
        <v>2216.4968749999998</v>
      </c>
      <c r="Q472" s="47"/>
      <c r="R472" s="47">
        <f t="shared" si="235"/>
        <v>879.24742500889101</v>
      </c>
      <c r="S472" s="47">
        <f t="shared" si="238"/>
        <v>1458.1004766476142</v>
      </c>
      <c r="T472" s="47">
        <f t="shared" si="238"/>
        <v>1458.1004766476142</v>
      </c>
      <c r="U472" s="47">
        <f t="shared" si="240"/>
        <v>158.55839227163492</v>
      </c>
      <c r="V472" s="47"/>
      <c r="W472" s="79">
        <v>2</v>
      </c>
      <c r="X472" s="62">
        <f t="shared" si="231"/>
        <v>1458.1004766476142</v>
      </c>
      <c r="Y472" s="137">
        <f t="shared" si="253"/>
        <v>60.618831873326144</v>
      </c>
      <c r="Z472" s="131">
        <v>61.9</v>
      </c>
      <c r="AA472" s="5">
        <f t="shared" si="251"/>
        <v>5.2135816075327988</v>
      </c>
      <c r="AB472" s="131"/>
      <c r="AC472" s="43">
        <f t="shared" si="255"/>
        <v>0</v>
      </c>
      <c r="AD472" s="131">
        <v>61.2</v>
      </c>
      <c r="AE472" s="43">
        <f t="shared" si="254"/>
        <v>5.0963321152512009</v>
      </c>
      <c r="AF472" s="131"/>
      <c r="AG472" s="43">
        <f t="shared" si="256"/>
        <v>0</v>
      </c>
      <c r="AH472" s="131"/>
      <c r="AI472" s="43">
        <f t="shared" si="257"/>
        <v>0</v>
      </c>
      <c r="AJ472" s="131"/>
      <c r="AK472" s="43">
        <f t="shared" si="258"/>
        <v>0</v>
      </c>
      <c r="AL472" s="117"/>
      <c r="AM472" s="43">
        <f t="shared" si="259"/>
        <v>0</v>
      </c>
      <c r="AN472" s="131"/>
      <c r="AO472" s="5">
        <f t="shared" si="252"/>
        <v>0</v>
      </c>
      <c r="AP472" s="131"/>
      <c r="AQ472" s="43">
        <f t="shared" si="260"/>
        <v>0</v>
      </c>
      <c r="AR472" s="131"/>
      <c r="AS472" s="43">
        <f t="shared" si="261"/>
        <v>0</v>
      </c>
      <c r="AT472" s="131"/>
      <c r="AU472" s="43">
        <f t="shared" si="262"/>
        <v>0</v>
      </c>
      <c r="AV472" s="131"/>
      <c r="AW472" s="43">
        <f t="shared" si="263"/>
        <v>0</v>
      </c>
      <c r="AX472" s="131"/>
      <c r="AY472" s="43">
        <f t="shared" si="264"/>
        <v>0</v>
      </c>
      <c r="AZ472" s="131"/>
      <c r="BA472" s="43">
        <f t="shared" si="265"/>
        <v>0</v>
      </c>
      <c r="BB472" s="117"/>
      <c r="BC472" s="43">
        <f t="shared" si="266"/>
        <v>0</v>
      </c>
      <c r="BD472" s="121"/>
      <c r="BE472">
        <f t="shared" si="241"/>
        <v>0</v>
      </c>
      <c r="BF472">
        <f t="shared" si="242"/>
        <v>0</v>
      </c>
      <c r="BG472">
        <f t="shared" si="243"/>
        <v>4</v>
      </c>
      <c r="BH472">
        <f t="shared" si="247"/>
        <v>7</v>
      </c>
      <c r="BI472" s="6">
        <f t="shared" si="244"/>
        <v>0</v>
      </c>
      <c r="BJ472" s="44">
        <f t="shared" si="245"/>
        <v>0</v>
      </c>
    </row>
    <row r="473" spans="1:62" ht="15" customHeight="1" x14ac:dyDescent="0.25">
      <c r="A473" s="144">
        <f t="shared" si="246"/>
        <v>461</v>
      </c>
      <c r="B473" s="89" t="s">
        <v>133</v>
      </c>
      <c r="C473" s="150">
        <v>30</v>
      </c>
      <c r="D473" s="89" t="s">
        <v>133</v>
      </c>
      <c r="E473" s="150">
        <v>30</v>
      </c>
      <c r="F473" s="154" t="s">
        <v>122</v>
      </c>
      <c r="G473" s="155">
        <v>37</v>
      </c>
      <c r="H473" s="152">
        <f t="shared" si="248"/>
        <v>3668.9</v>
      </c>
      <c r="I473" s="47">
        <f t="shared" si="250"/>
        <v>2306.6999999999998</v>
      </c>
      <c r="J473" s="47">
        <f t="shared" si="233"/>
        <v>457.5</v>
      </c>
      <c r="K473" s="47">
        <f t="shared" si="234"/>
        <v>0</v>
      </c>
      <c r="L473" s="56">
        <f t="shared" si="267"/>
        <v>3953.9796218493589</v>
      </c>
      <c r="M473" s="56">
        <f t="shared" si="249"/>
        <v>-2.5657336357198801E-2</v>
      </c>
      <c r="N473" s="47">
        <f t="shared" si="232"/>
        <v>508.74687499999982</v>
      </c>
      <c r="O473" s="47">
        <f t="shared" si="236"/>
        <v>1359.7468749999998</v>
      </c>
      <c r="P473" s="47">
        <f t="shared" si="239"/>
        <v>2210.7468749999998</v>
      </c>
      <c r="Q473" s="47"/>
      <c r="R473" s="47">
        <f t="shared" si="235"/>
        <v>869.39541223902563</v>
      </c>
      <c r="S473" s="47">
        <f t="shared" si="238"/>
        <v>1458.1004766476142</v>
      </c>
      <c r="T473" s="47">
        <f t="shared" si="238"/>
        <v>1458.1004766476142</v>
      </c>
      <c r="U473" s="47">
        <f t="shared" si="240"/>
        <v>168.4089136514622</v>
      </c>
      <c r="V473" s="47"/>
      <c r="W473" s="79">
        <v>2</v>
      </c>
      <c r="X473" s="62">
        <f t="shared" si="231"/>
        <v>1458.1004766476142</v>
      </c>
      <c r="Y473" s="137">
        <f t="shared" si="253"/>
        <v>60.618831873326144</v>
      </c>
      <c r="Z473" s="131">
        <v>64.099999999999994</v>
      </c>
      <c r="AA473" s="5">
        <f t="shared" si="251"/>
        <v>5.5907611277887987</v>
      </c>
      <c r="AB473" s="131"/>
      <c r="AC473" s="43">
        <f t="shared" si="255"/>
        <v>0</v>
      </c>
      <c r="AD473" s="131">
        <v>63.4</v>
      </c>
      <c r="AE473" s="43">
        <f t="shared" si="254"/>
        <v>5.4693207519487999</v>
      </c>
      <c r="AF473" s="131"/>
      <c r="AG473" s="43">
        <f t="shared" si="256"/>
        <v>0</v>
      </c>
      <c r="AH473" s="131"/>
      <c r="AI473" s="43">
        <f t="shared" si="257"/>
        <v>0</v>
      </c>
      <c r="AJ473" s="131"/>
      <c r="AK473" s="43">
        <f t="shared" si="258"/>
        <v>0</v>
      </c>
      <c r="AL473" s="117"/>
      <c r="AM473" s="43">
        <f t="shared" si="259"/>
        <v>0</v>
      </c>
      <c r="AN473" s="131"/>
      <c r="AO473" s="5">
        <f t="shared" si="252"/>
        <v>0</v>
      </c>
      <c r="AP473" s="131"/>
      <c r="AQ473" s="43">
        <f t="shared" si="260"/>
        <v>0</v>
      </c>
      <c r="AR473" s="131"/>
      <c r="AS473" s="43">
        <f t="shared" si="261"/>
        <v>0</v>
      </c>
      <c r="AT473" s="131"/>
      <c r="AU473" s="43">
        <f t="shared" si="262"/>
        <v>0</v>
      </c>
      <c r="AV473" s="131"/>
      <c r="AW473" s="43">
        <f t="shared" si="263"/>
        <v>0</v>
      </c>
      <c r="AX473" s="131"/>
      <c r="AY473" s="43">
        <f t="shared" si="264"/>
        <v>0</v>
      </c>
      <c r="AZ473" s="131"/>
      <c r="BA473" s="43">
        <f t="shared" si="265"/>
        <v>0</v>
      </c>
      <c r="BB473" s="117"/>
      <c r="BC473" s="43">
        <f t="shared" si="266"/>
        <v>0</v>
      </c>
      <c r="BD473" s="121"/>
      <c r="BE473">
        <f t="shared" si="241"/>
        <v>0</v>
      </c>
      <c r="BF473">
        <f t="shared" si="242"/>
        <v>0</v>
      </c>
      <c r="BG473">
        <f t="shared" si="243"/>
        <v>4</v>
      </c>
      <c r="BH473">
        <f t="shared" si="247"/>
        <v>7</v>
      </c>
      <c r="BI473" s="6">
        <f t="shared" si="244"/>
        <v>0</v>
      </c>
      <c r="BJ473" s="44">
        <f t="shared" si="245"/>
        <v>0</v>
      </c>
    </row>
    <row r="474" spans="1:62" ht="15" customHeight="1" x14ac:dyDescent="0.25">
      <c r="A474" s="144">
        <f t="shared" si="246"/>
        <v>462</v>
      </c>
      <c r="B474" s="89" t="s">
        <v>133</v>
      </c>
      <c r="C474" s="150">
        <v>31</v>
      </c>
      <c r="D474" s="89" t="s">
        <v>133</v>
      </c>
      <c r="E474" s="150">
        <v>31</v>
      </c>
      <c r="F474" s="154" t="s">
        <v>123</v>
      </c>
      <c r="G474" s="155">
        <v>1</v>
      </c>
      <c r="H474" s="152">
        <f t="shared" si="248"/>
        <v>3676.9</v>
      </c>
      <c r="I474" s="47">
        <f t="shared" si="250"/>
        <v>2306.6999999999998</v>
      </c>
      <c r="J474" s="47">
        <f t="shared" si="233"/>
        <v>465.5</v>
      </c>
      <c r="K474" s="47">
        <f t="shared" si="234"/>
        <v>0</v>
      </c>
      <c r="L474" s="56">
        <f t="shared" si="267"/>
        <v>3953.9796218493589</v>
      </c>
      <c r="M474" s="56">
        <f t="shared" si="249"/>
        <v>-2.4333118130471121E-2</v>
      </c>
      <c r="N474" s="47">
        <f t="shared" si="232"/>
        <v>502.99687499999982</v>
      </c>
      <c r="O474" s="47">
        <f t="shared" si="236"/>
        <v>1353.9968749999998</v>
      </c>
      <c r="P474" s="47">
        <f t="shared" si="239"/>
        <v>2204.9968749999998</v>
      </c>
      <c r="Q474" s="47"/>
      <c r="R474" s="47">
        <f t="shared" si="235"/>
        <v>859.54339986981779</v>
      </c>
      <c r="S474" s="47">
        <f t="shared" si="238"/>
        <v>1458.1004766476142</v>
      </c>
      <c r="T474" s="47">
        <f t="shared" si="238"/>
        <v>1458.1004766476142</v>
      </c>
      <c r="U474" s="47">
        <f t="shared" si="240"/>
        <v>178.25960180244331</v>
      </c>
      <c r="V474" s="47"/>
      <c r="W474" s="79">
        <v>2</v>
      </c>
      <c r="X474" s="62">
        <f t="shared" si="231"/>
        <v>1458.1004766476142</v>
      </c>
      <c r="Y474" s="137">
        <f t="shared" si="253"/>
        <v>60.618831873326144</v>
      </c>
      <c r="Z474" s="131">
        <v>64.599999999999994</v>
      </c>
      <c r="AA474" s="5">
        <f t="shared" si="251"/>
        <v>5.6783206592767996</v>
      </c>
      <c r="AB474" s="131"/>
      <c r="AC474" s="43">
        <f t="shared" si="255"/>
        <v>0</v>
      </c>
      <c r="AD474" s="131">
        <v>63.9</v>
      </c>
      <c r="AE474" s="43">
        <f t="shared" si="254"/>
        <v>5.5559278099007994</v>
      </c>
      <c r="AF474" s="131"/>
      <c r="AG474" s="43">
        <f t="shared" si="256"/>
        <v>0</v>
      </c>
      <c r="AH474" s="131"/>
      <c r="AI474" s="43">
        <f t="shared" si="257"/>
        <v>0</v>
      </c>
      <c r="AJ474" s="131"/>
      <c r="AK474" s="43">
        <f t="shared" si="258"/>
        <v>0</v>
      </c>
      <c r="AL474" s="117"/>
      <c r="AM474" s="43">
        <f t="shared" si="259"/>
        <v>0</v>
      </c>
      <c r="AN474" s="131"/>
      <c r="AO474" s="5">
        <f t="shared" si="252"/>
        <v>0</v>
      </c>
      <c r="AP474" s="131"/>
      <c r="AQ474" s="43">
        <f t="shared" si="260"/>
        <v>0</v>
      </c>
      <c r="AR474" s="131"/>
      <c r="AS474" s="43">
        <f t="shared" si="261"/>
        <v>0</v>
      </c>
      <c r="AT474" s="131"/>
      <c r="AU474" s="43">
        <f t="shared" si="262"/>
        <v>0</v>
      </c>
      <c r="AV474" s="131"/>
      <c r="AW474" s="43">
        <f t="shared" si="263"/>
        <v>0</v>
      </c>
      <c r="AX474" s="131"/>
      <c r="AY474" s="43">
        <f t="shared" si="264"/>
        <v>0</v>
      </c>
      <c r="AZ474" s="131"/>
      <c r="BA474" s="43">
        <f t="shared" si="265"/>
        <v>0</v>
      </c>
      <c r="BB474" s="117"/>
      <c r="BC474" s="43">
        <f t="shared" si="266"/>
        <v>0</v>
      </c>
      <c r="BD474" s="121"/>
      <c r="BE474">
        <f t="shared" si="241"/>
        <v>0</v>
      </c>
      <c r="BF474">
        <f t="shared" si="242"/>
        <v>0</v>
      </c>
      <c r="BG474">
        <f t="shared" si="243"/>
        <v>4</v>
      </c>
      <c r="BH474">
        <f t="shared" si="247"/>
        <v>7</v>
      </c>
      <c r="BI474" s="6">
        <f t="shared" si="244"/>
        <v>0</v>
      </c>
      <c r="BJ474" s="44">
        <f t="shared" si="245"/>
        <v>0</v>
      </c>
    </row>
    <row r="475" spans="1:62" ht="15" customHeight="1" x14ac:dyDescent="0.25">
      <c r="A475" s="144">
        <f t="shared" si="246"/>
        <v>463</v>
      </c>
      <c r="B475" s="89" t="s">
        <v>133</v>
      </c>
      <c r="C475" s="150">
        <v>32</v>
      </c>
      <c r="D475" s="89" t="s">
        <v>133</v>
      </c>
      <c r="E475" s="150">
        <v>32</v>
      </c>
      <c r="F475" s="154" t="s">
        <v>123</v>
      </c>
      <c r="G475" s="155">
        <v>2</v>
      </c>
      <c r="H475" s="152">
        <f t="shared" si="248"/>
        <v>3684.9</v>
      </c>
      <c r="I475" s="47">
        <f t="shared" si="250"/>
        <v>2306.6999999999998</v>
      </c>
      <c r="J475" s="47">
        <f t="shared" si="233"/>
        <v>473.5</v>
      </c>
      <c r="K475" s="47">
        <f t="shared" si="234"/>
        <v>0</v>
      </c>
      <c r="L475" s="56">
        <f t="shared" si="267"/>
        <v>3953.9796218493589</v>
      </c>
      <c r="M475" s="56">
        <f t="shared" si="249"/>
        <v>-2.3149885979819373E-2</v>
      </c>
      <c r="N475" s="47">
        <f t="shared" si="232"/>
        <v>497.24687499999982</v>
      </c>
      <c r="O475" s="47">
        <f t="shared" si="236"/>
        <v>1348.2468749999998</v>
      </c>
      <c r="P475" s="47">
        <f t="shared" si="239"/>
        <v>2199.2468749999998</v>
      </c>
      <c r="Q475" s="47"/>
      <c r="R475" s="47">
        <f t="shared" si="235"/>
        <v>849.69138791520379</v>
      </c>
      <c r="S475" s="47">
        <f t="shared" si="238"/>
        <v>1458.1004766476142</v>
      </c>
      <c r="T475" s="47">
        <f t="shared" si="238"/>
        <v>1458.1004766476142</v>
      </c>
      <c r="U475" s="47">
        <f t="shared" si="240"/>
        <v>188.11043052490643</v>
      </c>
      <c r="V475" s="47"/>
      <c r="W475" s="79">
        <v>2</v>
      </c>
      <c r="X475" s="62">
        <f t="shared" si="231"/>
        <v>1458.1004766476142</v>
      </c>
      <c r="Y475" s="137">
        <f t="shared" si="253"/>
        <v>60.618831873326144</v>
      </c>
      <c r="Z475" s="131">
        <v>62.8</v>
      </c>
      <c r="AA475" s="5">
        <f t="shared" si="251"/>
        <v>5.3662903288832</v>
      </c>
      <c r="AB475" s="131"/>
      <c r="AC475" s="43">
        <f t="shared" si="255"/>
        <v>0</v>
      </c>
      <c r="AD475" s="131">
        <v>62.7</v>
      </c>
      <c r="AE475" s="43">
        <f t="shared" si="254"/>
        <v>5.3492138390592014</v>
      </c>
      <c r="AF475" s="131"/>
      <c r="AG475" s="43">
        <f t="shared" si="256"/>
        <v>0</v>
      </c>
      <c r="AH475" s="131"/>
      <c r="AI475" s="43">
        <f t="shared" si="257"/>
        <v>0</v>
      </c>
      <c r="AJ475" s="131"/>
      <c r="AK475" s="43">
        <f t="shared" si="258"/>
        <v>0</v>
      </c>
      <c r="AL475" s="117"/>
      <c r="AM475" s="43">
        <f t="shared" si="259"/>
        <v>0</v>
      </c>
      <c r="AN475" s="131"/>
      <c r="AO475" s="5">
        <f t="shared" si="252"/>
        <v>0</v>
      </c>
      <c r="AP475" s="131"/>
      <c r="AQ475" s="43">
        <f t="shared" si="260"/>
        <v>0</v>
      </c>
      <c r="AR475" s="131"/>
      <c r="AS475" s="43">
        <f t="shared" si="261"/>
        <v>0</v>
      </c>
      <c r="AT475" s="131"/>
      <c r="AU475" s="43">
        <f t="shared" si="262"/>
        <v>0</v>
      </c>
      <c r="AV475" s="131"/>
      <c r="AW475" s="43">
        <f t="shared" si="263"/>
        <v>0</v>
      </c>
      <c r="AX475" s="131"/>
      <c r="AY475" s="43">
        <f t="shared" si="264"/>
        <v>0</v>
      </c>
      <c r="AZ475" s="131"/>
      <c r="BA475" s="43">
        <f t="shared" si="265"/>
        <v>0</v>
      </c>
      <c r="BB475" s="117"/>
      <c r="BC475" s="43">
        <f t="shared" si="266"/>
        <v>0</v>
      </c>
      <c r="BD475" s="121"/>
      <c r="BE475">
        <f t="shared" si="241"/>
        <v>0</v>
      </c>
      <c r="BF475">
        <f t="shared" si="242"/>
        <v>0</v>
      </c>
      <c r="BG475">
        <f t="shared" si="243"/>
        <v>4</v>
      </c>
      <c r="BH475">
        <f t="shared" si="247"/>
        <v>7</v>
      </c>
      <c r="BI475" s="6">
        <f t="shared" si="244"/>
        <v>0</v>
      </c>
      <c r="BJ475" s="44">
        <f t="shared" si="245"/>
        <v>0</v>
      </c>
    </row>
    <row r="476" spans="1:62" ht="15" customHeight="1" x14ac:dyDescent="0.25">
      <c r="A476" s="144">
        <f t="shared" si="246"/>
        <v>464</v>
      </c>
      <c r="B476" s="89" t="s">
        <v>133</v>
      </c>
      <c r="C476" s="150">
        <v>33</v>
      </c>
      <c r="D476" s="89" t="s">
        <v>133</v>
      </c>
      <c r="E476" s="150">
        <v>33</v>
      </c>
      <c r="F476" s="154" t="s">
        <v>123</v>
      </c>
      <c r="G476" s="155">
        <v>3</v>
      </c>
      <c r="H476" s="152">
        <f t="shared" si="248"/>
        <v>3692.9</v>
      </c>
      <c r="I476" s="47">
        <f t="shared" si="250"/>
        <v>2306.6999999999998</v>
      </c>
      <c r="J476" s="47">
        <f t="shared" si="233"/>
        <v>481.5</v>
      </c>
      <c r="K476" s="47">
        <f t="shared" si="234"/>
        <v>0</v>
      </c>
      <c r="L476" s="56">
        <f t="shared" si="267"/>
        <v>3953.9796218493589</v>
      </c>
      <c r="M476" s="56">
        <f t="shared" si="249"/>
        <v>-2.2086669409418391E-2</v>
      </c>
      <c r="N476" s="47">
        <f t="shared" si="232"/>
        <v>491.49687499999982</v>
      </c>
      <c r="O476" s="47">
        <f t="shared" si="236"/>
        <v>1342.4968749999998</v>
      </c>
      <c r="P476" s="47">
        <f t="shared" si="239"/>
        <v>2193.4968749999998</v>
      </c>
      <c r="Q476" s="47"/>
      <c r="R476" s="47">
        <f t="shared" si="235"/>
        <v>839.83937638977454</v>
      </c>
      <c r="S476" s="47">
        <f t="shared" si="238"/>
        <v>1458.1004766476142</v>
      </c>
      <c r="T476" s="47">
        <f t="shared" si="238"/>
        <v>1458.1004766476142</v>
      </c>
      <c r="U476" s="47">
        <f t="shared" si="240"/>
        <v>197.96137883376559</v>
      </c>
      <c r="V476" s="47"/>
      <c r="W476" s="79">
        <v>2</v>
      </c>
      <c r="X476" s="62">
        <f t="shared" si="231"/>
        <v>1458.1004766476142</v>
      </c>
      <c r="Y476" s="137">
        <f t="shared" si="253"/>
        <v>60.618831873326144</v>
      </c>
      <c r="Z476" s="131">
        <v>63.1</v>
      </c>
      <c r="AA476" s="5">
        <f t="shared" si="251"/>
        <v>5.417683079532801</v>
      </c>
      <c r="AB476" s="131"/>
      <c r="AC476" s="43">
        <f t="shared" si="255"/>
        <v>0</v>
      </c>
      <c r="AD476" s="131">
        <v>63</v>
      </c>
      <c r="AE476" s="43">
        <f t="shared" si="254"/>
        <v>5.4005249491199994</v>
      </c>
      <c r="AF476" s="131"/>
      <c r="AG476" s="43">
        <f t="shared" si="256"/>
        <v>0</v>
      </c>
      <c r="AH476" s="131"/>
      <c r="AI476" s="43">
        <f t="shared" si="257"/>
        <v>0</v>
      </c>
      <c r="AJ476" s="131"/>
      <c r="AK476" s="43">
        <f t="shared" si="258"/>
        <v>0</v>
      </c>
      <c r="AL476" s="117"/>
      <c r="AM476" s="43">
        <f t="shared" si="259"/>
        <v>0</v>
      </c>
      <c r="AN476" s="131"/>
      <c r="AO476" s="5">
        <f t="shared" si="252"/>
        <v>0</v>
      </c>
      <c r="AP476" s="131"/>
      <c r="AQ476" s="43">
        <f t="shared" si="260"/>
        <v>0</v>
      </c>
      <c r="AR476" s="131"/>
      <c r="AS476" s="43">
        <f t="shared" si="261"/>
        <v>0</v>
      </c>
      <c r="AT476" s="131"/>
      <c r="AU476" s="43">
        <f t="shared" si="262"/>
        <v>0</v>
      </c>
      <c r="AV476" s="131"/>
      <c r="AW476" s="43">
        <f t="shared" si="263"/>
        <v>0</v>
      </c>
      <c r="AX476" s="131"/>
      <c r="AY476" s="43">
        <f t="shared" si="264"/>
        <v>0</v>
      </c>
      <c r="AZ476" s="131"/>
      <c r="BA476" s="43">
        <f t="shared" si="265"/>
        <v>0</v>
      </c>
      <c r="BB476" s="117"/>
      <c r="BC476" s="43">
        <f t="shared" si="266"/>
        <v>0</v>
      </c>
      <c r="BD476" s="121"/>
      <c r="BE476">
        <f t="shared" si="241"/>
        <v>0</v>
      </c>
      <c r="BF476">
        <f t="shared" si="242"/>
        <v>0</v>
      </c>
      <c r="BG476">
        <f t="shared" si="243"/>
        <v>4</v>
      </c>
      <c r="BH476">
        <f t="shared" si="247"/>
        <v>7</v>
      </c>
      <c r="BI476" s="6">
        <f t="shared" si="244"/>
        <v>0</v>
      </c>
      <c r="BJ476" s="44">
        <f t="shared" si="245"/>
        <v>0</v>
      </c>
    </row>
    <row r="477" spans="1:62" ht="15" customHeight="1" x14ac:dyDescent="0.25">
      <c r="A477" s="144">
        <f t="shared" si="246"/>
        <v>465</v>
      </c>
      <c r="B477" s="89" t="s">
        <v>133</v>
      </c>
      <c r="C477" s="150">
        <v>34</v>
      </c>
      <c r="D477" s="89" t="s">
        <v>133</v>
      </c>
      <c r="E477" s="150">
        <v>34</v>
      </c>
      <c r="F477" s="154" t="s">
        <v>123</v>
      </c>
      <c r="G477" s="155">
        <v>4</v>
      </c>
      <c r="H477" s="152">
        <f t="shared" si="248"/>
        <v>3700.9</v>
      </c>
      <c r="I477" s="47">
        <f t="shared" si="250"/>
        <v>2306.6999999999998</v>
      </c>
      <c r="J477" s="47">
        <f t="shared" si="233"/>
        <v>489.5</v>
      </c>
      <c r="K477" s="47">
        <f t="shared" si="234"/>
        <v>0</v>
      </c>
      <c r="L477" s="56">
        <f t="shared" si="267"/>
        <v>3953.9796218493589</v>
      </c>
      <c r="M477" s="56">
        <f t="shared" si="249"/>
        <v>-2.1126477415236877E-2</v>
      </c>
      <c r="N477" s="47">
        <f t="shared" si="232"/>
        <v>485.74687499999982</v>
      </c>
      <c r="O477" s="47">
        <f t="shared" si="236"/>
        <v>1336.7468749999998</v>
      </c>
      <c r="P477" s="47">
        <f t="shared" si="239"/>
        <v>2187.7468749999998</v>
      </c>
      <c r="Q477" s="47"/>
      <c r="R477" s="47">
        <f t="shared" si="235"/>
        <v>829.98736530881331</v>
      </c>
      <c r="S477" s="47">
        <f t="shared" si="238"/>
        <v>1458.1004766476142</v>
      </c>
      <c r="T477" s="47">
        <f t="shared" si="238"/>
        <v>1458.1004766476142</v>
      </c>
      <c r="U477" s="47">
        <f t="shared" si="240"/>
        <v>207.81242972273256</v>
      </c>
      <c r="V477" s="47"/>
      <c r="W477" s="79">
        <v>2</v>
      </c>
      <c r="X477" s="62">
        <f t="shared" si="231"/>
        <v>1458.1004766476142</v>
      </c>
      <c r="Y477" s="137">
        <f t="shared" si="253"/>
        <v>60.618831873326144</v>
      </c>
      <c r="Z477" s="131">
        <v>62.7</v>
      </c>
      <c r="AA477" s="5">
        <f t="shared" si="251"/>
        <v>5.3492138390592014</v>
      </c>
      <c r="AB477" s="131"/>
      <c r="AC477" s="43">
        <f t="shared" si="255"/>
        <v>0</v>
      </c>
      <c r="AD477" s="131">
        <v>62.5</v>
      </c>
      <c r="AE477" s="43">
        <f t="shared" si="254"/>
        <v>5.3151424999999994</v>
      </c>
      <c r="AF477" s="131"/>
      <c r="AG477" s="43">
        <f t="shared" si="256"/>
        <v>0</v>
      </c>
      <c r="AH477" s="131"/>
      <c r="AI477" s="43">
        <f t="shared" si="257"/>
        <v>0</v>
      </c>
      <c r="AJ477" s="131"/>
      <c r="AK477" s="43">
        <f t="shared" si="258"/>
        <v>0</v>
      </c>
      <c r="AL477" s="117"/>
      <c r="AM477" s="43">
        <f t="shared" si="259"/>
        <v>0</v>
      </c>
      <c r="AN477" s="131"/>
      <c r="AO477" s="5">
        <f t="shared" si="252"/>
        <v>0</v>
      </c>
      <c r="AP477" s="131"/>
      <c r="AQ477" s="43">
        <f t="shared" si="260"/>
        <v>0</v>
      </c>
      <c r="AR477" s="131"/>
      <c r="AS477" s="43">
        <f t="shared" si="261"/>
        <v>0</v>
      </c>
      <c r="AT477" s="131"/>
      <c r="AU477" s="43">
        <f t="shared" si="262"/>
        <v>0</v>
      </c>
      <c r="AV477" s="131"/>
      <c r="AW477" s="43">
        <f t="shared" si="263"/>
        <v>0</v>
      </c>
      <c r="AX477" s="131"/>
      <c r="AY477" s="43">
        <f t="shared" si="264"/>
        <v>0</v>
      </c>
      <c r="AZ477" s="131"/>
      <c r="BA477" s="43">
        <f t="shared" si="265"/>
        <v>0</v>
      </c>
      <c r="BB477" s="117"/>
      <c r="BC477" s="43">
        <f t="shared" si="266"/>
        <v>0</v>
      </c>
      <c r="BD477" s="121"/>
      <c r="BE477">
        <f t="shared" si="241"/>
        <v>0</v>
      </c>
      <c r="BF477">
        <f t="shared" si="242"/>
        <v>0</v>
      </c>
      <c r="BG477">
        <f t="shared" si="243"/>
        <v>4</v>
      </c>
      <c r="BH477">
        <f t="shared" si="247"/>
        <v>7</v>
      </c>
      <c r="BI477" s="6">
        <f t="shared" si="244"/>
        <v>0</v>
      </c>
      <c r="BJ477" s="44">
        <f t="shared" si="245"/>
        <v>0</v>
      </c>
    </row>
    <row r="478" spans="1:62" ht="15" customHeight="1" x14ac:dyDescent="0.25">
      <c r="A478" s="144">
        <f t="shared" si="246"/>
        <v>466</v>
      </c>
      <c r="B478" s="89" t="s">
        <v>133</v>
      </c>
      <c r="C478" s="150">
        <v>35</v>
      </c>
      <c r="D478" s="89" t="s">
        <v>133</v>
      </c>
      <c r="E478" s="150">
        <v>35</v>
      </c>
      <c r="F478" s="154" t="s">
        <v>123</v>
      </c>
      <c r="G478" s="155">
        <v>5</v>
      </c>
      <c r="H478" s="152">
        <f t="shared" si="248"/>
        <v>3708.9</v>
      </c>
      <c r="I478" s="47">
        <f t="shared" si="250"/>
        <v>2306.6999999999998</v>
      </c>
      <c r="J478" s="47">
        <f t="shared" si="233"/>
        <v>497.5</v>
      </c>
      <c r="K478" s="47">
        <f t="shared" si="234"/>
        <v>0</v>
      </c>
      <c r="L478" s="56">
        <f t="shared" si="267"/>
        <v>3953.9796218493589</v>
      </c>
      <c r="M478" s="56">
        <f t="shared" si="249"/>
        <v>-2.0255398256722401E-2</v>
      </c>
      <c r="N478" s="47">
        <f t="shared" si="232"/>
        <v>479.99687499999982</v>
      </c>
      <c r="O478" s="47">
        <f t="shared" si="236"/>
        <v>1330.9968749999998</v>
      </c>
      <c r="P478" s="47">
        <f t="shared" si="239"/>
        <v>2181.9968749999998</v>
      </c>
      <c r="Q478" s="47"/>
      <c r="R478" s="47">
        <f t="shared" si="235"/>
        <v>820.13535468833766</v>
      </c>
      <c r="S478" s="47">
        <f t="shared" si="238"/>
        <v>1458.1004766476142</v>
      </c>
      <c r="T478" s="47">
        <f t="shared" si="238"/>
        <v>1458.1004766476142</v>
      </c>
      <c r="U478" s="47">
        <f t="shared" si="240"/>
        <v>217.66356926404947</v>
      </c>
      <c r="V478" s="47"/>
      <c r="W478" s="79">
        <v>2</v>
      </c>
      <c r="X478" s="62">
        <f t="shared" ref="X478:X541" si="268">S478</f>
        <v>1458.1004766476142</v>
      </c>
      <c r="Y478" s="137">
        <f t="shared" si="253"/>
        <v>60.618831873326144</v>
      </c>
      <c r="Z478" s="131">
        <v>62.6</v>
      </c>
      <c r="AA478" s="5">
        <f t="shared" si="251"/>
        <v>5.3321645627648007</v>
      </c>
      <c r="AB478" s="131"/>
      <c r="AC478" s="43">
        <f t="shared" si="255"/>
        <v>0</v>
      </c>
      <c r="AD478" s="131">
        <v>62.4</v>
      </c>
      <c r="AE478" s="43">
        <f t="shared" si="254"/>
        <v>5.2981476507647995</v>
      </c>
      <c r="AF478" s="131"/>
      <c r="AG478" s="43">
        <f t="shared" si="256"/>
        <v>0</v>
      </c>
      <c r="AH478" s="131"/>
      <c r="AI478" s="43">
        <f t="shared" si="257"/>
        <v>0</v>
      </c>
      <c r="AJ478" s="131"/>
      <c r="AK478" s="43">
        <f t="shared" si="258"/>
        <v>0</v>
      </c>
      <c r="AL478" s="117"/>
      <c r="AM478" s="43">
        <f t="shared" si="259"/>
        <v>0</v>
      </c>
      <c r="AN478" s="131"/>
      <c r="AO478" s="5">
        <f t="shared" si="252"/>
        <v>0</v>
      </c>
      <c r="AP478" s="131"/>
      <c r="AQ478" s="43">
        <f t="shared" si="260"/>
        <v>0</v>
      </c>
      <c r="AR478" s="131"/>
      <c r="AS478" s="43">
        <f t="shared" si="261"/>
        <v>0</v>
      </c>
      <c r="AT478" s="131"/>
      <c r="AU478" s="43">
        <f t="shared" si="262"/>
        <v>0</v>
      </c>
      <c r="AV478" s="131"/>
      <c r="AW478" s="43">
        <f t="shared" si="263"/>
        <v>0</v>
      </c>
      <c r="AX478" s="131"/>
      <c r="AY478" s="43">
        <f t="shared" si="264"/>
        <v>0</v>
      </c>
      <c r="AZ478" s="131"/>
      <c r="BA478" s="43">
        <f t="shared" si="265"/>
        <v>0</v>
      </c>
      <c r="BB478" s="117"/>
      <c r="BC478" s="43">
        <f t="shared" si="266"/>
        <v>0</v>
      </c>
      <c r="BD478" s="121"/>
      <c r="BE478">
        <f t="shared" si="241"/>
        <v>0</v>
      </c>
      <c r="BF478">
        <f t="shared" si="242"/>
        <v>0</v>
      </c>
      <c r="BG478">
        <f t="shared" si="243"/>
        <v>4</v>
      </c>
      <c r="BH478">
        <f t="shared" si="247"/>
        <v>7</v>
      </c>
      <c r="BI478" s="6">
        <f t="shared" si="244"/>
        <v>0</v>
      </c>
      <c r="BJ478" s="44">
        <f t="shared" si="245"/>
        <v>0</v>
      </c>
    </row>
    <row r="479" spans="1:62" ht="15" customHeight="1" x14ac:dyDescent="0.25">
      <c r="A479" s="144">
        <f t="shared" si="246"/>
        <v>467</v>
      </c>
      <c r="B479" s="89" t="s">
        <v>133</v>
      </c>
      <c r="C479" s="150">
        <v>36</v>
      </c>
      <c r="D479" s="89" t="s">
        <v>133</v>
      </c>
      <c r="E479" s="150">
        <v>36</v>
      </c>
      <c r="F479" s="154" t="s">
        <v>123</v>
      </c>
      <c r="G479" s="155">
        <v>6</v>
      </c>
      <c r="H479" s="152">
        <f t="shared" si="248"/>
        <v>3716.9</v>
      </c>
      <c r="I479" s="47">
        <f t="shared" si="250"/>
        <v>2306.6999999999998</v>
      </c>
      <c r="J479" s="47">
        <f t="shared" ref="J479:J542" si="269">J478+I$8</f>
        <v>505.5</v>
      </c>
      <c r="K479" s="47">
        <f t="shared" si="234"/>
        <v>0</v>
      </c>
      <c r="L479" s="56">
        <f t="shared" si="267"/>
        <v>3953.9796218493589</v>
      </c>
      <c r="M479" s="56">
        <f t="shared" si="249"/>
        <v>-1.9461933083675831E-2</v>
      </c>
      <c r="N479" s="47">
        <f t="shared" si="232"/>
        <v>474.24687499999982</v>
      </c>
      <c r="O479" s="47">
        <f t="shared" si="236"/>
        <v>1325.2468749999998</v>
      </c>
      <c r="P479" s="47">
        <f t="shared" si="239"/>
        <v>2176.2468749999998</v>
      </c>
      <c r="Q479" s="47"/>
      <c r="R479" s="47">
        <f t="shared" si="235"/>
        <v>810.28334454514459</v>
      </c>
      <c r="S479" s="47">
        <f t="shared" si="238"/>
        <v>1458.1004766476142</v>
      </c>
      <c r="T479" s="47">
        <f t="shared" si="238"/>
        <v>1458.1004766476142</v>
      </c>
      <c r="U479" s="47">
        <f t="shared" si="240"/>
        <v>227.51478594206941</v>
      </c>
      <c r="V479" s="47"/>
      <c r="W479" s="79">
        <v>2</v>
      </c>
      <c r="X479" s="62">
        <f t="shared" si="268"/>
        <v>1458.1004766476142</v>
      </c>
      <c r="Y479" s="137">
        <f t="shared" si="253"/>
        <v>60.618831873326144</v>
      </c>
      <c r="Z479" s="131">
        <v>62.6</v>
      </c>
      <c r="AA479" s="5">
        <f t="shared" si="251"/>
        <v>5.3321645627648007</v>
      </c>
      <c r="AB479" s="131"/>
      <c r="AC479" s="43">
        <f t="shared" si="255"/>
        <v>0</v>
      </c>
      <c r="AD479" s="131">
        <v>62.3</v>
      </c>
      <c r="AE479" s="43">
        <f t="shared" si="254"/>
        <v>5.2811800150592001</v>
      </c>
      <c r="AF479" s="131"/>
      <c r="AG479" s="43">
        <f t="shared" si="256"/>
        <v>0</v>
      </c>
      <c r="AH479" s="131"/>
      <c r="AI479" s="43">
        <f t="shared" si="257"/>
        <v>0</v>
      </c>
      <c r="AJ479" s="131"/>
      <c r="AK479" s="43">
        <f t="shared" si="258"/>
        <v>0</v>
      </c>
      <c r="AL479" s="117"/>
      <c r="AM479" s="43">
        <f t="shared" si="259"/>
        <v>0</v>
      </c>
      <c r="AN479" s="131"/>
      <c r="AO479" s="5">
        <f t="shared" si="252"/>
        <v>0</v>
      </c>
      <c r="AP479" s="131"/>
      <c r="AQ479" s="43">
        <f t="shared" si="260"/>
        <v>0</v>
      </c>
      <c r="AR479" s="131"/>
      <c r="AS479" s="43">
        <f t="shared" si="261"/>
        <v>0</v>
      </c>
      <c r="AT479" s="131"/>
      <c r="AU479" s="43">
        <f t="shared" si="262"/>
        <v>0</v>
      </c>
      <c r="AV479" s="131"/>
      <c r="AW479" s="43">
        <f t="shared" si="263"/>
        <v>0</v>
      </c>
      <c r="AX479" s="131"/>
      <c r="AY479" s="43">
        <f t="shared" si="264"/>
        <v>0</v>
      </c>
      <c r="AZ479" s="131"/>
      <c r="BA479" s="43">
        <f t="shared" si="265"/>
        <v>0</v>
      </c>
      <c r="BB479" s="117"/>
      <c r="BC479" s="43">
        <f t="shared" si="266"/>
        <v>0</v>
      </c>
      <c r="BD479" s="121"/>
      <c r="BE479">
        <f t="shared" si="241"/>
        <v>0</v>
      </c>
      <c r="BF479">
        <f t="shared" si="242"/>
        <v>0</v>
      </c>
      <c r="BG479">
        <f t="shared" si="243"/>
        <v>4</v>
      </c>
      <c r="BH479">
        <f t="shared" si="247"/>
        <v>7</v>
      </c>
      <c r="BI479" s="6">
        <f t="shared" si="244"/>
        <v>0</v>
      </c>
      <c r="BJ479" s="44">
        <f t="shared" si="245"/>
        <v>0</v>
      </c>
    </row>
    <row r="480" spans="1:62" ht="15" customHeight="1" x14ac:dyDescent="0.25">
      <c r="A480" s="144">
        <f t="shared" si="246"/>
        <v>468</v>
      </c>
      <c r="B480" s="89" t="s">
        <v>133</v>
      </c>
      <c r="C480" s="150">
        <v>37</v>
      </c>
      <c r="D480" s="89" t="s">
        <v>133</v>
      </c>
      <c r="E480" s="150">
        <v>37</v>
      </c>
      <c r="F480" s="154" t="s">
        <v>123</v>
      </c>
      <c r="G480" s="155">
        <v>7</v>
      </c>
      <c r="H480" s="152">
        <f t="shared" si="248"/>
        <v>3724.9</v>
      </c>
      <c r="I480" s="47">
        <f t="shared" si="250"/>
        <v>2306.6999999999998</v>
      </c>
      <c r="J480" s="47">
        <f t="shared" si="269"/>
        <v>513.5</v>
      </c>
      <c r="K480" s="47">
        <f t="shared" si="234"/>
        <v>0</v>
      </c>
      <c r="L480" s="56">
        <f t="shared" si="267"/>
        <v>3953.9796218493589</v>
      </c>
      <c r="M480" s="56">
        <f t="shared" si="249"/>
        <v>-1.8736495488610672E-2</v>
      </c>
      <c r="N480" s="47">
        <f t="shared" si="232"/>
        <v>468.49687499999982</v>
      </c>
      <c r="O480" s="47">
        <f t="shared" si="236"/>
        <v>1319.4968749999998</v>
      </c>
      <c r="P480" s="47">
        <f t="shared" si="239"/>
        <v>2170.4968749999998</v>
      </c>
      <c r="Q480" s="47"/>
      <c r="R480" s="47">
        <f t="shared" si="235"/>
        <v>800.43133489685772</v>
      </c>
      <c r="S480" s="47">
        <f t="shared" si="238"/>
        <v>1458.1004766476142</v>
      </c>
      <c r="T480" s="47">
        <f t="shared" si="238"/>
        <v>1458.1004766476142</v>
      </c>
      <c r="U480" s="47">
        <f t="shared" si="240"/>
        <v>237.36607015276144</v>
      </c>
      <c r="V480" s="47"/>
      <c r="W480" s="79">
        <v>2</v>
      </c>
      <c r="X480" s="62">
        <f t="shared" si="268"/>
        <v>1458.1004766476142</v>
      </c>
      <c r="Y480" s="137">
        <f t="shared" si="253"/>
        <v>60.618831873326144</v>
      </c>
      <c r="Z480" s="131">
        <v>64.400000000000006</v>
      </c>
      <c r="AA480" s="5">
        <f t="shared" si="251"/>
        <v>5.6432152060928011</v>
      </c>
      <c r="AB480" s="131"/>
      <c r="AC480" s="43">
        <f t="shared" si="255"/>
        <v>0</v>
      </c>
      <c r="AD480" s="131">
        <v>64</v>
      </c>
      <c r="AE480" s="43">
        <f t="shared" si="254"/>
        <v>5.5733308620799997</v>
      </c>
      <c r="AF480" s="131"/>
      <c r="AG480" s="43">
        <f t="shared" si="256"/>
        <v>0</v>
      </c>
      <c r="AH480" s="131"/>
      <c r="AI480" s="43">
        <f t="shared" si="257"/>
        <v>0</v>
      </c>
      <c r="AJ480" s="131"/>
      <c r="AK480" s="43">
        <f t="shared" si="258"/>
        <v>0</v>
      </c>
      <c r="AL480" s="117"/>
      <c r="AM480" s="43">
        <f t="shared" si="259"/>
        <v>0</v>
      </c>
      <c r="AN480" s="131"/>
      <c r="AO480" s="5">
        <f t="shared" si="252"/>
        <v>0</v>
      </c>
      <c r="AP480" s="131"/>
      <c r="AQ480" s="43">
        <f t="shared" si="260"/>
        <v>0</v>
      </c>
      <c r="AR480" s="131"/>
      <c r="AS480" s="43">
        <f t="shared" si="261"/>
        <v>0</v>
      </c>
      <c r="AT480" s="131"/>
      <c r="AU480" s="43">
        <f t="shared" si="262"/>
        <v>0</v>
      </c>
      <c r="AV480" s="131"/>
      <c r="AW480" s="43">
        <f t="shared" si="263"/>
        <v>0</v>
      </c>
      <c r="AX480" s="131"/>
      <c r="AY480" s="43">
        <f t="shared" si="264"/>
        <v>0</v>
      </c>
      <c r="AZ480" s="131"/>
      <c r="BA480" s="43">
        <f t="shared" si="265"/>
        <v>0</v>
      </c>
      <c r="BB480" s="117"/>
      <c r="BC480" s="43">
        <f t="shared" si="266"/>
        <v>0</v>
      </c>
      <c r="BD480" s="121"/>
      <c r="BE480">
        <f t="shared" si="241"/>
        <v>0</v>
      </c>
      <c r="BF480">
        <f t="shared" si="242"/>
        <v>0</v>
      </c>
      <c r="BG480">
        <f t="shared" si="243"/>
        <v>4</v>
      </c>
      <c r="BH480">
        <f t="shared" si="247"/>
        <v>7</v>
      </c>
      <c r="BI480" s="6">
        <f t="shared" si="244"/>
        <v>0</v>
      </c>
      <c r="BJ480" s="44">
        <f t="shared" si="245"/>
        <v>0</v>
      </c>
    </row>
    <row r="481" spans="1:62" ht="15" customHeight="1" x14ac:dyDescent="0.25">
      <c r="A481" s="144">
        <f t="shared" si="246"/>
        <v>469</v>
      </c>
      <c r="B481" s="89" t="s">
        <v>134</v>
      </c>
      <c r="C481" s="150">
        <v>1</v>
      </c>
      <c r="D481" s="89" t="s">
        <v>134</v>
      </c>
      <c r="E481" s="150">
        <v>1</v>
      </c>
      <c r="F481" s="154" t="s">
        <v>123</v>
      </c>
      <c r="G481" s="155">
        <v>8</v>
      </c>
      <c r="H481" s="152">
        <f t="shared" si="248"/>
        <v>3732.9</v>
      </c>
      <c r="I481" s="47">
        <f t="shared" si="250"/>
        <v>2306.6999999999998</v>
      </c>
      <c r="J481" s="47">
        <f t="shared" si="269"/>
        <v>521.5</v>
      </c>
      <c r="K481" s="47">
        <f t="shared" si="234"/>
        <v>0</v>
      </c>
      <c r="L481" s="56">
        <f t="shared" si="267"/>
        <v>3953.9796218493589</v>
      </c>
      <c r="M481" s="56">
        <f t="shared" si="249"/>
        <v>-1.8071030713599612E-2</v>
      </c>
      <c r="N481" s="47">
        <f t="shared" ref="N481:N544" si="270">SLOPE*N$7 + ($I$7-$K$8*($A481-3))</f>
        <v>462.74687499999982</v>
      </c>
      <c r="O481" s="47">
        <f t="shared" si="236"/>
        <v>1313.7468749999998</v>
      </c>
      <c r="P481" s="47">
        <f t="shared" si="239"/>
        <v>2164.7468749999998</v>
      </c>
      <c r="Q481" s="47"/>
      <c r="R481" s="47">
        <f t="shared" si="235"/>
        <v>790.57932576197913</v>
      </c>
      <c r="S481" s="47">
        <f t="shared" si="238"/>
        <v>1458.1004766476142</v>
      </c>
      <c r="T481" s="47">
        <f t="shared" si="238"/>
        <v>1458.1004766476142</v>
      </c>
      <c r="U481" s="47">
        <f t="shared" si="240"/>
        <v>247.21741382286496</v>
      </c>
      <c r="V481" s="47"/>
      <c r="W481" s="79">
        <v>2</v>
      </c>
      <c r="X481" s="62">
        <f t="shared" si="268"/>
        <v>1458.1004766476142</v>
      </c>
      <c r="Y481" s="137">
        <f t="shared" si="253"/>
        <v>60.618831873326144</v>
      </c>
      <c r="Z481" s="131">
        <v>62.1</v>
      </c>
      <c r="AA481" s="5">
        <f t="shared" si="251"/>
        <v>5.2473263842367999</v>
      </c>
      <c r="AB481" s="131"/>
      <c r="AC481" s="43">
        <f t="shared" si="255"/>
        <v>0</v>
      </c>
      <c r="AD481" s="131">
        <v>62</v>
      </c>
      <c r="AE481" s="43">
        <f t="shared" si="254"/>
        <v>5.2304403891199991</v>
      </c>
      <c r="AF481" s="131"/>
      <c r="AG481" s="43">
        <f t="shared" si="256"/>
        <v>0</v>
      </c>
      <c r="AH481" s="131"/>
      <c r="AI481" s="43">
        <f t="shared" si="257"/>
        <v>0</v>
      </c>
      <c r="AJ481" s="131"/>
      <c r="AK481" s="43">
        <f t="shared" si="258"/>
        <v>0</v>
      </c>
      <c r="AL481" s="117"/>
      <c r="AM481" s="43">
        <f t="shared" si="259"/>
        <v>0</v>
      </c>
      <c r="AN481" s="131"/>
      <c r="AO481" s="5">
        <f t="shared" si="252"/>
        <v>0</v>
      </c>
      <c r="AP481" s="131"/>
      <c r="AQ481" s="43">
        <f t="shared" si="260"/>
        <v>0</v>
      </c>
      <c r="AR481" s="131"/>
      <c r="AS481" s="43">
        <f t="shared" si="261"/>
        <v>0</v>
      </c>
      <c r="AT481" s="131"/>
      <c r="AU481" s="43">
        <f t="shared" si="262"/>
        <v>0</v>
      </c>
      <c r="AV481" s="131"/>
      <c r="AW481" s="43">
        <f t="shared" si="263"/>
        <v>0</v>
      </c>
      <c r="AX481" s="131"/>
      <c r="AY481" s="43">
        <f t="shared" si="264"/>
        <v>0</v>
      </c>
      <c r="AZ481" s="131"/>
      <c r="BA481" s="43">
        <f t="shared" si="265"/>
        <v>0</v>
      </c>
      <c r="BB481" s="117"/>
      <c r="BC481" s="43">
        <f t="shared" si="266"/>
        <v>0</v>
      </c>
      <c r="BD481" s="121"/>
      <c r="BE481">
        <f t="shared" si="241"/>
        <v>0</v>
      </c>
      <c r="BF481">
        <f t="shared" si="242"/>
        <v>0</v>
      </c>
      <c r="BG481">
        <f t="shared" si="243"/>
        <v>4</v>
      </c>
      <c r="BH481">
        <f t="shared" si="247"/>
        <v>7</v>
      </c>
      <c r="BI481" s="6">
        <f t="shared" si="244"/>
        <v>0</v>
      </c>
      <c r="BJ481" s="44">
        <f t="shared" si="245"/>
        <v>0</v>
      </c>
    </row>
    <row r="482" spans="1:62" ht="15" customHeight="1" x14ac:dyDescent="0.25">
      <c r="A482" s="144">
        <f t="shared" si="246"/>
        <v>470</v>
      </c>
      <c r="B482" s="89" t="s">
        <v>134</v>
      </c>
      <c r="C482" s="150">
        <v>2</v>
      </c>
      <c r="D482" s="89" t="s">
        <v>134</v>
      </c>
      <c r="E482" s="150">
        <v>2</v>
      </c>
      <c r="F482" s="154" t="s">
        <v>123</v>
      </c>
      <c r="G482" s="155">
        <v>9</v>
      </c>
      <c r="H482" s="152">
        <f t="shared" si="248"/>
        <v>3740.9</v>
      </c>
      <c r="I482" s="47">
        <f t="shared" si="250"/>
        <v>2306.6999999999998</v>
      </c>
      <c r="J482" s="47">
        <f t="shared" si="269"/>
        <v>529.5</v>
      </c>
      <c r="K482" s="47">
        <f t="shared" ref="K482:K545" si="271">K481</f>
        <v>0</v>
      </c>
      <c r="L482" s="56">
        <f t="shared" si="267"/>
        <v>3953.9796218493589</v>
      </c>
      <c r="M482" s="56">
        <f t="shared" si="249"/>
        <v>-1.7458722416449746E-2</v>
      </c>
      <c r="N482" s="47">
        <f t="shared" si="270"/>
        <v>456.99687499999982</v>
      </c>
      <c r="O482" s="47">
        <f t="shared" si="236"/>
        <v>1307.9968749999998</v>
      </c>
      <c r="P482" s="47">
        <f t="shared" si="239"/>
        <v>2158.9968749999998</v>
      </c>
      <c r="Q482" s="47"/>
      <c r="R482" s="47">
        <f t="shared" ref="R482:R545" si="272">SQRT(POWER(J482-N$7,2)+POWER(K482-N482,2))</f>
        <v>780.72731715994507</v>
      </c>
      <c r="S482" s="47">
        <f t="shared" si="238"/>
        <v>1458.1004766476142</v>
      </c>
      <c r="T482" s="47">
        <f t="shared" si="238"/>
        <v>1458.1004766476142</v>
      </c>
      <c r="U482" s="47">
        <f t="shared" si="240"/>
        <v>257.06881011660215</v>
      </c>
      <c r="V482" s="47"/>
      <c r="W482" s="79">
        <v>2</v>
      </c>
      <c r="X482" s="62">
        <f t="shared" si="268"/>
        <v>1458.1004766476142</v>
      </c>
      <c r="Y482" s="137">
        <f t="shared" si="253"/>
        <v>60.618831873326144</v>
      </c>
      <c r="Z482" s="131">
        <v>64.2</v>
      </c>
      <c r="AA482" s="5">
        <f t="shared" si="251"/>
        <v>5.6082186070271991</v>
      </c>
      <c r="AB482" s="131"/>
      <c r="AC482" s="43">
        <f t="shared" si="255"/>
        <v>0</v>
      </c>
      <c r="AD482" s="131">
        <v>63.9</v>
      </c>
      <c r="AE482" s="43">
        <f t="shared" si="254"/>
        <v>5.5559278099007994</v>
      </c>
      <c r="AF482" s="131"/>
      <c r="AG482" s="43">
        <f t="shared" si="256"/>
        <v>0</v>
      </c>
      <c r="AH482" s="131"/>
      <c r="AI482" s="43">
        <f t="shared" si="257"/>
        <v>0</v>
      </c>
      <c r="AJ482" s="131"/>
      <c r="AK482" s="43">
        <f t="shared" si="258"/>
        <v>0</v>
      </c>
      <c r="AL482" s="117"/>
      <c r="AM482" s="43">
        <f t="shared" si="259"/>
        <v>0</v>
      </c>
      <c r="AN482" s="131"/>
      <c r="AO482" s="5">
        <f t="shared" si="252"/>
        <v>0</v>
      </c>
      <c r="AP482" s="131"/>
      <c r="AQ482" s="43">
        <f t="shared" si="260"/>
        <v>0</v>
      </c>
      <c r="AR482" s="131"/>
      <c r="AS482" s="43">
        <f t="shared" si="261"/>
        <v>0</v>
      </c>
      <c r="AT482" s="131"/>
      <c r="AU482" s="43">
        <f t="shared" si="262"/>
        <v>0</v>
      </c>
      <c r="AV482" s="131"/>
      <c r="AW482" s="43">
        <f t="shared" si="263"/>
        <v>0</v>
      </c>
      <c r="AX482" s="131"/>
      <c r="AY482" s="43">
        <f t="shared" si="264"/>
        <v>0</v>
      </c>
      <c r="AZ482" s="131"/>
      <c r="BA482" s="43">
        <f t="shared" si="265"/>
        <v>0</v>
      </c>
      <c r="BB482" s="117"/>
      <c r="BC482" s="43">
        <f t="shared" si="266"/>
        <v>0</v>
      </c>
      <c r="BD482" s="121"/>
      <c r="BE482">
        <f t="shared" si="241"/>
        <v>0</v>
      </c>
      <c r="BF482">
        <f t="shared" si="242"/>
        <v>0</v>
      </c>
      <c r="BG482">
        <f t="shared" si="243"/>
        <v>4</v>
      </c>
      <c r="BH482">
        <f t="shared" si="247"/>
        <v>7</v>
      </c>
      <c r="BI482" s="6">
        <f t="shared" si="244"/>
        <v>0</v>
      </c>
      <c r="BJ482" s="44">
        <f t="shared" si="245"/>
        <v>0</v>
      </c>
    </row>
    <row r="483" spans="1:62" ht="15" customHeight="1" x14ac:dyDescent="0.25">
      <c r="A483" s="144">
        <f t="shared" si="246"/>
        <v>471</v>
      </c>
      <c r="B483" s="89" t="s">
        <v>134</v>
      </c>
      <c r="C483" s="150">
        <v>3</v>
      </c>
      <c r="D483" s="89" t="s">
        <v>134</v>
      </c>
      <c r="E483" s="150">
        <v>3</v>
      </c>
      <c r="F483" s="154" t="s">
        <v>123</v>
      </c>
      <c r="G483" s="155">
        <v>10</v>
      </c>
      <c r="H483" s="152">
        <f t="shared" si="248"/>
        <v>3748.9</v>
      </c>
      <c r="I483" s="47">
        <f t="shared" si="250"/>
        <v>2306.6999999999998</v>
      </c>
      <c r="J483" s="47">
        <f t="shared" si="269"/>
        <v>537.5</v>
      </c>
      <c r="K483" s="47">
        <f t="shared" si="271"/>
        <v>0</v>
      </c>
      <c r="L483" s="56">
        <f t="shared" si="267"/>
        <v>3953.9796218493589</v>
      </c>
      <c r="M483" s="56">
        <f t="shared" si="249"/>
        <v>-1.6893764385713439E-2</v>
      </c>
      <c r="N483" s="47">
        <f t="shared" si="270"/>
        <v>451.24687499999982</v>
      </c>
      <c r="O483" s="47">
        <f t="shared" si="236"/>
        <v>1302.2468749999998</v>
      </c>
      <c r="P483" s="47">
        <f t="shared" si="239"/>
        <v>2153.2468749999998</v>
      </c>
      <c r="Q483" s="47"/>
      <c r="R483" s="47">
        <f t="shared" si="272"/>
        <v>770.87530911118529</v>
      </c>
      <c r="S483" s="47">
        <f t="shared" si="238"/>
        <v>1458.1004766476142</v>
      </c>
      <c r="T483" s="47">
        <f t="shared" si="238"/>
        <v>1458.1004766476142</v>
      </c>
      <c r="U483" s="47">
        <f t="shared" si="240"/>
        <v>266.92025320733097</v>
      </c>
      <c r="V483" s="47"/>
      <c r="W483" s="79">
        <v>2</v>
      </c>
      <c r="X483" s="62">
        <f t="shared" si="268"/>
        <v>1458.1004766476142</v>
      </c>
      <c r="Y483" s="137">
        <f t="shared" si="253"/>
        <v>60.618831873326144</v>
      </c>
      <c r="Z483" s="131">
        <v>62.6</v>
      </c>
      <c r="AA483" s="5">
        <f t="shared" si="251"/>
        <v>5.3321645627648007</v>
      </c>
      <c r="AB483" s="131"/>
      <c r="AC483" s="43">
        <f t="shared" si="255"/>
        <v>0</v>
      </c>
      <c r="AD483" s="131">
        <v>62.2</v>
      </c>
      <c r="AE483" s="43">
        <f t="shared" si="254"/>
        <v>5.2642395928832011</v>
      </c>
      <c r="AF483" s="131"/>
      <c r="AG483" s="43">
        <f t="shared" si="256"/>
        <v>0</v>
      </c>
      <c r="AH483" s="131"/>
      <c r="AI483" s="43">
        <f t="shared" si="257"/>
        <v>0</v>
      </c>
      <c r="AJ483" s="131"/>
      <c r="AK483" s="43">
        <f t="shared" si="258"/>
        <v>0</v>
      </c>
      <c r="AL483" s="117"/>
      <c r="AM483" s="43">
        <f t="shared" si="259"/>
        <v>0</v>
      </c>
      <c r="AN483" s="131"/>
      <c r="AO483" s="5">
        <f t="shared" si="252"/>
        <v>0</v>
      </c>
      <c r="AP483" s="131"/>
      <c r="AQ483" s="43">
        <f t="shared" si="260"/>
        <v>0</v>
      </c>
      <c r="AR483" s="131"/>
      <c r="AS483" s="43">
        <f t="shared" si="261"/>
        <v>0</v>
      </c>
      <c r="AT483" s="131"/>
      <c r="AU483" s="43">
        <f t="shared" si="262"/>
        <v>0</v>
      </c>
      <c r="AV483" s="131"/>
      <c r="AW483" s="43">
        <f t="shared" si="263"/>
        <v>0</v>
      </c>
      <c r="AX483" s="131"/>
      <c r="AY483" s="43">
        <f t="shared" si="264"/>
        <v>0</v>
      </c>
      <c r="AZ483" s="131"/>
      <c r="BA483" s="43">
        <f t="shared" si="265"/>
        <v>0</v>
      </c>
      <c r="BB483" s="117"/>
      <c r="BC483" s="43">
        <f t="shared" si="266"/>
        <v>0</v>
      </c>
      <c r="BD483" s="121"/>
      <c r="BE483">
        <f t="shared" si="241"/>
        <v>0</v>
      </c>
      <c r="BF483">
        <f t="shared" si="242"/>
        <v>0</v>
      </c>
      <c r="BG483">
        <f t="shared" si="243"/>
        <v>4</v>
      </c>
      <c r="BH483">
        <f t="shared" si="247"/>
        <v>7</v>
      </c>
      <c r="BI483" s="6">
        <f t="shared" si="244"/>
        <v>0</v>
      </c>
      <c r="BJ483" s="44">
        <f t="shared" si="245"/>
        <v>0</v>
      </c>
    </row>
    <row r="484" spans="1:62" ht="15" customHeight="1" x14ac:dyDescent="0.25">
      <c r="A484" s="144">
        <f t="shared" si="246"/>
        <v>472</v>
      </c>
      <c r="B484" s="89" t="s">
        <v>134</v>
      </c>
      <c r="C484" s="150">
        <v>4</v>
      </c>
      <c r="D484" s="89" t="s">
        <v>134</v>
      </c>
      <c r="E484" s="150">
        <v>4</v>
      </c>
      <c r="F484" s="154" t="s">
        <v>123</v>
      </c>
      <c r="G484" s="155">
        <v>11</v>
      </c>
      <c r="H484" s="152">
        <f t="shared" si="248"/>
        <v>3756.9</v>
      </c>
      <c r="I484" s="47">
        <f t="shared" si="250"/>
        <v>2306.6999999999998</v>
      </c>
      <c r="J484" s="47">
        <f t="shared" si="269"/>
        <v>545.5</v>
      </c>
      <c r="K484" s="47">
        <f t="shared" si="271"/>
        <v>0</v>
      </c>
      <c r="L484" s="56">
        <f t="shared" si="267"/>
        <v>3953.9796218493589</v>
      </c>
      <c r="M484" s="56">
        <f t="shared" si="249"/>
        <v>-1.6371181016438641E-2</v>
      </c>
      <c r="N484" s="47">
        <f t="shared" si="270"/>
        <v>445.49687499999982</v>
      </c>
      <c r="O484" s="47">
        <f t="shared" si="236"/>
        <v>1296.4968749999998</v>
      </c>
      <c r="P484" s="47">
        <f t="shared" si="239"/>
        <v>2147.4968749999998</v>
      </c>
      <c r="Q484" s="47"/>
      <c r="R484" s="47">
        <f t="shared" si="272"/>
        <v>761.02330163718739</v>
      </c>
      <c r="S484" s="47">
        <f t="shared" si="238"/>
        <v>1458.1004766476142</v>
      </c>
      <c r="T484" s="47">
        <f t="shared" si="238"/>
        <v>1458.1004766476142</v>
      </c>
      <c r="U484" s="47">
        <f t="shared" si="240"/>
        <v>276.77173809795983</v>
      </c>
      <c r="V484" s="47"/>
      <c r="W484" s="79">
        <v>2</v>
      </c>
      <c r="X484" s="62">
        <f t="shared" si="268"/>
        <v>1458.1004766476142</v>
      </c>
      <c r="Y484" s="137">
        <f t="shared" si="253"/>
        <v>60.618831873326144</v>
      </c>
      <c r="Z484" s="131">
        <v>63.4</v>
      </c>
      <c r="AA484" s="5">
        <f t="shared" si="251"/>
        <v>5.4693207519487999</v>
      </c>
      <c r="AB484" s="131"/>
      <c r="AC484" s="43">
        <f t="shared" si="255"/>
        <v>0</v>
      </c>
      <c r="AD484" s="131">
        <v>63</v>
      </c>
      <c r="AE484" s="43">
        <f t="shared" si="254"/>
        <v>5.4005249491199994</v>
      </c>
      <c r="AF484" s="131"/>
      <c r="AG484" s="43">
        <f t="shared" si="256"/>
        <v>0</v>
      </c>
      <c r="AH484" s="131"/>
      <c r="AI484" s="43">
        <f t="shared" si="257"/>
        <v>0</v>
      </c>
      <c r="AJ484" s="131"/>
      <c r="AK484" s="43">
        <f t="shared" si="258"/>
        <v>0</v>
      </c>
      <c r="AL484" s="117"/>
      <c r="AM484" s="43">
        <f t="shared" si="259"/>
        <v>0</v>
      </c>
      <c r="AN484" s="131"/>
      <c r="AO484" s="5">
        <f t="shared" si="252"/>
        <v>0</v>
      </c>
      <c r="AP484" s="131"/>
      <c r="AQ484" s="43">
        <f t="shared" si="260"/>
        <v>0</v>
      </c>
      <c r="AR484" s="131"/>
      <c r="AS484" s="43">
        <f t="shared" si="261"/>
        <v>0</v>
      </c>
      <c r="AT484" s="131"/>
      <c r="AU484" s="43">
        <f t="shared" si="262"/>
        <v>0</v>
      </c>
      <c r="AV484" s="131"/>
      <c r="AW484" s="43">
        <f t="shared" si="263"/>
        <v>0</v>
      </c>
      <c r="AX484" s="131"/>
      <c r="AY484" s="43">
        <f t="shared" si="264"/>
        <v>0</v>
      </c>
      <c r="AZ484" s="131"/>
      <c r="BA484" s="43">
        <f t="shared" si="265"/>
        <v>0</v>
      </c>
      <c r="BB484" s="117"/>
      <c r="BC484" s="43">
        <f t="shared" si="266"/>
        <v>0</v>
      </c>
      <c r="BD484" s="121"/>
      <c r="BE484">
        <f t="shared" si="241"/>
        <v>0</v>
      </c>
      <c r="BF484">
        <f t="shared" si="242"/>
        <v>0</v>
      </c>
      <c r="BG484">
        <f t="shared" si="243"/>
        <v>4</v>
      </c>
      <c r="BH484">
        <f t="shared" si="247"/>
        <v>7</v>
      </c>
      <c r="BI484" s="6">
        <f t="shared" si="244"/>
        <v>0</v>
      </c>
      <c r="BJ484" s="44">
        <f t="shared" si="245"/>
        <v>0</v>
      </c>
    </row>
    <row r="485" spans="1:62" ht="15" customHeight="1" x14ac:dyDescent="0.25">
      <c r="A485" s="144">
        <f t="shared" si="246"/>
        <v>473</v>
      </c>
      <c r="B485" s="89" t="s">
        <v>134</v>
      </c>
      <c r="C485" s="150">
        <v>5</v>
      </c>
      <c r="D485" s="89" t="s">
        <v>134</v>
      </c>
      <c r="E485" s="150">
        <v>5</v>
      </c>
      <c r="F485" s="154" t="s">
        <v>123</v>
      </c>
      <c r="G485" s="155">
        <v>12</v>
      </c>
      <c r="H485" s="152">
        <f t="shared" si="248"/>
        <v>3764.9</v>
      </c>
      <c r="I485" s="47">
        <f t="shared" si="250"/>
        <v>2306.6999999999998</v>
      </c>
      <c r="J485" s="47">
        <f t="shared" si="269"/>
        <v>553.5</v>
      </c>
      <c r="K485" s="47">
        <f t="shared" si="271"/>
        <v>0</v>
      </c>
      <c r="L485" s="56">
        <f t="shared" si="267"/>
        <v>3953.9796218493589</v>
      </c>
      <c r="M485" s="56">
        <f t="shared" si="249"/>
        <v>-1.5886684830093145E-2</v>
      </c>
      <c r="N485" s="47">
        <f t="shared" si="270"/>
        <v>439.74687499999982</v>
      </c>
      <c r="O485" s="47">
        <f t="shared" si="236"/>
        <v>1290.7468749999998</v>
      </c>
      <c r="P485" s="47">
        <f t="shared" si="239"/>
        <v>2141.7468749999998</v>
      </c>
      <c r="Q485" s="47"/>
      <c r="R485" s="47">
        <f t="shared" si="272"/>
        <v>751.1712947605663</v>
      </c>
      <c r="S485" s="47">
        <f t="shared" si="238"/>
        <v>1458.1004766476142</v>
      </c>
      <c r="T485" s="47">
        <f t="shared" si="238"/>
        <v>1458.1004766476142</v>
      </c>
      <c r="U485" s="47">
        <f t="shared" si="240"/>
        <v>286.62326047839463</v>
      </c>
      <c r="V485" s="47"/>
      <c r="W485" s="79">
        <v>2</v>
      </c>
      <c r="X485" s="62">
        <f t="shared" si="268"/>
        <v>1458.1004766476142</v>
      </c>
      <c r="Y485" s="137">
        <f t="shared" si="253"/>
        <v>60.618831873326144</v>
      </c>
      <c r="Z485" s="131">
        <v>62</v>
      </c>
      <c r="AA485" s="5">
        <f t="shared" si="251"/>
        <v>5.2304403891199991</v>
      </c>
      <c r="AB485" s="131"/>
      <c r="AC485" s="43">
        <f t="shared" si="255"/>
        <v>0</v>
      </c>
      <c r="AD485" s="131">
        <v>61.6</v>
      </c>
      <c r="AE485" s="43">
        <f t="shared" si="254"/>
        <v>5.1631685439487995</v>
      </c>
      <c r="AF485" s="131"/>
      <c r="AG485" s="43">
        <f t="shared" si="256"/>
        <v>0</v>
      </c>
      <c r="AH485" s="131"/>
      <c r="AI485" s="43">
        <f t="shared" si="257"/>
        <v>0</v>
      </c>
      <c r="AJ485" s="131"/>
      <c r="AK485" s="43">
        <f t="shared" si="258"/>
        <v>0</v>
      </c>
      <c r="AL485" s="117"/>
      <c r="AM485" s="43">
        <f t="shared" si="259"/>
        <v>0</v>
      </c>
      <c r="AN485" s="131"/>
      <c r="AO485" s="5">
        <f t="shared" si="252"/>
        <v>0</v>
      </c>
      <c r="AP485" s="131"/>
      <c r="AQ485" s="43">
        <f t="shared" si="260"/>
        <v>0</v>
      </c>
      <c r="AR485" s="131"/>
      <c r="AS485" s="43">
        <f t="shared" si="261"/>
        <v>0</v>
      </c>
      <c r="AT485" s="131"/>
      <c r="AU485" s="43">
        <f t="shared" si="262"/>
        <v>0</v>
      </c>
      <c r="AV485" s="131"/>
      <c r="AW485" s="43">
        <f t="shared" si="263"/>
        <v>0</v>
      </c>
      <c r="AX485" s="131"/>
      <c r="AY485" s="43">
        <f t="shared" si="264"/>
        <v>0</v>
      </c>
      <c r="AZ485" s="131"/>
      <c r="BA485" s="43">
        <f t="shared" si="265"/>
        <v>0</v>
      </c>
      <c r="BB485" s="117"/>
      <c r="BC485" s="43">
        <f t="shared" si="266"/>
        <v>0</v>
      </c>
      <c r="BD485" s="121"/>
      <c r="BE485">
        <f t="shared" si="241"/>
        <v>0</v>
      </c>
      <c r="BF485">
        <f t="shared" si="242"/>
        <v>0</v>
      </c>
      <c r="BG485">
        <f t="shared" si="243"/>
        <v>4</v>
      </c>
      <c r="BH485">
        <f t="shared" si="247"/>
        <v>7</v>
      </c>
      <c r="BI485" s="6">
        <f t="shared" si="244"/>
        <v>0</v>
      </c>
      <c r="BJ485" s="44">
        <f t="shared" si="245"/>
        <v>0</v>
      </c>
    </row>
    <row r="486" spans="1:62" ht="15" customHeight="1" x14ac:dyDescent="0.25">
      <c r="A486" s="144">
        <f t="shared" si="246"/>
        <v>474</v>
      </c>
      <c r="B486" s="89" t="s">
        <v>134</v>
      </c>
      <c r="C486" s="150">
        <v>6</v>
      </c>
      <c r="D486" s="89" t="s">
        <v>134</v>
      </c>
      <c r="E486" s="150">
        <v>6</v>
      </c>
      <c r="F486" s="154" t="s">
        <v>123</v>
      </c>
      <c r="G486" s="155">
        <v>13</v>
      </c>
      <c r="H486" s="152">
        <f t="shared" si="248"/>
        <v>3772.9</v>
      </c>
      <c r="I486" s="47">
        <f t="shared" si="250"/>
        <v>2306.6999999999998</v>
      </c>
      <c r="J486" s="47">
        <f t="shared" si="269"/>
        <v>561.5</v>
      </c>
      <c r="K486" s="47">
        <f t="shared" si="271"/>
        <v>0</v>
      </c>
      <c r="L486" s="56">
        <f t="shared" si="267"/>
        <v>3953.9796218493589</v>
      </c>
      <c r="M486" s="56">
        <f t="shared" si="249"/>
        <v>-1.5436562412560306E-2</v>
      </c>
      <c r="N486" s="47">
        <f t="shared" si="270"/>
        <v>433.99687499999982</v>
      </c>
      <c r="O486" s="47">
        <f t="shared" si="236"/>
        <v>1284.9968749999998</v>
      </c>
      <c r="P486" s="47">
        <f t="shared" si="239"/>
        <v>2135.9968749999998</v>
      </c>
      <c r="Q486" s="47"/>
      <c r="R486" s="47">
        <f t="shared" si="272"/>
        <v>741.31928850513896</v>
      </c>
      <c r="S486" s="47">
        <f t="shared" si="238"/>
        <v>1458.1004766476142</v>
      </c>
      <c r="T486" s="47">
        <f t="shared" si="238"/>
        <v>1458.1004766476142</v>
      </c>
      <c r="U486" s="47">
        <f t="shared" si="240"/>
        <v>296.47481661140404</v>
      </c>
      <c r="V486" s="47"/>
      <c r="W486" s="79">
        <v>2</v>
      </c>
      <c r="X486" s="62">
        <f t="shared" si="268"/>
        <v>1458.1004766476142</v>
      </c>
      <c r="Y486" s="137">
        <f t="shared" si="253"/>
        <v>60.618831873326144</v>
      </c>
      <c r="Z486" s="131">
        <v>63.2</v>
      </c>
      <c r="AA486" s="5">
        <f t="shared" si="251"/>
        <v>5.4348684234752014</v>
      </c>
      <c r="AB486" s="131"/>
      <c r="AC486" s="43">
        <f t="shared" si="255"/>
        <v>0</v>
      </c>
      <c r="AD486" s="131">
        <v>62.6</v>
      </c>
      <c r="AE486" s="43">
        <f t="shared" si="254"/>
        <v>5.3321645627648007</v>
      </c>
      <c r="AF486" s="131"/>
      <c r="AG486" s="43">
        <f t="shared" si="256"/>
        <v>0</v>
      </c>
      <c r="AH486" s="131"/>
      <c r="AI486" s="43">
        <f t="shared" si="257"/>
        <v>0</v>
      </c>
      <c r="AJ486" s="131"/>
      <c r="AK486" s="43">
        <f t="shared" si="258"/>
        <v>0</v>
      </c>
      <c r="AL486" s="117"/>
      <c r="AM486" s="43">
        <f t="shared" si="259"/>
        <v>0</v>
      </c>
      <c r="AN486" s="131"/>
      <c r="AO486" s="5">
        <f t="shared" si="252"/>
        <v>0</v>
      </c>
      <c r="AP486" s="131"/>
      <c r="AQ486" s="43">
        <f t="shared" si="260"/>
        <v>0</v>
      </c>
      <c r="AR486" s="131"/>
      <c r="AS486" s="43">
        <f t="shared" si="261"/>
        <v>0</v>
      </c>
      <c r="AT486" s="131"/>
      <c r="AU486" s="43">
        <f t="shared" si="262"/>
        <v>0</v>
      </c>
      <c r="AV486" s="131"/>
      <c r="AW486" s="43">
        <f t="shared" si="263"/>
        <v>0</v>
      </c>
      <c r="AX486" s="131"/>
      <c r="AY486" s="43">
        <f t="shared" si="264"/>
        <v>0</v>
      </c>
      <c r="AZ486" s="131"/>
      <c r="BA486" s="43">
        <f t="shared" si="265"/>
        <v>0</v>
      </c>
      <c r="BB486" s="117"/>
      <c r="BC486" s="43">
        <f t="shared" si="266"/>
        <v>0</v>
      </c>
      <c r="BD486" s="121"/>
      <c r="BE486">
        <f t="shared" si="241"/>
        <v>0</v>
      </c>
      <c r="BF486">
        <f t="shared" si="242"/>
        <v>0</v>
      </c>
      <c r="BG486">
        <f t="shared" si="243"/>
        <v>4</v>
      </c>
      <c r="BH486">
        <f t="shared" si="247"/>
        <v>7</v>
      </c>
      <c r="BI486" s="6">
        <f t="shared" si="244"/>
        <v>0</v>
      </c>
      <c r="BJ486" s="44">
        <f t="shared" si="245"/>
        <v>0</v>
      </c>
    </row>
    <row r="487" spans="1:62" ht="15" customHeight="1" x14ac:dyDescent="0.25">
      <c r="A487" s="144">
        <f t="shared" si="246"/>
        <v>475</v>
      </c>
      <c r="B487" s="89" t="s">
        <v>134</v>
      </c>
      <c r="C487" s="150">
        <v>7</v>
      </c>
      <c r="D487" s="89" t="s">
        <v>134</v>
      </c>
      <c r="E487" s="150">
        <v>7</v>
      </c>
      <c r="F487" s="154" t="s">
        <v>123</v>
      </c>
      <c r="G487" s="155">
        <v>14</v>
      </c>
      <c r="H487" s="152">
        <f t="shared" si="248"/>
        <v>3780.9</v>
      </c>
      <c r="I487" s="47">
        <f t="shared" si="250"/>
        <v>2306.6999999999998</v>
      </c>
      <c r="J487" s="47">
        <f t="shared" si="269"/>
        <v>569.5</v>
      </c>
      <c r="K487" s="47">
        <f t="shared" si="271"/>
        <v>0</v>
      </c>
      <c r="L487" s="56">
        <f t="shared" si="267"/>
        <v>3953.9796218493589</v>
      </c>
      <c r="M487" s="56">
        <f t="shared" si="249"/>
        <v>-1.5017582382370165E-2</v>
      </c>
      <c r="N487" s="47">
        <f t="shared" si="270"/>
        <v>428.24687499999982</v>
      </c>
      <c r="O487" s="47">
        <f t="shared" si="236"/>
        <v>1279.2468749999998</v>
      </c>
      <c r="P487" s="47">
        <f t="shared" si="239"/>
        <v>2130.2468749999998</v>
      </c>
      <c r="Q487" s="47"/>
      <c r="R487" s="47">
        <f t="shared" si="272"/>
        <v>731.46728289600583</v>
      </c>
      <c r="S487" s="47">
        <f t="shared" si="238"/>
        <v>1458.1004766476142</v>
      </c>
      <c r="T487" s="47">
        <f t="shared" si="238"/>
        <v>1458.1004766476142</v>
      </c>
      <c r="U487" s="47">
        <f t="shared" si="240"/>
        <v>306.32640324050698</v>
      </c>
      <c r="V487" s="47"/>
      <c r="W487" s="79">
        <v>2</v>
      </c>
      <c r="X487" s="62">
        <f t="shared" si="268"/>
        <v>1458.1004766476142</v>
      </c>
      <c r="Y487" s="137">
        <f t="shared" si="253"/>
        <v>60.618831873326144</v>
      </c>
      <c r="Z487" s="131">
        <v>63.4</v>
      </c>
      <c r="AA487" s="5">
        <f t="shared" si="251"/>
        <v>5.4693207519487999</v>
      </c>
      <c r="AB487" s="131"/>
      <c r="AC487" s="43">
        <f t="shared" si="255"/>
        <v>0</v>
      </c>
      <c r="AD487" s="131">
        <v>62.8</v>
      </c>
      <c r="AE487" s="43">
        <f t="shared" si="254"/>
        <v>5.3662903288832</v>
      </c>
      <c r="AF487" s="131"/>
      <c r="AG487" s="43">
        <f t="shared" si="256"/>
        <v>0</v>
      </c>
      <c r="AH487" s="131"/>
      <c r="AI487" s="43">
        <f t="shared" si="257"/>
        <v>0</v>
      </c>
      <c r="AJ487" s="131"/>
      <c r="AK487" s="43">
        <f t="shared" si="258"/>
        <v>0</v>
      </c>
      <c r="AL487" s="117"/>
      <c r="AM487" s="43">
        <f t="shared" si="259"/>
        <v>0</v>
      </c>
      <c r="AN487" s="131"/>
      <c r="AO487" s="5">
        <f t="shared" si="252"/>
        <v>0</v>
      </c>
      <c r="AP487" s="131"/>
      <c r="AQ487" s="43">
        <f t="shared" si="260"/>
        <v>0</v>
      </c>
      <c r="AR487" s="131"/>
      <c r="AS487" s="43">
        <f t="shared" si="261"/>
        <v>0</v>
      </c>
      <c r="AT487" s="131"/>
      <c r="AU487" s="43">
        <f t="shared" si="262"/>
        <v>0</v>
      </c>
      <c r="AV487" s="131"/>
      <c r="AW487" s="43">
        <f t="shared" si="263"/>
        <v>0</v>
      </c>
      <c r="AX487" s="131"/>
      <c r="AY487" s="43">
        <f t="shared" si="264"/>
        <v>0</v>
      </c>
      <c r="AZ487" s="131"/>
      <c r="BA487" s="43">
        <f t="shared" si="265"/>
        <v>0</v>
      </c>
      <c r="BB487" s="117"/>
      <c r="BC487" s="43">
        <f t="shared" si="266"/>
        <v>0</v>
      </c>
      <c r="BD487" s="121"/>
      <c r="BE487">
        <f t="shared" si="241"/>
        <v>0</v>
      </c>
      <c r="BF487">
        <f t="shared" si="242"/>
        <v>0</v>
      </c>
      <c r="BG487">
        <f t="shared" si="243"/>
        <v>4</v>
      </c>
      <c r="BH487">
        <f t="shared" si="247"/>
        <v>7</v>
      </c>
      <c r="BI487" s="6">
        <f t="shared" si="244"/>
        <v>0</v>
      </c>
      <c r="BJ487" s="44">
        <f t="shared" si="245"/>
        <v>0</v>
      </c>
    </row>
    <row r="488" spans="1:62" ht="15" customHeight="1" x14ac:dyDescent="0.25">
      <c r="A488" s="144">
        <f t="shared" si="246"/>
        <v>476</v>
      </c>
      <c r="B488" s="89" t="s">
        <v>134</v>
      </c>
      <c r="C488" s="150">
        <v>8</v>
      </c>
      <c r="D488" s="89" t="s">
        <v>134</v>
      </c>
      <c r="E488" s="150">
        <v>8</v>
      </c>
      <c r="F488" s="154" t="s">
        <v>123</v>
      </c>
      <c r="G488" s="155">
        <v>15</v>
      </c>
      <c r="H488" s="152">
        <f t="shared" si="248"/>
        <v>3788.9</v>
      </c>
      <c r="I488" s="47">
        <f t="shared" si="250"/>
        <v>2306.6999999999998</v>
      </c>
      <c r="J488" s="47">
        <f t="shared" si="269"/>
        <v>577.5</v>
      </c>
      <c r="K488" s="47">
        <f t="shared" si="271"/>
        <v>0</v>
      </c>
      <c r="L488" s="56">
        <f t="shared" si="267"/>
        <v>3953.9796218493589</v>
      </c>
      <c r="M488" s="56">
        <f t="shared" si="249"/>
        <v>-1.4626920586579217E-2</v>
      </c>
      <c r="N488" s="47">
        <f t="shared" si="270"/>
        <v>422.49687499999982</v>
      </c>
      <c r="O488" s="47">
        <f t="shared" si="236"/>
        <v>1273.4968749999998</v>
      </c>
      <c r="P488" s="47">
        <f t="shared" si="239"/>
        <v>2124.4968749999998</v>
      </c>
      <c r="Q488" s="47"/>
      <c r="R488" s="47">
        <f t="shared" si="272"/>
        <v>721.61527795963787</v>
      </c>
      <c r="S488" s="47">
        <f t="shared" si="238"/>
        <v>1458.1004766476142</v>
      </c>
      <c r="T488" s="47">
        <f t="shared" si="238"/>
        <v>1458.1004766476142</v>
      </c>
      <c r="U488" s="47">
        <f t="shared" si="240"/>
        <v>316.17801751507909</v>
      </c>
      <c r="V488" s="47"/>
      <c r="W488" s="79">
        <v>2</v>
      </c>
      <c r="X488" s="62">
        <f t="shared" si="268"/>
        <v>1458.1004766476142</v>
      </c>
      <c r="Y488" s="137">
        <f t="shared" si="253"/>
        <v>60.618831873326144</v>
      </c>
      <c r="Z488" s="131">
        <v>62.4</v>
      </c>
      <c r="AA488" s="5">
        <f t="shared" si="251"/>
        <v>5.2981476507647995</v>
      </c>
      <c r="AB488" s="131"/>
      <c r="AC488" s="43">
        <f t="shared" si="255"/>
        <v>0</v>
      </c>
      <c r="AD488" s="131">
        <v>62.2</v>
      </c>
      <c r="AE488" s="43">
        <f t="shared" si="254"/>
        <v>5.2642395928832011</v>
      </c>
      <c r="AF488" s="131"/>
      <c r="AG488" s="43">
        <f t="shared" si="256"/>
        <v>0</v>
      </c>
      <c r="AH488" s="131"/>
      <c r="AI488" s="43">
        <f t="shared" si="257"/>
        <v>0</v>
      </c>
      <c r="AJ488" s="131"/>
      <c r="AK488" s="43">
        <f t="shared" si="258"/>
        <v>0</v>
      </c>
      <c r="AL488" s="117"/>
      <c r="AM488" s="43">
        <f t="shared" si="259"/>
        <v>0</v>
      </c>
      <c r="AN488" s="131"/>
      <c r="AO488" s="5">
        <f t="shared" si="252"/>
        <v>0</v>
      </c>
      <c r="AP488" s="131"/>
      <c r="AQ488" s="43">
        <f t="shared" si="260"/>
        <v>0</v>
      </c>
      <c r="AR488" s="131"/>
      <c r="AS488" s="43">
        <f t="shared" si="261"/>
        <v>0</v>
      </c>
      <c r="AT488" s="131"/>
      <c r="AU488" s="43">
        <f t="shared" si="262"/>
        <v>0</v>
      </c>
      <c r="AV488" s="131"/>
      <c r="AW488" s="43">
        <f t="shared" si="263"/>
        <v>0</v>
      </c>
      <c r="AX488" s="131"/>
      <c r="AY488" s="43">
        <f t="shared" si="264"/>
        <v>0</v>
      </c>
      <c r="AZ488" s="131"/>
      <c r="BA488" s="43">
        <f t="shared" si="265"/>
        <v>0</v>
      </c>
      <c r="BB488" s="117"/>
      <c r="BC488" s="43">
        <f t="shared" si="266"/>
        <v>0</v>
      </c>
      <c r="BD488" s="121"/>
      <c r="BE488">
        <f t="shared" si="241"/>
        <v>0</v>
      </c>
      <c r="BF488">
        <f t="shared" si="242"/>
        <v>0</v>
      </c>
      <c r="BG488">
        <f t="shared" si="243"/>
        <v>4</v>
      </c>
      <c r="BH488">
        <f t="shared" si="247"/>
        <v>7</v>
      </c>
      <c r="BI488" s="6">
        <f t="shared" si="244"/>
        <v>0</v>
      </c>
      <c r="BJ488" s="44">
        <f t="shared" si="245"/>
        <v>0</v>
      </c>
    </row>
    <row r="489" spans="1:62" ht="15" customHeight="1" x14ac:dyDescent="0.25">
      <c r="A489" s="144">
        <f t="shared" si="246"/>
        <v>477</v>
      </c>
      <c r="B489" s="89" t="s">
        <v>134</v>
      </c>
      <c r="C489" s="150">
        <v>9</v>
      </c>
      <c r="D489" s="89" t="s">
        <v>134</v>
      </c>
      <c r="E489" s="150">
        <v>9</v>
      </c>
      <c r="F489" s="154" t="s">
        <v>123</v>
      </c>
      <c r="G489" s="155">
        <v>16</v>
      </c>
      <c r="H489" s="152">
        <f t="shared" si="248"/>
        <v>3796.9</v>
      </c>
      <c r="I489" s="47">
        <f t="shared" si="250"/>
        <v>2306.6999999999998</v>
      </c>
      <c r="J489" s="47">
        <f t="shared" si="269"/>
        <v>585.5</v>
      </c>
      <c r="K489" s="47">
        <f t="shared" si="271"/>
        <v>0</v>
      </c>
      <c r="L489" s="56">
        <f t="shared" si="267"/>
        <v>3953.9796218493589</v>
      </c>
      <c r="M489" s="56">
        <f t="shared" si="249"/>
        <v>-1.4262098878134566E-2</v>
      </c>
      <c r="N489" s="47">
        <f t="shared" si="270"/>
        <v>416.74687499999982</v>
      </c>
      <c r="O489" s="47">
        <f t="shared" si="236"/>
        <v>1267.7468749999998</v>
      </c>
      <c r="P489" s="47">
        <f t="shared" si="239"/>
        <v>2118.7468749999998</v>
      </c>
      <c r="Q489" s="47"/>
      <c r="R489" s="47">
        <f t="shared" si="272"/>
        <v>711.76327372397168</v>
      </c>
      <c r="S489" s="47">
        <f t="shared" si="238"/>
        <v>1458.1004766476142</v>
      </c>
      <c r="T489" s="47">
        <f t="shared" si="238"/>
        <v>1458.1004766476142</v>
      </c>
      <c r="U489" s="47">
        <f t="shared" si="240"/>
        <v>326.02965692903717</v>
      </c>
      <c r="V489" s="47"/>
      <c r="W489" s="79">
        <v>2</v>
      </c>
      <c r="X489" s="62">
        <f t="shared" si="268"/>
        <v>1458.1004766476142</v>
      </c>
      <c r="Y489" s="137">
        <f t="shared" si="253"/>
        <v>60.618831873326144</v>
      </c>
      <c r="Z489" s="131">
        <v>63.8</v>
      </c>
      <c r="AA489" s="5">
        <f t="shared" si="251"/>
        <v>5.5385519712512004</v>
      </c>
      <c r="AB489" s="131"/>
      <c r="AC489" s="43">
        <f t="shared" si="255"/>
        <v>0</v>
      </c>
      <c r="AD489" s="131">
        <v>63.5</v>
      </c>
      <c r="AE489" s="43">
        <f t="shared" si="254"/>
        <v>5.4865877364799998</v>
      </c>
      <c r="AF489" s="131"/>
      <c r="AG489" s="43">
        <f t="shared" si="256"/>
        <v>0</v>
      </c>
      <c r="AH489" s="131"/>
      <c r="AI489" s="43">
        <f t="shared" si="257"/>
        <v>0</v>
      </c>
      <c r="AJ489" s="131"/>
      <c r="AK489" s="43">
        <f t="shared" si="258"/>
        <v>0</v>
      </c>
      <c r="AL489" s="117"/>
      <c r="AM489" s="43">
        <f t="shared" si="259"/>
        <v>0</v>
      </c>
      <c r="AN489" s="131"/>
      <c r="AO489" s="5">
        <f t="shared" si="252"/>
        <v>0</v>
      </c>
      <c r="AP489" s="131"/>
      <c r="AQ489" s="43">
        <f t="shared" si="260"/>
        <v>0</v>
      </c>
      <c r="AR489" s="131"/>
      <c r="AS489" s="43">
        <f t="shared" si="261"/>
        <v>0</v>
      </c>
      <c r="AT489" s="131"/>
      <c r="AU489" s="43">
        <f t="shared" si="262"/>
        <v>0</v>
      </c>
      <c r="AV489" s="131"/>
      <c r="AW489" s="43">
        <f t="shared" si="263"/>
        <v>0</v>
      </c>
      <c r="AX489" s="131"/>
      <c r="AY489" s="43">
        <f t="shared" si="264"/>
        <v>0</v>
      </c>
      <c r="AZ489" s="131"/>
      <c r="BA489" s="43">
        <f t="shared" si="265"/>
        <v>0</v>
      </c>
      <c r="BB489" s="117"/>
      <c r="BC489" s="43">
        <f t="shared" si="266"/>
        <v>0</v>
      </c>
      <c r="BD489" s="121"/>
      <c r="BE489">
        <f t="shared" si="241"/>
        <v>0</v>
      </c>
      <c r="BF489">
        <f t="shared" si="242"/>
        <v>0</v>
      </c>
      <c r="BG489">
        <f t="shared" si="243"/>
        <v>4</v>
      </c>
      <c r="BH489">
        <f t="shared" si="247"/>
        <v>7</v>
      </c>
      <c r="BI489" s="6">
        <f t="shared" si="244"/>
        <v>0</v>
      </c>
      <c r="BJ489" s="44">
        <f t="shared" si="245"/>
        <v>0</v>
      </c>
    </row>
    <row r="490" spans="1:62" ht="15" customHeight="1" x14ac:dyDescent="0.25">
      <c r="A490" s="144">
        <f t="shared" si="246"/>
        <v>478</v>
      </c>
      <c r="B490" s="89" t="s">
        <v>134</v>
      </c>
      <c r="C490" s="150">
        <v>10</v>
      </c>
      <c r="D490" s="89" t="s">
        <v>134</v>
      </c>
      <c r="E490" s="150">
        <v>10</v>
      </c>
      <c r="F490" s="154" t="s">
        <v>123</v>
      </c>
      <c r="G490" s="155">
        <v>17</v>
      </c>
      <c r="H490" s="152">
        <f t="shared" si="248"/>
        <v>3804.9</v>
      </c>
      <c r="I490" s="47">
        <f t="shared" si="250"/>
        <v>2306.6999999999998</v>
      </c>
      <c r="J490" s="47">
        <f t="shared" si="269"/>
        <v>593.5</v>
      </c>
      <c r="K490" s="47">
        <f t="shared" si="271"/>
        <v>0</v>
      </c>
      <c r="L490" s="56">
        <f t="shared" si="267"/>
        <v>3953.9796218493589</v>
      </c>
      <c r="M490" s="56">
        <f t="shared" si="249"/>
        <v>-1.3920934694851894E-2</v>
      </c>
      <c r="N490" s="47">
        <f t="shared" si="270"/>
        <v>410.99687499999982</v>
      </c>
      <c r="O490" s="47">
        <f t="shared" si="236"/>
        <v>1261.9968749999998</v>
      </c>
      <c r="P490" s="47">
        <f t="shared" si="239"/>
        <v>2112.9968749999998</v>
      </c>
      <c r="Q490" s="47"/>
      <c r="R490" s="47">
        <f t="shared" si="272"/>
        <v>701.9112702185123</v>
      </c>
      <c r="S490" s="47">
        <f t="shared" si="238"/>
        <v>1458.1004766476142</v>
      </c>
      <c r="T490" s="47">
        <f t="shared" si="238"/>
        <v>1458.1004766476142</v>
      </c>
      <c r="U490" s="47">
        <f t="shared" si="240"/>
        <v>335.88131927031259</v>
      </c>
      <c r="V490" s="47"/>
      <c r="W490" s="79">
        <v>2</v>
      </c>
      <c r="X490" s="62">
        <f t="shared" si="268"/>
        <v>1458.1004766476142</v>
      </c>
      <c r="Y490" s="137">
        <f t="shared" si="253"/>
        <v>60.618831873326144</v>
      </c>
      <c r="Z490" s="131">
        <v>62.9</v>
      </c>
      <c r="AA490" s="5">
        <f t="shared" si="251"/>
        <v>5.383394032236799</v>
      </c>
      <c r="AB490" s="131"/>
      <c r="AC490" s="43">
        <f t="shared" si="255"/>
        <v>0</v>
      </c>
      <c r="AD490" s="131">
        <v>62.2</v>
      </c>
      <c r="AE490" s="43">
        <f t="shared" si="254"/>
        <v>5.2642395928832011</v>
      </c>
      <c r="AF490" s="131"/>
      <c r="AG490" s="43">
        <f t="shared" si="256"/>
        <v>0</v>
      </c>
      <c r="AH490" s="131"/>
      <c r="AI490" s="43">
        <f t="shared" si="257"/>
        <v>0</v>
      </c>
      <c r="AJ490" s="131"/>
      <c r="AK490" s="43">
        <f t="shared" si="258"/>
        <v>0</v>
      </c>
      <c r="AL490" s="117"/>
      <c r="AM490" s="43">
        <f t="shared" si="259"/>
        <v>0</v>
      </c>
      <c r="AN490" s="131"/>
      <c r="AO490" s="5">
        <f t="shared" si="252"/>
        <v>0</v>
      </c>
      <c r="AP490" s="131"/>
      <c r="AQ490" s="43">
        <f t="shared" si="260"/>
        <v>0</v>
      </c>
      <c r="AR490" s="131"/>
      <c r="AS490" s="43">
        <f t="shared" si="261"/>
        <v>0</v>
      </c>
      <c r="AT490" s="131"/>
      <c r="AU490" s="43">
        <f t="shared" si="262"/>
        <v>0</v>
      </c>
      <c r="AV490" s="131"/>
      <c r="AW490" s="43">
        <f t="shared" si="263"/>
        <v>0</v>
      </c>
      <c r="AX490" s="131"/>
      <c r="AY490" s="43">
        <f t="shared" si="264"/>
        <v>0</v>
      </c>
      <c r="AZ490" s="131"/>
      <c r="BA490" s="43">
        <f t="shared" si="265"/>
        <v>0</v>
      </c>
      <c r="BB490" s="117"/>
      <c r="BC490" s="43">
        <f t="shared" si="266"/>
        <v>0</v>
      </c>
      <c r="BD490" s="121"/>
      <c r="BE490">
        <f t="shared" si="241"/>
        <v>0</v>
      </c>
      <c r="BF490">
        <f t="shared" si="242"/>
        <v>0</v>
      </c>
      <c r="BG490">
        <f t="shared" si="243"/>
        <v>4</v>
      </c>
      <c r="BH490">
        <f t="shared" si="247"/>
        <v>7</v>
      </c>
      <c r="BI490" s="6">
        <f t="shared" si="244"/>
        <v>0</v>
      </c>
      <c r="BJ490" s="44">
        <f t="shared" si="245"/>
        <v>0</v>
      </c>
    </row>
    <row r="491" spans="1:62" ht="15" customHeight="1" x14ac:dyDescent="0.25">
      <c r="A491" s="144">
        <f t="shared" si="246"/>
        <v>479</v>
      </c>
      <c r="B491" s="89" t="s">
        <v>134</v>
      </c>
      <c r="C491" s="150">
        <v>11</v>
      </c>
      <c r="D491" s="89" t="s">
        <v>134</v>
      </c>
      <c r="E491" s="150">
        <v>11</v>
      </c>
      <c r="F491" s="154" t="s">
        <v>123</v>
      </c>
      <c r="G491" s="155">
        <v>18</v>
      </c>
      <c r="H491" s="152">
        <f t="shared" si="248"/>
        <v>3812.9</v>
      </c>
      <c r="I491" s="47">
        <f t="shared" si="250"/>
        <v>2306.6999999999998</v>
      </c>
      <c r="J491" s="47">
        <f t="shared" si="269"/>
        <v>601.5</v>
      </c>
      <c r="K491" s="47">
        <f t="shared" si="271"/>
        <v>0</v>
      </c>
      <c r="L491" s="56">
        <f t="shared" si="267"/>
        <v>3953.9796218493589</v>
      </c>
      <c r="M491" s="56">
        <f t="shared" si="249"/>
        <v>-1.360149927859311E-2</v>
      </c>
      <c r="N491" s="47">
        <f t="shared" si="270"/>
        <v>405.24687499999982</v>
      </c>
      <c r="O491" s="47">
        <f t="shared" si="236"/>
        <v>1256.2468749999998</v>
      </c>
      <c r="P491" s="47">
        <f t="shared" si="239"/>
        <v>2107.2468749999998</v>
      </c>
      <c r="Q491" s="47"/>
      <c r="R491" s="47">
        <f t="shared" si="272"/>
        <v>692.05926747444505</v>
      </c>
      <c r="S491" s="47">
        <f t="shared" si="238"/>
        <v>1458.1004766476142</v>
      </c>
      <c r="T491" s="47">
        <f t="shared" si="238"/>
        <v>1458.1004766476142</v>
      </c>
      <c r="U491" s="47">
        <f t="shared" si="240"/>
        <v>345.73300257896364</v>
      </c>
      <c r="V491" s="47"/>
      <c r="W491" s="79">
        <v>2</v>
      </c>
      <c r="X491" s="62">
        <f t="shared" si="268"/>
        <v>1458.1004766476142</v>
      </c>
      <c r="Y491" s="137">
        <f t="shared" si="253"/>
        <v>60.618831873326144</v>
      </c>
      <c r="Z491" s="131">
        <v>63.3</v>
      </c>
      <c r="AA491" s="5">
        <f t="shared" si="251"/>
        <v>5.4520809809471995</v>
      </c>
      <c r="AB491" s="131"/>
      <c r="AC491" s="43">
        <f t="shared" si="255"/>
        <v>0</v>
      </c>
      <c r="AD491" s="131">
        <v>62.4</v>
      </c>
      <c r="AE491" s="43">
        <f t="shared" si="254"/>
        <v>5.2981476507647995</v>
      </c>
      <c r="AF491" s="131"/>
      <c r="AG491" s="43">
        <f t="shared" si="256"/>
        <v>0</v>
      </c>
      <c r="AH491" s="131"/>
      <c r="AI491" s="43">
        <f t="shared" si="257"/>
        <v>0</v>
      </c>
      <c r="AJ491" s="131"/>
      <c r="AK491" s="43">
        <f t="shared" si="258"/>
        <v>0</v>
      </c>
      <c r="AL491" s="117"/>
      <c r="AM491" s="43">
        <f t="shared" si="259"/>
        <v>0</v>
      </c>
      <c r="AN491" s="131"/>
      <c r="AO491" s="5">
        <f t="shared" si="252"/>
        <v>0</v>
      </c>
      <c r="AP491" s="131"/>
      <c r="AQ491" s="43">
        <f t="shared" si="260"/>
        <v>0</v>
      </c>
      <c r="AR491" s="131"/>
      <c r="AS491" s="43">
        <f t="shared" si="261"/>
        <v>0</v>
      </c>
      <c r="AT491" s="131"/>
      <c r="AU491" s="43">
        <f t="shared" si="262"/>
        <v>0</v>
      </c>
      <c r="AV491" s="131"/>
      <c r="AW491" s="43">
        <f t="shared" si="263"/>
        <v>0</v>
      </c>
      <c r="AX491" s="131"/>
      <c r="AY491" s="43">
        <f t="shared" si="264"/>
        <v>0</v>
      </c>
      <c r="AZ491" s="131"/>
      <c r="BA491" s="43">
        <f t="shared" si="265"/>
        <v>0</v>
      </c>
      <c r="BB491" s="117"/>
      <c r="BC491" s="43">
        <f t="shared" si="266"/>
        <v>0</v>
      </c>
      <c r="BD491" s="121"/>
      <c r="BE491">
        <f t="shared" si="241"/>
        <v>0</v>
      </c>
      <c r="BF491">
        <f t="shared" si="242"/>
        <v>0</v>
      </c>
      <c r="BG491">
        <f t="shared" si="243"/>
        <v>4</v>
      </c>
      <c r="BH491">
        <f t="shared" si="247"/>
        <v>7</v>
      </c>
      <c r="BI491" s="6">
        <f t="shared" si="244"/>
        <v>0</v>
      </c>
      <c r="BJ491" s="44">
        <f t="shared" si="245"/>
        <v>0</v>
      </c>
    </row>
    <row r="492" spans="1:62" ht="15" customHeight="1" x14ac:dyDescent="0.25">
      <c r="A492" s="144">
        <f t="shared" si="246"/>
        <v>480</v>
      </c>
      <c r="B492" s="89" t="s">
        <v>134</v>
      </c>
      <c r="C492" s="150">
        <v>12</v>
      </c>
      <c r="D492" s="89" t="s">
        <v>134</v>
      </c>
      <c r="E492" s="150">
        <v>12</v>
      </c>
      <c r="F492" s="154" t="s">
        <v>123</v>
      </c>
      <c r="G492" s="155">
        <v>19</v>
      </c>
      <c r="H492" s="152">
        <f t="shared" si="248"/>
        <v>3820.9</v>
      </c>
      <c r="I492" s="47">
        <f t="shared" si="250"/>
        <v>2306.6999999999998</v>
      </c>
      <c r="J492" s="47">
        <f t="shared" si="269"/>
        <v>609.5</v>
      </c>
      <c r="K492" s="47">
        <f t="shared" si="271"/>
        <v>0</v>
      </c>
      <c r="L492" s="56">
        <f t="shared" si="267"/>
        <v>3953.9796218493589</v>
      </c>
      <c r="M492" s="56">
        <f t="shared" si="249"/>
        <v>-1.3302082875725318E-2</v>
      </c>
      <c r="N492" s="47">
        <f t="shared" si="270"/>
        <v>399.49687499999982</v>
      </c>
      <c r="O492" s="47">
        <f t="shared" si="236"/>
        <v>1250.4968749999998</v>
      </c>
      <c r="P492" s="47">
        <f t="shared" si="239"/>
        <v>2101.4968749999998</v>
      </c>
      <c r="Q492" s="47"/>
      <c r="R492" s="47">
        <f t="shared" si="272"/>
        <v>682.20726552475639</v>
      </c>
      <c r="S492" s="47">
        <f t="shared" si="238"/>
        <v>1458.1004766476142</v>
      </c>
      <c r="T492" s="47">
        <f t="shared" si="238"/>
        <v>1458.1004766476142</v>
      </c>
      <c r="U492" s="47">
        <f t="shared" si="240"/>
        <v>355.58470511224982</v>
      </c>
      <c r="V492" s="47"/>
      <c r="W492" s="79">
        <v>2</v>
      </c>
      <c r="X492" s="62">
        <f t="shared" si="268"/>
        <v>1458.1004766476142</v>
      </c>
      <c r="Y492" s="137">
        <f t="shared" si="253"/>
        <v>60.618831873326144</v>
      </c>
      <c r="Z492" s="131">
        <v>63.8</v>
      </c>
      <c r="AA492" s="5">
        <f t="shared" si="251"/>
        <v>5.5385519712512004</v>
      </c>
      <c r="AB492" s="131"/>
      <c r="AC492" s="43">
        <f t="shared" si="255"/>
        <v>0</v>
      </c>
      <c r="AD492" s="131">
        <v>63.6</v>
      </c>
      <c r="AE492" s="43">
        <f t="shared" si="254"/>
        <v>5.503881934540801</v>
      </c>
      <c r="AF492" s="131"/>
      <c r="AG492" s="43">
        <f t="shared" si="256"/>
        <v>0</v>
      </c>
      <c r="AH492" s="131"/>
      <c r="AI492" s="43">
        <f t="shared" si="257"/>
        <v>0</v>
      </c>
      <c r="AJ492" s="131"/>
      <c r="AK492" s="43">
        <f t="shared" si="258"/>
        <v>0</v>
      </c>
      <c r="AL492" s="117"/>
      <c r="AM492" s="43">
        <f t="shared" si="259"/>
        <v>0</v>
      </c>
      <c r="AN492" s="131"/>
      <c r="AO492" s="5">
        <f t="shared" si="252"/>
        <v>0</v>
      </c>
      <c r="AP492" s="131"/>
      <c r="AQ492" s="43">
        <f t="shared" si="260"/>
        <v>0</v>
      </c>
      <c r="AR492" s="131"/>
      <c r="AS492" s="43">
        <f t="shared" si="261"/>
        <v>0</v>
      </c>
      <c r="AT492" s="131"/>
      <c r="AU492" s="43">
        <f t="shared" si="262"/>
        <v>0</v>
      </c>
      <c r="AV492" s="131"/>
      <c r="AW492" s="43">
        <f t="shared" si="263"/>
        <v>0</v>
      </c>
      <c r="AX492" s="131"/>
      <c r="AY492" s="43">
        <f t="shared" si="264"/>
        <v>0</v>
      </c>
      <c r="AZ492" s="131"/>
      <c r="BA492" s="43">
        <f t="shared" si="265"/>
        <v>0</v>
      </c>
      <c r="BB492" s="117"/>
      <c r="BC492" s="43">
        <f t="shared" si="266"/>
        <v>0</v>
      </c>
      <c r="BD492" s="121"/>
      <c r="BE492">
        <f t="shared" si="241"/>
        <v>0</v>
      </c>
      <c r="BF492">
        <f t="shared" si="242"/>
        <v>0</v>
      </c>
      <c r="BG492">
        <f t="shared" si="243"/>
        <v>4</v>
      </c>
      <c r="BH492">
        <f t="shared" si="247"/>
        <v>7</v>
      </c>
      <c r="BI492" s="6">
        <f t="shared" si="244"/>
        <v>0</v>
      </c>
      <c r="BJ492" s="44">
        <f t="shared" si="245"/>
        <v>0</v>
      </c>
    </row>
    <row r="493" spans="1:62" ht="15" customHeight="1" x14ac:dyDescent="0.25">
      <c r="A493" s="144">
        <f t="shared" si="246"/>
        <v>481</v>
      </c>
      <c r="B493" s="89" t="s">
        <v>134</v>
      </c>
      <c r="C493" s="150">
        <v>13</v>
      </c>
      <c r="D493" s="89" t="s">
        <v>134</v>
      </c>
      <c r="E493" s="150">
        <v>13</v>
      </c>
      <c r="F493" s="154" t="s">
        <v>123</v>
      </c>
      <c r="G493" s="155">
        <v>20</v>
      </c>
      <c r="H493" s="152">
        <f t="shared" si="248"/>
        <v>3828.9</v>
      </c>
      <c r="I493" s="47">
        <f t="shared" si="250"/>
        <v>2306.6999999999998</v>
      </c>
      <c r="J493" s="47">
        <f t="shared" si="269"/>
        <v>617.5</v>
      </c>
      <c r="K493" s="47">
        <f t="shared" si="271"/>
        <v>0</v>
      </c>
      <c r="L493" s="56">
        <f t="shared" si="267"/>
        <v>3953.9796218493589</v>
      </c>
      <c r="M493" s="56">
        <f t="shared" si="249"/>
        <v>-1.302116559145361E-2</v>
      </c>
      <c r="N493" s="47">
        <f t="shared" si="270"/>
        <v>393.74687499999982</v>
      </c>
      <c r="O493" s="47">
        <f t="shared" si="236"/>
        <v>1244.7468749999998</v>
      </c>
      <c r="P493" s="47">
        <f t="shared" si="239"/>
        <v>2095.7468749999998</v>
      </c>
      <c r="Q493" s="47"/>
      <c r="R493" s="47">
        <f t="shared" si="272"/>
        <v>672.35526440436638</v>
      </c>
      <c r="S493" s="47">
        <f t="shared" si="238"/>
        <v>1458.1004766476142</v>
      </c>
      <c r="T493" s="47">
        <f t="shared" si="238"/>
        <v>1458.1004766476142</v>
      </c>
      <c r="U493" s="47">
        <f t="shared" si="240"/>
        <v>365.4364253153559</v>
      </c>
      <c r="V493" s="47"/>
      <c r="W493" s="79">
        <v>2</v>
      </c>
      <c r="X493" s="62">
        <f t="shared" si="268"/>
        <v>1458.1004766476142</v>
      </c>
      <c r="Y493" s="137">
        <f t="shared" si="253"/>
        <v>60.618831873326144</v>
      </c>
      <c r="Z493" s="131">
        <v>62.7</v>
      </c>
      <c r="AA493" s="5">
        <f t="shared" si="251"/>
        <v>5.3492138390592014</v>
      </c>
      <c r="AB493" s="131"/>
      <c r="AC493" s="43">
        <f t="shared" si="255"/>
        <v>0</v>
      </c>
      <c r="AD493" s="131">
        <v>62.1</v>
      </c>
      <c r="AE493" s="43">
        <f t="shared" si="254"/>
        <v>5.2473263842367999</v>
      </c>
      <c r="AF493" s="131"/>
      <c r="AG493" s="43">
        <f t="shared" si="256"/>
        <v>0</v>
      </c>
      <c r="AH493" s="131"/>
      <c r="AI493" s="43">
        <f t="shared" si="257"/>
        <v>0</v>
      </c>
      <c r="AJ493" s="131"/>
      <c r="AK493" s="43">
        <f t="shared" si="258"/>
        <v>0</v>
      </c>
      <c r="AL493" s="117"/>
      <c r="AM493" s="43">
        <f t="shared" si="259"/>
        <v>0</v>
      </c>
      <c r="AN493" s="131"/>
      <c r="AO493" s="5">
        <f t="shared" si="252"/>
        <v>0</v>
      </c>
      <c r="AP493" s="131"/>
      <c r="AQ493" s="43">
        <f t="shared" si="260"/>
        <v>0</v>
      </c>
      <c r="AR493" s="131"/>
      <c r="AS493" s="43">
        <f t="shared" si="261"/>
        <v>0</v>
      </c>
      <c r="AT493" s="131"/>
      <c r="AU493" s="43">
        <f t="shared" si="262"/>
        <v>0</v>
      </c>
      <c r="AV493" s="131"/>
      <c r="AW493" s="43">
        <f t="shared" si="263"/>
        <v>0</v>
      </c>
      <c r="AX493" s="131"/>
      <c r="AY493" s="43">
        <f t="shared" si="264"/>
        <v>0</v>
      </c>
      <c r="AZ493" s="131"/>
      <c r="BA493" s="43">
        <f t="shared" si="265"/>
        <v>0</v>
      </c>
      <c r="BB493" s="117"/>
      <c r="BC493" s="43">
        <f t="shared" si="266"/>
        <v>0</v>
      </c>
      <c r="BD493" s="121"/>
      <c r="BE493">
        <f t="shared" si="241"/>
        <v>0</v>
      </c>
      <c r="BF493">
        <f t="shared" si="242"/>
        <v>0</v>
      </c>
      <c r="BG493">
        <f t="shared" si="243"/>
        <v>4</v>
      </c>
      <c r="BH493">
        <f t="shared" si="247"/>
        <v>7</v>
      </c>
      <c r="BI493" s="6">
        <f t="shared" si="244"/>
        <v>0</v>
      </c>
      <c r="BJ493" s="44">
        <f t="shared" si="245"/>
        <v>0</v>
      </c>
    </row>
    <row r="494" spans="1:62" ht="15" customHeight="1" x14ac:dyDescent="0.25">
      <c r="A494" s="144">
        <f t="shared" si="246"/>
        <v>482</v>
      </c>
      <c r="B494" s="89" t="s">
        <v>134</v>
      </c>
      <c r="C494" s="150">
        <v>14</v>
      </c>
      <c r="D494" s="89" t="s">
        <v>134</v>
      </c>
      <c r="E494" s="150">
        <v>14</v>
      </c>
      <c r="F494" s="154" t="s">
        <v>123</v>
      </c>
      <c r="G494" s="155">
        <v>21</v>
      </c>
      <c r="H494" s="152">
        <f t="shared" si="248"/>
        <v>3836.9</v>
      </c>
      <c r="I494" s="47">
        <f t="shared" si="250"/>
        <v>2306.6999999999998</v>
      </c>
      <c r="J494" s="47">
        <f t="shared" si="269"/>
        <v>625.5</v>
      </c>
      <c r="K494" s="47">
        <f t="shared" si="271"/>
        <v>0</v>
      </c>
      <c r="L494" s="56">
        <f t="shared" si="267"/>
        <v>3953.9796218493589</v>
      </c>
      <c r="M494" s="56">
        <f t="shared" si="249"/>
        <v>-1.2757392868024908E-2</v>
      </c>
      <c r="N494" s="47">
        <f t="shared" si="270"/>
        <v>387.99687499999982</v>
      </c>
      <c r="O494" s="47">
        <f t="shared" si="236"/>
        <v>1238.9968749999998</v>
      </c>
      <c r="P494" s="47">
        <f t="shared" si="239"/>
        <v>2089.9968749999998</v>
      </c>
      <c r="Q494" s="47"/>
      <c r="R494" s="47">
        <f t="shared" si="272"/>
        <v>662.50326415027223</v>
      </c>
      <c r="S494" s="47">
        <f t="shared" si="238"/>
        <v>1458.1004766476142</v>
      </c>
      <c r="T494" s="47">
        <f t="shared" si="238"/>
        <v>1458.1004766476142</v>
      </c>
      <c r="U494" s="47">
        <f t="shared" si="240"/>
        <v>375.28816179672611</v>
      </c>
      <c r="V494" s="47"/>
      <c r="W494" s="79">
        <v>2</v>
      </c>
      <c r="X494" s="62">
        <f t="shared" si="268"/>
        <v>1458.1004766476142</v>
      </c>
      <c r="Y494" s="137">
        <f t="shared" si="253"/>
        <v>60.618831873326144</v>
      </c>
      <c r="Z494" s="131">
        <v>64.5</v>
      </c>
      <c r="AA494" s="5">
        <f t="shared" si="251"/>
        <v>5.6607543259200002</v>
      </c>
      <c r="AB494" s="131"/>
      <c r="AC494" s="43">
        <f t="shared" si="255"/>
        <v>0</v>
      </c>
      <c r="AD494" s="131">
        <v>64.099999999999994</v>
      </c>
      <c r="AE494" s="43">
        <f t="shared" si="254"/>
        <v>5.5907611277887987</v>
      </c>
      <c r="AF494" s="131"/>
      <c r="AG494" s="43">
        <f t="shared" si="256"/>
        <v>0</v>
      </c>
      <c r="AH494" s="131"/>
      <c r="AI494" s="43">
        <f t="shared" si="257"/>
        <v>0</v>
      </c>
      <c r="AJ494" s="131"/>
      <c r="AK494" s="43">
        <f t="shared" si="258"/>
        <v>0</v>
      </c>
      <c r="AL494" s="117"/>
      <c r="AM494" s="43">
        <f t="shared" si="259"/>
        <v>0</v>
      </c>
      <c r="AN494" s="131"/>
      <c r="AO494" s="5">
        <f t="shared" si="252"/>
        <v>0</v>
      </c>
      <c r="AP494" s="131"/>
      <c r="AQ494" s="43">
        <f t="shared" si="260"/>
        <v>0</v>
      </c>
      <c r="AR494" s="131"/>
      <c r="AS494" s="43">
        <f t="shared" si="261"/>
        <v>0</v>
      </c>
      <c r="AT494" s="131"/>
      <c r="AU494" s="43">
        <f t="shared" si="262"/>
        <v>0</v>
      </c>
      <c r="AV494" s="131"/>
      <c r="AW494" s="43">
        <f t="shared" si="263"/>
        <v>0</v>
      </c>
      <c r="AX494" s="131"/>
      <c r="AY494" s="43">
        <f t="shared" si="264"/>
        <v>0</v>
      </c>
      <c r="AZ494" s="131"/>
      <c r="BA494" s="43">
        <f t="shared" si="265"/>
        <v>0</v>
      </c>
      <c r="BB494" s="117"/>
      <c r="BC494" s="43">
        <f t="shared" si="266"/>
        <v>0</v>
      </c>
      <c r="BD494" s="121"/>
      <c r="BE494">
        <f t="shared" si="241"/>
        <v>0</v>
      </c>
      <c r="BF494">
        <f t="shared" si="242"/>
        <v>0</v>
      </c>
      <c r="BG494">
        <f t="shared" si="243"/>
        <v>4</v>
      </c>
      <c r="BH494">
        <f t="shared" si="247"/>
        <v>7</v>
      </c>
      <c r="BI494" s="6">
        <f t="shared" si="244"/>
        <v>0</v>
      </c>
      <c r="BJ494" s="44">
        <f t="shared" si="245"/>
        <v>0</v>
      </c>
    </row>
    <row r="495" spans="1:62" ht="15" customHeight="1" x14ac:dyDescent="0.25">
      <c r="A495" s="144">
        <f t="shared" si="246"/>
        <v>483</v>
      </c>
      <c r="B495" s="89" t="s">
        <v>134</v>
      </c>
      <c r="C495" s="150">
        <v>15</v>
      </c>
      <c r="D495" s="89" t="s">
        <v>134</v>
      </c>
      <c r="E495" s="150">
        <v>15</v>
      </c>
      <c r="F495" s="154" t="s">
        <v>123</v>
      </c>
      <c r="G495" s="155">
        <v>22</v>
      </c>
      <c r="H495" s="152">
        <f t="shared" si="248"/>
        <v>3844.9</v>
      </c>
      <c r="I495" s="47">
        <f t="shared" si="250"/>
        <v>2306.6999999999998</v>
      </c>
      <c r="J495" s="47">
        <f t="shared" si="269"/>
        <v>633.5</v>
      </c>
      <c r="K495" s="47">
        <f t="shared" si="271"/>
        <v>0</v>
      </c>
      <c r="L495" s="56">
        <f t="shared" si="267"/>
        <v>3953.9796218493589</v>
      </c>
      <c r="M495" s="56">
        <f t="shared" si="249"/>
        <v>-1.2509554759617458E-2</v>
      </c>
      <c r="N495" s="47">
        <f t="shared" si="270"/>
        <v>382.24687499999982</v>
      </c>
      <c r="O495" s="47">
        <f t="shared" si="236"/>
        <v>1233.2468749999998</v>
      </c>
      <c r="P495" s="47">
        <f t="shared" si="239"/>
        <v>2084.2468749999998</v>
      </c>
      <c r="Q495" s="47"/>
      <c r="R495" s="47">
        <f t="shared" si="272"/>
        <v>652.65126480170522</v>
      </c>
      <c r="S495" s="47">
        <f t="shared" si="238"/>
        <v>1458.1004766476142</v>
      </c>
      <c r="T495" s="47">
        <f t="shared" si="238"/>
        <v>1458.1004766476142</v>
      </c>
      <c r="U495" s="47">
        <f t="shared" si="240"/>
        <v>385.1399133071846</v>
      </c>
      <c r="V495" s="47"/>
      <c r="W495" s="79">
        <v>2</v>
      </c>
      <c r="X495" s="62">
        <f t="shared" si="268"/>
        <v>1458.1004766476142</v>
      </c>
      <c r="Y495" s="137">
        <f t="shared" si="253"/>
        <v>60.618831873326144</v>
      </c>
      <c r="Z495" s="131">
        <v>63.2</v>
      </c>
      <c r="AA495" s="5">
        <f t="shared" si="251"/>
        <v>5.4348684234752014</v>
      </c>
      <c r="AB495" s="131"/>
      <c r="AC495" s="43">
        <f t="shared" si="255"/>
        <v>0</v>
      </c>
      <c r="AD495" s="131">
        <v>62.7</v>
      </c>
      <c r="AE495" s="43">
        <f t="shared" si="254"/>
        <v>5.3492138390592014</v>
      </c>
      <c r="AF495" s="131"/>
      <c r="AG495" s="43">
        <f t="shared" si="256"/>
        <v>0</v>
      </c>
      <c r="AH495" s="131"/>
      <c r="AI495" s="43">
        <f t="shared" si="257"/>
        <v>0</v>
      </c>
      <c r="AJ495" s="131"/>
      <c r="AK495" s="43">
        <f t="shared" si="258"/>
        <v>0</v>
      </c>
      <c r="AL495" s="117"/>
      <c r="AM495" s="43">
        <f t="shared" si="259"/>
        <v>0</v>
      </c>
      <c r="AN495" s="131"/>
      <c r="AO495" s="5">
        <f t="shared" si="252"/>
        <v>0</v>
      </c>
      <c r="AP495" s="131"/>
      <c r="AQ495" s="43">
        <f t="shared" si="260"/>
        <v>0</v>
      </c>
      <c r="AR495" s="131"/>
      <c r="AS495" s="43">
        <f t="shared" si="261"/>
        <v>0</v>
      </c>
      <c r="AT495" s="131"/>
      <c r="AU495" s="43">
        <f t="shared" si="262"/>
        <v>0</v>
      </c>
      <c r="AV495" s="131"/>
      <c r="AW495" s="43">
        <f t="shared" si="263"/>
        <v>0</v>
      </c>
      <c r="AX495" s="131"/>
      <c r="AY495" s="43">
        <f t="shared" si="264"/>
        <v>0</v>
      </c>
      <c r="AZ495" s="131"/>
      <c r="BA495" s="43">
        <f t="shared" si="265"/>
        <v>0</v>
      </c>
      <c r="BB495" s="117"/>
      <c r="BC495" s="43">
        <f t="shared" si="266"/>
        <v>0</v>
      </c>
      <c r="BD495" s="121"/>
      <c r="BE495">
        <f t="shared" si="241"/>
        <v>0</v>
      </c>
      <c r="BF495">
        <f t="shared" si="242"/>
        <v>0</v>
      </c>
      <c r="BG495">
        <f t="shared" si="243"/>
        <v>4</v>
      </c>
      <c r="BH495">
        <f t="shared" si="247"/>
        <v>7</v>
      </c>
      <c r="BI495" s="6">
        <f t="shared" si="244"/>
        <v>0</v>
      </c>
      <c r="BJ495" s="44">
        <f t="shared" si="245"/>
        <v>0</v>
      </c>
    </row>
    <row r="496" spans="1:62" ht="15" customHeight="1" x14ac:dyDescent="0.25">
      <c r="A496" s="144">
        <f t="shared" si="246"/>
        <v>484</v>
      </c>
      <c r="B496" s="89" t="s">
        <v>134</v>
      </c>
      <c r="C496" s="150">
        <v>16</v>
      </c>
      <c r="D496" s="89" t="s">
        <v>134</v>
      </c>
      <c r="E496" s="150">
        <v>16</v>
      </c>
      <c r="F496" s="154" t="s">
        <v>123</v>
      </c>
      <c r="G496" s="155">
        <v>23</v>
      </c>
      <c r="H496" s="152">
        <f t="shared" si="248"/>
        <v>3852.9</v>
      </c>
      <c r="I496" s="47">
        <f t="shared" si="250"/>
        <v>2306.6999999999998</v>
      </c>
      <c r="J496" s="47">
        <f t="shared" si="269"/>
        <v>641.5</v>
      </c>
      <c r="K496" s="47">
        <f t="shared" si="271"/>
        <v>0</v>
      </c>
      <c r="L496" s="56">
        <f t="shared" si="267"/>
        <v>3953.9796218493589</v>
      </c>
      <c r="M496" s="56">
        <f t="shared" si="249"/>
        <v>-1.2276568349989248E-2</v>
      </c>
      <c r="N496" s="47">
        <f t="shared" si="270"/>
        <v>376.49687499999982</v>
      </c>
      <c r="O496" s="47">
        <f t="shared" si="236"/>
        <v>1227.4968749999998</v>
      </c>
      <c r="P496" s="47">
        <f t="shared" si="239"/>
        <v>2078.4968749999998</v>
      </c>
      <c r="Q496" s="47"/>
      <c r="R496" s="47">
        <f t="shared" si="272"/>
        <v>642.79926640030124</v>
      </c>
      <c r="S496" s="47">
        <f t="shared" si="238"/>
        <v>1458.1004766476142</v>
      </c>
      <c r="T496" s="47">
        <f t="shared" si="238"/>
        <v>1458.1004766476142</v>
      </c>
      <c r="U496" s="47">
        <f t="shared" si="240"/>
        <v>394.99167872217976</v>
      </c>
      <c r="V496" s="47"/>
      <c r="W496" s="79">
        <v>2</v>
      </c>
      <c r="X496" s="62">
        <f t="shared" si="268"/>
        <v>1458.1004766476142</v>
      </c>
      <c r="Y496" s="137">
        <f t="shared" si="253"/>
        <v>60.618831873326144</v>
      </c>
      <c r="Z496" s="131">
        <v>64.5</v>
      </c>
      <c r="AA496" s="5">
        <f t="shared" si="251"/>
        <v>5.6607543259200002</v>
      </c>
      <c r="AB496" s="131"/>
      <c r="AC496" s="43">
        <f t="shared" si="255"/>
        <v>0</v>
      </c>
      <c r="AD496" s="131">
        <v>64.099999999999994</v>
      </c>
      <c r="AE496" s="43">
        <f t="shared" si="254"/>
        <v>5.5907611277887987</v>
      </c>
      <c r="AF496" s="131"/>
      <c r="AG496" s="43">
        <f t="shared" si="256"/>
        <v>0</v>
      </c>
      <c r="AH496" s="131"/>
      <c r="AI496" s="43">
        <f t="shared" si="257"/>
        <v>0</v>
      </c>
      <c r="AJ496" s="131"/>
      <c r="AK496" s="43">
        <f t="shared" si="258"/>
        <v>0</v>
      </c>
      <c r="AL496" s="117"/>
      <c r="AM496" s="43">
        <f t="shared" si="259"/>
        <v>0</v>
      </c>
      <c r="AN496" s="131"/>
      <c r="AO496" s="5">
        <f t="shared" si="252"/>
        <v>0</v>
      </c>
      <c r="AP496" s="131"/>
      <c r="AQ496" s="43">
        <f t="shared" si="260"/>
        <v>0</v>
      </c>
      <c r="AR496" s="131"/>
      <c r="AS496" s="43">
        <f t="shared" si="261"/>
        <v>0</v>
      </c>
      <c r="AT496" s="131"/>
      <c r="AU496" s="43">
        <f t="shared" si="262"/>
        <v>0</v>
      </c>
      <c r="AV496" s="131"/>
      <c r="AW496" s="43">
        <f t="shared" si="263"/>
        <v>0</v>
      </c>
      <c r="AX496" s="131"/>
      <c r="AY496" s="43">
        <f t="shared" si="264"/>
        <v>0</v>
      </c>
      <c r="AZ496" s="131"/>
      <c r="BA496" s="43">
        <f t="shared" si="265"/>
        <v>0</v>
      </c>
      <c r="BB496" s="117"/>
      <c r="BC496" s="43">
        <f t="shared" si="266"/>
        <v>0</v>
      </c>
      <c r="BD496" s="121"/>
      <c r="BE496">
        <f t="shared" si="241"/>
        <v>0</v>
      </c>
      <c r="BF496">
        <f t="shared" si="242"/>
        <v>0</v>
      </c>
      <c r="BG496">
        <f t="shared" si="243"/>
        <v>4</v>
      </c>
      <c r="BH496">
        <f t="shared" si="247"/>
        <v>7</v>
      </c>
      <c r="BI496" s="6">
        <f t="shared" si="244"/>
        <v>0</v>
      </c>
      <c r="BJ496" s="44">
        <f t="shared" si="245"/>
        <v>0</v>
      </c>
    </row>
    <row r="497" spans="1:62" ht="15" customHeight="1" x14ac:dyDescent="0.25">
      <c r="A497" s="144">
        <f t="shared" si="246"/>
        <v>485</v>
      </c>
      <c r="B497" s="89" t="s">
        <v>134</v>
      </c>
      <c r="C497" s="150">
        <v>17</v>
      </c>
      <c r="D497" s="89" t="s">
        <v>134</v>
      </c>
      <c r="E497" s="150">
        <v>17</v>
      </c>
      <c r="F497" s="154" t="s">
        <v>123</v>
      </c>
      <c r="G497" s="155">
        <v>24</v>
      </c>
      <c r="H497" s="152">
        <f t="shared" si="248"/>
        <v>3860.9</v>
      </c>
      <c r="I497" s="47">
        <f t="shared" si="250"/>
        <v>2306.6999999999998</v>
      </c>
      <c r="J497" s="47">
        <f t="shared" si="269"/>
        <v>649.5</v>
      </c>
      <c r="K497" s="47">
        <f t="shared" si="271"/>
        <v>0</v>
      </c>
      <c r="L497" s="56">
        <f t="shared" si="267"/>
        <v>3953.9796218493589</v>
      </c>
      <c r="M497" s="56">
        <f t="shared" si="249"/>
        <v>-1.205746277992148E-2</v>
      </c>
      <c r="N497" s="47">
        <f t="shared" si="270"/>
        <v>370.74687499999982</v>
      </c>
      <c r="O497" s="47">
        <f t="shared" si="236"/>
        <v>1221.7468749999998</v>
      </c>
      <c r="P497" s="47">
        <f t="shared" si="239"/>
        <v>2072.7468749999998</v>
      </c>
      <c r="Q497" s="47"/>
      <c r="R497" s="47">
        <f t="shared" si="272"/>
        <v>632.94726899028922</v>
      </c>
      <c r="S497" s="47">
        <f t="shared" si="238"/>
        <v>1458.1004766476142</v>
      </c>
      <c r="T497" s="47">
        <f t="shared" si="238"/>
        <v>1458.1004766476142</v>
      </c>
      <c r="U497" s="47">
        <f t="shared" si="240"/>
        <v>404.84345702662119</v>
      </c>
      <c r="V497" s="47"/>
      <c r="W497" s="79">
        <v>2</v>
      </c>
      <c r="X497" s="62">
        <f t="shared" si="268"/>
        <v>1458.1004766476142</v>
      </c>
      <c r="Y497" s="137">
        <f t="shared" si="253"/>
        <v>60.618831873326144</v>
      </c>
      <c r="Z497" s="131">
        <v>62.5</v>
      </c>
      <c r="AA497" s="5">
        <f t="shared" si="251"/>
        <v>5.3151424999999994</v>
      </c>
      <c r="AB497" s="131"/>
      <c r="AC497" s="43">
        <f t="shared" si="255"/>
        <v>0</v>
      </c>
      <c r="AD497" s="131">
        <v>61.9</v>
      </c>
      <c r="AE497" s="43">
        <f t="shared" si="254"/>
        <v>5.2135816075327988</v>
      </c>
      <c r="AF497" s="131"/>
      <c r="AG497" s="43">
        <f t="shared" si="256"/>
        <v>0</v>
      </c>
      <c r="AH497" s="131"/>
      <c r="AI497" s="43">
        <f t="shared" si="257"/>
        <v>0</v>
      </c>
      <c r="AJ497" s="131"/>
      <c r="AK497" s="43">
        <f t="shared" si="258"/>
        <v>0</v>
      </c>
      <c r="AL497" s="117"/>
      <c r="AM497" s="43">
        <f t="shared" si="259"/>
        <v>0</v>
      </c>
      <c r="AN497" s="131"/>
      <c r="AO497" s="5">
        <f t="shared" si="252"/>
        <v>0</v>
      </c>
      <c r="AP497" s="131"/>
      <c r="AQ497" s="43">
        <f t="shared" si="260"/>
        <v>0</v>
      </c>
      <c r="AR497" s="131"/>
      <c r="AS497" s="43">
        <f t="shared" si="261"/>
        <v>0</v>
      </c>
      <c r="AT497" s="131"/>
      <c r="AU497" s="43">
        <f t="shared" si="262"/>
        <v>0</v>
      </c>
      <c r="AV497" s="131"/>
      <c r="AW497" s="43">
        <f t="shared" si="263"/>
        <v>0</v>
      </c>
      <c r="AX497" s="131"/>
      <c r="AY497" s="43">
        <f t="shared" si="264"/>
        <v>0</v>
      </c>
      <c r="AZ497" s="131"/>
      <c r="BA497" s="43">
        <f t="shared" si="265"/>
        <v>0</v>
      </c>
      <c r="BB497" s="117"/>
      <c r="BC497" s="43">
        <f t="shared" si="266"/>
        <v>0</v>
      </c>
      <c r="BD497" s="121"/>
      <c r="BE497">
        <f t="shared" si="241"/>
        <v>0</v>
      </c>
      <c r="BF497">
        <f t="shared" si="242"/>
        <v>0</v>
      </c>
      <c r="BG497">
        <f t="shared" si="243"/>
        <v>4</v>
      </c>
      <c r="BH497">
        <f t="shared" si="247"/>
        <v>7</v>
      </c>
      <c r="BI497" s="6">
        <f t="shared" si="244"/>
        <v>0</v>
      </c>
      <c r="BJ497" s="44">
        <f t="shared" si="245"/>
        <v>0</v>
      </c>
    </row>
    <row r="498" spans="1:62" ht="15" customHeight="1" x14ac:dyDescent="0.25">
      <c r="A498" s="144">
        <f t="shared" si="246"/>
        <v>486</v>
      </c>
      <c r="B498" s="89" t="s">
        <v>134</v>
      </c>
      <c r="C498" s="150">
        <v>18</v>
      </c>
      <c r="D498" s="89" t="s">
        <v>134</v>
      </c>
      <c r="E498" s="150">
        <v>18</v>
      </c>
      <c r="F498" s="154" t="s">
        <v>123</v>
      </c>
      <c r="G498" s="155">
        <v>25</v>
      </c>
      <c r="H498" s="152">
        <f t="shared" si="248"/>
        <v>3868.9</v>
      </c>
      <c r="I498" s="47">
        <f t="shared" si="250"/>
        <v>2306.6999999999998</v>
      </c>
      <c r="J498" s="47">
        <f t="shared" si="269"/>
        <v>657.5</v>
      </c>
      <c r="K498" s="47">
        <f t="shared" si="271"/>
        <v>0</v>
      </c>
      <c r="L498" s="56">
        <f t="shared" si="267"/>
        <v>3953.9796218493589</v>
      </c>
      <c r="M498" s="56">
        <f t="shared" si="249"/>
        <v>-1.1851366441987921E-2</v>
      </c>
      <c r="N498" s="47">
        <f t="shared" si="270"/>
        <v>364.99687499999982</v>
      </c>
      <c r="O498" s="47">
        <f t="shared" si="236"/>
        <v>1215.9968749999998</v>
      </c>
      <c r="P498" s="47">
        <f t="shared" si="239"/>
        <v>2066.9968749999998</v>
      </c>
      <c r="Q498" s="47"/>
      <c r="R498" s="47">
        <f t="shared" si="272"/>
        <v>623.09527261869471</v>
      </c>
      <c r="S498" s="47">
        <f t="shared" si="238"/>
        <v>1458.1004766476142</v>
      </c>
      <c r="T498" s="47">
        <f t="shared" si="238"/>
        <v>1458.1004766476142</v>
      </c>
      <c r="U498" s="47">
        <f t="shared" si="240"/>
        <v>414.69524730187794</v>
      </c>
      <c r="V498" s="47"/>
      <c r="W498" s="79">
        <v>2</v>
      </c>
      <c r="X498" s="62">
        <f t="shared" si="268"/>
        <v>1458.1004766476142</v>
      </c>
      <c r="Y498" s="137">
        <f t="shared" si="253"/>
        <v>60.618831873326144</v>
      </c>
      <c r="Z498" s="131">
        <v>64.400000000000006</v>
      </c>
      <c r="AA498" s="5">
        <f t="shared" si="251"/>
        <v>5.6432152060928011</v>
      </c>
      <c r="AB498" s="131"/>
      <c r="AC498" s="43">
        <f t="shared" si="255"/>
        <v>0</v>
      </c>
      <c r="AD498" s="131">
        <v>63.9</v>
      </c>
      <c r="AE498" s="43">
        <f t="shared" si="254"/>
        <v>5.5559278099007994</v>
      </c>
      <c r="AF498" s="131"/>
      <c r="AG498" s="43">
        <f t="shared" si="256"/>
        <v>0</v>
      </c>
      <c r="AH498" s="131"/>
      <c r="AI498" s="43">
        <f t="shared" si="257"/>
        <v>0</v>
      </c>
      <c r="AJ498" s="131"/>
      <c r="AK498" s="43">
        <f t="shared" si="258"/>
        <v>0</v>
      </c>
      <c r="AL498" s="117"/>
      <c r="AM498" s="43">
        <f t="shared" si="259"/>
        <v>0</v>
      </c>
      <c r="AN498" s="131"/>
      <c r="AO498" s="5">
        <f t="shared" si="252"/>
        <v>0</v>
      </c>
      <c r="AP498" s="131"/>
      <c r="AQ498" s="43">
        <f t="shared" si="260"/>
        <v>0</v>
      </c>
      <c r="AR498" s="131"/>
      <c r="AS498" s="43">
        <f t="shared" si="261"/>
        <v>0</v>
      </c>
      <c r="AT498" s="131"/>
      <c r="AU498" s="43">
        <f t="shared" si="262"/>
        <v>0</v>
      </c>
      <c r="AV498" s="131"/>
      <c r="AW498" s="43">
        <f t="shared" si="263"/>
        <v>0</v>
      </c>
      <c r="AX498" s="131"/>
      <c r="AY498" s="43">
        <f t="shared" si="264"/>
        <v>0</v>
      </c>
      <c r="AZ498" s="131"/>
      <c r="BA498" s="43">
        <f t="shared" si="265"/>
        <v>0</v>
      </c>
      <c r="BB498" s="117"/>
      <c r="BC498" s="43">
        <f t="shared" si="266"/>
        <v>0</v>
      </c>
      <c r="BD498" s="121"/>
      <c r="BE498">
        <f t="shared" si="241"/>
        <v>0</v>
      </c>
      <c r="BF498">
        <f t="shared" si="242"/>
        <v>0</v>
      </c>
      <c r="BG498">
        <f t="shared" si="243"/>
        <v>4</v>
      </c>
      <c r="BH498">
        <f t="shared" si="247"/>
        <v>7</v>
      </c>
      <c r="BI498" s="6">
        <f t="shared" si="244"/>
        <v>0</v>
      </c>
      <c r="BJ498" s="44">
        <f t="shared" si="245"/>
        <v>0</v>
      </c>
    </row>
    <row r="499" spans="1:62" ht="15" customHeight="1" x14ac:dyDescent="0.25">
      <c r="A499" s="144">
        <f t="shared" si="246"/>
        <v>487</v>
      </c>
      <c r="B499" s="89" t="s">
        <v>134</v>
      </c>
      <c r="C499" s="150">
        <v>19</v>
      </c>
      <c r="D499" s="89" t="s">
        <v>134</v>
      </c>
      <c r="E499" s="150">
        <v>19</v>
      </c>
      <c r="F499" s="154" t="s">
        <v>123</v>
      </c>
      <c r="G499" s="155">
        <v>26</v>
      </c>
      <c r="H499" s="152">
        <f t="shared" si="248"/>
        <v>3876.9</v>
      </c>
      <c r="I499" s="47">
        <f t="shared" si="250"/>
        <v>2306.6999999999998</v>
      </c>
      <c r="J499" s="47">
        <f t="shared" si="269"/>
        <v>665.5</v>
      </c>
      <c r="K499" s="47">
        <f t="shared" si="271"/>
        <v>0</v>
      </c>
      <c r="L499" s="56">
        <f t="shared" si="267"/>
        <v>3953.9796218493589</v>
      </c>
      <c r="M499" s="56">
        <f t="shared" si="249"/>
        <v>-1.165749602159849E-2</v>
      </c>
      <c r="N499" s="47">
        <f t="shared" si="270"/>
        <v>359.24687499999982</v>
      </c>
      <c r="O499" s="47">
        <f t="shared" si="236"/>
        <v>1210.2468749999998</v>
      </c>
      <c r="P499" s="47">
        <f t="shared" si="239"/>
        <v>2061.2468749999998</v>
      </c>
      <c r="Q499" s="47"/>
      <c r="R499" s="47">
        <f t="shared" si="272"/>
        <v>613.24327733556572</v>
      </c>
      <c r="S499" s="47">
        <f t="shared" si="238"/>
        <v>1458.1004766476142</v>
      </c>
      <c r="T499" s="47">
        <f t="shared" si="238"/>
        <v>1458.1004766476142</v>
      </c>
      <c r="U499" s="47">
        <f t="shared" si="240"/>
        <v>424.54704871458677</v>
      </c>
      <c r="V499" s="47"/>
      <c r="W499" s="79">
        <v>2</v>
      </c>
      <c r="X499" s="62">
        <f t="shared" si="268"/>
        <v>1458.1004766476142</v>
      </c>
      <c r="Y499" s="137">
        <f t="shared" si="253"/>
        <v>60.618831873326144</v>
      </c>
      <c r="Z499" s="131">
        <v>63.2</v>
      </c>
      <c r="AA499" s="5">
        <f t="shared" si="251"/>
        <v>5.4348684234752014</v>
      </c>
      <c r="AB499" s="131"/>
      <c r="AC499" s="43">
        <f t="shared" si="255"/>
        <v>0</v>
      </c>
      <c r="AD499" s="131">
        <v>62.8</v>
      </c>
      <c r="AE499" s="43">
        <f t="shared" si="254"/>
        <v>5.3662903288832</v>
      </c>
      <c r="AF499" s="131"/>
      <c r="AG499" s="43">
        <f t="shared" si="256"/>
        <v>0</v>
      </c>
      <c r="AH499" s="131"/>
      <c r="AI499" s="43">
        <f t="shared" si="257"/>
        <v>0</v>
      </c>
      <c r="AJ499" s="131"/>
      <c r="AK499" s="43">
        <f t="shared" si="258"/>
        <v>0</v>
      </c>
      <c r="AL499" s="117"/>
      <c r="AM499" s="43">
        <f t="shared" si="259"/>
        <v>0</v>
      </c>
      <c r="AN499" s="131"/>
      <c r="AO499" s="5">
        <f t="shared" si="252"/>
        <v>0</v>
      </c>
      <c r="AP499" s="131"/>
      <c r="AQ499" s="43">
        <f t="shared" si="260"/>
        <v>0</v>
      </c>
      <c r="AR499" s="131"/>
      <c r="AS499" s="43">
        <f t="shared" si="261"/>
        <v>0</v>
      </c>
      <c r="AT499" s="131"/>
      <c r="AU499" s="43">
        <f t="shared" si="262"/>
        <v>0</v>
      </c>
      <c r="AV499" s="131"/>
      <c r="AW499" s="43">
        <f t="shared" si="263"/>
        <v>0</v>
      </c>
      <c r="AX499" s="131"/>
      <c r="AY499" s="43">
        <f t="shared" si="264"/>
        <v>0</v>
      </c>
      <c r="AZ499" s="131"/>
      <c r="BA499" s="43">
        <f t="shared" si="265"/>
        <v>0</v>
      </c>
      <c r="BB499" s="117"/>
      <c r="BC499" s="43">
        <f t="shared" si="266"/>
        <v>0</v>
      </c>
      <c r="BD499" s="121"/>
      <c r="BE499">
        <f t="shared" si="241"/>
        <v>0</v>
      </c>
      <c r="BF499">
        <f t="shared" si="242"/>
        <v>0</v>
      </c>
      <c r="BG499">
        <f t="shared" si="243"/>
        <v>4</v>
      </c>
      <c r="BH499">
        <f t="shared" si="247"/>
        <v>7</v>
      </c>
      <c r="BI499" s="6">
        <f t="shared" si="244"/>
        <v>0</v>
      </c>
      <c r="BJ499" s="44">
        <f t="shared" si="245"/>
        <v>0</v>
      </c>
    </row>
    <row r="500" spans="1:62" ht="15" customHeight="1" x14ac:dyDescent="0.25">
      <c r="A500" s="144">
        <f t="shared" si="246"/>
        <v>488</v>
      </c>
      <c r="B500" s="89" t="s">
        <v>134</v>
      </c>
      <c r="C500" s="150">
        <v>20</v>
      </c>
      <c r="D500" s="89" t="s">
        <v>134</v>
      </c>
      <c r="E500" s="150">
        <v>20</v>
      </c>
      <c r="F500" s="154" t="s">
        <v>123</v>
      </c>
      <c r="G500" s="155">
        <v>27</v>
      </c>
      <c r="H500" s="152">
        <f t="shared" si="248"/>
        <v>3884.9</v>
      </c>
      <c r="I500" s="47">
        <f t="shared" si="250"/>
        <v>2306.6999999999998</v>
      </c>
      <c r="J500" s="47">
        <f t="shared" si="269"/>
        <v>673.5</v>
      </c>
      <c r="K500" s="47">
        <f t="shared" si="271"/>
        <v>0</v>
      </c>
      <c r="L500" s="56">
        <f t="shared" si="267"/>
        <v>3953.9796218493589</v>
      </c>
      <c r="M500" s="56">
        <f t="shared" si="249"/>
        <v>-1.147514707145092E-2</v>
      </c>
      <c r="N500" s="47">
        <f t="shared" si="270"/>
        <v>353.49687499999982</v>
      </c>
      <c r="O500" s="47">
        <f t="shared" si="236"/>
        <v>1204.4968749999998</v>
      </c>
      <c r="P500" s="47">
        <f t="shared" si="239"/>
        <v>2055.4968749999998</v>
      </c>
      <c r="Q500" s="47"/>
      <c r="R500" s="47">
        <f t="shared" si="272"/>
        <v>603.39128319421843</v>
      </c>
      <c r="S500" s="47">
        <f t="shared" si="238"/>
        <v>1458.1004766476142</v>
      </c>
      <c r="T500" s="47">
        <f t="shared" si="238"/>
        <v>1458.1004766476142</v>
      </c>
      <c r="U500" s="47">
        <f t="shared" si="240"/>
        <v>434.39886050698345</v>
      </c>
      <c r="V500" s="47"/>
      <c r="W500" s="79">
        <v>2</v>
      </c>
      <c r="X500" s="62">
        <f t="shared" si="268"/>
        <v>1458.1004766476142</v>
      </c>
      <c r="Y500" s="137">
        <f t="shared" si="253"/>
        <v>60.618831873326144</v>
      </c>
      <c r="Z500" s="131">
        <v>63.4</v>
      </c>
      <c r="AA500" s="5">
        <f t="shared" si="251"/>
        <v>5.4693207519487999</v>
      </c>
      <c r="AB500" s="131"/>
      <c r="AC500" s="43">
        <f t="shared" si="255"/>
        <v>0</v>
      </c>
      <c r="AD500" s="131">
        <v>63.2</v>
      </c>
      <c r="AE500" s="43">
        <f t="shared" si="254"/>
        <v>5.4348684234752014</v>
      </c>
      <c r="AF500" s="131"/>
      <c r="AG500" s="43">
        <f t="shared" si="256"/>
        <v>0</v>
      </c>
      <c r="AH500" s="131"/>
      <c r="AI500" s="43">
        <f t="shared" si="257"/>
        <v>0</v>
      </c>
      <c r="AJ500" s="131"/>
      <c r="AK500" s="43">
        <f t="shared" si="258"/>
        <v>0</v>
      </c>
      <c r="AL500" s="117"/>
      <c r="AM500" s="43">
        <f t="shared" si="259"/>
        <v>0</v>
      </c>
      <c r="AN500" s="131"/>
      <c r="AO500" s="5">
        <f t="shared" si="252"/>
        <v>0</v>
      </c>
      <c r="AP500" s="131"/>
      <c r="AQ500" s="43">
        <f t="shared" si="260"/>
        <v>0</v>
      </c>
      <c r="AR500" s="131"/>
      <c r="AS500" s="43">
        <f t="shared" si="261"/>
        <v>0</v>
      </c>
      <c r="AT500" s="131"/>
      <c r="AU500" s="43">
        <f t="shared" si="262"/>
        <v>0</v>
      </c>
      <c r="AV500" s="131"/>
      <c r="AW500" s="43">
        <f t="shared" si="263"/>
        <v>0</v>
      </c>
      <c r="AX500" s="131"/>
      <c r="AY500" s="43">
        <f t="shared" si="264"/>
        <v>0</v>
      </c>
      <c r="AZ500" s="131"/>
      <c r="BA500" s="43">
        <f t="shared" si="265"/>
        <v>0</v>
      </c>
      <c r="BB500" s="117"/>
      <c r="BC500" s="43">
        <f t="shared" si="266"/>
        <v>0</v>
      </c>
      <c r="BD500" s="121"/>
      <c r="BE500">
        <f t="shared" si="241"/>
        <v>0</v>
      </c>
      <c r="BF500">
        <f t="shared" si="242"/>
        <v>0</v>
      </c>
      <c r="BG500">
        <f t="shared" si="243"/>
        <v>4</v>
      </c>
      <c r="BH500">
        <f t="shared" si="247"/>
        <v>7</v>
      </c>
      <c r="BI500" s="6">
        <f t="shared" si="244"/>
        <v>0</v>
      </c>
      <c r="BJ500" s="44">
        <f t="shared" si="245"/>
        <v>0</v>
      </c>
    </row>
    <row r="501" spans="1:62" ht="15" customHeight="1" x14ac:dyDescent="0.25">
      <c r="A501" s="144">
        <f t="shared" si="246"/>
        <v>489</v>
      </c>
      <c r="B501" s="89" t="s">
        <v>134</v>
      </c>
      <c r="C501" s="150">
        <v>21</v>
      </c>
      <c r="D501" s="89" t="s">
        <v>134</v>
      </c>
      <c r="E501" s="150">
        <v>21</v>
      </c>
      <c r="F501" s="154" t="s">
        <v>123</v>
      </c>
      <c r="G501" s="155">
        <v>28</v>
      </c>
      <c r="H501" s="152">
        <f t="shared" si="248"/>
        <v>3892.9</v>
      </c>
      <c r="I501" s="47">
        <f t="shared" si="250"/>
        <v>2306.6999999999998</v>
      </c>
      <c r="J501" s="47">
        <f t="shared" si="269"/>
        <v>681.5</v>
      </c>
      <c r="K501" s="47">
        <f t="shared" si="271"/>
        <v>0</v>
      </c>
      <c r="L501" s="56">
        <f t="shared" si="267"/>
        <v>3953.9796218493589</v>
      </c>
      <c r="M501" s="56">
        <f t="shared" si="249"/>
        <v>-1.1303685899292759E-2</v>
      </c>
      <c r="N501" s="47">
        <f t="shared" si="270"/>
        <v>347.74687499999982</v>
      </c>
      <c r="O501" s="47">
        <f t="shared" ref="O501:O564" si="273">SLOPE*O$7 + ($I$7-$K$8*($A501-3))</f>
        <v>1198.7468749999998</v>
      </c>
      <c r="P501" s="47">
        <f t="shared" si="239"/>
        <v>2049.7468749999998</v>
      </c>
      <c r="Q501" s="47"/>
      <c r="R501" s="47">
        <f t="shared" si="272"/>
        <v>593.53929025150933</v>
      </c>
      <c r="S501" s="47">
        <f t="shared" si="238"/>
        <v>1458.1004766476142</v>
      </c>
      <c r="T501" s="47">
        <f t="shared" si="238"/>
        <v>1458.1004766476142</v>
      </c>
      <c r="U501" s="47">
        <f t="shared" si="240"/>
        <v>444.25068198852063</v>
      </c>
      <c r="V501" s="47"/>
      <c r="W501" s="79">
        <v>2</v>
      </c>
      <c r="X501" s="62">
        <f t="shared" si="268"/>
        <v>1458.1004766476142</v>
      </c>
      <c r="Y501" s="137">
        <f t="shared" si="253"/>
        <v>60.618831873326144</v>
      </c>
      <c r="Z501" s="131">
        <v>64.599999999999994</v>
      </c>
      <c r="AA501" s="5">
        <f t="shared" si="251"/>
        <v>5.6783206592767996</v>
      </c>
      <c r="AB501" s="131"/>
      <c r="AC501" s="43">
        <f t="shared" si="255"/>
        <v>0</v>
      </c>
      <c r="AD501" s="131">
        <v>64.2</v>
      </c>
      <c r="AE501" s="43">
        <f t="shared" si="254"/>
        <v>5.6082186070271991</v>
      </c>
      <c r="AF501" s="131"/>
      <c r="AG501" s="43">
        <f t="shared" si="256"/>
        <v>0</v>
      </c>
      <c r="AH501" s="131"/>
      <c r="AI501" s="43">
        <f t="shared" si="257"/>
        <v>0</v>
      </c>
      <c r="AJ501" s="131"/>
      <c r="AK501" s="43">
        <f t="shared" si="258"/>
        <v>0</v>
      </c>
      <c r="AL501" s="117"/>
      <c r="AM501" s="43">
        <f t="shared" si="259"/>
        <v>0</v>
      </c>
      <c r="AN501" s="131"/>
      <c r="AO501" s="5">
        <f t="shared" si="252"/>
        <v>0</v>
      </c>
      <c r="AP501" s="131"/>
      <c r="AQ501" s="43">
        <f t="shared" si="260"/>
        <v>0</v>
      </c>
      <c r="AR501" s="131"/>
      <c r="AS501" s="43">
        <f t="shared" si="261"/>
        <v>0</v>
      </c>
      <c r="AT501" s="131"/>
      <c r="AU501" s="43">
        <f t="shared" si="262"/>
        <v>0</v>
      </c>
      <c r="AV501" s="131"/>
      <c r="AW501" s="43">
        <f t="shared" si="263"/>
        <v>0</v>
      </c>
      <c r="AX501" s="131"/>
      <c r="AY501" s="43">
        <f t="shared" si="264"/>
        <v>0</v>
      </c>
      <c r="AZ501" s="131"/>
      <c r="BA501" s="43">
        <f t="shared" si="265"/>
        <v>0</v>
      </c>
      <c r="BB501" s="117"/>
      <c r="BC501" s="43">
        <f t="shared" si="266"/>
        <v>0</v>
      </c>
      <c r="BD501" s="121"/>
      <c r="BE501">
        <f t="shared" si="241"/>
        <v>0</v>
      </c>
      <c r="BF501">
        <f t="shared" si="242"/>
        <v>0</v>
      </c>
      <c r="BG501">
        <f t="shared" si="243"/>
        <v>4</v>
      </c>
      <c r="BH501">
        <f t="shared" si="247"/>
        <v>7</v>
      </c>
      <c r="BI501" s="6">
        <f t="shared" si="244"/>
        <v>0</v>
      </c>
      <c r="BJ501" s="44">
        <f t="shared" si="245"/>
        <v>0</v>
      </c>
    </row>
    <row r="502" spans="1:62" ht="15" customHeight="1" x14ac:dyDescent="0.25">
      <c r="A502" s="144">
        <f t="shared" si="246"/>
        <v>490</v>
      </c>
      <c r="B502" s="89" t="s">
        <v>134</v>
      </c>
      <c r="C502" s="150">
        <v>22</v>
      </c>
      <c r="D502" s="89" t="s">
        <v>134</v>
      </c>
      <c r="E502" s="150">
        <v>22</v>
      </c>
      <c r="F502" s="154" t="s">
        <v>123</v>
      </c>
      <c r="G502" s="155">
        <v>29</v>
      </c>
      <c r="H502" s="152">
        <f t="shared" si="248"/>
        <v>3900.9</v>
      </c>
      <c r="I502" s="47">
        <f t="shared" si="250"/>
        <v>2306.6999999999998</v>
      </c>
      <c r="J502" s="47">
        <f t="shared" si="269"/>
        <v>689.5</v>
      </c>
      <c r="K502" s="47">
        <f t="shared" si="271"/>
        <v>0</v>
      </c>
      <c r="L502" s="56">
        <f t="shared" si="267"/>
        <v>3953.9796218493589</v>
      </c>
      <c r="M502" s="56">
        <f t="shared" si="249"/>
        <v>-1.1142542578909342E-2</v>
      </c>
      <c r="N502" s="47">
        <f t="shared" si="270"/>
        <v>341.99687499999982</v>
      </c>
      <c r="O502" s="47">
        <f t="shared" si="273"/>
        <v>1192.9968749999998</v>
      </c>
      <c r="P502" s="47">
        <f t="shared" si="239"/>
        <v>2043.9968749999998</v>
      </c>
      <c r="Q502" s="47"/>
      <c r="R502" s="47">
        <f t="shared" si="272"/>
        <v>583.68729856813354</v>
      </c>
      <c r="S502" s="47">
        <f t="shared" si="238"/>
        <v>1458.1004766476142</v>
      </c>
      <c r="T502" s="47">
        <f t="shared" si="238"/>
        <v>1458.1004766476142</v>
      </c>
      <c r="U502" s="47">
        <f t="shared" si="240"/>
        <v>454.1025125285762</v>
      </c>
      <c r="V502" s="47"/>
      <c r="W502" s="79">
        <v>2</v>
      </c>
      <c r="X502" s="62">
        <f t="shared" si="268"/>
        <v>1458.1004766476142</v>
      </c>
      <c r="Y502" s="137">
        <f t="shared" si="253"/>
        <v>60.618831873326144</v>
      </c>
      <c r="Z502" s="131">
        <v>63.7</v>
      </c>
      <c r="AA502" s="5">
        <f t="shared" si="251"/>
        <v>5.5212033461312009</v>
      </c>
      <c r="AB502" s="131"/>
      <c r="AC502" s="43">
        <f t="shared" si="255"/>
        <v>0</v>
      </c>
      <c r="AD502" s="131">
        <v>62.8</v>
      </c>
      <c r="AE502" s="43">
        <f t="shared" si="254"/>
        <v>5.3662903288832</v>
      </c>
      <c r="AF502" s="131"/>
      <c r="AG502" s="43">
        <f t="shared" si="256"/>
        <v>0</v>
      </c>
      <c r="AH502" s="131"/>
      <c r="AI502" s="43">
        <f t="shared" si="257"/>
        <v>0</v>
      </c>
      <c r="AJ502" s="131"/>
      <c r="AK502" s="43">
        <f t="shared" si="258"/>
        <v>0</v>
      </c>
      <c r="AL502" s="117"/>
      <c r="AM502" s="43">
        <f t="shared" si="259"/>
        <v>0</v>
      </c>
      <c r="AN502" s="131"/>
      <c r="AO502" s="5">
        <f t="shared" si="252"/>
        <v>0</v>
      </c>
      <c r="AP502" s="131"/>
      <c r="AQ502" s="43">
        <f t="shared" si="260"/>
        <v>0</v>
      </c>
      <c r="AR502" s="131"/>
      <c r="AS502" s="43">
        <f t="shared" si="261"/>
        <v>0</v>
      </c>
      <c r="AT502" s="131"/>
      <c r="AU502" s="43">
        <f t="shared" si="262"/>
        <v>0</v>
      </c>
      <c r="AV502" s="131"/>
      <c r="AW502" s="43">
        <f t="shared" si="263"/>
        <v>0</v>
      </c>
      <c r="AX502" s="131"/>
      <c r="AY502" s="43">
        <f t="shared" si="264"/>
        <v>0</v>
      </c>
      <c r="AZ502" s="131"/>
      <c r="BA502" s="43">
        <f t="shared" si="265"/>
        <v>0</v>
      </c>
      <c r="BB502" s="117"/>
      <c r="BC502" s="43">
        <f t="shared" si="266"/>
        <v>0</v>
      </c>
      <c r="BD502" s="121"/>
      <c r="BE502">
        <f t="shared" si="241"/>
        <v>0</v>
      </c>
      <c r="BF502">
        <f t="shared" si="242"/>
        <v>0</v>
      </c>
      <c r="BG502">
        <f t="shared" si="243"/>
        <v>4</v>
      </c>
      <c r="BH502">
        <f t="shared" si="247"/>
        <v>7</v>
      </c>
      <c r="BI502" s="6">
        <f t="shared" si="244"/>
        <v>0</v>
      </c>
      <c r="BJ502" s="44">
        <f t="shared" si="245"/>
        <v>0</v>
      </c>
    </row>
    <row r="503" spans="1:62" ht="15" customHeight="1" x14ac:dyDescent="0.25">
      <c r="A503" s="144">
        <f t="shared" si="246"/>
        <v>491</v>
      </c>
      <c r="B503" s="89" t="s">
        <v>134</v>
      </c>
      <c r="C503" s="150">
        <v>23</v>
      </c>
      <c r="D503" s="89" t="s">
        <v>134</v>
      </c>
      <c r="E503" s="150">
        <v>23</v>
      </c>
      <c r="F503" s="154" t="s">
        <v>123</v>
      </c>
      <c r="G503" s="155">
        <v>30</v>
      </c>
      <c r="H503" s="152">
        <f t="shared" si="248"/>
        <v>3908.9</v>
      </c>
      <c r="I503" s="47">
        <f t="shared" si="250"/>
        <v>2306.6999999999998</v>
      </c>
      <c r="J503" s="47">
        <f t="shared" si="269"/>
        <v>697.5</v>
      </c>
      <c r="K503" s="47">
        <f t="shared" si="271"/>
        <v>0</v>
      </c>
      <c r="L503" s="56">
        <f t="shared" si="267"/>
        <v>3953.9796218493589</v>
      </c>
      <c r="M503" s="56">
        <f t="shared" si="249"/>
        <v>-1.0991204914716945E-2</v>
      </c>
      <c r="N503" s="47">
        <f t="shared" si="270"/>
        <v>336.24687499999982</v>
      </c>
      <c r="O503" s="47">
        <f t="shared" si="273"/>
        <v>1187.2468749999998</v>
      </c>
      <c r="P503" s="47">
        <f t="shared" si="239"/>
        <v>2038.2468749999998</v>
      </c>
      <c r="Q503" s="47"/>
      <c r="R503" s="47">
        <f t="shared" si="272"/>
        <v>573.83530820895419</v>
      </c>
      <c r="S503" s="47">
        <f t="shared" ref="S503:T559" si="274">SQRT(POWER(O$7-N$7,2)+POWER(O503-N503,2))</f>
        <v>1458.1004766476142</v>
      </c>
      <c r="T503" s="47">
        <f t="shared" si="274"/>
        <v>1458.1004766476142</v>
      </c>
      <c r="U503" s="47">
        <f t="shared" si="240"/>
        <v>463.95435155009125</v>
      </c>
      <c r="V503" s="47"/>
      <c r="W503" s="79">
        <v>2</v>
      </c>
      <c r="X503" s="62">
        <f t="shared" si="268"/>
        <v>1458.1004766476142</v>
      </c>
      <c r="Y503" s="137">
        <f t="shared" si="253"/>
        <v>60.618831873326144</v>
      </c>
      <c r="Z503" s="131">
        <v>64.7</v>
      </c>
      <c r="AA503" s="5">
        <f t="shared" si="251"/>
        <v>5.6959142061631995</v>
      </c>
      <c r="AB503" s="131"/>
      <c r="AC503" s="43">
        <f t="shared" si="255"/>
        <v>0</v>
      </c>
      <c r="AD503" s="131">
        <v>64.099999999999994</v>
      </c>
      <c r="AE503" s="43">
        <f t="shared" si="254"/>
        <v>5.5907611277887987</v>
      </c>
      <c r="AF503" s="131"/>
      <c r="AG503" s="43">
        <f t="shared" si="256"/>
        <v>0</v>
      </c>
      <c r="AH503" s="131"/>
      <c r="AI503" s="43">
        <f t="shared" si="257"/>
        <v>0</v>
      </c>
      <c r="AJ503" s="131"/>
      <c r="AK503" s="43">
        <f t="shared" si="258"/>
        <v>0</v>
      </c>
      <c r="AL503" s="117"/>
      <c r="AM503" s="43">
        <f t="shared" si="259"/>
        <v>0</v>
      </c>
      <c r="AN503" s="131"/>
      <c r="AO503" s="5">
        <f t="shared" si="252"/>
        <v>0</v>
      </c>
      <c r="AP503" s="131"/>
      <c r="AQ503" s="43">
        <f t="shared" si="260"/>
        <v>0</v>
      </c>
      <c r="AR503" s="131"/>
      <c r="AS503" s="43">
        <f t="shared" si="261"/>
        <v>0</v>
      </c>
      <c r="AT503" s="131"/>
      <c r="AU503" s="43">
        <f t="shared" si="262"/>
        <v>0</v>
      </c>
      <c r="AV503" s="131"/>
      <c r="AW503" s="43">
        <f t="shared" si="263"/>
        <v>0</v>
      </c>
      <c r="AX503" s="131"/>
      <c r="AY503" s="43">
        <f t="shared" si="264"/>
        <v>0</v>
      </c>
      <c r="AZ503" s="131"/>
      <c r="BA503" s="43">
        <f t="shared" si="265"/>
        <v>0</v>
      </c>
      <c r="BB503" s="117"/>
      <c r="BC503" s="43">
        <f t="shared" si="266"/>
        <v>0</v>
      </c>
      <c r="BD503" s="121"/>
      <c r="BE503">
        <f t="shared" si="241"/>
        <v>0</v>
      </c>
      <c r="BF503">
        <f t="shared" si="242"/>
        <v>0</v>
      </c>
      <c r="BG503">
        <f t="shared" si="243"/>
        <v>4</v>
      </c>
      <c r="BH503">
        <f t="shared" si="247"/>
        <v>7</v>
      </c>
      <c r="BI503" s="6">
        <f t="shared" si="244"/>
        <v>0</v>
      </c>
      <c r="BJ503" s="44">
        <f t="shared" si="245"/>
        <v>0</v>
      </c>
    </row>
    <row r="504" spans="1:62" ht="15" customHeight="1" x14ac:dyDescent="0.25">
      <c r="A504" s="144">
        <f t="shared" si="246"/>
        <v>492</v>
      </c>
      <c r="B504" s="89" t="s">
        <v>134</v>
      </c>
      <c r="C504" s="150">
        <v>24</v>
      </c>
      <c r="D504" s="89" t="s">
        <v>134</v>
      </c>
      <c r="E504" s="150">
        <v>24</v>
      </c>
      <c r="F504" s="154" t="s">
        <v>123</v>
      </c>
      <c r="G504" s="155">
        <v>31</v>
      </c>
      <c r="H504" s="152">
        <f t="shared" si="248"/>
        <v>3916.9</v>
      </c>
      <c r="I504" s="47">
        <f t="shared" si="250"/>
        <v>2306.6999999999998</v>
      </c>
      <c r="J504" s="47">
        <f t="shared" si="269"/>
        <v>705.5</v>
      </c>
      <c r="K504" s="47">
        <f t="shared" si="271"/>
        <v>0</v>
      </c>
      <c r="L504" s="56">
        <f t="shared" si="267"/>
        <v>3953.9796218493589</v>
      </c>
      <c r="M504" s="56">
        <f t="shared" si="249"/>
        <v>-1.0849213237634103E-2</v>
      </c>
      <c r="N504" s="47">
        <f t="shared" si="270"/>
        <v>330.49687499999982</v>
      </c>
      <c r="O504" s="47">
        <f t="shared" si="273"/>
        <v>1181.4968749999998</v>
      </c>
      <c r="P504" s="47">
        <f t="shared" si="239"/>
        <v>2032.4968749999998</v>
      </c>
      <c r="Q504" s="47"/>
      <c r="R504" s="47">
        <f t="shared" si="272"/>
        <v>563.98331924336685</v>
      </c>
      <c r="S504" s="47">
        <f t="shared" si="274"/>
        <v>1458.1004766476142</v>
      </c>
      <c r="T504" s="47">
        <f t="shared" si="274"/>
        <v>1458.1004766476142</v>
      </c>
      <c r="U504" s="47">
        <f t="shared" si="240"/>
        <v>473.80619852400167</v>
      </c>
      <c r="V504" s="47"/>
      <c r="W504" s="79">
        <v>2</v>
      </c>
      <c r="X504" s="62">
        <f t="shared" si="268"/>
        <v>1458.1004766476142</v>
      </c>
      <c r="Y504" s="137">
        <f t="shared" si="253"/>
        <v>60.618831873326144</v>
      </c>
      <c r="Z504" s="131">
        <v>63.2</v>
      </c>
      <c r="AA504" s="5">
        <f t="shared" si="251"/>
        <v>5.4348684234752014</v>
      </c>
      <c r="AB504" s="131"/>
      <c r="AC504" s="43">
        <f t="shared" si="255"/>
        <v>0</v>
      </c>
      <c r="AD504" s="131">
        <v>62.4</v>
      </c>
      <c r="AE504" s="43">
        <f t="shared" si="254"/>
        <v>5.2981476507647995</v>
      </c>
      <c r="AF504" s="131"/>
      <c r="AG504" s="43">
        <f t="shared" si="256"/>
        <v>0</v>
      </c>
      <c r="AH504" s="131"/>
      <c r="AI504" s="43">
        <f t="shared" si="257"/>
        <v>0</v>
      </c>
      <c r="AJ504" s="131"/>
      <c r="AK504" s="43">
        <f t="shared" si="258"/>
        <v>0</v>
      </c>
      <c r="AL504" s="117"/>
      <c r="AM504" s="43">
        <f t="shared" si="259"/>
        <v>0</v>
      </c>
      <c r="AN504" s="131"/>
      <c r="AO504" s="5">
        <f t="shared" si="252"/>
        <v>0</v>
      </c>
      <c r="AP504" s="131"/>
      <c r="AQ504" s="43">
        <f t="shared" si="260"/>
        <v>0</v>
      </c>
      <c r="AR504" s="131"/>
      <c r="AS504" s="43">
        <f t="shared" si="261"/>
        <v>0</v>
      </c>
      <c r="AT504" s="131"/>
      <c r="AU504" s="43">
        <f t="shared" si="262"/>
        <v>0</v>
      </c>
      <c r="AV504" s="131"/>
      <c r="AW504" s="43">
        <f t="shared" si="263"/>
        <v>0</v>
      </c>
      <c r="AX504" s="131"/>
      <c r="AY504" s="43">
        <f t="shared" si="264"/>
        <v>0</v>
      </c>
      <c r="AZ504" s="131"/>
      <c r="BA504" s="43">
        <f t="shared" si="265"/>
        <v>0</v>
      </c>
      <c r="BB504" s="117"/>
      <c r="BC504" s="43">
        <f t="shared" si="266"/>
        <v>0</v>
      </c>
      <c r="BD504" s="121"/>
      <c r="BE504">
        <f t="shared" si="241"/>
        <v>0</v>
      </c>
      <c r="BF504">
        <f t="shared" si="242"/>
        <v>0</v>
      </c>
      <c r="BG504">
        <f t="shared" si="243"/>
        <v>4</v>
      </c>
      <c r="BH504">
        <f t="shared" si="247"/>
        <v>7</v>
      </c>
      <c r="BI504" s="6">
        <f t="shared" si="244"/>
        <v>0</v>
      </c>
      <c r="BJ504" s="44">
        <f t="shared" si="245"/>
        <v>0</v>
      </c>
    </row>
    <row r="505" spans="1:62" ht="15" customHeight="1" x14ac:dyDescent="0.25">
      <c r="A505" s="144">
        <f t="shared" si="246"/>
        <v>493</v>
      </c>
      <c r="B505" s="89" t="s">
        <v>134</v>
      </c>
      <c r="C505" s="150">
        <v>25</v>
      </c>
      <c r="D505" s="89" t="s">
        <v>134</v>
      </c>
      <c r="E505" s="150">
        <v>25</v>
      </c>
      <c r="F505" s="154" t="s">
        <v>123</v>
      </c>
      <c r="G505" s="155">
        <v>32</v>
      </c>
      <c r="H505" s="152">
        <f t="shared" si="248"/>
        <v>3924.9</v>
      </c>
      <c r="I505" s="47">
        <f t="shared" si="250"/>
        <v>2306.6999999999998</v>
      </c>
      <c r="J505" s="47">
        <f t="shared" si="269"/>
        <v>713.5</v>
      </c>
      <c r="K505" s="47">
        <f t="shared" si="271"/>
        <v>0</v>
      </c>
      <c r="L505" s="56">
        <f t="shared" si="267"/>
        <v>3953.9796218493589</v>
      </c>
      <c r="M505" s="56">
        <f t="shared" si="249"/>
        <v>-1.071615592127273E-2</v>
      </c>
      <c r="N505" s="47">
        <f t="shared" si="270"/>
        <v>324.74687499999982</v>
      </c>
      <c r="O505" s="47">
        <f t="shared" si="273"/>
        <v>1175.7468749999998</v>
      </c>
      <c r="P505" s="47">
        <f t="shared" si="239"/>
        <v>2026.7468749999998</v>
      </c>
      <c r="Q505" s="47"/>
      <c r="R505" s="47">
        <f t="shared" si="272"/>
        <v>554.13133174570225</v>
      </c>
      <c r="S505" s="47">
        <f t="shared" si="274"/>
        <v>1458.1004766476142</v>
      </c>
      <c r="T505" s="47">
        <f t="shared" si="274"/>
        <v>1458.1004766476142</v>
      </c>
      <c r="U505" s="47">
        <f t="shared" si="240"/>
        <v>483.65805296434968</v>
      </c>
      <c r="V505" s="47"/>
      <c r="W505" s="79">
        <v>2</v>
      </c>
      <c r="X505" s="62">
        <f t="shared" si="268"/>
        <v>1458.1004766476142</v>
      </c>
      <c r="Y505" s="137">
        <f t="shared" si="253"/>
        <v>60.618831873326144</v>
      </c>
      <c r="Z505" s="131">
        <v>64.599999999999994</v>
      </c>
      <c r="AA505" s="5">
        <f t="shared" si="251"/>
        <v>5.6783206592767996</v>
      </c>
      <c r="AB505" s="131"/>
      <c r="AC505" s="43">
        <f t="shared" si="255"/>
        <v>0</v>
      </c>
      <c r="AD505" s="131">
        <v>64.099999999999994</v>
      </c>
      <c r="AE505" s="43">
        <f t="shared" si="254"/>
        <v>5.5907611277887987</v>
      </c>
      <c r="AF505" s="131"/>
      <c r="AG505" s="43">
        <f t="shared" si="256"/>
        <v>0</v>
      </c>
      <c r="AH505" s="131"/>
      <c r="AI505" s="43">
        <f t="shared" si="257"/>
        <v>0</v>
      </c>
      <c r="AJ505" s="131"/>
      <c r="AK505" s="43">
        <f t="shared" si="258"/>
        <v>0</v>
      </c>
      <c r="AL505" s="117"/>
      <c r="AM505" s="43">
        <f t="shared" si="259"/>
        <v>0</v>
      </c>
      <c r="AN505" s="131"/>
      <c r="AO505" s="5">
        <f t="shared" si="252"/>
        <v>0</v>
      </c>
      <c r="AP505" s="131"/>
      <c r="AQ505" s="43">
        <f t="shared" si="260"/>
        <v>0</v>
      </c>
      <c r="AR505" s="131"/>
      <c r="AS505" s="43">
        <f t="shared" si="261"/>
        <v>0</v>
      </c>
      <c r="AT505" s="131"/>
      <c r="AU505" s="43">
        <f t="shared" si="262"/>
        <v>0</v>
      </c>
      <c r="AV505" s="131"/>
      <c r="AW505" s="43">
        <f t="shared" si="263"/>
        <v>0</v>
      </c>
      <c r="AX505" s="131"/>
      <c r="AY505" s="43">
        <f t="shared" si="264"/>
        <v>0</v>
      </c>
      <c r="AZ505" s="131"/>
      <c r="BA505" s="43">
        <f t="shared" si="265"/>
        <v>0</v>
      </c>
      <c r="BB505" s="117"/>
      <c r="BC505" s="43">
        <f t="shared" si="266"/>
        <v>0</v>
      </c>
      <c r="BD505" s="121"/>
      <c r="BE505">
        <f t="shared" si="241"/>
        <v>0</v>
      </c>
      <c r="BF505">
        <f t="shared" si="242"/>
        <v>0</v>
      </c>
      <c r="BG505">
        <f t="shared" si="243"/>
        <v>4</v>
      </c>
      <c r="BH505">
        <f t="shared" si="247"/>
        <v>7</v>
      </c>
      <c r="BI505" s="6">
        <f t="shared" si="244"/>
        <v>0</v>
      </c>
      <c r="BJ505" s="44">
        <f t="shared" si="245"/>
        <v>0</v>
      </c>
    </row>
    <row r="506" spans="1:62" ht="15" customHeight="1" x14ac:dyDescent="0.25">
      <c r="A506" s="144">
        <f t="shared" si="246"/>
        <v>494</v>
      </c>
      <c r="B506" s="89" t="s">
        <v>134</v>
      </c>
      <c r="C506" s="150">
        <v>26</v>
      </c>
      <c r="D506" s="89" t="s">
        <v>134</v>
      </c>
      <c r="E506" s="150">
        <v>26</v>
      </c>
      <c r="F506" s="154" t="s">
        <v>123</v>
      </c>
      <c r="G506" s="155">
        <v>33</v>
      </c>
      <c r="H506" s="152">
        <f t="shared" si="248"/>
        <v>3932.9</v>
      </c>
      <c r="I506" s="47">
        <f t="shared" si="250"/>
        <v>2306.6999999999998</v>
      </c>
      <c r="J506" s="47">
        <f t="shared" si="269"/>
        <v>721.5</v>
      </c>
      <c r="K506" s="47">
        <f t="shared" si="271"/>
        <v>0</v>
      </c>
      <c r="L506" s="56">
        <f t="shared" si="267"/>
        <v>3953.9796218493589</v>
      </c>
      <c r="M506" s="56">
        <f t="shared" si="249"/>
        <v>-1.0591665523861593E-2</v>
      </c>
      <c r="N506" s="47">
        <f t="shared" si="270"/>
        <v>318.99687499999982</v>
      </c>
      <c r="O506" s="47">
        <f t="shared" si="273"/>
        <v>1169.9968749999998</v>
      </c>
      <c r="P506" s="47">
        <f t="shared" si="239"/>
        <v>2020.9968749999998</v>
      </c>
      <c r="Q506" s="47"/>
      <c r="R506" s="47">
        <f t="shared" si="272"/>
        <v>544.27934579567273</v>
      </c>
      <c r="S506" s="47">
        <f t="shared" si="274"/>
        <v>1458.1004766476142</v>
      </c>
      <c r="T506" s="47">
        <f t="shared" si="274"/>
        <v>1458.1004766476142</v>
      </c>
      <c r="U506" s="47">
        <f t="shared" si="240"/>
        <v>493.50991442398163</v>
      </c>
      <c r="V506" s="47"/>
      <c r="W506" s="79">
        <v>2</v>
      </c>
      <c r="X506" s="62">
        <f t="shared" si="268"/>
        <v>1458.1004766476142</v>
      </c>
      <c r="Y506" s="137">
        <f t="shared" si="253"/>
        <v>60.618831873326144</v>
      </c>
      <c r="Z506" s="131">
        <v>63.7</v>
      </c>
      <c r="AA506" s="5">
        <f t="shared" si="251"/>
        <v>5.5212033461312009</v>
      </c>
      <c r="AB506" s="131"/>
      <c r="AC506" s="43">
        <f t="shared" si="255"/>
        <v>0</v>
      </c>
      <c r="AD506" s="131">
        <v>63.4</v>
      </c>
      <c r="AE506" s="43">
        <f t="shared" si="254"/>
        <v>5.4693207519487999</v>
      </c>
      <c r="AF506" s="131"/>
      <c r="AG506" s="43">
        <f t="shared" si="256"/>
        <v>0</v>
      </c>
      <c r="AH506" s="131"/>
      <c r="AI506" s="43">
        <f t="shared" si="257"/>
        <v>0</v>
      </c>
      <c r="AJ506" s="131"/>
      <c r="AK506" s="43">
        <f t="shared" si="258"/>
        <v>0</v>
      </c>
      <c r="AL506" s="117"/>
      <c r="AM506" s="43">
        <f t="shared" si="259"/>
        <v>0</v>
      </c>
      <c r="AN506" s="131"/>
      <c r="AO506" s="5">
        <f t="shared" si="252"/>
        <v>0</v>
      </c>
      <c r="AP506" s="131"/>
      <c r="AQ506" s="43">
        <f t="shared" si="260"/>
        <v>0</v>
      </c>
      <c r="AR506" s="131"/>
      <c r="AS506" s="43">
        <f t="shared" si="261"/>
        <v>0</v>
      </c>
      <c r="AT506" s="131"/>
      <c r="AU506" s="43">
        <f t="shared" si="262"/>
        <v>0</v>
      </c>
      <c r="AV506" s="131"/>
      <c r="AW506" s="43">
        <f t="shared" si="263"/>
        <v>0</v>
      </c>
      <c r="AX506" s="131"/>
      <c r="AY506" s="43">
        <f t="shared" si="264"/>
        <v>0</v>
      </c>
      <c r="AZ506" s="131"/>
      <c r="BA506" s="43">
        <f t="shared" si="265"/>
        <v>0</v>
      </c>
      <c r="BB506" s="117"/>
      <c r="BC506" s="43">
        <f t="shared" si="266"/>
        <v>0</v>
      </c>
      <c r="BD506" s="121"/>
      <c r="BE506">
        <f t="shared" si="241"/>
        <v>0</v>
      </c>
      <c r="BF506">
        <f t="shared" si="242"/>
        <v>0</v>
      </c>
      <c r="BG506">
        <f t="shared" si="243"/>
        <v>4</v>
      </c>
      <c r="BH506">
        <f t="shared" si="247"/>
        <v>7</v>
      </c>
      <c r="BI506" s="6">
        <f t="shared" si="244"/>
        <v>0</v>
      </c>
      <c r="BJ506" s="44">
        <f t="shared" si="245"/>
        <v>0</v>
      </c>
    </row>
    <row r="507" spans="1:62" ht="15" customHeight="1" x14ac:dyDescent="0.25">
      <c r="A507" s="144">
        <f t="shared" si="246"/>
        <v>495</v>
      </c>
      <c r="B507" s="89" t="s">
        <v>134</v>
      </c>
      <c r="C507" s="150">
        <v>27</v>
      </c>
      <c r="D507" s="89" t="s">
        <v>134</v>
      </c>
      <c r="E507" s="150">
        <v>27</v>
      </c>
      <c r="F507" s="154" t="s">
        <v>123</v>
      </c>
      <c r="G507" s="155">
        <v>34</v>
      </c>
      <c r="H507" s="152">
        <f t="shared" si="248"/>
        <v>3940.9</v>
      </c>
      <c r="I507" s="47">
        <f t="shared" si="250"/>
        <v>2306.6999999999998</v>
      </c>
      <c r="J507" s="47">
        <f t="shared" si="269"/>
        <v>729.5</v>
      </c>
      <c r="K507" s="47">
        <f t="shared" si="271"/>
        <v>0</v>
      </c>
      <c r="L507" s="56">
        <f t="shared" si="267"/>
        <v>3953.9796218493589</v>
      </c>
      <c r="M507" s="56">
        <f t="shared" si="249"/>
        <v>-1.0475415488599538E-2</v>
      </c>
      <c r="N507" s="47">
        <f t="shared" si="270"/>
        <v>313.24687499999982</v>
      </c>
      <c r="O507" s="47">
        <f t="shared" si="273"/>
        <v>1164.2468749999998</v>
      </c>
      <c r="P507" s="47">
        <f t="shared" si="239"/>
        <v>2015.2468749999998</v>
      </c>
      <c r="Q507" s="47"/>
      <c r="R507" s="47">
        <f t="shared" si="272"/>
        <v>534.42736147886887</v>
      </c>
      <c r="S507" s="47">
        <f t="shared" si="274"/>
        <v>1458.1004766476142</v>
      </c>
      <c r="T507" s="47">
        <f t="shared" si="274"/>
        <v>1458.1004766476142</v>
      </c>
      <c r="U507" s="47">
        <f t="shared" si="240"/>
        <v>503.36178249075056</v>
      </c>
      <c r="V507" s="47"/>
      <c r="W507" s="79">
        <v>2</v>
      </c>
      <c r="X507" s="62">
        <f t="shared" si="268"/>
        <v>1458.1004766476142</v>
      </c>
      <c r="Y507" s="137">
        <f t="shared" si="253"/>
        <v>60.618831873326144</v>
      </c>
      <c r="Z507" s="131">
        <v>64</v>
      </c>
      <c r="AA507" s="5">
        <f t="shared" si="251"/>
        <v>5.5733308620799997</v>
      </c>
      <c r="AB507" s="131"/>
      <c r="AC507" s="43">
        <f t="shared" si="255"/>
        <v>0</v>
      </c>
      <c r="AD507" s="131">
        <v>63.8</v>
      </c>
      <c r="AE507" s="43">
        <f t="shared" si="254"/>
        <v>5.5385519712512004</v>
      </c>
      <c r="AF507" s="131"/>
      <c r="AG507" s="43">
        <f t="shared" si="256"/>
        <v>0</v>
      </c>
      <c r="AH507" s="131"/>
      <c r="AI507" s="43">
        <f t="shared" si="257"/>
        <v>0</v>
      </c>
      <c r="AJ507" s="131"/>
      <c r="AK507" s="43">
        <f t="shared" si="258"/>
        <v>0</v>
      </c>
      <c r="AL507" s="117"/>
      <c r="AM507" s="43">
        <f t="shared" si="259"/>
        <v>0</v>
      </c>
      <c r="AN507" s="131"/>
      <c r="AO507" s="5">
        <f t="shared" si="252"/>
        <v>0</v>
      </c>
      <c r="AP507" s="131"/>
      <c r="AQ507" s="43">
        <f t="shared" si="260"/>
        <v>0</v>
      </c>
      <c r="AR507" s="131"/>
      <c r="AS507" s="43">
        <f t="shared" si="261"/>
        <v>0</v>
      </c>
      <c r="AT507" s="131"/>
      <c r="AU507" s="43">
        <f t="shared" si="262"/>
        <v>0</v>
      </c>
      <c r="AV507" s="131"/>
      <c r="AW507" s="43">
        <f t="shared" si="263"/>
        <v>0</v>
      </c>
      <c r="AX507" s="131"/>
      <c r="AY507" s="43">
        <f t="shared" si="264"/>
        <v>0</v>
      </c>
      <c r="AZ507" s="131"/>
      <c r="BA507" s="43">
        <f t="shared" si="265"/>
        <v>0</v>
      </c>
      <c r="BB507" s="117"/>
      <c r="BC507" s="43">
        <f t="shared" si="266"/>
        <v>0</v>
      </c>
      <c r="BD507" s="121"/>
      <c r="BE507">
        <f t="shared" si="241"/>
        <v>0</v>
      </c>
      <c r="BF507">
        <f t="shared" si="242"/>
        <v>0</v>
      </c>
      <c r="BG507">
        <f t="shared" si="243"/>
        <v>4</v>
      </c>
      <c r="BH507">
        <f t="shared" si="247"/>
        <v>7</v>
      </c>
      <c r="BI507" s="6">
        <f t="shared" si="244"/>
        <v>0</v>
      </c>
      <c r="BJ507" s="44">
        <f t="shared" si="245"/>
        <v>0</v>
      </c>
    </row>
    <row r="508" spans="1:62" ht="15" customHeight="1" x14ac:dyDescent="0.25">
      <c r="A508" s="144">
        <f t="shared" si="246"/>
        <v>496</v>
      </c>
      <c r="B508" s="89" t="s">
        <v>134</v>
      </c>
      <c r="C508" s="150">
        <v>28</v>
      </c>
      <c r="D508" s="89" t="s">
        <v>134</v>
      </c>
      <c r="E508" s="150">
        <v>28</v>
      </c>
      <c r="F508" s="154" t="s">
        <v>123</v>
      </c>
      <c r="G508" s="155">
        <v>35</v>
      </c>
      <c r="H508" s="152">
        <f t="shared" si="248"/>
        <v>3948.9</v>
      </c>
      <c r="I508" s="47">
        <f t="shared" si="250"/>
        <v>2306.6999999999998</v>
      </c>
      <c r="J508" s="47">
        <f t="shared" si="269"/>
        <v>737.5</v>
      </c>
      <c r="K508" s="47">
        <f t="shared" si="271"/>
        <v>0</v>
      </c>
      <c r="L508" s="56">
        <f t="shared" si="267"/>
        <v>3953.9796218493589</v>
      </c>
      <c r="M508" s="56">
        <f t="shared" si="249"/>
        <v>-1.0367117336045339E-2</v>
      </c>
      <c r="N508" s="47">
        <f t="shared" si="270"/>
        <v>307.49687499999982</v>
      </c>
      <c r="O508" s="47">
        <f t="shared" si="273"/>
        <v>1158.4968749999998</v>
      </c>
      <c r="P508" s="47">
        <f t="shared" si="239"/>
        <v>2009.4968749999998</v>
      </c>
      <c r="Q508" s="47"/>
      <c r="R508" s="47">
        <f t="shared" si="272"/>
        <v>524.57537888731065</v>
      </c>
      <c r="S508" s="47">
        <f t="shared" si="274"/>
        <v>1458.1004766476142</v>
      </c>
      <c r="T508" s="47">
        <f t="shared" si="274"/>
        <v>1458.1004766476142</v>
      </c>
      <c r="U508" s="47">
        <f t="shared" si="240"/>
        <v>513.21365678415623</v>
      </c>
      <c r="V508" s="47"/>
      <c r="W508" s="79">
        <v>2</v>
      </c>
      <c r="X508" s="62">
        <f t="shared" si="268"/>
        <v>1458.1004766476142</v>
      </c>
      <c r="Y508" s="137">
        <f t="shared" si="253"/>
        <v>60.618831873326144</v>
      </c>
      <c r="Z508" s="131">
        <v>64.5</v>
      </c>
      <c r="AA508" s="5">
        <f t="shared" si="251"/>
        <v>5.6607543259200002</v>
      </c>
      <c r="AB508" s="131"/>
      <c r="AC508" s="43">
        <f t="shared" si="255"/>
        <v>0</v>
      </c>
      <c r="AD508" s="131">
        <v>63.9</v>
      </c>
      <c r="AE508" s="43">
        <f t="shared" si="254"/>
        <v>5.5559278099007994</v>
      </c>
      <c r="AF508" s="131"/>
      <c r="AG508" s="43">
        <f t="shared" si="256"/>
        <v>0</v>
      </c>
      <c r="AH508" s="131"/>
      <c r="AI508" s="43">
        <f t="shared" si="257"/>
        <v>0</v>
      </c>
      <c r="AJ508" s="131"/>
      <c r="AK508" s="43">
        <f t="shared" si="258"/>
        <v>0</v>
      </c>
      <c r="AL508" s="117"/>
      <c r="AM508" s="43">
        <f t="shared" si="259"/>
        <v>0</v>
      </c>
      <c r="AN508" s="131"/>
      <c r="AO508" s="5">
        <f t="shared" si="252"/>
        <v>0</v>
      </c>
      <c r="AP508" s="131"/>
      <c r="AQ508" s="43">
        <f t="shared" si="260"/>
        <v>0</v>
      </c>
      <c r="AR508" s="131"/>
      <c r="AS508" s="43">
        <f t="shared" si="261"/>
        <v>0</v>
      </c>
      <c r="AT508" s="131"/>
      <c r="AU508" s="43">
        <f t="shared" si="262"/>
        <v>0</v>
      </c>
      <c r="AV508" s="131"/>
      <c r="AW508" s="43">
        <f t="shared" si="263"/>
        <v>0</v>
      </c>
      <c r="AX508" s="131"/>
      <c r="AY508" s="43">
        <f t="shared" si="264"/>
        <v>0</v>
      </c>
      <c r="AZ508" s="131"/>
      <c r="BA508" s="43">
        <f t="shared" si="265"/>
        <v>0</v>
      </c>
      <c r="BB508" s="117"/>
      <c r="BC508" s="43">
        <f t="shared" si="266"/>
        <v>0</v>
      </c>
      <c r="BD508" s="121"/>
      <c r="BE508">
        <f t="shared" si="241"/>
        <v>0</v>
      </c>
      <c r="BF508">
        <f t="shared" si="242"/>
        <v>0</v>
      </c>
      <c r="BG508">
        <f t="shared" si="243"/>
        <v>4</v>
      </c>
      <c r="BH508">
        <f t="shared" si="247"/>
        <v>7</v>
      </c>
      <c r="BI508" s="6">
        <f t="shared" si="244"/>
        <v>0</v>
      </c>
      <c r="BJ508" s="44">
        <f t="shared" si="245"/>
        <v>0</v>
      </c>
    </row>
    <row r="509" spans="1:62" ht="15" customHeight="1" x14ac:dyDescent="0.25">
      <c r="A509" s="144">
        <f t="shared" si="246"/>
        <v>497</v>
      </c>
      <c r="B509" s="89" t="s">
        <v>134</v>
      </c>
      <c r="C509" s="150">
        <v>29</v>
      </c>
      <c r="D509" s="89" t="s">
        <v>134</v>
      </c>
      <c r="E509" s="150">
        <v>29</v>
      </c>
      <c r="F509" s="154" t="s">
        <v>123</v>
      </c>
      <c r="G509" s="155">
        <v>36</v>
      </c>
      <c r="H509" s="152">
        <f t="shared" si="248"/>
        <v>3956.9</v>
      </c>
      <c r="I509" s="47">
        <f t="shared" si="250"/>
        <v>2306.6999999999998</v>
      </c>
      <c r="J509" s="47">
        <f t="shared" si="269"/>
        <v>745.5</v>
      </c>
      <c r="K509" s="47">
        <f t="shared" si="271"/>
        <v>0</v>
      </c>
      <c r="L509" s="56">
        <f t="shared" si="267"/>
        <v>3953.9796218493589</v>
      </c>
      <c r="M509" s="56">
        <f t="shared" si="249"/>
        <v>-1.026651829806724E-2</v>
      </c>
      <c r="N509" s="47">
        <f t="shared" si="270"/>
        <v>301.74687499999982</v>
      </c>
      <c r="O509" s="47">
        <f t="shared" si="273"/>
        <v>1152.7468749999998</v>
      </c>
      <c r="P509" s="47">
        <f t="shared" si="239"/>
        <v>2003.7468749999998</v>
      </c>
      <c r="Q509" s="47"/>
      <c r="R509" s="47">
        <f t="shared" si="272"/>
        <v>514.72339812006362</v>
      </c>
      <c r="S509" s="47">
        <f t="shared" si="274"/>
        <v>1458.1004766476142</v>
      </c>
      <c r="T509" s="47">
        <f t="shared" si="274"/>
        <v>1458.1004766476142</v>
      </c>
      <c r="U509" s="47">
        <f t="shared" si="240"/>
        <v>523.06553695236482</v>
      </c>
      <c r="V509" s="47"/>
      <c r="W509" s="79">
        <v>2</v>
      </c>
      <c r="X509" s="62">
        <f t="shared" si="268"/>
        <v>1458.1004766476142</v>
      </c>
      <c r="Y509" s="137">
        <f t="shared" si="253"/>
        <v>60.618831873326144</v>
      </c>
      <c r="Z509" s="131">
        <v>63.4</v>
      </c>
      <c r="AA509" s="5">
        <f t="shared" si="251"/>
        <v>5.4693207519487999</v>
      </c>
      <c r="AB509" s="131"/>
      <c r="AC509" s="43">
        <f t="shared" si="255"/>
        <v>0</v>
      </c>
      <c r="AD509" s="131">
        <v>62.9</v>
      </c>
      <c r="AE509" s="43">
        <f t="shared" si="254"/>
        <v>5.383394032236799</v>
      </c>
      <c r="AF509" s="131"/>
      <c r="AG509" s="43">
        <f t="shared" si="256"/>
        <v>0</v>
      </c>
      <c r="AH509" s="131"/>
      <c r="AI509" s="43">
        <f t="shared" si="257"/>
        <v>0</v>
      </c>
      <c r="AJ509" s="131"/>
      <c r="AK509" s="43">
        <f t="shared" si="258"/>
        <v>0</v>
      </c>
      <c r="AL509" s="117"/>
      <c r="AM509" s="43">
        <f t="shared" si="259"/>
        <v>0</v>
      </c>
      <c r="AN509" s="131"/>
      <c r="AO509" s="5">
        <f t="shared" si="252"/>
        <v>0</v>
      </c>
      <c r="AP509" s="131"/>
      <c r="AQ509" s="43">
        <f t="shared" si="260"/>
        <v>0</v>
      </c>
      <c r="AR509" s="131"/>
      <c r="AS509" s="43">
        <f t="shared" si="261"/>
        <v>0</v>
      </c>
      <c r="AT509" s="131"/>
      <c r="AU509" s="43">
        <f t="shared" si="262"/>
        <v>0</v>
      </c>
      <c r="AV509" s="131"/>
      <c r="AW509" s="43">
        <f t="shared" si="263"/>
        <v>0</v>
      </c>
      <c r="AX509" s="131"/>
      <c r="AY509" s="43">
        <f t="shared" si="264"/>
        <v>0</v>
      </c>
      <c r="AZ509" s="131"/>
      <c r="BA509" s="43">
        <f t="shared" si="265"/>
        <v>0</v>
      </c>
      <c r="BB509" s="117"/>
      <c r="BC509" s="43">
        <f t="shared" si="266"/>
        <v>0</v>
      </c>
      <c r="BD509" s="121"/>
      <c r="BE509">
        <f t="shared" si="241"/>
        <v>0</v>
      </c>
      <c r="BF509">
        <f t="shared" si="242"/>
        <v>0</v>
      </c>
      <c r="BG509">
        <f t="shared" si="243"/>
        <v>4</v>
      </c>
      <c r="BH509">
        <f t="shared" si="247"/>
        <v>7</v>
      </c>
      <c r="BI509" s="6">
        <f t="shared" si="244"/>
        <v>0</v>
      </c>
      <c r="BJ509" s="44">
        <f t="shared" si="245"/>
        <v>0</v>
      </c>
    </row>
    <row r="510" spans="1:62" ht="15" customHeight="1" x14ac:dyDescent="0.25">
      <c r="A510" s="144">
        <f t="shared" si="246"/>
        <v>498</v>
      </c>
      <c r="B510" s="89" t="s">
        <v>134</v>
      </c>
      <c r="C510" s="150">
        <v>30</v>
      </c>
      <c r="D510" s="89" t="s">
        <v>134</v>
      </c>
      <c r="E510" s="150">
        <v>30</v>
      </c>
      <c r="F510" s="154" t="s">
        <v>123</v>
      </c>
      <c r="G510" s="155">
        <v>37</v>
      </c>
      <c r="H510" s="152">
        <f t="shared" si="248"/>
        <v>3964.9</v>
      </c>
      <c r="I510" s="47">
        <f t="shared" si="250"/>
        <v>2306.6999999999998</v>
      </c>
      <c r="J510" s="47">
        <f t="shared" si="269"/>
        <v>753.5</v>
      </c>
      <c r="K510" s="47">
        <f t="shared" si="271"/>
        <v>0</v>
      </c>
      <c r="L510" s="56">
        <f t="shared" si="267"/>
        <v>3953.9796218493589</v>
      </c>
      <c r="M510" s="56">
        <f t="shared" si="249"/>
        <v>-1.0173399354698631E-2</v>
      </c>
      <c r="N510" s="47">
        <f t="shared" si="270"/>
        <v>295.99687499999982</v>
      </c>
      <c r="O510" s="47">
        <f t="shared" si="273"/>
        <v>1146.9968749999998</v>
      </c>
      <c r="P510" s="47">
        <f t="shared" si="239"/>
        <v>1997.9968749999998</v>
      </c>
      <c r="Q510" s="47"/>
      <c r="R510" s="47">
        <f t="shared" si="272"/>
        <v>504.87141928392572</v>
      </c>
      <c r="S510" s="47">
        <f t="shared" si="274"/>
        <v>1458.1004766476142</v>
      </c>
      <c r="T510" s="47">
        <f t="shared" si="274"/>
        <v>1458.1004766476142</v>
      </c>
      <c r="U510" s="47">
        <f t="shared" si="240"/>
        <v>532.9174226695593</v>
      </c>
      <c r="V510" s="47"/>
      <c r="W510" s="79">
        <v>2</v>
      </c>
      <c r="X510" s="62">
        <f t="shared" si="268"/>
        <v>1458.1004766476142</v>
      </c>
      <c r="Y510" s="137">
        <f t="shared" si="253"/>
        <v>60.618831873326144</v>
      </c>
      <c r="Z510" s="131">
        <v>65.3</v>
      </c>
      <c r="AA510" s="5">
        <f t="shared" si="251"/>
        <v>5.8020469716031986</v>
      </c>
      <c r="AB510" s="131"/>
      <c r="AC510" s="43">
        <f t="shared" si="255"/>
        <v>0</v>
      </c>
      <c r="AD510" s="131">
        <v>64.7</v>
      </c>
      <c r="AE510" s="43">
        <f t="shared" si="254"/>
        <v>5.6959142061631995</v>
      </c>
      <c r="AF510" s="131"/>
      <c r="AG510" s="43">
        <f t="shared" si="256"/>
        <v>0</v>
      </c>
      <c r="AH510" s="131"/>
      <c r="AI510" s="43">
        <f t="shared" si="257"/>
        <v>0</v>
      </c>
      <c r="AJ510" s="131"/>
      <c r="AK510" s="43">
        <f t="shared" si="258"/>
        <v>0</v>
      </c>
      <c r="AL510" s="117"/>
      <c r="AM510" s="43">
        <f t="shared" si="259"/>
        <v>0</v>
      </c>
      <c r="AN510" s="131"/>
      <c r="AO510" s="5">
        <f t="shared" si="252"/>
        <v>0</v>
      </c>
      <c r="AP510" s="131"/>
      <c r="AQ510" s="43">
        <f t="shared" si="260"/>
        <v>0</v>
      </c>
      <c r="AR510" s="131"/>
      <c r="AS510" s="43">
        <f t="shared" si="261"/>
        <v>0</v>
      </c>
      <c r="AT510" s="131"/>
      <c r="AU510" s="43">
        <f t="shared" si="262"/>
        <v>0</v>
      </c>
      <c r="AV510" s="131"/>
      <c r="AW510" s="43">
        <f t="shared" si="263"/>
        <v>0</v>
      </c>
      <c r="AX510" s="131"/>
      <c r="AY510" s="43">
        <f t="shared" si="264"/>
        <v>0</v>
      </c>
      <c r="AZ510" s="131"/>
      <c r="BA510" s="43">
        <f t="shared" si="265"/>
        <v>0</v>
      </c>
      <c r="BB510" s="117"/>
      <c r="BC510" s="43">
        <f t="shared" si="266"/>
        <v>0</v>
      </c>
      <c r="BD510" s="121"/>
      <c r="BE510">
        <f t="shared" si="241"/>
        <v>0</v>
      </c>
      <c r="BF510">
        <f t="shared" si="242"/>
        <v>0</v>
      </c>
      <c r="BG510">
        <f t="shared" si="243"/>
        <v>4</v>
      </c>
      <c r="BH510">
        <f t="shared" si="247"/>
        <v>7</v>
      </c>
      <c r="BI510" s="6">
        <f t="shared" si="244"/>
        <v>0</v>
      </c>
      <c r="BJ510" s="44">
        <f t="shared" si="245"/>
        <v>0</v>
      </c>
    </row>
    <row r="511" spans="1:62" ht="15" customHeight="1" x14ac:dyDescent="0.25">
      <c r="A511" s="144">
        <f t="shared" si="246"/>
        <v>499</v>
      </c>
      <c r="B511" s="89" t="s">
        <v>134</v>
      </c>
      <c r="C511" s="150">
        <v>31</v>
      </c>
      <c r="D511" s="89" t="s">
        <v>134</v>
      </c>
      <c r="E511" s="150">
        <v>31</v>
      </c>
      <c r="F511" s="154" t="s">
        <v>124</v>
      </c>
      <c r="G511" s="155">
        <v>1</v>
      </c>
      <c r="H511" s="152">
        <f t="shared" si="248"/>
        <v>3972.9</v>
      </c>
      <c r="I511" s="47">
        <f t="shared" si="250"/>
        <v>2306.6999999999998</v>
      </c>
      <c r="J511" s="47">
        <f t="shared" si="269"/>
        <v>761.5</v>
      </c>
      <c r="K511" s="47">
        <f t="shared" si="271"/>
        <v>0</v>
      </c>
      <c r="L511" s="56">
        <f t="shared" si="267"/>
        <v>3953.9796218493589</v>
      </c>
      <c r="M511" s="56">
        <f t="shared" si="249"/>
        <v>-1.0087573644796066E-2</v>
      </c>
      <c r="N511" s="47">
        <f t="shared" si="270"/>
        <v>290.24687499999982</v>
      </c>
      <c r="O511" s="47">
        <f t="shared" si="273"/>
        <v>1141.2468749999998</v>
      </c>
      <c r="P511" s="47">
        <f t="shared" si="239"/>
        <v>1992.2468749999998</v>
      </c>
      <c r="Q511" s="47"/>
      <c r="R511" s="47">
        <f t="shared" si="272"/>
        <v>495.01944249419694</v>
      </c>
      <c r="S511" s="47">
        <f t="shared" si="274"/>
        <v>1458.1004766476142</v>
      </c>
      <c r="T511" s="47">
        <f t="shared" si="274"/>
        <v>1458.1004766476142</v>
      </c>
      <c r="U511" s="47">
        <f t="shared" si="240"/>
        <v>542.76931363357835</v>
      </c>
      <c r="V511" s="47"/>
      <c r="W511" s="79">
        <v>2</v>
      </c>
      <c r="X511" s="62">
        <f t="shared" si="268"/>
        <v>1458.1004766476142</v>
      </c>
      <c r="Y511" s="137">
        <f t="shared" si="253"/>
        <v>60.618831873326144</v>
      </c>
      <c r="Z511" s="131">
        <v>62.1</v>
      </c>
      <c r="AA511" s="5">
        <f t="shared" si="251"/>
        <v>5.2473263842367999</v>
      </c>
      <c r="AB511" s="131"/>
      <c r="AC511" s="43">
        <f t="shared" si="255"/>
        <v>0</v>
      </c>
      <c r="AD511" s="131">
        <v>61.4</v>
      </c>
      <c r="AE511" s="43">
        <f t="shared" si="254"/>
        <v>5.1296959025407984</v>
      </c>
      <c r="AF511" s="131"/>
      <c r="AG511" s="43">
        <f t="shared" si="256"/>
        <v>0</v>
      </c>
      <c r="AH511" s="131"/>
      <c r="AI511" s="43">
        <f t="shared" si="257"/>
        <v>0</v>
      </c>
      <c r="AJ511" s="131"/>
      <c r="AK511" s="43">
        <f t="shared" si="258"/>
        <v>0</v>
      </c>
      <c r="AL511" s="117"/>
      <c r="AM511" s="43">
        <f t="shared" si="259"/>
        <v>0</v>
      </c>
      <c r="AN511" s="131"/>
      <c r="AO511" s="5">
        <f t="shared" si="252"/>
        <v>0</v>
      </c>
      <c r="AP511" s="131"/>
      <c r="AQ511" s="43">
        <f t="shared" si="260"/>
        <v>0</v>
      </c>
      <c r="AR511" s="131"/>
      <c r="AS511" s="43">
        <f t="shared" si="261"/>
        <v>0</v>
      </c>
      <c r="AT511" s="131"/>
      <c r="AU511" s="43">
        <f t="shared" si="262"/>
        <v>0</v>
      </c>
      <c r="AV511" s="131"/>
      <c r="AW511" s="43">
        <f t="shared" si="263"/>
        <v>0</v>
      </c>
      <c r="AX511" s="131"/>
      <c r="AY511" s="43">
        <f t="shared" si="264"/>
        <v>0</v>
      </c>
      <c r="AZ511" s="131"/>
      <c r="BA511" s="43">
        <f t="shared" si="265"/>
        <v>0</v>
      </c>
      <c r="BB511" s="117"/>
      <c r="BC511" s="43">
        <f t="shared" si="266"/>
        <v>0</v>
      </c>
      <c r="BD511" s="121"/>
      <c r="BE511">
        <f t="shared" si="241"/>
        <v>0</v>
      </c>
      <c r="BF511">
        <f t="shared" si="242"/>
        <v>0</v>
      </c>
      <c r="BG511">
        <f t="shared" si="243"/>
        <v>4</v>
      </c>
      <c r="BH511">
        <f t="shared" si="247"/>
        <v>7</v>
      </c>
      <c r="BI511" s="6">
        <f t="shared" si="244"/>
        <v>0</v>
      </c>
      <c r="BJ511" s="44">
        <f t="shared" si="245"/>
        <v>0</v>
      </c>
    </row>
    <row r="512" spans="1:62" ht="15" customHeight="1" x14ac:dyDescent="0.25">
      <c r="A512" s="144">
        <f t="shared" si="246"/>
        <v>500</v>
      </c>
      <c r="B512" s="89" t="s">
        <v>134</v>
      </c>
      <c r="C512" s="150">
        <v>32</v>
      </c>
      <c r="D512" s="89" t="s">
        <v>134</v>
      </c>
      <c r="E512" s="150">
        <v>32</v>
      </c>
      <c r="F512" s="154" t="s">
        <v>124</v>
      </c>
      <c r="G512" s="155">
        <v>2</v>
      </c>
      <c r="H512" s="152">
        <f t="shared" si="248"/>
        <v>3980.9</v>
      </c>
      <c r="I512" s="47">
        <f t="shared" si="250"/>
        <v>2306.6999999999998</v>
      </c>
      <c r="J512" s="47">
        <f t="shared" si="269"/>
        <v>769.5</v>
      </c>
      <c r="K512" s="47">
        <f t="shared" si="271"/>
        <v>0</v>
      </c>
      <c r="L512" s="56">
        <f t="shared" si="267"/>
        <v>3953.9796218493589</v>
      </c>
      <c r="M512" s="56">
        <f t="shared" si="249"/>
        <v>-1.0008885219122021E-2</v>
      </c>
      <c r="N512" s="47">
        <f t="shared" si="270"/>
        <v>284.49687499999982</v>
      </c>
      <c r="O512" s="47">
        <f t="shared" si="273"/>
        <v>1135.4968749999998</v>
      </c>
      <c r="P512" s="47">
        <f t="shared" si="239"/>
        <v>1986.4968749999998</v>
      </c>
      <c r="Q512" s="47"/>
      <c r="R512" s="47">
        <f t="shared" si="272"/>
        <v>485.16746787554246</v>
      </c>
      <c r="S512" s="47">
        <f t="shared" si="274"/>
        <v>1458.1004766476142</v>
      </c>
      <c r="T512" s="47">
        <f t="shared" si="274"/>
        <v>1458.1004766476142</v>
      </c>
      <c r="U512" s="47">
        <f t="shared" si="240"/>
        <v>552.62120956380761</v>
      </c>
      <c r="V512" s="47"/>
      <c r="W512" s="79">
        <v>2</v>
      </c>
      <c r="X512" s="62">
        <f t="shared" si="268"/>
        <v>1458.1004766476142</v>
      </c>
      <c r="Y512" s="137">
        <f t="shared" si="253"/>
        <v>60.618831873326144</v>
      </c>
      <c r="Z512" s="131">
        <v>64.2</v>
      </c>
      <c r="AA512" s="5">
        <f t="shared" si="251"/>
        <v>5.6082186070271991</v>
      </c>
      <c r="AB512" s="131"/>
      <c r="AC512" s="43">
        <f t="shared" si="255"/>
        <v>0</v>
      </c>
      <c r="AD512" s="131">
        <v>63.7</v>
      </c>
      <c r="AE512" s="43">
        <f t="shared" si="254"/>
        <v>5.5212033461312009</v>
      </c>
      <c r="AF512" s="131"/>
      <c r="AG512" s="43">
        <f t="shared" si="256"/>
        <v>0</v>
      </c>
      <c r="AH512" s="131"/>
      <c r="AI512" s="43">
        <f t="shared" si="257"/>
        <v>0</v>
      </c>
      <c r="AJ512" s="131"/>
      <c r="AK512" s="43">
        <f t="shared" si="258"/>
        <v>0</v>
      </c>
      <c r="AL512" s="117"/>
      <c r="AM512" s="43">
        <f t="shared" si="259"/>
        <v>0</v>
      </c>
      <c r="AN512" s="131"/>
      <c r="AO512" s="5">
        <f t="shared" si="252"/>
        <v>0</v>
      </c>
      <c r="AP512" s="131"/>
      <c r="AQ512" s="43">
        <f t="shared" si="260"/>
        <v>0</v>
      </c>
      <c r="AR512" s="131"/>
      <c r="AS512" s="43">
        <f t="shared" si="261"/>
        <v>0</v>
      </c>
      <c r="AT512" s="131"/>
      <c r="AU512" s="43">
        <f t="shared" si="262"/>
        <v>0</v>
      </c>
      <c r="AV512" s="131"/>
      <c r="AW512" s="43">
        <f t="shared" si="263"/>
        <v>0</v>
      </c>
      <c r="AX512" s="131"/>
      <c r="AY512" s="43">
        <f t="shared" si="264"/>
        <v>0</v>
      </c>
      <c r="AZ512" s="131"/>
      <c r="BA512" s="43">
        <f t="shared" si="265"/>
        <v>0</v>
      </c>
      <c r="BB512" s="117"/>
      <c r="BC512" s="43">
        <f t="shared" si="266"/>
        <v>0</v>
      </c>
      <c r="BD512" s="121"/>
      <c r="BE512">
        <f t="shared" si="241"/>
        <v>0</v>
      </c>
      <c r="BF512">
        <f t="shared" si="242"/>
        <v>0</v>
      </c>
      <c r="BG512">
        <f t="shared" si="243"/>
        <v>4</v>
      </c>
      <c r="BH512">
        <f t="shared" si="247"/>
        <v>7</v>
      </c>
      <c r="BI512" s="6">
        <f t="shared" si="244"/>
        <v>0</v>
      </c>
      <c r="BJ512" s="44">
        <f t="shared" si="245"/>
        <v>0</v>
      </c>
    </row>
    <row r="513" spans="1:62" ht="15" customHeight="1" x14ac:dyDescent="0.25">
      <c r="A513" s="144">
        <f t="shared" si="246"/>
        <v>501</v>
      </c>
      <c r="B513" s="89" t="s">
        <v>134</v>
      </c>
      <c r="C513" s="150">
        <v>33</v>
      </c>
      <c r="D513" s="89" t="s">
        <v>134</v>
      </c>
      <c r="E513" s="150">
        <v>33</v>
      </c>
      <c r="F513" s="154" t="s">
        <v>124</v>
      </c>
      <c r="G513" s="155">
        <v>3</v>
      </c>
      <c r="H513" s="152">
        <f t="shared" si="248"/>
        <v>3988.9</v>
      </c>
      <c r="I513" s="47">
        <f t="shared" si="250"/>
        <v>2306.6999999999998</v>
      </c>
      <c r="J513" s="47">
        <f t="shared" si="269"/>
        <v>777.5</v>
      </c>
      <c r="K513" s="47">
        <f t="shared" si="271"/>
        <v>0</v>
      </c>
      <c r="L513" s="56">
        <f t="shared" si="267"/>
        <v>3953.9796218493589</v>
      </c>
      <c r="M513" s="56">
        <f t="shared" si="249"/>
        <v>-9.9372081253932265E-3</v>
      </c>
      <c r="N513" s="47">
        <f t="shared" si="270"/>
        <v>278.74687499999982</v>
      </c>
      <c r="O513" s="47">
        <f t="shared" si="273"/>
        <v>1129.7468749999998</v>
      </c>
      <c r="P513" s="47">
        <f t="shared" si="239"/>
        <v>1980.7468749999998</v>
      </c>
      <c r="Q513" s="47"/>
      <c r="R513" s="47">
        <f t="shared" si="272"/>
        <v>475.31549556296346</v>
      </c>
      <c r="S513" s="47">
        <f t="shared" si="274"/>
        <v>1458.1004766476142</v>
      </c>
      <c r="T513" s="47">
        <f t="shared" si="274"/>
        <v>1458.1004766476142</v>
      </c>
      <c r="U513" s="47">
        <f t="shared" si="240"/>
        <v>562.47311019929271</v>
      </c>
      <c r="V513" s="47"/>
      <c r="W513" s="79">
        <v>2</v>
      </c>
      <c r="X513" s="62">
        <f t="shared" si="268"/>
        <v>1458.1004766476142</v>
      </c>
      <c r="Y513" s="137">
        <f t="shared" si="253"/>
        <v>60.618831873326144</v>
      </c>
      <c r="Z513" s="131">
        <v>62.7</v>
      </c>
      <c r="AA513" s="5">
        <f t="shared" si="251"/>
        <v>5.3492138390592014</v>
      </c>
      <c r="AB513" s="131"/>
      <c r="AC513" s="43">
        <f t="shared" si="255"/>
        <v>0</v>
      </c>
      <c r="AD513" s="131">
        <v>62.3</v>
      </c>
      <c r="AE513" s="43">
        <f t="shared" si="254"/>
        <v>5.2811800150592001</v>
      </c>
      <c r="AF513" s="131"/>
      <c r="AG513" s="43">
        <f t="shared" si="256"/>
        <v>0</v>
      </c>
      <c r="AH513" s="131"/>
      <c r="AI513" s="43">
        <f t="shared" si="257"/>
        <v>0</v>
      </c>
      <c r="AJ513" s="131"/>
      <c r="AK513" s="43">
        <f t="shared" si="258"/>
        <v>0</v>
      </c>
      <c r="AL513" s="117"/>
      <c r="AM513" s="43">
        <f t="shared" si="259"/>
        <v>0</v>
      </c>
      <c r="AN513" s="131"/>
      <c r="AO513" s="5">
        <f t="shared" si="252"/>
        <v>0</v>
      </c>
      <c r="AP513" s="131"/>
      <c r="AQ513" s="43">
        <f t="shared" si="260"/>
        <v>0</v>
      </c>
      <c r="AR513" s="131"/>
      <c r="AS513" s="43">
        <f t="shared" si="261"/>
        <v>0</v>
      </c>
      <c r="AT513" s="131"/>
      <c r="AU513" s="43">
        <f t="shared" si="262"/>
        <v>0</v>
      </c>
      <c r="AV513" s="131"/>
      <c r="AW513" s="43">
        <f t="shared" si="263"/>
        <v>0</v>
      </c>
      <c r="AX513" s="131"/>
      <c r="AY513" s="43">
        <f t="shared" si="264"/>
        <v>0</v>
      </c>
      <c r="AZ513" s="131"/>
      <c r="BA513" s="43">
        <f t="shared" si="265"/>
        <v>0</v>
      </c>
      <c r="BB513" s="117"/>
      <c r="BC513" s="43">
        <f t="shared" si="266"/>
        <v>0</v>
      </c>
      <c r="BD513" s="121"/>
      <c r="BE513">
        <f t="shared" si="241"/>
        <v>0</v>
      </c>
      <c r="BF513">
        <f t="shared" si="242"/>
        <v>0</v>
      </c>
      <c r="BG513">
        <f t="shared" si="243"/>
        <v>4</v>
      </c>
      <c r="BH513">
        <f t="shared" si="247"/>
        <v>7</v>
      </c>
      <c r="BI513" s="6">
        <f t="shared" si="244"/>
        <v>0</v>
      </c>
      <c r="BJ513" s="44">
        <f t="shared" si="245"/>
        <v>0</v>
      </c>
    </row>
    <row r="514" spans="1:62" ht="15" customHeight="1" x14ac:dyDescent="0.25">
      <c r="A514" s="144">
        <f t="shared" si="246"/>
        <v>502</v>
      </c>
      <c r="B514" s="89" t="s">
        <v>134</v>
      </c>
      <c r="C514" s="150">
        <v>34</v>
      </c>
      <c r="D514" s="89" t="s">
        <v>134</v>
      </c>
      <c r="E514" s="150">
        <v>34</v>
      </c>
      <c r="F514" s="154" t="s">
        <v>124</v>
      </c>
      <c r="G514" s="155">
        <v>4</v>
      </c>
      <c r="H514" s="152">
        <f t="shared" si="248"/>
        <v>3996.9</v>
      </c>
      <c r="I514" s="47">
        <f t="shared" si="250"/>
        <v>2306.6999999999998</v>
      </c>
      <c r="J514" s="47">
        <f t="shared" si="269"/>
        <v>785.5</v>
      </c>
      <c r="K514" s="47">
        <f t="shared" si="271"/>
        <v>0</v>
      </c>
      <c r="L514" s="56">
        <f t="shared" si="267"/>
        <v>3953.9796218493589</v>
      </c>
      <c r="M514" s="56">
        <f t="shared" si="249"/>
        <v>-9.872445808014163E-3</v>
      </c>
      <c r="N514" s="47">
        <f t="shared" si="270"/>
        <v>272.99687499999982</v>
      </c>
      <c r="O514" s="47">
        <f t="shared" si="273"/>
        <v>1123.9968749999998</v>
      </c>
      <c r="P514" s="47">
        <f t="shared" si="239"/>
        <v>1974.9968749999998</v>
      </c>
      <c r="Q514" s="47"/>
      <c r="R514" s="47">
        <f t="shared" si="272"/>
        <v>465.46352570289059</v>
      </c>
      <c r="S514" s="47">
        <f t="shared" si="274"/>
        <v>1458.1004766476142</v>
      </c>
      <c r="T514" s="47">
        <f t="shared" si="274"/>
        <v>1458.1004766476142</v>
      </c>
      <c r="U514" s="47">
        <f t="shared" si="240"/>
        <v>572.32501529704757</v>
      </c>
      <c r="V514" s="47"/>
      <c r="W514" s="79">
        <v>2</v>
      </c>
      <c r="X514" s="62">
        <f t="shared" si="268"/>
        <v>1458.1004766476142</v>
      </c>
      <c r="Y514" s="137">
        <f t="shared" si="253"/>
        <v>60.618831873326144</v>
      </c>
      <c r="Z514" s="131">
        <v>64</v>
      </c>
      <c r="AA514" s="5">
        <f t="shared" si="251"/>
        <v>5.5733308620799997</v>
      </c>
      <c r="AB514" s="131"/>
      <c r="AC514" s="43">
        <f t="shared" si="255"/>
        <v>0</v>
      </c>
      <c r="AD514" s="131">
        <v>63.5</v>
      </c>
      <c r="AE514" s="43">
        <f t="shared" si="254"/>
        <v>5.4865877364799998</v>
      </c>
      <c r="AF514" s="131"/>
      <c r="AG514" s="43">
        <f t="shared" si="256"/>
        <v>0</v>
      </c>
      <c r="AH514" s="131"/>
      <c r="AI514" s="43">
        <f t="shared" si="257"/>
        <v>0</v>
      </c>
      <c r="AJ514" s="131"/>
      <c r="AK514" s="43">
        <f t="shared" si="258"/>
        <v>0</v>
      </c>
      <c r="AL514" s="117"/>
      <c r="AM514" s="43">
        <f t="shared" si="259"/>
        <v>0</v>
      </c>
      <c r="AN514" s="131"/>
      <c r="AO514" s="5">
        <f t="shared" si="252"/>
        <v>0</v>
      </c>
      <c r="AP514" s="131"/>
      <c r="AQ514" s="43">
        <f t="shared" si="260"/>
        <v>0</v>
      </c>
      <c r="AR514" s="131"/>
      <c r="AS514" s="43">
        <f t="shared" si="261"/>
        <v>0</v>
      </c>
      <c r="AT514" s="131"/>
      <c r="AU514" s="43">
        <f t="shared" si="262"/>
        <v>0</v>
      </c>
      <c r="AV514" s="131"/>
      <c r="AW514" s="43">
        <f t="shared" si="263"/>
        <v>0</v>
      </c>
      <c r="AX514" s="131"/>
      <c r="AY514" s="43">
        <f t="shared" si="264"/>
        <v>0</v>
      </c>
      <c r="AZ514" s="131"/>
      <c r="BA514" s="43">
        <f t="shared" si="265"/>
        <v>0</v>
      </c>
      <c r="BB514" s="117"/>
      <c r="BC514" s="43">
        <f t="shared" si="266"/>
        <v>0</v>
      </c>
      <c r="BD514" s="121"/>
      <c r="BE514">
        <f t="shared" si="241"/>
        <v>0</v>
      </c>
      <c r="BF514">
        <f t="shared" si="242"/>
        <v>0</v>
      </c>
      <c r="BG514">
        <f t="shared" si="243"/>
        <v>4</v>
      </c>
      <c r="BH514">
        <f t="shared" si="247"/>
        <v>7</v>
      </c>
      <c r="BI514" s="6">
        <f t="shared" si="244"/>
        <v>0</v>
      </c>
      <c r="BJ514" s="44">
        <f t="shared" si="245"/>
        <v>0</v>
      </c>
    </row>
    <row r="515" spans="1:62" ht="15" customHeight="1" x14ac:dyDescent="0.25">
      <c r="A515" s="144">
        <f t="shared" si="246"/>
        <v>503</v>
      </c>
      <c r="B515" s="89" t="s">
        <v>134</v>
      </c>
      <c r="C515" s="150">
        <v>35</v>
      </c>
      <c r="D515" s="89" t="s">
        <v>134</v>
      </c>
      <c r="E515" s="150">
        <v>35</v>
      </c>
      <c r="F515" s="154" t="s">
        <v>124</v>
      </c>
      <c r="G515" s="155">
        <v>5</v>
      </c>
      <c r="H515" s="152">
        <f t="shared" si="248"/>
        <v>4004.9</v>
      </c>
      <c r="I515" s="47">
        <f t="shared" si="250"/>
        <v>2306.6999999999998</v>
      </c>
      <c r="J515" s="47">
        <f t="shared" si="269"/>
        <v>793.5</v>
      </c>
      <c r="K515" s="47">
        <f t="shared" si="271"/>
        <v>0</v>
      </c>
      <c r="L515" s="56">
        <f t="shared" si="267"/>
        <v>3953.9796218493589</v>
      </c>
      <c r="M515" s="56">
        <f t="shared" si="249"/>
        <v>-9.8145308229504735E-3</v>
      </c>
      <c r="N515" s="47">
        <f t="shared" si="270"/>
        <v>267.24687499999982</v>
      </c>
      <c r="O515" s="47">
        <f t="shared" si="273"/>
        <v>1118.2468749999998</v>
      </c>
      <c r="P515" s="47">
        <f t="shared" si="239"/>
        <v>1969.2468749999998</v>
      </c>
      <c r="Q515" s="47"/>
      <c r="R515" s="47">
        <f t="shared" si="272"/>
        <v>455.61155845442016</v>
      </c>
      <c r="S515" s="47">
        <f t="shared" si="274"/>
        <v>1458.1004766476142</v>
      </c>
      <c r="T515" s="47">
        <f t="shared" si="274"/>
        <v>1458.1004766476142</v>
      </c>
      <c r="U515" s="47">
        <f t="shared" si="240"/>
        <v>582.17692463053334</v>
      </c>
      <c r="V515" s="47"/>
      <c r="W515" s="79">
        <v>2</v>
      </c>
      <c r="X515" s="62">
        <f t="shared" si="268"/>
        <v>1458.1004766476142</v>
      </c>
      <c r="Y515" s="137">
        <f t="shared" si="253"/>
        <v>60.618831873326144</v>
      </c>
      <c r="Z515" s="131">
        <v>64.099999999999994</v>
      </c>
      <c r="AA515" s="5">
        <f t="shared" si="251"/>
        <v>5.5907611277887987</v>
      </c>
      <c r="AB515" s="131"/>
      <c r="AC515" s="43">
        <f t="shared" si="255"/>
        <v>0</v>
      </c>
      <c r="AD515" s="131">
        <v>63.6</v>
      </c>
      <c r="AE515" s="43">
        <f t="shared" si="254"/>
        <v>5.503881934540801</v>
      </c>
      <c r="AF515" s="131"/>
      <c r="AG515" s="43">
        <f t="shared" si="256"/>
        <v>0</v>
      </c>
      <c r="AH515" s="131"/>
      <c r="AI515" s="43">
        <f t="shared" si="257"/>
        <v>0</v>
      </c>
      <c r="AJ515" s="131"/>
      <c r="AK515" s="43">
        <f t="shared" si="258"/>
        <v>0</v>
      </c>
      <c r="AL515" s="117"/>
      <c r="AM515" s="43">
        <f t="shared" si="259"/>
        <v>0</v>
      </c>
      <c r="AN515" s="131"/>
      <c r="AO515" s="5">
        <f t="shared" si="252"/>
        <v>0</v>
      </c>
      <c r="AP515" s="131"/>
      <c r="AQ515" s="43">
        <f t="shared" si="260"/>
        <v>0</v>
      </c>
      <c r="AR515" s="131"/>
      <c r="AS515" s="43">
        <f t="shared" si="261"/>
        <v>0</v>
      </c>
      <c r="AT515" s="131"/>
      <c r="AU515" s="43">
        <f t="shared" si="262"/>
        <v>0</v>
      </c>
      <c r="AV515" s="131"/>
      <c r="AW515" s="43">
        <f t="shared" si="263"/>
        <v>0</v>
      </c>
      <c r="AX515" s="131"/>
      <c r="AY515" s="43">
        <f t="shared" si="264"/>
        <v>0</v>
      </c>
      <c r="AZ515" s="131"/>
      <c r="BA515" s="43">
        <f t="shared" si="265"/>
        <v>0</v>
      </c>
      <c r="BB515" s="117"/>
      <c r="BC515" s="43">
        <f t="shared" si="266"/>
        <v>0</v>
      </c>
      <c r="BD515" s="121"/>
      <c r="BE515">
        <f t="shared" si="241"/>
        <v>0</v>
      </c>
      <c r="BF515">
        <f t="shared" si="242"/>
        <v>0</v>
      </c>
      <c r="BG515">
        <f t="shared" si="243"/>
        <v>4</v>
      </c>
      <c r="BH515">
        <f t="shared" si="247"/>
        <v>7</v>
      </c>
      <c r="BI515" s="6">
        <f t="shared" si="244"/>
        <v>0</v>
      </c>
      <c r="BJ515" s="44">
        <f t="shared" si="245"/>
        <v>0</v>
      </c>
    </row>
    <row r="516" spans="1:62" ht="15" customHeight="1" x14ac:dyDescent="0.25">
      <c r="A516" s="144">
        <f t="shared" si="246"/>
        <v>504</v>
      </c>
      <c r="B516" s="89" t="s">
        <v>134</v>
      </c>
      <c r="C516" s="150">
        <v>36</v>
      </c>
      <c r="D516" s="89" t="s">
        <v>134</v>
      </c>
      <c r="E516" s="150">
        <v>36</v>
      </c>
      <c r="F516" s="154" t="s">
        <v>124</v>
      </c>
      <c r="G516" s="155">
        <v>6</v>
      </c>
      <c r="H516" s="152">
        <f t="shared" si="248"/>
        <v>4012.9</v>
      </c>
      <c r="I516" s="47">
        <f t="shared" si="250"/>
        <v>2306.6999999999998</v>
      </c>
      <c r="J516" s="47">
        <f t="shared" si="269"/>
        <v>801.5</v>
      </c>
      <c r="K516" s="47">
        <f t="shared" si="271"/>
        <v>0</v>
      </c>
      <c r="L516" s="56">
        <f t="shared" si="267"/>
        <v>3953.9796218493589</v>
      </c>
      <c r="M516" s="56">
        <f t="shared" si="249"/>
        <v>-9.763424873654003E-3</v>
      </c>
      <c r="N516" s="47">
        <f t="shared" si="270"/>
        <v>261.49687499999982</v>
      </c>
      <c r="O516" s="47">
        <f t="shared" si="273"/>
        <v>1112.4968749999998</v>
      </c>
      <c r="P516" s="47">
        <f t="shared" si="239"/>
        <v>1963.4968749999998</v>
      </c>
      <c r="Q516" s="47"/>
      <c r="R516" s="47">
        <f t="shared" si="272"/>
        <v>445.75959399071326</v>
      </c>
      <c r="S516" s="47">
        <f t="shared" si="274"/>
        <v>1458.1004766476142</v>
      </c>
      <c r="T516" s="47">
        <f t="shared" si="274"/>
        <v>1458.1004766476142</v>
      </c>
      <c r="U516" s="47">
        <f t="shared" si="240"/>
        <v>592.02883798829066</v>
      </c>
      <c r="V516" s="47"/>
      <c r="W516" s="79">
        <v>2</v>
      </c>
      <c r="X516" s="62">
        <f t="shared" si="268"/>
        <v>1458.1004766476142</v>
      </c>
      <c r="Y516" s="137">
        <f t="shared" si="253"/>
        <v>60.618831873326144</v>
      </c>
      <c r="Z516" s="131">
        <v>63.8</v>
      </c>
      <c r="AA516" s="5">
        <f t="shared" si="251"/>
        <v>5.5385519712512004</v>
      </c>
      <c r="AB516" s="131"/>
      <c r="AC516" s="43">
        <f t="shared" si="255"/>
        <v>0</v>
      </c>
      <c r="AD516" s="131">
        <v>63.4</v>
      </c>
      <c r="AE516" s="43">
        <f t="shared" si="254"/>
        <v>5.4693207519487999</v>
      </c>
      <c r="AF516" s="131"/>
      <c r="AG516" s="43">
        <f t="shared" si="256"/>
        <v>0</v>
      </c>
      <c r="AH516" s="131"/>
      <c r="AI516" s="43">
        <f t="shared" si="257"/>
        <v>0</v>
      </c>
      <c r="AJ516" s="131"/>
      <c r="AK516" s="43">
        <f t="shared" si="258"/>
        <v>0</v>
      </c>
      <c r="AL516" s="117"/>
      <c r="AM516" s="43">
        <f t="shared" si="259"/>
        <v>0</v>
      </c>
      <c r="AN516" s="131"/>
      <c r="AO516" s="5">
        <f t="shared" si="252"/>
        <v>0</v>
      </c>
      <c r="AP516" s="131"/>
      <c r="AQ516" s="43">
        <f t="shared" si="260"/>
        <v>0</v>
      </c>
      <c r="AR516" s="131"/>
      <c r="AS516" s="43">
        <f t="shared" si="261"/>
        <v>0</v>
      </c>
      <c r="AT516" s="131"/>
      <c r="AU516" s="43">
        <f t="shared" si="262"/>
        <v>0</v>
      </c>
      <c r="AV516" s="131"/>
      <c r="AW516" s="43">
        <f t="shared" si="263"/>
        <v>0</v>
      </c>
      <c r="AX516" s="131"/>
      <c r="AY516" s="43">
        <f t="shared" si="264"/>
        <v>0</v>
      </c>
      <c r="AZ516" s="131"/>
      <c r="BA516" s="43">
        <f t="shared" si="265"/>
        <v>0</v>
      </c>
      <c r="BB516" s="117"/>
      <c r="BC516" s="43">
        <f t="shared" si="266"/>
        <v>0</v>
      </c>
      <c r="BD516" s="121"/>
      <c r="BE516">
        <f t="shared" si="241"/>
        <v>0</v>
      </c>
      <c r="BF516">
        <f t="shared" si="242"/>
        <v>0</v>
      </c>
      <c r="BG516">
        <f t="shared" si="243"/>
        <v>4</v>
      </c>
      <c r="BH516">
        <f t="shared" si="247"/>
        <v>7</v>
      </c>
      <c r="BI516" s="6">
        <f t="shared" si="244"/>
        <v>0</v>
      </c>
      <c r="BJ516" s="44">
        <f t="shared" si="245"/>
        <v>0</v>
      </c>
    </row>
    <row r="517" spans="1:62" ht="15" customHeight="1" x14ac:dyDescent="0.25">
      <c r="A517" s="144">
        <f t="shared" si="246"/>
        <v>505</v>
      </c>
      <c r="B517" s="89" t="s">
        <v>134</v>
      </c>
      <c r="C517" s="150">
        <v>37</v>
      </c>
      <c r="D517" s="89" t="s">
        <v>134</v>
      </c>
      <c r="E517" s="150">
        <v>37</v>
      </c>
      <c r="F517" s="154" t="s">
        <v>124</v>
      </c>
      <c r="G517" s="155">
        <v>7</v>
      </c>
      <c r="H517" s="152">
        <f t="shared" si="248"/>
        <v>4020.9</v>
      </c>
      <c r="I517" s="47">
        <f t="shared" si="250"/>
        <v>2306.6999999999998</v>
      </c>
      <c r="J517" s="47">
        <f t="shared" si="269"/>
        <v>809.5</v>
      </c>
      <c r="K517" s="47">
        <f t="shared" si="271"/>
        <v>0</v>
      </c>
      <c r="L517" s="56">
        <f t="shared" si="267"/>
        <v>3953.9796218493589</v>
      </c>
      <c r="M517" s="56">
        <f t="shared" si="249"/>
        <v>-9.7191191603087645E-3</v>
      </c>
      <c r="N517" s="47">
        <f t="shared" si="270"/>
        <v>255.74687499999982</v>
      </c>
      <c r="O517" s="47">
        <f t="shared" si="273"/>
        <v>1106.7468749999998</v>
      </c>
      <c r="P517" s="47">
        <f t="shared" si="239"/>
        <v>1957.7468749999998</v>
      </c>
      <c r="Q517" s="47"/>
      <c r="R517" s="47">
        <f t="shared" si="272"/>
        <v>435.90763250058552</v>
      </c>
      <c r="S517" s="47">
        <f t="shared" si="274"/>
        <v>1458.1004766476142</v>
      </c>
      <c r="T517" s="47">
        <f t="shared" si="274"/>
        <v>1458.1004766476142</v>
      </c>
      <c r="U517" s="47">
        <f t="shared" si="240"/>
        <v>601.88075517270499</v>
      </c>
      <c r="V517" s="47"/>
      <c r="W517" s="79">
        <v>2</v>
      </c>
      <c r="X517" s="62">
        <f t="shared" si="268"/>
        <v>1458.1004766476142</v>
      </c>
      <c r="Y517" s="137">
        <f t="shared" si="253"/>
        <v>60.618831873326144</v>
      </c>
      <c r="Z517" s="131">
        <v>65</v>
      </c>
      <c r="AA517" s="5">
        <f t="shared" si="251"/>
        <v>5.7488581280000002</v>
      </c>
      <c r="AB517" s="131"/>
      <c r="AC517" s="43">
        <f t="shared" si="255"/>
        <v>0</v>
      </c>
      <c r="AD517" s="131">
        <v>64.400000000000006</v>
      </c>
      <c r="AE517" s="43">
        <f t="shared" si="254"/>
        <v>5.6432152060928011</v>
      </c>
      <c r="AF517" s="131"/>
      <c r="AG517" s="43">
        <f t="shared" si="256"/>
        <v>0</v>
      </c>
      <c r="AH517" s="131"/>
      <c r="AI517" s="43">
        <f t="shared" si="257"/>
        <v>0</v>
      </c>
      <c r="AJ517" s="131"/>
      <c r="AK517" s="43">
        <f t="shared" si="258"/>
        <v>0</v>
      </c>
      <c r="AL517" s="117"/>
      <c r="AM517" s="43">
        <f t="shared" si="259"/>
        <v>0</v>
      </c>
      <c r="AN517" s="131"/>
      <c r="AO517" s="5">
        <f t="shared" si="252"/>
        <v>0</v>
      </c>
      <c r="AP517" s="131"/>
      <c r="AQ517" s="43">
        <f t="shared" si="260"/>
        <v>0</v>
      </c>
      <c r="AR517" s="131"/>
      <c r="AS517" s="43">
        <f t="shared" si="261"/>
        <v>0</v>
      </c>
      <c r="AT517" s="131"/>
      <c r="AU517" s="43">
        <f t="shared" si="262"/>
        <v>0</v>
      </c>
      <c r="AV517" s="131"/>
      <c r="AW517" s="43">
        <f t="shared" si="263"/>
        <v>0</v>
      </c>
      <c r="AX517" s="131"/>
      <c r="AY517" s="43">
        <f t="shared" si="264"/>
        <v>0</v>
      </c>
      <c r="AZ517" s="131"/>
      <c r="BA517" s="43">
        <f t="shared" si="265"/>
        <v>0</v>
      </c>
      <c r="BB517" s="117"/>
      <c r="BC517" s="43">
        <f t="shared" si="266"/>
        <v>0</v>
      </c>
      <c r="BD517" s="121"/>
      <c r="BE517">
        <f t="shared" si="241"/>
        <v>0</v>
      </c>
      <c r="BF517">
        <f t="shared" si="242"/>
        <v>0</v>
      </c>
      <c r="BG517">
        <f t="shared" si="243"/>
        <v>4</v>
      </c>
      <c r="BH517">
        <f t="shared" si="247"/>
        <v>7</v>
      </c>
      <c r="BI517" s="6">
        <f t="shared" si="244"/>
        <v>0</v>
      </c>
      <c r="BJ517" s="44">
        <f t="shared" si="245"/>
        <v>0</v>
      </c>
    </row>
    <row r="518" spans="1:62" ht="15" customHeight="1" x14ac:dyDescent="0.25">
      <c r="A518" s="144">
        <f t="shared" si="246"/>
        <v>506</v>
      </c>
      <c r="B518" s="89" t="s">
        <v>135</v>
      </c>
      <c r="C518" s="150">
        <v>1</v>
      </c>
      <c r="D518" s="89" t="s">
        <v>135</v>
      </c>
      <c r="E518" s="150">
        <v>1</v>
      </c>
      <c r="F518" s="154" t="s">
        <v>124</v>
      </c>
      <c r="G518" s="155">
        <v>8</v>
      </c>
      <c r="H518" s="152">
        <f t="shared" si="248"/>
        <v>4028.9</v>
      </c>
      <c r="I518" s="47">
        <f t="shared" si="250"/>
        <v>2306.6999999999998</v>
      </c>
      <c r="J518" s="47">
        <f t="shared" si="269"/>
        <v>817.5</v>
      </c>
      <c r="K518" s="47">
        <f t="shared" si="271"/>
        <v>0</v>
      </c>
      <c r="L518" s="56">
        <f t="shared" si="267"/>
        <v>3953.9796218493589</v>
      </c>
      <c r="M518" s="56">
        <f t="shared" si="249"/>
        <v>-9.6816350787776173E-3</v>
      </c>
      <c r="N518" s="47">
        <f t="shared" si="270"/>
        <v>249.99687499999982</v>
      </c>
      <c r="O518" s="47">
        <f t="shared" si="273"/>
        <v>1100.9968749999998</v>
      </c>
      <c r="P518" s="47">
        <f t="shared" si="239"/>
        <v>1951.9968749999998</v>
      </c>
      <c r="Q518" s="47"/>
      <c r="R518" s="47">
        <f t="shared" si="272"/>
        <v>426.05567419031695</v>
      </c>
      <c r="S518" s="47">
        <f t="shared" si="274"/>
        <v>1458.1004766476142</v>
      </c>
      <c r="T518" s="47">
        <f t="shared" si="274"/>
        <v>1458.1004766476142</v>
      </c>
      <c r="U518" s="47">
        <f t="shared" si="240"/>
        <v>611.7326759988922</v>
      </c>
      <c r="V518" s="47"/>
      <c r="W518" s="79">
        <v>2</v>
      </c>
      <c r="X518" s="62">
        <f t="shared" si="268"/>
        <v>1458.1004766476142</v>
      </c>
      <c r="Y518" s="137">
        <f t="shared" si="253"/>
        <v>60.618831873326144</v>
      </c>
      <c r="Z518" s="131">
        <v>64.3</v>
      </c>
      <c r="AA518" s="5">
        <f t="shared" si="251"/>
        <v>5.625703299795199</v>
      </c>
      <c r="AB518" s="131"/>
      <c r="AC518" s="43">
        <f t="shared" si="255"/>
        <v>0</v>
      </c>
      <c r="AD518" s="131">
        <v>63.9</v>
      </c>
      <c r="AE518" s="43">
        <f t="shared" si="254"/>
        <v>5.5559278099007994</v>
      </c>
      <c r="AF518" s="131"/>
      <c r="AG518" s="43">
        <f t="shared" si="256"/>
        <v>0</v>
      </c>
      <c r="AH518" s="131"/>
      <c r="AI518" s="43">
        <f t="shared" si="257"/>
        <v>0</v>
      </c>
      <c r="AJ518" s="131"/>
      <c r="AK518" s="43">
        <f t="shared" si="258"/>
        <v>0</v>
      </c>
      <c r="AL518" s="117"/>
      <c r="AM518" s="43">
        <f t="shared" si="259"/>
        <v>0</v>
      </c>
      <c r="AN518" s="131"/>
      <c r="AO518" s="5">
        <f t="shared" si="252"/>
        <v>0</v>
      </c>
      <c r="AP518" s="131"/>
      <c r="AQ518" s="43">
        <f t="shared" si="260"/>
        <v>0</v>
      </c>
      <c r="AR518" s="131"/>
      <c r="AS518" s="43">
        <f t="shared" si="261"/>
        <v>0</v>
      </c>
      <c r="AT518" s="131"/>
      <c r="AU518" s="43">
        <f t="shared" si="262"/>
        <v>0</v>
      </c>
      <c r="AV518" s="131"/>
      <c r="AW518" s="43">
        <f t="shared" si="263"/>
        <v>0</v>
      </c>
      <c r="AX518" s="131"/>
      <c r="AY518" s="43">
        <f t="shared" si="264"/>
        <v>0</v>
      </c>
      <c r="AZ518" s="131"/>
      <c r="BA518" s="43">
        <f t="shared" si="265"/>
        <v>0</v>
      </c>
      <c r="BB518" s="117"/>
      <c r="BC518" s="43">
        <f t="shared" si="266"/>
        <v>0</v>
      </c>
      <c r="BD518" s="121"/>
      <c r="BE518">
        <f t="shared" si="241"/>
        <v>0</v>
      </c>
      <c r="BF518">
        <f t="shared" si="242"/>
        <v>0</v>
      </c>
      <c r="BG518">
        <f t="shared" si="243"/>
        <v>4</v>
      </c>
      <c r="BH518">
        <f t="shared" si="247"/>
        <v>7</v>
      </c>
      <c r="BI518" s="6">
        <f t="shared" si="244"/>
        <v>0</v>
      </c>
      <c r="BJ518" s="44">
        <f t="shared" si="245"/>
        <v>0</v>
      </c>
    </row>
    <row r="519" spans="1:62" ht="15" customHeight="1" x14ac:dyDescent="0.25">
      <c r="A519" s="144">
        <f t="shared" si="246"/>
        <v>507</v>
      </c>
      <c r="B519" s="89" t="s">
        <v>135</v>
      </c>
      <c r="C519" s="150">
        <v>2</v>
      </c>
      <c r="D519" s="89" t="s">
        <v>135</v>
      </c>
      <c r="E519" s="150">
        <v>2</v>
      </c>
      <c r="F519" s="154" t="s">
        <v>124</v>
      </c>
      <c r="G519" s="155">
        <v>9</v>
      </c>
      <c r="H519" s="152">
        <f t="shared" si="248"/>
        <v>4036.9</v>
      </c>
      <c r="I519" s="47">
        <f t="shared" si="250"/>
        <v>2306.6999999999998</v>
      </c>
      <c r="J519" s="47">
        <f t="shared" si="269"/>
        <v>825.5</v>
      </c>
      <c r="K519" s="47">
        <f t="shared" si="271"/>
        <v>0</v>
      </c>
      <c r="L519" s="56">
        <f t="shared" si="267"/>
        <v>3953.9796218493589</v>
      </c>
      <c r="M519" s="56">
        <f t="shared" si="249"/>
        <v>-9.6510252783446049E-3</v>
      </c>
      <c r="N519" s="47">
        <f t="shared" si="270"/>
        <v>244.24687499999982</v>
      </c>
      <c r="O519" s="47">
        <f t="shared" si="273"/>
        <v>1095.2468749999998</v>
      </c>
      <c r="P519" s="47">
        <f t="shared" si="239"/>
        <v>1946.2468749999998</v>
      </c>
      <c r="Q519" s="47"/>
      <c r="R519" s="47">
        <f t="shared" si="272"/>
        <v>416.20371928571893</v>
      </c>
      <c r="S519" s="47">
        <f t="shared" si="274"/>
        <v>1458.1004766476142</v>
      </c>
      <c r="T519" s="47">
        <f t="shared" si="274"/>
        <v>1458.1004766476142</v>
      </c>
      <c r="U519" s="47">
        <f t="shared" si="240"/>
        <v>621.5846002936895</v>
      </c>
      <c r="V519" s="47"/>
      <c r="W519" s="79">
        <v>2</v>
      </c>
      <c r="X519" s="62">
        <f t="shared" si="268"/>
        <v>1458.1004766476142</v>
      </c>
      <c r="Y519" s="137">
        <f t="shared" si="253"/>
        <v>60.618831873326144</v>
      </c>
      <c r="Z519" s="131">
        <v>64.599999999999994</v>
      </c>
      <c r="AA519" s="5">
        <f t="shared" si="251"/>
        <v>5.6783206592767996</v>
      </c>
      <c r="AB519" s="131"/>
      <c r="AC519" s="43">
        <f t="shared" si="255"/>
        <v>0</v>
      </c>
      <c r="AD519" s="131">
        <v>64.3</v>
      </c>
      <c r="AE519" s="43">
        <f t="shared" si="254"/>
        <v>5.625703299795199</v>
      </c>
      <c r="AF519" s="131"/>
      <c r="AG519" s="43">
        <f t="shared" si="256"/>
        <v>0</v>
      </c>
      <c r="AH519" s="131"/>
      <c r="AI519" s="43">
        <f t="shared" si="257"/>
        <v>0</v>
      </c>
      <c r="AJ519" s="131"/>
      <c r="AK519" s="43">
        <f t="shared" si="258"/>
        <v>0</v>
      </c>
      <c r="AL519" s="117"/>
      <c r="AM519" s="43">
        <f t="shared" si="259"/>
        <v>0</v>
      </c>
      <c r="AN519" s="131"/>
      <c r="AO519" s="5">
        <f t="shared" si="252"/>
        <v>0</v>
      </c>
      <c r="AP519" s="131"/>
      <c r="AQ519" s="43">
        <f t="shared" si="260"/>
        <v>0</v>
      </c>
      <c r="AR519" s="131"/>
      <c r="AS519" s="43">
        <f t="shared" si="261"/>
        <v>0</v>
      </c>
      <c r="AT519" s="131"/>
      <c r="AU519" s="43">
        <f t="shared" si="262"/>
        <v>0</v>
      </c>
      <c r="AV519" s="131"/>
      <c r="AW519" s="43">
        <f t="shared" si="263"/>
        <v>0</v>
      </c>
      <c r="AX519" s="131"/>
      <c r="AY519" s="43">
        <f t="shared" si="264"/>
        <v>0</v>
      </c>
      <c r="AZ519" s="131"/>
      <c r="BA519" s="43">
        <f t="shared" si="265"/>
        <v>0</v>
      </c>
      <c r="BB519" s="117"/>
      <c r="BC519" s="43">
        <f t="shared" si="266"/>
        <v>0</v>
      </c>
      <c r="BD519" s="121"/>
      <c r="BE519">
        <f t="shared" si="241"/>
        <v>0</v>
      </c>
      <c r="BF519">
        <f t="shared" si="242"/>
        <v>0</v>
      </c>
      <c r="BG519">
        <f t="shared" si="243"/>
        <v>4</v>
      </c>
      <c r="BH519">
        <f t="shared" si="247"/>
        <v>7</v>
      </c>
      <c r="BI519" s="6">
        <f t="shared" si="244"/>
        <v>0</v>
      </c>
      <c r="BJ519" s="44">
        <f t="shared" si="245"/>
        <v>0</v>
      </c>
    </row>
    <row r="520" spans="1:62" ht="15" customHeight="1" x14ac:dyDescent="0.25">
      <c r="A520" s="144">
        <f t="shared" si="246"/>
        <v>508</v>
      </c>
      <c r="B520" s="89" t="s">
        <v>135</v>
      </c>
      <c r="C520" s="150">
        <v>3</v>
      </c>
      <c r="D520" s="89" t="s">
        <v>135</v>
      </c>
      <c r="E520" s="150">
        <v>3</v>
      </c>
      <c r="F520" s="154" t="s">
        <v>124</v>
      </c>
      <c r="G520" s="155">
        <v>10</v>
      </c>
      <c r="H520" s="152">
        <f t="shared" si="248"/>
        <v>4044.9</v>
      </c>
      <c r="I520" s="47">
        <f t="shared" si="250"/>
        <v>2306.6999999999998</v>
      </c>
      <c r="J520" s="47">
        <f t="shared" si="269"/>
        <v>833.5</v>
      </c>
      <c r="K520" s="47">
        <f t="shared" si="271"/>
        <v>0</v>
      </c>
      <c r="L520" s="56">
        <f t="shared" si="267"/>
        <v>3953.9796218493589</v>
      </c>
      <c r="M520" s="56">
        <f t="shared" si="249"/>
        <v>-9.6273751119042572E-3</v>
      </c>
      <c r="N520" s="47">
        <f t="shared" si="270"/>
        <v>238.49687499999982</v>
      </c>
      <c r="O520" s="47">
        <f t="shared" si="273"/>
        <v>1089.4968749999998</v>
      </c>
      <c r="P520" s="47">
        <f t="shared" si="239"/>
        <v>1940.4968749999998</v>
      </c>
      <c r="Q520" s="47"/>
      <c r="R520" s="47">
        <f t="shared" si="272"/>
        <v>406.35176803450173</v>
      </c>
      <c r="S520" s="47">
        <f t="shared" si="274"/>
        <v>1458.1004766476142</v>
      </c>
      <c r="T520" s="47">
        <f t="shared" si="274"/>
        <v>1458.1004766476142</v>
      </c>
      <c r="U520" s="47">
        <f t="shared" si="240"/>
        <v>631.43652789474072</v>
      </c>
      <c r="V520" s="47"/>
      <c r="W520" s="79">
        <v>2</v>
      </c>
      <c r="X520" s="62">
        <f t="shared" si="268"/>
        <v>1458.1004766476142</v>
      </c>
      <c r="Y520" s="137">
        <f t="shared" si="253"/>
        <v>60.618831873326144</v>
      </c>
      <c r="Z520" s="131">
        <v>63.3</v>
      </c>
      <c r="AA520" s="5">
        <f t="shared" si="251"/>
        <v>5.4520809809471995</v>
      </c>
      <c r="AB520" s="131"/>
      <c r="AC520" s="43">
        <f t="shared" si="255"/>
        <v>0</v>
      </c>
      <c r="AD520" s="131">
        <v>63</v>
      </c>
      <c r="AE520" s="43">
        <f t="shared" si="254"/>
        <v>5.4005249491199994</v>
      </c>
      <c r="AF520" s="131"/>
      <c r="AG520" s="43">
        <f t="shared" si="256"/>
        <v>0</v>
      </c>
      <c r="AH520" s="131"/>
      <c r="AI520" s="43">
        <f t="shared" si="257"/>
        <v>0</v>
      </c>
      <c r="AJ520" s="131"/>
      <c r="AK520" s="43">
        <f t="shared" si="258"/>
        <v>0</v>
      </c>
      <c r="AL520" s="117"/>
      <c r="AM520" s="43">
        <f t="shared" si="259"/>
        <v>0</v>
      </c>
      <c r="AN520" s="131"/>
      <c r="AO520" s="5">
        <f t="shared" si="252"/>
        <v>0</v>
      </c>
      <c r="AP520" s="131"/>
      <c r="AQ520" s="43">
        <f t="shared" si="260"/>
        <v>0</v>
      </c>
      <c r="AR520" s="131"/>
      <c r="AS520" s="43">
        <f t="shared" si="261"/>
        <v>0</v>
      </c>
      <c r="AT520" s="131"/>
      <c r="AU520" s="43">
        <f t="shared" si="262"/>
        <v>0</v>
      </c>
      <c r="AV520" s="131"/>
      <c r="AW520" s="43">
        <f t="shared" si="263"/>
        <v>0</v>
      </c>
      <c r="AX520" s="131"/>
      <c r="AY520" s="43">
        <f t="shared" si="264"/>
        <v>0</v>
      </c>
      <c r="AZ520" s="131"/>
      <c r="BA520" s="43">
        <f t="shared" si="265"/>
        <v>0</v>
      </c>
      <c r="BB520" s="117"/>
      <c r="BC520" s="43">
        <f t="shared" si="266"/>
        <v>0</v>
      </c>
      <c r="BD520" s="121"/>
      <c r="BE520">
        <f t="shared" si="241"/>
        <v>0</v>
      </c>
      <c r="BF520">
        <f t="shared" si="242"/>
        <v>0</v>
      </c>
      <c r="BG520">
        <f t="shared" si="243"/>
        <v>4</v>
      </c>
      <c r="BH520">
        <f t="shared" si="247"/>
        <v>7</v>
      </c>
      <c r="BI520" s="6">
        <f t="shared" si="244"/>
        <v>0</v>
      </c>
      <c r="BJ520" s="44">
        <f t="shared" si="245"/>
        <v>0</v>
      </c>
    </row>
    <row r="521" spans="1:62" ht="15" customHeight="1" x14ac:dyDescent="0.25">
      <c r="A521" s="144">
        <f t="shared" si="246"/>
        <v>509</v>
      </c>
      <c r="B521" s="89" t="s">
        <v>135</v>
      </c>
      <c r="C521" s="150">
        <v>4</v>
      </c>
      <c r="D521" s="89" t="s">
        <v>135</v>
      </c>
      <c r="E521" s="150">
        <v>4</v>
      </c>
      <c r="F521" s="154" t="s">
        <v>124</v>
      </c>
      <c r="G521" s="155">
        <v>11</v>
      </c>
      <c r="H521" s="152">
        <f t="shared" si="248"/>
        <v>4052.9</v>
      </c>
      <c r="I521" s="47">
        <f t="shared" si="250"/>
        <v>2306.6999999999998</v>
      </c>
      <c r="J521" s="47">
        <f t="shared" si="269"/>
        <v>841.5</v>
      </c>
      <c r="K521" s="47">
        <f t="shared" si="271"/>
        <v>0</v>
      </c>
      <c r="L521" s="56">
        <f t="shared" si="267"/>
        <v>3953.9796218493589</v>
      </c>
      <c r="M521" s="56">
        <f t="shared" si="249"/>
        <v>-9.6108045318032964E-3</v>
      </c>
      <c r="N521" s="47">
        <f t="shared" si="270"/>
        <v>232.74687499999982</v>
      </c>
      <c r="O521" s="47">
        <f t="shared" si="273"/>
        <v>1083.7468749999998</v>
      </c>
      <c r="P521" s="47">
        <f t="shared" ref="P521:P584" si="275">SLOPE*P$7 + ($I$7-$K$8*($A521-3))</f>
        <v>1934.7468749999998</v>
      </c>
      <c r="Q521" s="47"/>
      <c r="R521" s="47">
        <f t="shared" si="272"/>
        <v>396.49982070899546</v>
      </c>
      <c r="S521" s="47">
        <f t="shared" si="274"/>
        <v>1458.1004766476142</v>
      </c>
      <c r="T521" s="47">
        <f t="shared" si="274"/>
        <v>1458.1004766476142</v>
      </c>
      <c r="U521" s="47">
        <f t="shared" ref="U521:U584" si="276">SQRT(POWER(H521-P$7,2)+POWER(P521-I521,2))</f>
        <v>641.28845864966706</v>
      </c>
      <c r="V521" s="47"/>
      <c r="W521" s="79">
        <v>2</v>
      </c>
      <c r="X521" s="62">
        <f t="shared" si="268"/>
        <v>1458.1004766476142</v>
      </c>
      <c r="Y521" s="137">
        <f t="shared" si="253"/>
        <v>60.618831873326144</v>
      </c>
      <c r="Z521" s="131">
        <v>65</v>
      </c>
      <c r="AA521" s="5">
        <f t="shared" si="251"/>
        <v>5.7488581280000002</v>
      </c>
      <c r="AB521" s="131"/>
      <c r="AC521" s="43">
        <f t="shared" si="255"/>
        <v>0</v>
      </c>
      <c r="AD521" s="131">
        <v>64.599999999999994</v>
      </c>
      <c r="AE521" s="43">
        <f t="shared" si="254"/>
        <v>5.6783206592767996</v>
      </c>
      <c r="AF521" s="131"/>
      <c r="AG521" s="43">
        <f t="shared" si="256"/>
        <v>0</v>
      </c>
      <c r="AH521" s="131"/>
      <c r="AI521" s="43">
        <f t="shared" si="257"/>
        <v>0</v>
      </c>
      <c r="AJ521" s="131"/>
      <c r="AK521" s="43">
        <f t="shared" si="258"/>
        <v>0</v>
      </c>
      <c r="AL521" s="117"/>
      <c r="AM521" s="43">
        <f t="shared" si="259"/>
        <v>0</v>
      </c>
      <c r="AN521" s="131"/>
      <c r="AO521" s="5">
        <f t="shared" si="252"/>
        <v>0</v>
      </c>
      <c r="AP521" s="131"/>
      <c r="AQ521" s="43">
        <f t="shared" si="260"/>
        <v>0</v>
      </c>
      <c r="AR521" s="131"/>
      <c r="AS521" s="43">
        <f t="shared" si="261"/>
        <v>0</v>
      </c>
      <c r="AT521" s="131"/>
      <c r="AU521" s="43">
        <f t="shared" si="262"/>
        <v>0</v>
      </c>
      <c r="AV521" s="131"/>
      <c r="AW521" s="43">
        <f t="shared" si="263"/>
        <v>0</v>
      </c>
      <c r="AX521" s="131"/>
      <c r="AY521" s="43">
        <f t="shared" si="264"/>
        <v>0</v>
      </c>
      <c r="AZ521" s="131"/>
      <c r="BA521" s="43">
        <f t="shared" si="265"/>
        <v>0</v>
      </c>
      <c r="BB521" s="117"/>
      <c r="BC521" s="43">
        <f t="shared" si="266"/>
        <v>0</v>
      </c>
      <c r="BD521" s="121"/>
      <c r="BE521">
        <f t="shared" si="241"/>
        <v>0</v>
      </c>
      <c r="BF521">
        <f t="shared" si="242"/>
        <v>0</v>
      </c>
      <c r="BG521">
        <f t="shared" si="243"/>
        <v>4</v>
      </c>
      <c r="BH521">
        <f t="shared" si="247"/>
        <v>7</v>
      </c>
      <c r="BI521" s="6">
        <f t="shared" si="244"/>
        <v>0</v>
      </c>
      <c r="BJ521" s="44">
        <f t="shared" si="245"/>
        <v>0</v>
      </c>
    </row>
    <row r="522" spans="1:62" ht="15" customHeight="1" x14ac:dyDescent="0.25">
      <c r="A522" s="144">
        <f t="shared" si="246"/>
        <v>510</v>
      </c>
      <c r="B522" s="89" t="s">
        <v>135</v>
      </c>
      <c r="C522" s="150">
        <v>5</v>
      </c>
      <c r="D522" s="89" t="s">
        <v>135</v>
      </c>
      <c r="E522" s="150">
        <v>5</v>
      </c>
      <c r="F522" s="154" t="s">
        <v>124</v>
      </c>
      <c r="G522" s="155">
        <v>12</v>
      </c>
      <c r="H522" s="152">
        <f t="shared" si="248"/>
        <v>4060.9</v>
      </c>
      <c r="I522" s="47">
        <f t="shared" si="250"/>
        <v>2306.6999999999998</v>
      </c>
      <c r="J522" s="47">
        <f t="shared" si="269"/>
        <v>849.5</v>
      </c>
      <c r="K522" s="47">
        <f t="shared" si="271"/>
        <v>0</v>
      </c>
      <c r="L522" s="56">
        <f t="shared" si="267"/>
        <v>3953.9796218493589</v>
      </c>
      <c r="M522" s="56">
        <f t="shared" si="249"/>
        <v>-9.6014704668050399E-3</v>
      </c>
      <c r="N522" s="47">
        <f t="shared" si="270"/>
        <v>226.99687499999982</v>
      </c>
      <c r="O522" s="47">
        <f t="shared" si="273"/>
        <v>1077.9968749999998</v>
      </c>
      <c r="P522" s="47">
        <f t="shared" si="275"/>
        <v>1928.9968749999998</v>
      </c>
      <c r="Q522" s="47"/>
      <c r="R522" s="47">
        <f t="shared" si="272"/>
        <v>386.64787760928618</v>
      </c>
      <c r="S522" s="47">
        <f t="shared" si="274"/>
        <v>1458.1004766476142</v>
      </c>
      <c r="T522" s="47">
        <f t="shared" si="274"/>
        <v>1458.1004766476142</v>
      </c>
      <c r="U522" s="47">
        <f t="shared" si="276"/>
        <v>651.14039241531145</v>
      </c>
      <c r="V522" s="47"/>
      <c r="W522" s="79">
        <v>2</v>
      </c>
      <c r="X522" s="62">
        <f t="shared" si="268"/>
        <v>1458.1004766476142</v>
      </c>
      <c r="Y522" s="137">
        <f t="shared" si="253"/>
        <v>60.618831873326144</v>
      </c>
      <c r="Z522" s="131">
        <v>63.8</v>
      </c>
      <c r="AA522" s="5">
        <f t="shared" si="251"/>
        <v>5.5385519712512004</v>
      </c>
      <c r="AB522" s="131"/>
      <c r="AC522" s="43">
        <f t="shared" si="255"/>
        <v>0</v>
      </c>
      <c r="AD522" s="131">
        <v>63.4</v>
      </c>
      <c r="AE522" s="43">
        <f t="shared" si="254"/>
        <v>5.4693207519487999</v>
      </c>
      <c r="AF522" s="131"/>
      <c r="AG522" s="43">
        <f t="shared" si="256"/>
        <v>0</v>
      </c>
      <c r="AH522" s="131"/>
      <c r="AI522" s="43">
        <f t="shared" si="257"/>
        <v>0</v>
      </c>
      <c r="AJ522" s="131"/>
      <c r="AK522" s="43">
        <f t="shared" si="258"/>
        <v>0</v>
      </c>
      <c r="AL522" s="117"/>
      <c r="AM522" s="43">
        <f t="shared" si="259"/>
        <v>0</v>
      </c>
      <c r="AN522" s="131"/>
      <c r="AO522" s="5">
        <f t="shared" si="252"/>
        <v>0</v>
      </c>
      <c r="AP522" s="131"/>
      <c r="AQ522" s="43">
        <f t="shared" si="260"/>
        <v>0</v>
      </c>
      <c r="AR522" s="131"/>
      <c r="AS522" s="43">
        <f t="shared" si="261"/>
        <v>0</v>
      </c>
      <c r="AT522" s="131"/>
      <c r="AU522" s="43">
        <f t="shared" si="262"/>
        <v>0</v>
      </c>
      <c r="AV522" s="131"/>
      <c r="AW522" s="43">
        <f t="shared" si="263"/>
        <v>0</v>
      </c>
      <c r="AX522" s="131"/>
      <c r="AY522" s="43">
        <f t="shared" si="264"/>
        <v>0</v>
      </c>
      <c r="AZ522" s="131"/>
      <c r="BA522" s="43">
        <f t="shared" si="265"/>
        <v>0</v>
      </c>
      <c r="BB522" s="117"/>
      <c r="BC522" s="43">
        <f t="shared" si="266"/>
        <v>0</v>
      </c>
      <c r="BD522" s="121"/>
      <c r="BE522">
        <f t="shared" si="241"/>
        <v>0</v>
      </c>
      <c r="BF522">
        <f t="shared" si="242"/>
        <v>0</v>
      </c>
      <c r="BG522">
        <f t="shared" si="243"/>
        <v>4</v>
      </c>
      <c r="BH522">
        <f t="shared" si="247"/>
        <v>7</v>
      </c>
      <c r="BI522" s="6">
        <f t="shared" si="244"/>
        <v>0</v>
      </c>
      <c r="BJ522" s="44">
        <f t="shared" si="245"/>
        <v>0</v>
      </c>
    </row>
    <row r="523" spans="1:62" ht="15" customHeight="1" x14ac:dyDescent="0.25">
      <c r="A523" s="144">
        <f t="shared" si="246"/>
        <v>511</v>
      </c>
      <c r="B523" s="89" t="s">
        <v>135</v>
      </c>
      <c r="C523" s="150">
        <v>6</v>
      </c>
      <c r="D523" s="89" t="s">
        <v>135</v>
      </c>
      <c r="E523" s="150">
        <v>6</v>
      </c>
      <c r="F523" s="154" t="s">
        <v>124</v>
      </c>
      <c r="G523" s="155">
        <v>13</v>
      </c>
      <c r="H523" s="152">
        <f t="shared" si="248"/>
        <v>4068.9</v>
      </c>
      <c r="I523" s="47">
        <f t="shared" si="250"/>
        <v>2306.6999999999998</v>
      </c>
      <c r="J523" s="47">
        <f t="shared" si="269"/>
        <v>857.5</v>
      </c>
      <c r="K523" s="47">
        <f t="shared" si="271"/>
        <v>0</v>
      </c>
      <c r="L523" s="56">
        <f t="shared" si="267"/>
        <v>3953.9796218493589</v>
      </c>
      <c r="M523" s="56">
        <f t="shared" si="249"/>
        <v>-9.5995697665784974E-3</v>
      </c>
      <c r="N523" s="47">
        <f t="shared" si="270"/>
        <v>221.24687499999982</v>
      </c>
      <c r="O523" s="47">
        <f t="shared" si="273"/>
        <v>1072.2468749999998</v>
      </c>
      <c r="P523" s="47">
        <f t="shared" si="275"/>
        <v>1923.2468749999998</v>
      </c>
      <c r="Q523" s="47"/>
      <c r="R523" s="47">
        <f t="shared" si="272"/>
        <v>376.79593906684499</v>
      </c>
      <c r="S523" s="47">
        <f t="shared" si="274"/>
        <v>1458.1004766476142</v>
      </c>
      <c r="T523" s="47">
        <f t="shared" si="274"/>
        <v>1458.1004766476142</v>
      </c>
      <c r="U523" s="47">
        <f t="shared" si="276"/>
        <v>660.99232905705173</v>
      </c>
      <c r="V523" s="47"/>
      <c r="W523" s="79">
        <v>2</v>
      </c>
      <c r="X523" s="62">
        <f t="shared" si="268"/>
        <v>1458.1004766476142</v>
      </c>
      <c r="Y523" s="137">
        <f t="shared" si="253"/>
        <v>60.618831873326144</v>
      </c>
      <c r="Z523" s="131">
        <v>63.8</v>
      </c>
      <c r="AA523" s="5">
        <f t="shared" si="251"/>
        <v>5.5385519712512004</v>
      </c>
      <c r="AB523" s="131"/>
      <c r="AC523" s="43">
        <f t="shared" si="255"/>
        <v>0</v>
      </c>
      <c r="AD523" s="131">
        <v>63.5</v>
      </c>
      <c r="AE523" s="43">
        <f t="shared" si="254"/>
        <v>5.4865877364799998</v>
      </c>
      <c r="AF523" s="131"/>
      <c r="AG523" s="43">
        <f t="shared" si="256"/>
        <v>0</v>
      </c>
      <c r="AH523" s="131"/>
      <c r="AI523" s="43">
        <f t="shared" si="257"/>
        <v>0</v>
      </c>
      <c r="AJ523" s="131"/>
      <c r="AK523" s="43">
        <f t="shared" si="258"/>
        <v>0</v>
      </c>
      <c r="AL523" s="117"/>
      <c r="AM523" s="43">
        <f t="shared" si="259"/>
        <v>0</v>
      </c>
      <c r="AN523" s="131"/>
      <c r="AO523" s="5">
        <f t="shared" si="252"/>
        <v>0</v>
      </c>
      <c r="AP523" s="131"/>
      <c r="AQ523" s="43">
        <f t="shared" si="260"/>
        <v>0</v>
      </c>
      <c r="AR523" s="131"/>
      <c r="AS523" s="43">
        <f t="shared" si="261"/>
        <v>0</v>
      </c>
      <c r="AT523" s="131"/>
      <c r="AU523" s="43">
        <f t="shared" si="262"/>
        <v>0</v>
      </c>
      <c r="AV523" s="131"/>
      <c r="AW523" s="43">
        <f t="shared" si="263"/>
        <v>0</v>
      </c>
      <c r="AX523" s="131"/>
      <c r="AY523" s="43">
        <f t="shared" si="264"/>
        <v>0</v>
      </c>
      <c r="AZ523" s="131"/>
      <c r="BA523" s="43">
        <f t="shared" si="265"/>
        <v>0</v>
      </c>
      <c r="BB523" s="117"/>
      <c r="BC523" s="43">
        <f t="shared" si="266"/>
        <v>0</v>
      </c>
      <c r="BD523" s="121"/>
      <c r="BE523">
        <f t="shared" si="241"/>
        <v>0</v>
      </c>
      <c r="BF523">
        <f t="shared" si="242"/>
        <v>0</v>
      </c>
      <c r="BG523">
        <f t="shared" si="243"/>
        <v>4</v>
      </c>
      <c r="BH523">
        <f t="shared" si="247"/>
        <v>7</v>
      </c>
      <c r="BI523" s="6">
        <f t="shared" si="244"/>
        <v>0</v>
      </c>
      <c r="BJ523" s="44">
        <f t="shared" si="245"/>
        <v>0</v>
      </c>
    </row>
    <row r="524" spans="1:62" ht="15" customHeight="1" x14ac:dyDescent="0.25">
      <c r="A524" s="144">
        <f t="shared" si="246"/>
        <v>512</v>
      </c>
      <c r="B524" s="89" t="s">
        <v>135</v>
      </c>
      <c r="C524" s="150">
        <v>7</v>
      </c>
      <c r="D524" s="89" t="s">
        <v>135</v>
      </c>
      <c r="E524" s="150">
        <v>7</v>
      </c>
      <c r="F524" s="154" t="s">
        <v>124</v>
      </c>
      <c r="G524" s="155">
        <v>14</v>
      </c>
      <c r="H524" s="152">
        <f t="shared" si="248"/>
        <v>4076.9</v>
      </c>
      <c r="I524" s="47">
        <f t="shared" si="250"/>
        <v>2306.6999999999998</v>
      </c>
      <c r="J524" s="47">
        <f t="shared" si="269"/>
        <v>865.5</v>
      </c>
      <c r="K524" s="47">
        <f t="shared" si="271"/>
        <v>0</v>
      </c>
      <c r="L524" s="56">
        <f t="shared" si="267"/>
        <v>3953.9796218493589</v>
      </c>
      <c r="M524" s="56">
        <f t="shared" si="249"/>
        <v>-9.605342784198001E-3</v>
      </c>
      <c r="N524" s="47">
        <f t="shared" si="270"/>
        <v>215.49687499999982</v>
      </c>
      <c r="O524" s="47">
        <f t="shared" si="273"/>
        <v>1066.4968749999998</v>
      </c>
      <c r="P524" s="47">
        <f t="shared" si="275"/>
        <v>1917.4968749999998</v>
      </c>
      <c r="Q524" s="47"/>
      <c r="R524" s="47">
        <f t="shared" si="272"/>
        <v>366.94400544874082</v>
      </c>
      <c r="S524" s="47">
        <f t="shared" si="274"/>
        <v>1458.1004766476142</v>
      </c>
      <c r="T524" s="47">
        <f t="shared" si="274"/>
        <v>1458.1004766476142</v>
      </c>
      <c r="U524" s="47">
        <f t="shared" si="276"/>
        <v>670.84426844817392</v>
      </c>
      <c r="V524" s="47"/>
      <c r="W524" s="79">
        <v>2</v>
      </c>
      <c r="X524" s="62">
        <f t="shared" si="268"/>
        <v>1458.1004766476142</v>
      </c>
      <c r="Y524" s="137">
        <f t="shared" si="253"/>
        <v>60.618831873326144</v>
      </c>
      <c r="Z524" s="131">
        <v>65.5</v>
      </c>
      <c r="AA524" s="5">
        <f t="shared" si="251"/>
        <v>5.8376422683199998</v>
      </c>
      <c r="AB524" s="131"/>
      <c r="AC524" s="43">
        <f t="shared" si="255"/>
        <v>0</v>
      </c>
      <c r="AD524" s="131">
        <v>65.2</v>
      </c>
      <c r="AE524" s="43">
        <f t="shared" si="254"/>
        <v>5.7842901435391996</v>
      </c>
      <c r="AF524" s="131"/>
      <c r="AG524" s="43">
        <f t="shared" si="256"/>
        <v>0</v>
      </c>
      <c r="AH524" s="131"/>
      <c r="AI524" s="43">
        <f t="shared" si="257"/>
        <v>0</v>
      </c>
      <c r="AJ524" s="131"/>
      <c r="AK524" s="43">
        <f t="shared" si="258"/>
        <v>0</v>
      </c>
      <c r="AL524" s="117"/>
      <c r="AM524" s="43">
        <f t="shared" si="259"/>
        <v>0</v>
      </c>
      <c r="AN524" s="131"/>
      <c r="AO524" s="5">
        <f t="shared" si="252"/>
        <v>0</v>
      </c>
      <c r="AP524" s="131"/>
      <c r="AQ524" s="43">
        <f t="shared" si="260"/>
        <v>0</v>
      </c>
      <c r="AR524" s="131"/>
      <c r="AS524" s="43">
        <f t="shared" si="261"/>
        <v>0</v>
      </c>
      <c r="AT524" s="131"/>
      <c r="AU524" s="43">
        <f t="shared" si="262"/>
        <v>0</v>
      </c>
      <c r="AV524" s="131"/>
      <c r="AW524" s="43">
        <f t="shared" si="263"/>
        <v>0</v>
      </c>
      <c r="AX524" s="131"/>
      <c r="AY524" s="43">
        <f t="shared" si="264"/>
        <v>0</v>
      </c>
      <c r="AZ524" s="131"/>
      <c r="BA524" s="43">
        <f t="shared" si="265"/>
        <v>0</v>
      </c>
      <c r="BB524" s="117"/>
      <c r="BC524" s="43">
        <f t="shared" si="266"/>
        <v>0</v>
      </c>
      <c r="BD524" s="121"/>
      <c r="BE524">
        <f t="shared" si="241"/>
        <v>0</v>
      </c>
      <c r="BF524">
        <f t="shared" si="242"/>
        <v>0</v>
      </c>
      <c r="BG524">
        <f t="shared" si="243"/>
        <v>4</v>
      </c>
      <c r="BH524">
        <f t="shared" si="247"/>
        <v>7</v>
      </c>
      <c r="BI524" s="6">
        <f t="shared" si="244"/>
        <v>0</v>
      </c>
      <c r="BJ524" s="44">
        <f t="shared" si="245"/>
        <v>0</v>
      </c>
    </row>
    <row r="525" spans="1:62" ht="15" customHeight="1" x14ac:dyDescent="0.25">
      <c r="A525" s="144">
        <f t="shared" si="246"/>
        <v>513</v>
      </c>
      <c r="B525" s="89" t="s">
        <v>135</v>
      </c>
      <c r="C525" s="150">
        <v>8</v>
      </c>
      <c r="D525" s="89" t="s">
        <v>135</v>
      </c>
      <c r="E525" s="150">
        <v>8</v>
      </c>
      <c r="F525" s="154" t="s">
        <v>124</v>
      </c>
      <c r="G525" s="155">
        <v>15</v>
      </c>
      <c r="H525" s="152">
        <f t="shared" si="248"/>
        <v>4084.9</v>
      </c>
      <c r="I525" s="47">
        <f t="shared" si="250"/>
        <v>2306.6999999999998</v>
      </c>
      <c r="J525" s="47">
        <f t="shared" si="269"/>
        <v>873.5</v>
      </c>
      <c r="K525" s="47">
        <f t="shared" si="271"/>
        <v>0</v>
      </c>
      <c r="L525" s="56">
        <f t="shared" si="267"/>
        <v>3953.9796218493589</v>
      </c>
      <c r="M525" s="56">
        <f t="shared" si="249"/>
        <v>-9.619077720799396E-3</v>
      </c>
      <c r="N525" s="47">
        <f t="shared" si="270"/>
        <v>209.74687499999982</v>
      </c>
      <c r="O525" s="47">
        <f t="shared" si="273"/>
        <v>1060.7468749999998</v>
      </c>
      <c r="P525" s="47">
        <f t="shared" si="275"/>
        <v>1911.7468749999998</v>
      </c>
      <c r="Q525" s="47"/>
      <c r="R525" s="47">
        <f t="shared" si="272"/>
        <v>357.09207716255139</v>
      </c>
      <c r="S525" s="47">
        <f t="shared" si="274"/>
        <v>1458.1004766476142</v>
      </c>
      <c r="T525" s="47">
        <f t="shared" si="274"/>
        <v>1458.1004766476142</v>
      </c>
      <c r="U525" s="47">
        <f t="shared" si="276"/>
        <v>680.69621046930013</v>
      </c>
      <c r="V525" s="47"/>
      <c r="W525" s="79">
        <v>2</v>
      </c>
      <c r="X525" s="62">
        <f t="shared" si="268"/>
        <v>1458.1004766476142</v>
      </c>
      <c r="Y525" s="137">
        <f t="shared" si="253"/>
        <v>60.618831873326144</v>
      </c>
      <c r="Z525" s="131">
        <v>62.8</v>
      </c>
      <c r="AA525" s="5">
        <f t="shared" si="251"/>
        <v>5.3662903288832</v>
      </c>
      <c r="AB525" s="131"/>
      <c r="AC525" s="43">
        <f t="shared" si="255"/>
        <v>0</v>
      </c>
      <c r="AD525" s="131">
        <v>62.4</v>
      </c>
      <c r="AE525" s="43">
        <f t="shared" si="254"/>
        <v>5.2981476507647995</v>
      </c>
      <c r="AF525" s="131"/>
      <c r="AG525" s="43">
        <f t="shared" si="256"/>
        <v>0</v>
      </c>
      <c r="AH525" s="131"/>
      <c r="AI525" s="43">
        <f t="shared" si="257"/>
        <v>0</v>
      </c>
      <c r="AJ525" s="131"/>
      <c r="AK525" s="43">
        <f t="shared" si="258"/>
        <v>0</v>
      </c>
      <c r="AL525" s="117"/>
      <c r="AM525" s="43">
        <f t="shared" si="259"/>
        <v>0</v>
      </c>
      <c r="AN525" s="131"/>
      <c r="AO525" s="5">
        <f t="shared" si="252"/>
        <v>0</v>
      </c>
      <c r="AP525" s="131"/>
      <c r="AQ525" s="43">
        <f t="shared" si="260"/>
        <v>0</v>
      </c>
      <c r="AR525" s="131"/>
      <c r="AS525" s="43">
        <f t="shared" si="261"/>
        <v>0</v>
      </c>
      <c r="AT525" s="131"/>
      <c r="AU525" s="43">
        <f t="shared" si="262"/>
        <v>0</v>
      </c>
      <c r="AV525" s="131"/>
      <c r="AW525" s="43">
        <f t="shared" si="263"/>
        <v>0</v>
      </c>
      <c r="AX525" s="131"/>
      <c r="AY525" s="43">
        <f t="shared" si="264"/>
        <v>0</v>
      </c>
      <c r="AZ525" s="131"/>
      <c r="BA525" s="43">
        <f t="shared" si="265"/>
        <v>0</v>
      </c>
      <c r="BB525" s="117"/>
      <c r="BC525" s="43">
        <f t="shared" si="266"/>
        <v>0</v>
      </c>
      <c r="BD525" s="121"/>
      <c r="BE525">
        <f t="shared" si="241"/>
        <v>0</v>
      </c>
      <c r="BF525">
        <f t="shared" si="242"/>
        <v>0</v>
      </c>
      <c r="BG525">
        <f t="shared" si="243"/>
        <v>4</v>
      </c>
      <c r="BH525">
        <f t="shared" si="247"/>
        <v>7</v>
      </c>
      <c r="BI525" s="6">
        <f t="shared" si="244"/>
        <v>0</v>
      </c>
      <c r="BJ525" s="44">
        <f t="shared" si="245"/>
        <v>0</v>
      </c>
    </row>
    <row r="526" spans="1:62" ht="15" customHeight="1" x14ac:dyDescent="0.25">
      <c r="A526" s="144">
        <f t="shared" si="246"/>
        <v>514</v>
      </c>
      <c r="B526" s="89" t="s">
        <v>135</v>
      </c>
      <c r="C526" s="150">
        <v>9</v>
      </c>
      <c r="D526" s="89" t="s">
        <v>135</v>
      </c>
      <c r="E526" s="150">
        <v>9</v>
      </c>
      <c r="F526" s="154" t="s">
        <v>124</v>
      </c>
      <c r="G526" s="155">
        <v>16</v>
      </c>
      <c r="H526" s="152">
        <f t="shared" si="248"/>
        <v>4092.9</v>
      </c>
      <c r="I526" s="47">
        <f t="shared" si="250"/>
        <v>2306.6999999999998</v>
      </c>
      <c r="J526" s="47">
        <f t="shared" si="269"/>
        <v>881.5</v>
      </c>
      <c r="K526" s="47">
        <f t="shared" si="271"/>
        <v>0</v>
      </c>
      <c r="L526" s="56">
        <f t="shared" si="267"/>
        <v>3953.9796218493589</v>
      </c>
      <c r="M526" s="56">
        <f t="shared" si="249"/>
        <v>-9.6411158433511446E-3</v>
      </c>
      <c r="N526" s="47">
        <f t="shared" si="270"/>
        <v>203.99687499999982</v>
      </c>
      <c r="O526" s="47">
        <f t="shared" si="273"/>
        <v>1054.9968749999998</v>
      </c>
      <c r="P526" s="47">
        <f t="shared" si="275"/>
        <v>1905.9968749999998</v>
      </c>
      <c r="Q526" s="47"/>
      <c r="R526" s="47">
        <f t="shared" si="272"/>
        <v>347.24015466210926</v>
      </c>
      <c r="S526" s="47">
        <f t="shared" si="274"/>
        <v>1458.1004766476142</v>
      </c>
      <c r="T526" s="47">
        <f t="shared" si="274"/>
        <v>1458.1004766476142</v>
      </c>
      <c r="U526" s="47">
        <f t="shared" si="276"/>
        <v>690.54815500786458</v>
      </c>
      <c r="V526" s="47"/>
      <c r="W526" s="79">
        <v>2</v>
      </c>
      <c r="X526" s="62">
        <f t="shared" si="268"/>
        <v>1458.1004766476142</v>
      </c>
      <c r="Y526" s="137">
        <f t="shared" si="253"/>
        <v>60.618831873326144</v>
      </c>
      <c r="Z526" s="131">
        <v>62.9</v>
      </c>
      <c r="AA526" s="5">
        <f t="shared" si="251"/>
        <v>5.383394032236799</v>
      </c>
      <c r="AB526" s="131"/>
      <c r="AC526" s="43">
        <f t="shared" si="255"/>
        <v>0</v>
      </c>
      <c r="AD526" s="131">
        <v>62.5</v>
      </c>
      <c r="AE526" s="43">
        <f t="shared" si="254"/>
        <v>5.3151424999999994</v>
      </c>
      <c r="AF526" s="131"/>
      <c r="AG526" s="43">
        <f t="shared" si="256"/>
        <v>0</v>
      </c>
      <c r="AH526" s="131"/>
      <c r="AI526" s="43">
        <f t="shared" si="257"/>
        <v>0</v>
      </c>
      <c r="AJ526" s="131"/>
      <c r="AK526" s="43">
        <f t="shared" si="258"/>
        <v>0</v>
      </c>
      <c r="AL526" s="117"/>
      <c r="AM526" s="43">
        <f t="shared" si="259"/>
        <v>0</v>
      </c>
      <c r="AN526" s="131"/>
      <c r="AO526" s="5">
        <f t="shared" si="252"/>
        <v>0</v>
      </c>
      <c r="AP526" s="131"/>
      <c r="AQ526" s="43">
        <f t="shared" si="260"/>
        <v>0</v>
      </c>
      <c r="AR526" s="131"/>
      <c r="AS526" s="43">
        <f t="shared" si="261"/>
        <v>0</v>
      </c>
      <c r="AT526" s="131"/>
      <c r="AU526" s="43">
        <f t="shared" si="262"/>
        <v>0</v>
      </c>
      <c r="AV526" s="131"/>
      <c r="AW526" s="43">
        <f t="shared" si="263"/>
        <v>0</v>
      </c>
      <c r="AX526" s="131"/>
      <c r="AY526" s="43">
        <f t="shared" si="264"/>
        <v>0</v>
      </c>
      <c r="AZ526" s="131"/>
      <c r="BA526" s="43">
        <f t="shared" si="265"/>
        <v>0</v>
      </c>
      <c r="BB526" s="117"/>
      <c r="BC526" s="43">
        <f t="shared" si="266"/>
        <v>0</v>
      </c>
      <c r="BD526" s="121"/>
      <c r="BE526">
        <f t="shared" ref="BE526:BE589" si="277">IF(AM526=0,IF(AG526="","",AG526),AM526)</f>
        <v>0</v>
      </c>
      <c r="BF526">
        <f t="shared" ref="BF526:BF589" si="278">IF(BC526=0,IF(AU526="","",AU526),BC526)</f>
        <v>0</v>
      </c>
      <c r="BG526">
        <f t="shared" ref="BG526:BG589" si="279">IF(L526&lt;500,2,4)</f>
        <v>4</v>
      </c>
      <c r="BH526">
        <f t="shared" si="247"/>
        <v>7</v>
      </c>
      <c r="BI526" s="6">
        <f t="shared" ref="BI526:BI589" si="280">AM526-AG526</f>
        <v>0</v>
      </c>
      <c r="BJ526" s="44">
        <f t="shared" ref="BJ526:BJ589" si="281">BC526-AU526</f>
        <v>0</v>
      </c>
    </row>
    <row r="527" spans="1:62" ht="15" customHeight="1" x14ac:dyDescent="0.25">
      <c r="A527" s="144">
        <f t="shared" ref="A527:A590" si="282">A526+1</f>
        <v>515</v>
      </c>
      <c r="B527" s="89" t="s">
        <v>135</v>
      </c>
      <c r="C527" s="150">
        <v>10</v>
      </c>
      <c r="D527" s="89" t="s">
        <v>135</v>
      </c>
      <c r="E527" s="150">
        <v>10</v>
      </c>
      <c r="F527" s="154" t="s">
        <v>124</v>
      </c>
      <c r="G527" s="155">
        <v>17</v>
      </c>
      <c r="H527" s="152">
        <f t="shared" si="248"/>
        <v>4100.8999999999996</v>
      </c>
      <c r="I527" s="47">
        <f t="shared" si="250"/>
        <v>2306.6999999999998</v>
      </c>
      <c r="J527" s="47">
        <f t="shared" si="269"/>
        <v>889.5</v>
      </c>
      <c r="K527" s="47">
        <f t="shared" si="271"/>
        <v>0</v>
      </c>
      <c r="L527" s="56">
        <f t="shared" si="267"/>
        <v>3953.9796218493584</v>
      </c>
      <c r="M527" s="56">
        <f t="shared" si="249"/>
        <v>-9.671857760167768E-3</v>
      </c>
      <c r="N527" s="47">
        <f t="shared" si="270"/>
        <v>198.24687499999982</v>
      </c>
      <c r="O527" s="47">
        <f t="shared" si="273"/>
        <v>1049.2468749999998</v>
      </c>
      <c r="P527" s="47">
        <f t="shared" si="275"/>
        <v>1900.2468749999998</v>
      </c>
      <c r="Q527" s="47"/>
      <c r="R527" s="47">
        <f t="shared" si="272"/>
        <v>337.38823845425549</v>
      </c>
      <c r="S527" s="47">
        <f t="shared" si="274"/>
        <v>1458.1004766476142</v>
      </c>
      <c r="T527" s="47">
        <f t="shared" si="274"/>
        <v>1458.1004766476142</v>
      </c>
      <c r="U527" s="47">
        <f t="shared" si="276"/>
        <v>700.40010195763477</v>
      </c>
      <c r="V527" s="47"/>
      <c r="W527" s="79">
        <v>2</v>
      </c>
      <c r="X527" s="62">
        <f t="shared" si="268"/>
        <v>1458.1004766476142</v>
      </c>
      <c r="Y527" s="137">
        <f t="shared" si="253"/>
        <v>60.618831873326144</v>
      </c>
      <c r="Z527" s="131">
        <v>61.6</v>
      </c>
      <c r="AA527" s="5">
        <f t="shared" si="251"/>
        <v>5.1631685439487995</v>
      </c>
      <c r="AB527" s="131"/>
      <c r="AC527" s="43">
        <f t="shared" si="255"/>
        <v>0</v>
      </c>
      <c r="AD527" s="131">
        <v>61.2</v>
      </c>
      <c r="AE527" s="43">
        <f t="shared" si="254"/>
        <v>5.0963321152512009</v>
      </c>
      <c r="AF527" s="131"/>
      <c r="AG527" s="43">
        <f t="shared" si="256"/>
        <v>0</v>
      </c>
      <c r="AH527" s="131"/>
      <c r="AI527" s="43">
        <f t="shared" si="257"/>
        <v>0</v>
      </c>
      <c r="AJ527" s="131"/>
      <c r="AK527" s="43">
        <f t="shared" si="258"/>
        <v>0</v>
      </c>
      <c r="AL527" s="117"/>
      <c r="AM527" s="43">
        <f t="shared" si="259"/>
        <v>0</v>
      </c>
      <c r="AN527" s="131"/>
      <c r="AO527" s="5">
        <f t="shared" si="252"/>
        <v>0</v>
      </c>
      <c r="AP527" s="131"/>
      <c r="AQ527" s="43">
        <f t="shared" si="260"/>
        <v>0</v>
      </c>
      <c r="AR527" s="131"/>
      <c r="AS527" s="43">
        <f t="shared" si="261"/>
        <v>0</v>
      </c>
      <c r="AT527" s="131"/>
      <c r="AU527" s="43">
        <f t="shared" si="262"/>
        <v>0</v>
      </c>
      <c r="AV527" s="131"/>
      <c r="AW527" s="43">
        <f t="shared" si="263"/>
        <v>0</v>
      </c>
      <c r="AX527" s="131"/>
      <c r="AY527" s="43">
        <f t="shared" si="264"/>
        <v>0</v>
      </c>
      <c r="AZ527" s="131"/>
      <c r="BA527" s="43">
        <f t="shared" si="265"/>
        <v>0</v>
      </c>
      <c r="BB527" s="117"/>
      <c r="BC527" s="43">
        <f t="shared" si="266"/>
        <v>0</v>
      </c>
      <c r="BD527" s="121"/>
      <c r="BE527">
        <f t="shared" si="277"/>
        <v>0</v>
      </c>
      <c r="BF527">
        <f t="shared" si="278"/>
        <v>0</v>
      </c>
      <c r="BG527">
        <f t="shared" si="279"/>
        <v>4</v>
      </c>
      <c r="BH527">
        <f t="shared" ref="BH527:BH590" si="283">BH526</f>
        <v>7</v>
      </c>
      <c r="BI527" s="6">
        <f t="shared" si="280"/>
        <v>0</v>
      </c>
      <c r="BJ527" s="44">
        <f t="shared" si="281"/>
        <v>0</v>
      </c>
    </row>
    <row r="528" spans="1:62" ht="15" customHeight="1" x14ac:dyDescent="0.25">
      <c r="A528" s="144">
        <f t="shared" si="282"/>
        <v>516</v>
      </c>
      <c r="B528" s="89" t="s">
        <v>135</v>
      </c>
      <c r="C528" s="150">
        <v>11</v>
      </c>
      <c r="D528" s="89" t="s">
        <v>135</v>
      </c>
      <c r="E528" s="150">
        <v>11</v>
      </c>
      <c r="F528" s="154" t="s">
        <v>124</v>
      </c>
      <c r="G528" s="155">
        <v>18</v>
      </c>
      <c r="H528" s="152">
        <f t="shared" ref="H528:H591" si="284">H527+I$8</f>
        <v>4108.8999999999996</v>
      </c>
      <c r="I528" s="47">
        <f t="shared" si="250"/>
        <v>2306.6999999999998</v>
      </c>
      <c r="J528" s="47">
        <f t="shared" si="269"/>
        <v>897.5</v>
      </c>
      <c r="K528" s="47">
        <f t="shared" si="271"/>
        <v>0</v>
      </c>
      <c r="L528" s="56">
        <f t="shared" si="267"/>
        <v>3953.9796218493584</v>
      </c>
      <c r="M528" s="56">
        <f t="shared" ref="M528:M591" si="285">L528-SUM(R528:V528)</f>
        <v>-9.7117709551639564E-3</v>
      </c>
      <c r="N528" s="47">
        <f t="shared" si="270"/>
        <v>192.49687499999982</v>
      </c>
      <c r="O528" s="47">
        <f t="shared" si="273"/>
        <v>1043.4968749999998</v>
      </c>
      <c r="P528" s="47">
        <f t="shared" si="275"/>
        <v>1894.4968749999998</v>
      </c>
      <c r="Q528" s="47"/>
      <c r="R528" s="47">
        <f t="shared" si="272"/>
        <v>327.53632910681154</v>
      </c>
      <c r="S528" s="47">
        <f t="shared" si="274"/>
        <v>1458.1004766476142</v>
      </c>
      <c r="T528" s="47">
        <f t="shared" si="274"/>
        <v>1458.1004766476142</v>
      </c>
      <c r="U528" s="47">
        <f t="shared" si="276"/>
        <v>710.25205121827366</v>
      </c>
      <c r="V528" s="47"/>
      <c r="W528" s="79">
        <v>2</v>
      </c>
      <c r="X528" s="62">
        <f t="shared" si="268"/>
        <v>1458.1004766476142</v>
      </c>
      <c r="Y528" s="137">
        <f t="shared" si="253"/>
        <v>60.618831873326144</v>
      </c>
      <c r="Z528" s="131">
        <v>63.5</v>
      </c>
      <c r="AA528" s="5">
        <f t="shared" si="251"/>
        <v>5.4865877364799998</v>
      </c>
      <c r="AB528" s="131"/>
      <c r="AC528" s="43">
        <f t="shared" si="255"/>
        <v>0</v>
      </c>
      <c r="AD528" s="131">
        <v>63.1</v>
      </c>
      <c r="AE528" s="43">
        <f t="shared" si="254"/>
        <v>5.417683079532801</v>
      </c>
      <c r="AF528" s="131"/>
      <c r="AG528" s="43">
        <f t="shared" si="256"/>
        <v>0</v>
      </c>
      <c r="AH528" s="131"/>
      <c r="AI528" s="43">
        <f t="shared" si="257"/>
        <v>0</v>
      </c>
      <c r="AJ528" s="131"/>
      <c r="AK528" s="43">
        <f t="shared" si="258"/>
        <v>0</v>
      </c>
      <c r="AL528" s="117"/>
      <c r="AM528" s="43">
        <f t="shared" si="259"/>
        <v>0</v>
      </c>
      <c r="AN528" s="131"/>
      <c r="AO528" s="5">
        <f t="shared" si="252"/>
        <v>0</v>
      </c>
      <c r="AP528" s="131"/>
      <c r="AQ528" s="43">
        <f t="shared" si="260"/>
        <v>0</v>
      </c>
      <c r="AR528" s="131"/>
      <c r="AS528" s="43">
        <f t="shared" si="261"/>
        <v>0</v>
      </c>
      <c r="AT528" s="131"/>
      <c r="AU528" s="43">
        <f t="shared" si="262"/>
        <v>0</v>
      </c>
      <c r="AV528" s="131"/>
      <c r="AW528" s="43">
        <f t="shared" si="263"/>
        <v>0</v>
      </c>
      <c r="AX528" s="131"/>
      <c r="AY528" s="43">
        <f t="shared" si="264"/>
        <v>0</v>
      </c>
      <c r="AZ528" s="131"/>
      <c r="BA528" s="43">
        <f t="shared" si="265"/>
        <v>0</v>
      </c>
      <c r="BB528" s="117"/>
      <c r="BC528" s="43">
        <f t="shared" si="266"/>
        <v>0</v>
      </c>
      <c r="BD528" s="121"/>
      <c r="BE528">
        <f t="shared" si="277"/>
        <v>0</v>
      </c>
      <c r="BF528">
        <f t="shared" si="278"/>
        <v>0</v>
      </c>
      <c r="BG528">
        <f t="shared" si="279"/>
        <v>4</v>
      </c>
      <c r="BH528">
        <f t="shared" si="283"/>
        <v>7</v>
      </c>
      <c r="BI528" s="6">
        <f t="shared" si="280"/>
        <v>0</v>
      </c>
      <c r="BJ528" s="44">
        <f t="shared" si="281"/>
        <v>0</v>
      </c>
    </row>
    <row r="529" spans="1:62" ht="15" customHeight="1" x14ac:dyDescent="0.25">
      <c r="A529" s="144">
        <f t="shared" si="282"/>
        <v>517</v>
      </c>
      <c r="B529" s="89" t="s">
        <v>135</v>
      </c>
      <c r="C529" s="150">
        <v>12</v>
      </c>
      <c r="D529" s="89" t="s">
        <v>135</v>
      </c>
      <c r="E529" s="150">
        <v>12</v>
      </c>
      <c r="F529" s="154" t="s">
        <v>124</v>
      </c>
      <c r="G529" s="155">
        <v>19</v>
      </c>
      <c r="H529" s="152">
        <f t="shared" si="284"/>
        <v>4116.8999999999996</v>
      </c>
      <c r="I529" s="47">
        <f t="shared" ref="I529:I592" si="286">I528</f>
        <v>2306.6999999999998</v>
      </c>
      <c r="J529" s="47">
        <f t="shared" si="269"/>
        <v>905.5</v>
      </c>
      <c r="K529" s="47">
        <f t="shared" si="271"/>
        <v>0</v>
      </c>
      <c r="L529" s="56">
        <f t="shared" si="267"/>
        <v>3953.9796218493584</v>
      </c>
      <c r="M529" s="56">
        <f t="shared" si="285"/>
        <v>-9.7613988382363459E-3</v>
      </c>
      <c r="N529" s="47">
        <f t="shared" si="270"/>
        <v>186.74687499999982</v>
      </c>
      <c r="O529" s="47">
        <f t="shared" si="273"/>
        <v>1037.7468749999998</v>
      </c>
      <c r="P529" s="47">
        <f t="shared" si="275"/>
        <v>1888.7468749999998</v>
      </c>
      <c r="Q529" s="47"/>
      <c r="R529" s="47">
        <f t="shared" si="272"/>
        <v>317.6844272580347</v>
      </c>
      <c r="S529" s="47">
        <f t="shared" si="274"/>
        <v>1458.1004766476142</v>
      </c>
      <c r="T529" s="47">
        <f t="shared" si="274"/>
        <v>1458.1004766476142</v>
      </c>
      <c r="U529" s="47">
        <f t="shared" si="276"/>
        <v>720.1040026949338</v>
      </c>
      <c r="V529" s="47"/>
      <c r="W529" s="79">
        <v>2</v>
      </c>
      <c r="X529" s="62">
        <f t="shared" si="268"/>
        <v>1458.1004766476142</v>
      </c>
      <c r="Y529" s="137">
        <f t="shared" si="253"/>
        <v>60.618831873326144</v>
      </c>
      <c r="Z529" s="131">
        <v>63</v>
      </c>
      <c r="AA529" s="5">
        <f t="shared" si="251"/>
        <v>5.4005249491199994</v>
      </c>
      <c r="AB529" s="131"/>
      <c r="AC529" s="43">
        <f t="shared" si="255"/>
        <v>0</v>
      </c>
      <c r="AD529" s="131">
        <v>62.4</v>
      </c>
      <c r="AE529" s="43">
        <f t="shared" si="254"/>
        <v>5.2981476507647995</v>
      </c>
      <c r="AF529" s="131"/>
      <c r="AG529" s="43">
        <f t="shared" si="256"/>
        <v>0</v>
      </c>
      <c r="AH529" s="131"/>
      <c r="AI529" s="43">
        <f t="shared" si="257"/>
        <v>0</v>
      </c>
      <c r="AJ529" s="131"/>
      <c r="AK529" s="43">
        <f t="shared" si="258"/>
        <v>0</v>
      </c>
      <c r="AL529" s="117"/>
      <c r="AM529" s="43">
        <f t="shared" si="259"/>
        <v>0</v>
      </c>
      <c r="AN529" s="131"/>
      <c r="AO529" s="5">
        <f t="shared" si="252"/>
        <v>0</v>
      </c>
      <c r="AP529" s="131"/>
      <c r="AQ529" s="43">
        <f t="shared" si="260"/>
        <v>0</v>
      </c>
      <c r="AR529" s="131"/>
      <c r="AS529" s="43">
        <f t="shared" si="261"/>
        <v>0</v>
      </c>
      <c r="AT529" s="131"/>
      <c r="AU529" s="43">
        <f t="shared" si="262"/>
        <v>0</v>
      </c>
      <c r="AV529" s="131"/>
      <c r="AW529" s="43">
        <f t="shared" si="263"/>
        <v>0</v>
      </c>
      <c r="AX529" s="131"/>
      <c r="AY529" s="43">
        <f t="shared" si="264"/>
        <v>0</v>
      </c>
      <c r="AZ529" s="131"/>
      <c r="BA529" s="43">
        <f t="shared" si="265"/>
        <v>0</v>
      </c>
      <c r="BB529" s="117"/>
      <c r="BC529" s="43">
        <f t="shared" si="266"/>
        <v>0</v>
      </c>
      <c r="BD529" s="121"/>
      <c r="BE529">
        <f t="shared" si="277"/>
        <v>0</v>
      </c>
      <c r="BF529">
        <f t="shared" si="278"/>
        <v>0</v>
      </c>
      <c r="BG529">
        <f t="shared" si="279"/>
        <v>4</v>
      </c>
      <c r="BH529">
        <f t="shared" si="283"/>
        <v>7</v>
      </c>
      <c r="BI529" s="6">
        <f t="shared" si="280"/>
        <v>0</v>
      </c>
      <c r="BJ529" s="44">
        <f t="shared" si="281"/>
        <v>0</v>
      </c>
    </row>
    <row r="530" spans="1:62" ht="15" customHeight="1" x14ac:dyDescent="0.25">
      <c r="A530" s="144">
        <f t="shared" si="282"/>
        <v>518</v>
      </c>
      <c r="B530" s="89" t="s">
        <v>135</v>
      </c>
      <c r="C530" s="150">
        <v>13</v>
      </c>
      <c r="D530" s="89" t="s">
        <v>135</v>
      </c>
      <c r="E530" s="150">
        <v>13</v>
      </c>
      <c r="F530" s="154" t="s">
        <v>124</v>
      </c>
      <c r="G530" s="155">
        <v>20</v>
      </c>
      <c r="H530" s="152">
        <f t="shared" si="284"/>
        <v>4124.8999999999996</v>
      </c>
      <c r="I530" s="47">
        <f t="shared" si="286"/>
        <v>2306.6999999999998</v>
      </c>
      <c r="J530" s="47">
        <f t="shared" si="269"/>
        <v>913.5</v>
      </c>
      <c r="K530" s="47">
        <f t="shared" si="271"/>
        <v>0</v>
      </c>
      <c r="L530" s="56">
        <f t="shared" si="267"/>
        <v>3953.9796218493584</v>
      </c>
      <c r="M530" s="56">
        <f t="shared" si="285"/>
        <v>-9.8213716478312563E-3</v>
      </c>
      <c r="N530" s="47">
        <f t="shared" si="270"/>
        <v>180.99687499999982</v>
      </c>
      <c r="O530" s="47">
        <f t="shared" si="273"/>
        <v>1031.9968749999998</v>
      </c>
      <c r="P530" s="47">
        <f t="shared" si="275"/>
        <v>1882.9968749999998</v>
      </c>
      <c r="Q530" s="47"/>
      <c r="R530" s="47">
        <f t="shared" si="272"/>
        <v>307.83253362788923</v>
      </c>
      <c r="S530" s="47">
        <f t="shared" si="274"/>
        <v>1458.1004766476142</v>
      </c>
      <c r="T530" s="47">
        <f t="shared" si="274"/>
        <v>1458.1004766476142</v>
      </c>
      <c r="U530" s="47">
        <f t="shared" si="276"/>
        <v>729.95595629788875</v>
      </c>
      <c r="V530" s="47"/>
      <c r="W530" s="79">
        <v>2</v>
      </c>
      <c r="X530" s="62">
        <f t="shared" si="268"/>
        <v>1458.1004766476142</v>
      </c>
      <c r="Y530" s="137">
        <f t="shared" si="253"/>
        <v>60.618831873326144</v>
      </c>
      <c r="Z530" s="131">
        <v>63.9</v>
      </c>
      <c r="AA530" s="5">
        <f t="shared" si="251"/>
        <v>5.5559278099007994</v>
      </c>
      <c r="AB530" s="131"/>
      <c r="AC530" s="43">
        <f t="shared" si="255"/>
        <v>0</v>
      </c>
      <c r="AD530" s="131">
        <v>63.5</v>
      </c>
      <c r="AE530" s="43">
        <f t="shared" si="254"/>
        <v>5.4865877364799998</v>
      </c>
      <c r="AF530" s="131"/>
      <c r="AG530" s="43">
        <f t="shared" si="256"/>
        <v>0</v>
      </c>
      <c r="AH530" s="131"/>
      <c r="AI530" s="43">
        <f t="shared" si="257"/>
        <v>0</v>
      </c>
      <c r="AJ530" s="131"/>
      <c r="AK530" s="43">
        <f t="shared" si="258"/>
        <v>0</v>
      </c>
      <c r="AL530" s="117"/>
      <c r="AM530" s="43">
        <f t="shared" si="259"/>
        <v>0</v>
      </c>
      <c r="AN530" s="131"/>
      <c r="AO530" s="5">
        <f t="shared" si="252"/>
        <v>0</v>
      </c>
      <c r="AP530" s="131"/>
      <c r="AQ530" s="43">
        <f t="shared" si="260"/>
        <v>0</v>
      </c>
      <c r="AR530" s="131"/>
      <c r="AS530" s="43">
        <f t="shared" si="261"/>
        <v>0</v>
      </c>
      <c r="AT530" s="131"/>
      <c r="AU530" s="43">
        <f t="shared" si="262"/>
        <v>0</v>
      </c>
      <c r="AV530" s="131"/>
      <c r="AW530" s="43">
        <f t="shared" si="263"/>
        <v>0</v>
      </c>
      <c r="AX530" s="131"/>
      <c r="AY530" s="43">
        <f t="shared" si="264"/>
        <v>0</v>
      </c>
      <c r="AZ530" s="131"/>
      <c r="BA530" s="43">
        <f t="shared" si="265"/>
        <v>0</v>
      </c>
      <c r="BB530" s="117"/>
      <c r="BC530" s="43">
        <f t="shared" si="266"/>
        <v>0</v>
      </c>
      <c r="BD530" s="121"/>
      <c r="BE530">
        <f t="shared" si="277"/>
        <v>0</v>
      </c>
      <c r="BF530">
        <f t="shared" si="278"/>
        <v>0</v>
      </c>
      <c r="BG530">
        <f t="shared" si="279"/>
        <v>4</v>
      </c>
      <c r="BH530">
        <f t="shared" si="283"/>
        <v>7</v>
      </c>
      <c r="BI530" s="6">
        <f t="shared" si="280"/>
        <v>0</v>
      </c>
      <c r="BJ530" s="44">
        <f t="shared" si="281"/>
        <v>0</v>
      </c>
    </row>
    <row r="531" spans="1:62" ht="15" customHeight="1" x14ac:dyDescent="0.25">
      <c r="A531" s="144">
        <f t="shared" si="282"/>
        <v>519</v>
      </c>
      <c r="B531" s="89" t="s">
        <v>135</v>
      </c>
      <c r="C531" s="150">
        <v>14</v>
      </c>
      <c r="D531" s="89" t="s">
        <v>135</v>
      </c>
      <c r="E531" s="150">
        <v>14</v>
      </c>
      <c r="F531" s="154" t="s">
        <v>124</v>
      </c>
      <c r="G531" s="155">
        <v>21</v>
      </c>
      <c r="H531" s="152">
        <f t="shared" si="284"/>
        <v>4132.8999999999996</v>
      </c>
      <c r="I531" s="47">
        <f t="shared" si="286"/>
        <v>2306.6999999999998</v>
      </c>
      <c r="J531" s="47">
        <f t="shared" si="269"/>
        <v>921.5</v>
      </c>
      <c r="K531" s="47">
        <f t="shared" si="271"/>
        <v>0</v>
      </c>
      <c r="L531" s="56">
        <f t="shared" si="267"/>
        <v>3953.9796218493584</v>
      </c>
      <c r="M531" s="56">
        <f t="shared" si="285"/>
        <v>-9.8924196140615095E-3</v>
      </c>
      <c r="N531" s="47">
        <f t="shared" si="270"/>
        <v>175.24687499999982</v>
      </c>
      <c r="O531" s="47">
        <f t="shared" si="273"/>
        <v>1026.2468749999998</v>
      </c>
      <c r="P531" s="47">
        <f t="shared" si="275"/>
        <v>1877.2468749999998</v>
      </c>
      <c r="Q531" s="47"/>
      <c r="R531" s="47">
        <f t="shared" si="272"/>
        <v>297.98064903155301</v>
      </c>
      <c r="S531" s="47">
        <f t="shared" si="274"/>
        <v>1458.1004766476142</v>
      </c>
      <c r="T531" s="47">
        <f t="shared" si="274"/>
        <v>1458.1004766476142</v>
      </c>
      <c r="U531" s="47">
        <f t="shared" si="276"/>
        <v>739.80791194219137</v>
      </c>
      <c r="V531" s="47"/>
      <c r="W531" s="79">
        <v>2</v>
      </c>
      <c r="X531" s="62">
        <f t="shared" si="268"/>
        <v>1458.1004766476142</v>
      </c>
      <c r="Y531" s="137">
        <f t="shared" si="253"/>
        <v>60.618831873326144</v>
      </c>
      <c r="Z531" s="131">
        <v>63.2</v>
      </c>
      <c r="AA531" s="5">
        <f t="shared" si="251"/>
        <v>5.4348684234752014</v>
      </c>
      <c r="AB531" s="131"/>
      <c r="AC531" s="43">
        <f t="shared" si="255"/>
        <v>0</v>
      </c>
      <c r="AD531" s="131">
        <v>62.8</v>
      </c>
      <c r="AE531" s="43">
        <f t="shared" si="254"/>
        <v>5.3662903288832</v>
      </c>
      <c r="AF531" s="131"/>
      <c r="AG531" s="43">
        <f t="shared" si="256"/>
        <v>0</v>
      </c>
      <c r="AH531" s="131"/>
      <c r="AI531" s="43">
        <f t="shared" si="257"/>
        <v>0</v>
      </c>
      <c r="AJ531" s="131"/>
      <c r="AK531" s="43">
        <f t="shared" si="258"/>
        <v>0</v>
      </c>
      <c r="AL531" s="117"/>
      <c r="AM531" s="43">
        <f t="shared" si="259"/>
        <v>0</v>
      </c>
      <c r="AN531" s="131"/>
      <c r="AO531" s="5">
        <f t="shared" si="252"/>
        <v>0</v>
      </c>
      <c r="AP531" s="131"/>
      <c r="AQ531" s="43">
        <f t="shared" si="260"/>
        <v>0</v>
      </c>
      <c r="AR531" s="131"/>
      <c r="AS531" s="43">
        <f t="shared" si="261"/>
        <v>0</v>
      </c>
      <c r="AT531" s="131"/>
      <c r="AU531" s="43">
        <f t="shared" si="262"/>
        <v>0</v>
      </c>
      <c r="AV531" s="131"/>
      <c r="AW531" s="43">
        <f t="shared" si="263"/>
        <v>0</v>
      </c>
      <c r="AX531" s="131"/>
      <c r="AY531" s="43">
        <f t="shared" si="264"/>
        <v>0</v>
      </c>
      <c r="AZ531" s="131"/>
      <c r="BA531" s="43">
        <f t="shared" si="265"/>
        <v>0</v>
      </c>
      <c r="BB531" s="117"/>
      <c r="BC531" s="43">
        <f t="shared" si="266"/>
        <v>0</v>
      </c>
      <c r="BD531" s="121"/>
      <c r="BE531">
        <f t="shared" si="277"/>
        <v>0</v>
      </c>
      <c r="BF531">
        <f t="shared" si="278"/>
        <v>0</v>
      </c>
      <c r="BG531">
        <f t="shared" si="279"/>
        <v>4</v>
      </c>
      <c r="BH531">
        <f t="shared" si="283"/>
        <v>7</v>
      </c>
      <c r="BI531" s="6">
        <f t="shared" si="280"/>
        <v>0</v>
      </c>
      <c r="BJ531" s="44">
        <f t="shared" si="281"/>
        <v>0</v>
      </c>
    </row>
    <row r="532" spans="1:62" ht="15" customHeight="1" x14ac:dyDescent="0.25">
      <c r="A532" s="144">
        <f t="shared" si="282"/>
        <v>520</v>
      </c>
      <c r="B532" s="89" t="s">
        <v>135</v>
      </c>
      <c r="C532" s="150">
        <v>15</v>
      </c>
      <c r="D532" s="89" t="s">
        <v>135</v>
      </c>
      <c r="E532" s="150">
        <v>15</v>
      </c>
      <c r="F532" s="154" t="s">
        <v>124</v>
      </c>
      <c r="G532" s="155">
        <v>22</v>
      </c>
      <c r="H532" s="152">
        <f t="shared" si="284"/>
        <v>4140.8999999999996</v>
      </c>
      <c r="I532" s="47">
        <f t="shared" si="286"/>
        <v>2306.6999999999998</v>
      </c>
      <c r="J532" s="47">
        <f t="shared" si="269"/>
        <v>929.5</v>
      </c>
      <c r="K532" s="47">
        <f t="shared" si="271"/>
        <v>0</v>
      </c>
      <c r="L532" s="56">
        <f t="shared" si="267"/>
        <v>3953.9796218493584</v>
      </c>
      <c r="M532" s="56">
        <f t="shared" si="285"/>
        <v>-9.9753889257954143E-3</v>
      </c>
      <c r="N532" s="47">
        <f t="shared" si="270"/>
        <v>169.49687499999982</v>
      </c>
      <c r="O532" s="47">
        <f t="shared" si="273"/>
        <v>1020.4968749999998</v>
      </c>
      <c r="P532" s="47">
        <f t="shared" si="275"/>
        <v>1871.4968749999998</v>
      </c>
      <c r="Q532" s="47"/>
      <c r="R532" s="47">
        <f t="shared" si="272"/>
        <v>288.12877439569542</v>
      </c>
      <c r="S532" s="47">
        <f t="shared" si="274"/>
        <v>1458.1004766476142</v>
      </c>
      <c r="T532" s="47">
        <f t="shared" si="274"/>
        <v>1458.1004766476142</v>
      </c>
      <c r="U532" s="47">
        <f t="shared" si="276"/>
        <v>749.65986954736024</v>
      </c>
      <c r="V532" s="47"/>
      <c r="W532" s="79">
        <v>2</v>
      </c>
      <c r="X532" s="62">
        <f t="shared" si="268"/>
        <v>1458.1004766476142</v>
      </c>
      <c r="Y532" s="137">
        <f t="shared" si="253"/>
        <v>60.618831873326144</v>
      </c>
      <c r="Z532" s="131">
        <v>62.7</v>
      </c>
      <c r="AA532" s="5">
        <f t="shared" ref="AA532:AA595" si="287">POWER(2*$X532/1000*Z532, 2)*$A$5</f>
        <v>5.3492138390592014</v>
      </c>
      <c r="AB532" s="131"/>
      <c r="AC532" s="43">
        <f t="shared" si="255"/>
        <v>0</v>
      </c>
      <c r="AD532" s="131">
        <v>62.4</v>
      </c>
      <c r="AE532" s="43">
        <f t="shared" si="254"/>
        <v>5.2981476507647995</v>
      </c>
      <c r="AF532" s="131"/>
      <c r="AG532" s="43">
        <f t="shared" si="256"/>
        <v>0</v>
      </c>
      <c r="AH532" s="131"/>
      <c r="AI532" s="43">
        <f t="shared" si="257"/>
        <v>0</v>
      </c>
      <c r="AJ532" s="131"/>
      <c r="AK532" s="43">
        <f t="shared" si="258"/>
        <v>0</v>
      </c>
      <c r="AL532" s="117"/>
      <c r="AM532" s="43">
        <f t="shared" si="259"/>
        <v>0</v>
      </c>
      <c r="AN532" s="131"/>
      <c r="AO532" s="5">
        <f t="shared" ref="AO532:AO595" si="288">POWER(2*$X532/1000*AN532, 2)*$A$5</f>
        <v>0</v>
      </c>
      <c r="AP532" s="131"/>
      <c r="AQ532" s="43">
        <f t="shared" si="260"/>
        <v>0</v>
      </c>
      <c r="AR532" s="131"/>
      <c r="AS532" s="43">
        <f t="shared" si="261"/>
        <v>0</v>
      </c>
      <c r="AT532" s="131"/>
      <c r="AU532" s="43">
        <f t="shared" si="262"/>
        <v>0</v>
      </c>
      <c r="AV532" s="131"/>
      <c r="AW532" s="43">
        <f t="shared" si="263"/>
        <v>0</v>
      </c>
      <c r="AX532" s="131"/>
      <c r="AY532" s="43">
        <f t="shared" si="264"/>
        <v>0</v>
      </c>
      <c r="AZ532" s="131"/>
      <c r="BA532" s="43">
        <f t="shared" si="265"/>
        <v>0</v>
      </c>
      <c r="BB532" s="117"/>
      <c r="BC532" s="43">
        <f t="shared" si="266"/>
        <v>0</v>
      </c>
      <c r="BD532" s="121"/>
      <c r="BE532">
        <f t="shared" si="277"/>
        <v>0</v>
      </c>
      <c r="BF532">
        <f t="shared" si="278"/>
        <v>0</v>
      </c>
      <c r="BG532">
        <f t="shared" si="279"/>
        <v>4</v>
      </c>
      <c r="BH532">
        <f t="shared" si="283"/>
        <v>7</v>
      </c>
      <c r="BI532" s="6">
        <f t="shared" si="280"/>
        <v>0</v>
      </c>
      <c r="BJ532" s="44">
        <f t="shared" si="281"/>
        <v>0</v>
      </c>
    </row>
    <row r="533" spans="1:62" ht="15" customHeight="1" x14ac:dyDescent="0.25">
      <c r="A533" s="144">
        <f t="shared" si="282"/>
        <v>521</v>
      </c>
      <c r="B533" s="89" t="s">
        <v>135</v>
      </c>
      <c r="C533" s="150">
        <v>16</v>
      </c>
      <c r="D533" s="89" t="s">
        <v>135</v>
      </c>
      <c r="E533" s="150">
        <v>16</v>
      </c>
      <c r="F533" s="154" t="s">
        <v>124</v>
      </c>
      <c r="G533" s="155">
        <v>23</v>
      </c>
      <c r="H533" s="152">
        <f t="shared" si="284"/>
        <v>4148.8999999999996</v>
      </c>
      <c r="I533" s="47">
        <f t="shared" si="286"/>
        <v>2306.6999999999998</v>
      </c>
      <c r="J533" s="47">
        <f t="shared" si="269"/>
        <v>937.5</v>
      </c>
      <c r="K533" s="47">
        <f t="shared" si="271"/>
        <v>0</v>
      </c>
      <c r="L533" s="56">
        <f t="shared" si="267"/>
        <v>3953.9796218493584</v>
      </c>
      <c r="M533" s="56">
        <f t="shared" si="285"/>
        <v>-1.0071261172470258E-2</v>
      </c>
      <c r="N533" s="47">
        <f t="shared" si="270"/>
        <v>163.74687499999982</v>
      </c>
      <c r="O533" s="47">
        <f t="shared" si="273"/>
        <v>1014.7468749999998</v>
      </c>
      <c r="P533" s="47">
        <f t="shared" si="275"/>
        <v>1865.7468749999998</v>
      </c>
      <c r="Q533" s="47"/>
      <c r="R533" s="47">
        <f t="shared" si="272"/>
        <v>278.27691077821305</v>
      </c>
      <c r="S533" s="47">
        <f t="shared" si="274"/>
        <v>1458.1004766476142</v>
      </c>
      <c r="T533" s="47">
        <f t="shared" si="274"/>
        <v>1458.1004766476142</v>
      </c>
      <c r="U533" s="47">
        <f t="shared" si="276"/>
        <v>759.51182903708957</v>
      </c>
      <c r="V533" s="47"/>
      <c r="W533" s="79">
        <v>2</v>
      </c>
      <c r="X533" s="62">
        <f t="shared" si="268"/>
        <v>1458.1004766476142</v>
      </c>
      <c r="Y533" s="137">
        <f t="shared" ref="Y533:Y596" si="289">Com_Num/X533</f>
        <v>60.618831873326144</v>
      </c>
      <c r="Z533" s="131">
        <v>62.9</v>
      </c>
      <c r="AA533" s="5">
        <f t="shared" si="287"/>
        <v>5.383394032236799</v>
      </c>
      <c r="AB533" s="131"/>
      <c r="AC533" s="43">
        <f t="shared" si="255"/>
        <v>0</v>
      </c>
      <c r="AD533" s="131">
        <v>62.5</v>
      </c>
      <c r="AE533" s="43">
        <f t="shared" ref="AE533:AE596" si="290">POWER(2*$X533/1000*AD533, 2)*$A$5</f>
        <v>5.3151424999999994</v>
      </c>
      <c r="AF533" s="131"/>
      <c r="AG533" s="43">
        <f t="shared" si="256"/>
        <v>0</v>
      </c>
      <c r="AH533" s="131"/>
      <c r="AI533" s="43">
        <f t="shared" si="257"/>
        <v>0</v>
      </c>
      <c r="AJ533" s="131"/>
      <c r="AK533" s="43">
        <f t="shared" si="258"/>
        <v>0</v>
      </c>
      <c r="AL533" s="117"/>
      <c r="AM533" s="43">
        <f t="shared" si="259"/>
        <v>0</v>
      </c>
      <c r="AN533" s="131"/>
      <c r="AO533" s="5">
        <f t="shared" si="288"/>
        <v>0</v>
      </c>
      <c r="AP533" s="131"/>
      <c r="AQ533" s="43">
        <f t="shared" si="260"/>
        <v>0</v>
      </c>
      <c r="AR533" s="131"/>
      <c r="AS533" s="43">
        <f t="shared" si="261"/>
        <v>0</v>
      </c>
      <c r="AT533" s="131"/>
      <c r="AU533" s="43">
        <f t="shared" si="262"/>
        <v>0</v>
      </c>
      <c r="AV533" s="131"/>
      <c r="AW533" s="43">
        <f t="shared" si="263"/>
        <v>0</v>
      </c>
      <c r="AX533" s="131"/>
      <c r="AY533" s="43">
        <f t="shared" si="264"/>
        <v>0</v>
      </c>
      <c r="AZ533" s="131"/>
      <c r="BA533" s="43">
        <f t="shared" si="265"/>
        <v>0</v>
      </c>
      <c r="BB533" s="117"/>
      <c r="BC533" s="43">
        <f t="shared" si="266"/>
        <v>0</v>
      </c>
      <c r="BD533" s="121"/>
      <c r="BE533">
        <f t="shared" si="277"/>
        <v>0</v>
      </c>
      <c r="BF533">
        <f t="shared" si="278"/>
        <v>0</v>
      </c>
      <c r="BG533">
        <f t="shared" si="279"/>
        <v>4</v>
      </c>
      <c r="BH533">
        <f t="shared" si="283"/>
        <v>7</v>
      </c>
      <c r="BI533" s="6">
        <f t="shared" si="280"/>
        <v>0</v>
      </c>
      <c r="BJ533" s="44">
        <f t="shared" si="281"/>
        <v>0</v>
      </c>
    </row>
    <row r="534" spans="1:62" ht="15" customHeight="1" x14ac:dyDescent="0.25">
      <c r="A534" s="144">
        <f t="shared" si="282"/>
        <v>522</v>
      </c>
      <c r="B534" s="89" t="s">
        <v>135</v>
      </c>
      <c r="C534" s="150">
        <v>17</v>
      </c>
      <c r="D534" s="89" t="s">
        <v>135</v>
      </c>
      <c r="E534" s="150">
        <v>17</v>
      </c>
      <c r="F534" s="154" t="s">
        <v>124</v>
      </c>
      <c r="G534" s="155">
        <v>24</v>
      </c>
      <c r="H534" s="152">
        <f t="shared" si="284"/>
        <v>4156.8999999999996</v>
      </c>
      <c r="I534" s="47">
        <f t="shared" si="286"/>
        <v>2306.6999999999998</v>
      </c>
      <c r="J534" s="47">
        <f t="shared" si="269"/>
        <v>945.5</v>
      </c>
      <c r="K534" s="47">
        <f t="shared" si="271"/>
        <v>0</v>
      </c>
      <c r="L534" s="56">
        <f t="shared" si="267"/>
        <v>3953.9796218493584</v>
      </c>
      <c r="M534" s="56">
        <f t="shared" si="285"/>
        <v>-1.0181177163303801E-2</v>
      </c>
      <c r="N534" s="47">
        <f t="shared" si="270"/>
        <v>157.99687499999982</v>
      </c>
      <c r="O534" s="47">
        <f t="shared" si="273"/>
        <v>1008.9968749999998</v>
      </c>
      <c r="P534" s="47">
        <f t="shared" si="275"/>
        <v>1859.9968749999998</v>
      </c>
      <c r="Q534" s="47"/>
      <c r="R534" s="47">
        <f t="shared" si="272"/>
        <v>268.4250593923108</v>
      </c>
      <c r="S534" s="47">
        <f t="shared" si="274"/>
        <v>1458.1004766476142</v>
      </c>
      <c r="T534" s="47">
        <f t="shared" si="274"/>
        <v>1458.1004766476142</v>
      </c>
      <c r="U534" s="47">
        <f t="shared" si="276"/>
        <v>769.36379033898208</v>
      </c>
      <c r="V534" s="47"/>
      <c r="W534" s="79">
        <v>2</v>
      </c>
      <c r="X534" s="62">
        <f t="shared" si="268"/>
        <v>1458.1004766476142</v>
      </c>
      <c r="Y534" s="137">
        <f t="shared" si="289"/>
        <v>60.618831873326144</v>
      </c>
      <c r="Z534" s="131">
        <v>62.7</v>
      </c>
      <c r="AA534" s="5">
        <f t="shared" si="287"/>
        <v>5.3492138390592014</v>
      </c>
      <c r="AB534" s="131"/>
      <c r="AC534" s="43">
        <f t="shared" ref="AC534:AC597" si="291">POWER(2*$X534/1000*AB534, 2)*$A$5</f>
        <v>0</v>
      </c>
      <c r="AD534" s="131">
        <v>62.2</v>
      </c>
      <c r="AE534" s="43">
        <f t="shared" si="290"/>
        <v>5.2642395928832011</v>
      </c>
      <c r="AF534" s="131"/>
      <c r="AG534" s="43">
        <f t="shared" ref="AG534:AG597" si="292">POWER(2*$X534/1000*AF534, 2)*$A$5</f>
        <v>0</v>
      </c>
      <c r="AH534" s="131"/>
      <c r="AI534" s="43">
        <f t="shared" ref="AI534:AI597" si="293">POWER(2*$X534/1000*AH534, 2)*$A$5</f>
        <v>0</v>
      </c>
      <c r="AJ534" s="131"/>
      <c r="AK534" s="43">
        <f t="shared" ref="AK534:AK597" si="294">POWER(2*$X534/1000*AJ534, 2)*$A$5</f>
        <v>0</v>
      </c>
      <c r="AL534" s="117"/>
      <c r="AM534" s="43">
        <f t="shared" ref="AM534:AM597" si="295">POWER(2*$X534/1000*AL534, 2)*$A$5</f>
        <v>0</v>
      </c>
      <c r="AN534" s="131"/>
      <c r="AO534" s="5">
        <f t="shared" si="288"/>
        <v>0</v>
      </c>
      <c r="AP534" s="131"/>
      <c r="AQ534" s="43">
        <f t="shared" ref="AQ534:AQ597" si="296">POWER(2*$X534/1000*AP534, 2)*$A$5</f>
        <v>0</v>
      </c>
      <c r="AR534" s="131"/>
      <c r="AS534" s="43">
        <f t="shared" ref="AS534:AS597" si="297">POWER(2*$X534/1000*AR534, 2)*$A$5</f>
        <v>0</v>
      </c>
      <c r="AT534" s="131"/>
      <c r="AU534" s="43">
        <f t="shared" ref="AU534:AU597" si="298">POWER(2*$X534/1000*AT534, 2)*$A$5</f>
        <v>0</v>
      </c>
      <c r="AV534" s="131"/>
      <c r="AW534" s="43">
        <f t="shared" ref="AW534:AW597" si="299">POWER(2*$X534/1000*AV534, 2)*$A$5</f>
        <v>0</v>
      </c>
      <c r="AX534" s="131"/>
      <c r="AY534" s="43">
        <f t="shared" ref="AY534:AY597" si="300">POWER(2*$X534/1000*AX534, 2)*$A$5</f>
        <v>0</v>
      </c>
      <c r="AZ534" s="131"/>
      <c r="BA534" s="43">
        <f t="shared" ref="BA534:BA597" si="301">POWER(2*$X534/1000*AZ534, 2)*$A$5</f>
        <v>0</v>
      </c>
      <c r="BB534" s="117"/>
      <c r="BC534" s="43">
        <f t="shared" ref="BC534:BC597" si="302">POWER(2*$X534/1000*BB534, 2)*$A$5</f>
        <v>0</v>
      </c>
      <c r="BD534" s="121"/>
      <c r="BE534">
        <f t="shared" si="277"/>
        <v>0</v>
      </c>
      <c r="BF534">
        <f t="shared" si="278"/>
        <v>0</v>
      </c>
      <c r="BG534">
        <f t="shared" si="279"/>
        <v>4</v>
      </c>
      <c r="BH534">
        <f t="shared" si="283"/>
        <v>7</v>
      </c>
      <c r="BI534" s="6">
        <f t="shared" si="280"/>
        <v>0</v>
      </c>
      <c r="BJ534" s="44">
        <f t="shared" si="281"/>
        <v>0</v>
      </c>
    </row>
    <row r="535" spans="1:62" ht="15" customHeight="1" x14ac:dyDescent="0.25">
      <c r="A535" s="144">
        <f t="shared" si="282"/>
        <v>523</v>
      </c>
      <c r="B535" s="89" t="s">
        <v>135</v>
      </c>
      <c r="C535" s="150">
        <v>18</v>
      </c>
      <c r="D535" s="89" t="s">
        <v>135</v>
      </c>
      <c r="E535" s="150">
        <v>18</v>
      </c>
      <c r="F535" s="154" t="s">
        <v>124</v>
      </c>
      <c r="G535" s="155">
        <v>25</v>
      </c>
      <c r="H535" s="152">
        <f t="shared" si="284"/>
        <v>4164.8999999999996</v>
      </c>
      <c r="I535" s="47">
        <f t="shared" si="286"/>
        <v>2306.6999999999998</v>
      </c>
      <c r="J535" s="47">
        <f t="shared" si="269"/>
        <v>953.5</v>
      </c>
      <c r="K535" s="47">
        <f t="shared" si="271"/>
        <v>0</v>
      </c>
      <c r="L535" s="56">
        <f t="shared" ref="L535:L598" si="303">SQRT(POWER(H535-J535,2)+POWER(I535-K535,2))</f>
        <v>3953.9796218493584</v>
      </c>
      <c r="M535" s="56">
        <f t="shared" si="285"/>
        <v>-1.0306466259862646E-2</v>
      </c>
      <c r="N535" s="47">
        <f t="shared" si="270"/>
        <v>152.24687499999982</v>
      </c>
      <c r="O535" s="47">
        <f t="shared" si="273"/>
        <v>1003.2468749999998</v>
      </c>
      <c r="P535" s="47">
        <f t="shared" si="275"/>
        <v>1854.2468749999998</v>
      </c>
      <c r="Q535" s="47"/>
      <c r="R535" s="47">
        <f t="shared" si="272"/>
        <v>258.57322163608814</v>
      </c>
      <c r="S535" s="47">
        <f t="shared" si="274"/>
        <v>1458.1004766476142</v>
      </c>
      <c r="T535" s="47">
        <f t="shared" si="274"/>
        <v>1458.1004766476142</v>
      </c>
      <c r="U535" s="47">
        <f t="shared" si="276"/>
        <v>779.21575338430182</v>
      </c>
      <c r="V535" s="47"/>
      <c r="W535" s="79">
        <v>2</v>
      </c>
      <c r="X535" s="62">
        <f t="shared" si="268"/>
        <v>1458.1004766476142</v>
      </c>
      <c r="Y535" s="137">
        <f t="shared" si="289"/>
        <v>60.618831873326144</v>
      </c>
      <c r="Z535" s="131">
        <v>64.7</v>
      </c>
      <c r="AA535" s="5">
        <f t="shared" si="287"/>
        <v>5.6959142061631995</v>
      </c>
      <c r="AB535" s="131"/>
      <c r="AC535" s="43">
        <f t="shared" si="291"/>
        <v>0</v>
      </c>
      <c r="AD535" s="131">
        <v>64.3</v>
      </c>
      <c r="AE535" s="43">
        <f t="shared" si="290"/>
        <v>5.625703299795199</v>
      </c>
      <c r="AF535" s="131"/>
      <c r="AG535" s="43">
        <f t="shared" si="292"/>
        <v>0</v>
      </c>
      <c r="AH535" s="131"/>
      <c r="AI535" s="43">
        <f t="shared" si="293"/>
        <v>0</v>
      </c>
      <c r="AJ535" s="131"/>
      <c r="AK535" s="43">
        <f t="shared" si="294"/>
        <v>0</v>
      </c>
      <c r="AL535" s="117"/>
      <c r="AM535" s="43">
        <f t="shared" si="295"/>
        <v>0</v>
      </c>
      <c r="AN535" s="131"/>
      <c r="AO535" s="5">
        <f t="shared" si="288"/>
        <v>0</v>
      </c>
      <c r="AP535" s="131"/>
      <c r="AQ535" s="43">
        <f t="shared" si="296"/>
        <v>0</v>
      </c>
      <c r="AR535" s="131"/>
      <c r="AS535" s="43">
        <f t="shared" si="297"/>
        <v>0</v>
      </c>
      <c r="AT535" s="131"/>
      <c r="AU535" s="43">
        <f t="shared" si="298"/>
        <v>0</v>
      </c>
      <c r="AV535" s="131"/>
      <c r="AW535" s="43">
        <f t="shared" si="299"/>
        <v>0</v>
      </c>
      <c r="AX535" s="131"/>
      <c r="AY535" s="43">
        <f t="shared" si="300"/>
        <v>0</v>
      </c>
      <c r="AZ535" s="131"/>
      <c r="BA535" s="43">
        <f t="shared" si="301"/>
        <v>0</v>
      </c>
      <c r="BB535" s="117"/>
      <c r="BC535" s="43">
        <f t="shared" si="302"/>
        <v>0</v>
      </c>
      <c r="BD535" s="121"/>
      <c r="BE535">
        <f t="shared" si="277"/>
        <v>0</v>
      </c>
      <c r="BF535">
        <f t="shared" si="278"/>
        <v>0</v>
      </c>
      <c r="BG535">
        <f t="shared" si="279"/>
        <v>4</v>
      </c>
      <c r="BH535">
        <f t="shared" si="283"/>
        <v>7</v>
      </c>
      <c r="BI535" s="6">
        <f t="shared" si="280"/>
        <v>0</v>
      </c>
      <c r="BJ535" s="44">
        <f t="shared" si="281"/>
        <v>0</v>
      </c>
    </row>
    <row r="536" spans="1:62" ht="15" customHeight="1" x14ac:dyDescent="0.25">
      <c r="A536" s="144">
        <f t="shared" si="282"/>
        <v>524</v>
      </c>
      <c r="B536" s="89" t="s">
        <v>135</v>
      </c>
      <c r="C536" s="150">
        <v>19</v>
      </c>
      <c r="D536" s="89" t="s">
        <v>135</v>
      </c>
      <c r="E536" s="150">
        <v>19</v>
      </c>
      <c r="F536" s="154" t="s">
        <v>124</v>
      </c>
      <c r="G536" s="155">
        <v>26</v>
      </c>
      <c r="H536" s="152">
        <f t="shared" si="284"/>
        <v>4172.8999999999996</v>
      </c>
      <c r="I536" s="47">
        <f t="shared" si="286"/>
        <v>2306.6999999999998</v>
      </c>
      <c r="J536" s="47">
        <f t="shared" si="269"/>
        <v>961.5</v>
      </c>
      <c r="K536" s="47">
        <f t="shared" si="271"/>
        <v>0</v>
      </c>
      <c r="L536" s="56">
        <f t="shared" si="303"/>
        <v>3953.9796218493584</v>
      </c>
      <c r="M536" s="56">
        <f t="shared" si="285"/>
        <v>-1.0448682773130713E-2</v>
      </c>
      <c r="N536" s="47">
        <f t="shared" si="270"/>
        <v>146.49687499999982</v>
      </c>
      <c r="O536" s="47">
        <f t="shared" si="273"/>
        <v>997.49687499999982</v>
      </c>
      <c r="P536" s="47">
        <f t="shared" si="275"/>
        <v>1848.4968749999998</v>
      </c>
      <c r="Q536" s="47"/>
      <c r="R536" s="47">
        <f t="shared" si="272"/>
        <v>248.72139912915731</v>
      </c>
      <c r="S536" s="47">
        <f t="shared" si="274"/>
        <v>1458.1004766476142</v>
      </c>
      <c r="T536" s="47">
        <f t="shared" si="274"/>
        <v>1458.1004766476142</v>
      </c>
      <c r="U536" s="47">
        <f t="shared" si="276"/>
        <v>789.06771810774592</v>
      </c>
      <c r="V536" s="47"/>
      <c r="W536" s="79">
        <v>2</v>
      </c>
      <c r="X536" s="62">
        <f t="shared" si="268"/>
        <v>1458.1004766476142</v>
      </c>
      <c r="Y536" s="137">
        <f t="shared" si="289"/>
        <v>60.618831873326144</v>
      </c>
      <c r="Z536" s="131">
        <v>62.4</v>
      </c>
      <c r="AA536" s="5">
        <f t="shared" si="287"/>
        <v>5.2981476507647995</v>
      </c>
      <c r="AB536" s="131"/>
      <c r="AC536" s="43">
        <f t="shared" si="291"/>
        <v>0</v>
      </c>
      <c r="AD536" s="131">
        <v>62.1</v>
      </c>
      <c r="AE536" s="43">
        <f t="shared" si="290"/>
        <v>5.2473263842367999</v>
      </c>
      <c r="AF536" s="131"/>
      <c r="AG536" s="43">
        <f t="shared" si="292"/>
        <v>0</v>
      </c>
      <c r="AH536" s="131"/>
      <c r="AI536" s="43">
        <f t="shared" si="293"/>
        <v>0</v>
      </c>
      <c r="AJ536" s="131"/>
      <c r="AK536" s="43">
        <f t="shared" si="294"/>
        <v>0</v>
      </c>
      <c r="AL536" s="117"/>
      <c r="AM536" s="43">
        <f t="shared" si="295"/>
        <v>0</v>
      </c>
      <c r="AN536" s="131"/>
      <c r="AO536" s="5">
        <f t="shared" si="288"/>
        <v>0</v>
      </c>
      <c r="AP536" s="131"/>
      <c r="AQ536" s="43">
        <f t="shared" si="296"/>
        <v>0</v>
      </c>
      <c r="AR536" s="131"/>
      <c r="AS536" s="43">
        <f t="shared" si="297"/>
        <v>0</v>
      </c>
      <c r="AT536" s="131"/>
      <c r="AU536" s="43">
        <f t="shared" si="298"/>
        <v>0</v>
      </c>
      <c r="AV536" s="131"/>
      <c r="AW536" s="43">
        <f t="shared" si="299"/>
        <v>0</v>
      </c>
      <c r="AX536" s="131"/>
      <c r="AY536" s="43">
        <f t="shared" si="300"/>
        <v>0</v>
      </c>
      <c r="AZ536" s="131"/>
      <c r="BA536" s="43">
        <f t="shared" si="301"/>
        <v>0</v>
      </c>
      <c r="BB536" s="117"/>
      <c r="BC536" s="43">
        <f t="shared" si="302"/>
        <v>0</v>
      </c>
      <c r="BD536" s="121"/>
      <c r="BE536">
        <f t="shared" si="277"/>
        <v>0</v>
      </c>
      <c r="BF536">
        <f t="shared" si="278"/>
        <v>0</v>
      </c>
      <c r="BG536">
        <f t="shared" si="279"/>
        <v>4</v>
      </c>
      <c r="BH536">
        <f t="shared" si="283"/>
        <v>7</v>
      </c>
      <c r="BI536" s="6">
        <f t="shared" si="280"/>
        <v>0</v>
      </c>
      <c r="BJ536" s="44">
        <f t="shared" si="281"/>
        <v>0</v>
      </c>
    </row>
    <row r="537" spans="1:62" ht="15" customHeight="1" x14ac:dyDescent="0.25">
      <c r="A537" s="144">
        <f t="shared" si="282"/>
        <v>525</v>
      </c>
      <c r="B537" s="89" t="s">
        <v>135</v>
      </c>
      <c r="C537" s="150">
        <v>20</v>
      </c>
      <c r="D537" s="89" t="s">
        <v>135</v>
      </c>
      <c r="E537" s="150">
        <v>20</v>
      </c>
      <c r="F537" s="154" t="s">
        <v>124</v>
      </c>
      <c r="G537" s="155">
        <v>27</v>
      </c>
      <c r="H537" s="152">
        <f t="shared" si="284"/>
        <v>4180.8999999999996</v>
      </c>
      <c r="I537" s="47">
        <f t="shared" si="286"/>
        <v>2306.6999999999998</v>
      </c>
      <c r="J537" s="47">
        <f t="shared" si="269"/>
        <v>969.5</v>
      </c>
      <c r="K537" s="47">
        <f t="shared" si="271"/>
        <v>0</v>
      </c>
      <c r="L537" s="56">
        <f t="shared" si="303"/>
        <v>3953.9796218493584</v>
      </c>
      <c r="M537" s="56">
        <f t="shared" si="285"/>
        <v>-1.0609651423692412E-2</v>
      </c>
      <c r="N537" s="47">
        <f t="shared" si="270"/>
        <v>140.74687499999982</v>
      </c>
      <c r="O537" s="47">
        <f t="shared" si="273"/>
        <v>991.74687499999982</v>
      </c>
      <c r="P537" s="47">
        <f t="shared" si="275"/>
        <v>1842.7468749999998</v>
      </c>
      <c r="Q537" s="47"/>
      <c r="R537" s="47">
        <f t="shared" si="272"/>
        <v>238.86959375832157</v>
      </c>
      <c r="S537" s="47">
        <f t="shared" si="274"/>
        <v>1458.1004766476142</v>
      </c>
      <c r="T537" s="47">
        <f t="shared" si="274"/>
        <v>1458.1004766476142</v>
      </c>
      <c r="U537" s="47">
        <f t="shared" si="276"/>
        <v>798.91968444723216</v>
      </c>
      <c r="V537" s="47"/>
      <c r="W537" s="79">
        <v>2</v>
      </c>
      <c r="X537" s="62">
        <f t="shared" si="268"/>
        <v>1458.1004766476142</v>
      </c>
      <c r="Y537" s="137">
        <f t="shared" si="289"/>
        <v>60.618831873326144</v>
      </c>
      <c r="Z537" s="131">
        <v>64.2</v>
      </c>
      <c r="AA537" s="5">
        <f t="shared" si="287"/>
        <v>5.6082186070271991</v>
      </c>
      <c r="AB537" s="131"/>
      <c r="AC537" s="43">
        <f t="shared" si="291"/>
        <v>0</v>
      </c>
      <c r="AD537" s="131">
        <v>63.6</v>
      </c>
      <c r="AE537" s="43">
        <f t="shared" si="290"/>
        <v>5.503881934540801</v>
      </c>
      <c r="AF537" s="131"/>
      <c r="AG537" s="43">
        <f t="shared" si="292"/>
        <v>0</v>
      </c>
      <c r="AH537" s="131"/>
      <c r="AI537" s="43">
        <f t="shared" si="293"/>
        <v>0</v>
      </c>
      <c r="AJ537" s="131"/>
      <c r="AK537" s="43">
        <f t="shared" si="294"/>
        <v>0</v>
      </c>
      <c r="AL537" s="117"/>
      <c r="AM537" s="43">
        <f t="shared" si="295"/>
        <v>0</v>
      </c>
      <c r="AN537" s="131"/>
      <c r="AO537" s="5">
        <f t="shared" si="288"/>
        <v>0</v>
      </c>
      <c r="AP537" s="131"/>
      <c r="AQ537" s="43">
        <f t="shared" si="296"/>
        <v>0</v>
      </c>
      <c r="AR537" s="131"/>
      <c r="AS537" s="43">
        <f t="shared" si="297"/>
        <v>0</v>
      </c>
      <c r="AT537" s="131"/>
      <c r="AU537" s="43">
        <f t="shared" si="298"/>
        <v>0</v>
      </c>
      <c r="AV537" s="131"/>
      <c r="AW537" s="43">
        <f t="shared" si="299"/>
        <v>0</v>
      </c>
      <c r="AX537" s="131"/>
      <c r="AY537" s="43">
        <f t="shared" si="300"/>
        <v>0</v>
      </c>
      <c r="AZ537" s="131"/>
      <c r="BA537" s="43">
        <f t="shared" si="301"/>
        <v>0</v>
      </c>
      <c r="BB537" s="117"/>
      <c r="BC537" s="43">
        <f t="shared" si="302"/>
        <v>0</v>
      </c>
      <c r="BD537" s="121"/>
      <c r="BE537">
        <f t="shared" si="277"/>
        <v>0</v>
      </c>
      <c r="BF537">
        <f t="shared" si="278"/>
        <v>0</v>
      </c>
      <c r="BG537">
        <f t="shared" si="279"/>
        <v>4</v>
      </c>
      <c r="BH537">
        <f t="shared" si="283"/>
        <v>7</v>
      </c>
      <c r="BI537" s="6">
        <f t="shared" si="280"/>
        <v>0</v>
      </c>
      <c r="BJ537" s="44">
        <f t="shared" si="281"/>
        <v>0</v>
      </c>
    </row>
    <row r="538" spans="1:62" ht="15" customHeight="1" x14ac:dyDescent="0.25">
      <c r="A538" s="144">
        <f t="shared" si="282"/>
        <v>526</v>
      </c>
      <c r="B538" s="89" t="s">
        <v>135</v>
      </c>
      <c r="C538" s="150">
        <v>21</v>
      </c>
      <c r="D538" s="89" t="s">
        <v>135</v>
      </c>
      <c r="E538" s="150">
        <v>21</v>
      </c>
      <c r="F538" s="154" t="s">
        <v>124</v>
      </c>
      <c r="G538" s="155">
        <v>28</v>
      </c>
      <c r="H538" s="152">
        <f t="shared" si="284"/>
        <v>4188.8999999999996</v>
      </c>
      <c r="I538" s="47">
        <f t="shared" si="286"/>
        <v>2306.6999999999998</v>
      </c>
      <c r="J538" s="47">
        <f t="shared" si="269"/>
        <v>977.5</v>
      </c>
      <c r="K538" s="47">
        <f t="shared" si="271"/>
        <v>0</v>
      </c>
      <c r="L538" s="56">
        <f t="shared" si="303"/>
        <v>3953.9796218493584</v>
      </c>
      <c r="M538" s="56">
        <f t="shared" si="285"/>
        <v>-1.079152461807098E-2</v>
      </c>
      <c r="N538" s="47">
        <f t="shared" si="270"/>
        <v>134.99687499999982</v>
      </c>
      <c r="O538" s="47">
        <f t="shared" si="273"/>
        <v>985.99687499999982</v>
      </c>
      <c r="P538" s="47">
        <f t="shared" si="275"/>
        <v>1836.9968749999998</v>
      </c>
      <c r="Q538" s="47"/>
      <c r="R538" s="47">
        <f t="shared" si="272"/>
        <v>229.01780773504399</v>
      </c>
      <c r="S538" s="47">
        <f t="shared" si="274"/>
        <v>1458.1004766476142</v>
      </c>
      <c r="T538" s="47">
        <f t="shared" si="274"/>
        <v>1458.1004766476142</v>
      </c>
      <c r="U538" s="47">
        <f t="shared" si="276"/>
        <v>808.77165234370398</v>
      </c>
      <c r="V538" s="47"/>
      <c r="W538" s="79">
        <v>2</v>
      </c>
      <c r="X538" s="62">
        <f t="shared" si="268"/>
        <v>1458.1004766476142</v>
      </c>
      <c r="Y538" s="137">
        <f t="shared" si="289"/>
        <v>60.618831873326144</v>
      </c>
      <c r="Z538" s="131">
        <v>63.1</v>
      </c>
      <c r="AA538" s="5">
        <f t="shared" si="287"/>
        <v>5.417683079532801</v>
      </c>
      <c r="AB538" s="131"/>
      <c r="AC538" s="43">
        <f t="shared" si="291"/>
        <v>0</v>
      </c>
      <c r="AD538" s="131">
        <v>62.8</v>
      </c>
      <c r="AE538" s="43">
        <f t="shared" si="290"/>
        <v>5.3662903288832</v>
      </c>
      <c r="AF538" s="131"/>
      <c r="AG538" s="43">
        <f t="shared" si="292"/>
        <v>0</v>
      </c>
      <c r="AH538" s="131"/>
      <c r="AI538" s="43">
        <f t="shared" si="293"/>
        <v>0</v>
      </c>
      <c r="AJ538" s="131"/>
      <c r="AK538" s="43">
        <f t="shared" si="294"/>
        <v>0</v>
      </c>
      <c r="AL538" s="117"/>
      <c r="AM538" s="43">
        <f t="shared" si="295"/>
        <v>0</v>
      </c>
      <c r="AN538" s="131"/>
      <c r="AO538" s="5">
        <f t="shared" si="288"/>
        <v>0</v>
      </c>
      <c r="AP538" s="131"/>
      <c r="AQ538" s="43">
        <f t="shared" si="296"/>
        <v>0</v>
      </c>
      <c r="AR538" s="131"/>
      <c r="AS538" s="43">
        <f t="shared" si="297"/>
        <v>0</v>
      </c>
      <c r="AT538" s="131"/>
      <c r="AU538" s="43">
        <f t="shared" si="298"/>
        <v>0</v>
      </c>
      <c r="AV538" s="131"/>
      <c r="AW538" s="43">
        <f t="shared" si="299"/>
        <v>0</v>
      </c>
      <c r="AX538" s="131"/>
      <c r="AY538" s="43">
        <f t="shared" si="300"/>
        <v>0</v>
      </c>
      <c r="AZ538" s="131"/>
      <c r="BA538" s="43">
        <f t="shared" si="301"/>
        <v>0</v>
      </c>
      <c r="BB538" s="117"/>
      <c r="BC538" s="43">
        <f t="shared" si="302"/>
        <v>0</v>
      </c>
      <c r="BD538" s="121"/>
      <c r="BE538">
        <f t="shared" si="277"/>
        <v>0</v>
      </c>
      <c r="BF538">
        <f t="shared" si="278"/>
        <v>0</v>
      </c>
      <c r="BG538">
        <f t="shared" si="279"/>
        <v>4</v>
      </c>
      <c r="BH538">
        <f t="shared" si="283"/>
        <v>7</v>
      </c>
      <c r="BI538" s="6">
        <f t="shared" si="280"/>
        <v>0</v>
      </c>
      <c r="BJ538" s="44">
        <f t="shared" si="281"/>
        <v>0</v>
      </c>
    </row>
    <row r="539" spans="1:62" ht="15" customHeight="1" x14ac:dyDescent="0.25">
      <c r="A539" s="144">
        <f t="shared" si="282"/>
        <v>527</v>
      </c>
      <c r="B539" s="89" t="s">
        <v>135</v>
      </c>
      <c r="C539" s="150">
        <v>22</v>
      </c>
      <c r="D539" s="89" t="s">
        <v>135</v>
      </c>
      <c r="E539" s="150">
        <v>22</v>
      </c>
      <c r="F539" s="154" t="s">
        <v>124</v>
      </c>
      <c r="G539" s="155">
        <v>29</v>
      </c>
      <c r="H539" s="152">
        <f t="shared" si="284"/>
        <v>4196.8999999999996</v>
      </c>
      <c r="I539" s="47">
        <f t="shared" si="286"/>
        <v>2306.6999999999998</v>
      </c>
      <c r="J539" s="47">
        <f t="shared" si="269"/>
        <v>985.5</v>
      </c>
      <c r="K539" s="47">
        <f t="shared" si="271"/>
        <v>0</v>
      </c>
      <c r="L539" s="56">
        <f t="shared" si="303"/>
        <v>3953.9796218493584</v>
      </c>
      <c r="M539" s="56">
        <f t="shared" si="285"/>
        <v>-1.0996855231496738E-2</v>
      </c>
      <c r="N539" s="47">
        <f t="shared" si="270"/>
        <v>129.24687499999982</v>
      </c>
      <c r="O539" s="47">
        <f t="shared" si="273"/>
        <v>980.24687499999982</v>
      </c>
      <c r="P539" s="47">
        <f t="shared" si="275"/>
        <v>1831.2468749999998</v>
      </c>
      <c r="Q539" s="47"/>
      <c r="R539" s="47">
        <f t="shared" si="272"/>
        <v>219.16604366841497</v>
      </c>
      <c r="S539" s="47">
        <f t="shared" si="274"/>
        <v>1458.1004766476142</v>
      </c>
      <c r="T539" s="47">
        <f t="shared" si="274"/>
        <v>1458.1004766476142</v>
      </c>
      <c r="U539" s="47">
        <f t="shared" si="276"/>
        <v>818.62362174094699</v>
      </c>
      <c r="V539" s="47"/>
      <c r="W539" s="79">
        <v>2</v>
      </c>
      <c r="X539" s="62">
        <f t="shared" si="268"/>
        <v>1458.1004766476142</v>
      </c>
      <c r="Y539" s="137">
        <f t="shared" si="289"/>
        <v>60.618831873326144</v>
      </c>
      <c r="Z539" s="131">
        <v>64</v>
      </c>
      <c r="AA539" s="5">
        <f t="shared" si="287"/>
        <v>5.5733308620799997</v>
      </c>
      <c r="AB539" s="131"/>
      <c r="AC539" s="43">
        <f t="shared" si="291"/>
        <v>0</v>
      </c>
      <c r="AD539" s="131">
        <v>63.5</v>
      </c>
      <c r="AE539" s="43">
        <f t="shared" si="290"/>
        <v>5.4865877364799998</v>
      </c>
      <c r="AF539" s="131"/>
      <c r="AG539" s="43">
        <f t="shared" si="292"/>
        <v>0</v>
      </c>
      <c r="AH539" s="131"/>
      <c r="AI539" s="43">
        <f t="shared" si="293"/>
        <v>0</v>
      </c>
      <c r="AJ539" s="131"/>
      <c r="AK539" s="43">
        <f t="shared" si="294"/>
        <v>0</v>
      </c>
      <c r="AL539" s="117"/>
      <c r="AM539" s="43">
        <f t="shared" si="295"/>
        <v>0</v>
      </c>
      <c r="AN539" s="131"/>
      <c r="AO539" s="5">
        <f t="shared" si="288"/>
        <v>0</v>
      </c>
      <c r="AP539" s="131"/>
      <c r="AQ539" s="43">
        <f t="shared" si="296"/>
        <v>0</v>
      </c>
      <c r="AR539" s="131"/>
      <c r="AS539" s="43">
        <f t="shared" si="297"/>
        <v>0</v>
      </c>
      <c r="AT539" s="131"/>
      <c r="AU539" s="43">
        <f t="shared" si="298"/>
        <v>0</v>
      </c>
      <c r="AV539" s="131"/>
      <c r="AW539" s="43">
        <f t="shared" si="299"/>
        <v>0</v>
      </c>
      <c r="AX539" s="131"/>
      <c r="AY539" s="43">
        <f t="shared" si="300"/>
        <v>0</v>
      </c>
      <c r="AZ539" s="131"/>
      <c r="BA539" s="43">
        <f t="shared" si="301"/>
        <v>0</v>
      </c>
      <c r="BB539" s="117"/>
      <c r="BC539" s="43">
        <f t="shared" si="302"/>
        <v>0</v>
      </c>
      <c r="BD539" s="121"/>
      <c r="BE539">
        <f t="shared" si="277"/>
        <v>0</v>
      </c>
      <c r="BF539">
        <f t="shared" si="278"/>
        <v>0</v>
      </c>
      <c r="BG539">
        <f t="shared" si="279"/>
        <v>4</v>
      </c>
      <c r="BH539">
        <f t="shared" si="283"/>
        <v>7</v>
      </c>
      <c r="BI539" s="6">
        <f t="shared" si="280"/>
        <v>0</v>
      </c>
      <c r="BJ539" s="44">
        <f t="shared" si="281"/>
        <v>0</v>
      </c>
    </row>
    <row r="540" spans="1:62" ht="15" customHeight="1" x14ac:dyDescent="0.25">
      <c r="A540" s="144">
        <f t="shared" si="282"/>
        <v>528</v>
      </c>
      <c r="B540" s="89" t="s">
        <v>135</v>
      </c>
      <c r="C540" s="150">
        <v>23</v>
      </c>
      <c r="D540" s="89" t="s">
        <v>135</v>
      </c>
      <c r="E540" s="150">
        <v>23</v>
      </c>
      <c r="F540" s="154" t="s">
        <v>124</v>
      </c>
      <c r="G540" s="155">
        <v>30</v>
      </c>
      <c r="H540" s="152">
        <f t="shared" si="284"/>
        <v>4204.8999999999996</v>
      </c>
      <c r="I540" s="47">
        <f t="shared" si="286"/>
        <v>2306.6999999999998</v>
      </c>
      <c r="J540" s="47">
        <f t="shared" si="269"/>
        <v>993.5</v>
      </c>
      <c r="K540" s="47">
        <f t="shared" si="271"/>
        <v>0</v>
      </c>
      <c r="L540" s="56">
        <f t="shared" si="303"/>
        <v>3953.9796218493584</v>
      </c>
      <c r="M540" s="56">
        <f t="shared" si="285"/>
        <v>-1.1228690016650944E-2</v>
      </c>
      <c r="N540" s="47">
        <f t="shared" si="270"/>
        <v>123.49687499999982</v>
      </c>
      <c r="O540" s="47">
        <f t="shared" si="273"/>
        <v>974.49687499999982</v>
      </c>
      <c r="P540" s="47">
        <f t="shared" si="275"/>
        <v>1825.4968749999998</v>
      </c>
      <c r="Q540" s="47"/>
      <c r="R540" s="47">
        <f t="shared" si="272"/>
        <v>209.31430465872509</v>
      </c>
      <c r="S540" s="47">
        <f t="shared" si="274"/>
        <v>1458.1004766476142</v>
      </c>
      <c r="T540" s="47">
        <f t="shared" si="274"/>
        <v>1458.1004766476142</v>
      </c>
      <c r="U540" s="47">
        <f t="shared" si="276"/>
        <v>828.4755925854214</v>
      </c>
      <c r="V540" s="47"/>
      <c r="W540" s="79">
        <v>2</v>
      </c>
      <c r="X540" s="62">
        <f t="shared" si="268"/>
        <v>1458.1004766476142</v>
      </c>
      <c r="Y540" s="137">
        <f t="shared" si="289"/>
        <v>60.618831873326144</v>
      </c>
      <c r="Z540" s="131">
        <v>63.1</v>
      </c>
      <c r="AA540" s="5">
        <f t="shared" si="287"/>
        <v>5.417683079532801</v>
      </c>
      <c r="AB540" s="131"/>
      <c r="AC540" s="43">
        <f t="shared" si="291"/>
        <v>0</v>
      </c>
      <c r="AD540" s="131">
        <v>62.4</v>
      </c>
      <c r="AE540" s="43">
        <f t="shared" si="290"/>
        <v>5.2981476507647995</v>
      </c>
      <c r="AF540" s="131"/>
      <c r="AG540" s="43">
        <f t="shared" si="292"/>
        <v>0</v>
      </c>
      <c r="AH540" s="131"/>
      <c r="AI540" s="43">
        <f t="shared" si="293"/>
        <v>0</v>
      </c>
      <c r="AJ540" s="131"/>
      <c r="AK540" s="43">
        <f t="shared" si="294"/>
        <v>0</v>
      </c>
      <c r="AL540" s="117"/>
      <c r="AM540" s="43">
        <f t="shared" si="295"/>
        <v>0</v>
      </c>
      <c r="AN540" s="131"/>
      <c r="AO540" s="5">
        <f t="shared" si="288"/>
        <v>0</v>
      </c>
      <c r="AP540" s="131"/>
      <c r="AQ540" s="43">
        <f t="shared" si="296"/>
        <v>0</v>
      </c>
      <c r="AR540" s="131"/>
      <c r="AS540" s="43">
        <f t="shared" si="297"/>
        <v>0</v>
      </c>
      <c r="AT540" s="131"/>
      <c r="AU540" s="43">
        <f t="shared" si="298"/>
        <v>0</v>
      </c>
      <c r="AV540" s="131"/>
      <c r="AW540" s="43">
        <f t="shared" si="299"/>
        <v>0</v>
      </c>
      <c r="AX540" s="131"/>
      <c r="AY540" s="43">
        <f t="shared" si="300"/>
        <v>0</v>
      </c>
      <c r="AZ540" s="131"/>
      <c r="BA540" s="43">
        <f t="shared" si="301"/>
        <v>0</v>
      </c>
      <c r="BB540" s="117"/>
      <c r="BC540" s="43">
        <f t="shared" si="302"/>
        <v>0</v>
      </c>
      <c r="BD540" s="121"/>
      <c r="BE540">
        <f t="shared" si="277"/>
        <v>0</v>
      </c>
      <c r="BF540">
        <f t="shared" si="278"/>
        <v>0</v>
      </c>
      <c r="BG540">
        <f t="shared" si="279"/>
        <v>4</v>
      </c>
      <c r="BH540">
        <f t="shared" si="283"/>
        <v>7</v>
      </c>
      <c r="BI540" s="6">
        <f t="shared" si="280"/>
        <v>0</v>
      </c>
      <c r="BJ540" s="44">
        <f t="shared" si="281"/>
        <v>0</v>
      </c>
    </row>
    <row r="541" spans="1:62" ht="15" customHeight="1" x14ac:dyDescent="0.25">
      <c r="A541" s="144">
        <f t="shared" si="282"/>
        <v>529</v>
      </c>
      <c r="B541" s="89" t="s">
        <v>135</v>
      </c>
      <c r="C541" s="150">
        <v>24</v>
      </c>
      <c r="D541" s="89" t="s">
        <v>135</v>
      </c>
      <c r="E541" s="150">
        <v>24</v>
      </c>
      <c r="F541" s="154" t="s">
        <v>124</v>
      </c>
      <c r="G541" s="155">
        <v>31</v>
      </c>
      <c r="H541" s="152">
        <f t="shared" si="284"/>
        <v>4212.8999999999996</v>
      </c>
      <c r="I541" s="47">
        <f t="shared" si="286"/>
        <v>2306.6999999999998</v>
      </c>
      <c r="J541" s="47">
        <f t="shared" si="269"/>
        <v>1001.5</v>
      </c>
      <c r="K541" s="47">
        <f t="shared" si="271"/>
        <v>0</v>
      </c>
      <c r="L541" s="56">
        <f t="shared" si="303"/>
        <v>3953.9796218493584</v>
      </c>
      <c r="M541" s="56">
        <f t="shared" si="285"/>
        <v>-1.1490690740629361E-2</v>
      </c>
      <c r="N541" s="47">
        <f t="shared" si="270"/>
        <v>117.74687499999982</v>
      </c>
      <c r="O541" s="47">
        <f t="shared" si="273"/>
        <v>968.74687499999982</v>
      </c>
      <c r="P541" s="47">
        <f t="shared" si="275"/>
        <v>1819.7468749999998</v>
      </c>
      <c r="Q541" s="47"/>
      <c r="R541" s="47">
        <f t="shared" si="272"/>
        <v>199.46259441876708</v>
      </c>
      <c r="S541" s="47">
        <f t="shared" si="274"/>
        <v>1458.1004766476142</v>
      </c>
      <c r="T541" s="47">
        <f t="shared" si="274"/>
        <v>1458.1004766476142</v>
      </c>
      <c r="U541" s="47">
        <f t="shared" si="276"/>
        <v>838.32756482610375</v>
      </c>
      <c r="V541" s="47"/>
      <c r="W541" s="79">
        <v>2</v>
      </c>
      <c r="X541" s="62">
        <f t="shared" si="268"/>
        <v>1458.1004766476142</v>
      </c>
      <c r="Y541" s="137">
        <f t="shared" si="289"/>
        <v>60.618831873326144</v>
      </c>
      <c r="Z541" s="131">
        <v>62.7</v>
      </c>
      <c r="AA541" s="5">
        <f t="shared" si="287"/>
        <v>5.3492138390592014</v>
      </c>
      <c r="AB541" s="131"/>
      <c r="AC541" s="43">
        <f t="shared" si="291"/>
        <v>0</v>
      </c>
      <c r="AD541" s="131">
        <v>61.9</v>
      </c>
      <c r="AE541" s="43">
        <f t="shared" si="290"/>
        <v>5.2135816075327988</v>
      </c>
      <c r="AF541" s="131"/>
      <c r="AG541" s="43">
        <f t="shared" si="292"/>
        <v>0</v>
      </c>
      <c r="AH541" s="131"/>
      <c r="AI541" s="43">
        <f t="shared" si="293"/>
        <v>0</v>
      </c>
      <c r="AJ541" s="131"/>
      <c r="AK541" s="43">
        <f t="shared" si="294"/>
        <v>0</v>
      </c>
      <c r="AL541" s="117"/>
      <c r="AM541" s="43">
        <f t="shared" si="295"/>
        <v>0</v>
      </c>
      <c r="AN541" s="131"/>
      <c r="AO541" s="5">
        <f t="shared" si="288"/>
        <v>0</v>
      </c>
      <c r="AP541" s="131"/>
      <c r="AQ541" s="43">
        <f t="shared" si="296"/>
        <v>0</v>
      </c>
      <c r="AR541" s="131"/>
      <c r="AS541" s="43">
        <f t="shared" si="297"/>
        <v>0</v>
      </c>
      <c r="AT541" s="131"/>
      <c r="AU541" s="43">
        <f t="shared" si="298"/>
        <v>0</v>
      </c>
      <c r="AV541" s="131"/>
      <c r="AW541" s="43">
        <f t="shared" si="299"/>
        <v>0</v>
      </c>
      <c r="AX541" s="131"/>
      <c r="AY541" s="43">
        <f t="shared" si="300"/>
        <v>0</v>
      </c>
      <c r="AZ541" s="131"/>
      <c r="BA541" s="43">
        <f t="shared" si="301"/>
        <v>0</v>
      </c>
      <c r="BB541" s="117"/>
      <c r="BC541" s="43">
        <f t="shared" si="302"/>
        <v>0</v>
      </c>
      <c r="BD541" s="121"/>
      <c r="BE541">
        <f t="shared" si="277"/>
        <v>0</v>
      </c>
      <c r="BF541">
        <f t="shared" si="278"/>
        <v>0</v>
      </c>
      <c r="BG541">
        <f t="shared" si="279"/>
        <v>4</v>
      </c>
      <c r="BH541">
        <f t="shared" si="283"/>
        <v>7</v>
      </c>
      <c r="BI541" s="6">
        <f t="shared" si="280"/>
        <v>0</v>
      </c>
      <c r="BJ541" s="44">
        <f t="shared" si="281"/>
        <v>0</v>
      </c>
    </row>
    <row r="542" spans="1:62" ht="15" customHeight="1" x14ac:dyDescent="0.25">
      <c r="A542" s="144">
        <f t="shared" si="282"/>
        <v>530</v>
      </c>
      <c r="B542" s="89" t="s">
        <v>135</v>
      </c>
      <c r="C542" s="150">
        <v>25</v>
      </c>
      <c r="D542" s="89" t="s">
        <v>135</v>
      </c>
      <c r="E542" s="150">
        <v>25</v>
      </c>
      <c r="F542" s="154" t="s">
        <v>124</v>
      </c>
      <c r="G542" s="155">
        <v>32</v>
      </c>
      <c r="H542" s="152">
        <f t="shared" si="284"/>
        <v>4220.8999999999996</v>
      </c>
      <c r="I542" s="47">
        <f t="shared" si="286"/>
        <v>2306.6999999999998</v>
      </c>
      <c r="J542" s="47">
        <f t="shared" si="269"/>
        <v>1009.5</v>
      </c>
      <c r="K542" s="47">
        <f t="shared" si="271"/>
        <v>0</v>
      </c>
      <c r="L542" s="56">
        <f t="shared" si="303"/>
        <v>3953.9796218493584</v>
      </c>
      <c r="M542" s="56">
        <f t="shared" si="285"/>
        <v>-1.1787293163251888E-2</v>
      </c>
      <c r="N542" s="47">
        <f t="shared" si="270"/>
        <v>111.99687499999982</v>
      </c>
      <c r="O542" s="47">
        <f t="shared" si="273"/>
        <v>962.99687499999982</v>
      </c>
      <c r="P542" s="47">
        <f t="shared" si="275"/>
        <v>1813.9968749999998</v>
      </c>
      <c r="Q542" s="47"/>
      <c r="R542" s="47">
        <f t="shared" si="272"/>
        <v>189.6109174329516</v>
      </c>
      <c r="S542" s="47">
        <f t="shared" si="274"/>
        <v>1458.1004766476142</v>
      </c>
      <c r="T542" s="47">
        <f t="shared" si="274"/>
        <v>1458.1004766476142</v>
      </c>
      <c r="U542" s="47">
        <f t="shared" si="276"/>
        <v>848.17953841434132</v>
      </c>
      <c r="V542" s="47"/>
      <c r="W542" s="79">
        <v>2</v>
      </c>
      <c r="X542" s="62">
        <f t="shared" ref="X542:X561" si="304">S542</f>
        <v>1458.1004766476142</v>
      </c>
      <c r="Y542" s="137">
        <f t="shared" si="289"/>
        <v>60.618831873326144</v>
      </c>
      <c r="Z542" s="131">
        <v>63.8</v>
      </c>
      <c r="AA542" s="5">
        <f t="shared" si="287"/>
        <v>5.5385519712512004</v>
      </c>
      <c r="AB542" s="131"/>
      <c r="AC542" s="43">
        <f t="shared" si="291"/>
        <v>0</v>
      </c>
      <c r="AD542" s="131">
        <v>63.1</v>
      </c>
      <c r="AE542" s="43">
        <f t="shared" si="290"/>
        <v>5.417683079532801</v>
      </c>
      <c r="AF542" s="131"/>
      <c r="AG542" s="43">
        <f t="shared" si="292"/>
        <v>0</v>
      </c>
      <c r="AH542" s="131"/>
      <c r="AI542" s="43">
        <f t="shared" si="293"/>
        <v>0</v>
      </c>
      <c r="AJ542" s="131"/>
      <c r="AK542" s="43">
        <f t="shared" si="294"/>
        <v>0</v>
      </c>
      <c r="AL542" s="117"/>
      <c r="AM542" s="43">
        <f t="shared" si="295"/>
        <v>0</v>
      </c>
      <c r="AN542" s="131"/>
      <c r="AO542" s="5">
        <f t="shared" si="288"/>
        <v>0</v>
      </c>
      <c r="AP542" s="131"/>
      <c r="AQ542" s="43">
        <f t="shared" si="296"/>
        <v>0</v>
      </c>
      <c r="AR542" s="131"/>
      <c r="AS542" s="43">
        <f t="shared" si="297"/>
        <v>0</v>
      </c>
      <c r="AT542" s="131"/>
      <c r="AU542" s="43">
        <f t="shared" si="298"/>
        <v>0</v>
      </c>
      <c r="AV542" s="131"/>
      <c r="AW542" s="43">
        <f t="shared" si="299"/>
        <v>0</v>
      </c>
      <c r="AX542" s="131"/>
      <c r="AY542" s="43">
        <f t="shared" si="300"/>
        <v>0</v>
      </c>
      <c r="AZ542" s="131"/>
      <c r="BA542" s="43">
        <f t="shared" si="301"/>
        <v>0</v>
      </c>
      <c r="BB542" s="117"/>
      <c r="BC542" s="43">
        <f t="shared" si="302"/>
        <v>0</v>
      </c>
      <c r="BD542" s="121"/>
      <c r="BE542">
        <f t="shared" si="277"/>
        <v>0</v>
      </c>
      <c r="BF542">
        <f t="shared" si="278"/>
        <v>0</v>
      </c>
      <c r="BG542">
        <f t="shared" si="279"/>
        <v>4</v>
      </c>
      <c r="BH542">
        <f t="shared" si="283"/>
        <v>7</v>
      </c>
      <c r="BI542" s="6">
        <f t="shared" si="280"/>
        <v>0</v>
      </c>
      <c r="BJ542" s="44">
        <f t="shared" si="281"/>
        <v>0</v>
      </c>
    </row>
    <row r="543" spans="1:62" ht="15" customHeight="1" x14ac:dyDescent="0.25">
      <c r="A543" s="144">
        <f t="shared" si="282"/>
        <v>531</v>
      </c>
      <c r="B543" s="89" t="s">
        <v>135</v>
      </c>
      <c r="C543" s="150">
        <v>26</v>
      </c>
      <c r="D543" s="89" t="s">
        <v>135</v>
      </c>
      <c r="E543" s="150">
        <v>26</v>
      </c>
      <c r="F543" s="154" t="s">
        <v>124</v>
      </c>
      <c r="G543" s="155">
        <v>33</v>
      </c>
      <c r="H543" s="152">
        <f t="shared" si="284"/>
        <v>4228.8999999999996</v>
      </c>
      <c r="I543" s="47">
        <f t="shared" si="286"/>
        <v>2306.6999999999998</v>
      </c>
      <c r="J543" s="47">
        <f t="shared" ref="J543:J606" si="305">J542+I$8</f>
        <v>1017.5</v>
      </c>
      <c r="K543" s="47">
        <f t="shared" si="271"/>
        <v>0</v>
      </c>
      <c r="L543" s="56">
        <f t="shared" si="303"/>
        <v>3953.9796218493584</v>
      </c>
      <c r="M543" s="56">
        <f t="shared" si="285"/>
        <v>-1.2123918327688443E-2</v>
      </c>
      <c r="N543" s="47">
        <f t="shared" si="270"/>
        <v>106.24687499999982</v>
      </c>
      <c r="O543" s="47">
        <f t="shared" si="273"/>
        <v>957.24687499999982</v>
      </c>
      <c r="P543" s="47">
        <f t="shared" si="275"/>
        <v>1808.2468749999998</v>
      </c>
      <c r="Q543" s="47"/>
      <c r="R543" s="47">
        <f t="shared" si="272"/>
        <v>179.75927916874161</v>
      </c>
      <c r="S543" s="47">
        <f t="shared" si="274"/>
        <v>1458.1004766476142</v>
      </c>
      <c r="T543" s="47">
        <f t="shared" si="274"/>
        <v>1458.1004766476142</v>
      </c>
      <c r="U543" s="47">
        <f t="shared" si="276"/>
        <v>858.03151330371611</v>
      </c>
      <c r="V543" s="47"/>
      <c r="W543" s="79">
        <v>2</v>
      </c>
      <c r="X543" s="62">
        <f t="shared" si="304"/>
        <v>1458.1004766476142</v>
      </c>
      <c r="Y543" s="137">
        <f t="shared" si="289"/>
        <v>60.618831873326144</v>
      </c>
      <c r="Z543" s="131">
        <v>63.2</v>
      </c>
      <c r="AA543" s="5">
        <f t="shared" si="287"/>
        <v>5.4348684234752014</v>
      </c>
      <c r="AB543" s="131"/>
      <c r="AC543" s="43">
        <f t="shared" si="291"/>
        <v>0</v>
      </c>
      <c r="AD543" s="131">
        <v>62.5</v>
      </c>
      <c r="AE543" s="43">
        <f t="shared" si="290"/>
        <v>5.3151424999999994</v>
      </c>
      <c r="AF543" s="131"/>
      <c r="AG543" s="43">
        <f t="shared" si="292"/>
        <v>0</v>
      </c>
      <c r="AH543" s="131"/>
      <c r="AI543" s="43">
        <f t="shared" si="293"/>
        <v>0</v>
      </c>
      <c r="AJ543" s="131"/>
      <c r="AK543" s="43">
        <f t="shared" si="294"/>
        <v>0</v>
      </c>
      <c r="AL543" s="117"/>
      <c r="AM543" s="43">
        <f t="shared" si="295"/>
        <v>0</v>
      </c>
      <c r="AN543" s="131"/>
      <c r="AO543" s="5">
        <f t="shared" si="288"/>
        <v>0</v>
      </c>
      <c r="AP543" s="131"/>
      <c r="AQ543" s="43">
        <f t="shared" si="296"/>
        <v>0</v>
      </c>
      <c r="AR543" s="131"/>
      <c r="AS543" s="43">
        <f t="shared" si="297"/>
        <v>0</v>
      </c>
      <c r="AT543" s="131"/>
      <c r="AU543" s="43">
        <f t="shared" si="298"/>
        <v>0</v>
      </c>
      <c r="AV543" s="131"/>
      <c r="AW543" s="43">
        <f t="shared" si="299"/>
        <v>0</v>
      </c>
      <c r="AX543" s="131"/>
      <c r="AY543" s="43">
        <f t="shared" si="300"/>
        <v>0</v>
      </c>
      <c r="AZ543" s="131"/>
      <c r="BA543" s="43">
        <f t="shared" si="301"/>
        <v>0</v>
      </c>
      <c r="BB543" s="117"/>
      <c r="BC543" s="43">
        <f t="shared" si="302"/>
        <v>0</v>
      </c>
      <c r="BD543" s="121"/>
      <c r="BE543">
        <f t="shared" si="277"/>
        <v>0</v>
      </c>
      <c r="BF543">
        <f t="shared" si="278"/>
        <v>0</v>
      </c>
      <c r="BG543">
        <f t="shared" si="279"/>
        <v>4</v>
      </c>
      <c r="BH543">
        <f t="shared" si="283"/>
        <v>7</v>
      </c>
      <c r="BI543" s="6">
        <f t="shared" si="280"/>
        <v>0</v>
      </c>
      <c r="BJ543" s="44">
        <f t="shared" si="281"/>
        <v>0</v>
      </c>
    </row>
    <row r="544" spans="1:62" ht="15" customHeight="1" x14ac:dyDescent="0.25">
      <c r="A544" s="144">
        <f t="shared" si="282"/>
        <v>532</v>
      </c>
      <c r="B544" s="89" t="s">
        <v>135</v>
      </c>
      <c r="C544" s="150">
        <v>27</v>
      </c>
      <c r="D544" s="89" t="s">
        <v>135</v>
      </c>
      <c r="E544" s="150">
        <v>27</v>
      </c>
      <c r="F544" s="154" t="s">
        <v>124</v>
      </c>
      <c r="G544" s="155">
        <v>34</v>
      </c>
      <c r="H544" s="152">
        <f t="shared" si="284"/>
        <v>4236.8999999999996</v>
      </c>
      <c r="I544" s="47">
        <f t="shared" si="286"/>
        <v>2306.6999999999998</v>
      </c>
      <c r="J544" s="47">
        <f t="shared" si="305"/>
        <v>1025.5</v>
      </c>
      <c r="K544" s="47">
        <f t="shared" si="271"/>
        <v>0</v>
      </c>
      <c r="L544" s="56">
        <f t="shared" si="303"/>
        <v>3953.9796218493584</v>
      </c>
      <c r="M544" s="56">
        <f t="shared" si="285"/>
        <v>-1.2507257428296725E-2</v>
      </c>
      <c r="N544" s="47">
        <f t="shared" si="270"/>
        <v>100.49687499999982</v>
      </c>
      <c r="O544" s="47">
        <f t="shared" si="273"/>
        <v>951.49687499999982</v>
      </c>
      <c r="P544" s="47">
        <f t="shared" si="275"/>
        <v>1802.4968749999998</v>
      </c>
      <c r="Q544" s="47"/>
      <c r="R544" s="47">
        <f t="shared" si="272"/>
        <v>169.90768636164049</v>
      </c>
      <c r="S544" s="47">
        <f t="shared" si="274"/>
        <v>1458.1004766476142</v>
      </c>
      <c r="T544" s="47">
        <f t="shared" si="274"/>
        <v>1458.1004766476142</v>
      </c>
      <c r="U544" s="47">
        <f t="shared" si="276"/>
        <v>867.88348944991753</v>
      </c>
      <c r="V544" s="47"/>
      <c r="W544" s="79">
        <v>2</v>
      </c>
      <c r="X544" s="62">
        <f t="shared" si="304"/>
        <v>1458.1004766476142</v>
      </c>
      <c r="Y544" s="137">
        <f t="shared" si="289"/>
        <v>60.618831873326144</v>
      </c>
      <c r="Z544" s="131">
        <v>65.5</v>
      </c>
      <c r="AA544" s="5">
        <f t="shared" si="287"/>
        <v>5.8376422683199998</v>
      </c>
      <c r="AB544" s="131"/>
      <c r="AC544" s="43">
        <f t="shared" si="291"/>
        <v>0</v>
      </c>
      <c r="AD544" s="131">
        <v>64.900000000000006</v>
      </c>
      <c r="AE544" s="43">
        <f t="shared" si="290"/>
        <v>5.7311829405248007</v>
      </c>
      <c r="AF544" s="131"/>
      <c r="AG544" s="43">
        <f t="shared" si="292"/>
        <v>0</v>
      </c>
      <c r="AH544" s="131"/>
      <c r="AI544" s="43">
        <f t="shared" si="293"/>
        <v>0</v>
      </c>
      <c r="AJ544" s="131"/>
      <c r="AK544" s="43">
        <f t="shared" si="294"/>
        <v>0</v>
      </c>
      <c r="AL544" s="117"/>
      <c r="AM544" s="43">
        <f t="shared" si="295"/>
        <v>0</v>
      </c>
      <c r="AN544" s="131"/>
      <c r="AO544" s="5">
        <f t="shared" si="288"/>
        <v>0</v>
      </c>
      <c r="AP544" s="131"/>
      <c r="AQ544" s="43">
        <f t="shared" si="296"/>
        <v>0</v>
      </c>
      <c r="AR544" s="131"/>
      <c r="AS544" s="43">
        <f t="shared" si="297"/>
        <v>0</v>
      </c>
      <c r="AT544" s="131"/>
      <c r="AU544" s="43">
        <f t="shared" si="298"/>
        <v>0</v>
      </c>
      <c r="AV544" s="131"/>
      <c r="AW544" s="43">
        <f t="shared" si="299"/>
        <v>0</v>
      </c>
      <c r="AX544" s="131"/>
      <c r="AY544" s="43">
        <f t="shared" si="300"/>
        <v>0</v>
      </c>
      <c r="AZ544" s="131"/>
      <c r="BA544" s="43">
        <f t="shared" si="301"/>
        <v>0</v>
      </c>
      <c r="BB544" s="117"/>
      <c r="BC544" s="43">
        <f t="shared" si="302"/>
        <v>0</v>
      </c>
      <c r="BD544" s="121"/>
      <c r="BE544">
        <f t="shared" si="277"/>
        <v>0</v>
      </c>
      <c r="BF544">
        <f t="shared" si="278"/>
        <v>0</v>
      </c>
      <c r="BG544">
        <f t="shared" si="279"/>
        <v>4</v>
      </c>
      <c r="BH544">
        <f t="shared" si="283"/>
        <v>7</v>
      </c>
      <c r="BI544" s="6">
        <f t="shared" si="280"/>
        <v>0</v>
      </c>
      <c r="BJ544" s="44">
        <f t="shared" si="281"/>
        <v>0</v>
      </c>
    </row>
    <row r="545" spans="1:62" ht="15" customHeight="1" x14ac:dyDescent="0.25">
      <c r="A545" s="144">
        <f t="shared" si="282"/>
        <v>533</v>
      </c>
      <c r="B545" s="89" t="s">
        <v>135</v>
      </c>
      <c r="C545" s="150">
        <v>28</v>
      </c>
      <c r="D545" s="89" t="s">
        <v>135</v>
      </c>
      <c r="E545" s="150">
        <v>28</v>
      </c>
      <c r="F545" s="154" t="s">
        <v>124</v>
      </c>
      <c r="G545" s="155">
        <v>35</v>
      </c>
      <c r="H545" s="152">
        <f t="shared" si="284"/>
        <v>4244.8999999999996</v>
      </c>
      <c r="I545" s="47">
        <f t="shared" si="286"/>
        <v>2306.6999999999998</v>
      </c>
      <c r="J545" s="47">
        <f t="shared" si="305"/>
        <v>1033.5</v>
      </c>
      <c r="K545" s="47">
        <f t="shared" si="271"/>
        <v>0</v>
      </c>
      <c r="L545" s="56">
        <f t="shared" si="303"/>
        <v>3953.9796218493584</v>
      </c>
      <c r="M545" s="56">
        <f t="shared" si="285"/>
        <v>-1.294566191472768E-2</v>
      </c>
      <c r="N545" s="47">
        <f t="shared" ref="N545:N561" si="306">SLOPE*N$7 + ($I$7-$K$8*($A545-3))</f>
        <v>94.746874999999818</v>
      </c>
      <c r="O545" s="47">
        <f t="shared" si="273"/>
        <v>945.74687499999982</v>
      </c>
      <c r="P545" s="47">
        <f t="shared" si="275"/>
        <v>1796.7468749999998</v>
      </c>
      <c r="Q545" s="47"/>
      <c r="R545" s="47">
        <f t="shared" si="272"/>
        <v>160.05614740542018</v>
      </c>
      <c r="S545" s="47">
        <f t="shared" si="274"/>
        <v>1458.1004766476142</v>
      </c>
      <c r="T545" s="47">
        <f t="shared" si="274"/>
        <v>1458.1004766476142</v>
      </c>
      <c r="U545" s="47">
        <f t="shared" si="276"/>
        <v>877.73546681062453</v>
      </c>
      <c r="V545" s="47"/>
      <c r="W545" s="79">
        <v>2</v>
      </c>
      <c r="X545" s="62">
        <f t="shared" si="304"/>
        <v>1458.1004766476142</v>
      </c>
      <c r="Y545" s="137">
        <f t="shared" si="289"/>
        <v>60.618831873326144</v>
      </c>
      <c r="Z545" s="131">
        <v>62.8</v>
      </c>
      <c r="AA545" s="5">
        <f t="shared" si="287"/>
        <v>5.3662903288832</v>
      </c>
      <c r="AB545" s="131"/>
      <c r="AC545" s="43">
        <f t="shared" si="291"/>
        <v>0</v>
      </c>
      <c r="AD545" s="131">
        <v>62.3</v>
      </c>
      <c r="AE545" s="43">
        <f t="shared" si="290"/>
        <v>5.2811800150592001</v>
      </c>
      <c r="AF545" s="131"/>
      <c r="AG545" s="43">
        <f t="shared" si="292"/>
        <v>0</v>
      </c>
      <c r="AH545" s="131"/>
      <c r="AI545" s="43">
        <f t="shared" si="293"/>
        <v>0</v>
      </c>
      <c r="AJ545" s="131"/>
      <c r="AK545" s="43">
        <f t="shared" si="294"/>
        <v>0</v>
      </c>
      <c r="AL545" s="117"/>
      <c r="AM545" s="43">
        <f t="shared" si="295"/>
        <v>0</v>
      </c>
      <c r="AN545" s="131"/>
      <c r="AO545" s="5">
        <f t="shared" si="288"/>
        <v>0</v>
      </c>
      <c r="AP545" s="131"/>
      <c r="AQ545" s="43">
        <f t="shared" si="296"/>
        <v>0</v>
      </c>
      <c r="AR545" s="131"/>
      <c r="AS545" s="43">
        <f t="shared" si="297"/>
        <v>0</v>
      </c>
      <c r="AT545" s="131"/>
      <c r="AU545" s="43">
        <f t="shared" si="298"/>
        <v>0</v>
      </c>
      <c r="AV545" s="131"/>
      <c r="AW545" s="43">
        <f t="shared" si="299"/>
        <v>0</v>
      </c>
      <c r="AX545" s="131"/>
      <c r="AY545" s="43">
        <f t="shared" si="300"/>
        <v>0</v>
      </c>
      <c r="AZ545" s="131"/>
      <c r="BA545" s="43">
        <f t="shared" si="301"/>
        <v>0</v>
      </c>
      <c r="BB545" s="117"/>
      <c r="BC545" s="43">
        <f t="shared" si="302"/>
        <v>0</v>
      </c>
      <c r="BD545" s="121"/>
      <c r="BE545">
        <f t="shared" si="277"/>
        <v>0</v>
      </c>
      <c r="BF545">
        <f t="shared" si="278"/>
        <v>0</v>
      </c>
      <c r="BG545">
        <f t="shared" si="279"/>
        <v>4</v>
      </c>
      <c r="BH545">
        <f t="shared" si="283"/>
        <v>7</v>
      </c>
      <c r="BI545" s="6">
        <f t="shared" si="280"/>
        <v>0</v>
      </c>
      <c r="BJ545" s="44">
        <f t="shared" si="281"/>
        <v>0</v>
      </c>
    </row>
    <row r="546" spans="1:62" ht="15" customHeight="1" x14ac:dyDescent="0.25">
      <c r="A546" s="144">
        <f t="shared" si="282"/>
        <v>534</v>
      </c>
      <c r="B546" s="89" t="s">
        <v>135</v>
      </c>
      <c r="C546" s="150">
        <v>29</v>
      </c>
      <c r="D546" s="89" t="s">
        <v>135</v>
      </c>
      <c r="E546" s="150">
        <v>29</v>
      </c>
      <c r="F546" s="154" t="s">
        <v>124</v>
      </c>
      <c r="G546" s="155">
        <v>36</v>
      </c>
      <c r="H546" s="152">
        <f t="shared" si="284"/>
        <v>4252.8999999999996</v>
      </c>
      <c r="I546" s="47">
        <f t="shared" si="286"/>
        <v>2306.6999999999998</v>
      </c>
      <c r="J546" s="47">
        <f t="shared" si="305"/>
        <v>1041.5</v>
      </c>
      <c r="K546" s="47">
        <f t="shared" ref="K546:K609" si="307">K545</f>
        <v>0</v>
      </c>
      <c r="L546" s="56">
        <f t="shared" si="303"/>
        <v>3953.9796218493584</v>
      </c>
      <c r="M546" s="56">
        <f t="shared" si="285"/>
        <v>-1.3449687169668323E-2</v>
      </c>
      <c r="N546" s="47">
        <f t="shared" si="306"/>
        <v>88.996874999999818</v>
      </c>
      <c r="O546" s="47">
        <f t="shared" si="273"/>
        <v>939.99687499999982</v>
      </c>
      <c r="P546" s="47">
        <f t="shared" si="275"/>
        <v>1790.9968749999998</v>
      </c>
      <c r="Q546" s="47"/>
      <c r="R546" s="47">
        <f t="shared" ref="R546:R559" si="308">SQRT(POWER(J546-N$7,2)+POWER(K546-N546,2))</f>
        <v>150.20467289590425</v>
      </c>
      <c r="S546" s="47">
        <f t="shared" si="274"/>
        <v>1458.1004766476142</v>
      </c>
      <c r="T546" s="47">
        <f t="shared" si="274"/>
        <v>1458.1004766476142</v>
      </c>
      <c r="U546" s="47">
        <f t="shared" si="276"/>
        <v>887.58744534539539</v>
      </c>
      <c r="V546" s="47"/>
      <c r="W546" s="79">
        <v>2</v>
      </c>
      <c r="X546" s="62">
        <f t="shared" si="304"/>
        <v>1458.1004766476142</v>
      </c>
      <c r="Y546" s="137">
        <f t="shared" si="289"/>
        <v>60.618831873326144</v>
      </c>
      <c r="Z546" s="131">
        <v>63.9</v>
      </c>
      <c r="AA546" s="5">
        <f t="shared" si="287"/>
        <v>5.5559278099007994</v>
      </c>
      <c r="AB546" s="131"/>
      <c r="AC546" s="43">
        <f t="shared" si="291"/>
        <v>0</v>
      </c>
      <c r="AD546" s="131">
        <v>63.3</v>
      </c>
      <c r="AE546" s="43">
        <f t="shared" si="290"/>
        <v>5.4520809809471995</v>
      </c>
      <c r="AF546" s="131"/>
      <c r="AG546" s="43">
        <f t="shared" si="292"/>
        <v>0</v>
      </c>
      <c r="AH546" s="131"/>
      <c r="AI546" s="43">
        <f t="shared" si="293"/>
        <v>0</v>
      </c>
      <c r="AJ546" s="131"/>
      <c r="AK546" s="43">
        <f t="shared" si="294"/>
        <v>0</v>
      </c>
      <c r="AL546" s="117"/>
      <c r="AM546" s="43">
        <f t="shared" si="295"/>
        <v>0</v>
      </c>
      <c r="AN546" s="131"/>
      <c r="AO546" s="5">
        <f t="shared" si="288"/>
        <v>0</v>
      </c>
      <c r="AP546" s="131"/>
      <c r="AQ546" s="43">
        <f t="shared" si="296"/>
        <v>0</v>
      </c>
      <c r="AR546" s="131"/>
      <c r="AS546" s="43">
        <f t="shared" si="297"/>
        <v>0</v>
      </c>
      <c r="AT546" s="131"/>
      <c r="AU546" s="43">
        <f t="shared" si="298"/>
        <v>0</v>
      </c>
      <c r="AV546" s="131"/>
      <c r="AW546" s="43">
        <f t="shared" si="299"/>
        <v>0</v>
      </c>
      <c r="AX546" s="131"/>
      <c r="AY546" s="43">
        <f t="shared" si="300"/>
        <v>0</v>
      </c>
      <c r="AZ546" s="131"/>
      <c r="BA546" s="43">
        <f t="shared" si="301"/>
        <v>0</v>
      </c>
      <c r="BB546" s="117"/>
      <c r="BC546" s="43">
        <f t="shared" si="302"/>
        <v>0</v>
      </c>
      <c r="BD546" s="121"/>
      <c r="BE546">
        <f t="shared" si="277"/>
        <v>0</v>
      </c>
      <c r="BF546">
        <f t="shared" si="278"/>
        <v>0</v>
      </c>
      <c r="BG546">
        <f t="shared" si="279"/>
        <v>4</v>
      </c>
      <c r="BH546">
        <f t="shared" si="283"/>
        <v>7</v>
      </c>
      <c r="BI546" s="6">
        <f t="shared" si="280"/>
        <v>0</v>
      </c>
      <c r="BJ546" s="44">
        <f t="shared" si="281"/>
        <v>0</v>
      </c>
    </row>
    <row r="547" spans="1:62" ht="15" customHeight="1" x14ac:dyDescent="0.25">
      <c r="A547" s="144">
        <f t="shared" si="282"/>
        <v>535</v>
      </c>
      <c r="B547" s="89" t="s">
        <v>135</v>
      </c>
      <c r="C547" s="150">
        <v>30</v>
      </c>
      <c r="D547" s="89" t="s">
        <v>135</v>
      </c>
      <c r="E547" s="150">
        <v>30</v>
      </c>
      <c r="F547" s="154" t="s">
        <v>124</v>
      </c>
      <c r="G547" s="155">
        <v>37</v>
      </c>
      <c r="H547" s="152">
        <f t="shared" si="284"/>
        <v>4260.8999999999996</v>
      </c>
      <c r="I547" s="47">
        <f t="shared" si="286"/>
        <v>2306.6999999999998</v>
      </c>
      <c r="J547" s="47">
        <f t="shared" si="305"/>
        <v>1049.5</v>
      </c>
      <c r="K547" s="47">
        <f t="shared" si="307"/>
        <v>0</v>
      </c>
      <c r="L547" s="56">
        <f t="shared" si="303"/>
        <v>3953.9796218493584</v>
      </c>
      <c r="M547" s="56">
        <f t="shared" si="285"/>
        <v>-1.4032865176432097E-2</v>
      </c>
      <c r="N547" s="47">
        <f t="shared" si="306"/>
        <v>83.246874999999818</v>
      </c>
      <c r="O547" s="47">
        <f t="shared" si="273"/>
        <v>934.24687499999982</v>
      </c>
      <c r="P547" s="47">
        <f t="shared" si="275"/>
        <v>1785.2468749999998</v>
      </c>
      <c r="Q547" s="47"/>
      <c r="R547" s="47">
        <f t="shared" si="308"/>
        <v>140.35327640374342</v>
      </c>
      <c r="S547" s="47">
        <f t="shared" si="274"/>
        <v>1458.1004766476142</v>
      </c>
      <c r="T547" s="47">
        <f t="shared" si="274"/>
        <v>1458.1004766476142</v>
      </c>
      <c r="U547" s="47">
        <f t="shared" si="276"/>
        <v>897.43942501556342</v>
      </c>
      <c r="V547" s="47"/>
      <c r="W547" s="79">
        <v>2</v>
      </c>
      <c r="X547" s="62">
        <f t="shared" si="304"/>
        <v>1458.1004766476142</v>
      </c>
      <c r="Y547" s="137">
        <f t="shared" si="289"/>
        <v>60.618831873326144</v>
      </c>
      <c r="Z547" s="131">
        <v>63.5</v>
      </c>
      <c r="AA547" s="5">
        <f t="shared" si="287"/>
        <v>5.4865877364799998</v>
      </c>
      <c r="AB547" s="131"/>
      <c r="AC547" s="43">
        <f t="shared" si="291"/>
        <v>0</v>
      </c>
      <c r="AD547" s="131">
        <v>63.1</v>
      </c>
      <c r="AE547" s="43">
        <f t="shared" si="290"/>
        <v>5.417683079532801</v>
      </c>
      <c r="AF547" s="131"/>
      <c r="AG547" s="43">
        <f t="shared" si="292"/>
        <v>0</v>
      </c>
      <c r="AH547" s="131"/>
      <c r="AI547" s="43">
        <f t="shared" si="293"/>
        <v>0</v>
      </c>
      <c r="AJ547" s="131"/>
      <c r="AK547" s="43">
        <f t="shared" si="294"/>
        <v>0</v>
      </c>
      <c r="AL547" s="117"/>
      <c r="AM547" s="43">
        <f t="shared" si="295"/>
        <v>0</v>
      </c>
      <c r="AN547" s="131"/>
      <c r="AO547" s="5">
        <f t="shared" si="288"/>
        <v>0</v>
      </c>
      <c r="AP547" s="131"/>
      <c r="AQ547" s="43">
        <f t="shared" si="296"/>
        <v>0</v>
      </c>
      <c r="AR547" s="131"/>
      <c r="AS547" s="43">
        <f t="shared" si="297"/>
        <v>0</v>
      </c>
      <c r="AT547" s="131"/>
      <c r="AU547" s="43">
        <f t="shared" si="298"/>
        <v>0</v>
      </c>
      <c r="AV547" s="131"/>
      <c r="AW547" s="43">
        <f t="shared" si="299"/>
        <v>0</v>
      </c>
      <c r="AX547" s="131"/>
      <c r="AY547" s="43">
        <f t="shared" si="300"/>
        <v>0</v>
      </c>
      <c r="AZ547" s="131"/>
      <c r="BA547" s="43">
        <f t="shared" si="301"/>
        <v>0</v>
      </c>
      <c r="BB547" s="117"/>
      <c r="BC547" s="43">
        <f t="shared" si="302"/>
        <v>0</v>
      </c>
      <c r="BD547" s="121"/>
      <c r="BE547">
        <f t="shared" si="277"/>
        <v>0</v>
      </c>
      <c r="BF547">
        <f t="shared" si="278"/>
        <v>0</v>
      </c>
      <c r="BG547">
        <f t="shared" si="279"/>
        <v>4</v>
      </c>
      <c r="BH547">
        <f t="shared" si="283"/>
        <v>7</v>
      </c>
      <c r="BI547" s="6">
        <f t="shared" si="280"/>
        <v>0</v>
      </c>
      <c r="BJ547" s="44">
        <f t="shared" si="281"/>
        <v>0</v>
      </c>
    </row>
    <row r="548" spans="1:62" ht="15" customHeight="1" x14ac:dyDescent="0.25">
      <c r="A548" s="144">
        <f t="shared" si="282"/>
        <v>536</v>
      </c>
      <c r="B548" s="89" t="s">
        <v>135</v>
      </c>
      <c r="C548" s="150">
        <v>31</v>
      </c>
      <c r="D548" s="89" t="s">
        <v>135</v>
      </c>
      <c r="E548" s="150">
        <v>31</v>
      </c>
      <c r="F548" s="154" t="s">
        <v>125</v>
      </c>
      <c r="G548" s="155">
        <v>1</v>
      </c>
      <c r="H548" s="152">
        <f t="shared" si="284"/>
        <v>4268.8999999999996</v>
      </c>
      <c r="I548" s="47">
        <f t="shared" si="286"/>
        <v>2306.6999999999998</v>
      </c>
      <c r="J548" s="47">
        <f t="shared" si="305"/>
        <v>1057.5</v>
      </c>
      <c r="K548" s="47">
        <f t="shared" si="307"/>
        <v>0</v>
      </c>
      <c r="L548" s="56">
        <f t="shared" si="303"/>
        <v>3953.9796218493584</v>
      </c>
      <c r="M548" s="56">
        <f t="shared" si="285"/>
        <v>-1.4712827186940558E-2</v>
      </c>
      <c r="N548" s="47">
        <f t="shared" si="306"/>
        <v>77.496874999999818</v>
      </c>
      <c r="O548" s="47">
        <f t="shared" si="273"/>
        <v>928.49687499999982</v>
      </c>
      <c r="P548" s="47">
        <f t="shared" si="275"/>
        <v>1779.4968749999998</v>
      </c>
      <c r="Q548" s="47"/>
      <c r="R548" s="47">
        <f t="shared" si="308"/>
        <v>130.50197559717478</v>
      </c>
      <c r="S548" s="47">
        <f t="shared" si="274"/>
        <v>1458.1004766476142</v>
      </c>
      <c r="T548" s="47">
        <f t="shared" si="274"/>
        <v>1458.1004766476142</v>
      </c>
      <c r="U548" s="47">
        <f t="shared" si="276"/>
        <v>907.29140578414228</v>
      </c>
      <c r="V548" s="47"/>
      <c r="W548" s="79">
        <v>2</v>
      </c>
      <c r="X548" s="62">
        <f t="shared" si="304"/>
        <v>1458.1004766476142</v>
      </c>
      <c r="Y548" s="137">
        <f t="shared" si="289"/>
        <v>60.618831873326144</v>
      </c>
      <c r="Z548" s="131">
        <v>64.5</v>
      </c>
      <c r="AA548" s="5">
        <f t="shared" si="287"/>
        <v>5.6607543259200002</v>
      </c>
      <c r="AB548" s="131"/>
      <c r="AC548" s="43">
        <f t="shared" si="291"/>
        <v>0</v>
      </c>
      <c r="AD548" s="131">
        <v>64.2</v>
      </c>
      <c r="AE548" s="43">
        <f t="shared" si="290"/>
        <v>5.6082186070271991</v>
      </c>
      <c r="AF548" s="131"/>
      <c r="AG548" s="43">
        <f t="shared" si="292"/>
        <v>0</v>
      </c>
      <c r="AH548" s="131"/>
      <c r="AI548" s="43">
        <f t="shared" si="293"/>
        <v>0</v>
      </c>
      <c r="AJ548" s="131"/>
      <c r="AK548" s="43">
        <f t="shared" si="294"/>
        <v>0</v>
      </c>
      <c r="AL548" s="117"/>
      <c r="AM548" s="43">
        <f t="shared" si="295"/>
        <v>0</v>
      </c>
      <c r="AN548" s="131"/>
      <c r="AO548" s="5">
        <f t="shared" si="288"/>
        <v>0</v>
      </c>
      <c r="AP548" s="131"/>
      <c r="AQ548" s="43">
        <f t="shared" si="296"/>
        <v>0</v>
      </c>
      <c r="AR548" s="131"/>
      <c r="AS548" s="43">
        <f t="shared" si="297"/>
        <v>0</v>
      </c>
      <c r="AT548" s="131"/>
      <c r="AU548" s="43">
        <f t="shared" si="298"/>
        <v>0</v>
      </c>
      <c r="AV548" s="131"/>
      <c r="AW548" s="43">
        <f t="shared" si="299"/>
        <v>0</v>
      </c>
      <c r="AX548" s="131"/>
      <c r="AY548" s="43">
        <f t="shared" si="300"/>
        <v>0</v>
      </c>
      <c r="AZ548" s="131"/>
      <c r="BA548" s="43">
        <f t="shared" si="301"/>
        <v>0</v>
      </c>
      <c r="BB548" s="117"/>
      <c r="BC548" s="43">
        <f t="shared" si="302"/>
        <v>0</v>
      </c>
      <c r="BD548" s="121"/>
      <c r="BE548">
        <f t="shared" si="277"/>
        <v>0</v>
      </c>
      <c r="BF548">
        <f t="shared" si="278"/>
        <v>0</v>
      </c>
      <c r="BG548">
        <f t="shared" si="279"/>
        <v>4</v>
      </c>
      <c r="BH548">
        <f t="shared" si="283"/>
        <v>7</v>
      </c>
      <c r="BI548" s="6">
        <f t="shared" si="280"/>
        <v>0</v>
      </c>
      <c r="BJ548" s="44">
        <f t="shared" si="281"/>
        <v>0</v>
      </c>
    </row>
    <row r="549" spans="1:62" ht="15" customHeight="1" x14ac:dyDescent="0.25">
      <c r="A549" s="144">
        <f t="shared" si="282"/>
        <v>537</v>
      </c>
      <c r="B549" s="89" t="s">
        <v>135</v>
      </c>
      <c r="C549" s="150">
        <v>32</v>
      </c>
      <c r="D549" s="89" t="s">
        <v>135</v>
      </c>
      <c r="E549" s="150">
        <v>32</v>
      </c>
      <c r="F549" s="154" t="s">
        <v>125</v>
      </c>
      <c r="G549" s="155">
        <v>2</v>
      </c>
      <c r="H549" s="152">
        <f t="shared" si="284"/>
        <v>4276.8999999999996</v>
      </c>
      <c r="I549" s="47">
        <f t="shared" si="286"/>
        <v>2306.6999999999998</v>
      </c>
      <c r="J549" s="47">
        <f t="shared" si="305"/>
        <v>1065.5</v>
      </c>
      <c r="K549" s="47">
        <f t="shared" si="307"/>
        <v>0</v>
      </c>
      <c r="L549" s="56">
        <f t="shared" si="303"/>
        <v>3953.9796218493584</v>
      </c>
      <c r="M549" s="56">
        <f t="shared" si="285"/>
        <v>-1.5512976379795873E-2</v>
      </c>
      <c r="N549" s="47">
        <f t="shared" si="306"/>
        <v>71.746874999999818</v>
      </c>
      <c r="O549" s="47">
        <f t="shared" si="273"/>
        <v>922.74687499999982</v>
      </c>
      <c r="P549" s="47">
        <f t="shared" si="275"/>
        <v>1773.7468749999998</v>
      </c>
      <c r="Q549" s="47"/>
      <c r="R549" s="47">
        <f t="shared" si="308"/>
        <v>120.65079391477538</v>
      </c>
      <c r="S549" s="47">
        <f t="shared" si="274"/>
        <v>1458.1004766476142</v>
      </c>
      <c r="T549" s="47">
        <f t="shared" si="274"/>
        <v>1458.1004766476142</v>
      </c>
      <c r="U549" s="47">
        <f t="shared" si="276"/>
        <v>917.14338761573435</v>
      </c>
      <c r="V549" s="47"/>
      <c r="W549" s="79">
        <v>2</v>
      </c>
      <c r="X549" s="62">
        <f t="shared" si="304"/>
        <v>1458.1004766476142</v>
      </c>
      <c r="Y549" s="137">
        <f t="shared" si="289"/>
        <v>60.618831873326144</v>
      </c>
      <c r="Z549" s="131">
        <v>63.1</v>
      </c>
      <c r="AA549" s="5">
        <f t="shared" si="287"/>
        <v>5.417683079532801</v>
      </c>
      <c r="AB549" s="131"/>
      <c r="AC549" s="43">
        <f t="shared" si="291"/>
        <v>0</v>
      </c>
      <c r="AD549" s="131">
        <v>62.9</v>
      </c>
      <c r="AE549" s="43">
        <f t="shared" si="290"/>
        <v>5.383394032236799</v>
      </c>
      <c r="AF549" s="131"/>
      <c r="AG549" s="43">
        <f t="shared" si="292"/>
        <v>0</v>
      </c>
      <c r="AH549" s="131"/>
      <c r="AI549" s="43">
        <f t="shared" si="293"/>
        <v>0</v>
      </c>
      <c r="AJ549" s="131"/>
      <c r="AK549" s="43">
        <f t="shared" si="294"/>
        <v>0</v>
      </c>
      <c r="AL549" s="117"/>
      <c r="AM549" s="43">
        <f t="shared" si="295"/>
        <v>0</v>
      </c>
      <c r="AN549" s="131"/>
      <c r="AO549" s="5">
        <f t="shared" si="288"/>
        <v>0</v>
      </c>
      <c r="AP549" s="131"/>
      <c r="AQ549" s="43">
        <f t="shared" si="296"/>
        <v>0</v>
      </c>
      <c r="AR549" s="131"/>
      <c r="AS549" s="43">
        <f t="shared" si="297"/>
        <v>0</v>
      </c>
      <c r="AT549" s="131"/>
      <c r="AU549" s="43">
        <f t="shared" si="298"/>
        <v>0</v>
      </c>
      <c r="AV549" s="131"/>
      <c r="AW549" s="43">
        <f t="shared" si="299"/>
        <v>0</v>
      </c>
      <c r="AX549" s="131"/>
      <c r="AY549" s="43">
        <f t="shared" si="300"/>
        <v>0</v>
      </c>
      <c r="AZ549" s="131"/>
      <c r="BA549" s="43">
        <f t="shared" si="301"/>
        <v>0</v>
      </c>
      <c r="BB549" s="117"/>
      <c r="BC549" s="43">
        <f t="shared" si="302"/>
        <v>0</v>
      </c>
      <c r="BD549" s="121"/>
      <c r="BE549">
        <f t="shared" si="277"/>
        <v>0</v>
      </c>
      <c r="BF549">
        <f t="shared" si="278"/>
        <v>0</v>
      </c>
      <c r="BG549">
        <f t="shared" si="279"/>
        <v>4</v>
      </c>
      <c r="BH549">
        <f t="shared" si="283"/>
        <v>7</v>
      </c>
      <c r="BI549" s="6">
        <f t="shared" si="280"/>
        <v>0</v>
      </c>
      <c r="BJ549" s="44">
        <f t="shared" si="281"/>
        <v>0</v>
      </c>
    </row>
    <row r="550" spans="1:62" ht="15" customHeight="1" x14ac:dyDescent="0.25">
      <c r="A550" s="144">
        <f t="shared" si="282"/>
        <v>538</v>
      </c>
      <c r="B550" s="89" t="s">
        <v>135</v>
      </c>
      <c r="C550" s="150">
        <v>33</v>
      </c>
      <c r="D550" s="89" t="s">
        <v>135</v>
      </c>
      <c r="E550" s="150">
        <v>33</v>
      </c>
      <c r="F550" s="154" t="s">
        <v>125</v>
      </c>
      <c r="G550" s="155">
        <v>3</v>
      </c>
      <c r="H550" s="152">
        <f t="shared" si="284"/>
        <v>4284.8999999999996</v>
      </c>
      <c r="I550" s="47">
        <f t="shared" si="286"/>
        <v>2306.6999999999998</v>
      </c>
      <c r="J550" s="47">
        <f t="shared" si="305"/>
        <v>1073.5</v>
      </c>
      <c r="K550" s="47">
        <f t="shared" si="307"/>
        <v>0</v>
      </c>
      <c r="L550" s="56">
        <f t="shared" si="303"/>
        <v>3953.9796218493584</v>
      </c>
      <c r="M550" s="56">
        <f t="shared" si="285"/>
        <v>-1.6465052774947253E-2</v>
      </c>
      <c r="N550" s="47">
        <f t="shared" si="306"/>
        <v>65.996874999999818</v>
      </c>
      <c r="O550" s="47">
        <f t="shared" si="273"/>
        <v>916.99687499999982</v>
      </c>
      <c r="P550" s="47">
        <f t="shared" si="275"/>
        <v>1767.9968749999998</v>
      </c>
      <c r="Q550" s="47"/>
      <c r="R550" s="47">
        <f t="shared" si="308"/>
        <v>110.799763130458</v>
      </c>
      <c r="S550" s="47">
        <f t="shared" si="274"/>
        <v>1458.1004766476142</v>
      </c>
      <c r="T550" s="47">
        <f t="shared" si="274"/>
        <v>1458.1004766476142</v>
      </c>
      <c r="U550" s="47">
        <f t="shared" si="276"/>
        <v>926.99537047644685</v>
      </c>
      <c r="V550" s="47"/>
      <c r="W550" s="79">
        <v>2</v>
      </c>
      <c r="X550" s="62">
        <f t="shared" si="304"/>
        <v>1458.1004766476142</v>
      </c>
      <c r="Y550" s="137">
        <f t="shared" si="289"/>
        <v>60.618831873326144</v>
      </c>
      <c r="Z550" s="131">
        <v>63.1</v>
      </c>
      <c r="AA550" s="5">
        <f t="shared" si="287"/>
        <v>5.417683079532801</v>
      </c>
      <c r="AB550" s="131"/>
      <c r="AC550" s="43">
        <f t="shared" si="291"/>
        <v>0</v>
      </c>
      <c r="AD550" s="131">
        <v>62.6</v>
      </c>
      <c r="AE550" s="43">
        <f t="shared" si="290"/>
        <v>5.3321645627648007</v>
      </c>
      <c r="AF550" s="131"/>
      <c r="AG550" s="43">
        <f t="shared" si="292"/>
        <v>0</v>
      </c>
      <c r="AH550" s="131"/>
      <c r="AI550" s="43">
        <f t="shared" si="293"/>
        <v>0</v>
      </c>
      <c r="AJ550" s="131"/>
      <c r="AK550" s="43">
        <f t="shared" si="294"/>
        <v>0</v>
      </c>
      <c r="AL550" s="117"/>
      <c r="AM550" s="43">
        <f t="shared" si="295"/>
        <v>0</v>
      </c>
      <c r="AN550" s="131"/>
      <c r="AO550" s="5">
        <f t="shared" si="288"/>
        <v>0</v>
      </c>
      <c r="AP550" s="131"/>
      <c r="AQ550" s="43">
        <f t="shared" si="296"/>
        <v>0</v>
      </c>
      <c r="AR550" s="131"/>
      <c r="AS550" s="43">
        <f t="shared" si="297"/>
        <v>0</v>
      </c>
      <c r="AT550" s="131"/>
      <c r="AU550" s="43">
        <f t="shared" si="298"/>
        <v>0</v>
      </c>
      <c r="AV550" s="131"/>
      <c r="AW550" s="43">
        <f t="shared" si="299"/>
        <v>0</v>
      </c>
      <c r="AX550" s="131"/>
      <c r="AY550" s="43">
        <f t="shared" si="300"/>
        <v>0</v>
      </c>
      <c r="AZ550" s="131"/>
      <c r="BA550" s="43">
        <f t="shared" si="301"/>
        <v>0</v>
      </c>
      <c r="BB550" s="117"/>
      <c r="BC550" s="43">
        <f t="shared" si="302"/>
        <v>0</v>
      </c>
      <c r="BD550" s="121"/>
      <c r="BE550">
        <f t="shared" si="277"/>
        <v>0</v>
      </c>
      <c r="BF550">
        <f t="shared" si="278"/>
        <v>0</v>
      </c>
      <c r="BG550">
        <f t="shared" si="279"/>
        <v>4</v>
      </c>
      <c r="BH550">
        <f t="shared" si="283"/>
        <v>7</v>
      </c>
      <c r="BI550" s="6">
        <f t="shared" si="280"/>
        <v>0</v>
      </c>
      <c r="BJ550" s="44">
        <f t="shared" si="281"/>
        <v>0</v>
      </c>
    </row>
    <row r="551" spans="1:62" ht="15" customHeight="1" x14ac:dyDescent="0.25">
      <c r="A551" s="144">
        <f t="shared" si="282"/>
        <v>539</v>
      </c>
      <c r="B551" s="89" t="s">
        <v>135</v>
      </c>
      <c r="C551" s="150">
        <v>34</v>
      </c>
      <c r="D551" s="89" t="s">
        <v>135</v>
      </c>
      <c r="E551" s="150">
        <v>34</v>
      </c>
      <c r="F551" s="154" t="s">
        <v>125</v>
      </c>
      <c r="G551" s="155">
        <v>4</v>
      </c>
      <c r="H551" s="152">
        <f t="shared" si="284"/>
        <v>4292.8999999999996</v>
      </c>
      <c r="I551" s="47">
        <f t="shared" si="286"/>
        <v>2306.6999999999998</v>
      </c>
      <c r="J551" s="47">
        <f t="shared" si="305"/>
        <v>1081.5</v>
      </c>
      <c r="K551" s="47">
        <f t="shared" si="307"/>
        <v>0</v>
      </c>
      <c r="L551" s="56">
        <f t="shared" si="303"/>
        <v>3953.9796218493584</v>
      </c>
      <c r="M551" s="56">
        <f t="shared" si="285"/>
        <v>-1.7613199768220511E-2</v>
      </c>
      <c r="N551" s="47">
        <f t="shared" si="306"/>
        <v>60.246874999999818</v>
      </c>
      <c r="O551" s="47">
        <f t="shared" si="273"/>
        <v>911.24687499999982</v>
      </c>
      <c r="P551" s="47">
        <f t="shared" si="275"/>
        <v>1762.2468749999998</v>
      </c>
      <c r="Q551" s="47"/>
      <c r="R551" s="47">
        <f t="shared" si="308"/>
        <v>100.94892742008507</v>
      </c>
      <c r="S551" s="47">
        <f t="shared" si="274"/>
        <v>1458.1004766476142</v>
      </c>
      <c r="T551" s="47">
        <f t="shared" si="274"/>
        <v>1458.1004766476142</v>
      </c>
      <c r="U551" s="47">
        <f t="shared" si="276"/>
        <v>936.84735433381309</v>
      </c>
      <c r="V551" s="47"/>
      <c r="W551" s="79">
        <v>2</v>
      </c>
      <c r="X551" s="62">
        <f t="shared" si="304"/>
        <v>1458.1004766476142</v>
      </c>
      <c r="Y551" s="137">
        <f t="shared" si="289"/>
        <v>60.618831873326144</v>
      </c>
      <c r="Z551" s="131">
        <v>63.8</v>
      </c>
      <c r="AA551" s="5">
        <f t="shared" si="287"/>
        <v>5.5385519712512004</v>
      </c>
      <c r="AB551" s="131"/>
      <c r="AC551" s="43">
        <f t="shared" si="291"/>
        <v>0</v>
      </c>
      <c r="AD551" s="131">
        <v>63.7</v>
      </c>
      <c r="AE551" s="43">
        <f t="shared" si="290"/>
        <v>5.5212033461312009</v>
      </c>
      <c r="AF551" s="131"/>
      <c r="AG551" s="43">
        <f t="shared" si="292"/>
        <v>0</v>
      </c>
      <c r="AH551" s="131"/>
      <c r="AI551" s="43">
        <f t="shared" si="293"/>
        <v>0</v>
      </c>
      <c r="AJ551" s="131"/>
      <c r="AK551" s="43">
        <f t="shared" si="294"/>
        <v>0</v>
      </c>
      <c r="AL551" s="117"/>
      <c r="AM551" s="43">
        <f t="shared" si="295"/>
        <v>0</v>
      </c>
      <c r="AN551" s="131"/>
      <c r="AO551" s="5">
        <f t="shared" si="288"/>
        <v>0</v>
      </c>
      <c r="AP551" s="131"/>
      <c r="AQ551" s="43">
        <f t="shared" si="296"/>
        <v>0</v>
      </c>
      <c r="AR551" s="131"/>
      <c r="AS551" s="43">
        <f t="shared" si="297"/>
        <v>0</v>
      </c>
      <c r="AT551" s="131"/>
      <c r="AU551" s="43">
        <f t="shared" si="298"/>
        <v>0</v>
      </c>
      <c r="AV551" s="131"/>
      <c r="AW551" s="43">
        <f t="shared" si="299"/>
        <v>0</v>
      </c>
      <c r="AX551" s="131"/>
      <c r="AY551" s="43">
        <f t="shared" si="300"/>
        <v>0</v>
      </c>
      <c r="AZ551" s="131"/>
      <c r="BA551" s="43">
        <f t="shared" si="301"/>
        <v>0</v>
      </c>
      <c r="BB551" s="117"/>
      <c r="BC551" s="43">
        <f t="shared" si="302"/>
        <v>0</v>
      </c>
      <c r="BD551" s="121"/>
      <c r="BE551">
        <f t="shared" si="277"/>
        <v>0</v>
      </c>
      <c r="BF551">
        <f t="shared" si="278"/>
        <v>0</v>
      </c>
      <c r="BG551">
        <f t="shared" si="279"/>
        <v>4</v>
      </c>
      <c r="BH551">
        <f t="shared" si="283"/>
        <v>7</v>
      </c>
      <c r="BI551" s="6">
        <f t="shared" si="280"/>
        <v>0</v>
      </c>
      <c r="BJ551" s="44">
        <f t="shared" si="281"/>
        <v>0</v>
      </c>
    </row>
    <row r="552" spans="1:62" ht="15" customHeight="1" x14ac:dyDescent="0.25">
      <c r="A552" s="144">
        <f t="shared" si="282"/>
        <v>540</v>
      </c>
      <c r="B552" s="89" t="s">
        <v>135</v>
      </c>
      <c r="C552" s="150">
        <v>35</v>
      </c>
      <c r="D552" s="89" t="s">
        <v>135</v>
      </c>
      <c r="E552" s="150">
        <v>35</v>
      </c>
      <c r="F552" s="154" t="s">
        <v>125</v>
      </c>
      <c r="G552" s="155">
        <v>5</v>
      </c>
      <c r="H552" s="152">
        <f t="shared" si="284"/>
        <v>4300.8999999999996</v>
      </c>
      <c r="I552" s="47">
        <f t="shared" si="286"/>
        <v>2306.6999999999998</v>
      </c>
      <c r="J552" s="47">
        <f t="shared" si="305"/>
        <v>1089.5</v>
      </c>
      <c r="K552" s="47">
        <f t="shared" si="307"/>
        <v>0</v>
      </c>
      <c r="L552" s="56">
        <f t="shared" si="303"/>
        <v>3953.9796218493584</v>
      </c>
      <c r="M552" s="56">
        <f t="shared" si="285"/>
        <v>-1.9020668686607678E-2</v>
      </c>
      <c r="N552" s="47">
        <f t="shared" si="306"/>
        <v>54.496874999999818</v>
      </c>
      <c r="O552" s="47">
        <f t="shared" si="273"/>
        <v>905.49687499999982</v>
      </c>
      <c r="P552" s="47">
        <f t="shared" si="275"/>
        <v>1756.4968749999998</v>
      </c>
      <c r="Q552" s="47"/>
      <c r="R552" s="47">
        <f t="shared" si="308"/>
        <v>91.098350066099457</v>
      </c>
      <c r="S552" s="47">
        <f t="shared" si="274"/>
        <v>1458.1004766476142</v>
      </c>
      <c r="T552" s="47">
        <f t="shared" si="274"/>
        <v>1458.1004766476142</v>
      </c>
      <c r="U552" s="47">
        <f t="shared" si="276"/>
        <v>946.6993391567172</v>
      </c>
      <c r="V552" s="47"/>
      <c r="W552" s="79">
        <v>2</v>
      </c>
      <c r="X552" s="62">
        <f t="shared" si="304"/>
        <v>1458.1004766476142</v>
      </c>
      <c r="Y552" s="137">
        <f t="shared" si="289"/>
        <v>60.618831873326144</v>
      </c>
      <c r="Z552" s="131">
        <v>62.5</v>
      </c>
      <c r="AA552" s="5">
        <f t="shared" si="287"/>
        <v>5.3151424999999994</v>
      </c>
      <c r="AB552" s="131"/>
      <c r="AC552" s="43">
        <f t="shared" si="291"/>
        <v>0</v>
      </c>
      <c r="AD552" s="131">
        <v>62.4</v>
      </c>
      <c r="AE552" s="43">
        <f t="shared" si="290"/>
        <v>5.2981476507647995</v>
      </c>
      <c r="AF552" s="131"/>
      <c r="AG552" s="43">
        <f t="shared" si="292"/>
        <v>0</v>
      </c>
      <c r="AH552" s="131"/>
      <c r="AI552" s="43">
        <f t="shared" si="293"/>
        <v>0</v>
      </c>
      <c r="AJ552" s="131"/>
      <c r="AK552" s="43">
        <f t="shared" si="294"/>
        <v>0</v>
      </c>
      <c r="AL552" s="117"/>
      <c r="AM552" s="43">
        <f t="shared" si="295"/>
        <v>0</v>
      </c>
      <c r="AN552" s="131"/>
      <c r="AO552" s="5">
        <f t="shared" si="288"/>
        <v>0</v>
      </c>
      <c r="AP552" s="131"/>
      <c r="AQ552" s="43">
        <f t="shared" si="296"/>
        <v>0</v>
      </c>
      <c r="AR552" s="131"/>
      <c r="AS552" s="43">
        <f t="shared" si="297"/>
        <v>0</v>
      </c>
      <c r="AT552" s="131"/>
      <c r="AU552" s="43">
        <f t="shared" si="298"/>
        <v>0</v>
      </c>
      <c r="AV552" s="131"/>
      <c r="AW552" s="43">
        <f t="shared" si="299"/>
        <v>0</v>
      </c>
      <c r="AX552" s="131"/>
      <c r="AY552" s="43">
        <f t="shared" si="300"/>
        <v>0</v>
      </c>
      <c r="AZ552" s="131"/>
      <c r="BA552" s="43">
        <f t="shared" si="301"/>
        <v>0</v>
      </c>
      <c r="BB552" s="117"/>
      <c r="BC552" s="43">
        <f t="shared" si="302"/>
        <v>0</v>
      </c>
      <c r="BD552" s="121"/>
      <c r="BE552">
        <f t="shared" si="277"/>
        <v>0</v>
      </c>
      <c r="BF552">
        <f t="shared" si="278"/>
        <v>0</v>
      </c>
      <c r="BG552">
        <f t="shared" si="279"/>
        <v>4</v>
      </c>
      <c r="BH552">
        <f t="shared" si="283"/>
        <v>7</v>
      </c>
      <c r="BI552" s="6">
        <f t="shared" si="280"/>
        <v>0</v>
      </c>
      <c r="BJ552" s="44">
        <f t="shared" si="281"/>
        <v>0</v>
      </c>
    </row>
    <row r="553" spans="1:62" ht="15" customHeight="1" x14ac:dyDescent="0.25">
      <c r="A553" s="144">
        <f t="shared" si="282"/>
        <v>541</v>
      </c>
      <c r="B553" s="89" t="s">
        <v>135</v>
      </c>
      <c r="C553" s="150">
        <v>36</v>
      </c>
      <c r="D553" s="89" t="s">
        <v>135</v>
      </c>
      <c r="E553" s="150">
        <v>36</v>
      </c>
      <c r="F553" s="154" t="s">
        <v>125</v>
      </c>
      <c r="G553" s="155">
        <v>6</v>
      </c>
      <c r="H553" s="152">
        <f t="shared" si="284"/>
        <v>4308.8999999999996</v>
      </c>
      <c r="I553" s="47">
        <f t="shared" si="286"/>
        <v>2306.6999999999998</v>
      </c>
      <c r="J553" s="47">
        <f t="shared" si="305"/>
        <v>1097.5</v>
      </c>
      <c r="K553" s="47">
        <f t="shared" si="307"/>
        <v>0</v>
      </c>
      <c r="L553" s="56">
        <f t="shared" si="303"/>
        <v>3953.9796218493584</v>
      </c>
      <c r="M553" s="56">
        <f t="shared" si="285"/>
        <v>-2.0781399657607835E-2</v>
      </c>
      <c r="N553" s="47">
        <f t="shared" si="306"/>
        <v>48.746874999999818</v>
      </c>
      <c r="O553" s="47">
        <f t="shared" si="273"/>
        <v>899.74687499999982</v>
      </c>
      <c r="P553" s="47">
        <f t="shared" si="275"/>
        <v>1750.7468749999998</v>
      </c>
      <c r="Q553" s="47"/>
      <c r="R553" s="47">
        <f t="shared" si="308"/>
        <v>81.248125038462319</v>
      </c>
      <c r="S553" s="47">
        <f t="shared" si="274"/>
        <v>1458.1004766476142</v>
      </c>
      <c r="T553" s="47">
        <f t="shared" si="274"/>
        <v>1458.1004766476142</v>
      </c>
      <c r="U553" s="47">
        <f t="shared" si="276"/>
        <v>956.55132491532572</v>
      </c>
      <c r="V553" s="47"/>
      <c r="W553" s="79">
        <v>2</v>
      </c>
      <c r="X553" s="62">
        <f t="shared" si="304"/>
        <v>1458.1004766476142</v>
      </c>
      <c r="Y553" s="137">
        <f t="shared" si="289"/>
        <v>60.618831873326144</v>
      </c>
      <c r="Z553" s="131">
        <v>63.9</v>
      </c>
      <c r="AA553" s="5">
        <f t="shared" si="287"/>
        <v>5.5559278099007994</v>
      </c>
      <c r="AB553" s="131"/>
      <c r="AC553" s="43">
        <f t="shared" si="291"/>
        <v>0</v>
      </c>
      <c r="AD553" s="131">
        <v>63.7</v>
      </c>
      <c r="AE553" s="43">
        <f t="shared" si="290"/>
        <v>5.5212033461312009</v>
      </c>
      <c r="AF553" s="131"/>
      <c r="AG553" s="43">
        <f t="shared" si="292"/>
        <v>0</v>
      </c>
      <c r="AH553" s="131"/>
      <c r="AI553" s="43">
        <f t="shared" si="293"/>
        <v>0</v>
      </c>
      <c r="AJ553" s="131"/>
      <c r="AK553" s="43">
        <f t="shared" si="294"/>
        <v>0</v>
      </c>
      <c r="AL553" s="117"/>
      <c r="AM553" s="43">
        <f t="shared" si="295"/>
        <v>0</v>
      </c>
      <c r="AN553" s="131"/>
      <c r="AO553" s="5">
        <f t="shared" si="288"/>
        <v>0</v>
      </c>
      <c r="AP553" s="131"/>
      <c r="AQ553" s="43">
        <f t="shared" si="296"/>
        <v>0</v>
      </c>
      <c r="AR553" s="131"/>
      <c r="AS553" s="43">
        <f t="shared" si="297"/>
        <v>0</v>
      </c>
      <c r="AT553" s="131"/>
      <c r="AU553" s="43">
        <f t="shared" si="298"/>
        <v>0</v>
      </c>
      <c r="AV553" s="131"/>
      <c r="AW553" s="43">
        <f t="shared" si="299"/>
        <v>0</v>
      </c>
      <c r="AX553" s="131"/>
      <c r="AY553" s="43">
        <f t="shared" si="300"/>
        <v>0</v>
      </c>
      <c r="AZ553" s="131"/>
      <c r="BA553" s="43">
        <f t="shared" si="301"/>
        <v>0</v>
      </c>
      <c r="BB553" s="117"/>
      <c r="BC553" s="43">
        <f t="shared" si="302"/>
        <v>0</v>
      </c>
      <c r="BD553" s="121"/>
      <c r="BE553">
        <f t="shared" si="277"/>
        <v>0</v>
      </c>
      <c r="BF553">
        <f t="shared" si="278"/>
        <v>0</v>
      </c>
      <c r="BG553">
        <f t="shared" si="279"/>
        <v>4</v>
      </c>
      <c r="BH553">
        <f t="shared" si="283"/>
        <v>7</v>
      </c>
      <c r="BI553" s="6">
        <f t="shared" si="280"/>
        <v>0</v>
      </c>
      <c r="BJ553" s="44">
        <f t="shared" si="281"/>
        <v>0</v>
      </c>
    </row>
    <row r="554" spans="1:62" ht="15" customHeight="1" x14ac:dyDescent="0.25">
      <c r="A554" s="144">
        <f t="shared" si="282"/>
        <v>542</v>
      </c>
      <c r="B554" s="89" t="s">
        <v>135</v>
      </c>
      <c r="C554" s="150">
        <v>37</v>
      </c>
      <c r="D554" s="89" t="s">
        <v>135</v>
      </c>
      <c r="E554" s="150">
        <v>37</v>
      </c>
      <c r="F554" s="154" t="s">
        <v>125</v>
      </c>
      <c r="G554" s="155">
        <v>7</v>
      </c>
      <c r="H554" s="152">
        <f t="shared" si="284"/>
        <v>4316.8999999999996</v>
      </c>
      <c r="I554" s="47">
        <f t="shared" si="286"/>
        <v>2306.6999999999998</v>
      </c>
      <c r="J554" s="47">
        <f t="shared" si="305"/>
        <v>1105.5</v>
      </c>
      <c r="K554" s="47">
        <f t="shared" si="307"/>
        <v>0</v>
      </c>
      <c r="L554" s="56">
        <f t="shared" si="303"/>
        <v>3953.9796218493584</v>
      </c>
      <c r="M554" s="56">
        <f t="shared" si="285"/>
        <v>-2.3041186553200532E-2</v>
      </c>
      <c r="N554" s="47">
        <f t="shared" si="306"/>
        <v>42.996874999999818</v>
      </c>
      <c r="O554" s="47">
        <f t="shared" si="273"/>
        <v>893.99687499999982</v>
      </c>
      <c r="P554" s="47">
        <f t="shared" si="275"/>
        <v>1744.9968749999998</v>
      </c>
      <c r="Q554" s="47"/>
      <c r="R554" s="47">
        <f t="shared" si="308"/>
        <v>71.39839815966188</v>
      </c>
      <c r="S554" s="47">
        <f t="shared" si="274"/>
        <v>1458.1004766476142</v>
      </c>
      <c r="T554" s="47">
        <f t="shared" si="274"/>
        <v>1458.1004766476142</v>
      </c>
      <c r="U554" s="47">
        <f t="shared" si="276"/>
        <v>966.40331158102151</v>
      </c>
      <c r="V554" s="47"/>
      <c r="W554" s="79">
        <v>2</v>
      </c>
      <c r="X554" s="62">
        <f t="shared" si="304"/>
        <v>1458.1004766476142</v>
      </c>
      <c r="Y554" s="137">
        <f t="shared" si="289"/>
        <v>60.618831873326144</v>
      </c>
      <c r="Z554" s="131">
        <v>62.3</v>
      </c>
      <c r="AA554" s="5">
        <f t="shared" si="287"/>
        <v>5.2811800150592001</v>
      </c>
      <c r="AB554" s="131"/>
      <c r="AC554" s="43">
        <f t="shared" si="291"/>
        <v>0</v>
      </c>
      <c r="AD554" s="131">
        <v>61.8</v>
      </c>
      <c r="AE554" s="43">
        <f t="shared" si="290"/>
        <v>5.1967500394751998</v>
      </c>
      <c r="AF554" s="131"/>
      <c r="AG554" s="43">
        <f t="shared" si="292"/>
        <v>0</v>
      </c>
      <c r="AH554" s="131"/>
      <c r="AI554" s="43">
        <f t="shared" si="293"/>
        <v>0</v>
      </c>
      <c r="AJ554" s="131"/>
      <c r="AK554" s="43">
        <f t="shared" si="294"/>
        <v>0</v>
      </c>
      <c r="AL554" s="117"/>
      <c r="AM554" s="43">
        <f t="shared" si="295"/>
        <v>0</v>
      </c>
      <c r="AN554" s="131"/>
      <c r="AO554" s="5">
        <f t="shared" si="288"/>
        <v>0</v>
      </c>
      <c r="AP554" s="131"/>
      <c r="AQ554" s="43">
        <f t="shared" si="296"/>
        <v>0</v>
      </c>
      <c r="AR554" s="131"/>
      <c r="AS554" s="43">
        <f t="shared" si="297"/>
        <v>0</v>
      </c>
      <c r="AT554" s="131"/>
      <c r="AU554" s="43">
        <f t="shared" si="298"/>
        <v>0</v>
      </c>
      <c r="AV554" s="131"/>
      <c r="AW554" s="43">
        <f t="shared" si="299"/>
        <v>0</v>
      </c>
      <c r="AX554" s="131"/>
      <c r="AY554" s="43">
        <f t="shared" si="300"/>
        <v>0</v>
      </c>
      <c r="AZ554" s="131"/>
      <c r="BA554" s="43">
        <f t="shared" si="301"/>
        <v>0</v>
      </c>
      <c r="BB554" s="117"/>
      <c r="BC554" s="43">
        <f t="shared" si="302"/>
        <v>0</v>
      </c>
      <c r="BD554" s="121"/>
      <c r="BE554">
        <f t="shared" si="277"/>
        <v>0</v>
      </c>
      <c r="BF554">
        <f t="shared" si="278"/>
        <v>0</v>
      </c>
      <c r="BG554">
        <f t="shared" si="279"/>
        <v>4</v>
      </c>
      <c r="BH554">
        <f t="shared" si="283"/>
        <v>7</v>
      </c>
      <c r="BI554" s="6">
        <f t="shared" si="280"/>
        <v>0</v>
      </c>
      <c r="BJ554" s="44">
        <f t="shared" si="281"/>
        <v>0</v>
      </c>
    </row>
    <row r="555" spans="1:62" ht="15" customHeight="1" x14ac:dyDescent="0.25">
      <c r="A555" s="144">
        <f t="shared" si="282"/>
        <v>543</v>
      </c>
      <c r="B555" s="89" t="s">
        <v>136</v>
      </c>
      <c r="C555" s="150">
        <v>1</v>
      </c>
      <c r="D555" s="89" t="s">
        <v>136</v>
      </c>
      <c r="E555" s="150">
        <v>1</v>
      </c>
      <c r="F555" s="154" t="s">
        <v>125</v>
      </c>
      <c r="G555" s="155">
        <v>8</v>
      </c>
      <c r="H555" s="152">
        <f t="shared" si="284"/>
        <v>4324.8999999999996</v>
      </c>
      <c r="I555" s="47">
        <f t="shared" si="286"/>
        <v>2306.6999999999998</v>
      </c>
      <c r="J555" s="47">
        <f t="shared" si="305"/>
        <v>1113.5</v>
      </c>
      <c r="K555" s="47">
        <f t="shared" si="307"/>
        <v>0</v>
      </c>
      <c r="L555" s="56">
        <f t="shared" si="303"/>
        <v>3953.9796218493584</v>
      </c>
      <c r="M555" s="56">
        <f t="shared" si="285"/>
        <v>-2.6039158044113719E-2</v>
      </c>
      <c r="N555" s="47">
        <f t="shared" si="306"/>
        <v>37.246874999999818</v>
      </c>
      <c r="O555" s="47">
        <f t="shared" si="273"/>
        <v>888.24687499999982</v>
      </c>
      <c r="P555" s="47">
        <f t="shared" si="275"/>
        <v>1739.2468749999998</v>
      </c>
      <c r="Q555" s="47"/>
      <c r="R555" s="47">
        <f t="shared" si="308"/>
        <v>61.549408585831365</v>
      </c>
      <c r="S555" s="47">
        <f t="shared" si="274"/>
        <v>1458.1004766476142</v>
      </c>
      <c r="T555" s="47">
        <f t="shared" si="274"/>
        <v>1458.1004766476142</v>
      </c>
      <c r="U555" s="47">
        <f t="shared" si="276"/>
        <v>976.25529912634283</v>
      </c>
      <c r="V555" s="47"/>
      <c r="W555" s="79">
        <v>2</v>
      </c>
      <c r="X555" s="62">
        <f t="shared" si="304"/>
        <v>1458.1004766476142</v>
      </c>
      <c r="Y555" s="137">
        <f t="shared" si="289"/>
        <v>60.618831873326144</v>
      </c>
      <c r="Z555" s="131">
        <v>64</v>
      </c>
      <c r="AA555" s="5">
        <f t="shared" si="287"/>
        <v>5.5733308620799997</v>
      </c>
      <c r="AB555" s="131"/>
      <c r="AC555" s="43">
        <f t="shared" si="291"/>
        <v>0</v>
      </c>
      <c r="AD555" s="131">
        <v>63.2</v>
      </c>
      <c r="AE555" s="43">
        <f t="shared" si="290"/>
        <v>5.4348684234752014</v>
      </c>
      <c r="AF555" s="131"/>
      <c r="AG555" s="43">
        <f t="shared" si="292"/>
        <v>0</v>
      </c>
      <c r="AH555" s="131"/>
      <c r="AI555" s="43">
        <f t="shared" si="293"/>
        <v>0</v>
      </c>
      <c r="AJ555" s="131"/>
      <c r="AK555" s="43">
        <f t="shared" si="294"/>
        <v>0</v>
      </c>
      <c r="AL555" s="117"/>
      <c r="AM555" s="43">
        <f t="shared" si="295"/>
        <v>0</v>
      </c>
      <c r="AN555" s="131"/>
      <c r="AO555" s="5">
        <f t="shared" si="288"/>
        <v>0</v>
      </c>
      <c r="AP555" s="131"/>
      <c r="AQ555" s="43">
        <f t="shared" si="296"/>
        <v>0</v>
      </c>
      <c r="AR555" s="131"/>
      <c r="AS555" s="43">
        <f t="shared" si="297"/>
        <v>0</v>
      </c>
      <c r="AT555" s="131"/>
      <c r="AU555" s="43">
        <f t="shared" si="298"/>
        <v>0</v>
      </c>
      <c r="AV555" s="131"/>
      <c r="AW555" s="43">
        <f t="shared" si="299"/>
        <v>0</v>
      </c>
      <c r="AX555" s="131"/>
      <c r="AY555" s="43">
        <f t="shared" si="300"/>
        <v>0</v>
      </c>
      <c r="AZ555" s="131"/>
      <c r="BA555" s="43">
        <f t="shared" si="301"/>
        <v>0</v>
      </c>
      <c r="BB555" s="117"/>
      <c r="BC555" s="43">
        <f t="shared" si="302"/>
        <v>0</v>
      </c>
      <c r="BD555" s="121"/>
      <c r="BE555">
        <f t="shared" si="277"/>
        <v>0</v>
      </c>
      <c r="BF555">
        <f t="shared" si="278"/>
        <v>0</v>
      </c>
      <c r="BG555">
        <f t="shared" si="279"/>
        <v>4</v>
      </c>
      <c r="BH555">
        <f t="shared" si="283"/>
        <v>7</v>
      </c>
      <c r="BI555" s="6">
        <f t="shared" si="280"/>
        <v>0</v>
      </c>
      <c r="BJ555" s="44">
        <f t="shared" si="281"/>
        <v>0</v>
      </c>
    </row>
    <row r="556" spans="1:62" ht="15" customHeight="1" x14ac:dyDescent="0.25">
      <c r="A556" s="144">
        <f t="shared" si="282"/>
        <v>544</v>
      </c>
      <c r="B556" s="89" t="s">
        <v>136</v>
      </c>
      <c r="C556" s="150">
        <v>2</v>
      </c>
      <c r="D556" s="89" t="s">
        <v>136</v>
      </c>
      <c r="E556" s="150">
        <v>2</v>
      </c>
      <c r="F556" s="154" t="s">
        <v>125</v>
      </c>
      <c r="G556" s="155">
        <v>9</v>
      </c>
      <c r="H556" s="152">
        <f t="shared" si="284"/>
        <v>4332.8999999999996</v>
      </c>
      <c r="I556" s="47">
        <f t="shared" si="286"/>
        <v>2306.6999999999998</v>
      </c>
      <c r="J556" s="47">
        <f t="shared" si="305"/>
        <v>1121.5</v>
      </c>
      <c r="K556" s="47">
        <f t="shared" si="307"/>
        <v>0</v>
      </c>
      <c r="L556" s="56">
        <f t="shared" si="303"/>
        <v>3953.9796218493584</v>
      </c>
      <c r="M556" s="56">
        <f t="shared" si="285"/>
        <v>-3.0196652386166534E-2</v>
      </c>
      <c r="N556" s="47">
        <f t="shared" si="306"/>
        <v>31.496874999999818</v>
      </c>
      <c r="O556" s="47">
        <f t="shared" si="273"/>
        <v>882.49687499999982</v>
      </c>
      <c r="P556" s="47">
        <f t="shared" si="275"/>
        <v>1733.4968749999998</v>
      </c>
      <c r="Q556" s="47"/>
      <c r="R556" s="47">
        <f t="shared" si="308"/>
        <v>51.701577681591239</v>
      </c>
      <c r="S556" s="47">
        <f t="shared" si="274"/>
        <v>1458.1004766476142</v>
      </c>
      <c r="T556" s="47">
        <f t="shared" si="274"/>
        <v>1458.1004766476142</v>
      </c>
      <c r="U556" s="47">
        <f t="shared" si="276"/>
        <v>986.10728752492503</v>
      </c>
      <c r="V556" s="47"/>
      <c r="W556" s="79">
        <v>2</v>
      </c>
      <c r="X556" s="62">
        <f t="shared" si="304"/>
        <v>1458.1004766476142</v>
      </c>
      <c r="Y556" s="137">
        <f t="shared" si="289"/>
        <v>60.618831873326144</v>
      </c>
      <c r="Z556" s="131">
        <v>63</v>
      </c>
      <c r="AA556" s="5">
        <f t="shared" si="287"/>
        <v>5.4005249491199994</v>
      </c>
      <c r="AB556" s="131"/>
      <c r="AC556" s="43">
        <f t="shared" si="291"/>
        <v>0</v>
      </c>
      <c r="AD556" s="131">
        <v>62.3</v>
      </c>
      <c r="AE556" s="43">
        <f t="shared" si="290"/>
        <v>5.2811800150592001</v>
      </c>
      <c r="AF556" s="131"/>
      <c r="AG556" s="43">
        <f t="shared" si="292"/>
        <v>0</v>
      </c>
      <c r="AH556" s="131"/>
      <c r="AI556" s="43">
        <f t="shared" si="293"/>
        <v>0</v>
      </c>
      <c r="AJ556" s="131"/>
      <c r="AK556" s="43">
        <f t="shared" si="294"/>
        <v>0</v>
      </c>
      <c r="AL556" s="117"/>
      <c r="AM556" s="43">
        <f t="shared" si="295"/>
        <v>0</v>
      </c>
      <c r="AN556" s="131"/>
      <c r="AO556" s="5">
        <f t="shared" si="288"/>
        <v>0</v>
      </c>
      <c r="AP556" s="131"/>
      <c r="AQ556" s="43">
        <f t="shared" si="296"/>
        <v>0</v>
      </c>
      <c r="AR556" s="131"/>
      <c r="AS556" s="43">
        <f t="shared" si="297"/>
        <v>0</v>
      </c>
      <c r="AT556" s="131"/>
      <c r="AU556" s="43">
        <f t="shared" si="298"/>
        <v>0</v>
      </c>
      <c r="AV556" s="131"/>
      <c r="AW556" s="43">
        <f t="shared" si="299"/>
        <v>0</v>
      </c>
      <c r="AX556" s="131"/>
      <c r="AY556" s="43">
        <f t="shared" si="300"/>
        <v>0</v>
      </c>
      <c r="AZ556" s="131"/>
      <c r="BA556" s="43">
        <f t="shared" si="301"/>
        <v>0</v>
      </c>
      <c r="BB556" s="117"/>
      <c r="BC556" s="43">
        <f t="shared" si="302"/>
        <v>0</v>
      </c>
      <c r="BD556" s="121"/>
      <c r="BE556">
        <f t="shared" si="277"/>
        <v>0</v>
      </c>
      <c r="BF556">
        <f t="shared" si="278"/>
        <v>0</v>
      </c>
      <c r="BG556">
        <f t="shared" si="279"/>
        <v>4</v>
      </c>
      <c r="BH556">
        <f t="shared" si="283"/>
        <v>7</v>
      </c>
      <c r="BI556" s="6">
        <f t="shared" si="280"/>
        <v>0</v>
      </c>
      <c r="BJ556" s="44">
        <f t="shared" si="281"/>
        <v>0</v>
      </c>
    </row>
    <row r="557" spans="1:62" ht="15" customHeight="1" x14ac:dyDescent="0.25">
      <c r="A557" s="144">
        <f t="shared" si="282"/>
        <v>545</v>
      </c>
      <c r="B557" s="89" t="s">
        <v>136</v>
      </c>
      <c r="C557" s="150">
        <v>3</v>
      </c>
      <c r="D557" s="89" t="s">
        <v>136</v>
      </c>
      <c r="E557" s="150">
        <v>3</v>
      </c>
      <c r="F557" s="154" t="s">
        <v>125</v>
      </c>
      <c r="G557" s="155">
        <v>10</v>
      </c>
      <c r="H557" s="152">
        <f t="shared" si="284"/>
        <v>4340.8999999999996</v>
      </c>
      <c r="I557" s="47">
        <f t="shared" si="286"/>
        <v>2306.6999999999998</v>
      </c>
      <c r="J557" s="47">
        <f t="shared" si="305"/>
        <v>1129.5</v>
      </c>
      <c r="K557" s="47">
        <f t="shared" si="307"/>
        <v>0</v>
      </c>
      <c r="L557" s="56">
        <f t="shared" si="303"/>
        <v>3953.9796218493584</v>
      </c>
      <c r="M557" s="56">
        <f t="shared" si="285"/>
        <v>-3.6331488948235346E-2</v>
      </c>
      <c r="N557" s="47">
        <f t="shared" si="306"/>
        <v>25.746874999999818</v>
      </c>
      <c r="O557" s="47">
        <f t="shared" si="273"/>
        <v>876.74687499999982</v>
      </c>
      <c r="P557" s="47">
        <f t="shared" si="275"/>
        <v>1727.7468749999998</v>
      </c>
      <c r="Q557" s="47"/>
      <c r="R557" s="47">
        <f t="shared" si="308"/>
        <v>41.855723291631406</v>
      </c>
      <c r="S557" s="47">
        <f t="shared" si="274"/>
        <v>1458.1004766476142</v>
      </c>
      <c r="T557" s="47">
        <f t="shared" si="274"/>
        <v>1458.1004766476142</v>
      </c>
      <c r="U557" s="47">
        <f t="shared" si="276"/>
        <v>995.95927675144685</v>
      </c>
      <c r="V557" s="47"/>
      <c r="W557" s="79">
        <v>2</v>
      </c>
      <c r="X557" s="62">
        <f t="shared" si="304"/>
        <v>1458.1004766476142</v>
      </c>
      <c r="Y557" s="137">
        <f t="shared" si="289"/>
        <v>60.618831873326144</v>
      </c>
      <c r="Z557" s="131">
        <v>63.3</v>
      </c>
      <c r="AA557" s="5">
        <f t="shared" si="287"/>
        <v>5.4520809809471995</v>
      </c>
      <c r="AB557" s="131"/>
      <c r="AC557" s="43">
        <f t="shared" si="291"/>
        <v>0</v>
      </c>
      <c r="AD557" s="131">
        <v>62.1</v>
      </c>
      <c r="AE557" s="43">
        <f t="shared" si="290"/>
        <v>5.2473263842367999</v>
      </c>
      <c r="AF557" s="131"/>
      <c r="AG557" s="43">
        <f t="shared" si="292"/>
        <v>0</v>
      </c>
      <c r="AH557" s="131"/>
      <c r="AI557" s="43">
        <f t="shared" si="293"/>
        <v>0</v>
      </c>
      <c r="AJ557" s="131"/>
      <c r="AK557" s="43">
        <f t="shared" si="294"/>
        <v>0</v>
      </c>
      <c r="AL557" s="117"/>
      <c r="AM557" s="43">
        <f t="shared" si="295"/>
        <v>0</v>
      </c>
      <c r="AN557" s="131"/>
      <c r="AO557" s="5">
        <f t="shared" si="288"/>
        <v>0</v>
      </c>
      <c r="AP557" s="131"/>
      <c r="AQ557" s="43">
        <f t="shared" si="296"/>
        <v>0</v>
      </c>
      <c r="AR557" s="131"/>
      <c r="AS557" s="43">
        <f t="shared" si="297"/>
        <v>0</v>
      </c>
      <c r="AT557" s="131"/>
      <c r="AU557" s="43">
        <f t="shared" si="298"/>
        <v>0</v>
      </c>
      <c r="AV557" s="131"/>
      <c r="AW557" s="43">
        <f t="shared" si="299"/>
        <v>0</v>
      </c>
      <c r="AX557" s="131"/>
      <c r="AY557" s="43">
        <f t="shared" si="300"/>
        <v>0</v>
      </c>
      <c r="AZ557" s="131"/>
      <c r="BA557" s="43">
        <f t="shared" si="301"/>
        <v>0</v>
      </c>
      <c r="BB557" s="117"/>
      <c r="BC557" s="43">
        <f t="shared" si="302"/>
        <v>0</v>
      </c>
      <c r="BD557" s="121"/>
      <c r="BE557">
        <f t="shared" si="277"/>
        <v>0</v>
      </c>
      <c r="BF557">
        <f t="shared" si="278"/>
        <v>0</v>
      </c>
      <c r="BG557">
        <f t="shared" si="279"/>
        <v>4</v>
      </c>
      <c r="BH557">
        <f t="shared" si="283"/>
        <v>7</v>
      </c>
      <c r="BI557" s="6">
        <f t="shared" si="280"/>
        <v>0</v>
      </c>
      <c r="BJ557" s="44">
        <f t="shared" si="281"/>
        <v>0</v>
      </c>
    </row>
    <row r="558" spans="1:62" ht="15" customHeight="1" x14ac:dyDescent="0.25">
      <c r="A558" s="144">
        <f t="shared" si="282"/>
        <v>546</v>
      </c>
      <c r="B558" s="89" t="s">
        <v>136</v>
      </c>
      <c r="C558" s="150">
        <v>4</v>
      </c>
      <c r="D558" s="89" t="s">
        <v>136</v>
      </c>
      <c r="E558" s="150">
        <v>4</v>
      </c>
      <c r="F558" s="154" t="s">
        <v>125</v>
      </c>
      <c r="G558" s="155">
        <v>11</v>
      </c>
      <c r="H558" s="152">
        <f t="shared" si="284"/>
        <v>4348.8999999999996</v>
      </c>
      <c r="I558" s="47">
        <f t="shared" si="286"/>
        <v>2306.6999999999998</v>
      </c>
      <c r="J558" s="47">
        <f t="shared" si="305"/>
        <v>1137.5</v>
      </c>
      <c r="K558" s="47">
        <f t="shared" si="307"/>
        <v>0</v>
      </c>
      <c r="L558" s="56">
        <f t="shared" si="303"/>
        <v>3953.9796218493584</v>
      </c>
      <c r="M558" s="56">
        <f t="shared" si="285"/>
        <v>-4.6267335590982839E-2</v>
      </c>
      <c r="N558" s="47">
        <f t="shared" si="306"/>
        <v>19.996874999999818</v>
      </c>
      <c r="O558" s="47">
        <f t="shared" si="273"/>
        <v>870.99687499999982</v>
      </c>
      <c r="P558" s="47">
        <f t="shared" si="275"/>
        <v>1721.9968749999998</v>
      </c>
      <c r="Q558" s="47"/>
      <c r="R558" s="47">
        <f t="shared" si="308"/>
        <v>32.013669108142196</v>
      </c>
      <c r="S558" s="47">
        <f t="shared" si="274"/>
        <v>1458.1004766476142</v>
      </c>
      <c r="T558" s="47">
        <f t="shared" si="274"/>
        <v>1458.1004766476142</v>
      </c>
      <c r="U558" s="47">
        <f t="shared" si="276"/>
        <v>1005.8112667815791</v>
      </c>
      <c r="V558" s="47"/>
      <c r="W558" s="79">
        <v>2</v>
      </c>
      <c r="X558" s="62">
        <f t="shared" si="304"/>
        <v>1458.1004766476142</v>
      </c>
      <c r="Y558" s="137">
        <f t="shared" si="289"/>
        <v>60.618831873326144</v>
      </c>
      <c r="Z558" s="131">
        <v>63.1</v>
      </c>
      <c r="AA558" s="5">
        <f t="shared" si="287"/>
        <v>5.417683079532801</v>
      </c>
      <c r="AB558" s="131"/>
      <c r="AC558" s="43">
        <f t="shared" si="291"/>
        <v>0</v>
      </c>
      <c r="AD558" s="131">
        <v>62.3</v>
      </c>
      <c r="AE558" s="43">
        <f t="shared" si="290"/>
        <v>5.2811800150592001</v>
      </c>
      <c r="AF558" s="131"/>
      <c r="AG558" s="43">
        <f t="shared" si="292"/>
        <v>0</v>
      </c>
      <c r="AH558" s="131"/>
      <c r="AI558" s="43">
        <f t="shared" si="293"/>
        <v>0</v>
      </c>
      <c r="AJ558" s="131"/>
      <c r="AK558" s="43">
        <f t="shared" si="294"/>
        <v>0</v>
      </c>
      <c r="AL558" s="117"/>
      <c r="AM558" s="43">
        <f t="shared" si="295"/>
        <v>0</v>
      </c>
      <c r="AN558" s="131"/>
      <c r="AO558" s="5">
        <f t="shared" si="288"/>
        <v>0</v>
      </c>
      <c r="AP558" s="131"/>
      <c r="AQ558" s="43">
        <f t="shared" si="296"/>
        <v>0</v>
      </c>
      <c r="AR558" s="131"/>
      <c r="AS558" s="43">
        <f t="shared" si="297"/>
        <v>0</v>
      </c>
      <c r="AT558" s="131"/>
      <c r="AU558" s="43">
        <f t="shared" si="298"/>
        <v>0</v>
      </c>
      <c r="AV558" s="131"/>
      <c r="AW558" s="43">
        <f t="shared" si="299"/>
        <v>0</v>
      </c>
      <c r="AX558" s="131"/>
      <c r="AY558" s="43">
        <f t="shared" si="300"/>
        <v>0</v>
      </c>
      <c r="AZ558" s="131"/>
      <c r="BA558" s="43">
        <f t="shared" si="301"/>
        <v>0</v>
      </c>
      <c r="BB558" s="117"/>
      <c r="BC558" s="43">
        <f t="shared" si="302"/>
        <v>0</v>
      </c>
      <c r="BD558" s="121"/>
      <c r="BE558">
        <f t="shared" si="277"/>
        <v>0</v>
      </c>
      <c r="BF558">
        <f t="shared" si="278"/>
        <v>0</v>
      </c>
      <c r="BG558">
        <f t="shared" si="279"/>
        <v>4</v>
      </c>
      <c r="BH558">
        <f t="shared" si="283"/>
        <v>7</v>
      </c>
      <c r="BI558" s="6">
        <f t="shared" si="280"/>
        <v>0</v>
      </c>
      <c r="BJ558" s="44">
        <f t="shared" si="281"/>
        <v>0</v>
      </c>
    </row>
    <row r="559" spans="1:62" ht="15" customHeight="1" x14ac:dyDescent="0.25">
      <c r="A559" s="144">
        <f t="shared" si="282"/>
        <v>547</v>
      </c>
      <c r="B559" s="89" t="s">
        <v>136</v>
      </c>
      <c r="C559" s="150">
        <v>5</v>
      </c>
      <c r="D559" s="89" t="s">
        <v>136</v>
      </c>
      <c r="E559" s="150">
        <v>5</v>
      </c>
      <c r="F559" s="154" t="s">
        <v>125</v>
      </c>
      <c r="G559" s="155">
        <v>12</v>
      </c>
      <c r="H559" s="152">
        <f t="shared" si="284"/>
        <v>4356.8999999999996</v>
      </c>
      <c r="I559" s="47">
        <f t="shared" si="286"/>
        <v>2306.6999999999998</v>
      </c>
      <c r="J559" s="47">
        <f t="shared" si="305"/>
        <v>1145.5</v>
      </c>
      <c r="K559" s="47">
        <f t="shared" si="307"/>
        <v>0</v>
      </c>
      <c r="L559" s="56">
        <f t="shared" si="303"/>
        <v>3953.9796218493584</v>
      </c>
      <c r="M559" s="56">
        <f t="shared" si="285"/>
        <v>-6.5063497691880912E-2</v>
      </c>
      <c r="N559" s="47">
        <f t="shared" si="306"/>
        <v>14.246874999999818</v>
      </c>
      <c r="O559" s="47">
        <f t="shared" si="273"/>
        <v>865.24687499999982</v>
      </c>
      <c r="P559" s="47">
        <f t="shared" si="275"/>
        <v>1716.2468749999998</v>
      </c>
      <c r="Q559" s="47"/>
      <c r="R559" s="47">
        <f t="shared" si="308"/>
        <v>22.180474459885204</v>
      </c>
      <c r="S559" s="47">
        <f t="shared" si="274"/>
        <v>1458.1004766476142</v>
      </c>
      <c r="T559" s="47">
        <f t="shared" si="274"/>
        <v>1458.1004766476142</v>
      </c>
      <c r="U559" s="47">
        <f t="shared" si="276"/>
        <v>1015.6632575919368</v>
      </c>
      <c r="V559" s="47"/>
      <c r="W559" s="79">
        <v>2</v>
      </c>
      <c r="X559" s="62">
        <f t="shared" si="304"/>
        <v>1458.1004766476142</v>
      </c>
      <c r="Y559" s="137">
        <f t="shared" si="289"/>
        <v>60.618831873326144</v>
      </c>
      <c r="Z559" s="131">
        <v>63</v>
      </c>
      <c r="AA559" s="5">
        <f t="shared" si="287"/>
        <v>5.4005249491199994</v>
      </c>
      <c r="AB559" s="131"/>
      <c r="AC559" s="43">
        <f t="shared" si="291"/>
        <v>0</v>
      </c>
      <c r="AD559" s="131">
        <v>62.7</v>
      </c>
      <c r="AE559" s="43">
        <f t="shared" si="290"/>
        <v>5.3492138390592014</v>
      </c>
      <c r="AF559" s="131"/>
      <c r="AG559" s="43">
        <f t="shared" si="292"/>
        <v>0</v>
      </c>
      <c r="AH559" s="131"/>
      <c r="AI559" s="43">
        <f t="shared" si="293"/>
        <v>0</v>
      </c>
      <c r="AJ559" s="131"/>
      <c r="AK559" s="43">
        <f t="shared" si="294"/>
        <v>0</v>
      </c>
      <c r="AL559" s="117"/>
      <c r="AM559" s="43">
        <f t="shared" si="295"/>
        <v>0</v>
      </c>
      <c r="AN559" s="131"/>
      <c r="AO559" s="5">
        <f t="shared" si="288"/>
        <v>0</v>
      </c>
      <c r="AP559" s="131"/>
      <c r="AQ559" s="43">
        <f t="shared" si="296"/>
        <v>0</v>
      </c>
      <c r="AR559" s="131"/>
      <c r="AS559" s="43">
        <f t="shared" si="297"/>
        <v>0</v>
      </c>
      <c r="AT559" s="131"/>
      <c r="AU559" s="43">
        <f t="shared" si="298"/>
        <v>0</v>
      </c>
      <c r="AV559" s="131"/>
      <c r="AW559" s="43">
        <f t="shared" si="299"/>
        <v>0</v>
      </c>
      <c r="AX559" s="131"/>
      <c r="AY559" s="43">
        <f t="shared" si="300"/>
        <v>0</v>
      </c>
      <c r="AZ559" s="131"/>
      <c r="BA559" s="43">
        <f t="shared" si="301"/>
        <v>0</v>
      </c>
      <c r="BB559" s="117"/>
      <c r="BC559" s="43">
        <f t="shared" si="302"/>
        <v>0</v>
      </c>
      <c r="BD559" s="121"/>
      <c r="BE559">
        <f t="shared" si="277"/>
        <v>0</v>
      </c>
      <c r="BF559">
        <f t="shared" si="278"/>
        <v>0</v>
      </c>
      <c r="BG559">
        <f t="shared" si="279"/>
        <v>4</v>
      </c>
      <c r="BH559">
        <f t="shared" si="283"/>
        <v>7</v>
      </c>
      <c r="BI559" s="6">
        <f t="shared" si="280"/>
        <v>0</v>
      </c>
      <c r="BJ559" s="44">
        <f t="shared" si="281"/>
        <v>0</v>
      </c>
    </row>
    <row r="560" spans="1:62" ht="15" customHeight="1" x14ac:dyDescent="0.25">
      <c r="A560" s="144">
        <f t="shared" si="282"/>
        <v>548</v>
      </c>
      <c r="B560" s="89" t="s">
        <v>136</v>
      </c>
      <c r="C560" s="150">
        <v>6</v>
      </c>
      <c r="D560" s="89" t="s">
        <v>136</v>
      </c>
      <c r="E560" s="150">
        <v>6</v>
      </c>
      <c r="F560" s="154" t="s">
        <v>125</v>
      </c>
      <c r="G560" s="155">
        <v>13</v>
      </c>
      <c r="H560" s="152">
        <f t="shared" si="284"/>
        <v>4364.8999999999996</v>
      </c>
      <c r="I560" s="47">
        <f t="shared" si="286"/>
        <v>2306.6999999999998</v>
      </c>
      <c r="J560" s="47">
        <f t="shared" si="305"/>
        <v>1153.5</v>
      </c>
      <c r="K560" s="47">
        <f t="shared" si="307"/>
        <v>0</v>
      </c>
      <c r="L560" s="56">
        <f t="shared" si="303"/>
        <v>3953.9796218493584</v>
      </c>
      <c r="M560" s="56">
        <f t="shared" si="285"/>
        <v>-0.11385351901390095</v>
      </c>
      <c r="N560" s="47">
        <f t="shared" si="306"/>
        <v>8.4968749999998181</v>
      </c>
      <c r="O560" s="47">
        <f t="shared" si="273"/>
        <v>859.49687499999982</v>
      </c>
      <c r="P560" s="47">
        <f t="shared" si="275"/>
        <v>1710.4968749999998</v>
      </c>
      <c r="Q560" s="47"/>
      <c r="R560" s="47">
        <f>SQRT(POWER(J560-N$7,2)+POWER(K560-N560,2))</f>
        <v>12.377272913110623</v>
      </c>
      <c r="S560" s="47">
        <f>SQRT(POWER(O$7-N$7,2)+POWER(O560-N560,2))</f>
        <v>1458.1004766476142</v>
      </c>
      <c r="T560" s="47">
        <f t="shared" ref="T560:T623" si="309">SQRT(POWER(P$7-O$7,2)+POWER(P560-O560,2))</f>
        <v>1458.1004766476142</v>
      </c>
      <c r="U560" s="47">
        <f t="shared" si="276"/>
        <v>1025.5152491600331</v>
      </c>
      <c r="V560" s="47"/>
      <c r="W560" s="79">
        <v>2</v>
      </c>
      <c r="X560" s="62">
        <f t="shared" si="304"/>
        <v>1458.1004766476142</v>
      </c>
      <c r="Y560" s="137">
        <f t="shared" si="289"/>
        <v>60.618831873326144</v>
      </c>
      <c r="Z560" s="131">
        <v>62.9</v>
      </c>
      <c r="AA560" s="5">
        <f t="shared" si="287"/>
        <v>5.383394032236799</v>
      </c>
      <c r="AB560" s="131"/>
      <c r="AC560" s="43">
        <f t="shared" si="291"/>
        <v>0</v>
      </c>
      <c r="AD560" s="131">
        <v>62</v>
      </c>
      <c r="AE560" s="43">
        <f t="shared" si="290"/>
        <v>5.2304403891199991</v>
      </c>
      <c r="AF560" s="131"/>
      <c r="AG560" s="43">
        <f t="shared" si="292"/>
        <v>0</v>
      </c>
      <c r="AH560" s="131"/>
      <c r="AI560" s="43">
        <f t="shared" si="293"/>
        <v>0</v>
      </c>
      <c r="AJ560" s="131"/>
      <c r="AK560" s="43">
        <f t="shared" si="294"/>
        <v>0</v>
      </c>
      <c r="AL560" s="117"/>
      <c r="AM560" s="43">
        <f t="shared" si="295"/>
        <v>0</v>
      </c>
      <c r="AN560" s="131"/>
      <c r="AO560" s="5">
        <f t="shared" si="288"/>
        <v>0</v>
      </c>
      <c r="AP560" s="131"/>
      <c r="AQ560" s="43">
        <f t="shared" si="296"/>
        <v>0</v>
      </c>
      <c r="AR560" s="131"/>
      <c r="AS560" s="43">
        <f t="shared" si="297"/>
        <v>0</v>
      </c>
      <c r="AT560" s="131"/>
      <c r="AU560" s="43">
        <f t="shared" si="298"/>
        <v>0</v>
      </c>
      <c r="AV560" s="131"/>
      <c r="AW560" s="43">
        <f t="shared" si="299"/>
        <v>0</v>
      </c>
      <c r="AX560" s="131"/>
      <c r="AY560" s="43">
        <f t="shared" si="300"/>
        <v>0</v>
      </c>
      <c r="AZ560" s="131"/>
      <c r="BA560" s="43">
        <f t="shared" si="301"/>
        <v>0</v>
      </c>
      <c r="BB560" s="117"/>
      <c r="BC560" s="43">
        <f t="shared" si="302"/>
        <v>0</v>
      </c>
      <c r="BD560" s="121"/>
      <c r="BE560">
        <f t="shared" si="277"/>
        <v>0</v>
      </c>
      <c r="BF560">
        <f t="shared" si="278"/>
        <v>0</v>
      </c>
      <c r="BG560">
        <f t="shared" si="279"/>
        <v>4</v>
      </c>
      <c r="BH560">
        <f t="shared" si="283"/>
        <v>7</v>
      </c>
      <c r="BI560" s="6">
        <f t="shared" si="280"/>
        <v>0</v>
      </c>
      <c r="BJ560" s="44">
        <f t="shared" si="281"/>
        <v>0</v>
      </c>
    </row>
    <row r="561" spans="1:62" ht="15" customHeight="1" x14ac:dyDescent="0.25">
      <c r="A561" s="144">
        <f t="shared" si="282"/>
        <v>549</v>
      </c>
      <c r="B561" s="89" t="s">
        <v>136</v>
      </c>
      <c r="C561" s="150">
        <v>7</v>
      </c>
      <c r="D561" s="89" t="s">
        <v>136</v>
      </c>
      <c r="E561" s="150">
        <v>7</v>
      </c>
      <c r="F561" s="154" t="s">
        <v>125</v>
      </c>
      <c r="G561" s="155">
        <v>14</v>
      </c>
      <c r="H561" s="152">
        <f t="shared" si="284"/>
        <v>4372.8999999999996</v>
      </c>
      <c r="I561" s="47">
        <f t="shared" si="286"/>
        <v>2306.6999999999998</v>
      </c>
      <c r="J561" s="47">
        <f t="shared" si="305"/>
        <v>1161.5</v>
      </c>
      <c r="K561" s="47">
        <f t="shared" si="307"/>
        <v>0</v>
      </c>
      <c r="L561" s="56">
        <f t="shared" si="303"/>
        <v>3953.9796218493584</v>
      </c>
      <c r="M561" s="56">
        <f t="shared" si="285"/>
        <v>2.4114270898926407</v>
      </c>
      <c r="N561" s="47">
        <f t="shared" si="306"/>
        <v>2.7468749999998181</v>
      </c>
      <c r="O561" s="47">
        <f t="shared" si="273"/>
        <v>853.74687499999982</v>
      </c>
      <c r="P561" s="47">
        <f t="shared" si="275"/>
        <v>1704.7468749999998</v>
      </c>
      <c r="Q561" s="47"/>
      <c r="R561" s="47"/>
      <c r="S561" s="47">
        <f>SQRT(POWER(O$7-N$7,2)+POWER(O561-N561,2))</f>
        <v>1458.1004766476142</v>
      </c>
      <c r="T561" s="47">
        <f t="shared" si="309"/>
        <v>1458.1004766476142</v>
      </c>
      <c r="U561" s="47">
        <f t="shared" si="276"/>
        <v>1035.3672414642376</v>
      </c>
      <c r="V561" s="47"/>
      <c r="W561" s="79">
        <v>2</v>
      </c>
      <c r="X561" s="62">
        <f t="shared" si="304"/>
        <v>1458.1004766476142</v>
      </c>
      <c r="Y561" s="137">
        <f t="shared" si="289"/>
        <v>60.618831873326144</v>
      </c>
      <c r="Z561" s="131">
        <v>61.9</v>
      </c>
      <c r="AA561" s="5">
        <f t="shared" si="287"/>
        <v>5.2135816075327988</v>
      </c>
      <c r="AB561" s="131"/>
      <c r="AC561" s="43">
        <f t="shared" si="291"/>
        <v>0</v>
      </c>
      <c r="AD561" s="131">
        <v>61</v>
      </c>
      <c r="AE561" s="43">
        <f t="shared" si="290"/>
        <v>5.0630771820799989</v>
      </c>
      <c r="AF561" s="131"/>
      <c r="AG561" s="43">
        <f t="shared" si="292"/>
        <v>0</v>
      </c>
      <c r="AH561" s="131"/>
      <c r="AI561" s="43">
        <f t="shared" si="293"/>
        <v>0</v>
      </c>
      <c r="AJ561" s="131"/>
      <c r="AK561" s="43">
        <f t="shared" si="294"/>
        <v>0</v>
      </c>
      <c r="AL561" s="117"/>
      <c r="AM561" s="43">
        <f t="shared" si="295"/>
        <v>0</v>
      </c>
      <c r="AN561" s="131"/>
      <c r="AO561" s="5">
        <f t="shared" si="288"/>
        <v>0</v>
      </c>
      <c r="AP561" s="131"/>
      <c r="AQ561" s="43">
        <f t="shared" si="296"/>
        <v>0</v>
      </c>
      <c r="AR561" s="131"/>
      <c r="AS561" s="43">
        <f t="shared" si="297"/>
        <v>0</v>
      </c>
      <c r="AT561" s="131"/>
      <c r="AU561" s="43">
        <f t="shared" si="298"/>
        <v>0</v>
      </c>
      <c r="AV561" s="131"/>
      <c r="AW561" s="43">
        <f t="shared" si="299"/>
        <v>0</v>
      </c>
      <c r="AX561" s="131"/>
      <c r="AY561" s="43">
        <f t="shared" si="300"/>
        <v>0</v>
      </c>
      <c r="AZ561" s="131"/>
      <c r="BA561" s="43">
        <f t="shared" si="301"/>
        <v>0</v>
      </c>
      <c r="BB561" s="117"/>
      <c r="BC561" s="43">
        <f t="shared" si="302"/>
        <v>0</v>
      </c>
      <c r="BD561" s="121"/>
      <c r="BE561">
        <f t="shared" si="277"/>
        <v>0</v>
      </c>
      <c r="BF561">
        <f t="shared" si="278"/>
        <v>0</v>
      </c>
      <c r="BG561">
        <f t="shared" si="279"/>
        <v>4</v>
      </c>
      <c r="BH561">
        <f t="shared" si="283"/>
        <v>7</v>
      </c>
      <c r="BI561" s="6">
        <f t="shared" si="280"/>
        <v>0</v>
      </c>
      <c r="BJ561" s="44">
        <f t="shared" si="281"/>
        <v>0</v>
      </c>
    </row>
    <row r="562" spans="1:62" ht="15" customHeight="1" x14ac:dyDescent="0.25">
      <c r="A562" s="144">
        <f t="shared" si="282"/>
        <v>550</v>
      </c>
      <c r="B562" s="89" t="s">
        <v>136</v>
      </c>
      <c r="C562" s="150">
        <v>8</v>
      </c>
      <c r="D562" s="89" t="s">
        <v>136</v>
      </c>
      <c r="E562" s="150">
        <v>8</v>
      </c>
      <c r="F562" s="154" t="s">
        <v>125</v>
      </c>
      <c r="G562" s="155">
        <v>15</v>
      </c>
      <c r="H562" s="152">
        <f t="shared" si="284"/>
        <v>4380.8999999999996</v>
      </c>
      <c r="I562" s="47">
        <f t="shared" si="286"/>
        <v>2306.6999999999998</v>
      </c>
      <c r="J562" s="47">
        <f t="shared" si="305"/>
        <v>1169.5</v>
      </c>
      <c r="K562" s="47">
        <f t="shared" si="307"/>
        <v>0</v>
      </c>
      <c r="L562" s="56">
        <f t="shared" si="303"/>
        <v>3953.9796218493584</v>
      </c>
      <c r="M562" s="56">
        <f t="shared" si="285"/>
        <v>-4.661128206862486E-3</v>
      </c>
      <c r="N562" s="47"/>
      <c r="O562" s="47">
        <f t="shared" si="273"/>
        <v>847.99687499999982</v>
      </c>
      <c r="P562" s="47">
        <f t="shared" si="275"/>
        <v>1698.9968749999998</v>
      </c>
      <c r="Q562" s="47"/>
      <c r="R562" s="47"/>
      <c r="S562" s="47">
        <f>SQRT(POWER(O$7-J562,2)+POWER(O562-K562,2))</f>
        <v>1450.6645718462159</v>
      </c>
      <c r="T562" s="47">
        <f t="shared" si="309"/>
        <v>1458.1004766476142</v>
      </c>
      <c r="U562" s="47">
        <f t="shared" si="276"/>
        <v>1045.2192344837349</v>
      </c>
      <c r="V562" s="47"/>
      <c r="W562" s="79">
        <v>2</v>
      </c>
      <c r="X562" s="62">
        <f t="shared" ref="X562:X604" si="310">$U$605</f>
        <v>1458.1004766476142</v>
      </c>
      <c r="Y562" s="137">
        <f t="shared" si="289"/>
        <v>60.618831873326144</v>
      </c>
      <c r="Z562" s="131">
        <v>64.900000000000006</v>
      </c>
      <c r="AA562" s="5">
        <f t="shared" si="287"/>
        <v>5.7311829405248007</v>
      </c>
      <c r="AB562" s="131"/>
      <c r="AC562" s="43">
        <f t="shared" si="291"/>
        <v>0</v>
      </c>
      <c r="AD562" s="131">
        <v>63.4</v>
      </c>
      <c r="AE562" s="43">
        <f t="shared" si="290"/>
        <v>5.4693207519487999</v>
      </c>
      <c r="AF562" s="131"/>
      <c r="AG562" s="43">
        <f t="shared" si="292"/>
        <v>0</v>
      </c>
      <c r="AH562" s="131"/>
      <c r="AI562" s="43">
        <f t="shared" si="293"/>
        <v>0</v>
      </c>
      <c r="AJ562" s="131"/>
      <c r="AK562" s="43">
        <f t="shared" si="294"/>
        <v>0</v>
      </c>
      <c r="AL562" s="117"/>
      <c r="AM562" s="43">
        <f t="shared" si="295"/>
        <v>0</v>
      </c>
      <c r="AN562" s="131"/>
      <c r="AO562" s="5">
        <f t="shared" si="288"/>
        <v>0</v>
      </c>
      <c r="AP562" s="131"/>
      <c r="AQ562" s="43">
        <f t="shared" si="296"/>
        <v>0</v>
      </c>
      <c r="AR562" s="131"/>
      <c r="AS562" s="43">
        <f t="shared" si="297"/>
        <v>0</v>
      </c>
      <c r="AT562" s="131"/>
      <c r="AU562" s="43">
        <f t="shared" si="298"/>
        <v>0</v>
      </c>
      <c r="AV562" s="131"/>
      <c r="AW562" s="43">
        <f t="shared" si="299"/>
        <v>0</v>
      </c>
      <c r="AX562" s="131"/>
      <c r="AY562" s="43">
        <f t="shared" si="300"/>
        <v>0</v>
      </c>
      <c r="AZ562" s="131"/>
      <c r="BA562" s="43">
        <f t="shared" si="301"/>
        <v>0</v>
      </c>
      <c r="BB562" s="117"/>
      <c r="BC562" s="43">
        <f t="shared" si="302"/>
        <v>0</v>
      </c>
      <c r="BD562" s="121"/>
      <c r="BE562">
        <f t="shared" si="277"/>
        <v>0</v>
      </c>
      <c r="BF562">
        <f t="shared" si="278"/>
        <v>0</v>
      </c>
      <c r="BG562">
        <f t="shared" si="279"/>
        <v>4</v>
      </c>
      <c r="BH562">
        <f t="shared" si="283"/>
        <v>7</v>
      </c>
      <c r="BI562" s="6">
        <f t="shared" si="280"/>
        <v>0</v>
      </c>
      <c r="BJ562" s="44">
        <f t="shared" si="281"/>
        <v>0</v>
      </c>
    </row>
    <row r="563" spans="1:62" ht="15" customHeight="1" x14ac:dyDescent="0.25">
      <c r="A563" s="144">
        <f t="shared" si="282"/>
        <v>551</v>
      </c>
      <c r="B563" s="89" t="s">
        <v>136</v>
      </c>
      <c r="C563" s="150">
        <v>9</v>
      </c>
      <c r="D563" s="89" t="s">
        <v>136</v>
      </c>
      <c r="E563" s="150">
        <v>9</v>
      </c>
      <c r="F563" s="154" t="s">
        <v>125</v>
      </c>
      <c r="G563" s="155">
        <v>16</v>
      </c>
      <c r="H563" s="152">
        <f t="shared" si="284"/>
        <v>4388.8999999999996</v>
      </c>
      <c r="I563" s="47">
        <f t="shared" si="286"/>
        <v>2306.6999999999998</v>
      </c>
      <c r="J563" s="47">
        <f t="shared" si="305"/>
        <v>1177.5</v>
      </c>
      <c r="K563" s="47">
        <f t="shared" si="307"/>
        <v>0</v>
      </c>
      <c r="L563" s="56">
        <f t="shared" si="303"/>
        <v>3953.9796218493584</v>
      </c>
      <c r="M563" s="56">
        <f t="shared" si="285"/>
        <v>-4.6309873782774957E-3</v>
      </c>
      <c r="N563" s="47"/>
      <c r="O563" s="47">
        <f t="shared" si="273"/>
        <v>842.24687499999982</v>
      </c>
      <c r="P563" s="47">
        <f t="shared" si="275"/>
        <v>1693.2468749999998</v>
      </c>
      <c r="Q563" s="47"/>
      <c r="R563" s="47"/>
      <c r="S563" s="47">
        <f t="shared" ref="S563:S626" si="311">SQRT(POWER(O$7-J563,2)+POWER(O563-K563,2))</f>
        <v>1440.8125479906348</v>
      </c>
      <c r="T563" s="47">
        <f t="shared" si="309"/>
        <v>1458.1004766476142</v>
      </c>
      <c r="U563" s="47">
        <f t="shared" si="276"/>
        <v>1055.0712281984875</v>
      </c>
      <c r="V563" s="47"/>
      <c r="W563" s="79">
        <v>2</v>
      </c>
      <c r="X563" s="62">
        <f t="shared" si="310"/>
        <v>1458.1004766476142</v>
      </c>
      <c r="Y563" s="137">
        <f t="shared" si="289"/>
        <v>60.618831873326144</v>
      </c>
      <c r="Z563" s="131">
        <v>63.5</v>
      </c>
      <c r="AA563" s="5">
        <f t="shared" si="287"/>
        <v>5.4865877364799998</v>
      </c>
      <c r="AB563" s="131"/>
      <c r="AC563" s="43">
        <f t="shared" si="291"/>
        <v>0</v>
      </c>
      <c r="AD563" s="131">
        <v>62.4</v>
      </c>
      <c r="AE563" s="43">
        <f t="shared" si="290"/>
        <v>5.2981476507647995</v>
      </c>
      <c r="AF563" s="131"/>
      <c r="AG563" s="43">
        <f t="shared" si="292"/>
        <v>0</v>
      </c>
      <c r="AH563" s="131"/>
      <c r="AI563" s="43">
        <f t="shared" si="293"/>
        <v>0</v>
      </c>
      <c r="AJ563" s="131"/>
      <c r="AK563" s="43">
        <f t="shared" si="294"/>
        <v>0</v>
      </c>
      <c r="AL563" s="117"/>
      <c r="AM563" s="43">
        <f t="shared" si="295"/>
        <v>0</v>
      </c>
      <c r="AN563" s="131"/>
      <c r="AO563" s="5">
        <f t="shared" si="288"/>
        <v>0</v>
      </c>
      <c r="AP563" s="131"/>
      <c r="AQ563" s="43">
        <f t="shared" si="296"/>
        <v>0</v>
      </c>
      <c r="AR563" s="131"/>
      <c r="AS563" s="43">
        <f t="shared" si="297"/>
        <v>0</v>
      </c>
      <c r="AT563" s="131"/>
      <c r="AU563" s="43">
        <f t="shared" si="298"/>
        <v>0</v>
      </c>
      <c r="AV563" s="131"/>
      <c r="AW563" s="43">
        <f t="shared" si="299"/>
        <v>0</v>
      </c>
      <c r="AX563" s="131"/>
      <c r="AY563" s="43">
        <f t="shared" si="300"/>
        <v>0</v>
      </c>
      <c r="AZ563" s="131"/>
      <c r="BA563" s="43">
        <f t="shared" si="301"/>
        <v>0</v>
      </c>
      <c r="BB563" s="117"/>
      <c r="BC563" s="43">
        <f t="shared" si="302"/>
        <v>0</v>
      </c>
      <c r="BD563" s="121"/>
      <c r="BE563">
        <f t="shared" si="277"/>
        <v>0</v>
      </c>
      <c r="BF563">
        <f t="shared" si="278"/>
        <v>0</v>
      </c>
      <c r="BG563">
        <f t="shared" si="279"/>
        <v>4</v>
      </c>
      <c r="BH563">
        <f t="shared" si="283"/>
        <v>7</v>
      </c>
      <c r="BI563" s="6">
        <f t="shared" si="280"/>
        <v>0</v>
      </c>
      <c r="BJ563" s="44">
        <f t="shared" si="281"/>
        <v>0</v>
      </c>
    </row>
    <row r="564" spans="1:62" x14ac:dyDescent="0.25">
      <c r="A564" s="144">
        <f t="shared" si="282"/>
        <v>552</v>
      </c>
      <c r="B564" s="89" t="s">
        <v>136</v>
      </c>
      <c r="C564" s="150">
        <v>10</v>
      </c>
      <c r="D564" s="89" t="s">
        <v>136</v>
      </c>
      <c r="E564" s="150">
        <v>10</v>
      </c>
      <c r="F564" s="154" t="s">
        <v>125</v>
      </c>
      <c r="G564" s="155">
        <v>17</v>
      </c>
      <c r="H564" s="152">
        <f t="shared" si="284"/>
        <v>4396.8999999999996</v>
      </c>
      <c r="I564" s="47">
        <f t="shared" si="286"/>
        <v>2306.6999999999998</v>
      </c>
      <c r="J564" s="47">
        <f t="shared" si="305"/>
        <v>1185.5</v>
      </c>
      <c r="K564" s="47">
        <f t="shared" si="307"/>
        <v>0</v>
      </c>
      <c r="L564" s="56">
        <f t="shared" si="303"/>
        <v>3953.9796218493584</v>
      </c>
      <c r="M564" s="56">
        <f t="shared" si="285"/>
        <v>-4.6016105256967421E-3</v>
      </c>
      <c r="N564" s="47"/>
      <c r="O564" s="47">
        <f t="shared" si="273"/>
        <v>836.49687499999982</v>
      </c>
      <c r="P564" s="47">
        <f t="shared" si="275"/>
        <v>1687.4968749999998</v>
      </c>
      <c r="Q564" s="47"/>
      <c r="R564" s="47"/>
      <c r="S564" s="47">
        <f t="shared" si="311"/>
        <v>1430.9605242230707</v>
      </c>
      <c r="T564" s="47">
        <f t="shared" si="309"/>
        <v>1458.1004766476142</v>
      </c>
      <c r="U564" s="47">
        <f t="shared" si="276"/>
        <v>1064.9232225891992</v>
      </c>
      <c r="V564" s="47"/>
      <c r="W564" s="79">
        <v>2</v>
      </c>
      <c r="X564" s="62">
        <f t="shared" si="310"/>
        <v>1458.1004766476142</v>
      </c>
      <c r="Y564" s="137">
        <f t="shared" si="289"/>
        <v>60.618831873326144</v>
      </c>
      <c r="Z564" s="131"/>
      <c r="AA564" s="5">
        <f t="shared" si="287"/>
        <v>0</v>
      </c>
      <c r="AB564" s="131"/>
      <c r="AC564" s="43">
        <f t="shared" si="291"/>
        <v>0</v>
      </c>
      <c r="AD564" s="131"/>
      <c r="AE564" s="43">
        <f t="shared" si="290"/>
        <v>0</v>
      </c>
      <c r="AF564" s="131"/>
      <c r="AG564" s="43">
        <f t="shared" si="292"/>
        <v>0</v>
      </c>
      <c r="AH564" s="131"/>
      <c r="AI564" s="43">
        <f t="shared" si="293"/>
        <v>0</v>
      </c>
      <c r="AJ564" s="131"/>
      <c r="AK564" s="43">
        <f t="shared" si="294"/>
        <v>0</v>
      </c>
      <c r="AL564" s="117"/>
      <c r="AM564" s="43">
        <f>POWER(2*$U564/1000*AL564, 2)*$A$5</f>
        <v>0</v>
      </c>
      <c r="AN564" s="131"/>
      <c r="AO564" s="5">
        <f t="shared" si="288"/>
        <v>0</v>
      </c>
      <c r="AP564" s="131"/>
      <c r="AQ564" s="43">
        <f t="shared" si="296"/>
        <v>0</v>
      </c>
      <c r="AR564" s="131"/>
      <c r="AS564" s="43">
        <f t="shared" si="297"/>
        <v>0</v>
      </c>
      <c r="AT564" s="131"/>
      <c r="AU564" s="43">
        <f t="shared" si="298"/>
        <v>0</v>
      </c>
      <c r="AV564" s="131"/>
      <c r="AW564" s="43">
        <f t="shared" si="299"/>
        <v>0</v>
      </c>
      <c r="AX564" s="131"/>
      <c r="AY564" s="43">
        <f t="shared" si="300"/>
        <v>0</v>
      </c>
      <c r="AZ564" s="131"/>
      <c r="BA564" s="43">
        <f t="shared" si="301"/>
        <v>0</v>
      </c>
      <c r="BB564" s="117"/>
      <c r="BC564" s="43">
        <f t="shared" si="302"/>
        <v>0</v>
      </c>
      <c r="BD564" s="121"/>
      <c r="BE564">
        <f t="shared" si="277"/>
        <v>0</v>
      </c>
      <c r="BF564">
        <f t="shared" si="278"/>
        <v>0</v>
      </c>
      <c r="BG564">
        <f t="shared" si="279"/>
        <v>4</v>
      </c>
      <c r="BH564">
        <f t="shared" si="283"/>
        <v>7</v>
      </c>
      <c r="BI564" s="6">
        <f t="shared" si="280"/>
        <v>0</v>
      </c>
      <c r="BJ564" s="44">
        <f t="shared" si="281"/>
        <v>0</v>
      </c>
    </row>
    <row r="565" spans="1:62" x14ac:dyDescent="0.25">
      <c r="A565" s="144">
        <f t="shared" si="282"/>
        <v>553</v>
      </c>
      <c r="B565" s="89" t="s">
        <v>136</v>
      </c>
      <c r="C565" s="150">
        <v>11</v>
      </c>
      <c r="D565" s="89" t="s">
        <v>136</v>
      </c>
      <c r="E565" s="150">
        <v>11</v>
      </c>
      <c r="F565" s="154" t="s">
        <v>125</v>
      </c>
      <c r="G565" s="155">
        <v>18</v>
      </c>
      <c r="H565" s="152">
        <f t="shared" si="284"/>
        <v>4404.8999999999996</v>
      </c>
      <c r="I565" s="47">
        <f t="shared" si="286"/>
        <v>2306.6999999999998</v>
      </c>
      <c r="J565" s="47">
        <f t="shared" si="305"/>
        <v>1193.5</v>
      </c>
      <c r="K565" s="47">
        <f t="shared" si="307"/>
        <v>0</v>
      </c>
      <c r="L565" s="56">
        <f t="shared" si="303"/>
        <v>3953.9796218493584</v>
      </c>
      <c r="M565" s="56">
        <f t="shared" si="285"/>
        <v>-4.5729808916803449E-3</v>
      </c>
      <c r="N565" s="47"/>
      <c r="O565" s="47">
        <f t="shared" ref="O565:O628" si="312">SLOPE*O$7 + ($I$7-$K$8*($A565-3))</f>
        <v>830.74687499999982</v>
      </c>
      <c r="P565" s="47">
        <f t="shared" si="275"/>
        <v>1681.7468749999998</v>
      </c>
      <c r="Q565" s="47"/>
      <c r="R565" s="47"/>
      <c r="S565" s="47">
        <f t="shared" si="311"/>
        <v>1421.1085005453542</v>
      </c>
      <c r="T565" s="47">
        <f t="shared" si="309"/>
        <v>1458.1004766476142</v>
      </c>
      <c r="U565" s="47">
        <f t="shared" si="276"/>
        <v>1074.7752176372812</v>
      </c>
      <c r="V565" s="47"/>
      <c r="W565" s="79">
        <v>3</v>
      </c>
      <c r="X565" s="62">
        <f t="shared" si="310"/>
        <v>1458.1004766476142</v>
      </c>
      <c r="Y565" s="137">
        <f t="shared" si="289"/>
        <v>60.618831873326144</v>
      </c>
      <c r="Z565" s="131"/>
      <c r="AA565" s="5">
        <f t="shared" si="287"/>
        <v>0</v>
      </c>
      <c r="AB565" s="131"/>
      <c r="AC565" s="43">
        <f t="shared" si="291"/>
        <v>0</v>
      </c>
      <c r="AD565" s="131"/>
      <c r="AE565" s="43">
        <f t="shared" si="290"/>
        <v>0</v>
      </c>
      <c r="AF565" s="131"/>
      <c r="AG565" s="43">
        <f t="shared" si="292"/>
        <v>0</v>
      </c>
      <c r="AH565" s="131"/>
      <c r="AI565" s="43">
        <f t="shared" si="293"/>
        <v>0</v>
      </c>
      <c r="AJ565" s="131"/>
      <c r="AK565" s="43">
        <f t="shared" si="294"/>
        <v>0</v>
      </c>
      <c r="AL565" s="117"/>
      <c r="AM565" s="43">
        <f t="shared" si="295"/>
        <v>0</v>
      </c>
      <c r="AN565" s="131">
        <v>84.1</v>
      </c>
      <c r="AO565" s="5">
        <f t="shared" si="288"/>
        <v>9.6238062145087984</v>
      </c>
      <c r="AP565" s="131"/>
      <c r="AQ565" s="43">
        <f t="shared" si="296"/>
        <v>0</v>
      </c>
      <c r="AR565" s="131">
        <v>83.1</v>
      </c>
      <c r="AS565" s="43">
        <f t="shared" si="297"/>
        <v>9.396301107052798</v>
      </c>
      <c r="AT565" s="131"/>
      <c r="AU565" s="43">
        <f t="shared" si="298"/>
        <v>0</v>
      </c>
      <c r="AV565" s="131"/>
      <c r="AW565" s="43">
        <f t="shared" si="299"/>
        <v>0</v>
      </c>
      <c r="AX565" s="131"/>
      <c r="AY565" s="43">
        <f t="shared" si="300"/>
        <v>0</v>
      </c>
      <c r="AZ565" s="131"/>
      <c r="BA565" s="43">
        <f t="shared" si="301"/>
        <v>0</v>
      </c>
      <c r="BB565" s="117"/>
      <c r="BC565" s="43">
        <f t="shared" si="302"/>
        <v>0</v>
      </c>
      <c r="BD565" s="121"/>
      <c r="BE565">
        <f t="shared" si="277"/>
        <v>0</v>
      </c>
      <c r="BF565">
        <f t="shared" si="278"/>
        <v>0</v>
      </c>
      <c r="BG565">
        <f t="shared" si="279"/>
        <v>4</v>
      </c>
      <c r="BH565">
        <f t="shared" si="283"/>
        <v>7</v>
      </c>
      <c r="BI565" s="6">
        <f t="shared" si="280"/>
        <v>0</v>
      </c>
      <c r="BJ565" s="44">
        <f t="shared" si="281"/>
        <v>0</v>
      </c>
    </row>
    <row r="566" spans="1:62" x14ac:dyDescent="0.25">
      <c r="A566" s="144">
        <f t="shared" si="282"/>
        <v>554</v>
      </c>
      <c r="B566" s="89" t="s">
        <v>136</v>
      </c>
      <c r="C566" s="150">
        <v>12</v>
      </c>
      <c r="D566" s="89" t="s">
        <v>136</v>
      </c>
      <c r="E566" s="150">
        <v>12</v>
      </c>
      <c r="F566" s="154" t="s">
        <v>125</v>
      </c>
      <c r="G566" s="155">
        <v>19</v>
      </c>
      <c r="H566" s="152">
        <f t="shared" si="284"/>
        <v>4412.8999999999996</v>
      </c>
      <c r="I566" s="47">
        <f t="shared" si="286"/>
        <v>2306.6999999999998</v>
      </c>
      <c r="J566" s="47">
        <f t="shared" si="305"/>
        <v>1201.5</v>
      </c>
      <c r="K566" s="47">
        <f t="shared" si="307"/>
        <v>0</v>
      </c>
      <c r="L566" s="56">
        <f t="shared" si="303"/>
        <v>3953.9796218493584</v>
      </c>
      <c r="M566" s="56">
        <f t="shared" si="285"/>
        <v>-4.5450824436557014E-3</v>
      </c>
      <c r="N566" s="47"/>
      <c r="O566" s="47">
        <f t="shared" si="312"/>
        <v>824.99687499999982</v>
      </c>
      <c r="P566" s="47">
        <f t="shared" si="275"/>
        <v>1675.9968749999998</v>
      </c>
      <c r="Q566" s="47"/>
      <c r="R566" s="47"/>
      <c r="S566" s="47">
        <f t="shared" si="311"/>
        <v>1411.2564769593673</v>
      </c>
      <c r="T566" s="47">
        <f t="shared" si="309"/>
        <v>1458.1004766476142</v>
      </c>
      <c r="U566" s="47">
        <f t="shared" si="276"/>
        <v>1084.6272133248201</v>
      </c>
      <c r="V566" s="47"/>
      <c r="W566" s="79">
        <v>3</v>
      </c>
      <c r="X566" s="62">
        <f t="shared" si="310"/>
        <v>1458.1004766476142</v>
      </c>
      <c r="Y566" s="137">
        <f t="shared" si="289"/>
        <v>60.618831873326144</v>
      </c>
      <c r="Z566" s="131"/>
      <c r="AA566" s="5">
        <f t="shared" si="287"/>
        <v>0</v>
      </c>
      <c r="AB566" s="131"/>
      <c r="AC566" s="43">
        <f t="shared" si="291"/>
        <v>0</v>
      </c>
      <c r="AD566" s="131"/>
      <c r="AE566" s="43">
        <f t="shared" si="290"/>
        <v>0</v>
      </c>
      <c r="AF566" s="131"/>
      <c r="AG566" s="43">
        <f t="shared" si="292"/>
        <v>0</v>
      </c>
      <c r="AH566" s="131"/>
      <c r="AI566" s="43">
        <f t="shared" si="293"/>
        <v>0</v>
      </c>
      <c r="AJ566" s="131"/>
      <c r="AK566" s="43">
        <f t="shared" si="294"/>
        <v>0</v>
      </c>
      <c r="AL566" s="117"/>
      <c r="AM566" s="43">
        <f t="shared" si="295"/>
        <v>0</v>
      </c>
      <c r="AN566" s="131">
        <v>86.2</v>
      </c>
      <c r="AO566" s="5">
        <f t="shared" si="288"/>
        <v>10.1104249440512</v>
      </c>
      <c r="AP566" s="131"/>
      <c r="AQ566" s="43">
        <f t="shared" si="296"/>
        <v>0</v>
      </c>
      <c r="AR566" s="131">
        <v>85.5</v>
      </c>
      <c r="AS566" s="43">
        <f t="shared" si="297"/>
        <v>9.9468852379200001</v>
      </c>
      <c r="AT566" s="131"/>
      <c r="AU566" s="43">
        <f t="shared" si="298"/>
        <v>0</v>
      </c>
      <c r="AV566" s="131"/>
      <c r="AW566" s="43">
        <f t="shared" si="299"/>
        <v>0</v>
      </c>
      <c r="AX566" s="131"/>
      <c r="AY566" s="43">
        <f t="shared" si="300"/>
        <v>0</v>
      </c>
      <c r="AZ566" s="131"/>
      <c r="BA566" s="43">
        <f t="shared" si="301"/>
        <v>0</v>
      </c>
      <c r="BB566" s="117"/>
      <c r="BC566" s="43">
        <f t="shared" si="302"/>
        <v>0</v>
      </c>
      <c r="BD566" s="121"/>
      <c r="BE566">
        <f t="shared" si="277"/>
        <v>0</v>
      </c>
      <c r="BF566">
        <f t="shared" si="278"/>
        <v>0</v>
      </c>
      <c r="BG566">
        <f t="shared" si="279"/>
        <v>4</v>
      </c>
      <c r="BH566">
        <f t="shared" si="283"/>
        <v>7</v>
      </c>
      <c r="BI566" s="6">
        <f t="shared" si="280"/>
        <v>0</v>
      </c>
      <c r="BJ566" s="44">
        <f t="shared" si="281"/>
        <v>0</v>
      </c>
    </row>
    <row r="567" spans="1:62" x14ac:dyDescent="0.25">
      <c r="A567" s="144">
        <f t="shared" si="282"/>
        <v>555</v>
      </c>
      <c r="B567" s="89" t="s">
        <v>136</v>
      </c>
      <c r="C567" s="150">
        <v>13</v>
      </c>
      <c r="D567" s="89" t="s">
        <v>136</v>
      </c>
      <c r="E567" s="150">
        <v>13</v>
      </c>
      <c r="F567" s="154" t="s">
        <v>125</v>
      </c>
      <c r="G567" s="155">
        <v>20</v>
      </c>
      <c r="H567" s="152">
        <f t="shared" si="284"/>
        <v>4420.8999999999996</v>
      </c>
      <c r="I567" s="47">
        <f t="shared" si="286"/>
        <v>2306.6999999999998</v>
      </c>
      <c r="J567" s="47">
        <f t="shared" si="305"/>
        <v>1209.5</v>
      </c>
      <c r="K567" s="47">
        <f t="shared" si="307"/>
        <v>0</v>
      </c>
      <c r="L567" s="56">
        <f t="shared" si="303"/>
        <v>3953.9796218493584</v>
      </c>
      <c r="M567" s="56">
        <f t="shared" si="285"/>
        <v>-4.5178998479968868E-3</v>
      </c>
      <c r="N567" s="47"/>
      <c r="O567" s="47">
        <f t="shared" si="312"/>
        <v>819.24687499999982</v>
      </c>
      <c r="P567" s="47">
        <f t="shared" si="275"/>
        <v>1670.2468749999998</v>
      </c>
      <c r="Q567" s="47"/>
      <c r="R567" s="47"/>
      <c r="S567" s="47">
        <f t="shared" si="311"/>
        <v>1401.4044534670443</v>
      </c>
      <c r="T567" s="47">
        <f t="shared" si="309"/>
        <v>1458.1004766476142</v>
      </c>
      <c r="U567" s="47">
        <f t="shared" si="276"/>
        <v>1094.4792096345479</v>
      </c>
      <c r="V567" s="47"/>
      <c r="W567" s="79">
        <v>3</v>
      </c>
      <c r="X567" s="62">
        <f t="shared" si="310"/>
        <v>1458.1004766476142</v>
      </c>
      <c r="Y567" s="137">
        <f t="shared" si="289"/>
        <v>60.618831873326144</v>
      </c>
      <c r="Z567" s="131"/>
      <c r="AA567" s="5">
        <f t="shared" si="287"/>
        <v>0</v>
      </c>
      <c r="AB567" s="131"/>
      <c r="AC567" s="43">
        <f t="shared" si="291"/>
        <v>0</v>
      </c>
      <c r="AD567" s="131"/>
      <c r="AE567" s="43">
        <f t="shared" si="290"/>
        <v>0</v>
      </c>
      <c r="AF567" s="131"/>
      <c r="AG567" s="43">
        <f t="shared" si="292"/>
        <v>0</v>
      </c>
      <c r="AH567" s="131"/>
      <c r="AI567" s="43">
        <f t="shared" si="293"/>
        <v>0</v>
      </c>
      <c r="AJ567" s="131"/>
      <c r="AK567" s="43">
        <f t="shared" si="294"/>
        <v>0</v>
      </c>
      <c r="AL567" s="117"/>
      <c r="AM567" s="43">
        <f t="shared" si="295"/>
        <v>0</v>
      </c>
      <c r="AN567" s="131">
        <v>85.2</v>
      </c>
      <c r="AO567" s="5">
        <f t="shared" si="288"/>
        <v>9.877204995379202</v>
      </c>
      <c r="AP567" s="131"/>
      <c r="AQ567" s="43">
        <f t="shared" si="296"/>
        <v>0</v>
      </c>
      <c r="AR567" s="131">
        <v>84.7</v>
      </c>
      <c r="AS567" s="43">
        <f t="shared" si="297"/>
        <v>9.7616155284032011</v>
      </c>
      <c r="AT567" s="131"/>
      <c r="AU567" s="43">
        <f t="shared" si="298"/>
        <v>0</v>
      </c>
      <c r="AV567" s="131"/>
      <c r="AW567" s="43">
        <f t="shared" si="299"/>
        <v>0</v>
      </c>
      <c r="AX567" s="131"/>
      <c r="AY567" s="43">
        <f t="shared" si="300"/>
        <v>0</v>
      </c>
      <c r="AZ567" s="131"/>
      <c r="BA567" s="43">
        <f t="shared" si="301"/>
        <v>0</v>
      </c>
      <c r="BB567" s="117"/>
      <c r="BC567" s="43">
        <f t="shared" si="302"/>
        <v>0</v>
      </c>
      <c r="BD567" s="121"/>
      <c r="BE567">
        <f t="shared" si="277"/>
        <v>0</v>
      </c>
      <c r="BF567">
        <f t="shared" si="278"/>
        <v>0</v>
      </c>
      <c r="BG567">
        <f t="shared" si="279"/>
        <v>4</v>
      </c>
      <c r="BH567">
        <f t="shared" si="283"/>
        <v>7</v>
      </c>
      <c r="BI567" s="6">
        <f t="shared" si="280"/>
        <v>0</v>
      </c>
      <c r="BJ567" s="44">
        <f t="shared" si="281"/>
        <v>0</v>
      </c>
    </row>
    <row r="568" spans="1:62" x14ac:dyDescent="0.25">
      <c r="A568" s="144">
        <f t="shared" si="282"/>
        <v>556</v>
      </c>
      <c r="B568" s="89" t="s">
        <v>136</v>
      </c>
      <c r="C568" s="150">
        <v>14</v>
      </c>
      <c r="D568" s="89" t="s">
        <v>136</v>
      </c>
      <c r="E568" s="150">
        <v>14</v>
      </c>
      <c r="F568" s="154" t="s">
        <v>125</v>
      </c>
      <c r="G568" s="155">
        <v>21</v>
      </c>
      <c r="H568" s="152">
        <f t="shared" si="284"/>
        <v>4428.8999999999996</v>
      </c>
      <c r="I568" s="47">
        <f t="shared" si="286"/>
        <v>2306.6999999999998</v>
      </c>
      <c r="J568" s="47">
        <f t="shared" si="305"/>
        <v>1217.5</v>
      </c>
      <c r="K568" s="47">
        <f t="shared" si="307"/>
        <v>0</v>
      </c>
      <c r="L568" s="56">
        <f t="shared" si="303"/>
        <v>3953.9796218493584</v>
      </c>
      <c r="M568" s="56">
        <f t="shared" si="285"/>
        <v>-4.4914184431945614E-3</v>
      </c>
      <c r="N568" s="47"/>
      <c r="O568" s="47">
        <f t="shared" si="312"/>
        <v>813.49687499999982</v>
      </c>
      <c r="P568" s="47">
        <f t="shared" si="275"/>
        <v>1664.4968749999998</v>
      </c>
      <c r="Q568" s="47"/>
      <c r="R568" s="47"/>
      <c r="S568" s="47">
        <f t="shared" si="311"/>
        <v>1391.5524300703748</v>
      </c>
      <c r="T568" s="47">
        <f t="shared" si="309"/>
        <v>1458.1004766476142</v>
      </c>
      <c r="U568" s="47">
        <f t="shared" si="276"/>
        <v>1104.3312065498126</v>
      </c>
      <c r="V568" s="47"/>
      <c r="W568" s="79">
        <v>3</v>
      </c>
      <c r="X568" s="62">
        <f t="shared" si="310"/>
        <v>1458.1004766476142</v>
      </c>
      <c r="Y568" s="137">
        <f t="shared" si="289"/>
        <v>60.618831873326144</v>
      </c>
      <c r="Z568" s="131"/>
      <c r="AA568" s="5">
        <f t="shared" si="287"/>
        <v>0</v>
      </c>
      <c r="AB568" s="131"/>
      <c r="AC568" s="43">
        <f t="shared" si="291"/>
        <v>0</v>
      </c>
      <c r="AD568" s="131"/>
      <c r="AE568" s="43">
        <f t="shared" si="290"/>
        <v>0</v>
      </c>
      <c r="AF568" s="131"/>
      <c r="AG568" s="43">
        <f t="shared" si="292"/>
        <v>0</v>
      </c>
      <c r="AH568" s="131"/>
      <c r="AI568" s="43">
        <f t="shared" si="293"/>
        <v>0</v>
      </c>
      <c r="AJ568" s="131"/>
      <c r="AK568" s="43">
        <f t="shared" si="294"/>
        <v>0</v>
      </c>
      <c r="AL568" s="117"/>
      <c r="AM568" s="43">
        <f t="shared" si="295"/>
        <v>0</v>
      </c>
      <c r="AN568" s="131">
        <v>84.2</v>
      </c>
      <c r="AO568" s="5">
        <f t="shared" si="288"/>
        <v>9.6467063996672007</v>
      </c>
      <c r="AP568" s="131"/>
      <c r="AQ568" s="43">
        <f t="shared" si="296"/>
        <v>0</v>
      </c>
      <c r="AR568" s="131">
        <v>83.4</v>
      </c>
      <c r="AS568" s="43">
        <f t="shared" si="297"/>
        <v>9.4642668972288018</v>
      </c>
      <c r="AT568" s="131"/>
      <c r="AU568" s="43">
        <f t="shared" si="298"/>
        <v>0</v>
      </c>
      <c r="AV568" s="131"/>
      <c r="AW568" s="43">
        <f t="shared" si="299"/>
        <v>0</v>
      </c>
      <c r="AX568" s="131"/>
      <c r="AY568" s="43">
        <f t="shared" si="300"/>
        <v>0</v>
      </c>
      <c r="AZ568" s="131"/>
      <c r="BA568" s="43">
        <f t="shared" si="301"/>
        <v>0</v>
      </c>
      <c r="BB568" s="117"/>
      <c r="BC568" s="43">
        <f t="shared" si="302"/>
        <v>0</v>
      </c>
      <c r="BD568" s="121"/>
      <c r="BE568">
        <f t="shared" si="277"/>
        <v>0</v>
      </c>
      <c r="BF568">
        <f t="shared" si="278"/>
        <v>0</v>
      </c>
      <c r="BG568">
        <f t="shared" si="279"/>
        <v>4</v>
      </c>
      <c r="BH568">
        <f t="shared" si="283"/>
        <v>7</v>
      </c>
      <c r="BI568" s="6">
        <f t="shared" si="280"/>
        <v>0</v>
      </c>
      <c r="BJ568" s="44">
        <f t="shared" si="281"/>
        <v>0</v>
      </c>
    </row>
    <row r="569" spans="1:62" x14ac:dyDescent="0.25">
      <c r="A569" s="144">
        <f t="shared" si="282"/>
        <v>557</v>
      </c>
      <c r="B569" s="89" t="s">
        <v>136</v>
      </c>
      <c r="C569" s="150">
        <v>15</v>
      </c>
      <c r="D569" s="89" t="s">
        <v>136</v>
      </c>
      <c r="E569" s="150">
        <v>15</v>
      </c>
      <c r="F569" s="154" t="s">
        <v>125</v>
      </c>
      <c r="G569" s="155">
        <v>22</v>
      </c>
      <c r="H569" s="152">
        <f t="shared" si="284"/>
        <v>4436.8999999999996</v>
      </c>
      <c r="I569" s="47">
        <f t="shared" si="286"/>
        <v>2306.6999999999998</v>
      </c>
      <c r="J569" s="47">
        <f t="shared" si="305"/>
        <v>1225.5</v>
      </c>
      <c r="K569" s="47">
        <f t="shared" si="307"/>
        <v>0</v>
      </c>
      <c r="L569" s="56">
        <f t="shared" si="303"/>
        <v>3953.9796218493584</v>
      </c>
      <c r="M569" s="56">
        <f t="shared" si="285"/>
        <v>-4.4656242112068867E-3</v>
      </c>
      <c r="N569" s="47"/>
      <c r="O569" s="47">
        <f t="shared" si="312"/>
        <v>807.74687499999982</v>
      </c>
      <c r="P569" s="47">
        <f t="shared" si="275"/>
        <v>1658.7468749999998</v>
      </c>
      <c r="Q569" s="47"/>
      <c r="R569" s="47"/>
      <c r="S569" s="47">
        <f t="shared" si="311"/>
        <v>1381.7004067714047</v>
      </c>
      <c r="T569" s="47">
        <f t="shared" si="309"/>
        <v>1458.1004766476142</v>
      </c>
      <c r="U569" s="47">
        <f t="shared" si="276"/>
        <v>1114.183204054551</v>
      </c>
      <c r="V569" s="47"/>
      <c r="W569" s="79">
        <v>3</v>
      </c>
      <c r="X569" s="62">
        <f t="shared" si="310"/>
        <v>1458.1004766476142</v>
      </c>
      <c r="Y569" s="137">
        <f t="shared" si="289"/>
        <v>60.618831873326144</v>
      </c>
      <c r="Z569" s="131"/>
      <c r="AA569" s="5">
        <f t="shared" si="287"/>
        <v>0</v>
      </c>
      <c r="AB569" s="131"/>
      <c r="AC569" s="43">
        <f t="shared" si="291"/>
        <v>0</v>
      </c>
      <c r="AD569" s="131"/>
      <c r="AE569" s="43">
        <f t="shared" si="290"/>
        <v>0</v>
      </c>
      <c r="AF569" s="131"/>
      <c r="AG569" s="43">
        <f t="shared" si="292"/>
        <v>0</v>
      </c>
      <c r="AH569" s="131"/>
      <c r="AI569" s="43">
        <f t="shared" si="293"/>
        <v>0</v>
      </c>
      <c r="AJ569" s="131"/>
      <c r="AK569" s="43">
        <f t="shared" si="294"/>
        <v>0</v>
      </c>
      <c r="AL569" s="117"/>
      <c r="AM569" s="43">
        <f t="shared" si="295"/>
        <v>0</v>
      </c>
      <c r="AN569" s="131">
        <v>83.8</v>
      </c>
      <c r="AO569" s="5">
        <f t="shared" si="288"/>
        <v>9.5552689402111994</v>
      </c>
      <c r="AP569" s="131"/>
      <c r="AQ569" s="43">
        <f t="shared" si="296"/>
        <v>0</v>
      </c>
      <c r="AR569" s="131">
        <v>82.6</v>
      </c>
      <c r="AS569" s="43">
        <f t="shared" si="297"/>
        <v>9.2835690606847976</v>
      </c>
      <c r="AT569" s="131"/>
      <c r="AU569" s="43">
        <f t="shared" si="298"/>
        <v>0</v>
      </c>
      <c r="AV569" s="131"/>
      <c r="AW569" s="43">
        <f t="shared" si="299"/>
        <v>0</v>
      </c>
      <c r="AX569" s="131"/>
      <c r="AY569" s="43">
        <f t="shared" si="300"/>
        <v>0</v>
      </c>
      <c r="AZ569" s="131"/>
      <c r="BA569" s="43">
        <f t="shared" si="301"/>
        <v>0</v>
      </c>
      <c r="BB569" s="117"/>
      <c r="BC569" s="43">
        <f t="shared" si="302"/>
        <v>0</v>
      </c>
      <c r="BD569" s="121"/>
      <c r="BE569">
        <f t="shared" si="277"/>
        <v>0</v>
      </c>
      <c r="BF569">
        <f t="shared" si="278"/>
        <v>0</v>
      </c>
      <c r="BG569">
        <f t="shared" si="279"/>
        <v>4</v>
      </c>
      <c r="BH569">
        <f t="shared" si="283"/>
        <v>7</v>
      </c>
      <c r="BI569" s="6">
        <f t="shared" si="280"/>
        <v>0</v>
      </c>
      <c r="BJ569" s="44">
        <f t="shared" si="281"/>
        <v>0</v>
      </c>
    </row>
    <row r="570" spans="1:62" x14ac:dyDescent="0.25">
      <c r="A570" s="144">
        <f t="shared" si="282"/>
        <v>558</v>
      </c>
      <c r="B570" s="89" t="s">
        <v>136</v>
      </c>
      <c r="C570" s="150">
        <v>16</v>
      </c>
      <c r="D570" s="89" t="s">
        <v>136</v>
      </c>
      <c r="E570" s="150">
        <v>16</v>
      </c>
      <c r="F570" s="154" t="s">
        <v>125</v>
      </c>
      <c r="G570" s="155">
        <v>23</v>
      </c>
      <c r="H570" s="152">
        <f t="shared" si="284"/>
        <v>4444.8999999999996</v>
      </c>
      <c r="I570" s="47">
        <f t="shared" si="286"/>
        <v>2306.6999999999998</v>
      </c>
      <c r="J570" s="47">
        <f t="shared" si="305"/>
        <v>1233.5</v>
      </c>
      <c r="K570" s="47">
        <f t="shared" si="307"/>
        <v>0</v>
      </c>
      <c r="L570" s="56">
        <f t="shared" si="303"/>
        <v>3953.9796218493584</v>
      </c>
      <c r="M570" s="56">
        <f t="shared" si="285"/>
        <v>-4.4405037579053896E-3</v>
      </c>
      <c r="N570" s="47"/>
      <c r="O570" s="47">
        <f t="shared" si="312"/>
        <v>801.99687499999982</v>
      </c>
      <c r="P570" s="47">
        <f t="shared" si="275"/>
        <v>1652.9968749999998</v>
      </c>
      <c r="Q570" s="47"/>
      <c r="R570" s="47"/>
      <c r="S570" s="47">
        <f t="shared" si="311"/>
        <v>1371.8483835722391</v>
      </c>
      <c r="T570" s="47">
        <f t="shared" si="309"/>
        <v>1458.1004766476142</v>
      </c>
      <c r="U570" s="47">
        <f t="shared" si="276"/>
        <v>1124.0352021332628</v>
      </c>
      <c r="V570" s="47"/>
      <c r="W570" s="79">
        <v>3</v>
      </c>
      <c r="X570" s="62">
        <f t="shared" si="310"/>
        <v>1458.1004766476142</v>
      </c>
      <c r="Y570" s="137">
        <f t="shared" si="289"/>
        <v>60.618831873326144</v>
      </c>
      <c r="Z570" s="131"/>
      <c r="AA570" s="5">
        <f t="shared" si="287"/>
        <v>0</v>
      </c>
      <c r="AB570" s="131"/>
      <c r="AC570" s="43">
        <f t="shared" si="291"/>
        <v>0</v>
      </c>
      <c r="AD570" s="131"/>
      <c r="AE570" s="43">
        <f t="shared" si="290"/>
        <v>0</v>
      </c>
      <c r="AF570" s="131"/>
      <c r="AG570" s="43">
        <f t="shared" si="292"/>
        <v>0</v>
      </c>
      <c r="AH570" s="131"/>
      <c r="AI570" s="43">
        <f t="shared" si="293"/>
        <v>0</v>
      </c>
      <c r="AJ570" s="131"/>
      <c r="AK570" s="43">
        <f t="shared" si="294"/>
        <v>0</v>
      </c>
      <c r="AL570" s="117"/>
      <c r="AM570" s="43">
        <f t="shared" si="295"/>
        <v>0</v>
      </c>
      <c r="AN570" s="131">
        <v>83.6</v>
      </c>
      <c r="AO570" s="5">
        <f t="shared" si="288"/>
        <v>9.5097134916607988</v>
      </c>
      <c r="AP570" s="131"/>
      <c r="AQ570" s="43">
        <f t="shared" si="296"/>
        <v>0</v>
      </c>
      <c r="AR570" s="131">
        <v>82.3</v>
      </c>
      <c r="AS570" s="43">
        <f t="shared" si="297"/>
        <v>9.2162563952191991</v>
      </c>
      <c r="AT570" s="131"/>
      <c r="AU570" s="43">
        <f t="shared" si="298"/>
        <v>0</v>
      </c>
      <c r="AV570" s="131"/>
      <c r="AW570" s="43">
        <f t="shared" si="299"/>
        <v>0</v>
      </c>
      <c r="AX570" s="131"/>
      <c r="AY570" s="43">
        <f t="shared" si="300"/>
        <v>0</v>
      </c>
      <c r="AZ570" s="131"/>
      <c r="BA570" s="43">
        <f t="shared" si="301"/>
        <v>0</v>
      </c>
      <c r="BB570" s="117"/>
      <c r="BC570" s="43">
        <f t="shared" si="302"/>
        <v>0</v>
      </c>
      <c r="BD570" s="121"/>
      <c r="BE570">
        <f t="shared" si="277"/>
        <v>0</v>
      </c>
      <c r="BF570">
        <f t="shared" si="278"/>
        <v>0</v>
      </c>
      <c r="BG570">
        <f t="shared" si="279"/>
        <v>4</v>
      </c>
      <c r="BH570">
        <f t="shared" si="283"/>
        <v>7</v>
      </c>
      <c r="BI570" s="6">
        <f t="shared" si="280"/>
        <v>0</v>
      </c>
      <c r="BJ570" s="44">
        <f t="shared" si="281"/>
        <v>0</v>
      </c>
    </row>
    <row r="571" spans="1:62" x14ac:dyDescent="0.25">
      <c r="A571" s="144">
        <f t="shared" si="282"/>
        <v>559</v>
      </c>
      <c r="B571" s="89" t="s">
        <v>136</v>
      </c>
      <c r="C571" s="150">
        <v>17</v>
      </c>
      <c r="D571" s="89" t="s">
        <v>136</v>
      </c>
      <c r="E571" s="150">
        <v>17</v>
      </c>
      <c r="F571" s="154" t="s">
        <v>125</v>
      </c>
      <c r="G571" s="155">
        <v>24</v>
      </c>
      <c r="H571" s="152">
        <f t="shared" si="284"/>
        <v>4452.8999999999996</v>
      </c>
      <c r="I571" s="47">
        <f t="shared" si="286"/>
        <v>2306.6999999999998</v>
      </c>
      <c r="J571" s="47">
        <f t="shared" si="305"/>
        <v>1241.5</v>
      </c>
      <c r="K571" s="47">
        <f t="shared" si="307"/>
        <v>0</v>
      </c>
      <c r="L571" s="56">
        <f t="shared" si="303"/>
        <v>3953.9796218493584</v>
      </c>
      <c r="M571" s="56">
        <f t="shared" si="285"/>
        <v>-4.4160442866996164E-3</v>
      </c>
      <c r="N571" s="47"/>
      <c r="O571" s="47">
        <f t="shared" si="312"/>
        <v>796.24687499999982</v>
      </c>
      <c r="P571" s="47">
        <f t="shared" si="275"/>
        <v>1647.2468749999998</v>
      </c>
      <c r="Q571" s="47"/>
      <c r="R571" s="47"/>
      <c r="S571" s="47">
        <f t="shared" si="311"/>
        <v>1361.9963604750437</v>
      </c>
      <c r="T571" s="47">
        <f t="shared" si="309"/>
        <v>1458.1004766476142</v>
      </c>
      <c r="U571" s="47">
        <f t="shared" si="276"/>
        <v>1133.8872007709872</v>
      </c>
      <c r="V571" s="47"/>
      <c r="W571" s="79">
        <v>3</v>
      </c>
      <c r="X571" s="62">
        <f t="shared" si="310"/>
        <v>1458.1004766476142</v>
      </c>
      <c r="Y571" s="137">
        <f t="shared" si="289"/>
        <v>60.618831873326144</v>
      </c>
      <c r="Z571" s="131"/>
      <c r="AA571" s="5">
        <f t="shared" si="287"/>
        <v>0</v>
      </c>
      <c r="AB571" s="131"/>
      <c r="AC571" s="43">
        <f t="shared" si="291"/>
        <v>0</v>
      </c>
      <c r="AD571" s="131"/>
      <c r="AE571" s="43">
        <f t="shared" si="290"/>
        <v>0</v>
      </c>
      <c r="AF571" s="131"/>
      <c r="AG571" s="43">
        <f t="shared" si="292"/>
        <v>0</v>
      </c>
      <c r="AH571" s="131"/>
      <c r="AI571" s="43">
        <f t="shared" si="293"/>
        <v>0</v>
      </c>
      <c r="AJ571" s="131"/>
      <c r="AK571" s="43">
        <f t="shared" si="294"/>
        <v>0</v>
      </c>
      <c r="AL571" s="117"/>
      <c r="AM571" s="43">
        <f t="shared" si="295"/>
        <v>0</v>
      </c>
      <c r="AN571" s="131">
        <v>82.4</v>
      </c>
      <c r="AO571" s="5">
        <f t="shared" si="288"/>
        <v>9.2386667368448006</v>
      </c>
      <c r="AP571" s="131"/>
      <c r="AQ571" s="43">
        <f t="shared" si="296"/>
        <v>0</v>
      </c>
      <c r="AR571" s="131">
        <v>81.3</v>
      </c>
      <c r="AS571" s="43">
        <f t="shared" si="297"/>
        <v>8.9936497230911989</v>
      </c>
      <c r="AT571" s="131"/>
      <c r="AU571" s="43">
        <f t="shared" si="298"/>
        <v>0</v>
      </c>
      <c r="AV571" s="131"/>
      <c r="AW571" s="43">
        <f t="shared" si="299"/>
        <v>0</v>
      </c>
      <c r="AX571" s="131"/>
      <c r="AY571" s="43">
        <f t="shared" si="300"/>
        <v>0</v>
      </c>
      <c r="AZ571" s="131"/>
      <c r="BA571" s="43">
        <f t="shared" si="301"/>
        <v>0</v>
      </c>
      <c r="BB571" s="117"/>
      <c r="BC571" s="43">
        <f t="shared" si="302"/>
        <v>0</v>
      </c>
      <c r="BD571" s="121"/>
      <c r="BE571">
        <f t="shared" si="277"/>
        <v>0</v>
      </c>
      <c r="BF571">
        <f t="shared" si="278"/>
        <v>0</v>
      </c>
      <c r="BG571">
        <f t="shared" si="279"/>
        <v>4</v>
      </c>
      <c r="BH571">
        <f t="shared" si="283"/>
        <v>7</v>
      </c>
      <c r="BI571" s="6">
        <f t="shared" si="280"/>
        <v>0</v>
      </c>
      <c r="BJ571" s="44">
        <f t="shared" si="281"/>
        <v>0</v>
      </c>
    </row>
    <row r="572" spans="1:62" x14ac:dyDescent="0.25">
      <c r="A572" s="144">
        <f t="shared" si="282"/>
        <v>560</v>
      </c>
      <c r="B572" s="89" t="s">
        <v>136</v>
      </c>
      <c r="C572" s="150">
        <v>18</v>
      </c>
      <c r="D572" s="89" t="s">
        <v>136</v>
      </c>
      <c r="E572" s="150">
        <v>18</v>
      </c>
      <c r="F572" s="154" t="s">
        <v>125</v>
      </c>
      <c r="G572" s="155">
        <v>25</v>
      </c>
      <c r="H572" s="152">
        <f t="shared" si="284"/>
        <v>4460.8999999999996</v>
      </c>
      <c r="I572" s="47">
        <f t="shared" si="286"/>
        <v>2306.6999999999998</v>
      </c>
      <c r="J572" s="47">
        <f t="shared" si="305"/>
        <v>1249.5</v>
      </c>
      <c r="K572" s="47">
        <f t="shared" si="307"/>
        <v>0</v>
      </c>
      <c r="L572" s="56">
        <f t="shared" si="303"/>
        <v>3953.9796218493584</v>
      </c>
      <c r="M572" s="56">
        <f t="shared" si="285"/>
        <v>-4.3922335817114799E-3</v>
      </c>
      <c r="N572" s="47"/>
      <c r="O572" s="47">
        <f t="shared" si="312"/>
        <v>790.49687499999982</v>
      </c>
      <c r="P572" s="47">
        <f t="shared" si="275"/>
        <v>1641.4968749999998</v>
      </c>
      <c r="Q572" s="47"/>
      <c r="R572" s="47"/>
      <c r="S572" s="47">
        <f t="shared" si="311"/>
        <v>1352.1443374820476</v>
      </c>
      <c r="T572" s="47">
        <f t="shared" si="309"/>
        <v>1458.1004766476142</v>
      </c>
      <c r="U572" s="47">
        <f t="shared" si="276"/>
        <v>1143.7391999532781</v>
      </c>
      <c r="V572" s="47"/>
      <c r="W572" s="79">
        <v>3</v>
      </c>
      <c r="X572" s="62">
        <f t="shared" si="310"/>
        <v>1458.1004766476142</v>
      </c>
      <c r="Y572" s="137">
        <f t="shared" si="289"/>
        <v>60.618831873326144</v>
      </c>
      <c r="Z572" s="131"/>
      <c r="AA572" s="5">
        <f t="shared" si="287"/>
        <v>0</v>
      </c>
      <c r="AB572" s="131"/>
      <c r="AC572" s="43">
        <f t="shared" si="291"/>
        <v>0</v>
      </c>
      <c r="AD572" s="131"/>
      <c r="AE572" s="43">
        <f t="shared" si="290"/>
        <v>0</v>
      </c>
      <c r="AF572" s="131"/>
      <c r="AG572" s="43">
        <f t="shared" si="292"/>
        <v>0</v>
      </c>
      <c r="AH572" s="131"/>
      <c r="AI572" s="43">
        <f t="shared" si="293"/>
        <v>0</v>
      </c>
      <c r="AJ572" s="131"/>
      <c r="AK572" s="43">
        <f t="shared" si="294"/>
        <v>0</v>
      </c>
      <c r="AL572" s="117"/>
      <c r="AM572" s="43">
        <f t="shared" si="295"/>
        <v>0</v>
      </c>
      <c r="AN572" s="131">
        <v>81.900000000000006</v>
      </c>
      <c r="AO572" s="5">
        <f t="shared" si="288"/>
        <v>9.1268871640128015</v>
      </c>
      <c r="AP572" s="131"/>
      <c r="AQ572" s="43">
        <f t="shared" si="296"/>
        <v>0</v>
      </c>
      <c r="AR572" s="131">
        <v>81.2</v>
      </c>
      <c r="AS572" s="43">
        <f t="shared" si="297"/>
        <v>8.9715387302912006</v>
      </c>
      <c r="AT572" s="131"/>
      <c r="AU572" s="43">
        <f t="shared" si="298"/>
        <v>0</v>
      </c>
      <c r="AV572" s="131"/>
      <c r="AW572" s="43">
        <f t="shared" si="299"/>
        <v>0</v>
      </c>
      <c r="AX572" s="131"/>
      <c r="AY572" s="43">
        <f t="shared" si="300"/>
        <v>0</v>
      </c>
      <c r="AZ572" s="131"/>
      <c r="BA572" s="43">
        <f t="shared" si="301"/>
        <v>0</v>
      </c>
      <c r="BB572" s="117"/>
      <c r="BC572" s="43">
        <f t="shared" si="302"/>
        <v>0</v>
      </c>
      <c r="BD572" s="121"/>
      <c r="BE572">
        <f t="shared" si="277"/>
        <v>0</v>
      </c>
      <c r="BF572">
        <f t="shared" si="278"/>
        <v>0</v>
      </c>
      <c r="BG572">
        <f t="shared" si="279"/>
        <v>4</v>
      </c>
      <c r="BH572">
        <f t="shared" si="283"/>
        <v>7</v>
      </c>
      <c r="BI572" s="6">
        <f t="shared" si="280"/>
        <v>0</v>
      </c>
      <c r="BJ572" s="44">
        <f t="shared" si="281"/>
        <v>0</v>
      </c>
    </row>
    <row r="573" spans="1:62" x14ac:dyDescent="0.25">
      <c r="A573" s="144">
        <f t="shared" si="282"/>
        <v>561</v>
      </c>
      <c r="B573" s="89" t="s">
        <v>136</v>
      </c>
      <c r="C573" s="150">
        <v>19</v>
      </c>
      <c r="D573" s="89" t="s">
        <v>136</v>
      </c>
      <c r="E573" s="150">
        <v>19</v>
      </c>
      <c r="F573" s="154" t="s">
        <v>125</v>
      </c>
      <c r="G573" s="155">
        <v>26</v>
      </c>
      <c r="H573" s="152">
        <f t="shared" si="284"/>
        <v>4468.8999999999996</v>
      </c>
      <c r="I573" s="47">
        <f t="shared" si="286"/>
        <v>2306.6999999999998</v>
      </c>
      <c r="J573" s="47">
        <f t="shared" si="305"/>
        <v>1257.5</v>
      </c>
      <c r="K573" s="47">
        <f t="shared" si="307"/>
        <v>0</v>
      </c>
      <c r="L573" s="56">
        <f t="shared" si="303"/>
        <v>3953.9796218493584</v>
      </c>
      <c r="M573" s="56">
        <f t="shared" si="285"/>
        <v>-4.3690599841283984E-3</v>
      </c>
      <c r="N573" s="47"/>
      <c r="O573" s="47">
        <f t="shared" si="312"/>
        <v>784.74687499999982</v>
      </c>
      <c r="P573" s="47">
        <f t="shared" si="275"/>
        <v>1635.7468749999998</v>
      </c>
      <c r="Q573" s="47"/>
      <c r="R573" s="47"/>
      <c r="S573" s="47">
        <f t="shared" si="311"/>
        <v>1342.2923145955449</v>
      </c>
      <c r="T573" s="47">
        <f t="shared" si="309"/>
        <v>1458.1004766476142</v>
      </c>
      <c r="U573" s="47">
        <f t="shared" si="276"/>
        <v>1153.5911996661837</v>
      </c>
      <c r="V573" s="47"/>
      <c r="W573" s="79">
        <v>3</v>
      </c>
      <c r="X573" s="62">
        <f t="shared" si="310"/>
        <v>1458.1004766476142</v>
      </c>
      <c r="Y573" s="137">
        <f t="shared" si="289"/>
        <v>60.618831873326144</v>
      </c>
      <c r="Z573" s="131"/>
      <c r="AA573" s="5">
        <f t="shared" si="287"/>
        <v>0</v>
      </c>
      <c r="AB573" s="131"/>
      <c r="AC573" s="43">
        <f t="shared" si="291"/>
        <v>0</v>
      </c>
      <c r="AD573" s="131"/>
      <c r="AE573" s="43">
        <f t="shared" si="290"/>
        <v>0</v>
      </c>
      <c r="AF573" s="131"/>
      <c r="AG573" s="43">
        <f t="shared" si="292"/>
        <v>0</v>
      </c>
      <c r="AH573" s="131"/>
      <c r="AI573" s="43">
        <f t="shared" si="293"/>
        <v>0</v>
      </c>
      <c r="AJ573" s="131"/>
      <c r="AK573" s="43">
        <f t="shared" si="294"/>
        <v>0</v>
      </c>
      <c r="AL573" s="117"/>
      <c r="AM573" s="43">
        <f t="shared" si="295"/>
        <v>0</v>
      </c>
      <c r="AN573" s="131">
        <v>80.400000000000006</v>
      </c>
      <c r="AO573" s="5">
        <f t="shared" si="288"/>
        <v>8.7956304749568002</v>
      </c>
      <c r="AP573" s="131"/>
      <c r="AQ573" s="43">
        <f t="shared" si="296"/>
        <v>0</v>
      </c>
      <c r="AR573" s="131">
        <v>79.400000000000006</v>
      </c>
      <c r="AS573" s="43">
        <f t="shared" si="297"/>
        <v>8.578194373452801</v>
      </c>
      <c r="AT573" s="131"/>
      <c r="AU573" s="43">
        <f t="shared" si="298"/>
        <v>0</v>
      </c>
      <c r="AV573" s="131"/>
      <c r="AW573" s="43">
        <f t="shared" si="299"/>
        <v>0</v>
      </c>
      <c r="AX573" s="131"/>
      <c r="AY573" s="43">
        <f t="shared" si="300"/>
        <v>0</v>
      </c>
      <c r="AZ573" s="131"/>
      <c r="BA573" s="43">
        <f t="shared" si="301"/>
        <v>0</v>
      </c>
      <c r="BB573" s="117"/>
      <c r="BC573" s="43">
        <f t="shared" si="302"/>
        <v>0</v>
      </c>
      <c r="BD573" s="121"/>
      <c r="BE573">
        <f t="shared" si="277"/>
        <v>0</v>
      </c>
      <c r="BF573">
        <f t="shared" si="278"/>
        <v>0</v>
      </c>
      <c r="BG573">
        <f t="shared" si="279"/>
        <v>4</v>
      </c>
      <c r="BH573">
        <f t="shared" si="283"/>
        <v>7</v>
      </c>
      <c r="BI573" s="6">
        <f t="shared" si="280"/>
        <v>0</v>
      </c>
      <c r="BJ573" s="44">
        <f t="shared" si="281"/>
        <v>0</v>
      </c>
    </row>
    <row r="574" spans="1:62" x14ac:dyDescent="0.25">
      <c r="A574" s="144">
        <f t="shared" si="282"/>
        <v>562</v>
      </c>
      <c r="B574" s="89" t="s">
        <v>136</v>
      </c>
      <c r="C574" s="150">
        <v>20</v>
      </c>
      <c r="D574" s="89" t="s">
        <v>136</v>
      </c>
      <c r="E574" s="150">
        <v>20</v>
      </c>
      <c r="F574" s="154" t="s">
        <v>125</v>
      </c>
      <c r="G574" s="155">
        <v>27</v>
      </c>
      <c r="H574" s="152">
        <f t="shared" si="284"/>
        <v>4476.8999999999996</v>
      </c>
      <c r="I574" s="47">
        <f t="shared" si="286"/>
        <v>2306.6999999999998</v>
      </c>
      <c r="J574" s="47">
        <f t="shared" si="305"/>
        <v>1265.5</v>
      </c>
      <c r="K574" s="47">
        <f t="shared" si="307"/>
        <v>0</v>
      </c>
      <c r="L574" s="56">
        <f t="shared" si="303"/>
        <v>3953.9796218493584</v>
      </c>
      <c r="M574" s="56">
        <f t="shared" si="285"/>
        <v>-4.3465123771966319E-3</v>
      </c>
      <c r="N574" s="47"/>
      <c r="O574" s="47">
        <f t="shared" si="312"/>
        <v>778.99687499999982</v>
      </c>
      <c r="P574" s="47">
        <f t="shared" si="275"/>
        <v>1629.9968749999998</v>
      </c>
      <c r="Q574" s="47"/>
      <c r="R574" s="47"/>
      <c r="S574" s="47">
        <f t="shared" si="311"/>
        <v>1332.440291817898</v>
      </c>
      <c r="T574" s="47">
        <f t="shared" si="309"/>
        <v>1458.1004766476142</v>
      </c>
      <c r="U574" s="47">
        <f t="shared" si="276"/>
        <v>1163.4431998962239</v>
      </c>
      <c r="V574" s="47"/>
      <c r="W574" s="79">
        <v>3</v>
      </c>
      <c r="X574" s="62">
        <f t="shared" si="310"/>
        <v>1458.1004766476142</v>
      </c>
      <c r="Y574" s="137">
        <f t="shared" si="289"/>
        <v>60.618831873326144</v>
      </c>
      <c r="Z574" s="131"/>
      <c r="AA574" s="5">
        <f t="shared" si="287"/>
        <v>0</v>
      </c>
      <c r="AB574" s="131"/>
      <c r="AC574" s="43">
        <f t="shared" si="291"/>
        <v>0</v>
      </c>
      <c r="AD574" s="131"/>
      <c r="AE574" s="43">
        <f t="shared" si="290"/>
        <v>0</v>
      </c>
      <c r="AF574" s="131"/>
      <c r="AG574" s="43">
        <f t="shared" si="292"/>
        <v>0</v>
      </c>
      <c r="AH574" s="131"/>
      <c r="AI574" s="43">
        <f t="shared" si="293"/>
        <v>0</v>
      </c>
      <c r="AJ574" s="131"/>
      <c r="AK574" s="43">
        <f t="shared" si="294"/>
        <v>0</v>
      </c>
      <c r="AL574" s="117"/>
      <c r="AM574" s="43">
        <f t="shared" si="295"/>
        <v>0</v>
      </c>
      <c r="AN574" s="131">
        <v>80.7</v>
      </c>
      <c r="AO574" s="5">
        <f t="shared" si="288"/>
        <v>8.8613919692351999</v>
      </c>
      <c r="AP574" s="131"/>
      <c r="AQ574" s="43">
        <f t="shared" si="296"/>
        <v>0</v>
      </c>
      <c r="AR574" s="131">
        <v>79.8</v>
      </c>
      <c r="AS574" s="43">
        <f t="shared" si="297"/>
        <v>8.6648422516992003</v>
      </c>
      <c r="AT574" s="131"/>
      <c r="AU574" s="43">
        <f t="shared" si="298"/>
        <v>0</v>
      </c>
      <c r="AV574" s="131"/>
      <c r="AW574" s="43">
        <f t="shared" si="299"/>
        <v>0</v>
      </c>
      <c r="AX574" s="131"/>
      <c r="AY574" s="43">
        <f t="shared" si="300"/>
        <v>0</v>
      </c>
      <c r="AZ574" s="131"/>
      <c r="BA574" s="43">
        <f t="shared" si="301"/>
        <v>0</v>
      </c>
      <c r="BB574" s="117"/>
      <c r="BC574" s="43">
        <f t="shared" si="302"/>
        <v>0</v>
      </c>
      <c r="BD574" s="121"/>
      <c r="BE574">
        <f t="shared" si="277"/>
        <v>0</v>
      </c>
      <c r="BF574">
        <f t="shared" si="278"/>
        <v>0</v>
      </c>
      <c r="BG574">
        <f t="shared" si="279"/>
        <v>4</v>
      </c>
      <c r="BH574">
        <f t="shared" si="283"/>
        <v>7</v>
      </c>
      <c r="BI574" s="6">
        <f t="shared" si="280"/>
        <v>0</v>
      </c>
      <c r="BJ574" s="44">
        <f t="shared" si="281"/>
        <v>0</v>
      </c>
    </row>
    <row r="575" spans="1:62" x14ac:dyDescent="0.25">
      <c r="A575" s="144">
        <f t="shared" si="282"/>
        <v>563</v>
      </c>
      <c r="B575" s="89" t="s">
        <v>136</v>
      </c>
      <c r="C575" s="150">
        <v>21</v>
      </c>
      <c r="D575" s="89" t="s">
        <v>136</v>
      </c>
      <c r="E575" s="150">
        <v>21</v>
      </c>
      <c r="F575" s="154" t="s">
        <v>125</v>
      </c>
      <c r="G575" s="155">
        <v>28</v>
      </c>
      <c r="H575" s="152">
        <f t="shared" si="284"/>
        <v>4484.8999999999996</v>
      </c>
      <c r="I575" s="47">
        <f t="shared" si="286"/>
        <v>2306.6999999999998</v>
      </c>
      <c r="J575" s="47">
        <f t="shared" si="305"/>
        <v>1273.5</v>
      </c>
      <c r="K575" s="47">
        <f t="shared" si="307"/>
        <v>0</v>
      </c>
      <c r="L575" s="56">
        <f t="shared" si="303"/>
        <v>3953.9796218493584</v>
      </c>
      <c r="M575" s="56">
        <f t="shared" si="285"/>
        <v>-4.3245801675766415E-3</v>
      </c>
      <c r="N575" s="47"/>
      <c r="O575" s="47">
        <f t="shared" si="312"/>
        <v>773.24687499999982</v>
      </c>
      <c r="P575" s="47">
        <f t="shared" si="275"/>
        <v>1624.2468749999998</v>
      </c>
      <c r="Q575" s="47"/>
      <c r="R575" s="47"/>
      <c r="S575" s="47">
        <f t="shared" si="311"/>
        <v>1322.5882691515396</v>
      </c>
      <c r="T575" s="47">
        <f t="shared" si="309"/>
        <v>1458.1004766476142</v>
      </c>
      <c r="U575" s="47">
        <f t="shared" si="276"/>
        <v>1173.2952006303722</v>
      </c>
      <c r="V575" s="47"/>
      <c r="W575" s="79">
        <v>3</v>
      </c>
      <c r="X575" s="62">
        <f t="shared" si="310"/>
        <v>1458.1004766476142</v>
      </c>
      <c r="Y575" s="137">
        <f t="shared" si="289"/>
        <v>60.618831873326144</v>
      </c>
      <c r="Z575" s="131"/>
      <c r="AA575" s="5">
        <f t="shared" si="287"/>
        <v>0</v>
      </c>
      <c r="AB575" s="131"/>
      <c r="AC575" s="43">
        <f t="shared" si="291"/>
        <v>0</v>
      </c>
      <c r="AD575" s="131"/>
      <c r="AE575" s="43">
        <f t="shared" si="290"/>
        <v>0</v>
      </c>
      <c r="AF575" s="131"/>
      <c r="AG575" s="43">
        <f t="shared" si="292"/>
        <v>0</v>
      </c>
      <c r="AH575" s="131"/>
      <c r="AI575" s="43">
        <f t="shared" si="293"/>
        <v>0</v>
      </c>
      <c r="AJ575" s="131"/>
      <c r="AK575" s="43">
        <f t="shared" si="294"/>
        <v>0</v>
      </c>
      <c r="AL575" s="117"/>
      <c r="AM575" s="43">
        <f t="shared" si="295"/>
        <v>0</v>
      </c>
      <c r="AN575" s="131">
        <v>80.099999999999994</v>
      </c>
      <c r="AO575" s="5">
        <f t="shared" si="288"/>
        <v>8.7301139024447991</v>
      </c>
      <c r="AP575" s="131"/>
      <c r="AQ575" s="43">
        <f t="shared" si="296"/>
        <v>0</v>
      </c>
      <c r="AR575" s="131">
        <v>79</v>
      </c>
      <c r="AS575" s="43">
        <f t="shared" si="297"/>
        <v>8.4919819116799999</v>
      </c>
      <c r="AT575" s="131"/>
      <c r="AU575" s="43">
        <f t="shared" si="298"/>
        <v>0</v>
      </c>
      <c r="AV575" s="131"/>
      <c r="AW575" s="43">
        <f t="shared" si="299"/>
        <v>0</v>
      </c>
      <c r="AX575" s="131"/>
      <c r="AY575" s="43">
        <f t="shared" si="300"/>
        <v>0</v>
      </c>
      <c r="AZ575" s="131"/>
      <c r="BA575" s="43">
        <f t="shared" si="301"/>
        <v>0</v>
      </c>
      <c r="BB575" s="117"/>
      <c r="BC575" s="43">
        <f t="shared" si="302"/>
        <v>0</v>
      </c>
      <c r="BD575" s="121"/>
      <c r="BE575">
        <f t="shared" si="277"/>
        <v>0</v>
      </c>
      <c r="BF575">
        <f t="shared" si="278"/>
        <v>0</v>
      </c>
      <c r="BG575">
        <f t="shared" si="279"/>
        <v>4</v>
      </c>
      <c r="BH575">
        <f t="shared" si="283"/>
        <v>7</v>
      </c>
      <c r="BI575" s="6">
        <f t="shared" si="280"/>
        <v>0</v>
      </c>
      <c r="BJ575" s="44">
        <f t="shared" si="281"/>
        <v>0</v>
      </c>
    </row>
    <row r="576" spans="1:62" x14ac:dyDescent="0.25">
      <c r="A576" s="144">
        <f t="shared" si="282"/>
        <v>564</v>
      </c>
      <c r="B576" s="89" t="s">
        <v>136</v>
      </c>
      <c r="C576" s="150">
        <v>22</v>
      </c>
      <c r="D576" s="89" t="s">
        <v>136</v>
      </c>
      <c r="E576" s="150">
        <v>22</v>
      </c>
      <c r="F576" s="154" t="s">
        <v>125</v>
      </c>
      <c r="G576" s="155">
        <v>29</v>
      </c>
      <c r="H576" s="152">
        <f t="shared" si="284"/>
        <v>4492.8999999999996</v>
      </c>
      <c r="I576" s="47">
        <f t="shared" si="286"/>
        <v>2306.6999999999998</v>
      </c>
      <c r="J576" s="47">
        <f t="shared" si="305"/>
        <v>1281.5</v>
      </c>
      <c r="K576" s="47">
        <f t="shared" si="307"/>
        <v>0</v>
      </c>
      <c r="L576" s="56">
        <f t="shared" si="303"/>
        <v>3953.9796218493584</v>
      </c>
      <c r="M576" s="56">
        <f t="shared" si="285"/>
        <v>-4.3032532657889533E-3</v>
      </c>
      <c r="N576" s="47"/>
      <c r="O576" s="47">
        <f t="shared" si="312"/>
        <v>767.49687499999982</v>
      </c>
      <c r="P576" s="47">
        <f t="shared" si="275"/>
        <v>1618.4968749999998</v>
      </c>
      <c r="Q576" s="47"/>
      <c r="R576" s="47"/>
      <c r="S576" s="47">
        <f t="shared" si="311"/>
        <v>1312.7362465989752</v>
      </c>
      <c r="T576" s="47">
        <f t="shared" si="309"/>
        <v>1458.1004766476142</v>
      </c>
      <c r="U576" s="47">
        <f t="shared" si="276"/>
        <v>1183.1472018560348</v>
      </c>
      <c r="V576" s="47"/>
      <c r="W576" s="79">
        <v>3</v>
      </c>
      <c r="X576" s="62">
        <f t="shared" si="310"/>
        <v>1458.1004766476142</v>
      </c>
      <c r="Y576" s="137">
        <f t="shared" si="289"/>
        <v>60.618831873326144</v>
      </c>
      <c r="Z576" s="131"/>
      <c r="AA576" s="5">
        <f t="shared" si="287"/>
        <v>0</v>
      </c>
      <c r="AB576" s="131"/>
      <c r="AC576" s="43">
        <f t="shared" si="291"/>
        <v>0</v>
      </c>
      <c r="AD576" s="131"/>
      <c r="AE576" s="43">
        <f t="shared" si="290"/>
        <v>0</v>
      </c>
      <c r="AF576" s="131"/>
      <c r="AG576" s="43">
        <f t="shared" si="292"/>
        <v>0</v>
      </c>
      <c r="AH576" s="131"/>
      <c r="AI576" s="43">
        <f t="shared" si="293"/>
        <v>0</v>
      </c>
      <c r="AJ576" s="131"/>
      <c r="AK576" s="43">
        <f t="shared" si="294"/>
        <v>0</v>
      </c>
      <c r="AL576" s="117"/>
      <c r="AM576" s="43">
        <f t="shared" si="295"/>
        <v>0</v>
      </c>
      <c r="AN576" s="131">
        <v>78.7</v>
      </c>
      <c r="AO576" s="5">
        <f t="shared" si="288"/>
        <v>8.4276083074111998</v>
      </c>
      <c r="AP576" s="131"/>
      <c r="AQ576" s="43">
        <f t="shared" si="296"/>
        <v>0</v>
      </c>
      <c r="AR576" s="131">
        <v>78.099999999999994</v>
      </c>
      <c r="AS576" s="43">
        <f t="shared" si="297"/>
        <v>8.2995958641727992</v>
      </c>
      <c r="AT576" s="131"/>
      <c r="AU576" s="43">
        <f t="shared" si="298"/>
        <v>0</v>
      </c>
      <c r="AV576" s="131"/>
      <c r="AW576" s="43">
        <f t="shared" si="299"/>
        <v>0</v>
      </c>
      <c r="AX576" s="131"/>
      <c r="AY576" s="43">
        <f t="shared" si="300"/>
        <v>0</v>
      </c>
      <c r="AZ576" s="131"/>
      <c r="BA576" s="43">
        <f t="shared" si="301"/>
        <v>0</v>
      </c>
      <c r="BB576" s="117"/>
      <c r="BC576" s="43">
        <f t="shared" si="302"/>
        <v>0</v>
      </c>
      <c r="BD576" s="121"/>
      <c r="BE576">
        <f t="shared" si="277"/>
        <v>0</v>
      </c>
      <c r="BF576">
        <f t="shared" si="278"/>
        <v>0</v>
      </c>
      <c r="BG576">
        <f t="shared" si="279"/>
        <v>4</v>
      </c>
      <c r="BH576">
        <f t="shared" si="283"/>
        <v>7</v>
      </c>
      <c r="BI576" s="6">
        <f t="shared" si="280"/>
        <v>0</v>
      </c>
      <c r="BJ576" s="44">
        <f t="shared" si="281"/>
        <v>0</v>
      </c>
    </row>
    <row r="577" spans="1:62" x14ac:dyDescent="0.25">
      <c r="A577" s="144">
        <f t="shared" si="282"/>
        <v>565</v>
      </c>
      <c r="B577" s="89" t="s">
        <v>136</v>
      </c>
      <c r="C577" s="150">
        <v>23</v>
      </c>
      <c r="D577" s="89" t="s">
        <v>136</v>
      </c>
      <c r="E577" s="150">
        <v>23</v>
      </c>
      <c r="F577" s="154" t="s">
        <v>125</v>
      </c>
      <c r="G577" s="155">
        <v>30</v>
      </c>
      <c r="H577" s="152">
        <f t="shared" si="284"/>
        <v>4500.8999999999996</v>
      </c>
      <c r="I577" s="47">
        <f t="shared" si="286"/>
        <v>2306.6999999999998</v>
      </c>
      <c r="J577" s="47">
        <f t="shared" si="305"/>
        <v>1289.5</v>
      </c>
      <c r="K577" s="47">
        <f t="shared" si="307"/>
        <v>0</v>
      </c>
      <c r="L577" s="56">
        <f t="shared" si="303"/>
        <v>3953.9796218493584</v>
      </c>
      <c r="M577" s="56">
        <f t="shared" si="285"/>
        <v>-4.2825220780287054E-3</v>
      </c>
      <c r="N577" s="47"/>
      <c r="O577" s="47">
        <f t="shared" si="312"/>
        <v>761.74687499999982</v>
      </c>
      <c r="P577" s="47">
        <f t="shared" si="275"/>
        <v>1612.7468749999998</v>
      </c>
      <c r="Q577" s="47"/>
      <c r="R577" s="47"/>
      <c r="S577" s="47">
        <f t="shared" si="311"/>
        <v>1302.8842241627863</v>
      </c>
      <c r="T577" s="47">
        <f t="shared" si="309"/>
        <v>1458.1004766476142</v>
      </c>
      <c r="U577" s="47">
        <f t="shared" si="276"/>
        <v>1192.9992035610355</v>
      </c>
      <c r="V577" s="47"/>
      <c r="W577" s="79">
        <v>3</v>
      </c>
      <c r="X577" s="62">
        <f t="shared" si="310"/>
        <v>1458.1004766476142</v>
      </c>
      <c r="Y577" s="137">
        <f t="shared" si="289"/>
        <v>60.618831873326144</v>
      </c>
      <c r="Z577" s="131"/>
      <c r="AA577" s="5">
        <f t="shared" si="287"/>
        <v>0</v>
      </c>
      <c r="AB577" s="131"/>
      <c r="AC577" s="43">
        <f t="shared" si="291"/>
        <v>0</v>
      </c>
      <c r="AD577" s="131"/>
      <c r="AE577" s="43">
        <f t="shared" si="290"/>
        <v>0</v>
      </c>
      <c r="AF577" s="131"/>
      <c r="AG577" s="43">
        <f t="shared" si="292"/>
        <v>0</v>
      </c>
      <c r="AH577" s="131"/>
      <c r="AI577" s="43">
        <f t="shared" si="293"/>
        <v>0</v>
      </c>
      <c r="AJ577" s="131"/>
      <c r="AK577" s="43">
        <f t="shared" si="294"/>
        <v>0</v>
      </c>
      <c r="AL577" s="117"/>
      <c r="AM577" s="43">
        <f t="shared" si="295"/>
        <v>0</v>
      </c>
      <c r="AN577" s="131">
        <v>80.2</v>
      </c>
      <c r="AO577" s="5">
        <f t="shared" si="288"/>
        <v>8.7519255464192014</v>
      </c>
      <c r="AP577" s="131"/>
      <c r="AQ577" s="43">
        <f t="shared" si="296"/>
        <v>0</v>
      </c>
      <c r="AR577" s="131">
        <v>80</v>
      </c>
      <c r="AS577" s="43">
        <f t="shared" si="297"/>
        <v>8.7083294719999991</v>
      </c>
      <c r="AT577" s="131"/>
      <c r="AU577" s="43">
        <f t="shared" si="298"/>
        <v>0</v>
      </c>
      <c r="AV577" s="131"/>
      <c r="AW577" s="43">
        <f t="shared" si="299"/>
        <v>0</v>
      </c>
      <c r="AX577" s="131"/>
      <c r="AY577" s="43">
        <f t="shared" si="300"/>
        <v>0</v>
      </c>
      <c r="AZ577" s="131"/>
      <c r="BA577" s="43">
        <f t="shared" si="301"/>
        <v>0</v>
      </c>
      <c r="BB577" s="117"/>
      <c r="BC577" s="43">
        <f t="shared" si="302"/>
        <v>0</v>
      </c>
      <c r="BD577" s="121"/>
      <c r="BE577">
        <f t="shared" si="277"/>
        <v>0</v>
      </c>
      <c r="BF577">
        <f t="shared" si="278"/>
        <v>0</v>
      </c>
      <c r="BG577">
        <f t="shared" si="279"/>
        <v>4</v>
      </c>
      <c r="BH577">
        <f t="shared" si="283"/>
        <v>7</v>
      </c>
      <c r="BI577" s="6">
        <f t="shared" si="280"/>
        <v>0</v>
      </c>
      <c r="BJ577" s="44">
        <f t="shared" si="281"/>
        <v>0</v>
      </c>
    </row>
    <row r="578" spans="1:62" x14ac:dyDescent="0.25">
      <c r="A578" s="144">
        <f t="shared" si="282"/>
        <v>566</v>
      </c>
      <c r="B578" s="89" t="s">
        <v>136</v>
      </c>
      <c r="C578" s="150">
        <v>24</v>
      </c>
      <c r="D578" s="89" t="s">
        <v>136</v>
      </c>
      <c r="E578" s="150">
        <v>24</v>
      </c>
      <c r="F578" s="154" t="s">
        <v>125</v>
      </c>
      <c r="G578" s="155">
        <v>31</v>
      </c>
      <c r="H578" s="152">
        <f t="shared" si="284"/>
        <v>4508.8999999999996</v>
      </c>
      <c r="I578" s="47">
        <f t="shared" si="286"/>
        <v>2306.6999999999998</v>
      </c>
      <c r="J578" s="47">
        <f t="shared" si="305"/>
        <v>1297.5</v>
      </c>
      <c r="K578" s="47">
        <f t="shared" si="307"/>
        <v>0</v>
      </c>
      <c r="L578" s="56">
        <f t="shared" si="303"/>
        <v>3953.9796218493584</v>
      </c>
      <c r="M578" s="56">
        <f t="shared" si="285"/>
        <v>-4.262377484337776E-3</v>
      </c>
      <c r="N578" s="47"/>
      <c r="O578" s="47">
        <f t="shared" si="312"/>
        <v>755.99687499999982</v>
      </c>
      <c r="P578" s="47">
        <f t="shared" si="275"/>
        <v>1606.9968749999998</v>
      </c>
      <c r="Q578" s="47"/>
      <c r="R578" s="47"/>
      <c r="S578" s="47">
        <f t="shared" si="311"/>
        <v>1293.0322018456327</v>
      </c>
      <c r="T578" s="47">
        <f t="shared" si="309"/>
        <v>1458.1004766476142</v>
      </c>
      <c r="U578" s="47">
        <f t="shared" si="276"/>
        <v>1202.8512057335956</v>
      </c>
      <c r="V578" s="47"/>
      <c r="W578" s="79">
        <v>3</v>
      </c>
      <c r="X578" s="62">
        <f t="shared" si="310"/>
        <v>1458.1004766476142</v>
      </c>
      <c r="Y578" s="137">
        <f t="shared" si="289"/>
        <v>60.618831873326144</v>
      </c>
      <c r="Z578" s="131"/>
      <c r="AA578" s="5">
        <f t="shared" si="287"/>
        <v>0</v>
      </c>
      <c r="AB578" s="131"/>
      <c r="AC578" s="43">
        <f t="shared" si="291"/>
        <v>0</v>
      </c>
      <c r="AD578" s="131"/>
      <c r="AE578" s="43">
        <f t="shared" si="290"/>
        <v>0</v>
      </c>
      <c r="AF578" s="131"/>
      <c r="AG578" s="43">
        <f t="shared" si="292"/>
        <v>0</v>
      </c>
      <c r="AH578" s="131"/>
      <c r="AI578" s="43">
        <f t="shared" si="293"/>
        <v>0</v>
      </c>
      <c r="AJ578" s="131"/>
      <c r="AK578" s="43">
        <f t="shared" si="294"/>
        <v>0</v>
      </c>
      <c r="AL578" s="117"/>
      <c r="AM578" s="43">
        <f t="shared" si="295"/>
        <v>0</v>
      </c>
      <c r="AN578" s="131">
        <v>77</v>
      </c>
      <c r="AO578" s="5">
        <f t="shared" si="288"/>
        <v>8.0674508499200002</v>
      </c>
      <c r="AP578" s="131"/>
      <c r="AQ578" s="43">
        <f t="shared" si="296"/>
        <v>0</v>
      </c>
      <c r="AR578" s="131">
        <v>76.599999999999994</v>
      </c>
      <c r="AS578" s="43">
        <f t="shared" si="297"/>
        <v>7.9838508869887992</v>
      </c>
      <c r="AT578" s="131"/>
      <c r="AU578" s="43">
        <f t="shared" si="298"/>
        <v>0</v>
      </c>
      <c r="AV578" s="131"/>
      <c r="AW578" s="43">
        <f t="shared" si="299"/>
        <v>0</v>
      </c>
      <c r="AX578" s="131"/>
      <c r="AY578" s="43">
        <f t="shared" si="300"/>
        <v>0</v>
      </c>
      <c r="AZ578" s="131"/>
      <c r="BA578" s="43">
        <f t="shared" si="301"/>
        <v>0</v>
      </c>
      <c r="BB578" s="117"/>
      <c r="BC578" s="43">
        <f t="shared" si="302"/>
        <v>0</v>
      </c>
      <c r="BD578" s="121"/>
      <c r="BE578">
        <f t="shared" si="277"/>
        <v>0</v>
      </c>
      <c r="BF578">
        <f t="shared" si="278"/>
        <v>0</v>
      </c>
      <c r="BG578">
        <f t="shared" si="279"/>
        <v>4</v>
      </c>
      <c r="BH578">
        <f t="shared" si="283"/>
        <v>7</v>
      </c>
      <c r="BI578" s="6">
        <f t="shared" si="280"/>
        <v>0</v>
      </c>
      <c r="BJ578" s="44">
        <f t="shared" si="281"/>
        <v>0</v>
      </c>
    </row>
    <row r="579" spans="1:62" x14ac:dyDescent="0.25">
      <c r="A579" s="144">
        <f t="shared" si="282"/>
        <v>567</v>
      </c>
      <c r="B579" s="89" t="s">
        <v>136</v>
      </c>
      <c r="C579" s="150">
        <v>25</v>
      </c>
      <c r="D579" s="89" t="s">
        <v>136</v>
      </c>
      <c r="E579" s="150">
        <v>25</v>
      </c>
      <c r="F579" s="154" t="s">
        <v>125</v>
      </c>
      <c r="G579" s="155">
        <v>32</v>
      </c>
      <c r="H579" s="152">
        <f t="shared" si="284"/>
        <v>4516.8999999999996</v>
      </c>
      <c r="I579" s="47">
        <f t="shared" si="286"/>
        <v>2306.6999999999998</v>
      </c>
      <c r="J579" s="47">
        <f t="shared" si="305"/>
        <v>1305.5</v>
      </c>
      <c r="K579" s="47">
        <f t="shared" si="307"/>
        <v>0</v>
      </c>
      <c r="L579" s="56">
        <f t="shared" si="303"/>
        <v>3953.9796218493584</v>
      </c>
      <c r="M579" s="56">
        <f t="shared" si="285"/>
        <v>-4.2428108326930669E-3</v>
      </c>
      <c r="N579" s="47"/>
      <c r="O579" s="47">
        <f t="shared" si="312"/>
        <v>750.24687499999982</v>
      </c>
      <c r="P579" s="47">
        <f t="shared" si="275"/>
        <v>1601.2468749999998</v>
      </c>
      <c r="Q579" s="47"/>
      <c r="R579" s="47"/>
      <c r="S579" s="47">
        <f t="shared" si="311"/>
        <v>1283.1801796502568</v>
      </c>
      <c r="T579" s="47">
        <f t="shared" si="309"/>
        <v>1458.1004766476142</v>
      </c>
      <c r="U579" s="47">
        <f t="shared" si="276"/>
        <v>1212.7032083623201</v>
      </c>
      <c r="V579" s="47"/>
      <c r="W579" s="79">
        <v>3</v>
      </c>
      <c r="X579" s="62">
        <f t="shared" si="310"/>
        <v>1458.1004766476142</v>
      </c>
      <c r="Y579" s="137">
        <f t="shared" si="289"/>
        <v>60.618831873326144</v>
      </c>
      <c r="Z579" s="131"/>
      <c r="AA579" s="5">
        <f t="shared" si="287"/>
        <v>0</v>
      </c>
      <c r="AB579" s="131"/>
      <c r="AC579" s="43">
        <f t="shared" si="291"/>
        <v>0</v>
      </c>
      <c r="AD579" s="131"/>
      <c r="AE579" s="43">
        <f t="shared" si="290"/>
        <v>0</v>
      </c>
      <c r="AF579" s="131"/>
      <c r="AG579" s="43">
        <f t="shared" si="292"/>
        <v>0</v>
      </c>
      <c r="AH579" s="131"/>
      <c r="AI579" s="43">
        <f t="shared" si="293"/>
        <v>0</v>
      </c>
      <c r="AJ579" s="131"/>
      <c r="AK579" s="43">
        <f t="shared" si="294"/>
        <v>0</v>
      </c>
      <c r="AL579" s="117"/>
      <c r="AM579" s="43">
        <f t="shared" si="295"/>
        <v>0</v>
      </c>
      <c r="AN579" s="131">
        <v>77.099999999999994</v>
      </c>
      <c r="AO579" s="5">
        <f t="shared" si="288"/>
        <v>8.0884188744767993</v>
      </c>
      <c r="AP579" s="131"/>
      <c r="AQ579" s="43">
        <f t="shared" si="296"/>
        <v>0</v>
      </c>
      <c r="AR579" s="131">
        <v>76.8</v>
      </c>
      <c r="AS579" s="43">
        <f t="shared" si="297"/>
        <v>8.0255964413951979</v>
      </c>
      <c r="AT579" s="131"/>
      <c r="AU579" s="43">
        <f t="shared" si="298"/>
        <v>0</v>
      </c>
      <c r="AV579" s="131"/>
      <c r="AW579" s="43">
        <f t="shared" si="299"/>
        <v>0</v>
      </c>
      <c r="AX579" s="131"/>
      <c r="AY579" s="43">
        <f t="shared" si="300"/>
        <v>0</v>
      </c>
      <c r="AZ579" s="131"/>
      <c r="BA579" s="43">
        <f t="shared" si="301"/>
        <v>0</v>
      </c>
      <c r="BB579" s="117"/>
      <c r="BC579" s="43">
        <f t="shared" si="302"/>
        <v>0</v>
      </c>
      <c r="BD579" s="121"/>
      <c r="BE579">
        <f t="shared" si="277"/>
        <v>0</v>
      </c>
      <c r="BF579">
        <f t="shared" si="278"/>
        <v>0</v>
      </c>
      <c r="BG579">
        <f t="shared" si="279"/>
        <v>4</v>
      </c>
      <c r="BH579">
        <f t="shared" si="283"/>
        <v>7</v>
      </c>
      <c r="BI579" s="6">
        <f t="shared" si="280"/>
        <v>0</v>
      </c>
      <c r="BJ579" s="44">
        <f t="shared" si="281"/>
        <v>0</v>
      </c>
    </row>
    <row r="580" spans="1:62" x14ac:dyDescent="0.25">
      <c r="A580" s="144">
        <f t="shared" si="282"/>
        <v>568</v>
      </c>
      <c r="B580" s="89" t="s">
        <v>136</v>
      </c>
      <c r="C580" s="150">
        <v>26</v>
      </c>
      <c r="D580" s="89" t="s">
        <v>136</v>
      </c>
      <c r="E580" s="150">
        <v>26</v>
      </c>
      <c r="F580" s="154" t="s">
        <v>125</v>
      </c>
      <c r="G580" s="155">
        <v>33</v>
      </c>
      <c r="H580" s="152">
        <f t="shared" si="284"/>
        <v>4524.8999999999996</v>
      </c>
      <c r="I580" s="47">
        <f t="shared" si="286"/>
        <v>2306.6999999999998</v>
      </c>
      <c r="J580" s="47">
        <f t="shared" si="305"/>
        <v>1313.5</v>
      </c>
      <c r="K580" s="47">
        <f t="shared" si="307"/>
        <v>0</v>
      </c>
      <c r="L580" s="56">
        <f t="shared" si="303"/>
        <v>3953.9796218493584</v>
      </c>
      <c r="M580" s="56">
        <f t="shared" si="285"/>
        <v>-4.2238139212713577E-3</v>
      </c>
      <c r="N580" s="47"/>
      <c r="O580" s="47">
        <f t="shared" si="312"/>
        <v>744.49687499999982</v>
      </c>
      <c r="P580" s="47">
        <f t="shared" si="275"/>
        <v>1595.4968749999998</v>
      </c>
      <c r="Q580" s="47"/>
      <c r="R580" s="47"/>
      <c r="S580" s="47">
        <f t="shared" si="311"/>
        <v>1273.3281575794847</v>
      </c>
      <c r="T580" s="47">
        <f t="shared" si="309"/>
        <v>1458.1004766476142</v>
      </c>
      <c r="U580" s="47">
        <f t="shared" si="276"/>
        <v>1222.555211436181</v>
      </c>
      <c r="V580" s="47"/>
      <c r="W580" s="79">
        <v>3</v>
      </c>
      <c r="X580" s="62">
        <f t="shared" si="310"/>
        <v>1458.1004766476142</v>
      </c>
      <c r="Y580" s="137">
        <f t="shared" si="289"/>
        <v>60.618831873326144</v>
      </c>
      <c r="Z580" s="131"/>
      <c r="AA580" s="5">
        <f t="shared" si="287"/>
        <v>0</v>
      </c>
      <c r="AB580" s="131"/>
      <c r="AC580" s="43">
        <f t="shared" si="291"/>
        <v>0</v>
      </c>
      <c r="AD580" s="131"/>
      <c r="AE580" s="43">
        <f t="shared" si="290"/>
        <v>0</v>
      </c>
      <c r="AF580" s="131"/>
      <c r="AG580" s="43">
        <f t="shared" si="292"/>
        <v>0</v>
      </c>
      <c r="AH580" s="131"/>
      <c r="AI580" s="43">
        <f t="shared" si="293"/>
        <v>0</v>
      </c>
      <c r="AJ580" s="131"/>
      <c r="AK580" s="43">
        <f t="shared" si="294"/>
        <v>0</v>
      </c>
      <c r="AL580" s="117"/>
      <c r="AM580" s="43">
        <f t="shared" si="295"/>
        <v>0</v>
      </c>
      <c r="AN580" s="131">
        <v>76.5</v>
      </c>
      <c r="AO580" s="5">
        <f t="shared" si="288"/>
        <v>7.9630189300800005</v>
      </c>
      <c r="AP580" s="131"/>
      <c r="AQ580" s="43">
        <f t="shared" si="296"/>
        <v>0</v>
      </c>
      <c r="AR580" s="131">
        <v>76.3</v>
      </c>
      <c r="AS580" s="43">
        <f t="shared" si="297"/>
        <v>7.9214366568511991</v>
      </c>
      <c r="AT580" s="131"/>
      <c r="AU580" s="43">
        <f t="shared" si="298"/>
        <v>0</v>
      </c>
      <c r="AV580" s="131"/>
      <c r="AW580" s="43">
        <f t="shared" si="299"/>
        <v>0</v>
      </c>
      <c r="AX580" s="131"/>
      <c r="AY580" s="43">
        <f t="shared" si="300"/>
        <v>0</v>
      </c>
      <c r="AZ580" s="131"/>
      <c r="BA580" s="43">
        <f t="shared" si="301"/>
        <v>0</v>
      </c>
      <c r="BB580" s="117"/>
      <c r="BC580" s="43">
        <f t="shared" si="302"/>
        <v>0</v>
      </c>
      <c r="BD580" s="121"/>
      <c r="BE580">
        <f t="shared" si="277"/>
        <v>0</v>
      </c>
      <c r="BF580">
        <f t="shared" si="278"/>
        <v>0</v>
      </c>
      <c r="BG580">
        <f t="shared" si="279"/>
        <v>4</v>
      </c>
      <c r="BH580">
        <f t="shared" si="283"/>
        <v>7</v>
      </c>
      <c r="BI580" s="6">
        <f t="shared" si="280"/>
        <v>0</v>
      </c>
      <c r="BJ580" s="44">
        <f t="shared" si="281"/>
        <v>0</v>
      </c>
    </row>
    <row r="581" spans="1:62" x14ac:dyDescent="0.25">
      <c r="A581" s="144">
        <f t="shared" si="282"/>
        <v>569</v>
      </c>
      <c r="B581" s="89" t="s">
        <v>136</v>
      </c>
      <c r="C581" s="150">
        <v>27</v>
      </c>
      <c r="D581" s="89" t="s">
        <v>136</v>
      </c>
      <c r="E581" s="150">
        <v>27</v>
      </c>
      <c r="F581" s="154" t="s">
        <v>125</v>
      </c>
      <c r="G581" s="155">
        <v>34</v>
      </c>
      <c r="H581" s="152">
        <f t="shared" si="284"/>
        <v>4532.8999999999996</v>
      </c>
      <c r="I581" s="47">
        <f t="shared" si="286"/>
        <v>2306.6999999999998</v>
      </c>
      <c r="J581" s="47">
        <f t="shared" si="305"/>
        <v>1321.5</v>
      </c>
      <c r="K581" s="47">
        <f t="shared" si="307"/>
        <v>0</v>
      </c>
      <c r="L581" s="56">
        <f t="shared" si="303"/>
        <v>3953.9796218493584</v>
      </c>
      <c r="M581" s="56">
        <f t="shared" si="285"/>
        <v>-4.2053789898091054E-3</v>
      </c>
      <c r="N581" s="47"/>
      <c r="O581" s="47">
        <f t="shared" si="312"/>
        <v>738.74687499999982</v>
      </c>
      <c r="P581" s="47">
        <f t="shared" si="275"/>
        <v>1589.7468749999998</v>
      </c>
      <c r="Q581" s="47"/>
      <c r="R581" s="47"/>
      <c r="S581" s="47">
        <f t="shared" si="311"/>
        <v>1263.4761356362317</v>
      </c>
      <c r="T581" s="47">
        <f t="shared" si="309"/>
        <v>1458.1004766476142</v>
      </c>
      <c r="U581" s="47">
        <f t="shared" si="276"/>
        <v>1232.4072149445024</v>
      </c>
      <c r="V581" s="47"/>
      <c r="W581" s="79">
        <v>3</v>
      </c>
      <c r="X581" s="62">
        <f t="shared" si="310"/>
        <v>1458.1004766476142</v>
      </c>
      <c r="Y581" s="137">
        <f t="shared" si="289"/>
        <v>60.618831873326144</v>
      </c>
      <c r="Z581" s="131"/>
      <c r="AA581" s="5">
        <f t="shared" si="287"/>
        <v>0</v>
      </c>
      <c r="AB581" s="131"/>
      <c r="AC581" s="43">
        <f t="shared" si="291"/>
        <v>0</v>
      </c>
      <c r="AD581" s="131"/>
      <c r="AE581" s="43">
        <f t="shared" si="290"/>
        <v>0</v>
      </c>
      <c r="AF581" s="131"/>
      <c r="AG581" s="43">
        <f t="shared" si="292"/>
        <v>0</v>
      </c>
      <c r="AH581" s="131"/>
      <c r="AI581" s="43">
        <f t="shared" si="293"/>
        <v>0</v>
      </c>
      <c r="AJ581" s="131"/>
      <c r="AK581" s="43">
        <f t="shared" si="294"/>
        <v>0</v>
      </c>
      <c r="AL581" s="117"/>
      <c r="AM581" s="43">
        <f t="shared" si="295"/>
        <v>0</v>
      </c>
      <c r="AN581" s="131">
        <v>76.7</v>
      </c>
      <c r="AO581" s="5">
        <f t="shared" si="288"/>
        <v>8.0047100574272001</v>
      </c>
      <c r="AP581" s="131"/>
      <c r="AQ581" s="43">
        <f t="shared" si="296"/>
        <v>0</v>
      </c>
      <c r="AR581" s="131">
        <v>76.3</v>
      </c>
      <c r="AS581" s="43">
        <f t="shared" si="297"/>
        <v>7.9214366568511991</v>
      </c>
      <c r="AT581" s="131"/>
      <c r="AU581" s="43">
        <f t="shared" si="298"/>
        <v>0</v>
      </c>
      <c r="AV581" s="131"/>
      <c r="AW581" s="43">
        <f t="shared" si="299"/>
        <v>0</v>
      </c>
      <c r="AX581" s="131"/>
      <c r="AY581" s="43">
        <f t="shared" si="300"/>
        <v>0</v>
      </c>
      <c r="AZ581" s="131"/>
      <c r="BA581" s="43">
        <f t="shared" si="301"/>
        <v>0</v>
      </c>
      <c r="BB581" s="117"/>
      <c r="BC581" s="43">
        <f t="shared" si="302"/>
        <v>0</v>
      </c>
      <c r="BD581" s="121"/>
      <c r="BE581">
        <f t="shared" si="277"/>
        <v>0</v>
      </c>
      <c r="BF581">
        <f t="shared" si="278"/>
        <v>0</v>
      </c>
      <c r="BG581">
        <f t="shared" si="279"/>
        <v>4</v>
      </c>
      <c r="BH581">
        <f t="shared" si="283"/>
        <v>7</v>
      </c>
      <c r="BI581" s="6">
        <f t="shared" si="280"/>
        <v>0</v>
      </c>
      <c r="BJ581" s="44">
        <f t="shared" si="281"/>
        <v>0</v>
      </c>
    </row>
    <row r="582" spans="1:62" x14ac:dyDescent="0.25">
      <c r="A582" s="144">
        <f t="shared" si="282"/>
        <v>570</v>
      </c>
      <c r="B582" s="89" t="s">
        <v>136</v>
      </c>
      <c r="C582" s="150">
        <v>28</v>
      </c>
      <c r="D582" s="89" t="s">
        <v>136</v>
      </c>
      <c r="E582" s="150">
        <v>28</v>
      </c>
      <c r="F582" s="154" t="s">
        <v>125</v>
      </c>
      <c r="G582" s="155">
        <v>35</v>
      </c>
      <c r="H582" s="152">
        <f t="shared" si="284"/>
        <v>4540.8999999999996</v>
      </c>
      <c r="I582" s="47">
        <f t="shared" si="286"/>
        <v>2306.6999999999998</v>
      </c>
      <c r="J582" s="47">
        <f t="shared" si="305"/>
        <v>1329.5</v>
      </c>
      <c r="K582" s="47">
        <f t="shared" si="307"/>
        <v>0</v>
      </c>
      <c r="L582" s="56">
        <f t="shared" si="303"/>
        <v>3953.9796218493584</v>
      </c>
      <c r="M582" s="56">
        <f t="shared" si="285"/>
        <v>-4.1874987073242664E-3</v>
      </c>
      <c r="N582" s="47"/>
      <c r="O582" s="47">
        <f t="shared" si="312"/>
        <v>732.99687499999982</v>
      </c>
      <c r="P582" s="47">
        <f t="shared" si="275"/>
        <v>1583.9968749999998</v>
      </c>
      <c r="Q582" s="47"/>
      <c r="R582" s="47"/>
      <c r="S582" s="47">
        <f t="shared" si="311"/>
        <v>1253.6241138235039</v>
      </c>
      <c r="T582" s="47">
        <f t="shared" si="309"/>
        <v>1458.1004766476142</v>
      </c>
      <c r="U582" s="47">
        <f t="shared" si="276"/>
        <v>1242.2592188769479</v>
      </c>
      <c r="V582" s="47"/>
      <c r="W582" s="79">
        <v>3</v>
      </c>
      <c r="X582" s="62">
        <f t="shared" si="310"/>
        <v>1458.1004766476142</v>
      </c>
      <c r="Y582" s="137">
        <f t="shared" si="289"/>
        <v>60.618831873326144</v>
      </c>
      <c r="Z582" s="131"/>
      <c r="AA582" s="5">
        <f t="shared" si="287"/>
        <v>0</v>
      </c>
      <c r="AB582" s="131"/>
      <c r="AC582" s="43">
        <f t="shared" si="291"/>
        <v>0</v>
      </c>
      <c r="AD582" s="131"/>
      <c r="AE582" s="43">
        <f t="shared" si="290"/>
        <v>0</v>
      </c>
      <c r="AF582" s="131"/>
      <c r="AG582" s="43">
        <f t="shared" si="292"/>
        <v>0</v>
      </c>
      <c r="AH582" s="131"/>
      <c r="AI582" s="43">
        <f t="shared" si="293"/>
        <v>0</v>
      </c>
      <c r="AJ582" s="131"/>
      <c r="AK582" s="43">
        <f t="shared" si="294"/>
        <v>0</v>
      </c>
      <c r="AL582" s="117"/>
      <c r="AM582" s="43">
        <f t="shared" si="295"/>
        <v>0</v>
      </c>
      <c r="AN582" s="131">
        <v>74.3</v>
      </c>
      <c r="AO582" s="5">
        <f t="shared" si="288"/>
        <v>7.5116009010752007</v>
      </c>
      <c r="AP582" s="131"/>
      <c r="AQ582" s="43">
        <f t="shared" si="296"/>
        <v>0</v>
      </c>
      <c r="AR582" s="131">
        <v>73.7</v>
      </c>
      <c r="AS582" s="43">
        <f t="shared" si="297"/>
        <v>7.3907728296512012</v>
      </c>
      <c r="AT582" s="131"/>
      <c r="AU582" s="43">
        <f t="shared" si="298"/>
        <v>0</v>
      </c>
      <c r="AV582" s="131"/>
      <c r="AW582" s="43">
        <f t="shared" si="299"/>
        <v>0</v>
      </c>
      <c r="AX582" s="131"/>
      <c r="AY582" s="43">
        <f t="shared" si="300"/>
        <v>0</v>
      </c>
      <c r="AZ582" s="131"/>
      <c r="BA582" s="43">
        <f t="shared" si="301"/>
        <v>0</v>
      </c>
      <c r="BB582" s="117"/>
      <c r="BC582" s="43">
        <f t="shared" si="302"/>
        <v>0</v>
      </c>
      <c r="BD582" s="121"/>
      <c r="BE582">
        <f t="shared" si="277"/>
        <v>0</v>
      </c>
      <c r="BF582">
        <f t="shared" si="278"/>
        <v>0</v>
      </c>
      <c r="BG582">
        <f t="shared" si="279"/>
        <v>4</v>
      </c>
      <c r="BH582">
        <f t="shared" si="283"/>
        <v>7</v>
      </c>
      <c r="BI582" s="6">
        <f t="shared" si="280"/>
        <v>0</v>
      </c>
      <c r="BJ582" s="44">
        <f t="shared" si="281"/>
        <v>0</v>
      </c>
    </row>
    <row r="583" spans="1:62" x14ac:dyDescent="0.25">
      <c r="A583" s="144">
        <f t="shared" si="282"/>
        <v>571</v>
      </c>
      <c r="B583" s="89" t="s">
        <v>136</v>
      </c>
      <c r="C583" s="150">
        <v>29</v>
      </c>
      <c r="D583" s="89" t="s">
        <v>136</v>
      </c>
      <c r="E583" s="150">
        <v>29</v>
      </c>
      <c r="F583" s="154" t="s">
        <v>125</v>
      </c>
      <c r="G583" s="155">
        <v>36</v>
      </c>
      <c r="H583" s="152">
        <f t="shared" si="284"/>
        <v>4548.8999999999996</v>
      </c>
      <c r="I583" s="47">
        <f t="shared" si="286"/>
        <v>2306.6999999999998</v>
      </c>
      <c r="J583" s="47">
        <f t="shared" si="305"/>
        <v>1337.5</v>
      </c>
      <c r="K583" s="47">
        <f t="shared" si="307"/>
        <v>0</v>
      </c>
      <c r="L583" s="56">
        <f t="shared" si="303"/>
        <v>3953.9796218493584</v>
      </c>
      <c r="M583" s="56">
        <f t="shared" si="285"/>
        <v>-4.1701661648403388E-3</v>
      </c>
      <c r="N583" s="47"/>
      <c r="O583" s="47">
        <f t="shared" si="312"/>
        <v>727.24687499999982</v>
      </c>
      <c r="P583" s="47">
        <f t="shared" si="275"/>
        <v>1578.2468749999998</v>
      </c>
      <c r="Q583" s="47"/>
      <c r="R583" s="47"/>
      <c r="S583" s="47">
        <f t="shared" si="311"/>
        <v>1243.7720921444029</v>
      </c>
      <c r="T583" s="47">
        <f t="shared" si="309"/>
        <v>1458.1004766476142</v>
      </c>
      <c r="U583" s="47">
        <f t="shared" si="276"/>
        <v>1252.1112232235062</v>
      </c>
      <c r="V583" s="47"/>
      <c r="W583" s="79">
        <v>3</v>
      </c>
      <c r="X583" s="62">
        <f t="shared" si="310"/>
        <v>1458.1004766476142</v>
      </c>
      <c r="Y583" s="137">
        <f t="shared" si="289"/>
        <v>60.618831873326144</v>
      </c>
      <c r="Z583" s="131"/>
      <c r="AA583" s="5">
        <f t="shared" si="287"/>
        <v>0</v>
      </c>
      <c r="AB583" s="131"/>
      <c r="AC583" s="43">
        <f t="shared" si="291"/>
        <v>0</v>
      </c>
      <c r="AD583" s="131"/>
      <c r="AE583" s="43">
        <f t="shared" si="290"/>
        <v>0</v>
      </c>
      <c r="AF583" s="131"/>
      <c r="AG583" s="43">
        <f t="shared" si="292"/>
        <v>0</v>
      </c>
      <c r="AH583" s="131"/>
      <c r="AI583" s="43">
        <f t="shared" si="293"/>
        <v>0</v>
      </c>
      <c r="AJ583" s="131"/>
      <c r="AK583" s="43">
        <f t="shared" si="294"/>
        <v>0</v>
      </c>
      <c r="AL583" s="117"/>
      <c r="AM583" s="43">
        <f t="shared" si="295"/>
        <v>0</v>
      </c>
      <c r="AN583" s="131">
        <v>73.900000000000006</v>
      </c>
      <c r="AO583" s="5">
        <f t="shared" si="288"/>
        <v>7.4309399993408007</v>
      </c>
      <c r="AP583" s="131"/>
      <c r="AQ583" s="43">
        <f t="shared" si="296"/>
        <v>0</v>
      </c>
      <c r="AR583" s="131">
        <v>73.099999999999994</v>
      </c>
      <c r="AS583" s="43">
        <f t="shared" si="297"/>
        <v>7.270924445292799</v>
      </c>
      <c r="AT583" s="131"/>
      <c r="AU583" s="43">
        <f t="shared" si="298"/>
        <v>0</v>
      </c>
      <c r="AV583" s="131"/>
      <c r="AW583" s="43">
        <f t="shared" si="299"/>
        <v>0</v>
      </c>
      <c r="AX583" s="131"/>
      <c r="AY583" s="43">
        <f t="shared" si="300"/>
        <v>0</v>
      </c>
      <c r="AZ583" s="131"/>
      <c r="BA583" s="43">
        <f t="shared" si="301"/>
        <v>0</v>
      </c>
      <c r="BB583" s="117"/>
      <c r="BC583" s="43">
        <f t="shared" si="302"/>
        <v>0</v>
      </c>
      <c r="BD583" s="121"/>
      <c r="BE583">
        <f t="shared" si="277"/>
        <v>0</v>
      </c>
      <c r="BF583">
        <f t="shared" si="278"/>
        <v>0</v>
      </c>
      <c r="BG583">
        <f t="shared" si="279"/>
        <v>4</v>
      </c>
      <c r="BH583">
        <f t="shared" si="283"/>
        <v>7</v>
      </c>
      <c r="BI583" s="6">
        <f t="shared" si="280"/>
        <v>0</v>
      </c>
      <c r="BJ583" s="44">
        <f t="shared" si="281"/>
        <v>0</v>
      </c>
    </row>
    <row r="584" spans="1:62" x14ac:dyDescent="0.25">
      <c r="A584" s="144">
        <f t="shared" si="282"/>
        <v>572</v>
      </c>
      <c r="B584" s="89" t="s">
        <v>136</v>
      </c>
      <c r="C584" s="150">
        <v>30</v>
      </c>
      <c r="D584" s="89" t="s">
        <v>136</v>
      </c>
      <c r="E584" s="150">
        <v>30</v>
      </c>
      <c r="F584" s="154" t="s">
        <v>125</v>
      </c>
      <c r="G584" s="155">
        <v>37</v>
      </c>
      <c r="H584" s="152">
        <f t="shared" si="284"/>
        <v>4556.8999999999996</v>
      </c>
      <c r="I584" s="47">
        <f t="shared" si="286"/>
        <v>2306.6999999999998</v>
      </c>
      <c r="J584" s="47">
        <f t="shared" si="305"/>
        <v>1345.5</v>
      </c>
      <c r="K584" s="47">
        <f t="shared" si="307"/>
        <v>0</v>
      </c>
      <c r="L584" s="56">
        <f t="shared" si="303"/>
        <v>3953.9796218493584</v>
      </c>
      <c r="M584" s="56">
        <f t="shared" si="285"/>
        <v>-4.1533748640176782E-3</v>
      </c>
      <c r="N584" s="47"/>
      <c r="O584" s="47">
        <f t="shared" si="312"/>
        <v>721.49687499999982</v>
      </c>
      <c r="P584" s="47">
        <f t="shared" si="275"/>
        <v>1572.4968749999998</v>
      </c>
      <c r="Q584" s="47"/>
      <c r="R584" s="47"/>
      <c r="S584" s="47">
        <f t="shared" si="311"/>
        <v>1233.92007060213</v>
      </c>
      <c r="T584" s="47">
        <f t="shared" si="309"/>
        <v>1458.1004766476142</v>
      </c>
      <c r="U584" s="47">
        <f t="shared" si="276"/>
        <v>1261.9632279744783</v>
      </c>
      <c r="V584" s="47"/>
      <c r="W584" s="79">
        <v>3</v>
      </c>
      <c r="X584" s="62">
        <f t="shared" si="310"/>
        <v>1458.1004766476142</v>
      </c>
      <c r="Y584" s="137">
        <f t="shared" si="289"/>
        <v>60.618831873326144</v>
      </c>
      <c r="Z584" s="131"/>
      <c r="AA584" s="5">
        <f t="shared" si="287"/>
        <v>0</v>
      </c>
      <c r="AB584" s="131"/>
      <c r="AC584" s="43">
        <f t="shared" si="291"/>
        <v>0</v>
      </c>
      <c r="AD584" s="131"/>
      <c r="AE584" s="43">
        <f t="shared" si="290"/>
        <v>0</v>
      </c>
      <c r="AF584" s="131"/>
      <c r="AG584" s="43">
        <f t="shared" si="292"/>
        <v>0</v>
      </c>
      <c r="AH584" s="131"/>
      <c r="AI584" s="43">
        <f t="shared" si="293"/>
        <v>0</v>
      </c>
      <c r="AJ584" s="131"/>
      <c r="AK584" s="43">
        <f t="shared" si="294"/>
        <v>0</v>
      </c>
      <c r="AL584" s="117"/>
      <c r="AM584" s="43">
        <f t="shared" si="295"/>
        <v>0</v>
      </c>
      <c r="AN584" s="131">
        <v>73.2</v>
      </c>
      <c r="AO584" s="5">
        <f t="shared" si="288"/>
        <v>7.2908311421952003</v>
      </c>
      <c r="AP584" s="131"/>
      <c r="AQ584" s="43">
        <f t="shared" si="296"/>
        <v>0</v>
      </c>
      <c r="AR584" s="131">
        <v>72.400000000000006</v>
      </c>
      <c r="AS584" s="43">
        <f t="shared" si="297"/>
        <v>7.1323395458048005</v>
      </c>
      <c r="AT584" s="131"/>
      <c r="AU584" s="43">
        <f t="shared" si="298"/>
        <v>0</v>
      </c>
      <c r="AV584" s="131"/>
      <c r="AW584" s="43">
        <f t="shared" si="299"/>
        <v>0</v>
      </c>
      <c r="AX584" s="131"/>
      <c r="AY584" s="43">
        <f t="shared" si="300"/>
        <v>0</v>
      </c>
      <c r="AZ584" s="131"/>
      <c r="BA584" s="43">
        <f t="shared" si="301"/>
        <v>0</v>
      </c>
      <c r="BB584" s="117"/>
      <c r="BC584" s="43">
        <f t="shared" si="302"/>
        <v>0</v>
      </c>
      <c r="BD584" s="121"/>
      <c r="BE584">
        <f t="shared" si="277"/>
        <v>0</v>
      </c>
      <c r="BF584">
        <f t="shared" si="278"/>
        <v>0</v>
      </c>
      <c r="BG584">
        <f t="shared" si="279"/>
        <v>4</v>
      </c>
      <c r="BH584">
        <f t="shared" si="283"/>
        <v>7</v>
      </c>
      <c r="BI584" s="6">
        <f t="shared" si="280"/>
        <v>0</v>
      </c>
      <c r="BJ584" s="44">
        <f t="shared" si="281"/>
        <v>0</v>
      </c>
    </row>
    <row r="585" spans="1:62" x14ac:dyDescent="0.25">
      <c r="A585" s="144">
        <f t="shared" si="282"/>
        <v>573</v>
      </c>
      <c r="B585" s="89" t="s">
        <v>136</v>
      </c>
      <c r="C585" s="150">
        <v>31</v>
      </c>
      <c r="D585" s="89" t="s">
        <v>136</v>
      </c>
      <c r="E585" s="150">
        <v>31</v>
      </c>
      <c r="F585" s="154" t="s">
        <v>126</v>
      </c>
      <c r="G585" s="155">
        <v>1</v>
      </c>
      <c r="H585" s="152">
        <f t="shared" si="284"/>
        <v>4564.8999999999996</v>
      </c>
      <c r="I585" s="47">
        <f t="shared" si="286"/>
        <v>2306.6999999999998</v>
      </c>
      <c r="J585" s="47">
        <f t="shared" si="305"/>
        <v>1353.5</v>
      </c>
      <c r="K585" s="47">
        <f t="shared" si="307"/>
        <v>0</v>
      </c>
      <c r="L585" s="56">
        <f t="shared" si="303"/>
        <v>3953.9796218493584</v>
      </c>
      <c r="M585" s="56">
        <f t="shared" si="285"/>
        <v>-4.1371187098775408E-3</v>
      </c>
      <c r="N585" s="47"/>
      <c r="O585" s="47">
        <f t="shared" si="312"/>
        <v>715.74687499999982</v>
      </c>
      <c r="P585" s="47">
        <f t="shared" ref="P585:Q648" si="313">SLOPE*P$7 + ($I$7-$K$8*($A585-3))</f>
        <v>1566.7468749999998</v>
      </c>
      <c r="Q585" s="47"/>
      <c r="R585" s="47"/>
      <c r="S585" s="47">
        <f t="shared" si="311"/>
        <v>1224.0680491999885</v>
      </c>
      <c r="T585" s="47">
        <f t="shared" si="309"/>
        <v>1458.1004766476142</v>
      </c>
      <c r="U585" s="47">
        <f t="shared" ref="U585:U604" si="314">SQRT(POWER(H585-P$7,2)+POWER(P585-I585,2))</f>
        <v>1271.8152331204658</v>
      </c>
      <c r="V585" s="47"/>
      <c r="W585" s="79">
        <v>3</v>
      </c>
      <c r="X585" s="62">
        <f t="shared" si="310"/>
        <v>1458.1004766476142</v>
      </c>
      <c r="Y585" s="137">
        <f t="shared" si="289"/>
        <v>60.618831873326144</v>
      </c>
      <c r="Z585" s="131"/>
      <c r="AA585" s="5">
        <f t="shared" si="287"/>
        <v>0</v>
      </c>
      <c r="AB585" s="131"/>
      <c r="AC585" s="43">
        <f t="shared" si="291"/>
        <v>0</v>
      </c>
      <c r="AD585" s="131"/>
      <c r="AE585" s="43">
        <f t="shared" si="290"/>
        <v>0</v>
      </c>
      <c r="AF585" s="131"/>
      <c r="AG585" s="43">
        <f t="shared" si="292"/>
        <v>0</v>
      </c>
      <c r="AH585" s="131"/>
      <c r="AI585" s="43">
        <f t="shared" si="293"/>
        <v>0</v>
      </c>
      <c r="AJ585" s="131"/>
      <c r="AK585" s="43">
        <f t="shared" si="294"/>
        <v>0</v>
      </c>
      <c r="AL585" s="117"/>
      <c r="AM585" s="43">
        <f t="shared" si="295"/>
        <v>0</v>
      </c>
      <c r="AN585" s="131">
        <v>73.099999999999994</v>
      </c>
      <c r="AO585" s="5">
        <f t="shared" si="288"/>
        <v>7.270924445292799</v>
      </c>
      <c r="AP585" s="131"/>
      <c r="AQ585" s="43">
        <f t="shared" si="296"/>
        <v>0</v>
      </c>
      <c r="AR585" s="131">
        <v>71.900000000000006</v>
      </c>
      <c r="AS585" s="43">
        <f t="shared" si="297"/>
        <v>7.034166737772801</v>
      </c>
      <c r="AT585" s="131"/>
      <c r="AU585" s="43">
        <f t="shared" si="298"/>
        <v>0</v>
      </c>
      <c r="AV585" s="131"/>
      <c r="AW585" s="43">
        <f t="shared" si="299"/>
        <v>0</v>
      </c>
      <c r="AX585" s="131"/>
      <c r="AY585" s="43">
        <f t="shared" si="300"/>
        <v>0</v>
      </c>
      <c r="AZ585" s="131"/>
      <c r="BA585" s="43">
        <f t="shared" si="301"/>
        <v>0</v>
      </c>
      <c r="BB585" s="117"/>
      <c r="BC585" s="43">
        <f t="shared" si="302"/>
        <v>0</v>
      </c>
      <c r="BD585" s="121"/>
      <c r="BE585">
        <f t="shared" si="277"/>
        <v>0</v>
      </c>
      <c r="BF585">
        <f t="shared" si="278"/>
        <v>0</v>
      </c>
      <c r="BG585">
        <f t="shared" si="279"/>
        <v>4</v>
      </c>
      <c r="BH585">
        <f t="shared" si="283"/>
        <v>7</v>
      </c>
      <c r="BI585" s="6">
        <f t="shared" si="280"/>
        <v>0</v>
      </c>
      <c r="BJ585" s="44">
        <f t="shared" si="281"/>
        <v>0</v>
      </c>
    </row>
    <row r="586" spans="1:62" x14ac:dyDescent="0.25">
      <c r="A586" s="144">
        <f t="shared" si="282"/>
        <v>574</v>
      </c>
      <c r="B586" s="89" t="s">
        <v>136</v>
      </c>
      <c r="C586" s="150">
        <v>32</v>
      </c>
      <c r="D586" s="89" t="s">
        <v>136</v>
      </c>
      <c r="E586" s="150">
        <v>32</v>
      </c>
      <c r="F586" s="154" t="s">
        <v>126</v>
      </c>
      <c r="G586" s="155">
        <v>2</v>
      </c>
      <c r="H586" s="152">
        <f t="shared" si="284"/>
        <v>4572.8999999999996</v>
      </c>
      <c r="I586" s="47">
        <f t="shared" si="286"/>
        <v>2306.6999999999998</v>
      </c>
      <c r="J586" s="47">
        <f t="shared" si="305"/>
        <v>1361.5</v>
      </c>
      <c r="K586" s="47">
        <f t="shared" si="307"/>
        <v>0</v>
      </c>
      <c r="L586" s="56">
        <f t="shared" si="303"/>
        <v>3953.9796218493584</v>
      </c>
      <c r="M586" s="56">
        <f t="shared" si="285"/>
        <v>-4.1213920048903674E-3</v>
      </c>
      <c r="N586" s="47"/>
      <c r="O586" s="47">
        <f t="shared" si="312"/>
        <v>709.99687499999982</v>
      </c>
      <c r="P586" s="47">
        <f t="shared" si="313"/>
        <v>1560.9968749999998</v>
      </c>
      <c r="Q586" s="47"/>
      <c r="R586" s="47"/>
      <c r="S586" s="47">
        <f t="shared" si="311"/>
        <v>1214.2160279413895</v>
      </c>
      <c r="T586" s="47">
        <f t="shared" si="309"/>
        <v>1458.1004766476142</v>
      </c>
      <c r="U586" s="47">
        <f t="shared" si="314"/>
        <v>1281.6672386523599</v>
      </c>
      <c r="V586" s="47"/>
      <c r="W586" s="79">
        <v>3</v>
      </c>
      <c r="X586" s="62">
        <f t="shared" si="310"/>
        <v>1458.1004766476142</v>
      </c>
      <c r="Y586" s="137">
        <f t="shared" si="289"/>
        <v>60.618831873326144</v>
      </c>
      <c r="Z586" s="131"/>
      <c r="AA586" s="5">
        <f t="shared" si="287"/>
        <v>0</v>
      </c>
      <c r="AB586" s="131"/>
      <c r="AC586" s="43">
        <f t="shared" si="291"/>
        <v>0</v>
      </c>
      <c r="AD586" s="131"/>
      <c r="AE586" s="43">
        <f t="shared" si="290"/>
        <v>0</v>
      </c>
      <c r="AF586" s="131"/>
      <c r="AG586" s="43">
        <f t="shared" si="292"/>
        <v>0</v>
      </c>
      <c r="AH586" s="131"/>
      <c r="AI586" s="43">
        <f t="shared" si="293"/>
        <v>0</v>
      </c>
      <c r="AJ586" s="131"/>
      <c r="AK586" s="43">
        <f t="shared" si="294"/>
        <v>0</v>
      </c>
      <c r="AL586" s="117"/>
      <c r="AM586" s="43">
        <f t="shared" si="295"/>
        <v>0</v>
      </c>
      <c r="AN586" s="131">
        <v>74.2</v>
      </c>
      <c r="AO586" s="5">
        <f t="shared" si="288"/>
        <v>7.4913948553472016</v>
      </c>
      <c r="AP586" s="131"/>
      <c r="AQ586" s="43">
        <f t="shared" si="296"/>
        <v>0</v>
      </c>
      <c r="AR586" s="131">
        <v>73.900000000000006</v>
      </c>
      <c r="AS586" s="43">
        <f t="shared" si="297"/>
        <v>7.4309399993408007</v>
      </c>
      <c r="AT586" s="131"/>
      <c r="AU586" s="43">
        <f t="shared" si="298"/>
        <v>0</v>
      </c>
      <c r="AV586" s="131"/>
      <c r="AW586" s="43">
        <f t="shared" si="299"/>
        <v>0</v>
      </c>
      <c r="AX586" s="131"/>
      <c r="AY586" s="43">
        <f t="shared" si="300"/>
        <v>0</v>
      </c>
      <c r="AZ586" s="131"/>
      <c r="BA586" s="43">
        <f t="shared" si="301"/>
        <v>0</v>
      </c>
      <c r="BB586" s="117"/>
      <c r="BC586" s="43">
        <f t="shared" si="302"/>
        <v>0</v>
      </c>
      <c r="BD586" s="121"/>
      <c r="BE586">
        <f t="shared" si="277"/>
        <v>0</v>
      </c>
      <c r="BF586">
        <f t="shared" si="278"/>
        <v>0</v>
      </c>
      <c r="BG586">
        <f t="shared" si="279"/>
        <v>4</v>
      </c>
      <c r="BH586">
        <f t="shared" si="283"/>
        <v>7</v>
      </c>
      <c r="BI586" s="6">
        <f t="shared" si="280"/>
        <v>0</v>
      </c>
      <c r="BJ586" s="44">
        <f t="shared" si="281"/>
        <v>0</v>
      </c>
    </row>
    <row r="587" spans="1:62" x14ac:dyDescent="0.25">
      <c r="A587" s="144">
        <f t="shared" si="282"/>
        <v>575</v>
      </c>
      <c r="B587" s="89" t="s">
        <v>136</v>
      </c>
      <c r="C587" s="150">
        <v>33</v>
      </c>
      <c r="D587" s="89" t="s">
        <v>136</v>
      </c>
      <c r="E587" s="150">
        <v>33</v>
      </c>
      <c r="F587" s="154" t="s">
        <v>126</v>
      </c>
      <c r="G587" s="155">
        <v>3</v>
      </c>
      <c r="H587" s="152">
        <f t="shared" si="284"/>
        <v>4580.8999999999996</v>
      </c>
      <c r="I587" s="47">
        <f t="shared" si="286"/>
        <v>2306.6999999999998</v>
      </c>
      <c r="J587" s="47">
        <f t="shared" si="305"/>
        <v>1369.5</v>
      </c>
      <c r="K587" s="47">
        <f t="shared" si="307"/>
        <v>0</v>
      </c>
      <c r="L587" s="56">
        <f t="shared" si="303"/>
        <v>3953.9796218493584</v>
      </c>
      <c r="M587" s="56">
        <f t="shared" si="285"/>
        <v>-4.1061894398808363E-3</v>
      </c>
      <c r="N587" s="47"/>
      <c r="O587" s="47">
        <f t="shared" si="312"/>
        <v>704.24687499999982</v>
      </c>
      <c r="P587" s="47">
        <f t="shared" si="313"/>
        <v>1555.2468749999998</v>
      </c>
      <c r="Q587" s="47"/>
      <c r="R587" s="47"/>
      <c r="S587" s="47">
        <f t="shared" si="311"/>
        <v>1204.364006829856</v>
      </c>
      <c r="T587" s="47">
        <f t="shared" si="309"/>
        <v>1458.1004766476142</v>
      </c>
      <c r="U587" s="47">
        <f t="shared" si="314"/>
        <v>1291.5192445613286</v>
      </c>
      <c r="V587" s="47"/>
      <c r="W587" s="79">
        <v>3</v>
      </c>
      <c r="X587" s="62">
        <f t="shared" si="310"/>
        <v>1458.1004766476142</v>
      </c>
      <c r="Y587" s="137">
        <f t="shared" si="289"/>
        <v>60.618831873326144</v>
      </c>
      <c r="Z587" s="131"/>
      <c r="AA587" s="5">
        <f t="shared" si="287"/>
        <v>0</v>
      </c>
      <c r="AB587" s="131"/>
      <c r="AC587" s="43">
        <f t="shared" si="291"/>
        <v>0</v>
      </c>
      <c r="AD587" s="131"/>
      <c r="AE587" s="43">
        <f t="shared" si="290"/>
        <v>0</v>
      </c>
      <c r="AF587" s="131"/>
      <c r="AG587" s="43">
        <f t="shared" si="292"/>
        <v>0</v>
      </c>
      <c r="AH587" s="131"/>
      <c r="AI587" s="43">
        <f t="shared" si="293"/>
        <v>0</v>
      </c>
      <c r="AJ587" s="131"/>
      <c r="AK587" s="43">
        <f t="shared" si="294"/>
        <v>0</v>
      </c>
      <c r="AL587" s="117"/>
      <c r="AM587" s="43">
        <f t="shared" si="295"/>
        <v>0</v>
      </c>
      <c r="AN587" s="131">
        <v>71.599999999999994</v>
      </c>
      <c r="AO587" s="5">
        <f t="shared" si="288"/>
        <v>6.975589615308798</v>
      </c>
      <c r="AP587" s="131"/>
      <c r="AQ587" s="43">
        <f t="shared" si="296"/>
        <v>0</v>
      </c>
      <c r="AR587" s="131">
        <v>71.400000000000006</v>
      </c>
      <c r="AS587" s="43">
        <f t="shared" si="297"/>
        <v>6.9366742679808002</v>
      </c>
      <c r="AT587" s="131"/>
      <c r="AU587" s="43">
        <f t="shared" si="298"/>
        <v>0</v>
      </c>
      <c r="AV587" s="131"/>
      <c r="AW587" s="43">
        <f t="shared" si="299"/>
        <v>0</v>
      </c>
      <c r="AX587" s="131"/>
      <c r="AY587" s="43">
        <f t="shared" si="300"/>
        <v>0</v>
      </c>
      <c r="AZ587" s="131"/>
      <c r="BA587" s="43">
        <f t="shared" si="301"/>
        <v>0</v>
      </c>
      <c r="BB587" s="117"/>
      <c r="BC587" s="43">
        <f t="shared" si="302"/>
        <v>0</v>
      </c>
      <c r="BD587" s="121"/>
      <c r="BE587">
        <f t="shared" si="277"/>
        <v>0</v>
      </c>
      <c r="BF587">
        <f t="shared" si="278"/>
        <v>0</v>
      </c>
      <c r="BG587">
        <f t="shared" si="279"/>
        <v>4</v>
      </c>
      <c r="BH587">
        <f t="shared" si="283"/>
        <v>7</v>
      </c>
      <c r="BI587" s="6">
        <f t="shared" si="280"/>
        <v>0</v>
      </c>
      <c r="BJ587" s="44">
        <f t="shared" si="281"/>
        <v>0</v>
      </c>
    </row>
    <row r="588" spans="1:62" x14ac:dyDescent="0.25">
      <c r="A588" s="144">
        <f t="shared" si="282"/>
        <v>576</v>
      </c>
      <c r="B588" s="89" t="s">
        <v>136</v>
      </c>
      <c r="C588" s="150">
        <v>34</v>
      </c>
      <c r="D588" s="89" t="s">
        <v>136</v>
      </c>
      <c r="E588" s="150">
        <v>34</v>
      </c>
      <c r="F588" s="154" t="s">
        <v>126</v>
      </c>
      <c r="G588" s="155">
        <v>4</v>
      </c>
      <c r="H588" s="152">
        <f t="shared" si="284"/>
        <v>4588.8999999999996</v>
      </c>
      <c r="I588" s="47">
        <f t="shared" si="286"/>
        <v>2306.6999999999998</v>
      </c>
      <c r="J588" s="47">
        <f t="shared" si="305"/>
        <v>1377.5</v>
      </c>
      <c r="K588" s="47">
        <f t="shared" si="307"/>
        <v>0</v>
      </c>
      <c r="L588" s="56">
        <f t="shared" si="303"/>
        <v>3953.9796218493584</v>
      </c>
      <c r="M588" s="56">
        <f t="shared" si="285"/>
        <v>-4.0915060903898848E-3</v>
      </c>
      <c r="N588" s="47"/>
      <c r="O588" s="47">
        <f t="shared" si="312"/>
        <v>698.49687499999982</v>
      </c>
      <c r="P588" s="47">
        <f t="shared" si="313"/>
        <v>1549.4968749999998</v>
      </c>
      <c r="Q588" s="47"/>
      <c r="R588" s="47"/>
      <c r="S588" s="47">
        <f t="shared" si="311"/>
        <v>1194.5119858690264</v>
      </c>
      <c r="T588" s="47">
        <f t="shared" si="309"/>
        <v>1458.1004766476142</v>
      </c>
      <c r="U588" s="47">
        <f t="shared" si="314"/>
        <v>1301.3712508388085</v>
      </c>
      <c r="V588" s="47"/>
      <c r="W588" s="79">
        <v>3</v>
      </c>
      <c r="X588" s="62">
        <f t="shared" si="310"/>
        <v>1458.1004766476142</v>
      </c>
      <c r="Y588" s="137">
        <f t="shared" si="289"/>
        <v>60.618831873326144</v>
      </c>
      <c r="Z588" s="131"/>
      <c r="AA588" s="5">
        <f t="shared" si="287"/>
        <v>0</v>
      </c>
      <c r="AB588" s="131"/>
      <c r="AC588" s="43">
        <f t="shared" si="291"/>
        <v>0</v>
      </c>
      <c r="AD588" s="131"/>
      <c r="AE588" s="43">
        <f t="shared" si="290"/>
        <v>0</v>
      </c>
      <c r="AF588" s="131"/>
      <c r="AG588" s="43">
        <f t="shared" si="292"/>
        <v>0</v>
      </c>
      <c r="AH588" s="131"/>
      <c r="AI588" s="43">
        <f t="shared" si="293"/>
        <v>0</v>
      </c>
      <c r="AJ588" s="131"/>
      <c r="AK588" s="43">
        <f t="shared" si="294"/>
        <v>0</v>
      </c>
      <c r="AL588" s="117"/>
      <c r="AM588" s="43">
        <f t="shared" si="295"/>
        <v>0</v>
      </c>
      <c r="AN588" s="131">
        <v>72.7</v>
      </c>
      <c r="AO588" s="5">
        <f t="shared" si="288"/>
        <v>7.1915697929792008</v>
      </c>
      <c r="AP588" s="131"/>
      <c r="AQ588" s="43">
        <f t="shared" si="296"/>
        <v>0</v>
      </c>
      <c r="AR588" s="131">
        <v>72.8</v>
      </c>
      <c r="AS588" s="43">
        <f t="shared" si="297"/>
        <v>7.2113676357631995</v>
      </c>
      <c r="AT588" s="131"/>
      <c r="AU588" s="43">
        <f t="shared" si="298"/>
        <v>0</v>
      </c>
      <c r="AV588" s="131"/>
      <c r="AW588" s="43">
        <f t="shared" si="299"/>
        <v>0</v>
      </c>
      <c r="AX588" s="131"/>
      <c r="AY588" s="43">
        <f t="shared" si="300"/>
        <v>0</v>
      </c>
      <c r="AZ588" s="131"/>
      <c r="BA588" s="43">
        <f t="shared" si="301"/>
        <v>0</v>
      </c>
      <c r="BB588" s="117"/>
      <c r="BC588" s="43">
        <f t="shared" si="302"/>
        <v>0</v>
      </c>
      <c r="BD588" s="121"/>
      <c r="BE588">
        <f t="shared" si="277"/>
        <v>0</v>
      </c>
      <c r="BF588">
        <f t="shared" si="278"/>
        <v>0</v>
      </c>
      <c r="BG588">
        <f t="shared" si="279"/>
        <v>4</v>
      </c>
      <c r="BH588">
        <f t="shared" si="283"/>
        <v>7</v>
      </c>
      <c r="BI588" s="6">
        <f t="shared" si="280"/>
        <v>0</v>
      </c>
      <c r="BJ588" s="44">
        <f t="shared" si="281"/>
        <v>0</v>
      </c>
    </row>
    <row r="589" spans="1:62" x14ac:dyDescent="0.25">
      <c r="A589" s="144">
        <f t="shared" si="282"/>
        <v>577</v>
      </c>
      <c r="B589" s="89" t="s">
        <v>136</v>
      </c>
      <c r="C589" s="150">
        <v>35</v>
      </c>
      <c r="D589" s="89" t="s">
        <v>136</v>
      </c>
      <c r="E589" s="150">
        <v>35</v>
      </c>
      <c r="F589" s="154" t="s">
        <v>126</v>
      </c>
      <c r="G589" s="155">
        <v>5</v>
      </c>
      <c r="H589" s="152">
        <f t="shared" si="284"/>
        <v>4596.8999999999996</v>
      </c>
      <c r="I589" s="47">
        <f t="shared" si="286"/>
        <v>2306.6999999999998</v>
      </c>
      <c r="J589" s="47">
        <f t="shared" si="305"/>
        <v>1385.5</v>
      </c>
      <c r="K589" s="47">
        <f t="shared" si="307"/>
        <v>0</v>
      </c>
      <c r="L589" s="56">
        <f t="shared" si="303"/>
        <v>3953.9796218493584</v>
      </c>
      <c r="M589" s="56">
        <f t="shared" si="285"/>
        <v>-4.0773374093987513E-3</v>
      </c>
      <c r="N589" s="47"/>
      <c r="O589" s="47">
        <f t="shared" si="312"/>
        <v>692.74687499999982</v>
      </c>
      <c r="P589" s="47">
        <f t="shared" si="313"/>
        <v>1543.7468749999998</v>
      </c>
      <c r="Q589" s="47"/>
      <c r="R589" s="47"/>
      <c r="S589" s="47">
        <f t="shared" si="311"/>
        <v>1184.6599650626611</v>
      </c>
      <c r="T589" s="47">
        <f t="shared" si="309"/>
        <v>1458.1004766476142</v>
      </c>
      <c r="U589" s="47">
        <f t="shared" si="314"/>
        <v>1311.2232574764928</v>
      </c>
      <c r="V589" s="47"/>
      <c r="W589" s="79">
        <v>3</v>
      </c>
      <c r="X589" s="62">
        <f t="shared" si="310"/>
        <v>1458.1004766476142</v>
      </c>
      <c r="Y589" s="137">
        <f t="shared" si="289"/>
        <v>60.618831873326144</v>
      </c>
      <c r="Z589" s="131"/>
      <c r="AA589" s="5">
        <f t="shared" si="287"/>
        <v>0</v>
      </c>
      <c r="AB589" s="131"/>
      <c r="AC589" s="43">
        <f t="shared" si="291"/>
        <v>0</v>
      </c>
      <c r="AD589" s="131"/>
      <c r="AE589" s="43">
        <f t="shared" si="290"/>
        <v>0</v>
      </c>
      <c r="AF589" s="131"/>
      <c r="AG589" s="43">
        <f t="shared" si="292"/>
        <v>0</v>
      </c>
      <c r="AH589" s="131"/>
      <c r="AI589" s="43">
        <f t="shared" si="293"/>
        <v>0</v>
      </c>
      <c r="AJ589" s="131"/>
      <c r="AK589" s="43">
        <f t="shared" si="294"/>
        <v>0</v>
      </c>
      <c r="AL589" s="117"/>
      <c r="AM589" s="43">
        <f t="shared" si="295"/>
        <v>0</v>
      </c>
      <c r="AN589" s="131">
        <v>71.5</v>
      </c>
      <c r="AO589" s="5">
        <f t="shared" si="288"/>
        <v>6.9561183348799993</v>
      </c>
      <c r="AP589" s="131"/>
      <c r="AQ589" s="43">
        <f t="shared" si="296"/>
        <v>0</v>
      </c>
      <c r="AR589" s="131">
        <v>71.599999999999994</v>
      </c>
      <c r="AS589" s="43">
        <f t="shared" si="297"/>
        <v>6.975589615308798</v>
      </c>
      <c r="AT589" s="131"/>
      <c r="AU589" s="43">
        <f t="shared" si="298"/>
        <v>0</v>
      </c>
      <c r="AV589" s="131"/>
      <c r="AW589" s="43">
        <f t="shared" si="299"/>
        <v>0</v>
      </c>
      <c r="AX589" s="131"/>
      <c r="AY589" s="43">
        <f t="shared" si="300"/>
        <v>0</v>
      </c>
      <c r="AZ589" s="131"/>
      <c r="BA589" s="43">
        <f t="shared" si="301"/>
        <v>0</v>
      </c>
      <c r="BB589" s="117"/>
      <c r="BC589" s="43">
        <f t="shared" si="302"/>
        <v>0</v>
      </c>
      <c r="BD589" s="121"/>
      <c r="BE589">
        <f t="shared" si="277"/>
        <v>0</v>
      </c>
      <c r="BF589">
        <f t="shared" si="278"/>
        <v>0</v>
      </c>
      <c r="BG589">
        <f t="shared" si="279"/>
        <v>4</v>
      </c>
      <c r="BH589">
        <f t="shared" si="283"/>
        <v>7</v>
      </c>
      <c r="BI589" s="6">
        <f t="shared" si="280"/>
        <v>0</v>
      </c>
      <c r="BJ589" s="44">
        <f t="shared" si="281"/>
        <v>0</v>
      </c>
    </row>
    <row r="590" spans="1:62" x14ac:dyDescent="0.25">
      <c r="A590" s="144">
        <f t="shared" si="282"/>
        <v>578</v>
      </c>
      <c r="B590" s="89" t="s">
        <v>136</v>
      </c>
      <c r="C590" s="150">
        <v>36</v>
      </c>
      <c r="D590" s="89" t="s">
        <v>136</v>
      </c>
      <c r="E590" s="150">
        <v>36</v>
      </c>
      <c r="F590" s="154" t="s">
        <v>126</v>
      </c>
      <c r="G590" s="155">
        <v>6</v>
      </c>
      <c r="H590" s="152">
        <f t="shared" si="284"/>
        <v>4604.8999999999996</v>
      </c>
      <c r="I590" s="47">
        <f t="shared" si="286"/>
        <v>2306.6999999999998</v>
      </c>
      <c r="J590" s="47">
        <f t="shared" si="305"/>
        <v>1393.5</v>
      </c>
      <c r="K590" s="47">
        <f t="shared" si="307"/>
        <v>0</v>
      </c>
      <c r="L590" s="56">
        <f t="shared" si="303"/>
        <v>3953.9796218493584</v>
      </c>
      <c r="M590" s="56">
        <f t="shared" si="285"/>
        <v>-4.0636792246004916E-3</v>
      </c>
      <c r="N590" s="47"/>
      <c r="O590" s="47">
        <f t="shared" si="312"/>
        <v>686.99687499999982</v>
      </c>
      <c r="P590" s="47">
        <f t="shared" si="313"/>
        <v>1537.9968749999998</v>
      </c>
      <c r="Q590" s="47"/>
      <c r="R590" s="47"/>
      <c r="S590" s="47">
        <f t="shared" si="311"/>
        <v>1174.8079444146458</v>
      </c>
      <c r="T590" s="47">
        <f t="shared" si="309"/>
        <v>1458.1004766476142</v>
      </c>
      <c r="U590" s="47">
        <f t="shared" si="314"/>
        <v>1321.0752644663228</v>
      </c>
      <c r="V590" s="47"/>
      <c r="W590" s="79">
        <v>3</v>
      </c>
      <c r="X590" s="62">
        <f t="shared" si="310"/>
        <v>1458.1004766476142</v>
      </c>
      <c r="Y590" s="137">
        <f t="shared" si="289"/>
        <v>60.618831873326144</v>
      </c>
      <c r="Z590" s="131"/>
      <c r="AA590" s="5">
        <f t="shared" si="287"/>
        <v>0</v>
      </c>
      <c r="AB590" s="131"/>
      <c r="AC590" s="43">
        <f t="shared" si="291"/>
        <v>0</v>
      </c>
      <c r="AD590" s="131"/>
      <c r="AE590" s="43">
        <f t="shared" si="290"/>
        <v>0</v>
      </c>
      <c r="AF590" s="131"/>
      <c r="AG590" s="43">
        <f t="shared" si="292"/>
        <v>0</v>
      </c>
      <c r="AH590" s="131"/>
      <c r="AI590" s="43">
        <f t="shared" si="293"/>
        <v>0</v>
      </c>
      <c r="AJ590" s="131"/>
      <c r="AK590" s="43">
        <f t="shared" si="294"/>
        <v>0</v>
      </c>
      <c r="AL590" s="117"/>
      <c r="AM590" s="43">
        <f t="shared" si="295"/>
        <v>0</v>
      </c>
      <c r="AN590" s="131">
        <v>70.7</v>
      </c>
      <c r="AO590" s="5">
        <f t="shared" si="288"/>
        <v>6.8013277785152004</v>
      </c>
      <c r="AP590" s="131"/>
      <c r="AQ590" s="43">
        <f t="shared" si="296"/>
        <v>0</v>
      </c>
      <c r="AR590" s="131">
        <v>70.7</v>
      </c>
      <c r="AS590" s="43">
        <f t="shared" si="297"/>
        <v>6.8013277785152004</v>
      </c>
      <c r="AT590" s="131"/>
      <c r="AU590" s="43">
        <f t="shared" si="298"/>
        <v>0</v>
      </c>
      <c r="AV590" s="131"/>
      <c r="AW590" s="43">
        <f t="shared" si="299"/>
        <v>0</v>
      </c>
      <c r="AX590" s="131"/>
      <c r="AY590" s="43">
        <f t="shared" si="300"/>
        <v>0</v>
      </c>
      <c r="AZ590" s="131"/>
      <c r="BA590" s="43">
        <f t="shared" si="301"/>
        <v>0</v>
      </c>
      <c r="BB590" s="117"/>
      <c r="BC590" s="43">
        <f t="shared" si="302"/>
        <v>0</v>
      </c>
      <c r="BD590" s="121"/>
      <c r="BE590">
        <f t="shared" ref="BE590:BE653" si="315">IF(AM590=0,IF(AG590="","",AG590),AM590)</f>
        <v>0</v>
      </c>
      <c r="BF590">
        <f t="shared" ref="BF590:BF653" si="316">IF(BC590=0,IF(AU590="","",AU590),BC590)</f>
        <v>0</v>
      </c>
      <c r="BG590">
        <f t="shared" ref="BG590:BG653" si="317">IF(L590&lt;500,2,4)</f>
        <v>4</v>
      </c>
      <c r="BH590">
        <f t="shared" si="283"/>
        <v>7</v>
      </c>
      <c r="BI590" s="6">
        <f t="shared" ref="BI590:BI653" si="318">AM590-AG590</f>
        <v>0</v>
      </c>
      <c r="BJ590" s="44">
        <f t="shared" ref="BJ590:BJ653" si="319">BC590-AU590</f>
        <v>0</v>
      </c>
    </row>
    <row r="591" spans="1:62" x14ac:dyDescent="0.25">
      <c r="A591" s="144">
        <f t="shared" ref="A591:A654" si="320">A590+1</f>
        <v>579</v>
      </c>
      <c r="B591" s="89" t="s">
        <v>136</v>
      </c>
      <c r="C591" s="150">
        <v>37</v>
      </c>
      <c r="D591" s="89" t="s">
        <v>136</v>
      </c>
      <c r="E591" s="150">
        <v>37</v>
      </c>
      <c r="F591" s="154" t="s">
        <v>126</v>
      </c>
      <c r="G591" s="155">
        <v>7</v>
      </c>
      <c r="H591" s="152">
        <f t="shared" si="284"/>
        <v>4612.8999999999996</v>
      </c>
      <c r="I591" s="47">
        <f t="shared" si="286"/>
        <v>2306.6999999999998</v>
      </c>
      <c r="J591" s="47">
        <f t="shared" si="305"/>
        <v>1401.5</v>
      </c>
      <c r="K591" s="47">
        <f t="shared" si="307"/>
        <v>0</v>
      </c>
      <c r="L591" s="56">
        <f t="shared" si="303"/>
        <v>3953.9796218493584</v>
      </c>
      <c r="M591" s="56">
        <f t="shared" si="285"/>
        <v>-4.0505277320335153E-3</v>
      </c>
      <c r="N591" s="47"/>
      <c r="O591" s="47">
        <f t="shared" si="312"/>
        <v>681.24687499999982</v>
      </c>
      <c r="P591" s="47">
        <f t="shared" si="313"/>
        <v>1532.2468749999998</v>
      </c>
      <c r="Q591" s="47"/>
      <c r="R591" s="47"/>
      <c r="S591" s="47">
        <f t="shared" si="311"/>
        <v>1164.9559239289979</v>
      </c>
      <c r="T591" s="47">
        <f t="shared" si="309"/>
        <v>1458.1004766476142</v>
      </c>
      <c r="U591" s="47">
        <f t="shared" si="314"/>
        <v>1330.9272718004786</v>
      </c>
      <c r="V591" s="47"/>
      <c r="W591" s="79">
        <v>3</v>
      </c>
      <c r="X591" s="62">
        <f t="shared" si="310"/>
        <v>1458.1004766476142</v>
      </c>
      <c r="Y591" s="137">
        <f t="shared" si="289"/>
        <v>60.618831873326144</v>
      </c>
      <c r="Z591" s="131"/>
      <c r="AA591" s="5">
        <f t="shared" si="287"/>
        <v>0</v>
      </c>
      <c r="AB591" s="131"/>
      <c r="AC591" s="43">
        <f t="shared" si="291"/>
        <v>0</v>
      </c>
      <c r="AD591" s="131"/>
      <c r="AE591" s="43">
        <f t="shared" si="290"/>
        <v>0</v>
      </c>
      <c r="AF591" s="131"/>
      <c r="AG591" s="43">
        <f t="shared" si="292"/>
        <v>0</v>
      </c>
      <c r="AH591" s="131"/>
      <c r="AI591" s="43">
        <f t="shared" si="293"/>
        <v>0</v>
      </c>
      <c r="AJ591" s="131"/>
      <c r="AK591" s="43">
        <f t="shared" si="294"/>
        <v>0</v>
      </c>
      <c r="AL591" s="117"/>
      <c r="AM591" s="43">
        <f t="shared" si="295"/>
        <v>0</v>
      </c>
      <c r="AN591" s="131">
        <v>65.3</v>
      </c>
      <c r="AO591" s="5">
        <f t="shared" si="288"/>
        <v>5.8020469716031986</v>
      </c>
      <c r="AP591" s="131"/>
      <c r="AQ591" s="43">
        <f t="shared" si="296"/>
        <v>0</v>
      </c>
      <c r="AR591" s="131">
        <v>65.2</v>
      </c>
      <c r="AS591" s="43">
        <f t="shared" si="297"/>
        <v>5.7842901435391996</v>
      </c>
      <c r="AT591" s="131"/>
      <c r="AU591" s="43">
        <f t="shared" si="298"/>
        <v>0</v>
      </c>
      <c r="AV591" s="131"/>
      <c r="AW591" s="43">
        <f t="shared" si="299"/>
        <v>0</v>
      </c>
      <c r="AX591" s="131"/>
      <c r="AY591" s="43">
        <f t="shared" si="300"/>
        <v>0</v>
      </c>
      <c r="AZ591" s="131"/>
      <c r="BA591" s="43">
        <f t="shared" si="301"/>
        <v>0</v>
      </c>
      <c r="BB591" s="117"/>
      <c r="BC591" s="43">
        <f t="shared" si="302"/>
        <v>0</v>
      </c>
      <c r="BD591" s="121"/>
      <c r="BE591">
        <f t="shared" si="315"/>
        <v>0</v>
      </c>
      <c r="BF591">
        <f t="shared" si="316"/>
        <v>0</v>
      </c>
      <c r="BG591">
        <f t="shared" si="317"/>
        <v>4</v>
      </c>
      <c r="BH591">
        <f t="shared" ref="BH591:BH654" si="321">BH590</f>
        <v>7</v>
      </c>
      <c r="BI591" s="6">
        <f t="shared" si="318"/>
        <v>0</v>
      </c>
      <c r="BJ591" s="44">
        <f t="shared" si="319"/>
        <v>0</v>
      </c>
    </row>
    <row r="592" spans="1:62" x14ac:dyDescent="0.25">
      <c r="A592" s="144">
        <f t="shared" si="320"/>
        <v>580</v>
      </c>
      <c r="B592" s="89" t="s">
        <v>137</v>
      </c>
      <c r="C592" s="150">
        <v>1</v>
      </c>
      <c r="D592" s="89" t="s">
        <v>137</v>
      </c>
      <c r="E592" s="150">
        <v>1</v>
      </c>
      <c r="F592" s="154" t="s">
        <v>126</v>
      </c>
      <c r="G592" s="155">
        <v>8</v>
      </c>
      <c r="H592" s="152">
        <f t="shared" ref="H592:H655" si="322">H591+I$8</f>
        <v>4620.8999999999996</v>
      </c>
      <c r="I592" s="47">
        <f t="shared" si="286"/>
        <v>2306.6999999999998</v>
      </c>
      <c r="J592" s="47">
        <f t="shared" si="305"/>
        <v>1409.5</v>
      </c>
      <c r="K592" s="47">
        <f t="shared" si="307"/>
        <v>0</v>
      </c>
      <c r="L592" s="56">
        <f t="shared" si="303"/>
        <v>3953.9796218493584</v>
      </c>
      <c r="M592" s="56">
        <f t="shared" ref="M592:M655" si="323">L592-SUM(R592:V592)</f>
        <v>-4.0378794974458287E-3</v>
      </c>
      <c r="N592" s="47"/>
      <c r="O592" s="47">
        <f t="shared" si="312"/>
        <v>675.49687499999982</v>
      </c>
      <c r="P592" s="47">
        <f t="shared" si="313"/>
        <v>1526.4968749999998</v>
      </c>
      <c r="Q592" s="47"/>
      <c r="R592" s="47"/>
      <c r="S592" s="47">
        <f t="shared" si="311"/>
        <v>1155.1039036098723</v>
      </c>
      <c r="T592" s="47">
        <f t="shared" si="309"/>
        <v>1458.1004766476142</v>
      </c>
      <c r="U592" s="47">
        <f t="shared" si="314"/>
        <v>1340.7792794713696</v>
      </c>
      <c r="V592" s="47"/>
      <c r="W592" s="79">
        <v>3</v>
      </c>
      <c r="X592" s="62">
        <f t="shared" si="310"/>
        <v>1458.1004766476142</v>
      </c>
      <c r="Y592" s="137">
        <f t="shared" si="289"/>
        <v>60.618831873326144</v>
      </c>
      <c r="Z592" s="131"/>
      <c r="AA592" s="5">
        <f t="shared" si="287"/>
        <v>0</v>
      </c>
      <c r="AB592" s="131"/>
      <c r="AC592" s="43">
        <f t="shared" si="291"/>
        <v>0</v>
      </c>
      <c r="AD592" s="131"/>
      <c r="AE592" s="43">
        <f t="shared" si="290"/>
        <v>0</v>
      </c>
      <c r="AF592" s="131"/>
      <c r="AG592" s="43">
        <f t="shared" si="292"/>
        <v>0</v>
      </c>
      <c r="AH592" s="131"/>
      <c r="AI592" s="43">
        <f t="shared" si="293"/>
        <v>0</v>
      </c>
      <c r="AJ592" s="131"/>
      <c r="AK592" s="43">
        <f t="shared" si="294"/>
        <v>0</v>
      </c>
      <c r="AL592" s="117"/>
      <c r="AM592" s="43">
        <f t="shared" si="295"/>
        <v>0</v>
      </c>
      <c r="AN592" s="131">
        <v>68.400000000000006</v>
      </c>
      <c r="AO592" s="5">
        <f t="shared" si="288"/>
        <v>6.3660065522688019</v>
      </c>
      <c r="AP592" s="131"/>
      <c r="AQ592" s="43">
        <f t="shared" si="296"/>
        <v>0</v>
      </c>
      <c r="AR592" s="131">
        <v>68.7</v>
      </c>
      <c r="AS592" s="43">
        <f t="shared" si="297"/>
        <v>6.4219711758911995</v>
      </c>
      <c r="AT592" s="131"/>
      <c r="AU592" s="43">
        <f t="shared" si="298"/>
        <v>0</v>
      </c>
      <c r="AV592" s="131"/>
      <c r="AW592" s="43">
        <f t="shared" si="299"/>
        <v>0</v>
      </c>
      <c r="AX592" s="131"/>
      <c r="AY592" s="43">
        <f t="shared" si="300"/>
        <v>0</v>
      </c>
      <c r="AZ592" s="131"/>
      <c r="BA592" s="43">
        <f t="shared" si="301"/>
        <v>0</v>
      </c>
      <c r="BB592" s="117"/>
      <c r="BC592" s="43">
        <f t="shared" si="302"/>
        <v>0</v>
      </c>
      <c r="BD592" s="121"/>
      <c r="BE592">
        <f t="shared" si="315"/>
        <v>0</v>
      </c>
      <c r="BF592">
        <f t="shared" si="316"/>
        <v>0</v>
      </c>
      <c r="BG592">
        <f t="shared" si="317"/>
        <v>4</v>
      </c>
      <c r="BH592">
        <f t="shared" si="321"/>
        <v>7</v>
      </c>
      <c r="BI592" s="6">
        <f t="shared" si="318"/>
        <v>0</v>
      </c>
      <c r="BJ592" s="44">
        <f t="shared" si="319"/>
        <v>0</v>
      </c>
    </row>
    <row r="593" spans="1:62" x14ac:dyDescent="0.25">
      <c r="A593" s="144">
        <f t="shared" si="320"/>
        <v>581</v>
      </c>
      <c r="B593" s="89" t="s">
        <v>137</v>
      </c>
      <c r="C593" s="150">
        <v>2</v>
      </c>
      <c r="D593" s="89" t="s">
        <v>137</v>
      </c>
      <c r="E593" s="150">
        <v>2</v>
      </c>
      <c r="F593" s="154" t="s">
        <v>126</v>
      </c>
      <c r="G593" s="155">
        <v>9</v>
      </c>
      <c r="H593" s="152">
        <f t="shared" si="322"/>
        <v>4628.8999999999996</v>
      </c>
      <c r="I593" s="47">
        <f t="shared" ref="I593:I656" si="324">I592</f>
        <v>2306.6999999999998</v>
      </c>
      <c r="J593" s="47">
        <f t="shared" si="305"/>
        <v>1417.5</v>
      </c>
      <c r="K593" s="47">
        <f t="shared" si="307"/>
        <v>0</v>
      </c>
      <c r="L593" s="56">
        <f t="shared" si="303"/>
        <v>3953.9796218493584</v>
      </c>
      <c r="M593" s="56">
        <f t="shared" si="323"/>
        <v>-4.0257314494738239E-3</v>
      </c>
      <c r="N593" s="47"/>
      <c r="O593" s="47">
        <f t="shared" si="312"/>
        <v>669.74687499999982</v>
      </c>
      <c r="P593" s="47">
        <f t="shared" si="313"/>
        <v>1520.7468749999998</v>
      </c>
      <c r="Q593" s="47"/>
      <c r="R593" s="47"/>
      <c r="S593" s="47">
        <f t="shared" si="311"/>
        <v>1145.2518834615664</v>
      </c>
      <c r="T593" s="47">
        <f t="shared" si="309"/>
        <v>1458.1004766476142</v>
      </c>
      <c r="U593" s="47">
        <f t="shared" si="314"/>
        <v>1350.631287471627</v>
      </c>
      <c r="V593" s="47"/>
      <c r="W593" s="79">
        <v>3</v>
      </c>
      <c r="X593" s="62">
        <f t="shared" si="310"/>
        <v>1458.1004766476142</v>
      </c>
      <c r="Y593" s="137">
        <f t="shared" si="289"/>
        <v>60.618831873326144</v>
      </c>
      <c r="Z593" s="131"/>
      <c r="AA593" s="5">
        <f t="shared" si="287"/>
        <v>0</v>
      </c>
      <c r="AB593" s="131"/>
      <c r="AC593" s="43">
        <f t="shared" si="291"/>
        <v>0</v>
      </c>
      <c r="AD593" s="131"/>
      <c r="AE593" s="43">
        <f t="shared" si="290"/>
        <v>0</v>
      </c>
      <c r="AF593" s="131"/>
      <c r="AG593" s="43">
        <f t="shared" si="292"/>
        <v>0</v>
      </c>
      <c r="AH593" s="131"/>
      <c r="AI593" s="43">
        <f t="shared" si="293"/>
        <v>0</v>
      </c>
      <c r="AJ593" s="131"/>
      <c r="AK593" s="43">
        <f t="shared" si="294"/>
        <v>0</v>
      </c>
      <c r="AL593" s="117"/>
      <c r="AM593" s="43">
        <f t="shared" si="295"/>
        <v>0</v>
      </c>
      <c r="AN593" s="131">
        <v>68.400000000000006</v>
      </c>
      <c r="AO593" s="5">
        <f t="shared" si="288"/>
        <v>6.3660065522688019</v>
      </c>
      <c r="AP593" s="131"/>
      <c r="AQ593" s="43">
        <f t="shared" si="296"/>
        <v>0</v>
      </c>
      <c r="AR593" s="131">
        <v>68.400000000000006</v>
      </c>
      <c r="AS593" s="43">
        <f t="shared" si="297"/>
        <v>6.3660065522688019</v>
      </c>
      <c r="AT593" s="131"/>
      <c r="AU593" s="43">
        <f t="shared" si="298"/>
        <v>0</v>
      </c>
      <c r="AV593" s="131"/>
      <c r="AW593" s="43">
        <f t="shared" si="299"/>
        <v>0</v>
      </c>
      <c r="AX593" s="131"/>
      <c r="AY593" s="43">
        <f t="shared" si="300"/>
        <v>0</v>
      </c>
      <c r="AZ593" s="131"/>
      <c r="BA593" s="43">
        <f t="shared" si="301"/>
        <v>0</v>
      </c>
      <c r="BB593" s="117"/>
      <c r="BC593" s="43">
        <f t="shared" si="302"/>
        <v>0</v>
      </c>
      <c r="BD593" s="121"/>
      <c r="BE593">
        <f t="shared" si="315"/>
        <v>0</v>
      </c>
      <c r="BF593">
        <f t="shared" si="316"/>
        <v>0</v>
      </c>
      <c r="BG593">
        <f t="shared" si="317"/>
        <v>4</v>
      </c>
      <c r="BH593">
        <f t="shared" si="321"/>
        <v>7</v>
      </c>
      <c r="BI593" s="6">
        <f t="shared" si="318"/>
        <v>0</v>
      </c>
      <c r="BJ593" s="44">
        <f t="shared" si="319"/>
        <v>0</v>
      </c>
    </row>
    <row r="594" spans="1:62" x14ac:dyDescent="0.25">
      <c r="A594" s="144">
        <f t="shared" si="320"/>
        <v>582</v>
      </c>
      <c r="B594" s="89" t="s">
        <v>137</v>
      </c>
      <c r="C594" s="150">
        <v>3</v>
      </c>
      <c r="D594" s="89" t="s">
        <v>137</v>
      </c>
      <c r="E594" s="150">
        <v>3</v>
      </c>
      <c r="F594" s="154" t="s">
        <v>126</v>
      </c>
      <c r="G594" s="155">
        <v>10</v>
      </c>
      <c r="H594" s="152">
        <f t="shared" si="322"/>
        <v>4636.8999999999996</v>
      </c>
      <c r="I594" s="47">
        <f t="shared" si="324"/>
        <v>2306.6999999999998</v>
      </c>
      <c r="J594" s="47">
        <f t="shared" si="305"/>
        <v>1425.5</v>
      </c>
      <c r="K594" s="47">
        <f t="shared" si="307"/>
        <v>0</v>
      </c>
      <c r="L594" s="56">
        <f t="shared" si="303"/>
        <v>3953.9796218493584</v>
      </c>
      <c r="M594" s="56">
        <f t="shared" si="323"/>
        <v>-4.0140808782780368E-3</v>
      </c>
      <c r="N594" s="47"/>
      <c r="O594" s="47">
        <f t="shared" si="312"/>
        <v>663.99687499999982</v>
      </c>
      <c r="P594" s="47">
        <f t="shared" si="313"/>
        <v>1514.9968749999998</v>
      </c>
      <c r="Q594" s="47"/>
      <c r="R594" s="47"/>
      <c r="S594" s="47">
        <f t="shared" si="311"/>
        <v>1135.399863488527</v>
      </c>
      <c r="T594" s="47">
        <f t="shared" si="309"/>
        <v>1458.1004766476142</v>
      </c>
      <c r="U594" s="47">
        <f t="shared" si="314"/>
        <v>1360.4832957940957</v>
      </c>
      <c r="V594" s="47"/>
      <c r="W594" s="79">
        <v>3</v>
      </c>
      <c r="X594" s="62">
        <f t="shared" si="310"/>
        <v>1458.1004766476142</v>
      </c>
      <c r="Y594" s="137">
        <f t="shared" si="289"/>
        <v>60.618831873326144</v>
      </c>
      <c r="Z594" s="131"/>
      <c r="AA594" s="5">
        <f t="shared" si="287"/>
        <v>0</v>
      </c>
      <c r="AB594" s="131"/>
      <c r="AC594" s="43">
        <f t="shared" si="291"/>
        <v>0</v>
      </c>
      <c r="AD594" s="131"/>
      <c r="AE594" s="43">
        <f t="shared" si="290"/>
        <v>0</v>
      </c>
      <c r="AF594" s="131"/>
      <c r="AG594" s="43">
        <f t="shared" si="292"/>
        <v>0</v>
      </c>
      <c r="AH594" s="131"/>
      <c r="AI594" s="43">
        <f t="shared" si="293"/>
        <v>0</v>
      </c>
      <c r="AJ594" s="131"/>
      <c r="AK594" s="43">
        <f t="shared" si="294"/>
        <v>0</v>
      </c>
      <c r="AL594" s="117"/>
      <c r="AM594" s="43">
        <f t="shared" si="295"/>
        <v>0</v>
      </c>
      <c r="AN594" s="131">
        <v>68.2</v>
      </c>
      <c r="AO594" s="5">
        <f t="shared" si="288"/>
        <v>6.3288328708352006</v>
      </c>
      <c r="AP594" s="131"/>
      <c r="AQ594" s="43">
        <f t="shared" si="296"/>
        <v>0</v>
      </c>
      <c r="AR594" s="131">
        <v>67.8</v>
      </c>
      <c r="AS594" s="43">
        <f t="shared" si="297"/>
        <v>6.2548120703231991</v>
      </c>
      <c r="AT594" s="131"/>
      <c r="AU594" s="43">
        <f t="shared" si="298"/>
        <v>0</v>
      </c>
      <c r="AV594" s="131"/>
      <c r="AW594" s="43">
        <f t="shared" si="299"/>
        <v>0</v>
      </c>
      <c r="AX594" s="131"/>
      <c r="AY594" s="43">
        <f t="shared" si="300"/>
        <v>0</v>
      </c>
      <c r="AZ594" s="131"/>
      <c r="BA594" s="43">
        <f t="shared" si="301"/>
        <v>0</v>
      </c>
      <c r="BB594" s="117"/>
      <c r="BC594" s="43">
        <f t="shared" si="302"/>
        <v>0</v>
      </c>
      <c r="BD594" s="121"/>
      <c r="BE594">
        <f t="shared" si="315"/>
        <v>0</v>
      </c>
      <c r="BF594">
        <f t="shared" si="316"/>
        <v>0</v>
      </c>
      <c r="BG594">
        <f t="shared" si="317"/>
        <v>4</v>
      </c>
      <c r="BH594">
        <f t="shared" si="321"/>
        <v>7</v>
      </c>
      <c r="BI594" s="6">
        <f t="shared" si="318"/>
        <v>0</v>
      </c>
      <c r="BJ594" s="44">
        <f t="shared" si="319"/>
        <v>0</v>
      </c>
    </row>
    <row r="595" spans="1:62" x14ac:dyDescent="0.25">
      <c r="A595" s="144">
        <f t="shared" si="320"/>
        <v>583</v>
      </c>
      <c r="B595" s="89" t="s">
        <v>137</v>
      </c>
      <c r="C595" s="150">
        <v>4</v>
      </c>
      <c r="D595" s="89" t="s">
        <v>137</v>
      </c>
      <c r="E595" s="150">
        <v>4</v>
      </c>
      <c r="F595" s="154" t="s">
        <v>126</v>
      </c>
      <c r="G595" s="155">
        <v>11</v>
      </c>
      <c r="H595" s="152">
        <f t="shared" si="322"/>
        <v>4644.8999999999996</v>
      </c>
      <c r="I595" s="47">
        <f t="shared" si="324"/>
        <v>2306.6999999999998</v>
      </c>
      <c r="J595" s="47">
        <f t="shared" si="305"/>
        <v>1433.5</v>
      </c>
      <c r="K595" s="47">
        <f t="shared" si="307"/>
        <v>0</v>
      </c>
      <c r="L595" s="56">
        <f t="shared" si="303"/>
        <v>3953.9796218493584</v>
      </c>
      <c r="M595" s="56">
        <f t="shared" si="323"/>
        <v>-4.0029254378168844E-3</v>
      </c>
      <c r="N595" s="47"/>
      <c r="O595" s="47">
        <f t="shared" si="312"/>
        <v>658.24687499999982</v>
      </c>
      <c r="P595" s="47">
        <f t="shared" si="313"/>
        <v>1509.2468749999998</v>
      </c>
      <c r="Q595" s="47"/>
      <c r="R595" s="47"/>
      <c r="S595" s="47">
        <f t="shared" si="311"/>
        <v>1125.5478436953561</v>
      </c>
      <c r="T595" s="47">
        <f t="shared" si="309"/>
        <v>1458.1004766476142</v>
      </c>
      <c r="U595" s="47">
        <f t="shared" si="314"/>
        <v>1370.3353044318258</v>
      </c>
      <c r="V595" s="47"/>
      <c r="W595" s="79">
        <v>3</v>
      </c>
      <c r="X595" s="62">
        <f t="shared" si="310"/>
        <v>1458.1004766476142</v>
      </c>
      <c r="Y595" s="137">
        <f t="shared" si="289"/>
        <v>60.618831873326144</v>
      </c>
      <c r="Z595" s="131"/>
      <c r="AA595" s="5">
        <f t="shared" si="287"/>
        <v>0</v>
      </c>
      <c r="AB595" s="131"/>
      <c r="AC595" s="43">
        <f t="shared" si="291"/>
        <v>0</v>
      </c>
      <c r="AD595" s="131"/>
      <c r="AE595" s="43">
        <f t="shared" si="290"/>
        <v>0</v>
      </c>
      <c r="AF595" s="131"/>
      <c r="AG595" s="43">
        <f t="shared" si="292"/>
        <v>0</v>
      </c>
      <c r="AH595" s="131"/>
      <c r="AI595" s="43">
        <f t="shared" si="293"/>
        <v>0</v>
      </c>
      <c r="AJ595" s="131"/>
      <c r="AK595" s="43">
        <f t="shared" si="294"/>
        <v>0</v>
      </c>
      <c r="AL595" s="117"/>
      <c r="AM595" s="43">
        <f t="shared" si="295"/>
        <v>0</v>
      </c>
      <c r="AN595" s="131">
        <v>68.099999999999994</v>
      </c>
      <c r="AO595" s="5">
        <f t="shared" si="288"/>
        <v>6.3102868504127994</v>
      </c>
      <c r="AP595" s="131"/>
      <c r="AQ595" s="43">
        <f t="shared" si="296"/>
        <v>0</v>
      </c>
      <c r="AR595" s="131">
        <v>67.7</v>
      </c>
      <c r="AS595" s="43">
        <f t="shared" si="297"/>
        <v>6.2363749040191996</v>
      </c>
      <c r="AT595" s="131"/>
      <c r="AU595" s="43">
        <f t="shared" si="298"/>
        <v>0</v>
      </c>
      <c r="AV595" s="131"/>
      <c r="AW595" s="43">
        <f t="shared" si="299"/>
        <v>0</v>
      </c>
      <c r="AX595" s="131"/>
      <c r="AY595" s="43">
        <f t="shared" si="300"/>
        <v>0</v>
      </c>
      <c r="AZ595" s="131"/>
      <c r="BA595" s="43">
        <f t="shared" si="301"/>
        <v>0</v>
      </c>
      <c r="BB595" s="117"/>
      <c r="BC595" s="43">
        <f t="shared" si="302"/>
        <v>0</v>
      </c>
      <c r="BD595" s="121"/>
      <c r="BE595">
        <f t="shared" si="315"/>
        <v>0</v>
      </c>
      <c r="BF595">
        <f t="shared" si="316"/>
        <v>0</v>
      </c>
      <c r="BG595">
        <f t="shared" si="317"/>
        <v>4</v>
      </c>
      <c r="BH595">
        <f t="shared" si="321"/>
        <v>7</v>
      </c>
      <c r="BI595" s="6">
        <f t="shared" si="318"/>
        <v>0</v>
      </c>
      <c r="BJ595" s="44">
        <f t="shared" si="319"/>
        <v>0</v>
      </c>
    </row>
    <row r="596" spans="1:62" x14ac:dyDescent="0.25">
      <c r="A596" s="144">
        <f t="shared" si="320"/>
        <v>584</v>
      </c>
      <c r="B596" s="89" t="s">
        <v>137</v>
      </c>
      <c r="C596" s="150">
        <v>5</v>
      </c>
      <c r="D596" s="89" t="s">
        <v>137</v>
      </c>
      <c r="E596" s="150">
        <v>5</v>
      </c>
      <c r="F596" s="154" t="s">
        <v>126</v>
      </c>
      <c r="G596" s="155">
        <v>12</v>
      </c>
      <c r="H596" s="152">
        <f t="shared" si="322"/>
        <v>4652.8999999999996</v>
      </c>
      <c r="I596" s="47">
        <f t="shared" si="324"/>
        <v>2306.6999999999998</v>
      </c>
      <c r="J596" s="47">
        <f t="shared" si="305"/>
        <v>1441.5</v>
      </c>
      <c r="K596" s="47">
        <f t="shared" si="307"/>
        <v>0</v>
      </c>
      <c r="L596" s="56">
        <f t="shared" si="303"/>
        <v>3953.9796218493584</v>
      </c>
      <c r="M596" s="56">
        <f t="shared" si="323"/>
        <v>-3.9922631408444431E-3</v>
      </c>
      <c r="N596" s="47"/>
      <c r="O596" s="47">
        <f t="shared" si="312"/>
        <v>652.49687499999982</v>
      </c>
      <c r="P596" s="47">
        <f t="shared" si="313"/>
        <v>1503.4968749999998</v>
      </c>
      <c r="Q596" s="47"/>
      <c r="R596" s="47"/>
      <c r="S596" s="47">
        <f t="shared" si="311"/>
        <v>1115.6958240868187</v>
      </c>
      <c r="T596" s="47">
        <f t="shared" si="309"/>
        <v>1458.1004766476142</v>
      </c>
      <c r="U596" s="47">
        <f t="shared" si="314"/>
        <v>1380.1873133780664</v>
      </c>
      <c r="V596" s="47"/>
      <c r="W596" s="79">
        <v>3</v>
      </c>
      <c r="X596" s="62">
        <f t="shared" si="310"/>
        <v>1458.1004766476142</v>
      </c>
      <c r="Y596" s="137">
        <f t="shared" si="289"/>
        <v>60.618831873326144</v>
      </c>
      <c r="Z596" s="131"/>
      <c r="AA596" s="5">
        <f t="shared" ref="AA596:AA659" si="325">POWER(2*$X596/1000*Z596, 2)*$A$5</f>
        <v>0</v>
      </c>
      <c r="AB596" s="131"/>
      <c r="AC596" s="43">
        <f t="shared" si="291"/>
        <v>0</v>
      </c>
      <c r="AD596" s="131"/>
      <c r="AE596" s="43">
        <f t="shared" si="290"/>
        <v>0</v>
      </c>
      <c r="AF596" s="131"/>
      <c r="AG596" s="43">
        <f t="shared" si="292"/>
        <v>0</v>
      </c>
      <c r="AH596" s="131"/>
      <c r="AI596" s="43">
        <f t="shared" si="293"/>
        <v>0</v>
      </c>
      <c r="AJ596" s="131"/>
      <c r="AK596" s="43">
        <f t="shared" si="294"/>
        <v>0</v>
      </c>
      <c r="AL596" s="117"/>
      <c r="AM596" s="43">
        <f t="shared" si="295"/>
        <v>0</v>
      </c>
      <c r="AN596" s="131">
        <v>66.7</v>
      </c>
      <c r="AO596" s="5">
        <f t="shared" ref="AO596:AO659" si="326">POWER(2*$X596/1000*AN596, 2)*$A$5</f>
        <v>6.0534999851072007</v>
      </c>
      <c r="AP596" s="131"/>
      <c r="AQ596" s="43">
        <f t="shared" si="296"/>
        <v>0</v>
      </c>
      <c r="AR596" s="131">
        <v>66.2</v>
      </c>
      <c r="AS596" s="43">
        <f t="shared" si="297"/>
        <v>5.9630830330112001</v>
      </c>
      <c r="AT596" s="131"/>
      <c r="AU596" s="43">
        <f t="shared" si="298"/>
        <v>0</v>
      </c>
      <c r="AV596" s="131"/>
      <c r="AW596" s="43">
        <f t="shared" si="299"/>
        <v>0</v>
      </c>
      <c r="AX596" s="131"/>
      <c r="AY596" s="43">
        <f t="shared" si="300"/>
        <v>0</v>
      </c>
      <c r="AZ596" s="131"/>
      <c r="BA596" s="43">
        <f t="shared" si="301"/>
        <v>0</v>
      </c>
      <c r="BB596" s="117"/>
      <c r="BC596" s="43">
        <f t="shared" si="302"/>
        <v>0</v>
      </c>
      <c r="BD596" s="121"/>
      <c r="BE596">
        <f t="shared" si="315"/>
        <v>0</v>
      </c>
      <c r="BF596">
        <f t="shared" si="316"/>
        <v>0</v>
      </c>
      <c r="BG596">
        <f t="shared" si="317"/>
        <v>4</v>
      </c>
      <c r="BH596">
        <f t="shared" si="321"/>
        <v>7</v>
      </c>
      <c r="BI596" s="6">
        <f t="shared" si="318"/>
        <v>0</v>
      </c>
      <c r="BJ596" s="44">
        <f t="shared" si="319"/>
        <v>0</v>
      </c>
    </row>
    <row r="597" spans="1:62" x14ac:dyDescent="0.25">
      <c r="A597" s="144">
        <f t="shared" si="320"/>
        <v>585</v>
      </c>
      <c r="B597" s="89" t="s">
        <v>137</v>
      </c>
      <c r="C597" s="150">
        <v>6</v>
      </c>
      <c r="D597" s="89" t="s">
        <v>137</v>
      </c>
      <c r="E597" s="150">
        <v>6</v>
      </c>
      <c r="F597" s="154" t="s">
        <v>126</v>
      </c>
      <c r="G597" s="155">
        <v>13</v>
      </c>
      <c r="H597" s="152">
        <f t="shared" si="322"/>
        <v>4660.8999999999996</v>
      </c>
      <c r="I597" s="47">
        <f t="shared" si="324"/>
        <v>2306.6999999999998</v>
      </c>
      <c r="J597" s="47">
        <f t="shared" si="305"/>
        <v>1449.5</v>
      </c>
      <c r="K597" s="47">
        <f t="shared" si="307"/>
        <v>0</v>
      </c>
      <c r="L597" s="56">
        <f t="shared" si="303"/>
        <v>3953.9796218493584</v>
      </c>
      <c r="M597" s="56">
        <f t="shared" si="323"/>
        <v>-3.9820923630031757E-3</v>
      </c>
      <c r="N597" s="47"/>
      <c r="O597" s="47">
        <f t="shared" si="312"/>
        <v>646.74687499999982</v>
      </c>
      <c r="P597" s="47">
        <f t="shared" si="313"/>
        <v>1497.7468749999998</v>
      </c>
      <c r="Q597" s="47"/>
      <c r="R597" s="47"/>
      <c r="S597" s="47">
        <f t="shared" si="311"/>
        <v>1105.8438046678498</v>
      </c>
      <c r="T597" s="47">
        <f t="shared" si="309"/>
        <v>1458.1004766476142</v>
      </c>
      <c r="U597" s="47">
        <f t="shared" si="314"/>
        <v>1390.0393226262574</v>
      </c>
      <c r="V597" s="47"/>
      <c r="W597" s="79">
        <v>3</v>
      </c>
      <c r="X597" s="62">
        <f t="shared" si="310"/>
        <v>1458.1004766476142</v>
      </c>
      <c r="Y597" s="137">
        <f t="shared" ref="Y597:Y660" si="327">Com_Num/X597</f>
        <v>60.618831873326144</v>
      </c>
      <c r="Z597" s="131"/>
      <c r="AA597" s="5">
        <f t="shared" si="325"/>
        <v>0</v>
      </c>
      <c r="AB597" s="131"/>
      <c r="AC597" s="43">
        <f t="shared" si="291"/>
        <v>0</v>
      </c>
      <c r="AD597" s="131"/>
      <c r="AE597" s="43">
        <f t="shared" ref="AE597:AE660" si="328">POWER(2*$X597/1000*AD597, 2)*$A$5</f>
        <v>0</v>
      </c>
      <c r="AF597" s="131"/>
      <c r="AG597" s="43">
        <f t="shared" si="292"/>
        <v>0</v>
      </c>
      <c r="AH597" s="131"/>
      <c r="AI597" s="43">
        <f t="shared" si="293"/>
        <v>0</v>
      </c>
      <c r="AJ597" s="131"/>
      <c r="AK597" s="43">
        <f t="shared" si="294"/>
        <v>0</v>
      </c>
      <c r="AL597" s="117"/>
      <c r="AM597" s="43">
        <f t="shared" si="295"/>
        <v>0</v>
      </c>
      <c r="AN597" s="131">
        <v>68.5</v>
      </c>
      <c r="AO597" s="5">
        <f t="shared" si="326"/>
        <v>6.3846342132800009</v>
      </c>
      <c r="AP597" s="131"/>
      <c r="AQ597" s="43">
        <f t="shared" si="296"/>
        <v>0</v>
      </c>
      <c r="AR597" s="131">
        <v>68.3</v>
      </c>
      <c r="AS597" s="43">
        <f t="shared" si="297"/>
        <v>6.3474061047871988</v>
      </c>
      <c r="AT597" s="131"/>
      <c r="AU597" s="43">
        <f t="shared" si="298"/>
        <v>0</v>
      </c>
      <c r="AV597" s="131"/>
      <c r="AW597" s="43">
        <f t="shared" si="299"/>
        <v>0</v>
      </c>
      <c r="AX597" s="131"/>
      <c r="AY597" s="43">
        <f t="shared" si="300"/>
        <v>0</v>
      </c>
      <c r="AZ597" s="131"/>
      <c r="BA597" s="43">
        <f t="shared" si="301"/>
        <v>0</v>
      </c>
      <c r="BB597" s="117"/>
      <c r="BC597" s="43">
        <f t="shared" si="302"/>
        <v>0</v>
      </c>
      <c r="BD597" s="121"/>
      <c r="BE597">
        <f t="shared" si="315"/>
        <v>0</v>
      </c>
      <c r="BF597">
        <f t="shared" si="316"/>
        <v>0</v>
      </c>
      <c r="BG597">
        <f t="shared" si="317"/>
        <v>4</v>
      </c>
      <c r="BH597">
        <f t="shared" si="321"/>
        <v>7</v>
      </c>
      <c r="BI597" s="6">
        <f t="shared" si="318"/>
        <v>0</v>
      </c>
      <c r="BJ597" s="44">
        <f t="shared" si="319"/>
        <v>0</v>
      </c>
    </row>
    <row r="598" spans="1:62" x14ac:dyDescent="0.25">
      <c r="A598" s="144">
        <f t="shared" si="320"/>
        <v>586</v>
      </c>
      <c r="B598" s="89" t="s">
        <v>137</v>
      </c>
      <c r="C598" s="150">
        <v>7</v>
      </c>
      <c r="D598" s="89" t="s">
        <v>137</v>
      </c>
      <c r="E598" s="150">
        <v>7</v>
      </c>
      <c r="F598" s="154" t="s">
        <v>126</v>
      </c>
      <c r="G598" s="155">
        <v>14</v>
      </c>
      <c r="H598" s="152">
        <f t="shared" si="322"/>
        <v>4668.8999999999996</v>
      </c>
      <c r="I598" s="47">
        <f t="shared" si="324"/>
        <v>2306.6999999999998</v>
      </c>
      <c r="J598" s="47">
        <f t="shared" si="305"/>
        <v>1457.5</v>
      </c>
      <c r="K598" s="47">
        <f t="shared" si="307"/>
        <v>0</v>
      </c>
      <c r="L598" s="56">
        <f t="shared" si="303"/>
        <v>3953.9796218493584</v>
      </c>
      <c r="M598" s="56">
        <f t="shared" si="323"/>
        <v>-3.972411840550194E-3</v>
      </c>
      <c r="N598" s="47"/>
      <c r="O598" s="47">
        <f t="shared" si="312"/>
        <v>640.99687499999982</v>
      </c>
      <c r="P598" s="47">
        <f t="shared" si="313"/>
        <v>1491.9968749999998</v>
      </c>
      <c r="Q598" s="47"/>
      <c r="R598" s="47"/>
      <c r="S598" s="47">
        <f t="shared" si="311"/>
        <v>1095.9917854435612</v>
      </c>
      <c r="T598" s="47">
        <f t="shared" si="309"/>
        <v>1458.1004766476142</v>
      </c>
      <c r="U598" s="47">
        <f t="shared" si="314"/>
        <v>1399.891332170024</v>
      </c>
      <c r="V598" s="47"/>
      <c r="W598" s="79">
        <v>3</v>
      </c>
      <c r="X598" s="62">
        <f t="shared" si="310"/>
        <v>1458.1004766476142</v>
      </c>
      <c r="Y598" s="137">
        <f t="shared" si="327"/>
        <v>60.618831873326144</v>
      </c>
      <c r="Z598" s="131"/>
      <c r="AA598" s="5">
        <f t="shared" si="325"/>
        <v>0</v>
      </c>
      <c r="AB598" s="131"/>
      <c r="AC598" s="43">
        <f t="shared" ref="AC598:AC661" si="329">POWER(2*$X598/1000*AB598, 2)*$A$5</f>
        <v>0</v>
      </c>
      <c r="AD598" s="131"/>
      <c r="AE598" s="43">
        <f t="shared" si="328"/>
        <v>0</v>
      </c>
      <c r="AF598" s="131"/>
      <c r="AG598" s="43">
        <f t="shared" ref="AG598:AG661" si="330">POWER(2*$X598/1000*AF598, 2)*$A$5</f>
        <v>0</v>
      </c>
      <c r="AH598" s="131"/>
      <c r="AI598" s="43">
        <f t="shared" ref="AI598:AI661" si="331">POWER(2*$X598/1000*AH598, 2)*$A$5</f>
        <v>0</v>
      </c>
      <c r="AJ598" s="131"/>
      <c r="AK598" s="43">
        <f t="shared" ref="AK598:AK661" si="332">POWER(2*$X598/1000*AJ598, 2)*$A$5</f>
        <v>0</v>
      </c>
      <c r="AL598" s="117"/>
      <c r="AM598" s="43">
        <f t="shared" ref="AM598:AM661" si="333">POWER(2*$X598/1000*AL598, 2)*$A$5</f>
        <v>0</v>
      </c>
      <c r="AN598" s="131">
        <v>66.099999999999994</v>
      </c>
      <c r="AO598" s="5">
        <f t="shared" si="326"/>
        <v>5.9450812831807989</v>
      </c>
      <c r="AP598" s="131"/>
      <c r="AQ598" s="43">
        <f t="shared" ref="AQ598:AQ661" si="334">POWER(2*$X598/1000*AP598, 2)*$A$5</f>
        <v>0</v>
      </c>
      <c r="AR598" s="131">
        <v>65.7</v>
      </c>
      <c r="AS598" s="43">
        <f t="shared" ref="AS598:AS661" si="335">POWER(2*$X598/1000*AR598, 2)*$A$5</f>
        <v>5.8733464191552001</v>
      </c>
      <c r="AT598" s="131"/>
      <c r="AU598" s="43">
        <f t="shared" ref="AU598:AU661" si="336">POWER(2*$X598/1000*AT598, 2)*$A$5</f>
        <v>0</v>
      </c>
      <c r="AV598" s="131"/>
      <c r="AW598" s="43">
        <f t="shared" ref="AW598:AW661" si="337">POWER(2*$X598/1000*AV598, 2)*$A$5</f>
        <v>0</v>
      </c>
      <c r="AX598" s="131"/>
      <c r="AY598" s="43">
        <f t="shared" ref="AY598:AY661" si="338">POWER(2*$X598/1000*AX598, 2)*$A$5</f>
        <v>0</v>
      </c>
      <c r="AZ598" s="131"/>
      <c r="BA598" s="43">
        <f t="shared" ref="BA598:BA661" si="339">POWER(2*$X598/1000*AZ598, 2)*$A$5</f>
        <v>0</v>
      </c>
      <c r="BB598" s="117"/>
      <c r="BC598" s="43">
        <f t="shared" ref="BC598:BC661" si="340">POWER(2*$X598/1000*BB598, 2)*$A$5</f>
        <v>0</v>
      </c>
      <c r="BD598" s="121"/>
      <c r="BE598">
        <f t="shared" si="315"/>
        <v>0</v>
      </c>
      <c r="BF598">
        <f t="shared" si="316"/>
        <v>0</v>
      </c>
      <c r="BG598">
        <f t="shared" si="317"/>
        <v>4</v>
      </c>
      <c r="BH598">
        <f t="shared" si="321"/>
        <v>7</v>
      </c>
      <c r="BI598" s="6">
        <f t="shared" si="318"/>
        <v>0</v>
      </c>
      <c r="BJ598" s="44">
        <f t="shared" si="319"/>
        <v>0</v>
      </c>
    </row>
    <row r="599" spans="1:62" x14ac:dyDescent="0.25">
      <c r="A599" s="144">
        <f t="shared" si="320"/>
        <v>587</v>
      </c>
      <c r="B599" s="89" t="s">
        <v>137</v>
      </c>
      <c r="C599" s="150">
        <v>8</v>
      </c>
      <c r="D599" s="89" t="s">
        <v>137</v>
      </c>
      <c r="E599" s="150">
        <v>8</v>
      </c>
      <c r="F599" s="154" t="s">
        <v>126</v>
      </c>
      <c r="G599" s="155">
        <v>15</v>
      </c>
      <c r="H599" s="152">
        <f t="shared" si="322"/>
        <v>4676.8999999999996</v>
      </c>
      <c r="I599" s="47">
        <f t="shared" si="324"/>
        <v>2306.6999999999998</v>
      </c>
      <c r="J599" s="47">
        <f t="shared" si="305"/>
        <v>1465.5</v>
      </c>
      <c r="K599" s="47">
        <f t="shared" si="307"/>
        <v>0</v>
      </c>
      <c r="L599" s="56">
        <f t="shared" ref="L599:L662" si="341">SQRT(POWER(H599-J599,2)+POWER(I599-K599,2))</f>
        <v>3953.9796218493584</v>
      </c>
      <c r="M599" s="56">
        <f t="shared" si="323"/>
        <v>-3.9632206762689748E-3</v>
      </c>
      <c r="N599" s="47"/>
      <c r="O599" s="47">
        <f t="shared" si="312"/>
        <v>635.24687499999982</v>
      </c>
      <c r="P599" s="47">
        <f t="shared" si="313"/>
        <v>1486.2468749999998</v>
      </c>
      <c r="Q599" s="47"/>
      <c r="R599" s="47"/>
      <c r="S599" s="47">
        <f t="shared" si="311"/>
        <v>1086.1397664192511</v>
      </c>
      <c r="T599" s="47">
        <f t="shared" si="309"/>
        <v>1458.1004766476142</v>
      </c>
      <c r="U599" s="47">
        <f t="shared" si="314"/>
        <v>1409.7433420031693</v>
      </c>
      <c r="V599" s="47"/>
      <c r="W599" s="79">
        <v>3</v>
      </c>
      <c r="X599" s="62">
        <f t="shared" si="310"/>
        <v>1458.1004766476142</v>
      </c>
      <c r="Y599" s="137">
        <f t="shared" si="327"/>
        <v>60.618831873326144</v>
      </c>
      <c r="Z599" s="131"/>
      <c r="AA599" s="5">
        <f t="shared" si="325"/>
        <v>0</v>
      </c>
      <c r="AB599" s="131"/>
      <c r="AC599" s="43">
        <f t="shared" si="329"/>
        <v>0</v>
      </c>
      <c r="AD599" s="131"/>
      <c r="AE599" s="43">
        <f t="shared" si="328"/>
        <v>0</v>
      </c>
      <c r="AF599" s="131"/>
      <c r="AG599" s="43">
        <f t="shared" si="330"/>
        <v>0</v>
      </c>
      <c r="AH599" s="131"/>
      <c r="AI599" s="43">
        <f t="shared" si="331"/>
        <v>0</v>
      </c>
      <c r="AJ599" s="131"/>
      <c r="AK599" s="43">
        <f t="shared" si="332"/>
        <v>0</v>
      </c>
      <c r="AL599" s="117"/>
      <c r="AM599" s="43">
        <f t="shared" si="333"/>
        <v>0</v>
      </c>
      <c r="AN599" s="131">
        <v>66.099999999999994</v>
      </c>
      <c r="AO599" s="5">
        <f t="shared" si="326"/>
        <v>5.9450812831807989</v>
      </c>
      <c r="AP599" s="131"/>
      <c r="AQ599" s="43">
        <f t="shared" si="334"/>
        <v>0</v>
      </c>
      <c r="AR599" s="131">
        <v>65.900000000000006</v>
      </c>
      <c r="AS599" s="43">
        <f t="shared" si="335"/>
        <v>5.9091594241088012</v>
      </c>
      <c r="AT599" s="131"/>
      <c r="AU599" s="43">
        <f t="shared" si="336"/>
        <v>0</v>
      </c>
      <c r="AV599" s="131"/>
      <c r="AW599" s="43">
        <f t="shared" si="337"/>
        <v>0</v>
      </c>
      <c r="AX599" s="131"/>
      <c r="AY599" s="43">
        <f t="shared" si="338"/>
        <v>0</v>
      </c>
      <c r="AZ599" s="131"/>
      <c r="BA599" s="43">
        <f t="shared" si="339"/>
        <v>0</v>
      </c>
      <c r="BB599" s="117"/>
      <c r="BC599" s="43">
        <f t="shared" si="340"/>
        <v>0</v>
      </c>
      <c r="BD599" s="121"/>
      <c r="BE599">
        <f t="shared" si="315"/>
        <v>0</v>
      </c>
      <c r="BF599">
        <f t="shared" si="316"/>
        <v>0</v>
      </c>
      <c r="BG599">
        <f t="shared" si="317"/>
        <v>4</v>
      </c>
      <c r="BH599">
        <f t="shared" si="321"/>
        <v>7</v>
      </c>
      <c r="BI599" s="6">
        <f t="shared" si="318"/>
        <v>0</v>
      </c>
      <c r="BJ599" s="44">
        <f t="shared" si="319"/>
        <v>0</v>
      </c>
    </row>
    <row r="600" spans="1:62" x14ac:dyDescent="0.25">
      <c r="A600" s="144">
        <f t="shared" si="320"/>
        <v>588</v>
      </c>
      <c r="B600" s="89" t="s">
        <v>137</v>
      </c>
      <c r="C600" s="150">
        <v>9</v>
      </c>
      <c r="D600" s="89" t="s">
        <v>137</v>
      </c>
      <c r="E600" s="150">
        <v>9</v>
      </c>
      <c r="F600" s="154" t="s">
        <v>126</v>
      </c>
      <c r="G600" s="155">
        <v>16</v>
      </c>
      <c r="H600" s="152">
        <f t="shared" si="322"/>
        <v>4684.8999999999996</v>
      </c>
      <c r="I600" s="47">
        <f t="shared" si="324"/>
        <v>2306.6999999999998</v>
      </c>
      <c r="J600" s="47">
        <f t="shared" si="305"/>
        <v>1473.5</v>
      </c>
      <c r="K600" s="47">
        <f t="shared" si="307"/>
        <v>0</v>
      </c>
      <c r="L600" s="56">
        <f t="shared" si="341"/>
        <v>3953.9796218493584</v>
      </c>
      <c r="M600" s="56">
        <f t="shared" si="323"/>
        <v>-3.9545183344671386E-3</v>
      </c>
      <c r="N600" s="47"/>
      <c r="O600" s="47">
        <f t="shared" si="312"/>
        <v>629.49687499999982</v>
      </c>
      <c r="P600" s="47">
        <f t="shared" si="313"/>
        <v>1480.4968749999998</v>
      </c>
      <c r="Q600" s="47"/>
      <c r="R600" s="47"/>
      <c r="S600" s="47">
        <f t="shared" si="311"/>
        <v>1076.2877476004107</v>
      </c>
      <c r="T600" s="47">
        <f t="shared" si="309"/>
        <v>1458.1004766476142</v>
      </c>
      <c r="U600" s="47">
        <f t="shared" si="314"/>
        <v>1419.5953521196682</v>
      </c>
      <c r="V600" s="47"/>
      <c r="W600" s="79">
        <v>3</v>
      </c>
      <c r="X600" s="62">
        <f t="shared" si="310"/>
        <v>1458.1004766476142</v>
      </c>
      <c r="Y600" s="137">
        <f t="shared" si="327"/>
        <v>60.618831873326144</v>
      </c>
      <c r="Z600" s="131"/>
      <c r="AA600" s="5">
        <f t="shared" si="325"/>
        <v>0</v>
      </c>
      <c r="AB600" s="131"/>
      <c r="AC600" s="43">
        <f t="shared" si="329"/>
        <v>0</v>
      </c>
      <c r="AD600" s="131"/>
      <c r="AE600" s="43">
        <f t="shared" si="328"/>
        <v>0</v>
      </c>
      <c r="AF600" s="131"/>
      <c r="AG600" s="43">
        <f t="shared" si="330"/>
        <v>0</v>
      </c>
      <c r="AH600" s="131"/>
      <c r="AI600" s="43">
        <f t="shared" si="331"/>
        <v>0</v>
      </c>
      <c r="AJ600" s="131"/>
      <c r="AK600" s="43">
        <f t="shared" si="332"/>
        <v>0</v>
      </c>
      <c r="AL600" s="117"/>
      <c r="AM600" s="43">
        <f t="shared" si="333"/>
        <v>0</v>
      </c>
      <c r="AN600" s="131">
        <v>65.400000000000006</v>
      </c>
      <c r="AO600" s="5">
        <f t="shared" si="326"/>
        <v>5.8198310131968016</v>
      </c>
      <c r="AP600" s="131"/>
      <c r="AQ600" s="43">
        <f t="shared" si="334"/>
        <v>0</v>
      </c>
      <c r="AR600" s="131">
        <v>65</v>
      </c>
      <c r="AS600" s="43">
        <f t="shared" si="335"/>
        <v>5.7488581280000002</v>
      </c>
      <c r="AT600" s="131"/>
      <c r="AU600" s="43">
        <f t="shared" si="336"/>
        <v>0</v>
      </c>
      <c r="AV600" s="131"/>
      <c r="AW600" s="43">
        <f t="shared" si="337"/>
        <v>0</v>
      </c>
      <c r="AX600" s="131"/>
      <c r="AY600" s="43">
        <f t="shared" si="338"/>
        <v>0</v>
      </c>
      <c r="AZ600" s="131"/>
      <c r="BA600" s="43">
        <f t="shared" si="339"/>
        <v>0</v>
      </c>
      <c r="BB600" s="117"/>
      <c r="BC600" s="43">
        <f t="shared" si="340"/>
        <v>0</v>
      </c>
      <c r="BD600" s="121"/>
      <c r="BE600">
        <f t="shared" si="315"/>
        <v>0</v>
      </c>
      <c r="BF600">
        <f t="shared" si="316"/>
        <v>0</v>
      </c>
      <c r="BG600">
        <f t="shared" si="317"/>
        <v>4</v>
      </c>
      <c r="BH600">
        <f t="shared" si="321"/>
        <v>7</v>
      </c>
      <c r="BI600" s="6">
        <f t="shared" si="318"/>
        <v>0</v>
      </c>
      <c r="BJ600" s="44">
        <f t="shared" si="319"/>
        <v>0</v>
      </c>
    </row>
    <row r="601" spans="1:62" x14ac:dyDescent="0.25">
      <c r="A601" s="144">
        <f t="shared" si="320"/>
        <v>589</v>
      </c>
      <c r="B601" s="89" t="s">
        <v>137</v>
      </c>
      <c r="C601" s="150">
        <v>10</v>
      </c>
      <c r="D601" s="89" t="s">
        <v>137</v>
      </c>
      <c r="E601" s="150">
        <v>10</v>
      </c>
      <c r="F601" s="154" t="s">
        <v>126</v>
      </c>
      <c r="G601" s="155">
        <v>17</v>
      </c>
      <c r="H601" s="152">
        <f t="shared" si="322"/>
        <v>4692.8999999999996</v>
      </c>
      <c r="I601" s="47">
        <f t="shared" si="324"/>
        <v>2306.6999999999998</v>
      </c>
      <c r="J601" s="47">
        <f t="shared" si="305"/>
        <v>1481.5</v>
      </c>
      <c r="K601" s="47">
        <f t="shared" si="307"/>
        <v>0</v>
      </c>
      <c r="L601" s="56">
        <f t="shared" si="341"/>
        <v>3953.9796218493584</v>
      </c>
      <c r="M601" s="56">
        <f t="shared" si="323"/>
        <v>-3.9463046523451339E-3</v>
      </c>
      <c r="N601" s="47"/>
      <c r="O601" s="47">
        <f t="shared" si="312"/>
        <v>623.74687499999982</v>
      </c>
      <c r="P601" s="47">
        <f t="shared" si="313"/>
        <v>1474.7468749999998</v>
      </c>
      <c r="Q601" s="47"/>
      <c r="R601" s="47"/>
      <c r="S601" s="47">
        <f t="shared" si="311"/>
        <v>1066.4357289927345</v>
      </c>
      <c r="T601" s="47">
        <f t="shared" si="309"/>
        <v>1458.1004766476142</v>
      </c>
      <c r="U601" s="47">
        <f t="shared" si="314"/>
        <v>1429.447362513662</v>
      </c>
      <c r="V601" s="47"/>
      <c r="W601" s="79">
        <v>3</v>
      </c>
      <c r="X601" s="62">
        <f t="shared" si="310"/>
        <v>1458.1004766476142</v>
      </c>
      <c r="Y601" s="137">
        <f t="shared" si="327"/>
        <v>60.618831873326144</v>
      </c>
      <c r="Z601" s="131"/>
      <c r="AA601" s="5">
        <f t="shared" si="325"/>
        <v>0</v>
      </c>
      <c r="AB601" s="131"/>
      <c r="AC601" s="43">
        <f t="shared" si="329"/>
        <v>0</v>
      </c>
      <c r="AD601" s="131"/>
      <c r="AE601" s="43">
        <f t="shared" si="328"/>
        <v>0</v>
      </c>
      <c r="AF601" s="131"/>
      <c r="AG601" s="43">
        <f t="shared" si="330"/>
        <v>0</v>
      </c>
      <c r="AH601" s="131"/>
      <c r="AI601" s="43">
        <f t="shared" si="331"/>
        <v>0</v>
      </c>
      <c r="AJ601" s="131"/>
      <c r="AK601" s="43">
        <f t="shared" si="332"/>
        <v>0</v>
      </c>
      <c r="AL601" s="117"/>
      <c r="AM601" s="43">
        <f t="shared" si="333"/>
        <v>0</v>
      </c>
      <c r="AN601" s="131">
        <v>66.099999999999994</v>
      </c>
      <c r="AO601" s="5">
        <f t="shared" si="326"/>
        <v>5.9450812831807989</v>
      </c>
      <c r="AP601" s="131"/>
      <c r="AQ601" s="43">
        <f t="shared" si="334"/>
        <v>0</v>
      </c>
      <c r="AR601" s="131">
        <v>65.2</v>
      </c>
      <c r="AS601" s="43">
        <f t="shared" si="335"/>
        <v>5.7842901435391996</v>
      </c>
      <c r="AT601" s="131"/>
      <c r="AU601" s="43">
        <f t="shared" si="336"/>
        <v>0</v>
      </c>
      <c r="AV601" s="131"/>
      <c r="AW601" s="43">
        <f t="shared" si="337"/>
        <v>0</v>
      </c>
      <c r="AX601" s="131"/>
      <c r="AY601" s="43">
        <f t="shared" si="338"/>
        <v>0</v>
      </c>
      <c r="AZ601" s="131"/>
      <c r="BA601" s="43">
        <f t="shared" si="339"/>
        <v>0</v>
      </c>
      <c r="BB601" s="117"/>
      <c r="BC601" s="43">
        <f t="shared" si="340"/>
        <v>0</v>
      </c>
      <c r="BD601" s="121"/>
      <c r="BE601">
        <f t="shared" si="315"/>
        <v>0</v>
      </c>
      <c r="BF601">
        <f t="shared" si="316"/>
        <v>0</v>
      </c>
      <c r="BG601">
        <f t="shared" si="317"/>
        <v>4</v>
      </c>
      <c r="BH601">
        <f t="shared" si="321"/>
        <v>7</v>
      </c>
      <c r="BI601" s="6">
        <f t="shared" si="318"/>
        <v>0</v>
      </c>
      <c r="BJ601" s="44">
        <f t="shared" si="319"/>
        <v>0</v>
      </c>
    </row>
    <row r="602" spans="1:62" x14ac:dyDescent="0.25">
      <c r="A602" s="144">
        <f t="shared" si="320"/>
        <v>590</v>
      </c>
      <c r="B602" s="89" t="s">
        <v>137</v>
      </c>
      <c r="C602" s="150">
        <v>11</v>
      </c>
      <c r="D602" s="89" t="s">
        <v>137</v>
      </c>
      <c r="E602" s="150">
        <v>11</v>
      </c>
      <c r="F602" s="154" t="s">
        <v>126</v>
      </c>
      <c r="G602" s="155">
        <v>18</v>
      </c>
      <c r="H602" s="152">
        <f t="shared" si="322"/>
        <v>4700.8999999999996</v>
      </c>
      <c r="I602" s="47">
        <f t="shared" si="324"/>
        <v>2306.6999999999998</v>
      </c>
      <c r="J602" s="47">
        <f t="shared" si="305"/>
        <v>1489.5</v>
      </c>
      <c r="K602" s="47">
        <f t="shared" si="307"/>
        <v>0</v>
      </c>
      <c r="L602" s="56">
        <f t="shared" si="341"/>
        <v>3953.9796218493584</v>
      </c>
      <c r="M602" s="56">
        <f t="shared" si="323"/>
        <v>-3.9385798381772474E-3</v>
      </c>
      <c r="N602" s="47"/>
      <c r="O602" s="47">
        <f t="shared" si="312"/>
        <v>617.99687499999982</v>
      </c>
      <c r="P602" s="47">
        <f t="shared" si="313"/>
        <v>1468.9968749999998</v>
      </c>
      <c r="Q602" s="47"/>
      <c r="R602" s="47"/>
      <c r="S602" s="47">
        <f t="shared" si="311"/>
        <v>1056.5837106021299</v>
      </c>
      <c r="T602" s="47">
        <f t="shared" si="309"/>
        <v>1458.1004766476142</v>
      </c>
      <c r="U602" s="47">
        <f t="shared" si="314"/>
        <v>1439.2993731794525</v>
      </c>
      <c r="V602" s="47"/>
      <c r="W602" s="79">
        <v>3</v>
      </c>
      <c r="X602" s="62">
        <f t="shared" si="310"/>
        <v>1458.1004766476142</v>
      </c>
      <c r="Y602" s="137">
        <f t="shared" si="327"/>
        <v>60.618831873326144</v>
      </c>
      <c r="Z602" s="131"/>
      <c r="AA602" s="5">
        <f t="shared" si="325"/>
        <v>0</v>
      </c>
      <c r="AB602" s="131"/>
      <c r="AC602" s="43">
        <f t="shared" si="329"/>
        <v>0</v>
      </c>
      <c r="AD602" s="131"/>
      <c r="AE602" s="43">
        <f t="shared" si="328"/>
        <v>0</v>
      </c>
      <c r="AF602" s="131"/>
      <c r="AG602" s="43">
        <f t="shared" si="330"/>
        <v>0</v>
      </c>
      <c r="AH602" s="131"/>
      <c r="AI602" s="43">
        <f t="shared" si="331"/>
        <v>0</v>
      </c>
      <c r="AJ602" s="131"/>
      <c r="AK602" s="43">
        <f t="shared" si="332"/>
        <v>0</v>
      </c>
      <c r="AL602" s="117"/>
      <c r="AM602" s="43">
        <f t="shared" si="333"/>
        <v>0</v>
      </c>
      <c r="AN602" s="131">
        <v>65.599999999999994</v>
      </c>
      <c r="AO602" s="5">
        <f t="shared" si="326"/>
        <v>5.8554807369727992</v>
      </c>
      <c r="AP602" s="131"/>
      <c r="AQ602" s="43">
        <f t="shared" si="334"/>
        <v>0</v>
      </c>
      <c r="AR602" s="131">
        <v>65.3</v>
      </c>
      <c r="AS602" s="43">
        <f t="shared" si="335"/>
        <v>5.8020469716031986</v>
      </c>
      <c r="AT602" s="131"/>
      <c r="AU602" s="43">
        <f t="shared" si="336"/>
        <v>0</v>
      </c>
      <c r="AV602" s="131"/>
      <c r="AW602" s="43">
        <f t="shared" si="337"/>
        <v>0</v>
      </c>
      <c r="AX602" s="131"/>
      <c r="AY602" s="43">
        <f t="shared" si="338"/>
        <v>0</v>
      </c>
      <c r="AZ602" s="131"/>
      <c r="BA602" s="43">
        <f t="shared" si="339"/>
        <v>0</v>
      </c>
      <c r="BB602" s="117"/>
      <c r="BC602" s="43">
        <f t="shared" si="340"/>
        <v>0</v>
      </c>
      <c r="BD602" s="121"/>
      <c r="BE602">
        <f t="shared" si="315"/>
        <v>0</v>
      </c>
      <c r="BF602">
        <f t="shared" si="316"/>
        <v>0</v>
      </c>
      <c r="BG602">
        <f t="shared" si="317"/>
        <v>4</v>
      </c>
      <c r="BH602">
        <f t="shared" si="321"/>
        <v>7</v>
      </c>
      <c r="BI602" s="6">
        <f t="shared" si="318"/>
        <v>0</v>
      </c>
      <c r="BJ602" s="44">
        <f t="shared" si="319"/>
        <v>0</v>
      </c>
    </row>
    <row r="603" spans="1:62" x14ac:dyDescent="0.25">
      <c r="A603" s="144">
        <f t="shared" si="320"/>
        <v>591</v>
      </c>
      <c r="B603" s="89" t="s">
        <v>137</v>
      </c>
      <c r="C603" s="150">
        <v>12</v>
      </c>
      <c r="D603" s="89" t="s">
        <v>137</v>
      </c>
      <c r="E603" s="150">
        <v>12</v>
      </c>
      <c r="F603" s="154" t="s">
        <v>126</v>
      </c>
      <c r="G603" s="155">
        <v>19</v>
      </c>
      <c r="H603" s="152">
        <f t="shared" si="322"/>
        <v>4708.8999999999996</v>
      </c>
      <c r="I603" s="47">
        <f t="shared" si="324"/>
        <v>2306.6999999999998</v>
      </c>
      <c r="J603" s="47">
        <f t="shared" si="305"/>
        <v>1497.5</v>
      </c>
      <c r="K603" s="47">
        <f t="shared" si="307"/>
        <v>0</v>
      </c>
      <c r="L603" s="56">
        <f t="shared" si="341"/>
        <v>3953.9796218493584</v>
      </c>
      <c r="M603" s="56">
        <f t="shared" si="323"/>
        <v>-3.9313444776780671E-3</v>
      </c>
      <c r="N603" s="47"/>
      <c r="O603" s="47">
        <f t="shared" si="312"/>
        <v>612.24687499999982</v>
      </c>
      <c r="P603" s="47">
        <f t="shared" si="313"/>
        <v>1463.2468749999998</v>
      </c>
      <c r="Q603" s="47"/>
      <c r="R603" s="47"/>
      <c r="S603" s="47">
        <f t="shared" si="311"/>
        <v>1046.7316924347258</v>
      </c>
      <c r="T603" s="47">
        <f t="shared" si="309"/>
        <v>1458.1004766476142</v>
      </c>
      <c r="U603" s="47">
        <f t="shared" si="314"/>
        <v>1449.1513841114961</v>
      </c>
      <c r="V603" s="47"/>
      <c r="W603" s="79">
        <v>3</v>
      </c>
      <c r="X603" s="62">
        <f t="shared" si="310"/>
        <v>1458.1004766476142</v>
      </c>
      <c r="Y603" s="137">
        <f t="shared" si="327"/>
        <v>60.618831873326144</v>
      </c>
      <c r="Z603" s="131"/>
      <c r="AA603" s="5">
        <f t="shared" si="325"/>
        <v>0</v>
      </c>
      <c r="AB603" s="131"/>
      <c r="AC603" s="43">
        <f t="shared" si="329"/>
        <v>0</v>
      </c>
      <c r="AD603" s="131"/>
      <c r="AE603" s="43">
        <f t="shared" si="328"/>
        <v>0</v>
      </c>
      <c r="AF603" s="131"/>
      <c r="AG603" s="43">
        <f t="shared" si="330"/>
        <v>0</v>
      </c>
      <c r="AH603" s="131"/>
      <c r="AI603" s="43">
        <f t="shared" si="331"/>
        <v>0</v>
      </c>
      <c r="AJ603" s="131"/>
      <c r="AK603" s="43">
        <f t="shared" si="332"/>
        <v>0</v>
      </c>
      <c r="AL603" s="117"/>
      <c r="AM603" s="43">
        <f t="shared" si="333"/>
        <v>0</v>
      </c>
      <c r="AN603" s="131">
        <v>64.099999999999994</v>
      </c>
      <c r="AO603" s="5">
        <f t="shared" si="326"/>
        <v>5.5907611277887987</v>
      </c>
      <c r="AP603" s="131"/>
      <c r="AQ603" s="43">
        <f t="shared" si="334"/>
        <v>0</v>
      </c>
      <c r="AR603" s="131">
        <v>64</v>
      </c>
      <c r="AS603" s="43">
        <f t="shared" si="335"/>
        <v>5.5733308620799997</v>
      </c>
      <c r="AT603" s="131"/>
      <c r="AU603" s="43">
        <f t="shared" si="336"/>
        <v>0</v>
      </c>
      <c r="AV603" s="131"/>
      <c r="AW603" s="43">
        <f t="shared" si="337"/>
        <v>0</v>
      </c>
      <c r="AX603" s="131"/>
      <c r="AY603" s="43">
        <f t="shared" si="338"/>
        <v>0</v>
      </c>
      <c r="AZ603" s="131"/>
      <c r="BA603" s="43">
        <f t="shared" si="339"/>
        <v>0</v>
      </c>
      <c r="BB603" s="117"/>
      <c r="BC603" s="43">
        <f t="shared" si="340"/>
        <v>0</v>
      </c>
      <c r="BD603" s="121"/>
      <c r="BE603">
        <f t="shared" si="315"/>
        <v>0</v>
      </c>
      <c r="BF603">
        <f t="shared" si="316"/>
        <v>0</v>
      </c>
      <c r="BG603">
        <f t="shared" si="317"/>
        <v>4</v>
      </c>
      <c r="BH603">
        <f t="shared" si="321"/>
        <v>7</v>
      </c>
      <c r="BI603" s="6">
        <f t="shared" si="318"/>
        <v>0</v>
      </c>
      <c r="BJ603" s="44">
        <f t="shared" si="319"/>
        <v>0</v>
      </c>
    </row>
    <row r="604" spans="1:62" x14ac:dyDescent="0.25">
      <c r="A604" s="144">
        <f t="shared" si="320"/>
        <v>592</v>
      </c>
      <c r="B604" s="89" t="s">
        <v>137</v>
      </c>
      <c r="C604" s="150">
        <v>13</v>
      </c>
      <c r="D604" s="89" t="s">
        <v>137</v>
      </c>
      <c r="E604" s="150">
        <v>13</v>
      </c>
      <c r="F604" s="154" t="s">
        <v>126</v>
      </c>
      <c r="G604" s="155">
        <v>20</v>
      </c>
      <c r="H604" s="152">
        <f t="shared" si="322"/>
        <v>4716.8999999999996</v>
      </c>
      <c r="I604" s="47">
        <f t="shared" si="324"/>
        <v>2306.6999999999998</v>
      </c>
      <c r="J604" s="47">
        <f t="shared" si="305"/>
        <v>1505.5</v>
      </c>
      <c r="K604" s="47">
        <f t="shared" si="307"/>
        <v>0</v>
      </c>
      <c r="L604" s="56">
        <f t="shared" si="341"/>
        <v>3953.9796218493584</v>
      </c>
      <c r="M604" s="56">
        <f t="shared" si="323"/>
        <v>-3.9245995394594502E-3</v>
      </c>
      <c r="N604" s="47"/>
      <c r="O604" s="47">
        <f t="shared" si="312"/>
        <v>606.49687499999982</v>
      </c>
      <c r="P604" s="47">
        <f t="shared" si="313"/>
        <v>1457.4968749999998</v>
      </c>
      <c r="Q604" s="47"/>
      <c r="R604" s="47"/>
      <c r="S604" s="47">
        <f t="shared" si="311"/>
        <v>1036.8796744968847</v>
      </c>
      <c r="T604" s="47">
        <f t="shared" si="309"/>
        <v>1458.1004766476142</v>
      </c>
      <c r="U604" s="47">
        <f t="shared" si="314"/>
        <v>1459.0033953043992</v>
      </c>
      <c r="V604" s="47"/>
      <c r="W604" s="79">
        <v>3</v>
      </c>
      <c r="X604" s="62">
        <f t="shared" si="310"/>
        <v>1458.1004766476142</v>
      </c>
      <c r="Y604" s="137">
        <f t="shared" si="327"/>
        <v>60.618831873326144</v>
      </c>
      <c r="Z604" s="131"/>
      <c r="AA604" s="5">
        <f t="shared" si="325"/>
        <v>0</v>
      </c>
      <c r="AB604" s="131"/>
      <c r="AC604" s="43">
        <f t="shared" si="329"/>
        <v>0</v>
      </c>
      <c r="AD604" s="131"/>
      <c r="AE604" s="43">
        <f t="shared" si="328"/>
        <v>0</v>
      </c>
      <c r="AF604" s="131"/>
      <c r="AG604" s="43">
        <f t="shared" si="330"/>
        <v>0</v>
      </c>
      <c r="AH604" s="131"/>
      <c r="AI604" s="43">
        <f t="shared" si="331"/>
        <v>0</v>
      </c>
      <c r="AJ604" s="131"/>
      <c r="AK604" s="43">
        <f t="shared" si="332"/>
        <v>0</v>
      </c>
      <c r="AL604" s="117"/>
      <c r="AM604" s="43">
        <f t="shared" si="333"/>
        <v>0</v>
      </c>
      <c r="AN604" s="131">
        <v>65.900000000000006</v>
      </c>
      <c r="AO604" s="5">
        <f t="shared" si="326"/>
        <v>5.9091594241088012</v>
      </c>
      <c r="AP604" s="131"/>
      <c r="AQ604" s="43">
        <f t="shared" si="334"/>
        <v>0</v>
      </c>
      <c r="AR604" s="131">
        <v>65.7</v>
      </c>
      <c r="AS604" s="43">
        <f t="shared" si="335"/>
        <v>5.8733464191552001</v>
      </c>
      <c r="AT604" s="131"/>
      <c r="AU604" s="43">
        <f t="shared" si="336"/>
        <v>0</v>
      </c>
      <c r="AV604" s="131"/>
      <c r="AW604" s="43">
        <f t="shared" si="337"/>
        <v>0</v>
      </c>
      <c r="AX604" s="131"/>
      <c r="AY604" s="43">
        <f t="shared" si="338"/>
        <v>0</v>
      </c>
      <c r="AZ604" s="131"/>
      <c r="BA604" s="43">
        <f t="shared" si="339"/>
        <v>0</v>
      </c>
      <c r="BB604" s="117"/>
      <c r="BC604" s="43">
        <f t="shared" si="340"/>
        <v>0</v>
      </c>
      <c r="BD604" s="121"/>
      <c r="BE604">
        <f t="shared" si="315"/>
        <v>0</v>
      </c>
      <c r="BF604">
        <f t="shared" si="316"/>
        <v>0</v>
      </c>
      <c r="BG604">
        <f t="shared" si="317"/>
        <v>4</v>
      </c>
      <c r="BH604">
        <f t="shared" si="321"/>
        <v>7</v>
      </c>
      <c r="BI604" s="6">
        <f t="shared" si="318"/>
        <v>0</v>
      </c>
      <c r="BJ604" s="44">
        <f t="shared" si="319"/>
        <v>0</v>
      </c>
    </row>
    <row r="605" spans="1:62" x14ac:dyDescent="0.25">
      <c r="A605" s="144">
        <f t="shared" si="320"/>
        <v>593</v>
      </c>
      <c r="B605" s="89" t="s">
        <v>137</v>
      </c>
      <c r="C605" s="150">
        <v>14</v>
      </c>
      <c r="D605" s="89" t="s">
        <v>137</v>
      </c>
      <c r="E605" s="150">
        <v>14</v>
      </c>
      <c r="F605" s="154" t="s">
        <v>126</v>
      </c>
      <c r="G605" s="155">
        <v>21</v>
      </c>
      <c r="H605" s="152">
        <f t="shared" si="322"/>
        <v>4724.8999999999996</v>
      </c>
      <c r="I605" s="47">
        <f t="shared" si="324"/>
        <v>2306.6999999999998</v>
      </c>
      <c r="J605" s="47">
        <f t="shared" si="305"/>
        <v>1513.5</v>
      </c>
      <c r="K605" s="47">
        <f t="shared" si="307"/>
        <v>0</v>
      </c>
      <c r="L605" s="56">
        <f t="shared" si="341"/>
        <v>3953.9796218493584</v>
      </c>
      <c r="M605" s="56">
        <f t="shared" si="323"/>
        <v>-0.37495773886666939</v>
      </c>
      <c r="N605" s="47"/>
      <c r="O605" s="47">
        <f t="shared" si="312"/>
        <v>600.74687499999982</v>
      </c>
      <c r="P605" s="47">
        <f t="shared" si="313"/>
        <v>1451.7468749999998</v>
      </c>
      <c r="Q605" s="47">
        <f t="shared" si="313"/>
        <v>2302.7468749999998</v>
      </c>
      <c r="R605" s="47"/>
      <c r="S605" s="47">
        <f t="shared" si="311"/>
        <v>1027.0276567952128</v>
      </c>
      <c r="T605" s="47">
        <f t="shared" si="309"/>
        <v>1458.1004766476142</v>
      </c>
      <c r="U605" s="47">
        <f>SQRT(POWER(Q$7-P$7,2)+POWER(P605-Q605,2))</f>
        <v>1458.1004766476142</v>
      </c>
      <c r="V605" s="47">
        <f t="shared" ref="V605:V668" si="342">SQRT(POWER(H605-Q$7,2)+POWER(Q605-I605,2))</f>
        <v>11.125969497783887</v>
      </c>
      <c r="W605" s="79">
        <v>3</v>
      </c>
      <c r="X605" s="62">
        <f>$U$605</f>
        <v>1458.1004766476142</v>
      </c>
      <c r="Y605" s="137">
        <f t="shared" si="327"/>
        <v>60.618831873326144</v>
      </c>
      <c r="Z605" s="131"/>
      <c r="AA605" s="5">
        <f t="shared" si="325"/>
        <v>0</v>
      </c>
      <c r="AB605" s="131"/>
      <c r="AC605" s="43">
        <f t="shared" si="329"/>
        <v>0</v>
      </c>
      <c r="AD605" s="131"/>
      <c r="AE605" s="43">
        <f t="shared" si="328"/>
        <v>0</v>
      </c>
      <c r="AF605" s="131"/>
      <c r="AG605" s="43">
        <f t="shared" si="330"/>
        <v>0</v>
      </c>
      <c r="AH605" s="131"/>
      <c r="AI605" s="43">
        <f t="shared" si="331"/>
        <v>0</v>
      </c>
      <c r="AJ605" s="131"/>
      <c r="AK605" s="43">
        <f t="shared" si="332"/>
        <v>0</v>
      </c>
      <c r="AL605" s="117"/>
      <c r="AM605" s="43">
        <f t="shared" si="333"/>
        <v>0</v>
      </c>
      <c r="AN605" s="131">
        <v>63.8</v>
      </c>
      <c r="AO605" s="5">
        <f t="shared" si="326"/>
        <v>5.5385519712512004</v>
      </c>
      <c r="AP605" s="131"/>
      <c r="AQ605" s="43">
        <f t="shared" si="334"/>
        <v>0</v>
      </c>
      <c r="AR605" s="131">
        <v>63.5</v>
      </c>
      <c r="AS605" s="43">
        <f t="shared" si="335"/>
        <v>5.4865877364799998</v>
      </c>
      <c r="AT605" s="131"/>
      <c r="AU605" s="43">
        <f t="shared" si="336"/>
        <v>0</v>
      </c>
      <c r="AV605" s="131"/>
      <c r="AW605" s="43">
        <f t="shared" si="337"/>
        <v>0</v>
      </c>
      <c r="AX605" s="131"/>
      <c r="AY605" s="43">
        <f t="shared" si="338"/>
        <v>0</v>
      </c>
      <c r="AZ605" s="131"/>
      <c r="BA605" s="43">
        <f t="shared" si="339"/>
        <v>0</v>
      </c>
      <c r="BB605" s="117"/>
      <c r="BC605" s="43">
        <f t="shared" si="340"/>
        <v>0</v>
      </c>
      <c r="BD605" s="121" t="s">
        <v>115</v>
      </c>
      <c r="BE605">
        <f t="shared" si="315"/>
        <v>0</v>
      </c>
      <c r="BF605">
        <f t="shared" si="316"/>
        <v>0</v>
      </c>
      <c r="BG605">
        <f t="shared" si="317"/>
        <v>4</v>
      </c>
      <c r="BH605">
        <f t="shared" si="321"/>
        <v>7</v>
      </c>
      <c r="BI605" s="6">
        <f t="shared" si="318"/>
        <v>0</v>
      </c>
      <c r="BJ605" s="44">
        <f t="shared" si="319"/>
        <v>0</v>
      </c>
    </row>
    <row r="606" spans="1:62" x14ac:dyDescent="0.25">
      <c r="A606" s="144">
        <f t="shared" si="320"/>
        <v>594</v>
      </c>
      <c r="B606" s="89" t="s">
        <v>137</v>
      </c>
      <c r="C606" s="150">
        <v>15</v>
      </c>
      <c r="D606" s="89" t="s">
        <v>137</v>
      </c>
      <c r="E606" s="150">
        <v>15</v>
      </c>
      <c r="F606" s="154" t="s">
        <v>126</v>
      </c>
      <c r="G606" s="155">
        <v>22</v>
      </c>
      <c r="H606" s="152">
        <f t="shared" si="322"/>
        <v>4732.8999999999996</v>
      </c>
      <c r="I606" s="47">
        <f t="shared" si="324"/>
        <v>2306.6999999999998</v>
      </c>
      <c r="J606" s="47">
        <f t="shared" si="305"/>
        <v>1521.5</v>
      </c>
      <c r="K606" s="47">
        <f t="shared" si="307"/>
        <v>0</v>
      </c>
      <c r="L606" s="56">
        <f t="shared" si="341"/>
        <v>3953.9796218493584</v>
      </c>
      <c r="M606" s="56">
        <f t="shared" si="323"/>
        <v>-0.19866866424081309</v>
      </c>
      <c r="N606" s="47"/>
      <c r="O606" s="47">
        <f t="shared" si="312"/>
        <v>594.99687499999982</v>
      </c>
      <c r="P606" s="47">
        <f t="shared" si="313"/>
        <v>1445.9968749999998</v>
      </c>
      <c r="Q606" s="47">
        <f t="shared" si="313"/>
        <v>2296.9968749999998</v>
      </c>
      <c r="R606" s="47"/>
      <c r="S606" s="47">
        <f t="shared" si="311"/>
        <v>1017.1756393365727</v>
      </c>
      <c r="T606" s="47">
        <f t="shared" si="309"/>
        <v>1458.1004766476142</v>
      </c>
      <c r="U606" s="47">
        <f>SQRT(POWER(P$7-Q$7,2)+POWER(P606-Q606,2))</f>
        <v>1458.1004766476142</v>
      </c>
      <c r="V606" s="47">
        <f t="shared" si="342"/>
        <v>20.801697881798294</v>
      </c>
      <c r="W606" s="79">
        <v>3</v>
      </c>
      <c r="X606" s="62">
        <f t="shared" ref="X606:X627" si="343">U606</f>
        <v>1458.1004766476142</v>
      </c>
      <c r="Y606" s="137">
        <f t="shared" si="327"/>
        <v>60.618831873326144</v>
      </c>
      <c r="Z606" s="131"/>
      <c r="AA606" s="5">
        <f t="shared" si="325"/>
        <v>0</v>
      </c>
      <c r="AB606" s="131"/>
      <c r="AC606" s="43">
        <f t="shared" si="329"/>
        <v>0</v>
      </c>
      <c r="AD606" s="131"/>
      <c r="AE606" s="43">
        <f t="shared" si="328"/>
        <v>0</v>
      </c>
      <c r="AF606" s="131"/>
      <c r="AG606" s="43">
        <f t="shared" si="330"/>
        <v>0</v>
      </c>
      <c r="AH606" s="131"/>
      <c r="AI606" s="43">
        <f t="shared" si="331"/>
        <v>0</v>
      </c>
      <c r="AJ606" s="131"/>
      <c r="AK606" s="43">
        <f t="shared" si="332"/>
        <v>0</v>
      </c>
      <c r="AL606" s="117"/>
      <c r="AM606" s="43">
        <f t="shared" si="333"/>
        <v>0</v>
      </c>
      <c r="AN606" s="131">
        <v>67.599999999999994</v>
      </c>
      <c r="AO606" s="5">
        <f t="shared" si="326"/>
        <v>6.2179649512447996</v>
      </c>
      <c r="AP606" s="131"/>
      <c r="AQ606" s="43">
        <f t="shared" si="334"/>
        <v>0</v>
      </c>
      <c r="AR606" s="131">
        <v>66.8</v>
      </c>
      <c r="AS606" s="43">
        <f t="shared" si="335"/>
        <v>6.0716650161151993</v>
      </c>
      <c r="AT606" s="131"/>
      <c r="AU606" s="43">
        <f t="shared" si="336"/>
        <v>0</v>
      </c>
      <c r="AV606" s="131"/>
      <c r="AW606" s="43">
        <f t="shared" si="337"/>
        <v>0</v>
      </c>
      <c r="AX606" s="131"/>
      <c r="AY606" s="43">
        <f t="shared" si="338"/>
        <v>0</v>
      </c>
      <c r="AZ606" s="131"/>
      <c r="BA606" s="43">
        <f t="shared" si="339"/>
        <v>0</v>
      </c>
      <c r="BB606" s="117"/>
      <c r="BC606" s="43">
        <f t="shared" si="340"/>
        <v>0</v>
      </c>
      <c r="BD606" s="121"/>
      <c r="BE606">
        <f t="shared" si="315"/>
        <v>0</v>
      </c>
      <c r="BF606">
        <f t="shared" si="316"/>
        <v>0</v>
      </c>
      <c r="BG606">
        <f t="shared" si="317"/>
        <v>4</v>
      </c>
      <c r="BH606">
        <f t="shared" si="321"/>
        <v>7</v>
      </c>
      <c r="BI606" s="6">
        <f t="shared" si="318"/>
        <v>0</v>
      </c>
      <c r="BJ606" s="44">
        <f t="shared" si="319"/>
        <v>0</v>
      </c>
    </row>
    <row r="607" spans="1:62" x14ac:dyDescent="0.25">
      <c r="A607" s="144">
        <f t="shared" si="320"/>
        <v>595</v>
      </c>
      <c r="B607" s="89" t="s">
        <v>137</v>
      </c>
      <c r="C607" s="150">
        <v>16</v>
      </c>
      <c r="D607" s="89" t="s">
        <v>137</v>
      </c>
      <c r="E607" s="150">
        <v>16</v>
      </c>
      <c r="F607" s="154" t="s">
        <v>126</v>
      </c>
      <c r="G607" s="155">
        <v>23</v>
      </c>
      <c r="H607" s="152">
        <f t="shared" si="322"/>
        <v>4740.8999999999996</v>
      </c>
      <c r="I607" s="47">
        <f t="shared" si="324"/>
        <v>2306.6999999999998</v>
      </c>
      <c r="J607" s="47">
        <f t="shared" ref="J607:J670" si="344">J606+I$8</f>
        <v>1529.5</v>
      </c>
      <c r="K607" s="47">
        <f t="shared" si="307"/>
        <v>0</v>
      </c>
      <c r="L607" s="56">
        <f t="shared" si="341"/>
        <v>3953.9796218493584</v>
      </c>
      <c r="M607" s="56">
        <f t="shared" si="323"/>
        <v>-0.13513291743447553</v>
      </c>
      <c r="N607" s="47"/>
      <c r="O607" s="47">
        <f t="shared" si="312"/>
        <v>589.24687499999982</v>
      </c>
      <c r="P607" s="47">
        <f t="shared" si="313"/>
        <v>1440.2468749999998</v>
      </c>
      <c r="Q607" s="47">
        <f t="shared" si="313"/>
        <v>2291.2468749999998</v>
      </c>
      <c r="R607" s="47"/>
      <c r="S607" s="47">
        <f t="shared" si="311"/>
        <v>1007.3236221280951</v>
      </c>
      <c r="T607" s="47">
        <f t="shared" si="309"/>
        <v>1458.1004766476142</v>
      </c>
      <c r="U607" s="47">
        <f t="shared" ref="U607:U670" si="345">SQRT(POWER(P$7-Q$7,2)+POWER(P607-Q607,2))</f>
        <v>1458.1004766476142</v>
      </c>
      <c r="V607" s="47">
        <f t="shared" si="342"/>
        <v>30.590179343469135</v>
      </c>
      <c r="W607" s="79">
        <v>3</v>
      </c>
      <c r="X607" s="62">
        <f t="shared" si="343"/>
        <v>1458.1004766476142</v>
      </c>
      <c r="Y607" s="137">
        <f t="shared" si="327"/>
        <v>60.618831873326144</v>
      </c>
      <c r="Z607" s="131"/>
      <c r="AA607" s="5">
        <f t="shared" si="325"/>
        <v>0</v>
      </c>
      <c r="AB607" s="131"/>
      <c r="AC607" s="43">
        <f t="shared" si="329"/>
        <v>0</v>
      </c>
      <c r="AD607" s="131"/>
      <c r="AE607" s="43">
        <f t="shared" si="328"/>
        <v>0</v>
      </c>
      <c r="AF607" s="131"/>
      <c r="AG607" s="43">
        <f t="shared" si="330"/>
        <v>0</v>
      </c>
      <c r="AH607" s="131"/>
      <c r="AI607" s="43">
        <f t="shared" si="331"/>
        <v>0</v>
      </c>
      <c r="AJ607" s="131"/>
      <c r="AK607" s="43">
        <f t="shared" si="332"/>
        <v>0</v>
      </c>
      <c r="AL607" s="117"/>
      <c r="AM607" s="43">
        <f t="shared" si="333"/>
        <v>0</v>
      </c>
      <c r="AN607" s="131">
        <v>67</v>
      </c>
      <c r="AO607" s="5">
        <f t="shared" si="326"/>
        <v>6.1080767187200005</v>
      </c>
      <c r="AP607" s="131"/>
      <c r="AQ607" s="43">
        <f t="shared" si="334"/>
        <v>0</v>
      </c>
      <c r="AR607" s="131">
        <v>66.7</v>
      </c>
      <c r="AS607" s="43">
        <f t="shared" si="335"/>
        <v>6.0534999851072007</v>
      </c>
      <c r="AT607" s="131"/>
      <c r="AU607" s="43">
        <f t="shared" si="336"/>
        <v>0</v>
      </c>
      <c r="AV607" s="131"/>
      <c r="AW607" s="43">
        <f t="shared" si="337"/>
        <v>0</v>
      </c>
      <c r="AX607" s="131"/>
      <c r="AY607" s="43">
        <f t="shared" si="338"/>
        <v>0</v>
      </c>
      <c r="AZ607" s="131"/>
      <c r="BA607" s="43">
        <f t="shared" si="339"/>
        <v>0</v>
      </c>
      <c r="BB607" s="117"/>
      <c r="BC607" s="43">
        <f t="shared" si="340"/>
        <v>0</v>
      </c>
      <c r="BD607" s="121"/>
      <c r="BE607">
        <f t="shared" si="315"/>
        <v>0</v>
      </c>
      <c r="BF607">
        <f t="shared" si="316"/>
        <v>0</v>
      </c>
      <c r="BG607">
        <f t="shared" si="317"/>
        <v>4</v>
      </c>
      <c r="BH607">
        <f t="shared" si="321"/>
        <v>7</v>
      </c>
      <c r="BI607" s="6">
        <f t="shared" si="318"/>
        <v>0</v>
      </c>
      <c r="BJ607" s="44">
        <f t="shared" si="319"/>
        <v>0</v>
      </c>
    </row>
    <row r="608" spans="1:62" x14ac:dyDescent="0.25">
      <c r="A608" s="144">
        <f t="shared" si="320"/>
        <v>596</v>
      </c>
      <c r="B608" s="89" t="s">
        <v>137</v>
      </c>
      <c r="C608" s="150">
        <v>17</v>
      </c>
      <c r="D608" s="89" t="s">
        <v>137</v>
      </c>
      <c r="E608" s="150">
        <v>17</v>
      </c>
      <c r="F608" s="154" t="s">
        <v>126</v>
      </c>
      <c r="G608" s="155">
        <v>24</v>
      </c>
      <c r="H608" s="152">
        <f t="shared" si="322"/>
        <v>4748.8999999999996</v>
      </c>
      <c r="I608" s="47">
        <f t="shared" si="324"/>
        <v>2306.6999999999998</v>
      </c>
      <c r="J608" s="47">
        <f t="shared" si="344"/>
        <v>1537.5</v>
      </c>
      <c r="K608" s="47">
        <f t="shared" si="307"/>
        <v>0</v>
      </c>
      <c r="L608" s="56">
        <f t="shared" si="341"/>
        <v>3953.9796218493584</v>
      </c>
      <c r="M608" s="56">
        <f t="shared" si="323"/>
        <v>-0.10249625646611094</v>
      </c>
      <c r="N608" s="47"/>
      <c r="O608" s="47">
        <f t="shared" si="312"/>
        <v>583.49687499999982</v>
      </c>
      <c r="P608" s="47">
        <f t="shared" si="313"/>
        <v>1434.4968749999998</v>
      </c>
      <c r="Q608" s="47">
        <f t="shared" si="313"/>
        <v>2285.4968749999998</v>
      </c>
      <c r="R608" s="47"/>
      <c r="S608" s="47">
        <f t="shared" si="311"/>
        <v>997.47160517719271</v>
      </c>
      <c r="T608" s="47">
        <f t="shared" si="309"/>
        <v>1458.1004766476142</v>
      </c>
      <c r="U608" s="47">
        <f t="shared" si="345"/>
        <v>1458.1004766476142</v>
      </c>
      <c r="V608" s="47">
        <f t="shared" si="342"/>
        <v>40.409559633403575</v>
      </c>
      <c r="W608" s="79">
        <v>3</v>
      </c>
      <c r="X608" s="62">
        <f t="shared" si="343"/>
        <v>1458.1004766476142</v>
      </c>
      <c r="Y608" s="137">
        <f t="shared" si="327"/>
        <v>60.618831873326144</v>
      </c>
      <c r="Z608" s="131"/>
      <c r="AA608" s="5">
        <f t="shared" si="325"/>
        <v>0</v>
      </c>
      <c r="AB608" s="131"/>
      <c r="AC608" s="43">
        <f t="shared" si="329"/>
        <v>0</v>
      </c>
      <c r="AD608" s="131"/>
      <c r="AE608" s="43">
        <f t="shared" si="328"/>
        <v>0</v>
      </c>
      <c r="AF608" s="131"/>
      <c r="AG608" s="43">
        <f t="shared" si="330"/>
        <v>0</v>
      </c>
      <c r="AH608" s="131"/>
      <c r="AI608" s="43">
        <f t="shared" si="331"/>
        <v>0</v>
      </c>
      <c r="AJ608" s="131"/>
      <c r="AK608" s="43">
        <f t="shared" si="332"/>
        <v>0</v>
      </c>
      <c r="AL608" s="117"/>
      <c r="AM608" s="43">
        <f t="shared" si="333"/>
        <v>0</v>
      </c>
      <c r="AN608" s="131">
        <v>66.099999999999994</v>
      </c>
      <c r="AO608" s="5">
        <f t="shared" si="326"/>
        <v>5.9450812831807989</v>
      </c>
      <c r="AP608" s="131"/>
      <c r="AQ608" s="43">
        <f t="shared" si="334"/>
        <v>0</v>
      </c>
      <c r="AR608" s="131">
        <v>65.5</v>
      </c>
      <c r="AS608" s="43">
        <f t="shared" si="335"/>
        <v>5.8376422683199998</v>
      </c>
      <c r="AT608" s="131"/>
      <c r="AU608" s="43">
        <f t="shared" si="336"/>
        <v>0</v>
      </c>
      <c r="AV608" s="131"/>
      <c r="AW608" s="43">
        <f t="shared" si="337"/>
        <v>0</v>
      </c>
      <c r="AX608" s="131"/>
      <c r="AY608" s="43">
        <f t="shared" si="338"/>
        <v>0</v>
      </c>
      <c r="AZ608" s="131"/>
      <c r="BA608" s="43">
        <f t="shared" si="339"/>
        <v>0</v>
      </c>
      <c r="BB608" s="117"/>
      <c r="BC608" s="43">
        <f t="shared" si="340"/>
        <v>0</v>
      </c>
      <c r="BD608" s="121"/>
      <c r="BE608">
        <f t="shared" si="315"/>
        <v>0</v>
      </c>
      <c r="BF608">
        <f t="shared" si="316"/>
        <v>0</v>
      </c>
      <c r="BG608">
        <f t="shared" si="317"/>
        <v>4</v>
      </c>
      <c r="BH608">
        <f t="shared" si="321"/>
        <v>7</v>
      </c>
      <c r="BI608" s="6">
        <f t="shared" si="318"/>
        <v>0</v>
      </c>
      <c r="BJ608" s="44">
        <f t="shared" si="319"/>
        <v>0</v>
      </c>
    </row>
    <row r="609" spans="1:62" x14ac:dyDescent="0.25">
      <c r="A609" s="144">
        <f t="shared" si="320"/>
        <v>597</v>
      </c>
      <c r="B609" s="89" t="s">
        <v>137</v>
      </c>
      <c r="C609" s="150">
        <v>18</v>
      </c>
      <c r="D609" s="89" t="s">
        <v>137</v>
      </c>
      <c r="E609" s="150">
        <v>18</v>
      </c>
      <c r="F609" s="154" t="s">
        <v>126</v>
      </c>
      <c r="G609" s="155">
        <v>25</v>
      </c>
      <c r="H609" s="152">
        <f t="shared" si="322"/>
        <v>4756.8999999999996</v>
      </c>
      <c r="I609" s="47">
        <f t="shared" si="324"/>
        <v>2306.6999999999998</v>
      </c>
      <c r="J609" s="47">
        <f t="shared" si="344"/>
        <v>1545.5</v>
      </c>
      <c r="K609" s="47">
        <f t="shared" si="307"/>
        <v>0</v>
      </c>
      <c r="L609" s="56">
        <f t="shared" si="341"/>
        <v>3953.9796218493584</v>
      </c>
      <c r="M609" s="56">
        <f t="shared" si="323"/>
        <v>-8.26450995596133E-2</v>
      </c>
      <c r="N609" s="47"/>
      <c r="O609" s="47">
        <f t="shared" si="312"/>
        <v>577.74687499999982</v>
      </c>
      <c r="P609" s="47">
        <f t="shared" si="313"/>
        <v>1428.7468749999998</v>
      </c>
      <c r="Q609" s="47">
        <f t="shared" si="313"/>
        <v>2279.7468749999998</v>
      </c>
      <c r="R609" s="47"/>
      <c r="S609" s="47">
        <f t="shared" si="311"/>
        <v>987.61958849157372</v>
      </c>
      <c r="T609" s="47">
        <f t="shared" si="309"/>
        <v>1458.1004766476142</v>
      </c>
      <c r="U609" s="47">
        <f t="shared" si="345"/>
        <v>1458.1004766476142</v>
      </c>
      <c r="V609" s="47">
        <f t="shared" si="342"/>
        <v>50.241725162115941</v>
      </c>
      <c r="W609" s="79">
        <v>3</v>
      </c>
      <c r="X609" s="62">
        <f t="shared" si="343"/>
        <v>1458.1004766476142</v>
      </c>
      <c r="Y609" s="137">
        <f t="shared" si="327"/>
        <v>60.618831873326144</v>
      </c>
      <c r="Z609" s="131"/>
      <c r="AA609" s="5">
        <f t="shared" si="325"/>
        <v>0</v>
      </c>
      <c r="AB609" s="131"/>
      <c r="AC609" s="43">
        <f t="shared" si="329"/>
        <v>0</v>
      </c>
      <c r="AD609" s="131"/>
      <c r="AE609" s="43">
        <f t="shared" si="328"/>
        <v>0</v>
      </c>
      <c r="AF609" s="131"/>
      <c r="AG609" s="43">
        <f t="shared" si="330"/>
        <v>0</v>
      </c>
      <c r="AH609" s="131"/>
      <c r="AI609" s="43">
        <f t="shared" si="331"/>
        <v>0</v>
      </c>
      <c r="AJ609" s="131"/>
      <c r="AK609" s="43">
        <f t="shared" si="332"/>
        <v>0</v>
      </c>
      <c r="AL609" s="117"/>
      <c r="AM609" s="43">
        <f t="shared" si="333"/>
        <v>0</v>
      </c>
      <c r="AN609" s="131">
        <v>66.2</v>
      </c>
      <c r="AO609" s="5">
        <f t="shared" si="326"/>
        <v>5.9630830330112001</v>
      </c>
      <c r="AP609" s="131"/>
      <c r="AQ609" s="43">
        <f t="shared" si="334"/>
        <v>0</v>
      </c>
      <c r="AR609" s="131">
        <v>65.400000000000006</v>
      </c>
      <c r="AS609" s="43">
        <f t="shared" si="335"/>
        <v>5.8198310131968016</v>
      </c>
      <c r="AT609" s="131"/>
      <c r="AU609" s="43">
        <f t="shared" si="336"/>
        <v>0</v>
      </c>
      <c r="AV609" s="131"/>
      <c r="AW609" s="43">
        <f t="shared" si="337"/>
        <v>0</v>
      </c>
      <c r="AX609" s="131"/>
      <c r="AY609" s="43">
        <f t="shared" si="338"/>
        <v>0</v>
      </c>
      <c r="AZ609" s="131"/>
      <c r="BA609" s="43">
        <f t="shared" si="339"/>
        <v>0</v>
      </c>
      <c r="BB609" s="117"/>
      <c r="BC609" s="43">
        <f t="shared" si="340"/>
        <v>0</v>
      </c>
      <c r="BD609" s="121"/>
      <c r="BE609">
        <f t="shared" si="315"/>
        <v>0</v>
      </c>
      <c r="BF609">
        <f t="shared" si="316"/>
        <v>0</v>
      </c>
      <c r="BG609">
        <f t="shared" si="317"/>
        <v>4</v>
      </c>
      <c r="BH609">
        <f t="shared" si="321"/>
        <v>7</v>
      </c>
      <c r="BI609" s="6">
        <f t="shared" si="318"/>
        <v>0</v>
      </c>
      <c r="BJ609" s="44">
        <f t="shared" si="319"/>
        <v>0</v>
      </c>
    </row>
    <row r="610" spans="1:62" x14ac:dyDescent="0.25">
      <c r="A610" s="144">
        <f t="shared" si="320"/>
        <v>598</v>
      </c>
      <c r="B610" s="89" t="s">
        <v>137</v>
      </c>
      <c r="C610" s="150">
        <v>19</v>
      </c>
      <c r="D610" s="89" t="s">
        <v>137</v>
      </c>
      <c r="E610" s="150">
        <v>19</v>
      </c>
      <c r="F610" s="154" t="s">
        <v>126</v>
      </c>
      <c r="G610" s="155">
        <v>26</v>
      </c>
      <c r="H610" s="152">
        <f t="shared" si="322"/>
        <v>4764.8999999999996</v>
      </c>
      <c r="I610" s="47">
        <f t="shared" si="324"/>
        <v>2306.6999999999998</v>
      </c>
      <c r="J610" s="47">
        <f t="shared" si="344"/>
        <v>1553.5</v>
      </c>
      <c r="K610" s="47">
        <f t="shared" ref="K610:K673" si="346">K609</f>
        <v>0</v>
      </c>
      <c r="L610" s="56">
        <f t="shared" si="341"/>
        <v>3953.9796218493584</v>
      </c>
      <c r="M610" s="56">
        <f t="shared" si="323"/>
        <v>-6.9302864392284391E-2</v>
      </c>
      <c r="N610" s="47"/>
      <c r="O610" s="47">
        <f t="shared" si="312"/>
        <v>571.99687499999982</v>
      </c>
      <c r="P610" s="47">
        <f t="shared" si="313"/>
        <v>1422.9968749999998</v>
      </c>
      <c r="Q610" s="47">
        <f t="shared" si="313"/>
        <v>2273.9968749999998</v>
      </c>
      <c r="R610" s="47"/>
      <c r="S610" s="47">
        <f t="shared" si="311"/>
        <v>977.76757207925721</v>
      </c>
      <c r="T610" s="47">
        <f t="shared" si="309"/>
        <v>1458.1004766476142</v>
      </c>
      <c r="U610" s="47">
        <f t="shared" si="345"/>
        <v>1458.1004766476142</v>
      </c>
      <c r="V610" s="47">
        <f t="shared" si="342"/>
        <v>60.080399339265284</v>
      </c>
      <c r="W610" s="79">
        <v>3</v>
      </c>
      <c r="X610" s="62">
        <f t="shared" si="343"/>
        <v>1458.1004766476142</v>
      </c>
      <c r="Y610" s="137">
        <f t="shared" si="327"/>
        <v>60.618831873326144</v>
      </c>
      <c r="Z610" s="131"/>
      <c r="AA610" s="5">
        <f t="shared" si="325"/>
        <v>0</v>
      </c>
      <c r="AB610" s="131"/>
      <c r="AC610" s="43">
        <f t="shared" si="329"/>
        <v>0</v>
      </c>
      <c r="AD610" s="131"/>
      <c r="AE610" s="43">
        <f t="shared" si="328"/>
        <v>0</v>
      </c>
      <c r="AF610" s="131"/>
      <c r="AG610" s="43">
        <f t="shared" si="330"/>
        <v>0</v>
      </c>
      <c r="AH610" s="131"/>
      <c r="AI610" s="43">
        <f t="shared" si="331"/>
        <v>0</v>
      </c>
      <c r="AJ610" s="131"/>
      <c r="AK610" s="43">
        <f t="shared" si="332"/>
        <v>0</v>
      </c>
      <c r="AL610" s="117"/>
      <c r="AM610" s="43">
        <f t="shared" si="333"/>
        <v>0</v>
      </c>
      <c r="AN610" s="131">
        <v>65.5</v>
      </c>
      <c r="AO610" s="5">
        <f t="shared" si="326"/>
        <v>5.8376422683199998</v>
      </c>
      <c r="AP610" s="131"/>
      <c r="AQ610" s="43">
        <f t="shared" si="334"/>
        <v>0</v>
      </c>
      <c r="AR610" s="131">
        <v>65.7</v>
      </c>
      <c r="AS610" s="43">
        <f t="shared" si="335"/>
        <v>5.8733464191552001</v>
      </c>
      <c r="AT610" s="131"/>
      <c r="AU610" s="43">
        <f t="shared" si="336"/>
        <v>0</v>
      </c>
      <c r="AV610" s="131"/>
      <c r="AW610" s="43">
        <f t="shared" si="337"/>
        <v>0</v>
      </c>
      <c r="AX610" s="131"/>
      <c r="AY610" s="43">
        <f t="shared" si="338"/>
        <v>0</v>
      </c>
      <c r="AZ610" s="131"/>
      <c r="BA610" s="43">
        <f t="shared" si="339"/>
        <v>0</v>
      </c>
      <c r="BB610" s="117"/>
      <c r="BC610" s="43">
        <f t="shared" si="340"/>
        <v>0</v>
      </c>
      <c r="BD610" s="121"/>
      <c r="BE610">
        <f t="shared" si="315"/>
        <v>0</v>
      </c>
      <c r="BF610">
        <f t="shared" si="316"/>
        <v>0</v>
      </c>
      <c r="BG610">
        <f t="shared" si="317"/>
        <v>4</v>
      </c>
      <c r="BH610">
        <f t="shared" si="321"/>
        <v>7</v>
      </c>
      <c r="BI610" s="6">
        <f t="shared" si="318"/>
        <v>0</v>
      </c>
      <c r="BJ610" s="44">
        <f t="shared" si="319"/>
        <v>0</v>
      </c>
    </row>
    <row r="611" spans="1:62" x14ac:dyDescent="0.25">
      <c r="A611" s="144">
        <f t="shared" si="320"/>
        <v>599</v>
      </c>
      <c r="B611" s="89" t="s">
        <v>137</v>
      </c>
      <c r="C611" s="150">
        <v>20</v>
      </c>
      <c r="D611" s="89" t="s">
        <v>137</v>
      </c>
      <c r="E611" s="150">
        <v>20</v>
      </c>
      <c r="F611" s="154" t="s">
        <v>126</v>
      </c>
      <c r="G611" s="155">
        <v>27</v>
      </c>
      <c r="H611" s="152">
        <f t="shared" si="322"/>
        <v>4772.8999999999996</v>
      </c>
      <c r="I611" s="47">
        <f t="shared" si="324"/>
        <v>2306.6999999999998</v>
      </c>
      <c r="J611" s="47">
        <f t="shared" si="344"/>
        <v>1561.5</v>
      </c>
      <c r="K611" s="47">
        <f t="shared" si="346"/>
        <v>0</v>
      </c>
      <c r="L611" s="56">
        <f t="shared" si="341"/>
        <v>3953.9796218493584</v>
      </c>
      <c r="M611" s="56">
        <f t="shared" si="323"/>
        <v>-5.9722164407503442E-2</v>
      </c>
      <c r="N611" s="47"/>
      <c r="O611" s="47">
        <f t="shared" si="312"/>
        <v>566.24687499999982</v>
      </c>
      <c r="P611" s="47">
        <f t="shared" si="313"/>
        <v>1417.2468749999998</v>
      </c>
      <c r="Q611" s="47">
        <f t="shared" si="313"/>
        <v>2268.2468749999998</v>
      </c>
      <c r="R611" s="47"/>
      <c r="S611" s="47">
        <f t="shared" si="311"/>
        <v>967.91555594858858</v>
      </c>
      <c r="T611" s="47">
        <f t="shared" si="309"/>
        <v>1458.1004766476142</v>
      </c>
      <c r="U611" s="47">
        <f t="shared" si="345"/>
        <v>1458.1004766476142</v>
      </c>
      <c r="V611" s="47">
        <f t="shared" si="342"/>
        <v>69.922834769948949</v>
      </c>
      <c r="W611" s="79">
        <v>3</v>
      </c>
      <c r="X611" s="62">
        <f t="shared" si="343"/>
        <v>1458.1004766476142</v>
      </c>
      <c r="Y611" s="137">
        <f t="shared" si="327"/>
        <v>60.618831873326144</v>
      </c>
      <c r="Z611" s="131"/>
      <c r="AA611" s="5">
        <f t="shared" si="325"/>
        <v>0</v>
      </c>
      <c r="AB611" s="131"/>
      <c r="AC611" s="43">
        <f t="shared" si="329"/>
        <v>0</v>
      </c>
      <c r="AD611" s="131"/>
      <c r="AE611" s="43">
        <f t="shared" si="328"/>
        <v>0</v>
      </c>
      <c r="AF611" s="131"/>
      <c r="AG611" s="43">
        <f t="shared" si="330"/>
        <v>0</v>
      </c>
      <c r="AH611" s="131"/>
      <c r="AI611" s="43">
        <f t="shared" si="331"/>
        <v>0</v>
      </c>
      <c r="AJ611" s="131"/>
      <c r="AK611" s="43">
        <f t="shared" si="332"/>
        <v>0</v>
      </c>
      <c r="AL611" s="117"/>
      <c r="AM611" s="43">
        <f t="shared" si="333"/>
        <v>0</v>
      </c>
      <c r="AN611" s="131">
        <v>67.599999999999994</v>
      </c>
      <c r="AO611" s="5">
        <f t="shared" si="326"/>
        <v>6.2179649512447996</v>
      </c>
      <c r="AP611" s="131"/>
      <c r="AQ611" s="43">
        <f t="shared" si="334"/>
        <v>0</v>
      </c>
      <c r="AR611" s="131">
        <v>67.3</v>
      </c>
      <c r="AS611" s="43">
        <f t="shared" si="335"/>
        <v>6.1628983740991989</v>
      </c>
      <c r="AT611" s="131"/>
      <c r="AU611" s="43">
        <f t="shared" si="336"/>
        <v>0</v>
      </c>
      <c r="AV611" s="131"/>
      <c r="AW611" s="43">
        <f t="shared" si="337"/>
        <v>0</v>
      </c>
      <c r="AX611" s="131"/>
      <c r="AY611" s="43">
        <f t="shared" si="338"/>
        <v>0</v>
      </c>
      <c r="AZ611" s="131"/>
      <c r="BA611" s="43">
        <f t="shared" si="339"/>
        <v>0</v>
      </c>
      <c r="BB611" s="117"/>
      <c r="BC611" s="43">
        <f t="shared" si="340"/>
        <v>0</v>
      </c>
      <c r="BD611" s="121"/>
      <c r="BE611">
        <f t="shared" si="315"/>
        <v>0</v>
      </c>
      <c r="BF611">
        <f t="shared" si="316"/>
        <v>0</v>
      </c>
      <c r="BG611">
        <f t="shared" si="317"/>
        <v>4</v>
      </c>
      <c r="BH611">
        <f t="shared" si="321"/>
        <v>7</v>
      </c>
      <c r="BI611" s="6">
        <f t="shared" si="318"/>
        <v>0</v>
      </c>
      <c r="BJ611" s="44">
        <f t="shared" si="319"/>
        <v>0</v>
      </c>
    </row>
    <row r="612" spans="1:62" x14ac:dyDescent="0.25">
      <c r="A612" s="144">
        <f t="shared" si="320"/>
        <v>600</v>
      </c>
      <c r="B612" s="89" t="s">
        <v>137</v>
      </c>
      <c r="C612" s="150">
        <v>21</v>
      </c>
      <c r="D612" s="89" t="s">
        <v>137</v>
      </c>
      <c r="E612" s="150">
        <v>21</v>
      </c>
      <c r="F612" s="154" t="s">
        <v>126</v>
      </c>
      <c r="G612" s="155">
        <v>28</v>
      </c>
      <c r="H612" s="152">
        <f t="shared" si="322"/>
        <v>4780.8999999999996</v>
      </c>
      <c r="I612" s="47">
        <f t="shared" si="324"/>
        <v>2306.6999999999998</v>
      </c>
      <c r="J612" s="47">
        <f t="shared" si="344"/>
        <v>1569.5</v>
      </c>
      <c r="K612" s="47">
        <f t="shared" si="346"/>
        <v>0</v>
      </c>
      <c r="L612" s="56">
        <f t="shared" si="341"/>
        <v>3953.9796218493584</v>
      </c>
      <c r="M612" s="56">
        <f t="shared" si="323"/>
        <v>-5.2510730459289334E-2</v>
      </c>
      <c r="N612" s="47"/>
      <c r="O612" s="47">
        <f t="shared" si="312"/>
        <v>560.49687499999982</v>
      </c>
      <c r="P612" s="47">
        <f t="shared" si="313"/>
        <v>1411.4968749999998</v>
      </c>
      <c r="Q612" s="47">
        <f t="shared" si="313"/>
        <v>2262.4968749999998</v>
      </c>
      <c r="R612" s="47"/>
      <c r="S612" s="47">
        <f t="shared" si="311"/>
        <v>958.0635401082568</v>
      </c>
      <c r="T612" s="47">
        <f t="shared" si="309"/>
        <v>1458.1004766476142</v>
      </c>
      <c r="U612" s="47">
        <f t="shared" si="345"/>
        <v>1458.1004766476142</v>
      </c>
      <c r="V612" s="47">
        <f t="shared" si="342"/>
        <v>79.767639176332509</v>
      </c>
      <c r="W612" s="79">
        <v>3</v>
      </c>
      <c r="X612" s="62">
        <f t="shared" si="343"/>
        <v>1458.1004766476142</v>
      </c>
      <c r="Y612" s="137">
        <f t="shared" si="327"/>
        <v>60.618831873326144</v>
      </c>
      <c r="Z612" s="131"/>
      <c r="AA612" s="5">
        <f t="shared" si="325"/>
        <v>0</v>
      </c>
      <c r="AB612" s="131"/>
      <c r="AC612" s="43">
        <f t="shared" si="329"/>
        <v>0</v>
      </c>
      <c r="AD612" s="131"/>
      <c r="AE612" s="43">
        <f t="shared" si="328"/>
        <v>0</v>
      </c>
      <c r="AF612" s="131"/>
      <c r="AG612" s="43">
        <f t="shared" si="330"/>
        <v>0</v>
      </c>
      <c r="AH612" s="131"/>
      <c r="AI612" s="43">
        <f t="shared" si="331"/>
        <v>0</v>
      </c>
      <c r="AJ612" s="131"/>
      <c r="AK612" s="43">
        <f t="shared" si="332"/>
        <v>0</v>
      </c>
      <c r="AL612" s="117"/>
      <c r="AM612" s="43">
        <f t="shared" si="333"/>
        <v>0</v>
      </c>
      <c r="AN612" s="131">
        <v>65.7</v>
      </c>
      <c r="AO612" s="5">
        <f t="shared" si="326"/>
        <v>5.8733464191552001</v>
      </c>
      <c r="AP612" s="131"/>
      <c r="AQ612" s="43">
        <f t="shared" si="334"/>
        <v>0</v>
      </c>
      <c r="AR612" s="131">
        <v>65.3</v>
      </c>
      <c r="AS612" s="43">
        <f t="shared" si="335"/>
        <v>5.8020469716031986</v>
      </c>
      <c r="AT612" s="131"/>
      <c r="AU612" s="43">
        <f t="shared" si="336"/>
        <v>0</v>
      </c>
      <c r="AV612" s="131"/>
      <c r="AW612" s="43">
        <f t="shared" si="337"/>
        <v>0</v>
      </c>
      <c r="AX612" s="131"/>
      <c r="AY612" s="43">
        <f t="shared" si="338"/>
        <v>0</v>
      </c>
      <c r="AZ612" s="131"/>
      <c r="BA612" s="43">
        <f t="shared" si="339"/>
        <v>0</v>
      </c>
      <c r="BB612" s="117"/>
      <c r="BC612" s="43">
        <f t="shared" si="340"/>
        <v>0</v>
      </c>
      <c r="BD612" s="121"/>
      <c r="BE612">
        <f t="shared" si="315"/>
        <v>0</v>
      </c>
      <c r="BF612">
        <f t="shared" si="316"/>
        <v>0</v>
      </c>
      <c r="BG612">
        <f t="shared" si="317"/>
        <v>4</v>
      </c>
      <c r="BH612">
        <f t="shared" si="321"/>
        <v>7</v>
      </c>
      <c r="BI612" s="6">
        <f t="shared" si="318"/>
        <v>0</v>
      </c>
      <c r="BJ612" s="44">
        <f t="shared" si="319"/>
        <v>0</v>
      </c>
    </row>
    <row r="613" spans="1:62" x14ac:dyDescent="0.25">
      <c r="A613" s="144">
        <f t="shared" si="320"/>
        <v>601</v>
      </c>
      <c r="B613" s="89" t="s">
        <v>137</v>
      </c>
      <c r="C613" s="150">
        <v>22</v>
      </c>
      <c r="D613" s="89" t="s">
        <v>137</v>
      </c>
      <c r="E613" s="150">
        <v>22</v>
      </c>
      <c r="F613" s="154" t="s">
        <v>126</v>
      </c>
      <c r="G613" s="155">
        <v>29</v>
      </c>
      <c r="H613" s="152">
        <f t="shared" si="322"/>
        <v>4788.8999999999996</v>
      </c>
      <c r="I613" s="47">
        <f t="shared" si="324"/>
        <v>2306.6999999999998</v>
      </c>
      <c r="J613" s="47">
        <f t="shared" si="344"/>
        <v>1577.5</v>
      </c>
      <c r="K613" s="47">
        <f t="shared" si="346"/>
        <v>0</v>
      </c>
      <c r="L613" s="56">
        <f t="shared" si="341"/>
        <v>3953.9796218493584</v>
      </c>
      <c r="M613" s="56">
        <f t="shared" si="323"/>
        <v>-4.6887823303677578E-2</v>
      </c>
      <c r="N613" s="47"/>
      <c r="O613" s="47">
        <f t="shared" si="312"/>
        <v>554.74687499999982</v>
      </c>
      <c r="P613" s="47">
        <f t="shared" si="313"/>
        <v>1405.7468749999998</v>
      </c>
      <c r="Q613" s="47">
        <f t="shared" si="313"/>
        <v>2256.7468749999998</v>
      </c>
      <c r="R613" s="47"/>
      <c r="S613" s="47">
        <f t="shared" si="311"/>
        <v>948.21152456731159</v>
      </c>
      <c r="T613" s="47">
        <f t="shared" si="309"/>
        <v>1458.1004766476142</v>
      </c>
      <c r="U613" s="47">
        <f t="shared" si="345"/>
        <v>1458.1004766476142</v>
      </c>
      <c r="V613" s="47">
        <f t="shared" si="342"/>
        <v>89.614031810122071</v>
      </c>
      <c r="W613" s="79">
        <v>3</v>
      </c>
      <c r="X613" s="62">
        <f t="shared" si="343"/>
        <v>1458.1004766476142</v>
      </c>
      <c r="Y613" s="137">
        <f t="shared" si="327"/>
        <v>60.618831873326144</v>
      </c>
      <c r="Z613" s="131"/>
      <c r="AA613" s="5">
        <f t="shared" si="325"/>
        <v>0</v>
      </c>
      <c r="AB613" s="131"/>
      <c r="AC613" s="43">
        <f t="shared" si="329"/>
        <v>0</v>
      </c>
      <c r="AD613" s="131"/>
      <c r="AE613" s="43">
        <f t="shared" si="328"/>
        <v>0</v>
      </c>
      <c r="AF613" s="131"/>
      <c r="AG613" s="43">
        <f t="shared" si="330"/>
        <v>0</v>
      </c>
      <c r="AH613" s="131"/>
      <c r="AI613" s="43">
        <f t="shared" si="331"/>
        <v>0</v>
      </c>
      <c r="AJ613" s="131"/>
      <c r="AK613" s="43">
        <f t="shared" si="332"/>
        <v>0</v>
      </c>
      <c r="AL613" s="117"/>
      <c r="AM613" s="43">
        <f t="shared" si="333"/>
        <v>0</v>
      </c>
      <c r="AN613" s="131">
        <v>65.2</v>
      </c>
      <c r="AO613" s="5">
        <f t="shared" si="326"/>
        <v>5.7842901435391996</v>
      </c>
      <c r="AP613" s="131"/>
      <c r="AQ613" s="43">
        <f t="shared" si="334"/>
        <v>0</v>
      </c>
      <c r="AR613" s="131">
        <v>65.099999999999994</v>
      </c>
      <c r="AS613" s="43">
        <f t="shared" si="335"/>
        <v>5.7665605290047992</v>
      </c>
      <c r="AT613" s="131"/>
      <c r="AU613" s="43">
        <f t="shared" si="336"/>
        <v>0</v>
      </c>
      <c r="AV613" s="131"/>
      <c r="AW613" s="43">
        <f t="shared" si="337"/>
        <v>0</v>
      </c>
      <c r="AX613" s="131"/>
      <c r="AY613" s="43">
        <f t="shared" si="338"/>
        <v>0</v>
      </c>
      <c r="AZ613" s="131"/>
      <c r="BA613" s="43">
        <f t="shared" si="339"/>
        <v>0</v>
      </c>
      <c r="BB613" s="117"/>
      <c r="BC613" s="43">
        <f t="shared" si="340"/>
        <v>0</v>
      </c>
      <c r="BD613" s="121"/>
      <c r="BE613">
        <f t="shared" si="315"/>
        <v>0</v>
      </c>
      <c r="BF613">
        <f t="shared" si="316"/>
        <v>0</v>
      </c>
      <c r="BG613">
        <f t="shared" si="317"/>
        <v>4</v>
      </c>
      <c r="BH613">
        <f t="shared" si="321"/>
        <v>7</v>
      </c>
      <c r="BI613" s="6">
        <f t="shared" si="318"/>
        <v>0</v>
      </c>
      <c r="BJ613" s="44">
        <f t="shared" si="319"/>
        <v>0</v>
      </c>
    </row>
    <row r="614" spans="1:62" x14ac:dyDescent="0.25">
      <c r="A614" s="144">
        <f t="shared" si="320"/>
        <v>602</v>
      </c>
      <c r="B614" s="89" t="s">
        <v>137</v>
      </c>
      <c r="C614" s="150">
        <v>23</v>
      </c>
      <c r="D614" s="89" t="s">
        <v>137</v>
      </c>
      <c r="E614" s="150">
        <v>23</v>
      </c>
      <c r="F614" s="154" t="s">
        <v>126</v>
      </c>
      <c r="G614" s="155">
        <v>30</v>
      </c>
      <c r="H614" s="152">
        <f t="shared" si="322"/>
        <v>4796.8999999999996</v>
      </c>
      <c r="I614" s="47">
        <f t="shared" si="324"/>
        <v>2306.6999999999998</v>
      </c>
      <c r="J614" s="47">
        <f t="shared" si="344"/>
        <v>1585.5</v>
      </c>
      <c r="K614" s="47">
        <f t="shared" si="346"/>
        <v>0</v>
      </c>
      <c r="L614" s="56">
        <f t="shared" si="341"/>
        <v>3953.9796218493584</v>
      </c>
      <c r="M614" s="56">
        <f t="shared" si="323"/>
        <v>-4.2381764317269699E-2</v>
      </c>
      <c r="N614" s="47"/>
      <c r="O614" s="47">
        <f t="shared" si="312"/>
        <v>548.99687499999982</v>
      </c>
      <c r="P614" s="47">
        <f t="shared" si="313"/>
        <v>1399.9968749999998</v>
      </c>
      <c r="Q614" s="47">
        <f t="shared" si="313"/>
        <v>2250.9968749999998</v>
      </c>
      <c r="R614" s="47"/>
      <c r="S614" s="47">
        <f t="shared" si="311"/>
        <v>938.35950933518302</v>
      </c>
      <c r="T614" s="47">
        <f t="shared" si="309"/>
        <v>1458.1004766476142</v>
      </c>
      <c r="U614" s="47">
        <f t="shared" si="345"/>
        <v>1458.1004766476142</v>
      </c>
      <c r="V614" s="47">
        <f t="shared" si="342"/>
        <v>99.4615409832643</v>
      </c>
      <c r="W614" s="79">
        <v>3</v>
      </c>
      <c r="X614" s="62">
        <f t="shared" si="343"/>
        <v>1458.1004766476142</v>
      </c>
      <c r="Y614" s="137">
        <f t="shared" si="327"/>
        <v>60.618831873326144</v>
      </c>
      <c r="Z614" s="131"/>
      <c r="AA614" s="5">
        <f t="shared" si="325"/>
        <v>0</v>
      </c>
      <c r="AB614" s="131"/>
      <c r="AC614" s="43">
        <f t="shared" si="329"/>
        <v>0</v>
      </c>
      <c r="AD614" s="131"/>
      <c r="AE614" s="43">
        <f t="shared" si="328"/>
        <v>0</v>
      </c>
      <c r="AF614" s="131"/>
      <c r="AG614" s="43">
        <f t="shared" si="330"/>
        <v>0</v>
      </c>
      <c r="AH614" s="131"/>
      <c r="AI614" s="43">
        <f t="shared" si="331"/>
        <v>0</v>
      </c>
      <c r="AJ614" s="131"/>
      <c r="AK614" s="43">
        <f t="shared" si="332"/>
        <v>0</v>
      </c>
      <c r="AL614" s="117"/>
      <c r="AM614" s="43">
        <f t="shared" si="333"/>
        <v>0</v>
      </c>
      <c r="AN614" s="131">
        <v>65.5</v>
      </c>
      <c r="AO614" s="5">
        <f t="shared" si="326"/>
        <v>5.8376422683199998</v>
      </c>
      <c r="AP614" s="131"/>
      <c r="AQ614" s="43">
        <f t="shared" si="334"/>
        <v>0</v>
      </c>
      <c r="AR614" s="131">
        <v>65.3</v>
      </c>
      <c r="AS614" s="43">
        <f t="shared" si="335"/>
        <v>5.8020469716031986</v>
      </c>
      <c r="AT614" s="131"/>
      <c r="AU614" s="43">
        <f t="shared" si="336"/>
        <v>0</v>
      </c>
      <c r="AV614" s="131"/>
      <c r="AW614" s="43">
        <f t="shared" si="337"/>
        <v>0</v>
      </c>
      <c r="AX614" s="131"/>
      <c r="AY614" s="43">
        <f t="shared" si="338"/>
        <v>0</v>
      </c>
      <c r="AZ614" s="131"/>
      <c r="BA614" s="43">
        <f t="shared" si="339"/>
        <v>0</v>
      </c>
      <c r="BB614" s="117"/>
      <c r="BC614" s="43">
        <f t="shared" si="340"/>
        <v>0</v>
      </c>
      <c r="BD614" s="121"/>
      <c r="BE614">
        <f t="shared" si="315"/>
        <v>0</v>
      </c>
      <c r="BF614">
        <f t="shared" si="316"/>
        <v>0</v>
      </c>
      <c r="BG614">
        <f t="shared" si="317"/>
        <v>4</v>
      </c>
      <c r="BH614">
        <f t="shared" si="321"/>
        <v>7</v>
      </c>
      <c r="BI614" s="6">
        <f t="shared" si="318"/>
        <v>0</v>
      </c>
      <c r="BJ614" s="44">
        <f t="shared" si="319"/>
        <v>0</v>
      </c>
    </row>
    <row r="615" spans="1:62" x14ac:dyDescent="0.25">
      <c r="A615" s="144">
        <f t="shared" si="320"/>
        <v>603</v>
      </c>
      <c r="B615" s="89" t="s">
        <v>137</v>
      </c>
      <c r="C615" s="150">
        <v>24</v>
      </c>
      <c r="D615" s="89" t="s">
        <v>137</v>
      </c>
      <c r="E615" s="150">
        <v>24</v>
      </c>
      <c r="F615" s="154" t="s">
        <v>126</v>
      </c>
      <c r="G615" s="155">
        <v>31</v>
      </c>
      <c r="H615" s="152">
        <f t="shared" si="322"/>
        <v>4804.8999999999996</v>
      </c>
      <c r="I615" s="47">
        <f t="shared" si="324"/>
        <v>2306.6999999999998</v>
      </c>
      <c r="J615" s="47">
        <f t="shared" si="344"/>
        <v>1593.5</v>
      </c>
      <c r="K615" s="47">
        <f t="shared" si="346"/>
        <v>0</v>
      </c>
      <c r="L615" s="56">
        <f t="shared" si="341"/>
        <v>3953.9796218493584</v>
      </c>
      <c r="M615" s="56">
        <f t="shared" si="323"/>
        <v>-3.8690803291956399E-2</v>
      </c>
      <c r="N615" s="47"/>
      <c r="O615" s="47">
        <f t="shared" si="312"/>
        <v>543.24687499999982</v>
      </c>
      <c r="P615" s="47">
        <f t="shared" si="313"/>
        <v>1394.2468749999998</v>
      </c>
      <c r="Q615" s="47">
        <f t="shared" si="313"/>
        <v>2245.2468749999998</v>
      </c>
      <c r="R615" s="47"/>
      <c r="S615" s="47">
        <f t="shared" si="311"/>
        <v>928.50749442170115</v>
      </c>
      <c r="T615" s="47">
        <f t="shared" si="309"/>
        <v>1458.1004766476142</v>
      </c>
      <c r="U615" s="47">
        <f t="shared" si="345"/>
        <v>1458.1004766476142</v>
      </c>
      <c r="V615" s="47">
        <f t="shared" si="342"/>
        <v>109.30986493572097</v>
      </c>
      <c r="W615" s="79">
        <v>3</v>
      </c>
      <c r="X615" s="62">
        <f t="shared" si="343"/>
        <v>1458.1004766476142</v>
      </c>
      <c r="Y615" s="137">
        <f t="shared" si="327"/>
        <v>60.618831873326144</v>
      </c>
      <c r="Z615" s="131"/>
      <c r="AA615" s="5">
        <f t="shared" si="325"/>
        <v>0</v>
      </c>
      <c r="AB615" s="131"/>
      <c r="AC615" s="43">
        <f t="shared" si="329"/>
        <v>0</v>
      </c>
      <c r="AD615" s="131"/>
      <c r="AE615" s="43">
        <f t="shared" si="328"/>
        <v>0</v>
      </c>
      <c r="AF615" s="131"/>
      <c r="AG615" s="43">
        <f t="shared" si="330"/>
        <v>0</v>
      </c>
      <c r="AH615" s="131"/>
      <c r="AI615" s="43">
        <f t="shared" si="331"/>
        <v>0</v>
      </c>
      <c r="AJ615" s="131"/>
      <c r="AK615" s="43">
        <f t="shared" si="332"/>
        <v>0</v>
      </c>
      <c r="AL615" s="117"/>
      <c r="AM615" s="43">
        <f t="shared" si="333"/>
        <v>0</v>
      </c>
      <c r="AN615" s="131">
        <v>66.900000000000006</v>
      </c>
      <c r="AO615" s="5">
        <f t="shared" si="326"/>
        <v>6.0898572606528019</v>
      </c>
      <c r="AP615" s="131"/>
      <c r="AQ615" s="43">
        <f t="shared" si="334"/>
        <v>0</v>
      </c>
      <c r="AR615" s="131">
        <v>66.8</v>
      </c>
      <c r="AS615" s="43">
        <f t="shared" si="335"/>
        <v>6.0716650161151993</v>
      </c>
      <c r="AT615" s="131"/>
      <c r="AU615" s="43">
        <f t="shared" si="336"/>
        <v>0</v>
      </c>
      <c r="AV615" s="131"/>
      <c r="AW615" s="43">
        <f t="shared" si="337"/>
        <v>0</v>
      </c>
      <c r="AX615" s="131"/>
      <c r="AY615" s="43">
        <f t="shared" si="338"/>
        <v>0</v>
      </c>
      <c r="AZ615" s="131"/>
      <c r="BA615" s="43">
        <f t="shared" si="339"/>
        <v>0</v>
      </c>
      <c r="BB615" s="117"/>
      <c r="BC615" s="43">
        <f t="shared" si="340"/>
        <v>0</v>
      </c>
      <c r="BD615" s="121"/>
      <c r="BE615">
        <f t="shared" si="315"/>
        <v>0</v>
      </c>
      <c r="BF615">
        <f t="shared" si="316"/>
        <v>0</v>
      </c>
      <c r="BG615">
        <f t="shared" si="317"/>
        <v>4</v>
      </c>
      <c r="BH615">
        <f t="shared" si="321"/>
        <v>7</v>
      </c>
      <c r="BI615" s="6">
        <f t="shared" si="318"/>
        <v>0</v>
      </c>
      <c r="BJ615" s="44">
        <f t="shared" si="319"/>
        <v>0</v>
      </c>
    </row>
    <row r="616" spans="1:62" x14ac:dyDescent="0.25">
      <c r="A616" s="144">
        <f t="shared" si="320"/>
        <v>604</v>
      </c>
      <c r="B616" s="89" t="s">
        <v>137</v>
      </c>
      <c r="C616" s="150">
        <v>25</v>
      </c>
      <c r="D616" s="89" t="s">
        <v>137</v>
      </c>
      <c r="E616" s="150">
        <v>25</v>
      </c>
      <c r="F616" s="154" t="s">
        <v>126</v>
      </c>
      <c r="G616" s="155">
        <v>32</v>
      </c>
      <c r="H616" s="152">
        <f t="shared" si="322"/>
        <v>4812.8999999999996</v>
      </c>
      <c r="I616" s="47">
        <f t="shared" si="324"/>
        <v>2306.6999999999998</v>
      </c>
      <c r="J616" s="47">
        <f t="shared" si="344"/>
        <v>1601.5</v>
      </c>
      <c r="K616" s="47">
        <f t="shared" si="346"/>
        <v>0</v>
      </c>
      <c r="L616" s="56">
        <f t="shared" si="341"/>
        <v>3953.9796218493584</v>
      </c>
      <c r="M616" s="56">
        <f t="shared" si="323"/>
        <v>-3.56129292172227E-2</v>
      </c>
      <c r="N616" s="47"/>
      <c r="O616" s="47">
        <f t="shared" si="312"/>
        <v>537.49687499999982</v>
      </c>
      <c r="P616" s="47">
        <f t="shared" si="313"/>
        <v>1388.4968749999998</v>
      </c>
      <c r="Q616" s="47">
        <f t="shared" si="313"/>
        <v>2239.4968749999998</v>
      </c>
      <c r="R616" s="47"/>
      <c r="S616" s="47">
        <f t="shared" si="311"/>
        <v>918.65547983711792</v>
      </c>
      <c r="T616" s="47">
        <f t="shared" si="309"/>
        <v>1458.1004766476142</v>
      </c>
      <c r="U616" s="47">
        <f t="shared" si="345"/>
        <v>1458.1004766476142</v>
      </c>
      <c r="V616" s="47">
        <f t="shared" si="342"/>
        <v>119.15880164622986</v>
      </c>
      <c r="W616" s="79">
        <v>3</v>
      </c>
      <c r="X616" s="62">
        <f t="shared" si="343"/>
        <v>1458.1004766476142</v>
      </c>
      <c r="Y616" s="137">
        <f t="shared" si="327"/>
        <v>60.618831873326144</v>
      </c>
      <c r="Z616" s="131"/>
      <c r="AA616" s="5">
        <f t="shared" si="325"/>
        <v>0</v>
      </c>
      <c r="AB616" s="131"/>
      <c r="AC616" s="43">
        <f t="shared" si="329"/>
        <v>0</v>
      </c>
      <c r="AD616" s="131"/>
      <c r="AE616" s="43">
        <f t="shared" si="328"/>
        <v>0</v>
      </c>
      <c r="AF616" s="131"/>
      <c r="AG616" s="43">
        <f t="shared" si="330"/>
        <v>0</v>
      </c>
      <c r="AH616" s="131"/>
      <c r="AI616" s="43">
        <f t="shared" si="331"/>
        <v>0</v>
      </c>
      <c r="AJ616" s="131"/>
      <c r="AK616" s="43">
        <f t="shared" si="332"/>
        <v>0</v>
      </c>
      <c r="AL616" s="117"/>
      <c r="AM616" s="43">
        <f t="shared" si="333"/>
        <v>0</v>
      </c>
      <c r="AN616" s="131">
        <v>65.900000000000006</v>
      </c>
      <c r="AO616" s="5">
        <f t="shared" si="326"/>
        <v>5.9091594241088012</v>
      </c>
      <c r="AP616" s="131"/>
      <c r="AQ616" s="43">
        <f t="shared" si="334"/>
        <v>0</v>
      </c>
      <c r="AR616" s="131">
        <v>66.3</v>
      </c>
      <c r="AS616" s="43">
        <f t="shared" si="335"/>
        <v>5.9811119963711992</v>
      </c>
      <c r="AT616" s="131"/>
      <c r="AU616" s="43">
        <f t="shared" si="336"/>
        <v>0</v>
      </c>
      <c r="AV616" s="131"/>
      <c r="AW616" s="43">
        <f t="shared" si="337"/>
        <v>0</v>
      </c>
      <c r="AX616" s="131"/>
      <c r="AY616" s="43">
        <f t="shared" si="338"/>
        <v>0</v>
      </c>
      <c r="AZ616" s="131"/>
      <c r="BA616" s="43">
        <f t="shared" si="339"/>
        <v>0</v>
      </c>
      <c r="BB616" s="117"/>
      <c r="BC616" s="43">
        <f t="shared" si="340"/>
        <v>0</v>
      </c>
      <c r="BD616" s="121"/>
      <c r="BE616">
        <f t="shared" si="315"/>
        <v>0</v>
      </c>
      <c r="BF616">
        <f t="shared" si="316"/>
        <v>0</v>
      </c>
      <c r="BG616">
        <f t="shared" si="317"/>
        <v>4</v>
      </c>
      <c r="BH616">
        <f t="shared" si="321"/>
        <v>7</v>
      </c>
      <c r="BI616" s="6">
        <f t="shared" si="318"/>
        <v>0</v>
      </c>
      <c r="BJ616" s="44">
        <f t="shared" si="319"/>
        <v>0</v>
      </c>
    </row>
    <row r="617" spans="1:62" x14ac:dyDescent="0.25">
      <c r="A617" s="144">
        <f t="shared" si="320"/>
        <v>605</v>
      </c>
      <c r="B617" s="89" t="s">
        <v>137</v>
      </c>
      <c r="C617" s="150">
        <v>26</v>
      </c>
      <c r="D617" s="89" t="s">
        <v>137</v>
      </c>
      <c r="E617" s="150">
        <v>26</v>
      </c>
      <c r="F617" s="154" t="s">
        <v>126</v>
      </c>
      <c r="G617" s="155">
        <v>33</v>
      </c>
      <c r="H617" s="152">
        <f t="shared" si="322"/>
        <v>4820.8999999999996</v>
      </c>
      <c r="I617" s="47">
        <f t="shared" si="324"/>
        <v>2306.6999999999998</v>
      </c>
      <c r="J617" s="47">
        <f t="shared" si="344"/>
        <v>1609.5</v>
      </c>
      <c r="K617" s="47">
        <f t="shared" si="346"/>
        <v>0</v>
      </c>
      <c r="L617" s="56">
        <f t="shared" si="341"/>
        <v>3953.9796218493584</v>
      </c>
      <c r="M617" s="56">
        <f t="shared" si="323"/>
        <v>-3.3007812607138476E-2</v>
      </c>
      <c r="N617" s="47"/>
      <c r="O617" s="47">
        <f t="shared" si="312"/>
        <v>531.74687499999982</v>
      </c>
      <c r="P617" s="47">
        <f t="shared" si="313"/>
        <v>1382.7468749999998</v>
      </c>
      <c r="Q617" s="47">
        <f t="shared" si="313"/>
        <v>2233.7468749999998</v>
      </c>
      <c r="R617" s="47"/>
      <c r="S617" s="47">
        <f t="shared" si="311"/>
        <v>908.80346559212978</v>
      </c>
      <c r="T617" s="47">
        <f t="shared" si="309"/>
        <v>1458.1004766476142</v>
      </c>
      <c r="U617" s="47">
        <f t="shared" si="345"/>
        <v>1458.1004766476142</v>
      </c>
      <c r="V617" s="47">
        <f t="shared" si="342"/>
        <v>129.00821077460748</v>
      </c>
      <c r="W617" s="79">
        <v>3</v>
      </c>
      <c r="X617" s="62">
        <f t="shared" si="343"/>
        <v>1458.1004766476142</v>
      </c>
      <c r="Y617" s="137">
        <f t="shared" si="327"/>
        <v>60.618831873326144</v>
      </c>
      <c r="Z617" s="131"/>
      <c r="AA617" s="5">
        <f t="shared" si="325"/>
        <v>0</v>
      </c>
      <c r="AB617" s="131"/>
      <c r="AC617" s="43">
        <f t="shared" si="329"/>
        <v>0</v>
      </c>
      <c r="AD617" s="131"/>
      <c r="AE617" s="43">
        <f t="shared" si="328"/>
        <v>0</v>
      </c>
      <c r="AF617" s="131"/>
      <c r="AG617" s="43">
        <f t="shared" si="330"/>
        <v>0</v>
      </c>
      <c r="AH617" s="131"/>
      <c r="AI617" s="43">
        <f t="shared" si="331"/>
        <v>0</v>
      </c>
      <c r="AJ617" s="131"/>
      <c r="AK617" s="43">
        <f t="shared" si="332"/>
        <v>0</v>
      </c>
      <c r="AL617" s="117"/>
      <c r="AM617" s="43">
        <f t="shared" si="333"/>
        <v>0</v>
      </c>
      <c r="AN617" s="131">
        <v>66.099999999999994</v>
      </c>
      <c r="AO617" s="5">
        <f t="shared" si="326"/>
        <v>5.9450812831807989</v>
      </c>
      <c r="AP617" s="131"/>
      <c r="AQ617" s="43">
        <f t="shared" si="334"/>
        <v>0</v>
      </c>
      <c r="AR617" s="131">
        <v>66</v>
      </c>
      <c r="AS617" s="43">
        <f t="shared" si="335"/>
        <v>5.9271067468800007</v>
      </c>
      <c r="AT617" s="131"/>
      <c r="AU617" s="43">
        <f t="shared" si="336"/>
        <v>0</v>
      </c>
      <c r="AV617" s="131"/>
      <c r="AW617" s="43">
        <f t="shared" si="337"/>
        <v>0</v>
      </c>
      <c r="AX617" s="131"/>
      <c r="AY617" s="43">
        <f t="shared" si="338"/>
        <v>0</v>
      </c>
      <c r="AZ617" s="131"/>
      <c r="BA617" s="43">
        <f t="shared" si="339"/>
        <v>0</v>
      </c>
      <c r="BB617" s="117"/>
      <c r="BC617" s="43">
        <f t="shared" si="340"/>
        <v>0</v>
      </c>
      <c r="BD617" s="121"/>
      <c r="BE617">
        <f t="shared" si="315"/>
        <v>0</v>
      </c>
      <c r="BF617">
        <f t="shared" si="316"/>
        <v>0</v>
      </c>
      <c r="BG617">
        <f t="shared" si="317"/>
        <v>4</v>
      </c>
      <c r="BH617">
        <f t="shared" si="321"/>
        <v>7</v>
      </c>
      <c r="BI617" s="6">
        <f t="shared" si="318"/>
        <v>0</v>
      </c>
      <c r="BJ617" s="44">
        <f t="shared" si="319"/>
        <v>0</v>
      </c>
    </row>
    <row r="618" spans="1:62" x14ac:dyDescent="0.25">
      <c r="A618" s="144">
        <f t="shared" si="320"/>
        <v>606</v>
      </c>
      <c r="B618" s="89" t="s">
        <v>137</v>
      </c>
      <c r="C618" s="150">
        <v>27</v>
      </c>
      <c r="D618" s="89" t="s">
        <v>137</v>
      </c>
      <c r="E618" s="150">
        <v>27</v>
      </c>
      <c r="F618" s="154" t="s">
        <v>126</v>
      </c>
      <c r="G618" s="155">
        <v>34</v>
      </c>
      <c r="H618" s="152">
        <f t="shared" si="322"/>
        <v>4828.8999999999996</v>
      </c>
      <c r="I618" s="47">
        <f t="shared" si="324"/>
        <v>2306.6999999999998</v>
      </c>
      <c r="J618" s="47">
        <f t="shared" si="344"/>
        <v>1617.5</v>
      </c>
      <c r="K618" s="47">
        <f t="shared" si="346"/>
        <v>0</v>
      </c>
      <c r="L618" s="56">
        <f t="shared" si="341"/>
        <v>3953.9796218493584</v>
      </c>
      <c r="M618" s="56">
        <f t="shared" si="323"/>
        <v>-3.0774936702528066E-2</v>
      </c>
      <c r="N618" s="47"/>
      <c r="O618" s="47">
        <f t="shared" si="312"/>
        <v>525.99687499999982</v>
      </c>
      <c r="P618" s="47">
        <f t="shared" si="313"/>
        <v>1376.9968749999998</v>
      </c>
      <c r="Q618" s="47">
        <f t="shared" si="313"/>
        <v>2227.9968749999998</v>
      </c>
      <c r="R618" s="47"/>
      <c r="S618" s="47">
        <f t="shared" si="311"/>
        <v>898.95145169790203</v>
      </c>
      <c r="T618" s="47">
        <f t="shared" si="309"/>
        <v>1458.1004766476142</v>
      </c>
      <c r="U618" s="47">
        <f t="shared" si="345"/>
        <v>1458.1004766476142</v>
      </c>
      <c r="V618" s="47">
        <f t="shared" si="342"/>
        <v>138.85799179293045</v>
      </c>
      <c r="W618" s="79">
        <v>3</v>
      </c>
      <c r="X618" s="62">
        <f t="shared" si="343"/>
        <v>1458.1004766476142</v>
      </c>
      <c r="Y618" s="137">
        <f t="shared" si="327"/>
        <v>60.618831873326144</v>
      </c>
      <c r="Z618" s="131"/>
      <c r="AA618" s="5">
        <f t="shared" si="325"/>
        <v>0</v>
      </c>
      <c r="AB618" s="131"/>
      <c r="AC618" s="43">
        <f t="shared" si="329"/>
        <v>0</v>
      </c>
      <c r="AD618" s="131"/>
      <c r="AE618" s="43">
        <f t="shared" si="328"/>
        <v>0</v>
      </c>
      <c r="AF618" s="131"/>
      <c r="AG618" s="43">
        <f t="shared" si="330"/>
        <v>0</v>
      </c>
      <c r="AH618" s="131"/>
      <c r="AI618" s="43">
        <f t="shared" si="331"/>
        <v>0</v>
      </c>
      <c r="AJ618" s="131"/>
      <c r="AK618" s="43">
        <f t="shared" si="332"/>
        <v>0</v>
      </c>
      <c r="AL618" s="117"/>
      <c r="AM618" s="43">
        <f t="shared" si="333"/>
        <v>0</v>
      </c>
      <c r="AN618" s="131">
        <v>66.5</v>
      </c>
      <c r="AO618" s="5">
        <f t="shared" si="326"/>
        <v>6.0172515636800004</v>
      </c>
      <c r="AP618" s="131"/>
      <c r="AQ618" s="43">
        <f t="shared" si="334"/>
        <v>0</v>
      </c>
      <c r="AR618" s="131">
        <v>65.8</v>
      </c>
      <c r="AS618" s="43">
        <f t="shared" si="335"/>
        <v>5.8912393148671995</v>
      </c>
      <c r="AT618" s="131"/>
      <c r="AU618" s="43">
        <f t="shared" si="336"/>
        <v>0</v>
      </c>
      <c r="AV618" s="131"/>
      <c r="AW618" s="43">
        <f t="shared" si="337"/>
        <v>0</v>
      </c>
      <c r="AX618" s="131"/>
      <c r="AY618" s="43">
        <f t="shared" si="338"/>
        <v>0</v>
      </c>
      <c r="AZ618" s="131"/>
      <c r="BA618" s="43">
        <f t="shared" si="339"/>
        <v>0</v>
      </c>
      <c r="BB618" s="117"/>
      <c r="BC618" s="43">
        <f t="shared" si="340"/>
        <v>0</v>
      </c>
      <c r="BD618" s="121"/>
      <c r="BE618">
        <f t="shared" si="315"/>
        <v>0</v>
      </c>
      <c r="BF618">
        <f t="shared" si="316"/>
        <v>0</v>
      </c>
      <c r="BG618">
        <f t="shared" si="317"/>
        <v>4</v>
      </c>
      <c r="BH618">
        <f t="shared" si="321"/>
        <v>7</v>
      </c>
      <c r="BI618" s="6">
        <f t="shared" si="318"/>
        <v>0</v>
      </c>
      <c r="BJ618" s="44">
        <f t="shared" si="319"/>
        <v>0</v>
      </c>
    </row>
    <row r="619" spans="1:62" x14ac:dyDescent="0.25">
      <c r="A619" s="144">
        <f t="shared" si="320"/>
        <v>607</v>
      </c>
      <c r="B619" s="89" t="s">
        <v>137</v>
      </c>
      <c r="C619" s="150">
        <v>28</v>
      </c>
      <c r="D619" s="89" t="s">
        <v>137</v>
      </c>
      <c r="E619" s="150">
        <v>28</v>
      </c>
      <c r="F619" s="154" t="s">
        <v>126</v>
      </c>
      <c r="G619" s="155">
        <v>35</v>
      </c>
      <c r="H619" s="152">
        <f t="shared" si="322"/>
        <v>4836.8999999999996</v>
      </c>
      <c r="I619" s="47">
        <f t="shared" si="324"/>
        <v>2306.6999999999998</v>
      </c>
      <c r="J619" s="47">
        <f t="shared" si="344"/>
        <v>1625.5</v>
      </c>
      <c r="K619" s="47">
        <f t="shared" si="346"/>
        <v>0</v>
      </c>
      <c r="L619" s="56">
        <f t="shared" si="341"/>
        <v>3953.9796218493584</v>
      </c>
      <c r="M619" s="56">
        <f t="shared" si="323"/>
        <v>-2.8840416026014282E-2</v>
      </c>
      <c r="N619" s="47"/>
      <c r="O619" s="47">
        <f t="shared" si="312"/>
        <v>520.24687499999982</v>
      </c>
      <c r="P619" s="47">
        <f t="shared" si="313"/>
        <v>1371.2468749999998</v>
      </c>
      <c r="Q619" s="47">
        <f t="shared" si="313"/>
        <v>2222.2468749999998</v>
      </c>
      <c r="R619" s="47"/>
      <c r="S619" s="47">
        <f t="shared" si="311"/>
        <v>889.09943816609484</v>
      </c>
      <c r="T619" s="47">
        <f t="shared" si="309"/>
        <v>1458.1004766476142</v>
      </c>
      <c r="U619" s="47">
        <f t="shared" si="345"/>
        <v>1458.1004766476142</v>
      </c>
      <c r="V619" s="47">
        <f t="shared" si="342"/>
        <v>148.70807080406072</v>
      </c>
      <c r="W619" s="79">
        <v>3</v>
      </c>
      <c r="X619" s="62">
        <f t="shared" si="343"/>
        <v>1458.1004766476142</v>
      </c>
      <c r="Y619" s="137">
        <f t="shared" si="327"/>
        <v>60.618831873326144</v>
      </c>
      <c r="Z619" s="131"/>
      <c r="AA619" s="5">
        <f t="shared" si="325"/>
        <v>0</v>
      </c>
      <c r="AB619" s="131"/>
      <c r="AC619" s="43">
        <f t="shared" si="329"/>
        <v>0</v>
      </c>
      <c r="AD619" s="131"/>
      <c r="AE619" s="43">
        <f t="shared" si="328"/>
        <v>0</v>
      </c>
      <c r="AF619" s="131"/>
      <c r="AG619" s="43">
        <f t="shared" si="330"/>
        <v>0</v>
      </c>
      <c r="AH619" s="131"/>
      <c r="AI619" s="43">
        <f t="shared" si="331"/>
        <v>0</v>
      </c>
      <c r="AJ619" s="131"/>
      <c r="AK619" s="43">
        <f t="shared" si="332"/>
        <v>0</v>
      </c>
      <c r="AL619" s="117"/>
      <c r="AM619" s="43">
        <f t="shared" si="333"/>
        <v>0</v>
      </c>
      <c r="AN619" s="131">
        <v>65.7</v>
      </c>
      <c r="AO619" s="5">
        <f t="shared" si="326"/>
        <v>5.8733464191552001</v>
      </c>
      <c r="AP619" s="131"/>
      <c r="AQ619" s="43">
        <f t="shared" si="334"/>
        <v>0</v>
      </c>
      <c r="AR619" s="131">
        <v>65.400000000000006</v>
      </c>
      <c r="AS619" s="43">
        <f t="shared" si="335"/>
        <v>5.8198310131968016</v>
      </c>
      <c r="AT619" s="131"/>
      <c r="AU619" s="43">
        <f t="shared" si="336"/>
        <v>0</v>
      </c>
      <c r="AV619" s="131"/>
      <c r="AW619" s="43">
        <f t="shared" si="337"/>
        <v>0</v>
      </c>
      <c r="AX619" s="131"/>
      <c r="AY619" s="43">
        <f t="shared" si="338"/>
        <v>0</v>
      </c>
      <c r="AZ619" s="131"/>
      <c r="BA619" s="43">
        <f t="shared" si="339"/>
        <v>0</v>
      </c>
      <c r="BB619" s="117"/>
      <c r="BC619" s="43">
        <f t="shared" si="340"/>
        <v>0</v>
      </c>
      <c r="BD619" s="121"/>
      <c r="BE619">
        <f t="shared" si="315"/>
        <v>0</v>
      </c>
      <c r="BF619">
        <f t="shared" si="316"/>
        <v>0</v>
      </c>
      <c r="BG619">
        <f t="shared" si="317"/>
        <v>4</v>
      </c>
      <c r="BH619">
        <f t="shared" si="321"/>
        <v>7</v>
      </c>
      <c r="BI619" s="6">
        <f t="shared" si="318"/>
        <v>0</v>
      </c>
      <c r="BJ619" s="44">
        <f t="shared" si="319"/>
        <v>0</v>
      </c>
    </row>
    <row r="620" spans="1:62" x14ac:dyDescent="0.25">
      <c r="A620" s="144">
        <f t="shared" si="320"/>
        <v>608</v>
      </c>
      <c r="B620" s="89" t="s">
        <v>137</v>
      </c>
      <c r="C620" s="150">
        <v>29</v>
      </c>
      <c r="D620" s="89" t="s">
        <v>137</v>
      </c>
      <c r="E620" s="150">
        <v>29</v>
      </c>
      <c r="F620" s="154" t="s">
        <v>126</v>
      </c>
      <c r="G620" s="155">
        <v>36</v>
      </c>
      <c r="H620" s="152">
        <f t="shared" si="322"/>
        <v>4844.8999999999996</v>
      </c>
      <c r="I620" s="47">
        <f t="shared" si="324"/>
        <v>2306.6999999999998</v>
      </c>
      <c r="J620" s="47">
        <f t="shared" si="344"/>
        <v>1633.5</v>
      </c>
      <c r="K620" s="47">
        <f t="shared" si="346"/>
        <v>0</v>
      </c>
      <c r="L620" s="56">
        <f t="shared" si="341"/>
        <v>3953.9796218493584</v>
      </c>
      <c r="M620" s="56">
        <f t="shared" si="323"/>
        <v>-2.7148726395807898E-2</v>
      </c>
      <c r="N620" s="47"/>
      <c r="O620" s="47">
        <f t="shared" si="312"/>
        <v>514.49687499999982</v>
      </c>
      <c r="P620" s="47">
        <f t="shared" si="313"/>
        <v>1365.4968749999998</v>
      </c>
      <c r="Q620" s="47">
        <f t="shared" si="313"/>
        <v>2216.4968749999998</v>
      </c>
      <c r="R620" s="47"/>
      <c r="S620" s="47">
        <f t="shared" si="311"/>
        <v>879.24742500889101</v>
      </c>
      <c r="T620" s="47">
        <f t="shared" si="309"/>
        <v>1458.1004766476142</v>
      </c>
      <c r="U620" s="47">
        <f t="shared" si="345"/>
        <v>1458.1004766476142</v>
      </c>
      <c r="V620" s="47">
        <f t="shared" si="342"/>
        <v>158.55839227163452</v>
      </c>
      <c r="W620" s="79">
        <v>3</v>
      </c>
      <c r="X620" s="62">
        <f t="shared" si="343"/>
        <v>1458.1004766476142</v>
      </c>
      <c r="Y620" s="137">
        <f t="shared" si="327"/>
        <v>60.618831873326144</v>
      </c>
      <c r="Z620" s="131"/>
      <c r="AA620" s="5">
        <f t="shared" si="325"/>
        <v>0</v>
      </c>
      <c r="AB620" s="131"/>
      <c r="AC620" s="43">
        <f t="shared" si="329"/>
        <v>0</v>
      </c>
      <c r="AD620" s="131"/>
      <c r="AE620" s="43">
        <f t="shared" si="328"/>
        <v>0</v>
      </c>
      <c r="AF620" s="131"/>
      <c r="AG620" s="43">
        <f t="shared" si="330"/>
        <v>0</v>
      </c>
      <c r="AH620" s="131"/>
      <c r="AI620" s="43">
        <f t="shared" si="331"/>
        <v>0</v>
      </c>
      <c r="AJ620" s="131"/>
      <c r="AK620" s="43">
        <f t="shared" si="332"/>
        <v>0</v>
      </c>
      <c r="AL620" s="117"/>
      <c r="AM620" s="43">
        <f t="shared" si="333"/>
        <v>0</v>
      </c>
      <c r="AN620" s="131">
        <v>66.8</v>
      </c>
      <c r="AO620" s="5">
        <f t="shared" si="326"/>
        <v>6.0716650161151993</v>
      </c>
      <c r="AP620" s="131"/>
      <c r="AQ620" s="43">
        <f t="shared" si="334"/>
        <v>0</v>
      </c>
      <c r="AR620" s="131">
        <v>66.3</v>
      </c>
      <c r="AS620" s="43">
        <f t="shared" si="335"/>
        <v>5.9811119963711992</v>
      </c>
      <c r="AT620" s="131"/>
      <c r="AU620" s="43">
        <f t="shared" si="336"/>
        <v>0</v>
      </c>
      <c r="AV620" s="131"/>
      <c r="AW620" s="43">
        <f t="shared" si="337"/>
        <v>0</v>
      </c>
      <c r="AX620" s="131"/>
      <c r="AY620" s="43">
        <f t="shared" si="338"/>
        <v>0</v>
      </c>
      <c r="AZ620" s="131"/>
      <c r="BA620" s="43">
        <f t="shared" si="339"/>
        <v>0</v>
      </c>
      <c r="BB620" s="117"/>
      <c r="BC620" s="43">
        <f t="shared" si="340"/>
        <v>0</v>
      </c>
      <c r="BD620" s="121"/>
      <c r="BE620">
        <f t="shared" si="315"/>
        <v>0</v>
      </c>
      <c r="BF620">
        <f t="shared" si="316"/>
        <v>0</v>
      </c>
      <c r="BG620">
        <f t="shared" si="317"/>
        <v>4</v>
      </c>
      <c r="BH620">
        <f t="shared" si="321"/>
        <v>7</v>
      </c>
      <c r="BI620" s="6">
        <f t="shared" si="318"/>
        <v>0</v>
      </c>
      <c r="BJ620" s="44">
        <f t="shared" si="319"/>
        <v>0</v>
      </c>
    </row>
    <row r="621" spans="1:62" x14ac:dyDescent="0.25">
      <c r="A621" s="144">
        <f t="shared" si="320"/>
        <v>609</v>
      </c>
      <c r="B621" s="89" t="s">
        <v>137</v>
      </c>
      <c r="C621" s="150">
        <v>30</v>
      </c>
      <c r="D621" s="89" t="s">
        <v>137</v>
      </c>
      <c r="E621" s="150">
        <v>30</v>
      </c>
      <c r="F621" s="154" t="s">
        <v>126</v>
      </c>
      <c r="G621" s="155">
        <v>37</v>
      </c>
      <c r="H621" s="152">
        <f t="shared" si="322"/>
        <v>4852.8999999999996</v>
      </c>
      <c r="I621" s="47">
        <f t="shared" si="324"/>
        <v>2306.6999999999998</v>
      </c>
      <c r="J621" s="47">
        <f t="shared" si="344"/>
        <v>1641.5</v>
      </c>
      <c r="K621" s="47">
        <f t="shared" si="346"/>
        <v>0</v>
      </c>
      <c r="L621" s="56">
        <f t="shared" si="341"/>
        <v>3953.9796218493584</v>
      </c>
      <c r="M621" s="56">
        <f t="shared" si="323"/>
        <v>-2.5657336357198801E-2</v>
      </c>
      <c r="N621" s="47"/>
      <c r="O621" s="47">
        <f t="shared" si="312"/>
        <v>508.74687499999982</v>
      </c>
      <c r="P621" s="47">
        <f t="shared" si="313"/>
        <v>1359.7468749999998</v>
      </c>
      <c r="Q621" s="47">
        <f t="shared" si="313"/>
        <v>2210.7468749999998</v>
      </c>
      <c r="R621" s="47"/>
      <c r="S621" s="47">
        <f t="shared" si="311"/>
        <v>869.39541223902563</v>
      </c>
      <c r="T621" s="47">
        <f t="shared" si="309"/>
        <v>1458.1004766476142</v>
      </c>
      <c r="U621" s="47">
        <f t="shared" si="345"/>
        <v>1458.1004766476142</v>
      </c>
      <c r="V621" s="47">
        <f t="shared" si="342"/>
        <v>168.40891365146183</v>
      </c>
      <c r="W621" s="79">
        <v>3</v>
      </c>
      <c r="X621" s="62">
        <f t="shared" si="343"/>
        <v>1458.1004766476142</v>
      </c>
      <c r="Y621" s="137">
        <f t="shared" si="327"/>
        <v>60.618831873326144</v>
      </c>
      <c r="Z621" s="131"/>
      <c r="AA621" s="5">
        <f t="shared" si="325"/>
        <v>0</v>
      </c>
      <c r="AB621" s="131"/>
      <c r="AC621" s="43">
        <f t="shared" si="329"/>
        <v>0</v>
      </c>
      <c r="AD621" s="131"/>
      <c r="AE621" s="43">
        <f t="shared" si="328"/>
        <v>0</v>
      </c>
      <c r="AF621" s="131"/>
      <c r="AG621" s="43">
        <f t="shared" si="330"/>
        <v>0</v>
      </c>
      <c r="AH621" s="131"/>
      <c r="AI621" s="43">
        <f t="shared" si="331"/>
        <v>0</v>
      </c>
      <c r="AJ621" s="131"/>
      <c r="AK621" s="43">
        <f t="shared" si="332"/>
        <v>0</v>
      </c>
      <c r="AL621" s="117"/>
      <c r="AM621" s="43">
        <f t="shared" si="333"/>
        <v>0</v>
      </c>
      <c r="AN621" s="131">
        <v>65.8</v>
      </c>
      <c r="AO621" s="5">
        <f t="shared" si="326"/>
        <v>5.8912393148671995</v>
      </c>
      <c r="AP621" s="131"/>
      <c r="AQ621" s="43">
        <f t="shared" si="334"/>
        <v>0</v>
      </c>
      <c r="AR621" s="131">
        <v>65.5</v>
      </c>
      <c r="AS621" s="43">
        <f t="shared" si="335"/>
        <v>5.8376422683199998</v>
      </c>
      <c r="AT621" s="131"/>
      <c r="AU621" s="43">
        <f t="shared" si="336"/>
        <v>0</v>
      </c>
      <c r="AV621" s="131"/>
      <c r="AW621" s="43">
        <f t="shared" si="337"/>
        <v>0</v>
      </c>
      <c r="AX621" s="131"/>
      <c r="AY621" s="43">
        <f t="shared" si="338"/>
        <v>0</v>
      </c>
      <c r="AZ621" s="131"/>
      <c r="BA621" s="43">
        <f t="shared" si="339"/>
        <v>0</v>
      </c>
      <c r="BB621" s="117"/>
      <c r="BC621" s="43">
        <f t="shared" si="340"/>
        <v>0</v>
      </c>
      <c r="BD621" s="121"/>
      <c r="BE621">
        <f t="shared" si="315"/>
        <v>0</v>
      </c>
      <c r="BF621">
        <f t="shared" si="316"/>
        <v>0</v>
      </c>
      <c r="BG621">
        <f t="shared" si="317"/>
        <v>4</v>
      </c>
      <c r="BH621">
        <f t="shared" si="321"/>
        <v>7</v>
      </c>
      <c r="BI621" s="6">
        <f t="shared" si="318"/>
        <v>0</v>
      </c>
      <c r="BJ621" s="44">
        <f t="shared" si="319"/>
        <v>0</v>
      </c>
    </row>
    <row r="622" spans="1:62" x14ac:dyDescent="0.25">
      <c r="A622" s="144">
        <f t="shared" si="320"/>
        <v>610</v>
      </c>
      <c r="B622" s="89" t="s">
        <v>137</v>
      </c>
      <c r="C622" s="150">
        <v>31</v>
      </c>
      <c r="D622" s="89" t="s">
        <v>137</v>
      </c>
      <c r="E622" s="150">
        <v>31</v>
      </c>
      <c r="F622" s="154" t="s">
        <v>127</v>
      </c>
      <c r="G622" s="155">
        <v>1</v>
      </c>
      <c r="H622" s="152">
        <f t="shared" si="322"/>
        <v>4860.8999999999996</v>
      </c>
      <c r="I622" s="47">
        <f t="shared" si="324"/>
        <v>2306.6999999999998</v>
      </c>
      <c r="J622" s="47">
        <f t="shared" si="344"/>
        <v>1649.5</v>
      </c>
      <c r="K622" s="47">
        <f t="shared" si="346"/>
        <v>0</v>
      </c>
      <c r="L622" s="56">
        <f t="shared" si="341"/>
        <v>3953.9796218493584</v>
      </c>
      <c r="M622" s="56">
        <f t="shared" si="323"/>
        <v>-2.4333118130471121E-2</v>
      </c>
      <c r="N622" s="47"/>
      <c r="O622" s="47">
        <f t="shared" si="312"/>
        <v>502.99687499999982</v>
      </c>
      <c r="P622" s="47">
        <f t="shared" si="313"/>
        <v>1353.9968749999998</v>
      </c>
      <c r="Q622" s="47">
        <f t="shared" si="313"/>
        <v>2204.9968749999998</v>
      </c>
      <c r="R622" s="47"/>
      <c r="S622" s="47">
        <f t="shared" si="311"/>
        <v>859.54339986981779</v>
      </c>
      <c r="T622" s="47">
        <f t="shared" si="309"/>
        <v>1458.1004766476142</v>
      </c>
      <c r="U622" s="47">
        <f t="shared" si="345"/>
        <v>1458.1004766476142</v>
      </c>
      <c r="V622" s="47">
        <f t="shared" si="342"/>
        <v>178.25960180244294</v>
      </c>
      <c r="W622" s="79">
        <v>3</v>
      </c>
      <c r="X622" s="62">
        <f t="shared" si="343"/>
        <v>1458.1004766476142</v>
      </c>
      <c r="Y622" s="137">
        <f t="shared" si="327"/>
        <v>60.618831873326144</v>
      </c>
      <c r="Z622" s="131"/>
      <c r="AA622" s="5">
        <f t="shared" si="325"/>
        <v>0</v>
      </c>
      <c r="AB622" s="131"/>
      <c r="AC622" s="43">
        <f t="shared" si="329"/>
        <v>0</v>
      </c>
      <c r="AD622" s="131"/>
      <c r="AE622" s="43">
        <f t="shared" si="328"/>
        <v>0</v>
      </c>
      <c r="AF622" s="131"/>
      <c r="AG622" s="43">
        <f t="shared" si="330"/>
        <v>0</v>
      </c>
      <c r="AH622" s="131"/>
      <c r="AI622" s="43">
        <f t="shared" si="331"/>
        <v>0</v>
      </c>
      <c r="AJ622" s="131"/>
      <c r="AK622" s="43">
        <f t="shared" si="332"/>
        <v>0</v>
      </c>
      <c r="AL622" s="117"/>
      <c r="AM622" s="43">
        <f t="shared" si="333"/>
        <v>0</v>
      </c>
      <c r="AN622" s="131">
        <v>67.8</v>
      </c>
      <c r="AO622" s="5">
        <f t="shared" si="326"/>
        <v>6.2548120703231991</v>
      </c>
      <c r="AP622" s="131"/>
      <c r="AQ622" s="43">
        <f t="shared" si="334"/>
        <v>0</v>
      </c>
      <c r="AR622" s="131">
        <v>67.400000000000006</v>
      </c>
      <c r="AS622" s="43">
        <f t="shared" si="335"/>
        <v>6.1812266862848011</v>
      </c>
      <c r="AT622" s="131"/>
      <c r="AU622" s="43">
        <f t="shared" si="336"/>
        <v>0</v>
      </c>
      <c r="AV622" s="131"/>
      <c r="AW622" s="43">
        <f t="shared" si="337"/>
        <v>0</v>
      </c>
      <c r="AX622" s="131"/>
      <c r="AY622" s="43">
        <f t="shared" si="338"/>
        <v>0</v>
      </c>
      <c r="AZ622" s="131"/>
      <c r="BA622" s="43">
        <f t="shared" si="339"/>
        <v>0</v>
      </c>
      <c r="BB622" s="117"/>
      <c r="BC622" s="43">
        <f t="shared" si="340"/>
        <v>0</v>
      </c>
      <c r="BD622" s="121"/>
      <c r="BE622">
        <f t="shared" si="315"/>
        <v>0</v>
      </c>
      <c r="BF622">
        <f t="shared" si="316"/>
        <v>0</v>
      </c>
      <c r="BG622">
        <f t="shared" si="317"/>
        <v>4</v>
      </c>
      <c r="BH622">
        <f t="shared" si="321"/>
        <v>7</v>
      </c>
      <c r="BI622" s="6">
        <f t="shared" si="318"/>
        <v>0</v>
      </c>
      <c r="BJ622" s="44">
        <f t="shared" si="319"/>
        <v>0</v>
      </c>
    </row>
    <row r="623" spans="1:62" x14ac:dyDescent="0.25">
      <c r="A623" s="144">
        <f t="shared" si="320"/>
        <v>611</v>
      </c>
      <c r="B623" s="89" t="s">
        <v>137</v>
      </c>
      <c r="C623" s="150">
        <v>32</v>
      </c>
      <c r="D623" s="89" t="s">
        <v>137</v>
      </c>
      <c r="E623" s="150">
        <v>32</v>
      </c>
      <c r="F623" s="154" t="s">
        <v>127</v>
      </c>
      <c r="G623" s="155">
        <v>2</v>
      </c>
      <c r="H623" s="152">
        <f t="shared" si="322"/>
        <v>4868.8999999999996</v>
      </c>
      <c r="I623" s="47">
        <f t="shared" si="324"/>
        <v>2306.6999999999998</v>
      </c>
      <c r="J623" s="47">
        <f t="shared" si="344"/>
        <v>1657.5</v>
      </c>
      <c r="K623" s="47">
        <f t="shared" si="346"/>
        <v>0</v>
      </c>
      <c r="L623" s="56">
        <f t="shared" si="341"/>
        <v>3953.9796218493584</v>
      </c>
      <c r="M623" s="56">
        <f t="shared" si="323"/>
        <v>-2.3149885979819373E-2</v>
      </c>
      <c r="N623" s="47"/>
      <c r="O623" s="47">
        <f t="shared" si="312"/>
        <v>497.24687499999982</v>
      </c>
      <c r="P623" s="47">
        <f t="shared" si="313"/>
        <v>1348.2468749999998</v>
      </c>
      <c r="Q623" s="47">
        <f t="shared" si="313"/>
        <v>2199.2468749999998</v>
      </c>
      <c r="R623" s="47"/>
      <c r="S623" s="47">
        <f t="shared" si="311"/>
        <v>849.69138791520379</v>
      </c>
      <c r="T623" s="47">
        <f t="shared" si="309"/>
        <v>1458.1004766476142</v>
      </c>
      <c r="U623" s="47">
        <f t="shared" si="345"/>
        <v>1458.1004766476142</v>
      </c>
      <c r="V623" s="47">
        <f t="shared" si="342"/>
        <v>188.11043052490606</v>
      </c>
      <c r="W623" s="79">
        <v>3</v>
      </c>
      <c r="X623" s="62">
        <f t="shared" si="343"/>
        <v>1458.1004766476142</v>
      </c>
      <c r="Y623" s="137">
        <f t="shared" si="327"/>
        <v>60.618831873326144</v>
      </c>
      <c r="Z623" s="131"/>
      <c r="AA623" s="5">
        <f t="shared" si="325"/>
        <v>0</v>
      </c>
      <c r="AB623" s="131"/>
      <c r="AC623" s="43">
        <f t="shared" si="329"/>
        <v>0</v>
      </c>
      <c r="AD623" s="131"/>
      <c r="AE623" s="43">
        <f t="shared" si="328"/>
        <v>0</v>
      </c>
      <c r="AF623" s="131"/>
      <c r="AG623" s="43">
        <f t="shared" si="330"/>
        <v>0</v>
      </c>
      <c r="AH623" s="131"/>
      <c r="AI623" s="43">
        <f t="shared" si="331"/>
        <v>0</v>
      </c>
      <c r="AJ623" s="131"/>
      <c r="AK623" s="43">
        <f t="shared" si="332"/>
        <v>0</v>
      </c>
      <c r="AL623" s="117"/>
      <c r="AM623" s="43">
        <f t="shared" si="333"/>
        <v>0</v>
      </c>
      <c r="AN623" s="131">
        <v>65.900000000000006</v>
      </c>
      <c r="AO623" s="5">
        <f t="shared" si="326"/>
        <v>5.9091594241088012</v>
      </c>
      <c r="AP623" s="131"/>
      <c r="AQ623" s="43">
        <f t="shared" si="334"/>
        <v>0</v>
      </c>
      <c r="AR623" s="131">
        <v>65.7</v>
      </c>
      <c r="AS623" s="43">
        <f t="shared" si="335"/>
        <v>5.8733464191552001</v>
      </c>
      <c r="AT623" s="131"/>
      <c r="AU623" s="43">
        <f t="shared" si="336"/>
        <v>0</v>
      </c>
      <c r="AV623" s="131"/>
      <c r="AW623" s="43">
        <f t="shared" si="337"/>
        <v>0</v>
      </c>
      <c r="AX623" s="131"/>
      <c r="AY623" s="43">
        <f t="shared" si="338"/>
        <v>0</v>
      </c>
      <c r="AZ623" s="131"/>
      <c r="BA623" s="43">
        <f t="shared" si="339"/>
        <v>0</v>
      </c>
      <c r="BB623" s="117"/>
      <c r="BC623" s="43">
        <f t="shared" si="340"/>
        <v>0</v>
      </c>
      <c r="BD623" s="121"/>
      <c r="BE623">
        <f t="shared" si="315"/>
        <v>0</v>
      </c>
      <c r="BF623">
        <f t="shared" si="316"/>
        <v>0</v>
      </c>
      <c r="BG623">
        <f t="shared" si="317"/>
        <v>4</v>
      </c>
      <c r="BH623">
        <f t="shared" si="321"/>
        <v>7</v>
      </c>
      <c r="BI623" s="6">
        <f t="shared" si="318"/>
        <v>0</v>
      </c>
      <c r="BJ623" s="44">
        <f t="shared" si="319"/>
        <v>0</v>
      </c>
    </row>
    <row r="624" spans="1:62" x14ac:dyDescent="0.25">
      <c r="A624" s="144">
        <f t="shared" si="320"/>
        <v>612</v>
      </c>
      <c r="B624" s="89" t="s">
        <v>137</v>
      </c>
      <c r="C624" s="150">
        <v>33</v>
      </c>
      <c r="D624" s="89" t="s">
        <v>137</v>
      </c>
      <c r="E624" s="150">
        <v>33</v>
      </c>
      <c r="F624" s="154" t="s">
        <v>127</v>
      </c>
      <c r="G624" s="155">
        <v>3</v>
      </c>
      <c r="H624" s="152">
        <f t="shared" si="322"/>
        <v>4876.8999999999996</v>
      </c>
      <c r="I624" s="47">
        <f t="shared" si="324"/>
        <v>2306.6999999999998</v>
      </c>
      <c r="J624" s="47">
        <f t="shared" si="344"/>
        <v>1665.5</v>
      </c>
      <c r="K624" s="47">
        <f t="shared" si="346"/>
        <v>0</v>
      </c>
      <c r="L624" s="56">
        <f t="shared" si="341"/>
        <v>3953.9796218493584</v>
      </c>
      <c r="M624" s="56">
        <f t="shared" si="323"/>
        <v>-2.2086669409418391E-2</v>
      </c>
      <c r="N624" s="47"/>
      <c r="O624" s="47">
        <f t="shared" si="312"/>
        <v>491.49687499999982</v>
      </c>
      <c r="P624" s="47">
        <f t="shared" si="313"/>
        <v>1342.4968749999998</v>
      </c>
      <c r="Q624" s="47">
        <f t="shared" si="313"/>
        <v>2193.4968749999998</v>
      </c>
      <c r="R624" s="47"/>
      <c r="S624" s="47">
        <f t="shared" si="311"/>
        <v>839.83937638977454</v>
      </c>
      <c r="T624" s="47">
        <f t="shared" ref="T624:T687" si="347">SQRT(POWER(P$7-O$7,2)+POWER(P624-O624,2))</f>
        <v>1458.1004766476142</v>
      </c>
      <c r="U624" s="47">
        <f t="shared" si="345"/>
        <v>1458.1004766476142</v>
      </c>
      <c r="V624" s="47">
        <f t="shared" si="342"/>
        <v>197.9613788337652</v>
      </c>
      <c r="W624" s="79">
        <v>3</v>
      </c>
      <c r="X624" s="62">
        <f t="shared" si="343"/>
        <v>1458.1004766476142</v>
      </c>
      <c r="Y624" s="137">
        <f t="shared" si="327"/>
        <v>60.618831873326144</v>
      </c>
      <c r="Z624" s="131"/>
      <c r="AA624" s="5">
        <f t="shared" si="325"/>
        <v>0</v>
      </c>
      <c r="AB624" s="131"/>
      <c r="AC624" s="43">
        <f t="shared" si="329"/>
        <v>0</v>
      </c>
      <c r="AD624" s="131"/>
      <c r="AE624" s="43">
        <f t="shared" si="328"/>
        <v>0</v>
      </c>
      <c r="AF624" s="131"/>
      <c r="AG624" s="43">
        <f t="shared" si="330"/>
        <v>0</v>
      </c>
      <c r="AH624" s="131"/>
      <c r="AI624" s="43">
        <f t="shared" si="331"/>
        <v>0</v>
      </c>
      <c r="AJ624" s="131"/>
      <c r="AK624" s="43">
        <f t="shared" si="332"/>
        <v>0</v>
      </c>
      <c r="AL624" s="117"/>
      <c r="AM624" s="43">
        <f t="shared" si="333"/>
        <v>0</v>
      </c>
      <c r="AN624" s="131">
        <v>66.099999999999994</v>
      </c>
      <c r="AO624" s="5">
        <f t="shared" si="326"/>
        <v>5.9450812831807989</v>
      </c>
      <c r="AP624" s="131"/>
      <c r="AQ624" s="43">
        <f t="shared" si="334"/>
        <v>0</v>
      </c>
      <c r="AR624" s="131">
        <v>66</v>
      </c>
      <c r="AS624" s="43">
        <f t="shared" si="335"/>
        <v>5.9271067468800007</v>
      </c>
      <c r="AT624" s="131"/>
      <c r="AU624" s="43">
        <f t="shared" si="336"/>
        <v>0</v>
      </c>
      <c r="AV624" s="131"/>
      <c r="AW624" s="43">
        <f t="shared" si="337"/>
        <v>0</v>
      </c>
      <c r="AX624" s="131"/>
      <c r="AY624" s="43">
        <f t="shared" si="338"/>
        <v>0</v>
      </c>
      <c r="AZ624" s="131"/>
      <c r="BA624" s="43">
        <f t="shared" si="339"/>
        <v>0</v>
      </c>
      <c r="BB624" s="117"/>
      <c r="BC624" s="43">
        <f t="shared" si="340"/>
        <v>0</v>
      </c>
      <c r="BD624" s="121"/>
      <c r="BE624">
        <f t="shared" si="315"/>
        <v>0</v>
      </c>
      <c r="BF624">
        <f t="shared" si="316"/>
        <v>0</v>
      </c>
      <c r="BG624">
        <f t="shared" si="317"/>
        <v>4</v>
      </c>
      <c r="BH624">
        <f t="shared" si="321"/>
        <v>7</v>
      </c>
      <c r="BI624" s="6">
        <f t="shared" si="318"/>
        <v>0</v>
      </c>
      <c r="BJ624" s="44">
        <f t="shared" si="319"/>
        <v>0</v>
      </c>
    </row>
    <row r="625" spans="1:62" x14ac:dyDescent="0.25">
      <c r="A625" s="144">
        <f t="shared" si="320"/>
        <v>613</v>
      </c>
      <c r="B625" s="89" t="s">
        <v>137</v>
      </c>
      <c r="C625" s="150">
        <v>34</v>
      </c>
      <c r="D625" s="89" t="s">
        <v>137</v>
      </c>
      <c r="E625" s="150">
        <v>34</v>
      </c>
      <c r="F625" s="154" t="s">
        <v>127</v>
      </c>
      <c r="G625" s="155">
        <v>4</v>
      </c>
      <c r="H625" s="152">
        <f t="shared" si="322"/>
        <v>4884.8999999999996</v>
      </c>
      <c r="I625" s="47">
        <f t="shared" si="324"/>
        <v>2306.6999999999998</v>
      </c>
      <c r="J625" s="47">
        <f t="shared" si="344"/>
        <v>1673.5</v>
      </c>
      <c r="K625" s="47">
        <f t="shared" si="346"/>
        <v>0</v>
      </c>
      <c r="L625" s="56">
        <f t="shared" si="341"/>
        <v>3953.9796218493584</v>
      </c>
      <c r="M625" s="56">
        <f t="shared" si="323"/>
        <v>-2.1126477415236877E-2</v>
      </c>
      <c r="N625" s="47"/>
      <c r="O625" s="47">
        <f t="shared" si="312"/>
        <v>485.74687499999982</v>
      </c>
      <c r="P625" s="47">
        <f t="shared" si="313"/>
        <v>1336.7468749999998</v>
      </c>
      <c r="Q625" s="47">
        <f t="shared" si="313"/>
        <v>2187.7468749999998</v>
      </c>
      <c r="R625" s="47"/>
      <c r="S625" s="47">
        <f t="shared" si="311"/>
        <v>829.98736530881331</v>
      </c>
      <c r="T625" s="47">
        <f t="shared" si="347"/>
        <v>1458.1004766476142</v>
      </c>
      <c r="U625" s="47">
        <f t="shared" si="345"/>
        <v>1458.1004766476142</v>
      </c>
      <c r="V625" s="47">
        <f t="shared" si="342"/>
        <v>207.81242972273216</v>
      </c>
      <c r="W625" s="79">
        <v>3</v>
      </c>
      <c r="X625" s="62">
        <f t="shared" si="343"/>
        <v>1458.1004766476142</v>
      </c>
      <c r="Y625" s="137">
        <f t="shared" si="327"/>
        <v>60.618831873326144</v>
      </c>
      <c r="Z625" s="131"/>
      <c r="AA625" s="5">
        <f t="shared" si="325"/>
        <v>0</v>
      </c>
      <c r="AB625" s="131"/>
      <c r="AC625" s="43">
        <f t="shared" si="329"/>
        <v>0</v>
      </c>
      <c r="AD625" s="131"/>
      <c r="AE625" s="43">
        <f t="shared" si="328"/>
        <v>0</v>
      </c>
      <c r="AF625" s="131"/>
      <c r="AG625" s="43">
        <f t="shared" si="330"/>
        <v>0</v>
      </c>
      <c r="AH625" s="131"/>
      <c r="AI625" s="43">
        <f t="shared" si="331"/>
        <v>0</v>
      </c>
      <c r="AJ625" s="131"/>
      <c r="AK625" s="43">
        <f t="shared" si="332"/>
        <v>0</v>
      </c>
      <c r="AL625" s="117"/>
      <c r="AM625" s="43">
        <f t="shared" si="333"/>
        <v>0</v>
      </c>
      <c r="AN625" s="131">
        <v>66.400000000000006</v>
      </c>
      <c r="AO625" s="5">
        <f t="shared" si="326"/>
        <v>5.9991681732608013</v>
      </c>
      <c r="AP625" s="131"/>
      <c r="AQ625" s="43">
        <f t="shared" si="334"/>
        <v>0</v>
      </c>
      <c r="AR625" s="131">
        <v>66.2</v>
      </c>
      <c r="AS625" s="43">
        <f t="shared" si="335"/>
        <v>5.9630830330112001</v>
      </c>
      <c r="AT625" s="131"/>
      <c r="AU625" s="43">
        <f t="shared" si="336"/>
        <v>0</v>
      </c>
      <c r="AV625" s="131"/>
      <c r="AW625" s="43">
        <f t="shared" si="337"/>
        <v>0</v>
      </c>
      <c r="AX625" s="131"/>
      <c r="AY625" s="43">
        <f t="shared" si="338"/>
        <v>0</v>
      </c>
      <c r="AZ625" s="131"/>
      <c r="BA625" s="43">
        <f t="shared" si="339"/>
        <v>0</v>
      </c>
      <c r="BB625" s="117"/>
      <c r="BC625" s="43">
        <f t="shared" si="340"/>
        <v>0</v>
      </c>
      <c r="BD625" s="121"/>
      <c r="BE625">
        <f t="shared" si="315"/>
        <v>0</v>
      </c>
      <c r="BF625">
        <f t="shared" si="316"/>
        <v>0</v>
      </c>
      <c r="BG625">
        <f t="shared" si="317"/>
        <v>4</v>
      </c>
      <c r="BH625">
        <f t="shared" si="321"/>
        <v>7</v>
      </c>
      <c r="BI625" s="6">
        <f t="shared" si="318"/>
        <v>0</v>
      </c>
      <c r="BJ625" s="44">
        <f t="shared" si="319"/>
        <v>0</v>
      </c>
    </row>
    <row r="626" spans="1:62" x14ac:dyDescent="0.25">
      <c r="A626" s="144">
        <f t="shared" si="320"/>
        <v>614</v>
      </c>
      <c r="B626" s="89" t="s">
        <v>137</v>
      </c>
      <c r="C626" s="150">
        <v>35</v>
      </c>
      <c r="D626" s="89" t="s">
        <v>137</v>
      </c>
      <c r="E626" s="150">
        <v>35</v>
      </c>
      <c r="F626" s="154" t="s">
        <v>127</v>
      </c>
      <c r="G626" s="155">
        <v>5</v>
      </c>
      <c r="H626" s="152">
        <f t="shared" si="322"/>
        <v>4892.8999999999996</v>
      </c>
      <c r="I626" s="47">
        <f t="shared" si="324"/>
        <v>2306.6999999999998</v>
      </c>
      <c r="J626" s="47">
        <f t="shared" si="344"/>
        <v>1681.5</v>
      </c>
      <c r="K626" s="47">
        <f t="shared" si="346"/>
        <v>0</v>
      </c>
      <c r="L626" s="56">
        <f t="shared" si="341"/>
        <v>3953.9796218493584</v>
      </c>
      <c r="M626" s="56">
        <f t="shared" si="323"/>
        <v>-2.0255398256722401E-2</v>
      </c>
      <c r="N626" s="47"/>
      <c r="O626" s="47">
        <f t="shared" si="312"/>
        <v>479.99687499999982</v>
      </c>
      <c r="P626" s="47">
        <f t="shared" si="313"/>
        <v>1330.9968749999998</v>
      </c>
      <c r="Q626" s="47">
        <f t="shared" si="313"/>
        <v>2181.9968749999998</v>
      </c>
      <c r="R626" s="47"/>
      <c r="S626" s="47">
        <f t="shared" si="311"/>
        <v>820.13535468833766</v>
      </c>
      <c r="T626" s="47">
        <f t="shared" si="347"/>
        <v>1458.1004766476142</v>
      </c>
      <c r="U626" s="47">
        <f t="shared" si="345"/>
        <v>1458.1004766476142</v>
      </c>
      <c r="V626" s="47">
        <f t="shared" si="342"/>
        <v>217.66356926404907</v>
      </c>
      <c r="W626" s="79">
        <v>3</v>
      </c>
      <c r="X626" s="62">
        <f t="shared" si="343"/>
        <v>1458.1004766476142</v>
      </c>
      <c r="Y626" s="137">
        <f t="shared" si="327"/>
        <v>60.618831873326144</v>
      </c>
      <c r="Z626" s="131"/>
      <c r="AA626" s="5">
        <f t="shared" si="325"/>
        <v>0</v>
      </c>
      <c r="AB626" s="131"/>
      <c r="AC626" s="43">
        <f t="shared" si="329"/>
        <v>0</v>
      </c>
      <c r="AD626" s="131"/>
      <c r="AE626" s="43">
        <f t="shared" si="328"/>
        <v>0</v>
      </c>
      <c r="AF626" s="131"/>
      <c r="AG626" s="43">
        <f t="shared" si="330"/>
        <v>0</v>
      </c>
      <c r="AH626" s="131"/>
      <c r="AI626" s="43">
        <f t="shared" si="331"/>
        <v>0</v>
      </c>
      <c r="AJ626" s="131"/>
      <c r="AK626" s="43">
        <f t="shared" si="332"/>
        <v>0</v>
      </c>
      <c r="AL626" s="117"/>
      <c r="AM626" s="43">
        <f t="shared" si="333"/>
        <v>0</v>
      </c>
      <c r="AN626" s="131">
        <v>65.7</v>
      </c>
      <c r="AO626" s="5">
        <f t="shared" si="326"/>
        <v>5.8733464191552001</v>
      </c>
      <c r="AP626" s="131"/>
      <c r="AQ626" s="43">
        <f t="shared" si="334"/>
        <v>0</v>
      </c>
      <c r="AR626" s="131">
        <v>65.3</v>
      </c>
      <c r="AS626" s="43">
        <f t="shared" si="335"/>
        <v>5.8020469716031986</v>
      </c>
      <c r="AT626" s="131"/>
      <c r="AU626" s="43">
        <f t="shared" si="336"/>
        <v>0</v>
      </c>
      <c r="AV626" s="131"/>
      <c r="AW626" s="43">
        <f t="shared" si="337"/>
        <v>0</v>
      </c>
      <c r="AX626" s="131"/>
      <c r="AY626" s="43">
        <f t="shared" si="338"/>
        <v>0</v>
      </c>
      <c r="AZ626" s="131"/>
      <c r="BA626" s="43">
        <f t="shared" si="339"/>
        <v>0</v>
      </c>
      <c r="BB626" s="117"/>
      <c r="BC626" s="43">
        <f t="shared" si="340"/>
        <v>0</v>
      </c>
      <c r="BD626" s="121"/>
      <c r="BE626">
        <f t="shared" si="315"/>
        <v>0</v>
      </c>
      <c r="BF626">
        <f t="shared" si="316"/>
        <v>0</v>
      </c>
      <c r="BG626">
        <f t="shared" si="317"/>
        <v>4</v>
      </c>
      <c r="BH626">
        <f t="shared" si="321"/>
        <v>7</v>
      </c>
      <c r="BI626" s="6">
        <f t="shared" si="318"/>
        <v>0</v>
      </c>
      <c r="BJ626" s="44">
        <f t="shared" si="319"/>
        <v>0</v>
      </c>
    </row>
    <row r="627" spans="1:62" x14ac:dyDescent="0.25">
      <c r="A627" s="144">
        <f t="shared" si="320"/>
        <v>615</v>
      </c>
      <c r="B627" s="89" t="s">
        <v>137</v>
      </c>
      <c r="C627" s="150">
        <v>36</v>
      </c>
      <c r="D627" s="89" t="s">
        <v>137</v>
      </c>
      <c r="E627" s="150">
        <v>36</v>
      </c>
      <c r="F627" s="154" t="s">
        <v>127</v>
      </c>
      <c r="G627" s="155">
        <v>6</v>
      </c>
      <c r="H627" s="152">
        <f t="shared" si="322"/>
        <v>4900.8999999999996</v>
      </c>
      <c r="I627" s="47">
        <f t="shared" si="324"/>
        <v>2306.6999999999998</v>
      </c>
      <c r="J627" s="47">
        <f t="shared" si="344"/>
        <v>1689.5</v>
      </c>
      <c r="K627" s="47">
        <f t="shared" si="346"/>
        <v>0</v>
      </c>
      <c r="L627" s="56">
        <f t="shared" si="341"/>
        <v>3953.9796218493584</v>
      </c>
      <c r="M627" s="56">
        <f t="shared" si="323"/>
        <v>-1.9461933083675831E-2</v>
      </c>
      <c r="N627" s="47"/>
      <c r="O627" s="47">
        <f t="shared" si="312"/>
        <v>474.24687499999982</v>
      </c>
      <c r="P627" s="47">
        <f t="shared" si="313"/>
        <v>1325.2468749999998</v>
      </c>
      <c r="Q627" s="47">
        <f t="shared" si="313"/>
        <v>2176.2468749999998</v>
      </c>
      <c r="R627" s="47"/>
      <c r="S627" s="47">
        <f t="shared" ref="S627:S690" si="348">SQRT(POWER(O$7-J627,2)+POWER(O627-K627,2))</f>
        <v>810.28334454514459</v>
      </c>
      <c r="T627" s="47">
        <f t="shared" si="347"/>
        <v>1458.1004766476142</v>
      </c>
      <c r="U627" s="47">
        <f t="shared" si="345"/>
        <v>1458.1004766476142</v>
      </c>
      <c r="V627" s="47">
        <f t="shared" si="342"/>
        <v>227.51478594206901</v>
      </c>
      <c r="W627" s="79">
        <v>3</v>
      </c>
      <c r="X627" s="62">
        <f t="shared" si="343"/>
        <v>1458.1004766476142</v>
      </c>
      <c r="Y627" s="137">
        <f t="shared" si="327"/>
        <v>60.618831873326144</v>
      </c>
      <c r="Z627" s="131"/>
      <c r="AA627" s="5">
        <f t="shared" si="325"/>
        <v>0</v>
      </c>
      <c r="AB627" s="131"/>
      <c r="AC627" s="43">
        <f t="shared" si="329"/>
        <v>0</v>
      </c>
      <c r="AD627" s="131"/>
      <c r="AE627" s="43">
        <f t="shared" si="328"/>
        <v>0</v>
      </c>
      <c r="AF627" s="131"/>
      <c r="AG627" s="43">
        <f t="shared" si="330"/>
        <v>0</v>
      </c>
      <c r="AH627" s="131"/>
      <c r="AI627" s="43">
        <f t="shared" si="331"/>
        <v>0</v>
      </c>
      <c r="AJ627" s="131"/>
      <c r="AK627" s="43">
        <f t="shared" si="332"/>
        <v>0</v>
      </c>
      <c r="AL627" s="117"/>
      <c r="AM627" s="43">
        <f t="shared" si="333"/>
        <v>0</v>
      </c>
      <c r="AN627" s="131">
        <v>67.099999999999994</v>
      </c>
      <c r="AO627" s="5">
        <f t="shared" si="326"/>
        <v>6.1263233903167995</v>
      </c>
      <c r="AP627" s="131"/>
      <c r="AQ627" s="43">
        <f t="shared" si="334"/>
        <v>0</v>
      </c>
      <c r="AR627" s="131">
        <v>66.599999999999994</v>
      </c>
      <c r="AS627" s="43">
        <f t="shared" si="335"/>
        <v>6.035362167628799</v>
      </c>
      <c r="AT627" s="131"/>
      <c r="AU627" s="43">
        <f t="shared" si="336"/>
        <v>0</v>
      </c>
      <c r="AV627" s="131"/>
      <c r="AW627" s="43">
        <f t="shared" si="337"/>
        <v>0</v>
      </c>
      <c r="AX627" s="131"/>
      <c r="AY627" s="43">
        <f t="shared" si="338"/>
        <v>0</v>
      </c>
      <c r="AZ627" s="131"/>
      <c r="BA627" s="43">
        <f t="shared" si="339"/>
        <v>0</v>
      </c>
      <c r="BB627" s="117"/>
      <c r="BC627" s="43">
        <f t="shared" si="340"/>
        <v>0</v>
      </c>
      <c r="BD627" s="121"/>
      <c r="BE627">
        <f t="shared" si="315"/>
        <v>0</v>
      </c>
      <c r="BF627">
        <f t="shared" si="316"/>
        <v>0</v>
      </c>
      <c r="BG627">
        <f t="shared" si="317"/>
        <v>4</v>
      </c>
      <c r="BH627">
        <f t="shared" si="321"/>
        <v>7</v>
      </c>
      <c r="BI627" s="6">
        <f t="shared" si="318"/>
        <v>0</v>
      </c>
      <c r="BJ627" s="44">
        <f t="shared" si="319"/>
        <v>0</v>
      </c>
    </row>
    <row r="628" spans="1:62" x14ac:dyDescent="0.25">
      <c r="A628" s="144">
        <f t="shared" si="320"/>
        <v>616</v>
      </c>
      <c r="B628" s="89" t="s">
        <v>137</v>
      </c>
      <c r="C628" s="150">
        <v>37</v>
      </c>
      <c r="D628" s="89" t="s">
        <v>137</v>
      </c>
      <c r="E628" s="150">
        <v>37</v>
      </c>
      <c r="F628" s="154" t="s">
        <v>127</v>
      </c>
      <c r="G628" s="155">
        <v>7</v>
      </c>
      <c r="H628" s="152">
        <f t="shared" si="322"/>
        <v>4908.8999999999996</v>
      </c>
      <c r="I628" s="47">
        <f t="shared" si="324"/>
        <v>2306.6999999999998</v>
      </c>
      <c r="J628" s="47">
        <f t="shared" si="344"/>
        <v>1697.5</v>
      </c>
      <c r="K628" s="47">
        <f t="shared" si="346"/>
        <v>0</v>
      </c>
      <c r="L628" s="56">
        <f t="shared" si="341"/>
        <v>3953.9796218493584</v>
      </c>
      <c r="M628" s="56">
        <f t="shared" si="323"/>
        <v>-1.8736495488610672E-2</v>
      </c>
      <c r="N628" s="47"/>
      <c r="O628" s="47">
        <f t="shared" si="312"/>
        <v>468.49687499999982</v>
      </c>
      <c r="P628" s="47">
        <f t="shared" si="313"/>
        <v>1319.4968749999998</v>
      </c>
      <c r="Q628" s="47">
        <f t="shared" si="313"/>
        <v>2170.4968749999998</v>
      </c>
      <c r="R628" s="47"/>
      <c r="S628" s="47">
        <f t="shared" si="348"/>
        <v>800.43133489685772</v>
      </c>
      <c r="T628" s="47">
        <f t="shared" si="347"/>
        <v>1458.1004766476142</v>
      </c>
      <c r="U628" s="47">
        <f t="shared" si="345"/>
        <v>1458.1004766476142</v>
      </c>
      <c r="V628" s="47">
        <f t="shared" si="342"/>
        <v>237.36607015276104</v>
      </c>
      <c r="W628" s="79">
        <v>3</v>
      </c>
      <c r="X628" s="62">
        <f t="shared" ref="X628:X691" si="349">U628</f>
        <v>1458.1004766476142</v>
      </c>
      <c r="Y628" s="137">
        <f t="shared" si="327"/>
        <v>60.618831873326144</v>
      </c>
      <c r="Z628" s="131"/>
      <c r="AA628" s="5">
        <f t="shared" si="325"/>
        <v>0</v>
      </c>
      <c r="AB628" s="131"/>
      <c r="AC628" s="43">
        <f t="shared" si="329"/>
        <v>0</v>
      </c>
      <c r="AD628" s="131"/>
      <c r="AE628" s="43">
        <f t="shared" si="328"/>
        <v>0</v>
      </c>
      <c r="AF628" s="131"/>
      <c r="AG628" s="43">
        <f t="shared" si="330"/>
        <v>0</v>
      </c>
      <c r="AH628" s="131"/>
      <c r="AI628" s="43">
        <f t="shared" si="331"/>
        <v>0</v>
      </c>
      <c r="AJ628" s="131"/>
      <c r="AK628" s="43">
        <f t="shared" si="332"/>
        <v>0</v>
      </c>
      <c r="AL628" s="117"/>
      <c r="AM628" s="43">
        <f t="shared" si="333"/>
        <v>0</v>
      </c>
      <c r="AN628" s="131">
        <v>64.7</v>
      </c>
      <c r="AO628" s="5">
        <f t="shared" si="326"/>
        <v>5.6959142061631995</v>
      </c>
      <c r="AP628" s="131"/>
      <c r="AQ628" s="43">
        <f t="shared" si="334"/>
        <v>0</v>
      </c>
      <c r="AR628" s="131">
        <v>64.3</v>
      </c>
      <c r="AS628" s="43">
        <f t="shared" si="335"/>
        <v>5.625703299795199</v>
      </c>
      <c r="AT628" s="131"/>
      <c r="AU628" s="43">
        <f t="shared" si="336"/>
        <v>0</v>
      </c>
      <c r="AV628" s="131"/>
      <c r="AW628" s="43">
        <f t="shared" si="337"/>
        <v>0</v>
      </c>
      <c r="AX628" s="131"/>
      <c r="AY628" s="43">
        <f t="shared" si="338"/>
        <v>0</v>
      </c>
      <c r="AZ628" s="131"/>
      <c r="BA628" s="43">
        <f t="shared" si="339"/>
        <v>0</v>
      </c>
      <c r="BB628" s="117"/>
      <c r="BC628" s="43">
        <f t="shared" si="340"/>
        <v>0</v>
      </c>
      <c r="BD628" s="121"/>
      <c r="BE628">
        <f t="shared" si="315"/>
        <v>0</v>
      </c>
      <c r="BF628">
        <f t="shared" si="316"/>
        <v>0</v>
      </c>
      <c r="BG628">
        <f t="shared" si="317"/>
        <v>4</v>
      </c>
      <c r="BH628">
        <f t="shared" si="321"/>
        <v>7</v>
      </c>
      <c r="BI628" s="6">
        <f t="shared" si="318"/>
        <v>0</v>
      </c>
      <c r="BJ628" s="44">
        <f t="shared" si="319"/>
        <v>0</v>
      </c>
    </row>
    <row r="629" spans="1:62" x14ac:dyDescent="0.25">
      <c r="A629" s="144">
        <f t="shared" si="320"/>
        <v>617</v>
      </c>
      <c r="B629" s="89" t="s">
        <v>138</v>
      </c>
      <c r="C629" s="150">
        <v>1</v>
      </c>
      <c r="D629" s="89" t="s">
        <v>138</v>
      </c>
      <c r="E629" s="150">
        <v>1</v>
      </c>
      <c r="F629" s="154" t="s">
        <v>127</v>
      </c>
      <c r="G629" s="155">
        <v>8</v>
      </c>
      <c r="H629" s="152">
        <f t="shared" si="322"/>
        <v>4916.8999999999996</v>
      </c>
      <c r="I629" s="47">
        <f t="shared" si="324"/>
        <v>2306.6999999999998</v>
      </c>
      <c r="J629" s="47">
        <f t="shared" si="344"/>
        <v>1705.5</v>
      </c>
      <c r="K629" s="47">
        <f t="shared" si="346"/>
        <v>0</v>
      </c>
      <c r="L629" s="56">
        <f t="shared" si="341"/>
        <v>3953.9796218493584</v>
      </c>
      <c r="M629" s="56">
        <f t="shared" si="323"/>
        <v>-1.8071030714054359E-2</v>
      </c>
      <c r="N629" s="47"/>
      <c r="O629" s="47">
        <f t="shared" ref="O629:O692" si="350">SLOPE*O$7 + ($I$7-$K$8*($A629-3))</f>
        <v>462.74687499999982</v>
      </c>
      <c r="P629" s="47">
        <f t="shared" si="313"/>
        <v>1313.7468749999998</v>
      </c>
      <c r="Q629" s="47">
        <f t="shared" si="313"/>
        <v>2164.7468749999998</v>
      </c>
      <c r="R629" s="47"/>
      <c r="S629" s="47">
        <f t="shared" si="348"/>
        <v>790.57932576197913</v>
      </c>
      <c r="T629" s="47">
        <f t="shared" si="347"/>
        <v>1458.1004766476142</v>
      </c>
      <c r="U629" s="47">
        <f t="shared" si="345"/>
        <v>1458.1004766476142</v>
      </c>
      <c r="V629" s="47">
        <f t="shared" si="342"/>
        <v>247.21741382286459</v>
      </c>
      <c r="W629" s="79">
        <v>3</v>
      </c>
      <c r="X629" s="62">
        <f t="shared" si="349"/>
        <v>1458.1004766476142</v>
      </c>
      <c r="Y629" s="137">
        <f t="shared" si="327"/>
        <v>60.618831873326144</v>
      </c>
      <c r="Z629" s="131"/>
      <c r="AA629" s="5">
        <f t="shared" si="325"/>
        <v>0</v>
      </c>
      <c r="AB629" s="131"/>
      <c r="AC629" s="43">
        <f t="shared" si="329"/>
        <v>0</v>
      </c>
      <c r="AD629" s="131"/>
      <c r="AE629" s="43">
        <f t="shared" si="328"/>
        <v>0</v>
      </c>
      <c r="AF629" s="131"/>
      <c r="AG629" s="43">
        <f t="shared" si="330"/>
        <v>0</v>
      </c>
      <c r="AH629" s="131"/>
      <c r="AI629" s="43">
        <f t="shared" si="331"/>
        <v>0</v>
      </c>
      <c r="AJ629" s="131"/>
      <c r="AK629" s="43">
        <f t="shared" si="332"/>
        <v>0</v>
      </c>
      <c r="AL629" s="117"/>
      <c r="AM629" s="43">
        <f t="shared" si="333"/>
        <v>0</v>
      </c>
      <c r="AN629" s="131">
        <v>66.5</v>
      </c>
      <c r="AO629" s="5">
        <f t="shared" si="326"/>
        <v>6.0172515636800004</v>
      </c>
      <c r="AP629" s="131"/>
      <c r="AQ629" s="43">
        <f t="shared" si="334"/>
        <v>0</v>
      </c>
      <c r="AR629" s="131">
        <v>66.099999999999994</v>
      </c>
      <c r="AS629" s="43">
        <f t="shared" si="335"/>
        <v>5.9450812831807989</v>
      </c>
      <c r="AT629" s="131"/>
      <c r="AU629" s="43">
        <f t="shared" si="336"/>
        <v>0</v>
      </c>
      <c r="AV629" s="131"/>
      <c r="AW629" s="43">
        <f t="shared" si="337"/>
        <v>0</v>
      </c>
      <c r="AX629" s="131"/>
      <c r="AY629" s="43">
        <f t="shared" si="338"/>
        <v>0</v>
      </c>
      <c r="AZ629" s="131"/>
      <c r="BA629" s="43">
        <f t="shared" si="339"/>
        <v>0</v>
      </c>
      <c r="BB629" s="117"/>
      <c r="BC629" s="43">
        <f t="shared" si="340"/>
        <v>0</v>
      </c>
      <c r="BD629" s="121"/>
      <c r="BE629">
        <f t="shared" si="315"/>
        <v>0</v>
      </c>
      <c r="BF629">
        <f t="shared" si="316"/>
        <v>0</v>
      </c>
      <c r="BG629">
        <f t="shared" si="317"/>
        <v>4</v>
      </c>
      <c r="BH629">
        <f t="shared" si="321"/>
        <v>7</v>
      </c>
      <c r="BI629" s="6">
        <f t="shared" si="318"/>
        <v>0</v>
      </c>
      <c r="BJ629" s="44">
        <f t="shared" si="319"/>
        <v>0</v>
      </c>
    </row>
    <row r="630" spans="1:62" x14ac:dyDescent="0.25">
      <c r="A630" s="144">
        <f t="shared" si="320"/>
        <v>618</v>
      </c>
      <c r="B630" s="89" t="s">
        <v>138</v>
      </c>
      <c r="C630" s="150">
        <v>2</v>
      </c>
      <c r="D630" s="89" t="s">
        <v>138</v>
      </c>
      <c r="E630" s="150">
        <v>2</v>
      </c>
      <c r="F630" s="154" t="s">
        <v>127</v>
      </c>
      <c r="G630" s="155">
        <v>9</v>
      </c>
      <c r="H630" s="152">
        <f t="shared" si="322"/>
        <v>4924.8999999999996</v>
      </c>
      <c r="I630" s="47">
        <f t="shared" si="324"/>
        <v>2306.6999999999998</v>
      </c>
      <c r="J630" s="47">
        <f t="shared" si="344"/>
        <v>1713.5</v>
      </c>
      <c r="K630" s="47">
        <f t="shared" si="346"/>
        <v>0</v>
      </c>
      <c r="L630" s="56">
        <f t="shared" si="341"/>
        <v>3953.9796218493584</v>
      </c>
      <c r="M630" s="56">
        <f t="shared" si="323"/>
        <v>-1.7458722416904493E-2</v>
      </c>
      <c r="N630" s="47"/>
      <c r="O630" s="47">
        <f t="shared" si="350"/>
        <v>456.99687499999982</v>
      </c>
      <c r="P630" s="47">
        <f t="shared" si="313"/>
        <v>1307.9968749999998</v>
      </c>
      <c r="Q630" s="47">
        <f t="shared" si="313"/>
        <v>2158.9968749999998</v>
      </c>
      <c r="R630" s="47"/>
      <c r="S630" s="47">
        <f t="shared" si="348"/>
        <v>780.72731715994507</v>
      </c>
      <c r="T630" s="47">
        <f t="shared" si="347"/>
        <v>1458.1004766476142</v>
      </c>
      <c r="U630" s="47">
        <f t="shared" si="345"/>
        <v>1458.1004766476142</v>
      </c>
      <c r="V630" s="47">
        <f t="shared" si="342"/>
        <v>257.06881011660181</v>
      </c>
      <c r="W630" s="79">
        <v>3</v>
      </c>
      <c r="X630" s="62">
        <f t="shared" si="349"/>
        <v>1458.1004766476142</v>
      </c>
      <c r="Y630" s="137">
        <f t="shared" si="327"/>
        <v>60.618831873326144</v>
      </c>
      <c r="Z630" s="131"/>
      <c r="AA630" s="5">
        <f t="shared" si="325"/>
        <v>0</v>
      </c>
      <c r="AB630" s="131"/>
      <c r="AC630" s="43">
        <f t="shared" si="329"/>
        <v>0</v>
      </c>
      <c r="AD630" s="131"/>
      <c r="AE630" s="43">
        <f t="shared" si="328"/>
        <v>0</v>
      </c>
      <c r="AF630" s="131"/>
      <c r="AG630" s="43">
        <f t="shared" si="330"/>
        <v>0</v>
      </c>
      <c r="AH630" s="131"/>
      <c r="AI630" s="43">
        <f t="shared" si="331"/>
        <v>0</v>
      </c>
      <c r="AJ630" s="131"/>
      <c r="AK630" s="43">
        <f t="shared" si="332"/>
        <v>0</v>
      </c>
      <c r="AL630" s="117"/>
      <c r="AM630" s="43">
        <f t="shared" si="333"/>
        <v>0</v>
      </c>
      <c r="AN630" s="131">
        <v>64.3</v>
      </c>
      <c r="AO630" s="5">
        <f t="shared" si="326"/>
        <v>5.625703299795199</v>
      </c>
      <c r="AP630" s="131"/>
      <c r="AQ630" s="43">
        <f t="shared" si="334"/>
        <v>0</v>
      </c>
      <c r="AR630" s="131">
        <v>63.9</v>
      </c>
      <c r="AS630" s="43">
        <f t="shared" si="335"/>
        <v>5.5559278099007994</v>
      </c>
      <c r="AT630" s="131"/>
      <c r="AU630" s="43">
        <f t="shared" si="336"/>
        <v>0</v>
      </c>
      <c r="AV630" s="131"/>
      <c r="AW630" s="43">
        <f t="shared" si="337"/>
        <v>0</v>
      </c>
      <c r="AX630" s="131"/>
      <c r="AY630" s="43">
        <f t="shared" si="338"/>
        <v>0</v>
      </c>
      <c r="AZ630" s="131"/>
      <c r="BA630" s="43">
        <f t="shared" si="339"/>
        <v>0</v>
      </c>
      <c r="BB630" s="117"/>
      <c r="BC630" s="43">
        <f t="shared" si="340"/>
        <v>0</v>
      </c>
      <c r="BD630" s="121"/>
      <c r="BE630">
        <f t="shared" si="315"/>
        <v>0</v>
      </c>
      <c r="BF630">
        <f t="shared" si="316"/>
        <v>0</v>
      </c>
      <c r="BG630">
        <f t="shared" si="317"/>
        <v>4</v>
      </c>
      <c r="BH630">
        <f t="shared" si="321"/>
        <v>7</v>
      </c>
      <c r="BI630" s="6">
        <f t="shared" si="318"/>
        <v>0</v>
      </c>
      <c r="BJ630" s="44">
        <f t="shared" si="319"/>
        <v>0</v>
      </c>
    </row>
    <row r="631" spans="1:62" x14ac:dyDescent="0.25">
      <c r="A631" s="144">
        <f t="shared" si="320"/>
        <v>619</v>
      </c>
      <c r="B631" s="89" t="s">
        <v>138</v>
      </c>
      <c r="C631" s="150">
        <v>3</v>
      </c>
      <c r="D631" s="89" t="s">
        <v>138</v>
      </c>
      <c r="E631" s="150">
        <v>3</v>
      </c>
      <c r="F631" s="154" t="s">
        <v>127</v>
      </c>
      <c r="G631" s="155">
        <v>10</v>
      </c>
      <c r="H631" s="152">
        <f t="shared" si="322"/>
        <v>4932.8999999999996</v>
      </c>
      <c r="I631" s="47">
        <f t="shared" si="324"/>
        <v>2306.6999999999998</v>
      </c>
      <c r="J631" s="47">
        <f t="shared" si="344"/>
        <v>1721.5</v>
      </c>
      <c r="K631" s="47">
        <f t="shared" si="346"/>
        <v>0</v>
      </c>
      <c r="L631" s="56">
        <f t="shared" si="341"/>
        <v>3953.9796218493584</v>
      </c>
      <c r="M631" s="56">
        <f t="shared" si="323"/>
        <v>-1.6893764385713439E-2</v>
      </c>
      <c r="N631" s="47"/>
      <c r="O631" s="47">
        <f t="shared" si="350"/>
        <v>451.24687499999982</v>
      </c>
      <c r="P631" s="47">
        <f t="shared" si="313"/>
        <v>1302.2468749999998</v>
      </c>
      <c r="Q631" s="47">
        <f t="shared" si="313"/>
        <v>2153.2468749999998</v>
      </c>
      <c r="R631" s="47"/>
      <c r="S631" s="47">
        <f t="shared" si="348"/>
        <v>770.87530911118529</v>
      </c>
      <c r="T631" s="47">
        <f t="shared" si="347"/>
        <v>1458.1004766476142</v>
      </c>
      <c r="U631" s="47">
        <f t="shared" si="345"/>
        <v>1458.1004766476142</v>
      </c>
      <c r="V631" s="47">
        <f t="shared" si="342"/>
        <v>266.92025320733057</v>
      </c>
      <c r="W631" s="79">
        <v>3</v>
      </c>
      <c r="X631" s="62">
        <f t="shared" si="349"/>
        <v>1458.1004766476142</v>
      </c>
      <c r="Y631" s="137">
        <f t="shared" si="327"/>
        <v>60.618831873326144</v>
      </c>
      <c r="Z631" s="131"/>
      <c r="AA631" s="5">
        <f t="shared" si="325"/>
        <v>0</v>
      </c>
      <c r="AB631" s="131"/>
      <c r="AC631" s="43">
        <f t="shared" si="329"/>
        <v>0</v>
      </c>
      <c r="AD631" s="131"/>
      <c r="AE631" s="43">
        <f t="shared" si="328"/>
        <v>0</v>
      </c>
      <c r="AF631" s="131"/>
      <c r="AG631" s="43">
        <f t="shared" si="330"/>
        <v>0</v>
      </c>
      <c r="AH631" s="131"/>
      <c r="AI631" s="43">
        <f t="shared" si="331"/>
        <v>0</v>
      </c>
      <c r="AJ631" s="131"/>
      <c r="AK631" s="43">
        <f t="shared" si="332"/>
        <v>0</v>
      </c>
      <c r="AL631" s="117"/>
      <c r="AM631" s="43">
        <f t="shared" si="333"/>
        <v>0</v>
      </c>
      <c r="AN631" s="131">
        <v>66.7</v>
      </c>
      <c r="AO631" s="5">
        <f t="shared" si="326"/>
        <v>6.0534999851072007</v>
      </c>
      <c r="AP631" s="131"/>
      <c r="AQ631" s="43">
        <f t="shared" si="334"/>
        <v>0</v>
      </c>
      <c r="AR631" s="131">
        <v>66.3</v>
      </c>
      <c r="AS631" s="43">
        <f t="shared" si="335"/>
        <v>5.9811119963711992</v>
      </c>
      <c r="AT631" s="131"/>
      <c r="AU631" s="43">
        <f t="shared" si="336"/>
        <v>0</v>
      </c>
      <c r="AV631" s="131"/>
      <c r="AW631" s="43">
        <f t="shared" si="337"/>
        <v>0</v>
      </c>
      <c r="AX631" s="131"/>
      <c r="AY631" s="43">
        <f t="shared" si="338"/>
        <v>0</v>
      </c>
      <c r="AZ631" s="131"/>
      <c r="BA631" s="43">
        <f t="shared" si="339"/>
        <v>0</v>
      </c>
      <c r="BB631" s="117"/>
      <c r="BC631" s="43">
        <f t="shared" si="340"/>
        <v>0</v>
      </c>
      <c r="BD631" s="121"/>
      <c r="BE631">
        <f t="shared" si="315"/>
        <v>0</v>
      </c>
      <c r="BF631">
        <f t="shared" si="316"/>
        <v>0</v>
      </c>
      <c r="BG631">
        <f t="shared" si="317"/>
        <v>4</v>
      </c>
      <c r="BH631">
        <f t="shared" si="321"/>
        <v>7</v>
      </c>
      <c r="BI631" s="6">
        <f t="shared" si="318"/>
        <v>0</v>
      </c>
      <c r="BJ631" s="44">
        <f t="shared" si="319"/>
        <v>0</v>
      </c>
    </row>
    <row r="632" spans="1:62" x14ac:dyDescent="0.25">
      <c r="A632" s="144">
        <f t="shared" si="320"/>
        <v>620</v>
      </c>
      <c r="B632" s="89" t="s">
        <v>138</v>
      </c>
      <c r="C632" s="150">
        <v>4</v>
      </c>
      <c r="D632" s="89" t="s">
        <v>138</v>
      </c>
      <c r="E632" s="150">
        <v>4</v>
      </c>
      <c r="F632" s="154" t="s">
        <v>127</v>
      </c>
      <c r="G632" s="155">
        <v>11</v>
      </c>
      <c r="H632" s="152">
        <f t="shared" si="322"/>
        <v>4940.8999999999996</v>
      </c>
      <c r="I632" s="47">
        <f t="shared" si="324"/>
        <v>2306.6999999999998</v>
      </c>
      <c r="J632" s="47">
        <f t="shared" si="344"/>
        <v>1729.5</v>
      </c>
      <c r="K632" s="47">
        <f t="shared" si="346"/>
        <v>0</v>
      </c>
      <c r="L632" s="56">
        <f t="shared" si="341"/>
        <v>3953.9796218493584</v>
      </c>
      <c r="M632" s="56">
        <f t="shared" si="323"/>
        <v>-1.6371181016438641E-2</v>
      </c>
      <c r="N632" s="47"/>
      <c r="O632" s="47">
        <f t="shared" si="350"/>
        <v>445.49687499999982</v>
      </c>
      <c r="P632" s="47">
        <f t="shared" si="313"/>
        <v>1296.4968749999998</v>
      </c>
      <c r="Q632" s="47">
        <f t="shared" si="313"/>
        <v>2147.4968749999998</v>
      </c>
      <c r="R632" s="47"/>
      <c r="S632" s="47">
        <f t="shared" si="348"/>
        <v>761.02330163718739</v>
      </c>
      <c r="T632" s="47">
        <f t="shared" si="347"/>
        <v>1458.1004766476142</v>
      </c>
      <c r="U632" s="47">
        <f t="shared" si="345"/>
        <v>1458.1004766476142</v>
      </c>
      <c r="V632" s="47">
        <f t="shared" si="342"/>
        <v>276.77173809795943</v>
      </c>
      <c r="W632" s="79">
        <v>3</v>
      </c>
      <c r="X632" s="62">
        <f t="shared" si="349"/>
        <v>1458.1004766476142</v>
      </c>
      <c r="Y632" s="137">
        <f t="shared" si="327"/>
        <v>60.618831873326144</v>
      </c>
      <c r="Z632" s="131"/>
      <c r="AA632" s="5">
        <f t="shared" si="325"/>
        <v>0</v>
      </c>
      <c r="AB632" s="131"/>
      <c r="AC632" s="43">
        <f t="shared" si="329"/>
        <v>0</v>
      </c>
      <c r="AD632" s="131"/>
      <c r="AE632" s="43">
        <f t="shared" si="328"/>
        <v>0</v>
      </c>
      <c r="AF632" s="131"/>
      <c r="AG632" s="43">
        <f t="shared" si="330"/>
        <v>0</v>
      </c>
      <c r="AH632" s="131"/>
      <c r="AI632" s="43">
        <f t="shared" si="331"/>
        <v>0</v>
      </c>
      <c r="AJ632" s="131"/>
      <c r="AK632" s="43">
        <f t="shared" si="332"/>
        <v>0</v>
      </c>
      <c r="AL632" s="117"/>
      <c r="AM632" s="43">
        <f t="shared" si="333"/>
        <v>0</v>
      </c>
      <c r="AN632" s="131">
        <v>65.900000000000006</v>
      </c>
      <c r="AO632" s="5">
        <f t="shared" si="326"/>
        <v>5.9091594241088012</v>
      </c>
      <c r="AP632" s="131"/>
      <c r="AQ632" s="43">
        <f t="shared" si="334"/>
        <v>0</v>
      </c>
      <c r="AR632" s="131">
        <v>65.400000000000006</v>
      </c>
      <c r="AS632" s="43">
        <f t="shared" si="335"/>
        <v>5.8198310131968016</v>
      </c>
      <c r="AT632" s="131"/>
      <c r="AU632" s="43">
        <f t="shared" si="336"/>
        <v>0</v>
      </c>
      <c r="AV632" s="131"/>
      <c r="AW632" s="43">
        <f t="shared" si="337"/>
        <v>0</v>
      </c>
      <c r="AX632" s="131"/>
      <c r="AY632" s="43">
        <f t="shared" si="338"/>
        <v>0</v>
      </c>
      <c r="AZ632" s="131"/>
      <c r="BA632" s="43">
        <f t="shared" si="339"/>
        <v>0</v>
      </c>
      <c r="BB632" s="117"/>
      <c r="BC632" s="43">
        <f t="shared" si="340"/>
        <v>0</v>
      </c>
      <c r="BD632" s="121"/>
      <c r="BE632">
        <f t="shared" si="315"/>
        <v>0</v>
      </c>
      <c r="BF632">
        <f t="shared" si="316"/>
        <v>0</v>
      </c>
      <c r="BG632">
        <f t="shared" si="317"/>
        <v>4</v>
      </c>
      <c r="BH632">
        <f t="shared" si="321"/>
        <v>7</v>
      </c>
      <c r="BI632" s="6">
        <f t="shared" si="318"/>
        <v>0</v>
      </c>
      <c r="BJ632" s="44">
        <f t="shared" si="319"/>
        <v>0</v>
      </c>
    </row>
    <row r="633" spans="1:62" x14ac:dyDescent="0.25">
      <c r="A633" s="144">
        <f t="shared" si="320"/>
        <v>621</v>
      </c>
      <c r="B633" s="89" t="s">
        <v>138</v>
      </c>
      <c r="C633" s="150">
        <v>5</v>
      </c>
      <c r="D633" s="89" t="s">
        <v>138</v>
      </c>
      <c r="E633" s="150">
        <v>5</v>
      </c>
      <c r="F633" s="154" t="s">
        <v>127</v>
      </c>
      <c r="G633" s="155">
        <v>12</v>
      </c>
      <c r="H633" s="152">
        <f t="shared" si="322"/>
        <v>4948.8999999999996</v>
      </c>
      <c r="I633" s="47">
        <f t="shared" si="324"/>
        <v>2306.6999999999998</v>
      </c>
      <c r="J633" s="47">
        <f t="shared" si="344"/>
        <v>1737.5</v>
      </c>
      <c r="K633" s="47">
        <f t="shared" si="346"/>
        <v>0</v>
      </c>
      <c r="L633" s="56">
        <f t="shared" si="341"/>
        <v>3953.9796218493584</v>
      </c>
      <c r="M633" s="56">
        <f t="shared" si="323"/>
        <v>-1.5886684830547892E-2</v>
      </c>
      <c r="N633" s="47"/>
      <c r="O633" s="47">
        <f t="shared" si="350"/>
        <v>439.74687499999982</v>
      </c>
      <c r="P633" s="47">
        <f t="shared" si="313"/>
        <v>1290.7468749999998</v>
      </c>
      <c r="Q633" s="47">
        <f t="shared" si="313"/>
        <v>2141.7468749999998</v>
      </c>
      <c r="R633" s="47"/>
      <c r="S633" s="47">
        <f t="shared" si="348"/>
        <v>751.1712947605663</v>
      </c>
      <c r="T633" s="47">
        <f t="shared" si="347"/>
        <v>1458.1004766476142</v>
      </c>
      <c r="U633" s="47">
        <f t="shared" si="345"/>
        <v>1458.1004766476142</v>
      </c>
      <c r="V633" s="47">
        <f t="shared" si="342"/>
        <v>286.62326047839429</v>
      </c>
      <c r="W633" s="79">
        <v>3</v>
      </c>
      <c r="X633" s="62">
        <f t="shared" si="349"/>
        <v>1458.1004766476142</v>
      </c>
      <c r="Y633" s="137">
        <f t="shared" si="327"/>
        <v>60.618831873326144</v>
      </c>
      <c r="Z633" s="131"/>
      <c r="AA633" s="5">
        <f t="shared" si="325"/>
        <v>0</v>
      </c>
      <c r="AB633" s="131"/>
      <c r="AC633" s="43">
        <f t="shared" si="329"/>
        <v>0</v>
      </c>
      <c r="AD633" s="131"/>
      <c r="AE633" s="43">
        <f t="shared" si="328"/>
        <v>0</v>
      </c>
      <c r="AF633" s="131"/>
      <c r="AG633" s="43">
        <f t="shared" si="330"/>
        <v>0</v>
      </c>
      <c r="AH633" s="131"/>
      <c r="AI633" s="43">
        <f t="shared" si="331"/>
        <v>0</v>
      </c>
      <c r="AJ633" s="131"/>
      <c r="AK633" s="43">
        <f t="shared" si="332"/>
        <v>0</v>
      </c>
      <c r="AL633" s="117"/>
      <c r="AM633" s="43">
        <f t="shared" si="333"/>
        <v>0</v>
      </c>
      <c r="AN633" s="131">
        <v>64.599999999999994</v>
      </c>
      <c r="AO633" s="5">
        <f t="shared" si="326"/>
        <v>5.6783206592767996</v>
      </c>
      <c r="AP633" s="131"/>
      <c r="AQ633" s="43">
        <f t="shared" si="334"/>
        <v>0</v>
      </c>
      <c r="AR633" s="131">
        <v>64.2</v>
      </c>
      <c r="AS633" s="43">
        <f t="shared" si="335"/>
        <v>5.6082186070271991</v>
      </c>
      <c r="AT633" s="131"/>
      <c r="AU633" s="43">
        <f t="shared" si="336"/>
        <v>0</v>
      </c>
      <c r="AV633" s="131"/>
      <c r="AW633" s="43">
        <f t="shared" si="337"/>
        <v>0</v>
      </c>
      <c r="AX633" s="131"/>
      <c r="AY633" s="43">
        <f t="shared" si="338"/>
        <v>0</v>
      </c>
      <c r="AZ633" s="131"/>
      <c r="BA633" s="43">
        <f t="shared" si="339"/>
        <v>0</v>
      </c>
      <c r="BB633" s="117"/>
      <c r="BC633" s="43">
        <f t="shared" si="340"/>
        <v>0</v>
      </c>
      <c r="BD633" s="121"/>
      <c r="BE633">
        <f t="shared" si="315"/>
        <v>0</v>
      </c>
      <c r="BF633">
        <f t="shared" si="316"/>
        <v>0</v>
      </c>
      <c r="BG633">
        <f t="shared" si="317"/>
        <v>4</v>
      </c>
      <c r="BH633">
        <f t="shared" si="321"/>
        <v>7</v>
      </c>
      <c r="BI633" s="6">
        <f t="shared" si="318"/>
        <v>0</v>
      </c>
      <c r="BJ633" s="44">
        <f t="shared" si="319"/>
        <v>0</v>
      </c>
    </row>
    <row r="634" spans="1:62" x14ac:dyDescent="0.25">
      <c r="A634" s="144">
        <f t="shared" si="320"/>
        <v>622</v>
      </c>
      <c r="B634" s="89" t="s">
        <v>138</v>
      </c>
      <c r="C634" s="150">
        <v>6</v>
      </c>
      <c r="D634" s="89" t="s">
        <v>138</v>
      </c>
      <c r="E634" s="150">
        <v>6</v>
      </c>
      <c r="F634" s="154" t="s">
        <v>127</v>
      </c>
      <c r="G634" s="155">
        <v>13</v>
      </c>
      <c r="H634" s="152">
        <f t="shared" si="322"/>
        <v>4956.8999999999996</v>
      </c>
      <c r="I634" s="47">
        <f t="shared" si="324"/>
        <v>2306.6999999999998</v>
      </c>
      <c r="J634" s="47">
        <f t="shared" si="344"/>
        <v>1745.5</v>
      </c>
      <c r="K634" s="47">
        <f t="shared" si="346"/>
        <v>0</v>
      </c>
      <c r="L634" s="56">
        <f t="shared" si="341"/>
        <v>3953.9796218493584</v>
      </c>
      <c r="M634" s="56">
        <f t="shared" si="323"/>
        <v>-1.5436562412560306E-2</v>
      </c>
      <c r="N634" s="47"/>
      <c r="O634" s="47">
        <f t="shared" si="350"/>
        <v>433.99687499999982</v>
      </c>
      <c r="P634" s="47">
        <f t="shared" si="313"/>
        <v>1284.9968749999998</v>
      </c>
      <c r="Q634" s="47">
        <f t="shared" si="313"/>
        <v>2135.9968749999998</v>
      </c>
      <c r="R634" s="47"/>
      <c r="S634" s="47">
        <f t="shared" si="348"/>
        <v>741.31928850513896</v>
      </c>
      <c r="T634" s="47">
        <f t="shared" si="347"/>
        <v>1458.1004766476142</v>
      </c>
      <c r="U634" s="47">
        <f t="shared" si="345"/>
        <v>1458.1004766476142</v>
      </c>
      <c r="V634" s="47">
        <f t="shared" si="342"/>
        <v>296.4748166114037</v>
      </c>
      <c r="W634" s="79">
        <v>3</v>
      </c>
      <c r="X634" s="62">
        <f t="shared" si="349"/>
        <v>1458.1004766476142</v>
      </c>
      <c r="Y634" s="137">
        <f t="shared" si="327"/>
        <v>60.618831873326144</v>
      </c>
      <c r="Z634" s="131"/>
      <c r="AA634" s="5">
        <f t="shared" si="325"/>
        <v>0</v>
      </c>
      <c r="AB634" s="131"/>
      <c r="AC634" s="43">
        <f t="shared" si="329"/>
        <v>0</v>
      </c>
      <c r="AD634" s="131"/>
      <c r="AE634" s="43">
        <f t="shared" si="328"/>
        <v>0</v>
      </c>
      <c r="AF634" s="131"/>
      <c r="AG634" s="43">
        <f t="shared" si="330"/>
        <v>0</v>
      </c>
      <c r="AH634" s="131"/>
      <c r="AI634" s="43">
        <f t="shared" si="331"/>
        <v>0</v>
      </c>
      <c r="AJ634" s="131"/>
      <c r="AK634" s="43">
        <f t="shared" si="332"/>
        <v>0</v>
      </c>
      <c r="AL634" s="117"/>
      <c r="AM634" s="43">
        <f t="shared" si="333"/>
        <v>0</v>
      </c>
      <c r="AN634" s="131">
        <v>66.7</v>
      </c>
      <c r="AO634" s="5">
        <f t="shared" si="326"/>
        <v>6.0534999851072007</v>
      </c>
      <c r="AP634" s="131"/>
      <c r="AQ634" s="43">
        <f t="shared" si="334"/>
        <v>0</v>
      </c>
      <c r="AR634" s="131">
        <v>66</v>
      </c>
      <c r="AS634" s="43">
        <f t="shared" si="335"/>
        <v>5.9271067468800007</v>
      </c>
      <c r="AT634" s="131"/>
      <c r="AU634" s="43">
        <f t="shared" si="336"/>
        <v>0</v>
      </c>
      <c r="AV634" s="131"/>
      <c r="AW634" s="43">
        <f t="shared" si="337"/>
        <v>0</v>
      </c>
      <c r="AX634" s="131"/>
      <c r="AY634" s="43">
        <f t="shared" si="338"/>
        <v>0</v>
      </c>
      <c r="AZ634" s="131"/>
      <c r="BA634" s="43">
        <f t="shared" si="339"/>
        <v>0</v>
      </c>
      <c r="BB634" s="117"/>
      <c r="BC634" s="43">
        <f t="shared" si="340"/>
        <v>0</v>
      </c>
      <c r="BD634" s="121"/>
      <c r="BE634">
        <f t="shared" si="315"/>
        <v>0</v>
      </c>
      <c r="BF634">
        <f t="shared" si="316"/>
        <v>0</v>
      </c>
      <c r="BG634">
        <f t="shared" si="317"/>
        <v>4</v>
      </c>
      <c r="BH634">
        <f t="shared" si="321"/>
        <v>7</v>
      </c>
      <c r="BI634" s="6">
        <f t="shared" si="318"/>
        <v>0</v>
      </c>
      <c r="BJ634" s="44">
        <f t="shared" si="319"/>
        <v>0</v>
      </c>
    </row>
    <row r="635" spans="1:62" x14ac:dyDescent="0.25">
      <c r="A635" s="144">
        <f t="shared" si="320"/>
        <v>623</v>
      </c>
      <c r="B635" s="89" t="s">
        <v>138</v>
      </c>
      <c r="C635" s="150">
        <v>7</v>
      </c>
      <c r="D635" s="89" t="s">
        <v>138</v>
      </c>
      <c r="E635" s="150">
        <v>7</v>
      </c>
      <c r="F635" s="154" t="s">
        <v>127</v>
      </c>
      <c r="G635" s="155">
        <v>14</v>
      </c>
      <c r="H635" s="152">
        <f t="shared" si="322"/>
        <v>4964.8999999999996</v>
      </c>
      <c r="I635" s="47">
        <f t="shared" si="324"/>
        <v>2306.6999999999998</v>
      </c>
      <c r="J635" s="47">
        <f t="shared" si="344"/>
        <v>1753.5</v>
      </c>
      <c r="K635" s="47">
        <f t="shared" si="346"/>
        <v>0</v>
      </c>
      <c r="L635" s="56">
        <f t="shared" si="341"/>
        <v>3953.9796218493584</v>
      </c>
      <c r="M635" s="56">
        <f t="shared" si="323"/>
        <v>-1.5017582382824912E-2</v>
      </c>
      <c r="N635" s="47"/>
      <c r="O635" s="47">
        <f t="shared" si="350"/>
        <v>428.24687499999982</v>
      </c>
      <c r="P635" s="47">
        <f t="shared" si="313"/>
        <v>1279.2468749999998</v>
      </c>
      <c r="Q635" s="47">
        <f t="shared" si="313"/>
        <v>2130.2468749999998</v>
      </c>
      <c r="R635" s="47"/>
      <c r="S635" s="47">
        <f t="shared" si="348"/>
        <v>731.46728289600583</v>
      </c>
      <c r="T635" s="47">
        <f t="shared" si="347"/>
        <v>1458.1004766476142</v>
      </c>
      <c r="U635" s="47">
        <f t="shared" si="345"/>
        <v>1458.1004766476142</v>
      </c>
      <c r="V635" s="47">
        <f t="shared" si="342"/>
        <v>306.32640324050658</v>
      </c>
      <c r="W635" s="79">
        <v>3</v>
      </c>
      <c r="X635" s="62">
        <f t="shared" si="349"/>
        <v>1458.1004766476142</v>
      </c>
      <c r="Y635" s="137">
        <f t="shared" si="327"/>
        <v>60.618831873326144</v>
      </c>
      <c r="Z635" s="131"/>
      <c r="AA635" s="5">
        <f t="shared" si="325"/>
        <v>0</v>
      </c>
      <c r="AB635" s="131"/>
      <c r="AC635" s="43">
        <f t="shared" si="329"/>
        <v>0</v>
      </c>
      <c r="AD635" s="131"/>
      <c r="AE635" s="43">
        <f t="shared" si="328"/>
        <v>0</v>
      </c>
      <c r="AF635" s="131"/>
      <c r="AG635" s="43">
        <f t="shared" si="330"/>
        <v>0</v>
      </c>
      <c r="AH635" s="131"/>
      <c r="AI635" s="43">
        <f t="shared" si="331"/>
        <v>0</v>
      </c>
      <c r="AJ635" s="131"/>
      <c r="AK635" s="43">
        <f t="shared" si="332"/>
        <v>0</v>
      </c>
      <c r="AL635" s="117"/>
      <c r="AM635" s="43">
        <f t="shared" si="333"/>
        <v>0</v>
      </c>
      <c r="AN635" s="131">
        <v>66</v>
      </c>
      <c r="AO635" s="5">
        <f t="shared" si="326"/>
        <v>5.9271067468800007</v>
      </c>
      <c r="AP635" s="131"/>
      <c r="AQ635" s="43">
        <f t="shared" si="334"/>
        <v>0</v>
      </c>
      <c r="AR635" s="131">
        <v>65.599999999999994</v>
      </c>
      <c r="AS635" s="43">
        <f t="shared" si="335"/>
        <v>5.8554807369727992</v>
      </c>
      <c r="AT635" s="131"/>
      <c r="AU635" s="43">
        <f t="shared" si="336"/>
        <v>0</v>
      </c>
      <c r="AV635" s="131"/>
      <c r="AW635" s="43">
        <f t="shared" si="337"/>
        <v>0</v>
      </c>
      <c r="AX635" s="131"/>
      <c r="AY635" s="43">
        <f t="shared" si="338"/>
        <v>0</v>
      </c>
      <c r="AZ635" s="131"/>
      <c r="BA635" s="43">
        <f t="shared" si="339"/>
        <v>0</v>
      </c>
      <c r="BB635" s="117"/>
      <c r="BC635" s="43">
        <f t="shared" si="340"/>
        <v>0</v>
      </c>
      <c r="BD635" s="121"/>
      <c r="BE635">
        <f t="shared" si="315"/>
        <v>0</v>
      </c>
      <c r="BF635">
        <f t="shared" si="316"/>
        <v>0</v>
      </c>
      <c r="BG635">
        <f t="shared" si="317"/>
        <v>4</v>
      </c>
      <c r="BH635">
        <f t="shared" si="321"/>
        <v>7</v>
      </c>
      <c r="BI635" s="6">
        <f t="shared" si="318"/>
        <v>0</v>
      </c>
      <c r="BJ635" s="44">
        <f t="shared" si="319"/>
        <v>0</v>
      </c>
    </row>
    <row r="636" spans="1:62" x14ac:dyDescent="0.25">
      <c r="A636" s="144">
        <f t="shared" si="320"/>
        <v>624</v>
      </c>
      <c r="B636" s="89" t="s">
        <v>138</v>
      </c>
      <c r="C636" s="150">
        <v>8</v>
      </c>
      <c r="D636" s="89" t="s">
        <v>138</v>
      </c>
      <c r="E636" s="150">
        <v>8</v>
      </c>
      <c r="F636" s="154" t="s">
        <v>127</v>
      </c>
      <c r="G636" s="155">
        <v>15</v>
      </c>
      <c r="H636" s="152">
        <f t="shared" si="322"/>
        <v>4972.8999999999996</v>
      </c>
      <c r="I636" s="47">
        <f t="shared" si="324"/>
        <v>2306.6999999999998</v>
      </c>
      <c r="J636" s="47">
        <f t="shared" si="344"/>
        <v>1761.5</v>
      </c>
      <c r="K636" s="47">
        <f t="shared" si="346"/>
        <v>0</v>
      </c>
      <c r="L636" s="56">
        <f t="shared" si="341"/>
        <v>3953.9796218493584</v>
      </c>
      <c r="M636" s="56">
        <f t="shared" si="323"/>
        <v>-1.4626920587033965E-2</v>
      </c>
      <c r="N636" s="47"/>
      <c r="O636" s="47">
        <f t="shared" si="350"/>
        <v>422.49687499999982</v>
      </c>
      <c r="P636" s="47">
        <f t="shared" si="313"/>
        <v>1273.4968749999998</v>
      </c>
      <c r="Q636" s="47">
        <f t="shared" si="313"/>
        <v>2124.4968749999998</v>
      </c>
      <c r="R636" s="47"/>
      <c r="S636" s="47">
        <f t="shared" si="348"/>
        <v>721.61527795963787</v>
      </c>
      <c r="T636" s="47">
        <f t="shared" si="347"/>
        <v>1458.1004766476142</v>
      </c>
      <c r="U636" s="47">
        <f t="shared" si="345"/>
        <v>1458.1004766476142</v>
      </c>
      <c r="V636" s="47">
        <f t="shared" si="342"/>
        <v>316.17801751507875</v>
      </c>
      <c r="W636" s="79">
        <v>3</v>
      </c>
      <c r="X636" s="62">
        <f t="shared" si="349"/>
        <v>1458.1004766476142</v>
      </c>
      <c r="Y636" s="137">
        <f t="shared" si="327"/>
        <v>60.618831873326144</v>
      </c>
      <c r="Z636" s="131"/>
      <c r="AA636" s="5">
        <f t="shared" si="325"/>
        <v>0</v>
      </c>
      <c r="AB636" s="131"/>
      <c r="AC636" s="43">
        <f t="shared" si="329"/>
        <v>0</v>
      </c>
      <c r="AD636" s="131"/>
      <c r="AE636" s="43">
        <f t="shared" si="328"/>
        <v>0</v>
      </c>
      <c r="AF636" s="131"/>
      <c r="AG636" s="43">
        <f t="shared" si="330"/>
        <v>0</v>
      </c>
      <c r="AH636" s="131"/>
      <c r="AI636" s="43">
        <f t="shared" si="331"/>
        <v>0</v>
      </c>
      <c r="AJ636" s="131"/>
      <c r="AK636" s="43">
        <f t="shared" si="332"/>
        <v>0</v>
      </c>
      <c r="AL636" s="117"/>
      <c r="AM636" s="43">
        <f t="shared" si="333"/>
        <v>0</v>
      </c>
      <c r="AN636" s="131">
        <v>67.8</v>
      </c>
      <c r="AO636" s="5">
        <f t="shared" si="326"/>
        <v>6.2548120703231991</v>
      </c>
      <c r="AP636" s="131"/>
      <c r="AQ636" s="43">
        <f t="shared" si="334"/>
        <v>0</v>
      </c>
      <c r="AR636" s="131">
        <v>67.099999999999994</v>
      </c>
      <c r="AS636" s="43">
        <f t="shared" si="335"/>
        <v>6.1263233903167995</v>
      </c>
      <c r="AT636" s="131"/>
      <c r="AU636" s="43">
        <f t="shared" si="336"/>
        <v>0</v>
      </c>
      <c r="AV636" s="131"/>
      <c r="AW636" s="43">
        <f t="shared" si="337"/>
        <v>0</v>
      </c>
      <c r="AX636" s="131"/>
      <c r="AY636" s="43">
        <f t="shared" si="338"/>
        <v>0</v>
      </c>
      <c r="AZ636" s="131"/>
      <c r="BA636" s="43">
        <f t="shared" si="339"/>
        <v>0</v>
      </c>
      <c r="BB636" s="117"/>
      <c r="BC636" s="43">
        <f t="shared" si="340"/>
        <v>0</v>
      </c>
      <c r="BD636" s="121"/>
      <c r="BE636">
        <f t="shared" si="315"/>
        <v>0</v>
      </c>
      <c r="BF636">
        <f t="shared" si="316"/>
        <v>0</v>
      </c>
      <c r="BG636">
        <f t="shared" si="317"/>
        <v>4</v>
      </c>
      <c r="BH636">
        <f t="shared" si="321"/>
        <v>7</v>
      </c>
      <c r="BI636" s="6">
        <f t="shared" si="318"/>
        <v>0</v>
      </c>
      <c r="BJ636" s="44">
        <f t="shared" si="319"/>
        <v>0</v>
      </c>
    </row>
    <row r="637" spans="1:62" x14ac:dyDescent="0.25">
      <c r="A637" s="144">
        <f t="shared" si="320"/>
        <v>625</v>
      </c>
      <c r="B637" s="89" t="s">
        <v>138</v>
      </c>
      <c r="C637" s="150">
        <v>9</v>
      </c>
      <c r="D637" s="89" t="s">
        <v>138</v>
      </c>
      <c r="E637" s="150">
        <v>9</v>
      </c>
      <c r="F637" s="154" t="s">
        <v>127</v>
      </c>
      <c r="G637" s="155">
        <v>16</v>
      </c>
      <c r="H637" s="152">
        <f t="shared" si="322"/>
        <v>4980.8999999999996</v>
      </c>
      <c r="I637" s="47">
        <f t="shared" si="324"/>
        <v>2306.6999999999998</v>
      </c>
      <c r="J637" s="47">
        <f t="shared" si="344"/>
        <v>1769.5</v>
      </c>
      <c r="K637" s="47">
        <f t="shared" si="346"/>
        <v>0</v>
      </c>
      <c r="L637" s="56">
        <f t="shared" si="341"/>
        <v>3953.9796218493584</v>
      </c>
      <c r="M637" s="56">
        <f t="shared" si="323"/>
        <v>-1.4262098878134566E-2</v>
      </c>
      <c r="N637" s="47"/>
      <c r="O637" s="47">
        <f t="shared" si="350"/>
        <v>416.74687499999982</v>
      </c>
      <c r="P637" s="47">
        <f t="shared" si="313"/>
        <v>1267.7468749999998</v>
      </c>
      <c r="Q637" s="47">
        <f t="shared" si="313"/>
        <v>2118.7468749999998</v>
      </c>
      <c r="R637" s="47"/>
      <c r="S637" s="47">
        <f t="shared" si="348"/>
        <v>711.76327372397168</v>
      </c>
      <c r="T637" s="47">
        <f t="shared" si="347"/>
        <v>1458.1004766476142</v>
      </c>
      <c r="U637" s="47">
        <f t="shared" si="345"/>
        <v>1458.1004766476142</v>
      </c>
      <c r="V637" s="47">
        <f t="shared" si="342"/>
        <v>326.02965692903678</v>
      </c>
      <c r="W637" s="79">
        <v>3</v>
      </c>
      <c r="X637" s="62">
        <f t="shared" si="349"/>
        <v>1458.1004766476142</v>
      </c>
      <c r="Y637" s="137">
        <f t="shared" si="327"/>
        <v>60.618831873326144</v>
      </c>
      <c r="Z637" s="131"/>
      <c r="AA637" s="5">
        <f t="shared" si="325"/>
        <v>0</v>
      </c>
      <c r="AB637" s="131"/>
      <c r="AC637" s="43">
        <f t="shared" si="329"/>
        <v>0</v>
      </c>
      <c r="AD637" s="131"/>
      <c r="AE637" s="43">
        <f t="shared" si="328"/>
        <v>0</v>
      </c>
      <c r="AF637" s="131"/>
      <c r="AG637" s="43">
        <f t="shared" si="330"/>
        <v>0</v>
      </c>
      <c r="AH637" s="131"/>
      <c r="AI637" s="43">
        <f t="shared" si="331"/>
        <v>0</v>
      </c>
      <c r="AJ637" s="131"/>
      <c r="AK637" s="43">
        <f t="shared" si="332"/>
        <v>0</v>
      </c>
      <c r="AL637" s="117"/>
      <c r="AM637" s="43">
        <f t="shared" si="333"/>
        <v>0</v>
      </c>
      <c r="AN637" s="131">
        <v>65.2</v>
      </c>
      <c r="AO637" s="5">
        <f t="shared" si="326"/>
        <v>5.7842901435391996</v>
      </c>
      <c r="AP637" s="131"/>
      <c r="AQ637" s="43">
        <f t="shared" si="334"/>
        <v>0</v>
      </c>
      <c r="AR637" s="131">
        <v>64.7</v>
      </c>
      <c r="AS637" s="43">
        <f t="shared" si="335"/>
        <v>5.6959142061631995</v>
      </c>
      <c r="AT637" s="131"/>
      <c r="AU637" s="43">
        <f t="shared" si="336"/>
        <v>0</v>
      </c>
      <c r="AV637" s="131"/>
      <c r="AW637" s="43">
        <f t="shared" si="337"/>
        <v>0</v>
      </c>
      <c r="AX637" s="131"/>
      <c r="AY637" s="43">
        <f t="shared" si="338"/>
        <v>0</v>
      </c>
      <c r="AZ637" s="131"/>
      <c r="BA637" s="43">
        <f t="shared" si="339"/>
        <v>0</v>
      </c>
      <c r="BB637" s="117"/>
      <c r="BC637" s="43">
        <f t="shared" si="340"/>
        <v>0</v>
      </c>
      <c r="BD637" s="121"/>
      <c r="BE637">
        <f t="shared" si="315"/>
        <v>0</v>
      </c>
      <c r="BF637">
        <f t="shared" si="316"/>
        <v>0</v>
      </c>
      <c r="BG637">
        <f t="shared" si="317"/>
        <v>4</v>
      </c>
      <c r="BH637">
        <f t="shared" si="321"/>
        <v>7</v>
      </c>
      <c r="BI637" s="6">
        <f t="shared" si="318"/>
        <v>0</v>
      </c>
      <c r="BJ637" s="44">
        <f t="shared" si="319"/>
        <v>0</v>
      </c>
    </row>
    <row r="638" spans="1:62" x14ac:dyDescent="0.25">
      <c r="A638" s="144">
        <f t="shared" si="320"/>
        <v>626</v>
      </c>
      <c r="B638" s="89" t="s">
        <v>138</v>
      </c>
      <c r="C638" s="150">
        <v>10</v>
      </c>
      <c r="D638" s="89" t="s">
        <v>138</v>
      </c>
      <c r="E638" s="150">
        <v>10</v>
      </c>
      <c r="F638" s="154" t="s">
        <v>127</v>
      </c>
      <c r="G638" s="155">
        <v>17</v>
      </c>
      <c r="H638" s="152">
        <f t="shared" si="322"/>
        <v>4988.8999999999996</v>
      </c>
      <c r="I638" s="47">
        <f t="shared" si="324"/>
        <v>2306.6999999999998</v>
      </c>
      <c r="J638" s="47">
        <f t="shared" si="344"/>
        <v>1777.5</v>
      </c>
      <c r="K638" s="47">
        <f t="shared" si="346"/>
        <v>0</v>
      </c>
      <c r="L638" s="56">
        <f t="shared" si="341"/>
        <v>3953.9796218493584</v>
      </c>
      <c r="M638" s="56">
        <f t="shared" si="323"/>
        <v>-1.3920934694851894E-2</v>
      </c>
      <c r="N638" s="47"/>
      <c r="O638" s="47">
        <f t="shared" si="350"/>
        <v>410.99687499999982</v>
      </c>
      <c r="P638" s="47">
        <f t="shared" si="313"/>
        <v>1261.9968749999998</v>
      </c>
      <c r="Q638" s="47">
        <f t="shared" si="313"/>
        <v>2112.9968749999998</v>
      </c>
      <c r="R638" s="47"/>
      <c r="S638" s="47">
        <f t="shared" si="348"/>
        <v>701.9112702185123</v>
      </c>
      <c r="T638" s="47">
        <f t="shared" si="347"/>
        <v>1458.1004766476142</v>
      </c>
      <c r="U638" s="47">
        <f t="shared" si="345"/>
        <v>1458.1004766476142</v>
      </c>
      <c r="V638" s="47">
        <f t="shared" si="342"/>
        <v>335.88131927031225</v>
      </c>
      <c r="W638" s="79">
        <v>3</v>
      </c>
      <c r="X638" s="62">
        <f t="shared" si="349"/>
        <v>1458.1004766476142</v>
      </c>
      <c r="Y638" s="137">
        <f t="shared" si="327"/>
        <v>60.618831873326144</v>
      </c>
      <c r="Z638" s="131"/>
      <c r="AA638" s="5">
        <f t="shared" si="325"/>
        <v>0</v>
      </c>
      <c r="AB638" s="131"/>
      <c r="AC638" s="43">
        <f t="shared" si="329"/>
        <v>0</v>
      </c>
      <c r="AD638" s="131"/>
      <c r="AE638" s="43">
        <f t="shared" si="328"/>
        <v>0</v>
      </c>
      <c r="AF638" s="131"/>
      <c r="AG638" s="43">
        <f t="shared" si="330"/>
        <v>0</v>
      </c>
      <c r="AH638" s="131"/>
      <c r="AI638" s="43">
        <f t="shared" si="331"/>
        <v>0</v>
      </c>
      <c r="AJ638" s="131"/>
      <c r="AK638" s="43">
        <f t="shared" si="332"/>
        <v>0</v>
      </c>
      <c r="AL638" s="117"/>
      <c r="AM638" s="43">
        <f t="shared" si="333"/>
        <v>0</v>
      </c>
      <c r="AN638" s="131">
        <v>66.5</v>
      </c>
      <c r="AO638" s="5">
        <f t="shared" si="326"/>
        <v>6.0172515636800004</v>
      </c>
      <c r="AP638" s="131"/>
      <c r="AQ638" s="43">
        <f t="shared" si="334"/>
        <v>0</v>
      </c>
      <c r="AR638" s="131">
        <v>66.2</v>
      </c>
      <c r="AS638" s="43">
        <f t="shared" si="335"/>
        <v>5.9630830330112001</v>
      </c>
      <c r="AT638" s="131"/>
      <c r="AU638" s="43">
        <f t="shared" si="336"/>
        <v>0</v>
      </c>
      <c r="AV638" s="131"/>
      <c r="AW638" s="43">
        <f t="shared" si="337"/>
        <v>0</v>
      </c>
      <c r="AX638" s="131"/>
      <c r="AY638" s="43">
        <f t="shared" si="338"/>
        <v>0</v>
      </c>
      <c r="AZ638" s="131"/>
      <c r="BA638" s="43">
        <f t="shared" si="339"/>
        <v>0</v>
      </c>
      <c r="BB638" s="117"/>
      <c r="BC638" s="43">
        <f t="shared" si="340"/>
        <v>0</v>
      </c>
      <c r="BD638" s="121"/>
      <c r="BE638">
        <f t="shared" si="315"/>
        <v>0</v>
      </c>
      <c r="BF638">
        <f t="shared" si="316"/>
        <v>0</v>
      </c>
      <c r="BG638">
        <f t="shared" si="317"/>
        <v>4</v>
      </c>
      <c r="BH638">
        <f t="shared" si="321"/>
        <v>7</v>
      </c>
      <c r="BI638" s="6">
        <f t="shared" si="318"/>
        <v>0</v>
      </c>
      <c r="BJ638" s="44">
        <f t="shared" si="319"/>
        <v>0</v>
      </c>
    </row>
    <row r="639" spans="1:62" x14ac:dyDescent="0.25">
      <c r="A639" s="144">
        <f t="shared" si="320"/>
        <v>627</v>
      </c>
      <c r="B639" s="89" t="s">
        <v>138</v>
      </c>
      <c r="C639" s="150">
        <v>11</v>
      </c>
      <c r="D639" s="89" t="s">
        <v>138</v>
      </c>
      <c r="E639" s="150">
        <v>11</v>
      </c>
      <c r="F639" s="154" t="s">
        <v>127</v>
      </c>
      <c r="G639" s="155">
        <v>18</v>
      </c>
      <c r="H639" s="152">
        <f t="shared" si="322"/>
        <v>4996.8999999999996</v>
      </c>
      <c r="I639" s="47">
        <f t="shared" si="324"/>
        <v>2306.6999999999998</v>
      </c>
      <c r="J639" s="47">
        <f t="shared" si="344"/>
        <v>1785.5</v>
      </c>
      <c r="K639" s="47">
        <f t="shared" si="346"/>
        <v>0</v>
      </c>
      <c r="L639" s="56">
        <f t="shared" si="341"/>
        <v>3953.9796218493584</v>
      </c>
      <c r="M639" s="56">
        <f t="shared" si="323"/>
        <v>-1.360149927859311E-2</v>
      </c>
      <c r="N639" s="47"/>
      <c r="O639" s="47">
        <f t="shared" si="350"/>
        <v>405.24687499999982</v>
      </c>
      <c r="P639" s="47">
        <f t="shared" si="313"/>
        <v>1256.2468749999998</v>
      </c>
      <c r="Q639" s="47">
        <f t="shared" si="313"/>
        <v>2107.2468749999998</v>
      </c>
      <c r="R639" s="47"/>
      <c r="S639" s="47">
        <f t="shared" si="348"/>
        <v>692.05926747444505</v>
      </c>
      <c r="T639" s="47">
        <f t="shared" si="347"/>
        <v>1458.1004766476142</v>
      </c>
      <c r="U639" s="47">
        <f t="shared" si="345"/>
        <v>1458.1004766476142</v>
      </c>
      <c r="V639" s="47">
        <f t="shared" si="342"/>
        <v>345.73300257896324</v>
      </c>
      <c r="W639" s="79">
        <v>4</v>
      </c>
      <c r="X639" s="62">
        <f t="shared" si="349"/>
        <v>1458.1004766476142</v>
      </c>
      <c r="Y639" s="137">
        <f t="shared" si="327"/>
        <v>60.618831873326144</v>
      </c>
      <c r="Z639" s="131"/>
      <c r="AA639" s="5">
        <f t="shared" si="325"/>
        <v>0</v>
      </c>
      <c r="AB639" s="131"/>
      <c r="AC639" s="43">
        <f t="shared" si="329"/>
        <v>0</v>
      </c>
      <c r="AD639" s="131"/>
      <c r="AE639" s="43">
        <f t="shared" si="328"/>
        <v>0</v>
      </c>
      <c r="AF639" s="131"/>
      <c r="AG639" s="43">
        <f t="shared" si="330"/>
        <v>0</v>
      </c>
      <c r="AH639" s="131"/>
      <c r="AI639" s="43">
        <f t="shared" si="331"/>
        <v>0</v>
      </c>
      <c r="AJ639" s="131"/>
      <c r="AK639" s="43">
        <f t="shared" si="332"/>
        <v>0</v>
      </c>
      <c r="AL639" s="117"/>
      <c r="AM639" s="43">
        <f t="shared" si="333"/>
        <v>0</v>
      </c>
      <c r="AN639" s="131">
        <v>63.5</v>
      </c>
      <c r="AO639" s="5">
        <f t="shared" si="326"/>
        <v>5.4865877364799998</v>
      </c>
      <c r="AP639" s="131"/>
      <c r="AQ639" s="43">
        <f t="shared" si="334"/>
        <v>0</v>
      </c>
      <c r="AR639" s="131">
        <v>63.4</v>
      </c>
      <c r="AS639" s="43">
        <f t="shared" si="335"/>
        <v>5.4693207519487999</v>
      </c>
      <c r="AT639" s="131"/>
      <c r="AU639" s="43">
        <f t="shared" si="336"/>
        <v>0</v>
      </c>
      <c r="AV639" s="131"/>
      <c r="AW639" s="43">
        <f t="shared" si="337"/>
        <v>0</v>
      </c>
      <c r="AX639" s="131"/>
      <c r="AY639" s="43">
        <f t="shared" si="338"/>
        <v>0</v>
      </c>
      <c r="AZ639" s="131"/>
      <c r="BA639" s="43">
        <f t="shared" si="339"/>
        <v>0</v>
      </c>
      <c r="BB639" s="117"/>
      <c r="BC639" s="43">
        <f t="shared" si="340"/>
        <v>0</v>
      </c>
      <c r="BD639" s="121"/>
      <c r="BE639">
        <f t="shared" si="315"/>
        <v>0</v>
      </c>
      <c r="BF639">
        <f t="shared" si="316"/>
        <v>0</v>
      </c>
      <c r="BG639">
        <f t="shared" si="317"/>
        <v>4</v>
      </c>
      <c r="BH639">
        <f t="shared" si="321"/>
        <v>7</v>
      </c>
      <c r="BI639" s="6">
        <f t="shared" si="318"/>
        <v>0</v>
      </c>
      <c r="BJ639" s="44">
        <f t="shared" si="319"/>
        <v>0</v>
      </c>
    </row>
    <row r="640" spans="1:62" x14ac:dyDescent="0.25">
      <c r="A640" s="144">
        <f t="shared" si="320"/>
        <v>628</v>
      </c>
      <c r="B640" s="89" t="s">
        <v>138</v>
      </c>
      <c r="C640" s="150">
        <v>12</v>
      </c>
      <c r="D640" s="89" t="s">
        <v>138</v>
      </c>
      <c r="E640" s="150">
        <v>12</v>
      </c>
      <c r="F640" s="154" t="s">
        <v>127</v>
      </c>
      <c r="G640" s="155">
        <v>19</v>
      </c>
      <c r="H640" s="152">
        <f t="shared" si="322"/>
        <v>5004.8999999999996</v>
      </c>
      <c r="I640" s="47">
        <f t="shared" si="324"/>
        <v>2306.6999999999998</v>
      </c>
      <c r="J640" s="47">
        <f t="shared" si="344"/>
        <v>1793.5</v>
      </c>
      <c r="K640" s="47">
        <f t="shared" si="346"/>
        <v>0</v>
      </c>
      <c r="L640" s="56">
        <f t="shared" si="341"/>
        <v>3953.9796218493584</v>
      </c>
      <c r="M640" s="56">
        <f t="shared" si="323"/>
        <v>-1.3302082875725318E-2</v>
      </c>
      <c r="N640" s="47"/>
      <c r="O640" s="47">
        <f t="shared" si="350"/>
        <v>399.49687499999982</v>
      </c>
      <c r="P640" s="47">
        <f t="shared" si="313"/>
        <v>1250.4968749999998</v>
      </c>
      <c r="Q640" s="47">
        <f t="shared" si="313"/>
        <v>2101.4968749999998</v>
      </c>
      <c r="R640" s="47"/>
      <c r="S640" s="47">
        <f t="shared" si="348"/>
        <v>682.20726552475639</v>
      </c>
      <c r="T640" s="47">
        <f t="shared" si="347"/>
        <v>1458.1004766476142</v>
      </c>
      <c r="U640" s="47">
        <f t="shared" si="345"/>
        <v>1458.1004766476142</v>
      </c>
      <c r="V640" s="47">
        <f t="shared" si="342"/>
        <v>355.58470511224948</v>
      </c>
      <c r="W640" s="79">
        <v>4</v>
      </c>
      <c r="X640" s="62">
        <f t="shared" si="349"/>
        <v>1458.1004766476142</v>
      </c>
      <c r="Y640" s="137">
        <f t="shared" si="327"/>
        <v>60.618831873326144</v>
      </c>
      <c r="Z640" s="131"/>
      <c r="AA640" s="5">
        <f t="shared" si="325"/>
        <v>0</v>
      </c>
      <c r="AB640" s="131"/>
      <c r="AC640" s="43">
        <f t="shared" si="329"/>
        <v>0</v>
      </c>
      <c r="AD640" s="131"/>
      <c r="AE640" s="43">
        <f t="shared" si="328"/>
        <v>0</v>
      </c>
      <c r="AF640" s="131"/>
      <c r="AG640" s="43">
        <f t="shared" si="330"/>
        <v>0</v>
      </c>
      <c r="AH640" s="131"/>
      <c r="AI640" s="43">
        <f t="shared" si="331"/>
        <v>0</v>
      </c>
      <c r="AJ640" s="131"/>
      <c r="AK640" s="43">
        <f t="shared" si="332"/>
        <v>0</v>
      </c>
      <c r="AL640" s="117"/>
      <c r="AM640" s="43">
        <f t="shared" si="333"/>
        <v>0</v>
      </c>
      <c r="AN640" s="131">
        <v>65.099999999999994</v>
      </c>
      <c r="AO640" s="5">
        <f t="shared" si="326"/>
        <v>5.7665605290047992</v>
      </c>
      <c r="AP640" s="131"/>
      <c r="AQ640" s="43">
        <f t="shared" si="334"/>
        <v>0</v>
      </c>
      <c r="AR640" s="131">
        <v>64.7</v>
      </c>
      <c r="AS640" s="43">
        <f t="shared" si="335"/>
        <v>5.6959142061631995</v>
      </c>
      <c r="AT640" s="131"/>
      <c r="AU640" s="43">
        <f t="shared" si="336"/>
        <v>0</v>
      </c>
      <c r="AV640" s="131"/>
      <c r="AW640" s="43">
        <f t="shared" si="337"/>
        <v>0</v>
      </c>
      <c r="AX640" s="131"/>
      <c r="AY640" s="43">
        <f t="shared" si="338"/>
        <v>0</v>
      </c>
      <c r="AZ640" s="131"/>
      <c r="BA640" s="43">
        <f t="shared" si="339"/>
        <v>0</v>
      </c>
      <c r="BB640" s="117"/>
      <c r="BC640" s="43">
        <f t="shared" si="340"/>
        <v>0</v>
      </c>
      <c r="BD640" s="121"/>
      <c r="BE640">
        <f t="shared" si="315"/>
        <v>0</v>
      </c>
      <c r="BF640">
        <f t="shared" si="316"/>
        <v>0</v>
      </c>
      <c r="BG640">
        <f t="shared" si="317"/>
        <v>4</v>
      </c>
      <c r="BH640">
        <f t="shared" si="321"/>
        <v>7</v>
      </c>
      <c r="BI640" s="6">
        <f t="shared" si="318"/>
        <v>0</v>
      </c>
      <c r="BJ640" s="44">
        <f t="shared" si="319"/>
        <v>0</v>
      </c>
    </row>
    <row r="641" spans="1:62" x14ac:dyDescent="0.25">
      <c r="A641" s="144">
        <f t="shared" si="320"/>
        <v>629</v>
      </c>
      <c r="B641" s="89" t="s">
        <v>138</v>
      </c>
      <c r="C641" s="150">
        <v>13</v>
      </c>
      <c r="D641" s="89" t="s">
        <v>138</v>
      </c>
      <c r="E641" s="150">
        <v>13</v>
      </c>
      <c r="F641" s="154" t="s">
        <v>127</v>
      </c>
      <c r="G641" s="155">
        <v>20</v>
      </c>
      <c r="H641" s="152">
        <f t="shared" si="322"/>
        <v>5012.8999999999996</v>
      </c>
      <c r="I641" s="47">
        <f t="shared" si="324"/>
        <v>2306.6999999999998</v>
      </c>
      <c r="J641" s="47">
        <f t="shared" si="344"/>
        <v>1801.5</v>
      </c>
      <c r="K641" s="47">
        <f t="shared" si="346"/>
        <v>0</v>
      </c>
      <c r="L641" s="56">
        <f t="shared" si="341"/>
        <v>3953.9796218493584</v>
      </c>
      <c r="M641" s="56">
        <f t="shared" si="323"/>
        <v>-1.302116559145361E-2</v>
      </c>
      <c r="N641" s="47"/>
      <c r="O641" s="47">
        <f t="shared" si="350"/>
        <v>393.74687499999982</v>
      </c>
      <c r="P641" s="47">
        <f t="shared" si="313"/>
        <v>1244.7468749999998</v>
      </c>
      <c r="Q641" s="47">
        <f t="shared" si="313"/>
        <v>2095.7468749999998</v>
      </c>
      <c r="R641" s="47"/>
      <c r="S641" s="47">
        <f t="shared" si="348"/>
        <v>672.35526440436638</v>
      </c>
      <c r="T641" s="47">
        <f t="shared" si="347"/>
        <v>1458.1004766476142</v>
      </c>
      <c r="U641" s="47">
        <f t="shared" si="345"/>
        <v>1458.1004766476142</v>
      </c>
      <c r="V641" s="47">
        <f t="shared" si="342"/>
        <v>365.43642531535551</v>
      </c>
      <c r="W641" s="79">
        <v>4</v>
      </c>
      <c r="X641" s="62">
        <f t="shared" si="349"/>
        <v>1458.1004766476142</v>
      </c>
      <c r="Y641" s="137">
        <f t="shared" si="327"/>
        <v>60.618831873326144</v>
      </c>
      <c r="Z641" s="131"/>
      <c r="AA641" s="5">
        <f t="shared" si="325"/>
        <v>0</v>
      </c>
      <c r="AB641" s="131"/>
      <c r="AC641" s="43">
        <f t="shared" si="329"/>
        <v>0</v>
      </c>
      <c r="AD641" s="131"/>
      <c r="AE641" s="43">
        <f t="shared" si="328"/>
        <v>0</v>
      </c>
      <c r="AF641" s="131"/>
      <c r="AG641" s="43">
        <f t="shared" si="330"/>
        <v>0</v>
      </c>
      <c r="AH641" s="131"/>
      <c r="AI641" s="43">
        <f t="shared" si="331"/>
        <v>0</v>
      </c>
      <c r="AJ641" s="131"/>
      <c r="AK641" s="43">
        <f t="shared" si="332"/>
        <v>0</v>
      </c>
      <c r="AL641" s="117"/>
      <c r="AM641" s="43">
        <f t="shared" si="333"/>
        <v>0</v>
      </c>
      <c r="AN641" s="131">
        <v>65.900000000000006</v>
      </c>
      <c r="AO641" s="5">
        <f t="shared" si="326"/>
        <v>5.9091594241088012</v>
      </c>
      <c r="AP641" s="131"/>
      <c r="AQ641" s="43">
        <f t="shared" si="334"/>
        <v>0</v>
      </c>
      <c r="AR641" s="131">
        <v>65.8</v>
      </c>
      <c r="AS641" s="43">
        <f t="shared" si="335"/>
        <v>5.8912393148671995</v>
      </c>
      <c r="AT641" s="131"/>
      <c r="AU641" s="43">
        <f t="shared" si="336"/>
        <v>0</v>
      </c>
      <c r="AV641" s="131"/>
      <c r="AW641" s="43">
        <f t="shared" si="337"/>
        <v>0</v>
      </c>
      <c r="AX641" s="131"/>
      <c r="AY641" s="43">
        <f t="shared" si="338"/>
        <v>0</v>
      </c>
      <c r="AZ641" s="131"/>
      <c r="BA641" s="43">
        <f t="shared" si="339"/>
        <v>0</v>
      </c>
      <c r="BB641" s="117"/>
      <c r="BC641" s="43">
        <f t="shared" si="340"/>
        <v>0</v>
      </c>
      <c r="BD641" s="121"/>
      <c r="BE641">
        <f t="shared" si="315"/>
        <v>0</v>
      </c>
      <c r="BF641">
        <f t="shared" si="316"/>
        <v>0</v>
      </c>
      <c r="BG641">
        <f t="shared" si="317"/>
        <v>4</v>
      </c>
      <c r="BH641">
        <f t="shared" si="321"/>
        <v>7</v>
      </c>
      <c r="BI641" s="6">
        <f t="shared" si="318"/>
        <v>0</v>
      </c>
      <c r="BJ641" s="44">
        <f t="shared" si="319"/>
        <v>0</v>
      </c>
    </row>
    <row r="642" spans="1:62" x14ac:dyDescent="0.25">
      <c r="A642" s="144">
        <f t="shared" si="320"/>
        <v>630</v>
      </c>
      <c r="B642" s="89" t="s">
        <v>138</v>
      </c>
      <c r="C642" s="150">
        <v>14</v>
      </c>
      <c r="D642" s="89" t="s">
        <v>138</v>
      </c>
      <c r="E642" s="150">
        <v>14</v>
      </c>
      <c r="F642" s="154" t="s">
        <v>127</v>
      </c>
      <c r="G642" s="155">
        <v>21</v>
      </c>
      <c r="H642" s="152">
        <f t="shared" si="322"/>
        <v>5020.8999999999996</v>
      </c>
      <c r="I642" s="47">
        <f t="shared" si="324"/>
        <v>2306.6999999999998</v>
      </c>
      <c r="J642" s="47">
        <f t="shared" si="344"/>
        <v>1809.5</v>
      </c>
      <c r="K642" s="47">
        <f t="shared" si="346"/>
        <v>0</v>
      </c>
      <c r="L642" s="56">
        <f t="shared" si="341"/>
        <v>3953.9796218493584</v>
      </c>
      <c r="M642" s="56">
        <f t="shared" si="323"/>
        <v>-1.2757392868479656E-2</v>
      </c>
      <c r="N642" s="47"/>
      <c r="O642" s="47">
        <f t="shared" si="350"/>
        <v>387.99687499999982</v>
      </c>
      <c r="P642" s="47">
        <f t="shared" si="313"/>
        <v>1238.9968749999998</v>
      </c>
      <c r="Q642" s="47">
        <f t="shared" si="313"/>
        <v>2089.9968749999998</v>
      </c>
      <c r="R642" s="47"/>
      <c r="S642" s="47">
        <f t="shared" si="348"/>
        <v>662.50326415027223</v>
      </c>
      <c r="T642" s="47">
        <f t="shared" si="347"/>
        <v>1458.1004766476142</v>
      </c>
      <c r="U642" s="47">
        <f t="shared" si="345"/>
        <v>1458.1004766476142</v>
      </c>
      <c r="V642" s="47">
        <f t="shared" si="342"/>
        <v>375.28816179672577</v>
      </c>
      <c r="W642" s="79">
        <v>4</v>
      </c>
      <c r="X642" s="62">
        <f t="shared" si="349"/>
        <v>1458.1004766476142</v>
      </c>
      <c r="Y642" s="137">
        <f t="shared" si="327"/>
        <v>60.618831873326144</v>
      </c>
      <c r="Z642" s="131"/>
      <c r="AA642" s="5">
        <f t="shared" si="325"/>
        <v>0</v>
      </c>
      <c r="AB642" s="131"/>
      <c r="AC642" s="43">
        <f t="shared" si="329"/>
        <v>0</v>
      </c>
      <c r="AD642" s="131"/>
      <c r="AE642" s="43">
        <f t="shared" si="328"/>
        <v>0</v>
      </c>
      <c r="AF642" s="131"/>
      <c r="AG642" s="43">
        <f t="shared" si="330"/>
        <v>0</v>
      </c>
      <c r="AH642" s="131"/>
      <c r="AI642" s="43">
        <f t="shared" si="331"/>
        <v>0</v>
      </c>
      <c r="AJ642" s="131"/>
      <c r="AK642" s="43">
        <f t="shared" si="332"/>
        <v>0</v>
      </c>
      <c r="AL642" s="117"/>
      <c r="AM642" s="43">
        <f t="shared" si="333"/>
        <v>0</v>
      </c>
      <c r="AN642" s="131">
        <v>64.2</v>
      </c>
      <c r="AO642" s="5">
        <f t="shared" si="326"/>
        <v>5.6082186070271991</v>
      </c>
      <c r="AP642" s="131"/>
      <c r="AQ642" s="43">
        <f t="shared" si="334"/>
        <v>0</v>
      </c>
      <c r="AR642" s="131">
        <v>64.2</v>
      </c>
      <c r="AS642" s="43">
        <f t="shared" si="335"/>
        <v>5.6082186070271991</v>
      </c>
      <c r="AT642" s="131"/>
      <c r="AU642" s="43">
        <f t="shared" si="336"/>
        <v>0</v>
      </c>
      <c r="AV642" s="131"/>
      <c r="AW642" s="43">
        <f t="shared" si="337"/>
        <v>0</v>
      </c>
      <c r="AX642" s="131"/>
      <c r="AY642" s="43">
        <f t="shared" si="338"/>
        <v>0</v>
      </c>
      <c r="AZ642" s="131"/>
      <c r="BA642" s="43">
        <f t="shared" si="339"/>
        <v>0</v>
      </c>
      <c r="BB642" s="117"/>
      <c r="BC642" s="43">
        <f t="shared" si="340"/>
        <v>0</v>
      </c>
      <c r="BD642" s="121"/>
      <c r="BE642">
        <f t="shared" si="315"/>
        <v>0</v>
      </c>
      <c r="BF642">
        <f t="shared" si="316"/>
        <v>0</v>
      </c>
      <c r="BG642">
        <f t="shared" si="317"/>
        <v>4</v>
      </c>
      <c r="BH642">
        <f t="shared" si="321"/>
        <v>7</v>
      </c>
      <c r="BI642" s="6">
        <f t="shared" si="318"/>
        <v>0</v>
      </c>
      <c r="BJ642" s="44">
        <f t="shared" si="319"/>
        <v>0</v>
      </c>
    </row>
    <row r="643" spans="1:62" x14ac:dyDescent="0.25">
      <c r="A643" s="144">
        <f t="shared" si="320"/>
        <v>631</v>
      </c>
      <c r="B643" s="89" t="s">
        <v>138</v>
      </c>
      <c r="C643" s="150">
        <v>15</v>
      </c>
      <c r="D643" s="89" t="s">
        <v>138</v>
      </c>
      <c r="E643" s="150">
        <v>15</v>
      </c>
      <c r="F643" s="154" t="s">
        <v>127</v>
      </c>
      <c r="G643" s="155">
        <v>22</v>
      </c>
      <c r="H643" s="152">
        <f t="shared" si="322"/>
        <v>5028.8999999999996</v>
      </c>
      <c r="I643" s="47">
        <f t="shared" si="324"/>
        <v>2306.6999999999998</v>
      </c>
      <c r="J643" s="47">
        <f t="shared" si="344"/>
        <v>1817.5</v>
      </c>
      <c r="K643" s="47">
        <f t="shared" si="346"/>
        <v>0</v>
      </c>
      <c r="L643" s="56">
        <f t="shared" si="341"/>
        <v>3953.9796218493584</v>
      </c>
      <c r="M643" s="56">
        <f t="shared" si="323"/>
        <v>-1.2509554759617458E-2</v>
      </c>
      <c r="N643" s="47"/>
      <c r="O643" s="47">
        <f t="shared" si="350"/>
        <v>382.24687499999982</v>
      </c>
      <c r="P643" s="47">
        <f t="shared" si="313"/>
        <v>1233.2468749999998</v>
      </c>
      <c r="Q643" s="47">
        <f t="shared" si="313"/>
        <v>2084.2468749999998</v>
      </c>
      <c r="R643" s="47"/>
      <c r="S643" s="47">
        <f t="shared" si="348"/>
        <v>652.65126480170522</v>
      </c>
      <c r="T643" s="47">
        <f t="shared" si="347"/>
        <v>1458.1004766476142</v>
      </c>
      <c r="U643" s="47">
        <f t="shared" si="345"/>
        <v>1458.1004766476142</v>
      </c>
      <c r="V643" s="47">
        <f t="shared" si="342"/>
        <v>385.1399133071842</v>
      </c>
      <c r="W643" s="79">
        <v>4</v>
      </c>
      <c r="X643" s="62">
        <f t="shared" si="349"/>
        <v>1458.1004766476142</v>
      </c>
      <c r="Y643" s="137">
        <f t="shared" si="327"/>
        <v>60.618831873326144</v>
      </c>
      <c r="Z643" s="131"/>
      <c r="AA643" s="5">
        <f t="shared" si="325"/>
        <v>0</v>
      </c>
      <c r="AB643" s="131"/>
      <c r="AC643" s="43">
        <f t="shared" si="329"/>
        <v>0</v>
      </c>
      <c r="AD643" s="131"/>
      <c r="AE643" s="43">
        <f t="shared" si="328"/>
        <v>0</v>
      </c>
      <c r="AF643" s="131"/>
      <c r="AG643" s="43">
        <f t="shared" si="330"/>
        <v>0</v>
      </c>
      <c r="AH643" s="131"/>
      <c r="AI643" s="43">
        <f t="shared" si="331"/>
        <v>0</v>
      </c>
      <c r="AJ643" s="131"/>
      <c r="AK643" s="43">
        <f t="shared" si="332"/>
        <v>0</v>
      </c>
      <c r="AL643" s="117"/>
      <c r="AM643" s="43">
        <f t="shared" si="333"/>
        <v>0</v>
      </c>
      <c r="AN643" s="131">
        <v>66.8</v>
      </c>
      <c r="AO643" s="5">
        <f t="shared" si="326"/>
        <v>6.0716650161151993</v>
      </c>
      <c r="AP643" s="131"/>
      <c r="AQ643" s="43">
        <f t="shared" si="334"/>
        <v>0</v>
      </c>
      <c r="AR643" s="131">
        <v>66.3</v>
      </c>
      <c r="AS643" s="43">
        <f t="shared" si="335"/>
        <v>5.9811119963711992</v>
      </c>
      <c r="AT643" s="131"/>
      <c r="AU643" s="43">
        <f t="shared" si="336"/>
        <v>0</v>
      </c>
      <c r="AV643" s="131"/>
      <c r="AW643" s="43">
        <f t="shared" si="337"/>
        <v>0</v>
      </c>
      <c r="AX643" s="131"/>
      <c r="AY643" s="43">
        <f t="shared" si="338"/>
        <v>0</v>
      </c>
      <c r="AZ643" s="131"/>
      <c r="BA643" s="43">
        <f t="shared" si="339"/>
        <v>0</v>
      </c>
      <c r="BB643" s="117"/>
      <c r="BC643" s="43">
        <f t="shared" si="340"/>
        <v>0</v>
      </c>
      <c r="BD643" s="121"/>
      <c r="BE643">
        <f t="shared" si="315"/>
        <v>0</v>
      </c>
      <c r="BF643">
        <f t="shared" si="316"/>
        <v>0</v>
      </c>
      <c r="BG643">
        <f t="shared" si="317"/>
        <v>4</v>
      </c>
      <c r="BH643">
        <f t="shared" si="321"/>
        <v>7</v>
      </c>
      <c r="BI643" s="6">
        <f t="shared" si="318"/>
        <v>0</v>
      </c>
      <c r="BJ643" s="44">
        <f t="shared" si="319"/>
        <v>0</v>
      </c>
    </row>
    <row r="644" spans="1:62" x14ac:dyDescent="0.25">
      <c r="A644" s="144">
        <f t="shared" si="320"/>
        <v>632</v>
      </c>
      <c r="B644" s="89" t="s">
        <v>138</v>
      </c>
      <c r="C644" s="150">
        <v>16</v>
      </c>
      <c r="D644" s="89" t="s">
        <v>138</v>
      </c>
      <c r="E644" s="150">
        <v>16</v>
      </c>
      <c r="F644" s="154" t="s">
        <v>127</v>
      </c>
      <c r="G644" s="155">
        <v>23</v>
      </c>
      <c r="H644" s="152">
        <f t="shared" si="322"/>
        <v>5036.8999999999996</v>
      </c>
      <c r="I644" s="47">
        <f t="shared" si="324"/>
        <v>2306.6999999999998</v>
      </c>
      <c r="J644" s="47">
        <f t="shared" si="344"/>
        <v>1825.5</v>
      </c>
      <c r="K644" s="47">
        <f t="shared" si="346"/>
        <v>0</v>
      </c>
      <c r="L644" s="56">
        <f t="shared" si="341"/>
        <v>3953.9796218493584</v>
      </c>
      <c r="M644" s="56">
        <f t="shared" si="323"/>
        <v>-1.2276568350443995E-2</v>
      </c>
      <c r="N644" s="47"/>
      <c r="O644" s="47">
        <f t="shared" si="350"/>
        <v>376.49687499999982</v>
      </c>
      <c r="P644" s="47">
        <f t="shared" si="313"/>
        <v>1227.4968749999998</v>
      </c>
      <c r="Q644" s="47">
        <f t="shared" si="313"/>
        <v>2078.4968749999998</v>
      </c>
      <c r="R644" s="47"/>
      <c r="S644" s="47">
        <f t="shared" si="348"/>
        <v>642.79926640030124</v>
      </c>
      <c r="T644" s="47">
        <f t="shared" si="347"/>
        <v>1458.1004766476142</v>
      </c>
      <c r="U644" s="47">
        <f t="shared" si="345"/>
        <v>1458.1004766476142</v>
      </c>
      <c r="V644" s="47">
        <f t="shared" si="342"/>
        <v>394.99167872217942</v>
      </c>
      <c r="W644" s="79">
        <v>4</v>
      </c>
      <c r="X644" s="62">
        <f t="shared" si="349"/>
        <v>1458.1004766476142</v>
      </c>
      <c r="Y644" s="137">
        <f t="shared" si="327"/>
        <v>60.618831873326144</v>
      </c>
      <c r="Z644" s="131"/>
      <c r="AA644" s="5">
        <f t="shared" si="325"/>
        <v>0</v>
      </c>
      <c r="AB644" s="131"/>
      <c r="AC644" s="43">
        <f t="shared" si="329"/>
        <v>0</v>
      </c>
      <c r="AD644" s="131"/>
      <c r="AE644" s="43">
        <f t="shared" si="328"/>
        <v>0</v>
      </c>
      <c r="AF644" s="131"/>
      <c r="AG644" s="43">
        <f t="shared" si="330"/>
        <v>0</v>
      </c>
      <c r="AH644" s="131"/>
      <c r="AI644" s="43">
        <f t="shared" si="331"/>
        <v>0</v>
      </c>
      <c r="AJ644" s="131"/>
      <c r="AK644" s="43">
        <f t="shared" si="332"/>
        <v>0</v>
      </c>
      <c r="AL644" s="117"/>
      <c r="AM644" s="43">
        <f t="shared" si="333"/>
        <v>0</v>
      </c>
      <c r="AN644" s="131">
        <v>66.2</v>
      </c>
      <c r="AO644" s="5">
        <f t="shared" si="326"/>
        <v>5.9630830330112001</v>
      </c>
      <c r="AP644" s="131"/>
      <c r="AQ644" s="43">
        <f t="shared" si="334"/>
        <v>0</v>
      </c>
      <c r="AR644" s="131">
        <v>65.599999999999994</v>
      </c>
      <c r="AS644" s="43">
        <f t="shared" si="335"/>
        <v>5.8554807369727992</v>
      </c>
      <c r="AT644" s="131"/>
      <c r="AU644" s="43">
        <f t="shared" si="336"/>
        <v>0</v>
      </c>
      <c r="AV644" s="131"/>
      <c r="AW644" s="43">
        <f t="shared" si="337"/>
        <v>0</v>
      </c>
      <c r="AX644" s="131"/>
      <c r="AY644" s="43">
        <f t="shared" si="338"/>
        <v>0</v>
      </c>
      <c r="AZ644" s="131"/>
      <c r="BA644" s="43">
        <f t="shared" si="339"/>
        <v>0</v>
      </c>
      <c r="BB644" s="117"/>
      <c r="BC644" s="43">
        <f t="shared" si="340"/>
        <v>0</v>
      </c>
      <c r="BD644" s="121"/>
      <c r="BE644">
        <f t="shared" si="315"/>
        <v>0</v>
      </c>
      <c r="BF644">
        <f t="shared" si="316"/>
        <v>0</v>
      </c>
      <c r="BG644">
        <f t="shared" si="317"/>
        <v>4</v>
      </c>
      <c r="BH644">
        <f t="shared" si="321"/>
        <v>7</v>
      </c>
      <c r="BI644" s="6">
        <f t="shared" si="318"/>
        <v>0</v>
      </c>
      <c r="BJ644" s="44">
        <f t="shared" si="319"/>
        <v>0</v>
      </c>
    </row>
    <row r="645" spans="1:62" x14ac:dyDescent="0.25">
      <c r="A645" s="144">
        <f t="shared" si="320"/>
        <v>633</v>
      </c>
      <c r="B645" s="89" t="s">
        <v>138</v>
      </c>
      <c r="C645" s="150">
        <v>17</v>
      </c>
      <c r="D645" s="89" t="s">
        <v>138</v>
      </c>
      <c r="E645" s="150">
        <v>17</v>
      </c>
      <c r="F645" s="154" t="s">
        <v>127</v>
      </c>
      <c r="G645" s="155">
        <v>24</v>
      </c>
      <c r="H645" s="152">
        <f t="shared" si="322"/>
        <v>5044.8999999999996</v>
      </c>
      <c r="I645" s="47">
        <f t="shared" si="324"/>
        <v>2306.6999999999998</v>
      </c>
      <c r="J645" s="47">
        <f t="shared" si="344"/>
        <v>1833.5</v>
      </c>
      <c r="K645" s="47">
        <f t="shared" si="346"/>
        <v>0</v>
      </c>
      <c r="L645" s="56">
        <f t="shared" si="341"/>
        <v>3953.9796218493584</v>
      </c>
      <c r="M645" s="56">
        <f t="shared" si="323"/>
        <v>-1.205746277992148E-2</v>
      </c>
      <c r="N645" s="47"/>
      <c r="O645" s="47">
        <f t="shared" si="350"/>
        <v>370.74687499999982</v>
      </c>
      <c r="P645" s="47">
        <f t="shared" si="313"/>
        <v>1221.7468749999998</v>
      </c>
      <c r="Q645" s="47">
        <f t="shared" si="313"/>
        <v>2072.7468749999998</v>
      </c>
      <c r="R645" s="47"/>
      <c r="S645" s="47">
        <f t="shared" si="348"/>
        <v>632.94726899028922</v>
      </c>
      <c r="T645" s="47">
        <f t="shared" si="347"/>
        <v>1458.1004766476142</v>
      </c>
      <c r="U645" s="47">
        <f t="shared" si="345"/>
        <v>1458.1004766476142</v>
      </c>
      <c r="V645" s="47">
        <f t="shared" si="342"/>
        <v>404.8434570266208</v>
      </c>
      <c r="W645" s="79">
        <v>4</v>
      </c>
      <c r="X645" s="62">
        <f t="shared" si="349"/>
        <v>1458.1004766476142</v>
      </c>
      <c r="Y645" s="137">
        <f t="shared" si="327"/>
        <v>60.618831873326144</v>
      </c>
      <c r="Z645" s="131"/>
      <c r="AA645" s="5">
        <f t="shared" si="325"/>
        <v>0</v>
      </c>
      <c r="AB645" s="131"/>
      <c r="AC645" s="43">
        <f t="shared" si="329"/>
        <v>0</v>
      </c>
      <c r="AD645" s="131"/>
      <c r="AE645" s="43">
        <f t="shared" si="328"/>
        <v>0</v>
      </c>
      <c r="AF645" s="131"/>
      <c r="AG645" s="43">
        <f t="shared" si="330"/>
        <v>0</v>
      </c>
      <c r="AH645" s="131"/>
      <c r="AI645" s="43">
        <f t="shared" si="331"/>
        <v>0</v>
      </c>
      <c r="AJ645" s="131"/>
      <c r="AK645" s="43">
        <f t="shared" si="332"/>
        <v>0</v>
      </c>
      <c r="AL645" s="117"/>
      <c r="AM645" s="43">
        <f t="shared" si="333"/>
        <v>0</v>
      </c>
      <c r="AN645" s="131">
        <v>66.599999999999994</v>
      </c>
      <c r="AO645" s="5">
        <f t="shared" si="326"/>
        <v>6.035362167628799</v>
      </c>
      <c r="AP645" s="131"/>
      <c r="AQ645" s="43">
        <f t="shared" si="334"/>
        <v>0</v>
      </c>
      <c r="AR645" s="131">
        <v>66.099999999999994</v>
      </c>
      <c r="AS645" s="43">
        <f t="shared" si="335"/>
        <v>5.9450812831807989</v>
      </c>
      <c r="AT645" s="131"/>
      <c r="AU645" s="43">
        <f t="shared" si="336"/>
        <v>0</v>
      </c>
      <c r="AV645" s="131"/>
      <c r="AW645" s="43">
        <f t="shared" si="337"/>
        <v>0</v>
      </c>
      <c r="AX645" s="131"/>
      <c r="AY645" s="43">
        <f t="shared" si="338"/>
        <v>0</v>
      </c>
      <c r="AZ645" s="131"/>
      <c r="BA645" s="43">
        <f t="shared" si="339"/>
        <v>0</v>
      </c>
      <c r="BB645" s="117"/>
      <c r="BC645" s="43">
        <f t="shared" si="340"/>
        <v>0</v>
      </c>
      <c r="BD645" s="121"/>
      <c r="BE645">
        <f t="shared" si="315"/>
        <v>0</v>
      </c>
      <c r="BF645">
        <f t="shared" si="316"/>
        <v>0</v>
      </c>
      <c r="BG645">
        <f t="shared" si="317"/>
        <v>4</v>
      </c>
      <c r="BH645">
        <f t="shared" si="321"/>
        <v>7</v>
      </c>
      <c r="BI645" s="6">
        <f t="shared" si="318"/>
        <v>0</v>
      </c>
      <c r="BJ645" s="44">
        <f t="shared" si="319"/>
        <v>0</v>
      </c>
    </row>
    <row r="646" spans="1:62" x14ac:dyDescent="0.25">
      <c r="A646" s="144">
        <f t="shared" si="320"/>
        <v>634</v>
      </c>
      <c r="B646" s="89" t="s">
        <v>138</v>
      </c>
      <c r="C646" s="150">
        <v>18</v>
      </c>
      <c r="D646" s="89" t="s">
        <v>138</v>
      </c>
      <c r="E646" s="150">
        <v>18</v>
      </c>
      <c r="F646" s="154" t="s">
        <v>127</v>
      </c>
      <c r="G646" s="155">
        <v>25</v>
      </c>
      <c r="H646" s="152">
        <f t="shared" si="322"/>
        <v>5052.8999999999996</v>
      </c>
      <c r="I646" s="47">
        <f t="shared" si="324"/>
        <v>2306.6999999999998</v>
      </c>
      <c r="J646" s="47">
        <f t="shared" si="344"/>
        <v>1841.5</v>
      </c>
      <c r="K646" s="47">
        <f t="shared" si="346"/>
        <v>0</v>
      </c>
      <c r="L646" s="56">
        <f t="shared" si="341"/>
        <v>3953.9796218493584</v>
      </c>
      <c r="M646" s="56">
        <f t="shared" si="323"/>
        <v>-1.1851366441987921E-2</v>
      </c>
      <c r="N646" s="47"/>
      <c r="O646" s="47">
        <f t="shared" si="350"/>
        <v>364.99687499999982</v>
      </c>
      <c r="P646" s="47">
        <f t="shared" si="313"/>
        <v>1215.9968749999998</v>
      </c>
      <c r="Q646" s="47">
        <f t="shared" si="313"/>
        <v>2066.9968749999998</v>
      </c>
      <c r="R646" s="47"/>
      <c r="S646" s="47">
        <f t="shared" si="348"/>
        <v>623.09527261869471</v>
      </c>
      <c r="T646" s="47">
        <f t="shared" si="347"/>
        <v>1458.1004766476142</v>
      </c>
      <c r="U646" s="47">
        <f t="shared" si="345"/>
        <v>1458.1004766476142</v>
      </c>
      <c r="V646" s="47">
        <f t="shared" si="342"/>
        <v>414.69524730187754</v>
      </c>
      <c r="W646" s="79">
        <v>4</v>
      </c>
      <c r="X646" s="62">
        <f t="shared" si="349"/>
        <v>1458.1004766476142</v>
      </c>
      <c r="Y646" s="137">
        <f t="shared" si="327"/>
        <v>60.618831873326144</v>
      </c>
      <c r="Z646" s="131"/>
      <c r="AA646" s="5">
        <f t="shared" si="325"/>
        <v>0</v>
      </c>
      <c r="AB646" s="131"/>
      <c r="AC646" s="43">
        <f t="shared" si="329"/>
        <v>0</v>
      </c>
      <c r="AD646" s="131"/>
      <c r="AE646" s="43">
        <f t="shared" si="328"/>
        <v>0</v>
      </c>
      <c r="AF646" s="131"/>
      <c r="AG646" s="43">
        <f t="shared" si="330"/>
        <v>0</v>
      </c>
      <c r="AH646" s="131"/>
      <c r="AI646" s="43">
        <f t="shared" si="331"/>
        <v>0</v>
      </c>
      <c r="AJ646" s="131"/>
      <c r="AK646" s="43">
        <f t="shared" si="332"/>
        <v>0</v>
      </c>
      <c r="AL646" s="117"/>
      <c r="AM646" s="43">
        <f t="shared" si="333"/>
        <v>0</v>
      </c>
      <c r="AN646" s="131">
        <v>66.8</v>
      </c>
      <c r="AO646" s="5">
        <f t="shared" si="326"/>
        <v>6.0716650161151993</v>
      </c>
      <c r="AP646" s="131"/>
      <c r="AQ646" s="43">
        <f t="shared" si="334"/>
        <v>0</v>
      </c>
      <c r="AR646" s="131">
        <v>66.5</v>
      </c>
      <c r="AS646" s="43">
        <f t="shared" si="335"/>
        <v>6.0172515636800004</v>
      </c>
      <c r="AT646" s="131"/>
      <c r="AU646" s="43">
        <f t="shared" si="336"/>
        <v>0</v>
      </c>
      <c r="AV646" s="131"/>
      <c r="AW646" s="43">
        <f t="shared" si="337"/>
        <v>0</v>
      </c>
      <c r="AX646" s="131"/>
      <c r="AY646" s="43">
        <f t="shared" si="338"/>
        <v>0</v>
      </c>
      <c r="AZ646" s="131"/>
      <c r="BA646" s="43">
        <f t="shared" si="339"/>
        <v>0</v>
      </c>
      <c r="BB646" s="117"/>
      <c r="BC646" s="43">
        <f t="shared" si="340"/>
        <v>0</v>
      </c>
      <c r="BD646" s="121"/>
      <c r="BE646">
        <f t="shared" si="315"/>
        <v>0</v>
      </c>
      <c r="BF646">
        <f t="shared" si="316"/>
        <v>0</v>
      </c>
      <c r="BG646">
        <f t="shared" si="317"/>
        <v>4</v>
      </c>
      <c r="BH646">
        <f t="shared" si="321"/>
        <v>7</v>
      </c>
      <c r="BI646" s="6">
        <f t="shared" si="318"/>
        <v>0</v>
      </c>
      <c r="BJ646" s="44">
        <f t="shared" si="319"/>
        <v>0</v>
      </c>
    </row>
    <row r="647" spans="1:62" x14ac:dyDescent="0.25">
      <c r="A647" s="144">
        <f t="shared" si="320"/>
        <v>635</v>
      </c>
      <c r="B647" s="89" t="s">
        <v>138</v>
      </c>
      <c r="C647" s="150">
        <v>19</v>
      </c>
      <c r="D647" s="89" t="s">
        <v>138</v>
      </c>
      <c r="E647" s="150">
        <v>19</v>
      </c>
      <c r="F647" s="154" t="s">
        <v>127</v>
      </c>
      <c r="G647" s="155">
        <v>26</v>
      </c>
      <c r="H647" s="152">
        <f t="shared" si="322"/>
        <v>5060.8999999999996</v>
      </c>
      <c r="I647" s="47">
        <f t="shared" si="324"/>
        <v>2306.6999999999998</v>
      </c>
      <c r="J647" s="47">
        <f t="shared" si="344"/>
        <v>1849.5</v>
      </c>
      <c r="K647" s="47">
        <f t="shared" si="346"/>
        <v>0</v>
      </c>
      <c r="L647" s="56">
        <f t="shared" si="341"/>
        <v>3953.9796218493584</v>
      </c>
      <c r="M647" s="56">
        <f t="shared" si="323"/>
        <v>-1.165749602159849E-2</v>
      </c>
      <c r="N647" s="47"/>
      <c r="O647" s="47">
        <f t="shared" si="350"/>
        <v>359.24687499999982</v>
      </c>
      <c r="P647" s="47">
        <f t="shared" si="313"/>
        <v>1210.2468749999998</v>
      </c>
      <c r="Q647" s="47">
        <f t="shared" si="313"/>
        <v>2061.2468749999998</v>
      </c>
      <c r="R647" s="47"/>
      <c r="S647" s="47">
        <f t="shared" si="348"/>
        <v>613.24327733556572</v>
      </c>
      <c r="T647" s="47">
        <f t="shared" si="347"/>
        <v>1458.1004766476142</v>
      </c>
      <c r="U647" s="47">
        <f t="shared" si="345"/>
        <v>1458.1004766476142</v>
      </c>
      <c r="V647" s="47">
        <f t="shared" si="342"/>
        <v>424.54704871458637</v>
      </c>
      <c r="W647" s="79">
        <v>4</v>
      </c>
      <c r="X647" s="62">
        <f t="shared" si="349"/>
        <v>1458.1004766476142</v>
      </c>
      <c r="Y647" s="137">
        <f t="shared" si="327"/>
        <v>60.618831873326144</v>
      </c>
      <c r="Z647" s="131"/>
      <c r="AA647" s="5">
        <f t="shared" si="325"/>
        <v>0</v>
      </c>
      <c r="AB647" s="131"/>
      <c r="AC647" s="43">
        <f t="shared" si="329"/>
        <v>0</v>
      </c>
      <c r="AD647" s="131"/>
      <c r="AE647" s="43">
        <f t="shared" si="328"/>
        <v>0</v>
      </c>
      <c r="AF647" s="131"/>
      <c r="AG647" s="43">
        <f t="shared" si="330"/>
        <v>0</v>
      </c>
      <c r="AH647" s="131"/>
      <c r="AI647" s="43">
        <f t="shared" si="331"/>
        <v>0</v>
      </c>
      <c r="AJ647" s="131"/>
      <c r="AK647" s="43">
        <f t="shared" si="332"/>
        <v>0</v>
      </c>
      <c r="AL647" s="117"/>
      <c r="AM647" s="43">
        <f t="shared" si="333"/>
        <v>0</v>
      </c>
      <c r="AN647" s="131">
        <v>65.7</v>
      </c>
      <c r="AO647" s="5">
        <f t="shared" si="326"/>
        <v>5.8733464191552001</v>
      </c>
      <c r="AP647" s="131"/>
      <c r="AQ647" s="43">
        <f t="shared" si="334"/>
        <v>0</v>
      </c>
      <c r="AR647" s="131">
        <v>65.63</v>
      </c>
      <c r="AS647" s="43">
        <f t="shared" si="335"/>
        <v>5.8608375842069105</v>
      </c>
      <c r="AT647" s="131"/>
      <c r="AU647" s="43">
        <f t="shared" si="336"/>
        <v>0</v>
      </c>
      <c r="AV647" s="131"/>
      <c r="AW647" s="43">
        <f t="shared" si="337"/>
        <v>0</v>
      </c>
      <c r="AX647" s="131"/>
      <c r="AY647" s="43">
        <f t="shared" si="338"/>
        <v>0</v>
      </c>
      <c r="AZ647" s="131"/>
      <c r="BA647" s="43">
        <f t="shared" si="339"/>
        <v>0</v>
      </c>
      <c r="BB647" s="117"/>
      <c r="BC647" s="43">
        <f t="shared" si="340"/>
        <v>0</v>
      </c>
      <c r="BD647" s="121"/>
      <c r="BE647">
        <f t="shared" si="315"/>
        <v>0</v>
      </c>
      <c r="BF647">
        <f t="shared" si="316"/>
        <v>0</v>
      </c>
      <c r="BG647">
        <f t="shared" si="317"/>
        <v>4</v>
      </c>
      <c r="BH647">
        <f t="shared" si="321"/>
        <v>7</v>
      </c>
      <c r="BI647" s="6">
        <f t="shared" si="318"/>
        <v>0</v>
      </c>
      <c r="BJ647" s="44">
        <f t="shared" si="319"/>
        <v>0</v>
      </c>
    </row>
    <row r="648" spans="1:62" x14ac:dyDescent="0.25">
      <c r="A648" s="144">
        <f t="shared" si="320"/>
        <v>636</v>
      </c>
      <c r="B648" s="89" t="s">
        <v>138</v>
      </c>
      <c r="C648" s="150">
        <v>20</v>
      </c>
      <c r="D648" s="89" t="s">
        <v>138</v>
      </c>
      <c r="E648" s="150">
        <v>20</v>
      </c>
      <c r="F648" s="154" t="s">
        <v>127</v>
      </c>
      <c r="G648" s="155">
        <v>27</v>
      </c>
      <c r="H648" s="152">
        <f t="shared" si="322"/>
        <v>5068.8999999999996</v>
      </c>
      <c r="I648" s="47">
        <f t="shared" si="324"/>
        <v>2306.6999999999998</v>
      </c>
      <c r="J648" s="47">
        <f t="shared" si="344"/>
        <v>1857.5</v>
      </c>
      <c r="K648" s="47">
        <f t="shared" si="346"/>
        <v>0</v>
      </c>
      <c r="L648" s="56">
        <f t="shared" si="341"/>
        <v>3953.9796218493584</v>
      </c>
      <c r="M648" s="56">
        <f t="shared" si="323"/>
        <v>-1.147514707145092E-2</v>
      </c>
      <c r="N648" s="47"/>
      <c r="O648" s="47">
        <f t="shared" si="350"/>
        <v>353.49687499999982</v>
      </c>
      <c r="P648" s="47">
        <f t="shared" si="313"/>
        <v>1204.4968749999998</v>
      </c>
      <c r="Q648" s="47">
        <f t="shared" si="313"/>
        <v>2055.4968749999998</v>
      </c>
      <c r="R648" s="47"/>
      <c r="S648" s="47">
        <f t="shared" si="348"/>
        <v>603.39128319421843</v>
      </c>
      <c r="T648" s="47">
        <f t="shared" si="347"/>
        <v>1458.1004766476142</v>
      </c>
      <c r="U648" s="47">
        <f t="shared" si="345"/>
        <v>1458.1004766476142</v>
      </c>
      <c r="V648" s="47">
        <f t="shared" si="342"/>
        <v>434.39886050698311</v>
      </c>
      <c r="W648" s="79">
        <v>4</v>
      </c>
      <c r="X648" s="62">
        <f t="shared" si="349"/>
        <v>1458.1004766476142</v>
      </c>
      <c r="Y648" s="137">
        <f t="shared" si="327"/>
        <v>60.618831873326144</v>
      </c>
      <c r="Z648" s="131"/>
      <c r="AA648" s="5">
        <f t="shared" si="325"/>
        <v>0</v>
      </c>
      <c r="AB648" s="131"/>
      <c r="AC648" s="43">
        <f t="shared" si="329"/>
        <v>0</v>
      </c>
      <c r="AD648" s="131"/>
      <c r="AE648" s="43">
        <f t="shared" si="328"/>
        <v>0</v>
      </c>
      <c r="AF648" s="131"/>
      <c r="AG648" s="43">
        <f t="shared" si="330"/>
        <v>0</v>
      </c>
      <c r="AH648" s="131"/>
      <c r="AI648" s="43">
        <f t="shared" si="331"/>
        <v>0</v>
      </c>
      <c r="AJ648" s="131"/>
      <c r="AK648" s="43">
        <f t="shared" si="332"/>
        <v>0</v>
      </c>
      <c r="AL648" s="117"/>
      <c r="AM648" s="43">
        <f t="shared" si="333"/>
        <v>0</v>
      </c>
      <c r="AN648" s="131">
        <v>65.599999999999994</v>
      </c>
      <c r="AO648" s="5">
        <f t="shared" si="326"/>
        <v>5.8554807369727992</v>
      </c>
      <c r="AP648" s="131"/>
      <c r="AQ648" s="43">
        <f t="shared" si="334"/>
        <v>0</v>
      </c>
      <c r="AR648" s="131">
        <v>65.099999999999994</v>
      </c>
      <c r="AS648" s="43">
        <f t="shared" si="335"/>
        <v>5.7665605290047992</v>
      </c>
      <c r="AT648" s="131"/>
      <c r="AU648" s="43">
        <f t="shared" si="336"/>
        <v>0</v>
      </c>
      <c r="AV648" s="131"/>
      <c r="AW648" s="43">
        <f t="shared" si="337"/>
        <v>0</v>
      </c>
      <c r="AX648" s="131"/>
      <c r="AY648" s="43">
        <f t="shared" si="338"/>
        <v>0</v>
      </c>
      <c r="AZ648" s="131"/>
      <c r="BA648" s="43">
        <f t="shared" si="339"/>
        <v>0</v>
      </c>
      <c r="BB648" s="117"/>
      <c r="BC648" s="43">
        <f t="shared" si="340"/>
        <v>0</v>
      </c>
      <c r="BD648" s="121"/>
      <c r="BE648">
        <f t="shared" si="315"/>
        <v>0</v>
      </c>
      <c r="BF648">
        <f t="shared" si="316"/>
        <v>0</v>
      </c>
      <c r="BG648">
        <f t="shared" si="317"/>
        <v>4</v>
      </c>
      <c r="BH648">
        <f t="shared" si="321"/>
        <v>7</v>
      </c>
      <c r="BI648" s="6">
        <f t="shared" si="318"/>
        <v>0</v>
      </c>
      <c r="BJ648" s="44">
        <f t="shared" si="319"/>
        <v>0</v>
      </c>
    </row>
    <row r="649" spans="1:62" x14ac:dyDescent="0.25">
      <c r="A649" s="144">
        <f t="shared" si="320"/>
        <v>637</v>
      </c>
      <c r="B649" s="89" t="s">
        <v>138</v>
      </c>
      <c r="C649" s="150">
        <v>21</v>
      </c>
      <c r="D649" s="89" t="s">
        <v>138</v>
      </c>
      <c r="E649" s="150">
        <v>21</v>
      </c>
      <c r="F649" s="154" t="s">
        <v>127</v>
      </c>
      <c r="G649" s="155">
        <v>28</v>
      </c>
      <c r="H649" s="152">
        <f t="shared" si="322"/>
        <v>5076.8999999999996</v>
      </c>
      <c r="I649" s="47">
        <f t="shared" si="324"/>
        <v>2306.6999999999998</v>
      </c>
      <c r="J649" s="47">
        <f t="shared" si="344"/>
        <v>1865.5</v>
      </c>
      <c r="K649" s="47">
        <f t="shared" si="346"/>
        <v>0</v>
      </c>
      <c r="L649" s="56">
        <f t="shared" si="341"/>
        <v>3953.9796218493584</v>
      </c>
      <c r="M649" s="56">
        <f t="shared" si="323"/>
        <v>-1.1303685899292759E-2</v>
      </c>
      <c r="N649" s="47"/>
      <c r="O649" s="47">
        <f t="shared" si="350"/>
        <v>347.74687499999982</v>
      </c>
      <c r="P649" s="47">
        <f t="shared" ref="P649:Q712" si="351">SLOPE*P$7 + ($I$7-$K$8*($A649-3))</f>
        <v>1198.7468749999998</v>
      </c>
      <c r="Q649" s="47">
        <f t="shared" si="351"/>
        <v>2049.7468749999998</v>
      </c>
      <c r="R649" s="47"/>
      <c r="S649" s="47">
        <f t="shared" si="348"/>
        <v>593.53929025150933</v>
      </c>
      <c r="T649" s="47">
        <f t="shared" si="347"/>
        <v>1458.1004766476142</v>
      </c>
      <c r="U649" s="47">
        <f t="shared" si="345"/>
        <v>1458.1004766476142</v>
      </c>
      <c r="V649" s="47">
        <f t="shared" si="342"/>
        <v>444.25068198852028</v>
      </c>
      <c r="W649" s="79">
        <v>4</v>
      </c>
      <c r="X649" s="62">
        <f t="shared" si="349"/>
        <v>1458.1004766476142</v>
      </c>
      <c r="Y649" s="137">
        <f t="shared" si="327"/>
        <v>60.618831873326144</v>
      </c>
      <c r="Z649" s="131"/>
      <c r="AA649" s="5">
        <f t="shared" si="325"/>
        <v>0</v>
      </c>
      <c r="AB649" s="131"/>
      <c r="AC649" s="43">
        <f t="shared" si="329"/>
        <v>0</v>
      </c>
      <c r="AD649" s="131"/>
      <c r="AE649" s="43">
        <f t="shared" si="328"/>
        <v>0</v>
      </c>
      <c r="AF649" s="131"/>
      <c r="AG649" s="43">
        <f t="shared" si="330"/>
        <v>0</v>
      </c>
      <c r="AH649" s="131"/>
      <c r="AI649" s="43">
        <f t="shared" si="331"/>
        <v>0</v>
      </c>
      <c r="AJ649" s="131"/>
      <c r="AK649" s="43">
        <f t="shared" si="332"/>
        <v>0</v>
      </c>
      <c r="AL649" s="117"/>
      <c r="AM649" s="43">
        <f t="shared" si="333"/>
        <v>0</v>
      </c>
      <c r="AN649" s="131">
        <v>64.7</v>
      </c>
      <c r="AO649" s="5">
        <f t="shared" si="326"/>
        <v>5.6959142061631995</v>
      </c>
      <c r="AP649" s="131"/>
      <c r="AQ649" s="43">
        <f t="shared" si="334"/>
        <v>0</v>
      </c>
      <c r="AR649" s="131">
        <v>64.3</v>
      </c>
      <c r="AS649" s="43">
        <f t="shared" si="335"/>
        <v>5.625703299795199</v>
      </c>
      <c r="AT649" s="131"/>
      <c r="AU649" s="43">
        <f t="shared" si="336"/>
        <v>0</v>
      </c>
      <c r="AV649" s="131"/>
      <c r="AW649" s="43">
        <f t="shared" si="337"/>
        <v>0</v>
      </c>
      <c r="AX649" s="131"/>
      <c r="AY649" s="43">
        <f t="shared" si="338"/>
        <v>0</v>
      </c>
      <c r="AZ649" s="131"/>
      <c r="BA649" s="43">
        <f t="shared" si="339"/>
        <v>0</v>
      </c>
      <c r="BB649" s="117"/>
      <c r="BC649" s="43">
        <f t="shared" si="340"/>
        <v>0</v>
      </c>
      <c r="BD649" s="121"/>
      <c r="BE649">
        <f t="shared" si="315"/>
        <v>0</v>
      </c>
      <c r="BF649">
        <f t="shared" si="316"/>
        <v>0</v>
      </c>
      <c r="BG649">
        <f t="shared" si="317"/>
        <v>4</v>
      </c>
      <c r="BH649">
        <f t="shared" si="321"/>
        <v>7</v>
      </c>
      <c r="BI649" s="6">
        <f t="shared" si="318"/>
        <v>0</v>
      </c>
      <c r="BJ649" s="44">
        <f t="shared" si="319"/>
        <v>0</v>
      </c>
    </row>
    <row r="650" spans="1:62" x14ac:dyDescent="0.25">
      <c r="A650" s="144">
        <f t="shared" si="320"/>
        <v>638</v>
      </c>
      <c r="B650" s="89" t="s">
        <v>138</v>
      </c>
      <c r="C650" s="150">
        <v>22</v>
      </c>
      <c r="D650" s="89" t="s">
        <v>138</v>
      </c>
      <c r="E650" s="150">
        <v>22</v>
      </c>
      <c r="F650" s="154" t="s">
        <v>127</v>
      </c>
      <c r="G650" s="155">
        <v>29</v>
      </c>
      <c r="H650" s="152">
        <f t="shared" si="322"/>
        <v>5084.8999999999996</v>
      </c>
      <c r="I650" s="47">
        <f t="shared" si="324"/>
        <v>2306.6999999999998</v>
      </c>
      <c r="J650" s="47">
        <f t="shared" si="344"/>
        <v>1873.5</v>
      </c>
      <c r="K650" s="47">
        <f t="shared" si="346"/>
        <v>0</v>
      </c>
      <c r="L650" s="56">
        <f t="shared" si="341"/>
        <v>3953.9796218493584</v>
      </c>
      <c r="M650" s="56">
        <f t="shared" si="323"/>
        <v>-1.114254257936409E-2</v>
      </c>
      <c r="N650" s="47"/>
      <c r="O650" s="47">
        <f t="shared" si="350"/>
        <v>341.99687499999982</v>
      </c>
      <c r="P650" s="47">
        <f t="shared" si="351"/>
        <v>1192.9968749999998</v>
      </c>
      <c r="Q650" s="47">
        <f t="shared" si="351"/>
        <v>2043.9968749999998</v>
      </c>
      <c r="R650" s="47"/>
      <c r="S650" s="47">
        <f t="shared" si="348"/>
        <v>583.68729856813354</v>
      </c>
      <c r="T650" s="47">
        <f t="shared" si="347"/>
        <v>1458.1004766476142</v>
      </c>
      <c r="U650" s="47">
        <f t="shared" si="345"/>
        <v>1458.1004766476142</v>
      </c>
      <c r="V650" s="47">
        <f t="shared" si="342"/>
        <v>454.1025125285758</v>
      </c>
      <c r="W650" s="79">
        <v>4</v>
      </c>
      <c r="X650" s="62">
        <f t="shared" si="349"/>
        <v>1458.1004766476142</v>
      </c>
      <c r="Y650" s="137">
        <f t="shared" si="327"/>
        <v>60.618831873326144</v>
      </c>
      <c r="Z650" s="131"/>
      <c r="AA650" s="5">
        <f t="shared" si="325"/>
        <v>0</v>
      </c>
      <c r="AB650" s="131"/>
      <c r="AC650" s="43">
        <f t="shared" si="329"/>
        <v>0</v>
      </c>
      <c r="AD650" s="131"/>
      <c r="AE650" s="43">
        <f t="shared" si="328"/>
        <v>0</v>
      </c>
      <c r="AF650" s="131"/>
      <c r="AG650" s="43">
        <f t="shared" si="330"/>
        <v>0</v>
      </c>
      <c r="AH650" s="131"/>
      <c r="AI650" s="43">
        <f t="shared" si="331"/>
        <v>0</v>
      </c>
      <c r="AJ650" s="131"/>
      <c r="AK650" s="43">
        <f t="shared" si="332"/>
        <v>0</v>
      </c>
      <c r="AL650" s="117"/>
      <c r="AM650" s="43">
        <f t="shared" si="333"/>
        <v>0</v>
      </c>
      <c r="AN650" s="131">
        <v>67.2</v>
      </c>
      <c r="AO650" s="5">
        <f t="shared" si="326"/>
        <v>6.1445972754431999</v>
      </c>
      <c r="AP650" s="131"/>
      <c r="AQ650" s="43">
        <f t="shared" si="334"/>
        <v>0</v>
      </c>
      <c r="AR650" s="131">
        <v>67.5</v>
      </c>
      <c r="AS650" s="43">
        <f t="shared" si="335"/>
        <v>6.199582212000001</v>
      </c>
      <c r="AT650" s="131"/>
      <c r="AU650" s="43">
        <f t="shared" si="336"/>
        <v>0</v>
      </c>
      <c r="AV650" s="131"/>
      <c r="AW650" s="43">
        <f t="shared" si="337"/>
        <v>0</v>
      </c>
      <c r="AX650" s="131"/>
      <c r="AY650" s="43">
        <f t="shared" si="338"/>
        <v>0</v>
      </c>
      <c r="AZ650" s="131"/>
      <c r="BA650" s="43">
        <f t="shared" si="339"/>
        <v>0</v>
      </c>
      <c r="BB650" s="117"/>
      <c r="BC650" s="43">
        <f t="shared" si="340"/>
        <v>0</v>
      </c>
      <c r="BD650" s="121"/>
      <c r="BE650">
        <f t="shared" si="315"/>
        <v>0</v>
      </c>
      <c r="BF650">
        <f t="shared" si="316"/>
        <v>0</v>
      </c>
      <c r="BG650">
        <f t="shared" si="317"/>
        <v>4</v>
      </c>
      <c r="BH650">
        <f t="shared" si="321"/>
        <v>7</v>
      </c>
      <c r="BI650" s="6">
        <f t="shared" si="318"/>
        <v>0</v>
      </c>
      <c r="BJ650" s="44">
        <f t="shared" si="319"/>
        <v>0</v>
      </c>
    </row>
    <row r="651" spans="1:62" x14ac:dyDescent="0.25">
      <c r="A651" s="144">
        <f t="shared" si="320"/>
        <v>639</v>
      </c>
      <c r="B651" s="89" t="s">
        <v>138</v>
      </c>
      <c r="C651" s="150">
        <v>23</v>
      </c>
      <c r="D651" s="89" t="s">
        <v>138</v>
      </c>
      <c r="E651" s="150">
        <v>23</v>
      </c>
      <c r="F651" s="154" t="s">
        <v>127</v>
      </c>
      <c r="G651" s="155">
        <v>30</v>
      </c>
      <c r="H651" s="152">
        <f t="shared" si="322"/>
        <v>5092.8999999999996</v>
      </c>
      <c r="I651" s="47">
        <f t="shared" si="324"/>
        <v>2306.6999999999998</v>
      </c>
      <c r="J651" s="47">
        <f t="shared" si="344"/>
        <v>1881.5</v>
      </c>
      <c r="K651" s="47">
        <f t="shared" si="346"/>
        <v>0</v>
      </c>
      <c r="L651" s="56">
        <f t="shared" si="341"/>
        <v>3953.9796218493584</v>
      </c>
      <c r="M651" s="56">
        <f t="shared" si="323"/>
        <v>-1.0991204914716945E-2</v>
      </c>
      <c r="N651" s="47"/>
      <c r="O651" s="47">
        <f t="shared" si="350"/>
        <v>336.24687499999982</v>
      </c>
      <c r="P651" s="47">
        <f t="shared" si="351"/>
        <v>1187.2468749999998</v>
      </c>
      <c r="Q651" s="47">
        <f t="shared" si="351"/>
        <v>2038.2468749999998</v>
      </c>
      <c r="R651" s="47"/>
      <c r="S651" s="47">
        <f t="shared" si="348"/>
        <v>573.83530820895419</v>
      </c>
      <c r="T651" s="47">
        <f t="shared" si="347"/>
        <v>1458.1004766476142</v>
      </c>
      <c r="U651" s="47">
        <f t="shared" si="345"/>
        <v>1458.1004766476142</v>
      </c>
      <c r="V651" s="47">
        <f t="shared" si="342"/>
        <v>463.95435155009091</v>
      </c>
      <c r="W651" s="79">
        <v>4</v>
      </c>
      <c r="X651" s="62">
        <f t="shared" si="349"/>
        <v>1458.1004766476142</v>
      </c>
      <c r="Y651" s="137">
        <f t="shared" si="327"/>
        <v>60.618831873326144</v>
      </c>
      <c r="Z651" s="131"/>
      <c r="AA651" s="5">
        <f t="shared" si="325"/>
        <v>0</v>
      </c>
      <c r="AB651" s="131"/>
      <c r="AC651" s="43">
        <f t="shared" si="329"/>
        <v>0</v>
      </c>
      <c r="AD651" s="131"/>
      <c r="AE651" s="43">
        <f t="shared" si="328"/>
        <v>0</v>
      </c>
      <c r="AF651" s="131"/>
      <c r="AG651" s="43">
        <f t="shared" si="330"/>
        <v>0</v>
      </c>
      <c r="AH651" s="131"/>
      <c r="AI651" s="43">
        <f t="shared" si="331"/>
        <v>0</v>
      </c>
      <c r="AJ651" s="131"/>
      <c r="AK651" s="43">
        <f t="shared" si="332"/>
        <v>0</v>
      </c>
      <c r="AL651" s="117"/>
      <c r="AM651" s="43">
        <f t="shared" si="333"/>
        <v>0</v>
      </c>
      <c r="AN651" s="131">
        <v>66.5</v>
      </c>
      <c r="AO651" s="5">
        <f t="shared" si="326"/>
        <v>6.0172515636800004</v>
      </c>
      <c r="AP651" s="131"/>
      <c r="AQ651" s="43">
        <f t="shared" si="334"/>
        <v>0</v>
      </c>
      <c r="AR651" s="131">
        <v>66.3</v>
      </c>
      <c r="AS651" s="43">
        <f t="shared" si="335"/>
        <v>5.9811119963711992</v>
      </c>
      <c r="AT651" s="131"/>
      <c r="AU651" s="43">
        <f t="shared" si="336"/>
        <v>0</v>
      </c>
      <c r="AV651" s="131"/>
      <c r="AW651" s="43">
        <f t="shared" si="337"/>
        <v>0</v>
      </c>
      <c r="AX651" s="131"/>
      <c r="AY651" s="43">
        <f t="shared" si="338"/>
        <v>0</v>
      </c>
      <c r="AZ651" s="131"/>
      <c r="BA651" s="43">
        <f t="shared" si="339"/>
        <v>0</v>
      </c>
      <c r="BB651" s="117"/>
      <c r="BC651" s="43">
        <f t="shared" si="340"/>
        <v>0</v>
      </c>
      <c r="BD651" s="121"/>
      <c r="BE651">
        <f t="shared" si="315"/>
        <v>0</v>
      </c>
      <c r="BF651">
        <f t="shared" si="316"/>
        <v>0</v>
      </c>
      <c r="BG651">
        <f t="shared" si="317"/>
        <v>4</v>
      </c>
      <c r="BH651">
        <f t="shared" si="321"/>
        <v>7</v>
      </c>
      <c r="BI651" s="6">
        <f t="shared" si="318"/>
        <v>0</v>
      </c>
      <c r="BJ651" s="44">
        <f t="shared" si="319"/>
        <v>0</v>
      </c>
    </row>
    <row r="652" spans="1:62" x14ac:dyDescent="0.25">
      <c r="A652" s="144">
        <f t="shared" si="320"/>
        <v>640</v>
      </c>
      <c r="B652" s="89" t="s">
        <v>138</v>
      </c>
      <c r="C652" s="150">
        <v>24</v>
      </c>
      <c r="D652" s="89" t="s">
        <v>138</v>
      </c>
      <c r="E652" s="150">
        <v>24</v>
      </c>
      <c r="F652" s="154" t="s">
        <v>127</v>
      </c>
      <c r="G652" s="155">
        <v>31</v>
      </c>
      <c r="H652" s="152">
        <f t="shared" si="322"/>
        <v>5100.8999999999996</v>
      </c>
      <c r="I652" s="47">
        <f t="shared" si="324"/>
        <v>2306.6999999999998</v>
      </c>
      <c r="J652" s="47">
        <f t="shared" si="344"/>
        <v>1889.5</v>
      </c>
      <c r="K652" s="47">
        <f t="shared" si="346"/>
        <v>0</v>
      </c>
      <c r="L652" s="56">
        <f t="shared" si="341"/>
        <v>3953.9796218493584</v>
      </c>
      <c r="M652" s="56">
        <f t="shared" si="323"/>
        <v>-1.0849213238088851E-2</v>
      </c>
      <c r="N652" s="47"/>
      <c r="O652" s="47">
        <f t="shared" si="350"/>
        <v>330.49687499999982</v>
      </c>
      <c r="P652" s="47">
        <f t="shared" si="351"/>
        <v>1181.4968749999998</v>
      </c>
      <c r="Q652" s="47">
        <f t="shared" si="351"/>
        <v>2032.4968749999998</v>
      </c>
      <c r="R652" s="47"/>
      <c r="S652" s="47">
        <f t="shared" si="348"/>
        <v>563.98331924336685</v>
      </c>
      <c r="T652" s="47">
        <f t="shared" si="347"/>
        <v>1458.1004766476142</v>
      </c>
      <c r="U652" s="47">
        <f t="shared" si="345"/>
        <v>1458.1004766476142</v>
      </c>
      <c r="V652" s="47">
        <f t="shared" si="342"/>
        <v>473.80619852400133</v>
      </c>
      <c r="W652" s="79">
        <v>4</v>
      </c>
      <c r="X652" s="62">
        <f t="shared" si="349"/>
        <v>1458.1004766476142</v>
      </c>
      <c r="Y652" s="137">
        <f t="shared" si="327"/>
        <v>60.618831873326144</v>
      </c>
      <c r="Z652" s="131"/>
      <c r="AA652" s="5">
        <f t="shared" si="325"/>
        <v>0</v>
      </c>
      <c r="AB652" s="131"/>
      <c r="AC652" s="43">
        <f t="shared" si="329"/>
        <v>0</v>
      </c>
      <c r="AD652" s="131"/>
      <c r="AE652" s="43">
        <f t="shared" si="328"/>
        <v>0</v>
      </c>
      <c r="AF652" s="131"/>
      <c r="AG652" s="43">
        <f t="shared" si="330"/>
        <v>0</v>
      </c>
      <c r="AH652" s="131"/>
      <c r="AI652" s="43">
        <f t="shared" si="331"/>
        <v>0</v>
      </c>
      <c r="AJ652" s="131"/>
      <c r="AK652" s="43">
        <f t="shared" si="332"/>
        <v>0</v>
      </c>
      <c r="AL652" s="117"/>
      <c r="AM652" s="43">
        <f t="shared" si="333"/>
        <v>0</v>
      </c>
      <c r="AN652" s="131">
        <v>66.5</v>
      </c>
      <c r="AO652" s="5">
        <f t="shared" si="326"/>
        <v>6.0172515636800004</v>
      </c>
      <c r="AP652" s="131"/>
      <c r="AQ652" s="43">
        <f t="shared" si="334"/>
        <v>0</v>
      </c>
      <c r="AR652" s="131">
        <v>66.3</v>
      </c>
      <c r="AS652" s="43">
        <f t="shared" si="335"/>
        <v>5.9811119963711992</v>
      </c>
      <c r="AT652" s="131"/>
      <c r="AU652" s="43">
        <f t="shared" si="336"/>
        <v>0</v>
      </c>
      <c r="AV652" s="131"/>
      <c r="AW652" s="43">
        <f t="shared" si="337"/>
        <v>0</v>
      </c>
      <c r="AX652" s="131"/>
      <c r="AY652" s="43">
        <f t="shared" si="338"/>
        <v>0</v>
      </c>
      <c r="AZ652" s="131"/>
      <c r="BA652" s="43">
        <f t="shared" si="339"/>
        <v>0</v>
      </c>
      <c r="BB652" s="117"/>
      <c r="BC652" s="43">
        <f t="shared" si="340"/>
        <v>0</v>
      </c>
      <c r="BD652" s="121"/>
      <c r="BE652">
        <f t="shared" si="315"/>
        <v>0</v>
      </c>
      <c r="BF652">
        <f t="shared" si="316"/>
        <v>0</v>
      </c>
      <c r="BG652">
        <f t="shared" si="317"/>
        <v>4</v>
      </c>
      <c r="BH652">
        <f t="shared" si="321"/>
        <v>7</v>
      </c>
      <c r="BI652" s="6">
        <f t="shared" si="318"/>
        <v>0</v>
      </c>
      <c r="BJ652" s="44">
        <f t="shared" si="319"/>
        <v>0</v>
      </c>
    </row>
    <row r="653" spans="1:62" x14ac:dyDescent="0.25">
      <c r="A653" s="144">
        <f t="shared" si="320"/>
        <v>641</v>
      </c>
      <c r="B653" s="89" t="s">
        <v>138</v>
      </c>
      <c r="C653" s="150">
        <v>25</v>
      </c>
      <c r="D653" s="89" t="s">
        <v>138</v>
      </c>
      <c r="E653" s="150">
        <v>25</v>
      </c>
      <c r="F653" s="154" t="s">
        <v>127</v>
      </c>
      <c r="G653" s="155">
        <v>32</v>
      </c>
      <c r="H653" s="152">
        <f t="shared" si="322"/>
        <v>5108.8999999999996</v>
      </c>
      <c r="I653" s="47">
        <f t="shared" si="324"/>
        <v>2306.6999999999998</v>
      </c>
      <c r="J653" s="47">
        <f t="shared" si="344"/>
        <v>1897.5</v>
      </c>
      <c r="K653" s="47">
        <f t="shared" si="346"/>
        <v>0</v>
      </c>
      <c r="L653" s="56">
        <f t="shared" si="341"/>
        <v>3953.9796218493584</v>
      </c>
      <c r="M653" s="56">
        <f t="shared" si="323"/>
        <v>-1.071615592127273E-2</v>
      </c>
      <c r="N653" s="47"/>
      <c r="O653" s="47">
        <f t="shared" si="350"/>
        <v>324.74687499999982</v>
      </c>
      <c r="P653" s="47">
        <f t="shared" si="351"/>
        <v>1175.7468749999998</v>
      </c>
      <c r="Q653" s="47">
        <f t="shared" si="351"/>
        <v>2026.7468749999998</v>
      </c>
      <c r="R653" s="47"/>
      <c r="S653" s="47">
        <f t="shared" si="348"/>
        <v>554.13133174570225</v>
      </c>
      <c r="T653" s="47">
        <f t="shared" si="347"/>
        <v>1458.1004766476142</v>
      </c>
      <c r="U653" s="47">
        <f t="shared" si="345"/>
        <v>1458.1004766476142</v>
      </c>
      <c r="V653" s="47">
        <f t="shared" si="342"/>
        <v>483.65805296434934</v>
      </c>
      <c r="W653" s="79">
        <v>4</v>
      </c>
      <c r="X653" s="62">
        <f t="shared" si="349"/>
        <v>1458.1004766476142</v>
      </c>
      <c r="Y653" s="137">
        <f t="shared" si="327"/>
        <v>60.618831873326144</v>
      </c>
      <c r="Z653" s="131"/>
      <c r="AA653" s="5">
        <f t="shared" si="325"/>
        <v>0</v>
      </c>
      <c r="AB653" s="131"/>
      <c r="AC653" s="43">
        <f t="shared" si="329"/>
        <v>0</v>
      </c>
      <c r="AD653" s="131"/>
      <c r="AE653" s="43">
        <f t="shared" si="328"/>
        <v>0</v>
      </c>
      <c r="AF653" s="131"/>
      <c r="AG653" s="43">
        <f t="shared" si="330"/>
        <v>0</v>
      </c>
      <c r="AH653" s="131"/>
      <c r="AI653" s="43">
        <f t="shared" si="331"/>
        <v>0</v>
      </c>
      <c r="AJ653" s="131"/>
      <c r="AK653" s="43">
        <f t="shared" si="332"/>
        <v>0</v>
      </c>
      <c r="AL653" s="117"/>
      <c r="AM653" s="43">
        <f t="shared" si="333"/>
        <v>0</v>
      </c>
      <c r="AN653" s="131">
        <v>65.900000000000006</v>
      </c>
      <c r="AO653" s="5">
        <f t="shared" si="326"/>
        <v>5.9091594241088012</v>
      </c>
      <c r="AP653" s="131"/>
      <c r="AQ653" s="43">
        <f t="shared" si="334"/>
        <v>0</v>
      </c>
      <c r="AR653" s="131">
        <v>65.5</v>
      </c>
      <c r="AS653" s="43">
        <f t="shared" si="335"/>
        <v>5.8376422683199998</v>
      </c>
      <c r="AT653" s="131"/>
      <c r="AU653" s="43">
        <f t="shared" si="336"/>
        <v>0</v>
      </c>
      <c r="AV653" s="131"/>
      <c r="AW653" s="43">
        <f t="shared" si="337"/>
        <v>0</v>
      </c>
      <c r="AX653" s="131"/>
      <c r="AY653" s="43">
        <f t="shared" si="338"/>
        <v>0</v>
      </c>
      <c r="AZ653" s="131"/>
      <c r="BA653" s="43">
        <f t="shared" si="339"/>
        <v>0</v>
      </c>
      <c r="BB653" s="117"/>
      <c r="BC653" s="43">
        <f t="shared" si="340"/>
        <v>0</v>
      </c>
      <c r="BD653" s="121"/>
      <c r="BE653">
        <f t="shared" si="315"/>
        <v>0</v>
      </c>
      <c r="BF653">
        <f t="shared" si="316"/>
        <v>0</v>
      </c>
      <c r="BG653">
        <f t="shared" si="317"/>
        <v>4</v>
      </c>
      <c r="BH653">
        <f t="shared" si="321"/>
        <v>7</v>
      </c>
      <c r="BI653" s="6">
        <f t="shared" si="318"/>
        <v>0</v>
      </c>
      <c r="BJ653" s="44">
        <f t="shared" si="319"/>
        <v>0</v>
      </c>
    </row>
    <row r="654" spans="1:62" x14ac:dyDescent="0.25">
      <c r="A654" s="144">
        <f t="shared" si="320"/>
        <v>642</v>
      </c>
      <c r="B654" s="89" t="s">
        <v>138</v>
      </c>
      <c r="C654" s="150">
        <v>26</v>
      </c>
      <c r="D654" s="89" t="s">
        <v>138</v>
      </c>
      <c r="E654" s="150">
        <v>26</v>
      </c>
      <c r="F654" s="154" t="s">
        <v>127</v>
      </c>
      <c r="G654" s="155">
        <v>33</v>
      </c>
      <c r="H654" s="152">
        <f t="shared" si="322"/>
        <v>5116.8999999999996</v>
      </c>
      <c r="I654" s="47">
        <f t="shared" si="324"/>
        <v>2306.6999999999998</v>
      </c>
      <c r="J654" s="47">
        <f t="shared" si="344"/>
        <v>1905.5</v>
      </c>
      <c r="K654" s="47">
        <f t="shared" si="346"/>
        <v>0</v>
      </c>
      <c r="L654" s="56">
        <f t="shared" si="341"/>
        <v>3953.9796218493584</v>
      </c>
      <c r="M654" s="56">
        <f t="shared" si="323"/>
        <v>-1.0591665523861593E-2</v>
      </c>
      <c r="N654" s="47"/>
      <c r="O654" s="47">
        <f t="shared" si="350"/>
        <v>318.99687499999982</v>
      </c>
      <c r="P654" s="47">
        <f t="shared" si="351"/>
        <v>1169.9968749999998</v>
      </c>
      <c r="Q654" s="47">
        <f t="shared" si="351"/>
        <v>2020.9968749999998</v>
      </c>
      <c r="R654" s="47"/>
      <c r="S654" s="47">
        <f t="shared" si="348"/>
        <v>544.27934579567273</v>
      </c>
      <c r="T654" s="47">
        <f t="shared" si="347"/>
        <v>1458.1004766476142</v>
      </c>
      <c r="U654" s="47">
        <f t="shared" si="345"/>
        <v>1458.1004766476142</v>
      </c>
      <c r="V654" s="47">
        <f t="shared" si="342"/>
        <v>493.50991442398129</v>
      </c>
      <c r="W654" s="79">
        <v>4</v>
      </c>
      <c r="X654" s="62">
        <f t="shared" si="349"/>
        <v>1458.1004766476142</v>
      </c>
      <c r="Y654" s="137">
        <f t="shared" si="327"/>
        <v>60.618831873326144</v>
      </c>
      <c r="Z654" s="131"/>
      <c r="AA654" s="5">
        <f t="shared" si="325"/>
        <v>0</v>
      </c>
      <c r="AB654" s="131"/>
      <c r="AC654" s="43">
        <f t="shared" si="329"/>
        <v>0</v>
      </c>
      <c r="AD654" s="131"/>
      <c r="AE654" s="43">
        <f t="shared" si="328"/>
        <v>0</v>
      </c>
      <c r="AF654" s="131"/>
      <c r="AG654" s="43">
        <f t="shared" si="330"/>
        <v>0</v>
      </c>
      <c r="AH654" s="131"/>
      <c r="AI654" s="43">
        <f t="shared" si="331"/>
        <v>0</v>
      </c>
      <c r="AJ654" s="131"/>
      <c r="AK654" s="43">
        <f t="shared" si="332"/>
        <v>0</v>
      </c>
      <c r="AL654" s="117"/>
      <c r="AM654" s="43">
        <f t="shared" si="333"/>
        <v>0</v>
      </c>
      <c r="AN654" s="131">
        <v>66.5</v>
      </c>
      <c r="AO654" s="5">
        <f t="shared" si="326"/>
        <v>6.0172515636800004</v>
      </c>
      <c r="AP654" s="131"/>
      <c r="AQ654" s="43">
        <f t="shared" si="334"/>
        <v>0</v>
      </c>
      <c r="AR654" s="131">
        <v>66</v>
      </c>
      <c r="AS654" s="43">
        <f t="shared" si="335"/>
        <v>5.9271067468800007</v>
      </c>
      <c r="AT654" s="131"/>
      <c r="AU654" s="43">
        <f t="shared" si="336"/>
        <v>0</v>
      </c>
      <c r="AV654" s="131"/>
      <c r="AW654" s="43">
        <f t="shared" si="337"/>
        <v>0</v>
      </c>
      <c r="AX654" s="131"/>
      <c r="AY654" s="43">
        <f t="shared" si="338"/>
        <v>0</v>
      </c>
      <c r="AZ654" s="131"/>
      <c r="BA654" s="43">
        <f t="shared" si="339"/>
        <v>0</v>
      </c>
      <c r="BB654" s="117"/>
      <c r="BC654" s="43">
        <f t="shared" si="340"/>
        <v>0</v>
      </c>
      <c r="BD654" s="121"/>
      <c r="BE654">
        <f t="shared" ref="BE654:BE717" si="352">IF(AM654=0,IF(AG654="","",AG654),AM654)</f>
        <v>0</v>
      </c>
      <c r="BF654">
        <f t="shared" ref="BF654:BF717" si="353">IF(BC654=0,IF(AU654="","",AU654),BC654)</f>
        <v>0</v>
      </c>
      <c r="BG654">
        <f t="shared" ref="BG654:BG717" si="354">IF(L654&lt;500,2,4)</f>
        <v>4</v>
      </c>
      <c r="BH654">
        <f t="shared" si="321"/>
        <v>7</v>
      </c>
      <c r="BI654" s="6">
        <f t="shared" ref="BI654:BI717" si="355">AM654-AG654</f>
        <v>0</v>
      </c>
      <c r="BJ654" s="44">
        <f t="shared" ref="BJ654:BJ717" si="356">BC654-AU654</f>
        <v>0</v>
      </c>
    </row>
    <row r="655" spans="1:62" x14ac:dyDescent="0.25">
      <c r="A655" s="144">
        <f t="shared" ref="A655:A718" si="357">A654+1</f>
        <v>643</v>
      </c>
      <c r="B655" s="89" t="s">
        <v>138</v>
      </c>
      <c r="C655" s="150">
        <v>27</v>
      </c>
      <c r="D655" s="89" t="s">
        <v>138</v>
      </c>
      <c r="E655" s="150">
        <v>27</v>
      </c>
      <c r="F655" s="154" t="s">
        <v>127</v>
      </c>
      <c r="G655" s="155">
        <v>34</v>
      </c>
      <c r="H655" s="152">
        <f t="shared" si="322"/>
        <v>5124.8999999999996</v>
      </c>
      <c r="I655" s="47">
        <f t="shared" si="324"/>
        <v>2306.6999999999998</v>
      </c>
      <c r="J655" s="47">
        <f t="shared" si="344"/>
        <v>1913.5</v>
      </c>
      <c r="K655" s="47">
        <f t="shared" si="346"/>
        <v>0</v>
      </c>
      <c r="L655" s="56">
        <f t="shared" si="341"/>
        <v>3953.9796218493584</v>
      </c>
      <c r="M655" s="56">
        <f t="shared" si="323"/>
        <v>-1.0475415488599538E-2</v>
      </c>
      <c r="N655" s="47"/>
      <c r="O655" s="47">
        <f t="shared" si="350"/>
        <v>313.24687499999982</v>
      </c>
      <c r="P655" s="47">
        <f t="shared" si="351"/>
        <v>1164.2468749999998</v>
      </c>
      <c r="Q655" s="47">
        <f t="shared" si="351"/>
        <v>2015.2468749999998</v>
      </c>
      <c r="R655" s="47"/>
      <c r="S655" s="47">
        <f t="shared" si="348"/>
        <v>534.42736147886887</v>
      </c>
      <c r="T655" s="47">
        <f t="shared" si="347"/>
        <v>1458.1004766476142</v>
      </c>
      <c r="U655" s="47">
        <f t="shared" si="345"/>
        <v>1458.1004766476142</v>
      </c>
      <c r="V655" s="47">
        <f t="shared" si="342"/>
        <v>503.36178249075022</v>
      </c>
      <c r="W655" s="79">
        <v>4</v>
      </c>
      <c r="X655" s="62">
        <f t="shared" si="349"/>
        <v>1458.1004766476142</v>
      </c>
      <c r="Y655" s="137">
        <f t="shared" si="327"/>
        <v>60.618831873326144</v>
      </c>
      <c r="Z655" s="131"/>
      <c r="AA655" s="5">
        <f t="shared" si="325"/>
        <v>0</v>
      </c>
      <c r="AB655" s="131"/>
      <c r="AC655" s="43">
        <f t="shared" si="329"/>
        <v>0</v>
      </c>
      <c r="AD655" s="131"/>
      <c r="AE655" s="43">
        <f t="shared" si="328"/>
        <v>0</v>
      </c>
      <c r="AF655" s="131"/>
      <c r="AG655" s="43">
        <f t="shared" si="330"/>
        <v>0</v>
      </c>
      <c r="AH655" s="131"/>
      <c r="AI655" s="43">
        <f t="shared" si="331"/>
        <v>0</v>
      </c>
      <c r="AJ655" s="131"/>
      <c r="AK655" s="43">
        <f t="shared" si="332"/>
        <v>0</v>
      </c>
      <c r="AL655" s="117"/>
      <c r="AM655" s="43">
        <f t="shared" si="333"/>
        <v>0</v>
      </c>
      <c r="AN655" s="131">
        <v>65.5</v>
      </c>
      <c r="AO655" s="5">
        <f t="shared" si="326"/>
        <v>5.8376422683199998</v>
      </c>
      <c r="AP655" s="131"/>
      <c r="AQ655" s="43">
        <f t="shared" si="334"/>
        <v>0</v>
      </c>
      <c r="AR655" s="131">
        <v>65.599999999999994</v>
      </c>
      <c r="AS655" s="43">
        <f t="shared" si="335"/>
        <v>5.8554807369727992</v>
      </c>
      <c r="AT655" s="131"/>
      <c r="AU655" s="43">
        <f t="shared" si="336"/>
        <v>0</v>
      </c>
      <c r="AV655" s="131"/>
      <c r="AW655" s="43">
        <f t="shared" si="337"/>
        <v>0</v>
      </c>
      <c r="AX655" s="131"/>
      <c r="AY655" s="43">
        <f t="shared" si="338"/>
        <v>0</v>
      </c>
      <c r="AZ655" s="131"/>
      <c r="BA655" s="43">
        <f t="shared" si="339"/>
        <v>0</v>
      </c>
      <c r="BB655" s="117"/>
      <c r="BC655" s="43">
        <f t="shared" si="340"/>
        <v>0</v>
      </c>
      <c r="BD655" s="121"/>
      <c r="BE655">
        <f t="shared" si="352"/>
        <v>0</v>
      </c>
      <c r="BF655">
        <f t="shared" si="353"/>
        <v>0</v>
      </c>
      <c r="BG655">
        <f t="shared" si="354"/>
        <v>4</v>
      </c>
      <c r="BH655">
        <f t="shared" ref="BH655:BH718" si="358">BH654</f>
        <v>7</v>
      </c>
      <c r="BI655" s="6">
        <f t="shared" si="355"/>
        <v>0</v>
      </c>
      <c r="BJ655" s="44">
        <f t="shared" si="356"/>
        <v>0</v>
      </c>
    </row>
    <row r="656" spans="1:62" x14ac:dyDescent="0.25">
      <c r="A656" s="144">
        <f t="shared" si="357"/>
        <v>644</v>
      </c>
      <c r="B656" s="89" t="s">
        <v>138</v>
      </c>
      <c r="C656" s="150">
        <v>28</v>
      </c>
      <c r="D656" s="89" t="s">
        <v>138</v>
      </c>
      <c r="E656" s="150">
        <v>28</v>
      </c>
      <c r="F656" s="154" t="s">
        <v>127</v>
      </c>
      <c r="G656" s="155">
        <v>35</v>
      </c>
      <c r="H656" s="152">
        <f t="shared" ref="H656:H719" si="359">H655+I$8</f>
        <v>5132.8999999999996</v>
      </c>
      <c r="I656" s="47">
        <f t="shared" si="324"/>
        <v>2306.6999999999998</v>
      </c>
      <c r="J656" s="47">
        <f t="shared" si="344"/>
        <v>1921.5</v>
      </c>
      <c r="K656" s="47">
        <f t="shared" si="346"/>
        <v>0</v>
      </c>
      <c r="L656" s="56">
        <f t="shared" si="341"/>
        <v>3953.9796218493584</v>
      </c>
      <c r="M656" s="56">
        <f t="shared" ref="M656:M719" si="360">L656-SUM(R656:V656)</f>
        <v>-1.0367117336045339E-2</v>
      </c>
      <c r="N656" s="47"/>
      <c r="O656" s="47">
        <f t="shared" si="350"/>
        <v>307.49687499999982</v>
      </c>
      <c r="P656" s="47">
        <f t="shared" si="351"/>
        <v>1158.4968749999998</v>
      </c>
      <c r="Q656" s="47">
        <f t="shared" si="351"/>
        <v>2009.4968749999998</v>
      </c>
      <c r="R656" s="47"/>
      <c r="S656" s="47">
        <f t="shared" si="348"/>
        <v>524.57537888731065</v>
      </c>
      <c r="T656" s="47">
        <f t="shared" si="347"/>
        <v>1458.1004766476142</v>
      </c>
      <c r="U656" s="47">
        <f t="shared" si="345"/>
        <v>1458.1004766476142</v>
      </c>
      <c r="V656" s="47">
        <f t="shared" si="342"/>
        <v>513.21365678415589</v>
      </c>
      <c r="W656" s="79">
        <v>4</v>
      </c>
      <c r="X656" s="62">
        <f t="shared" si="349"/>
        <v>1458.1004766476142</v>
      </c>
      <c r="Y656" s="137">
        <f t="shared" si="327"/>
        <v>60.618831873326144</v>
      </c>
      <c r="Z656" s="131"/>
      <c r="AA656" s="5">
        <f t="shared" si="325"/>
        <v>0</v>
      </c>
      <c r="AB656" s="131"/>
      <c r="AC656" s="43">
        <f t="shared" si="329"/>
        <v>0</v>
      </c>
      <c r="AD656" s="131"/>
      <c r="AE656" s="43">
        <f t="shared" si="328"/>
        <v>0</v>
      </c>
      <c r="AF656" s="131"/>
      <c r="AG656" s="43">
        <f t="shared" si="330"/>
        <v>0</v>
      </c>
      <c r="AH656" s="131"/>
      <c r="AI656" s="43">
        <f t="shared" si="331"/>
        <v>0</v>
      </c>
      <c r="AJ656" s="131"/>
      <c r="AK656" s="43">
        <f t="shared" si="332"/>
        <v>0</v>
      </c>
      <c r="AL656" s="117"/>
      <c r="AM656" s="43">
        <f t="shared" si="333"/>
        <v>0</v>
      </c>
      <c r="AN656" s="131">
        <v>65.2</v>
      </c>
      <c r="AO656" s="5">
        <f t="shared" si="326"/>
        <v>5.7842901435391996</v>
      </c>
      <c r="AP656" s="131"/>
      <c r="AQ656" s="43">
        <f t="shared" si="334"/>
        <v>0</v>
      </c>
      <c r="AR656" s="131">
        <v>64.900000000000006</v>
      </c>
      <c r="AS656" s="43">
        <f t="shared" si="335"/>
        <v>5.7311829405248007</v>
      </c>
      <c r="AT656" s="131"/>
      <c r="AU656" s="43">
        <f t="shared" si="336"/>
        <v>0</v>
      </c>
      <c r="AV656" s="131"/>
      <c r="AW656" s="43">
        <f t="shared" si="337"/>
        <v>0</v>
      </c>
      <c r="AX656" s="131"/>
      <c r="AY656" s="43">
        <f t="shared" si="338"/>
        <v>0</v>
      </c>
      <c r="AZ656" s="131"/>
      <c r="BA656" s="43">
        <f t="shared" si="339"/>
        <v>0</v>
      </c>
      <c r="BB656" s="117"/>
      <c r="BC656" s="43">
        <f t="shared" si="340"/>
        <v>0</v>
      </c>
      <c r="BD656" s="121"/>
      <c r="BE656">
        <f t="shared" si="352"/>
        <v>0</v>
      </c>
      <c r="BF656">
        <f t="shared" si="353"/>
        <v>0</v>
      </c>
      <c r="BG656">
        <f t="shared" si="354"/>
        <v>4</v>
      </c>
      <c r="BH656">
        <f t="shared" si="358"/>
        <v>7</v>
      </c>
      <c r="BI656" s="6">
        <f t="shared" si="355"/>
        <v>0</v>
      </c>
      <c r="BJ656" s="44">
        <f t="shared" si="356"/>
        <v>0</v>
      </c>
    </row>
    <row r="657" spans="1:62" x14ac:dyDescent="0.25">
      <c r="A657" s="144">
        <f t="shared" si="357"/>
        <v>645</v>
      </c>
      <c r="B657" s="89" t="s">
        <v>138</v>
      </c>
      <c r="C657" s="150">
        <v>29</v>
      </c>
      <c r="D657" s="89" t="s">
        <v>138</v>
      </c>
      <c r="E657" s="150">
        <v>29</v>
      </c>
      <c r="F657" s="154" t="s">
        <v>127</v>
      </c>
      <c r="G657" s="155">
        <v>36</v>
      </c>
      <c r="H657" s="152">
        <f t="shared" si="359"/>
        <v>5140.8999999999996</v>
      </c>
      <c r="I657" s="47">
        <f t="shared" ref="I657:I720" si="361">I656</f>
        <v>2306.6999999999998</v>
      </c>
      <c r="J657" s="47">
        <f t="shared" si="344"/>
        <v>1929.5</v>
      </c>
      <c r="K657" s="47">
        <f t="shared" si="346"/>
        <v>0</v>
      </c>
      <c r="L657" s="56">
        <f t="shared" si="341"/>
        <v>3953.9796218493584</v>
      </c>
      <c r="M657" s="56">
        <f t="shared" si="360"/>
        <v>-1.0266518298521987E-2</v>
      </c>
      <c r="N657" s="47"/>
      <c r="O657" s="47">
        <f t="shared" si="350"/>
        <v>301.74687499999982</v>
      </c>
      <c r="P657" s="47">
        <f t="shared" si="351"/>
        <v>1152.7468749999998</v>
      </c>
      <c r="Q657" s="47">
        <f t="shared" si="351"/>
        <v>2003.7468749999998</v>
      </c>
      <c r="R657" s="47"/>
      <c r="S657" s="47">
        <f t="shared" si="348"/>
        <v>514.72339812006362</v>
      </c>
      <c r="T657" s="47">
        <f t="shared" si="347"/>
        <v>1458.1004766476142</v>
      </c>
      <c r="U657" s="47">
        <f t="shared" si="345"/>
        <v>1458.1004766476142</v>
      </c>
      <c r="V657" s="47">
        <f t="shared" si="342"/>
        <v>523.06553695236448</v>
      </c>
      <c r="W657" s="79">
        <v>4</v>
      </c>
      <c r="X657" s="62">
        <f t="shared" si="349"/>
        <v>1458.1004766476142</v>
      </c>
      <c r="Y657" s="137">
        <f t="shared" si="327"/>
        <v>60.618831873326144</v>
      </c>
      <c r="Z657" s="131"/>
      <c r="AA657" s="5">
        <f t="shared" si="325"/>
        <v>0</v>
      </c>
      <c r="AB657" s="131"/>
      <c r="AC657" s="43">
        <f t="shared" si="329"/>
        <v>0</v>
      </c>
      <c r="AD657" s="131"/>
      <c r="AE657" s="43">
        <f t="shared" si="328"/>
        <v>0</v>
      </c>
      <c r="AF657" s="131"/>
      <c r="AG657" s="43">
        <f t="shared" si="330"/>
        <v>0</v>
      </c>
      <c r="AH657" s="131"/>
      <c r="AI657" s="43">
        <f t="shared" si="331"/>
        <v>0</v>
      </c>
      <c r="AJ657" s="131"/>
      <c r="AK657" s="43">
        <f t="shared" si="332"/>
        <v>0</v>
      </c>
      <c r="AL657" s="117"/>
      <c r="AM657" s="43">
        <f t="shared" si="333"/>
        <v>0</v>
      </c>
      <c r="AN657" s="131">
        <v>65.900000000000006</v>
      </c>
      <c r="AO657" s="5">
        <f t="shared" si="326"/>
        <v>5.9091594241088012</v>
      </c>
      <c r="AP657" s="131"/>
      <c r="AQ657" s="43">
        <f t="shared" si="334"/>
        <v>0</v>
      </c>
      <c r="AR657" s="131">
        <v>65.5</v>
      </c>
      <c r="AS657" s="43">
        <f t="shared" si="335"/>
        <v>5.8376422683199998</v>
      </c>
      <c r="AT657" s="131"/>
      <c r="AU657" s="43">
        <f t="shared" si="336"/>
        <v>0</v>
      </c>
      <c r="AV657" s="131"/>
      <c r="AW657" s="43">
        <f t="shared" si="337"/>
        <v>0</v>
      </c>
      <c r="AX657" s="131"/>
      <c r="AY657" s="43">
        <f t="shared" si="338"/>
        <v>0</v>
      </c>
      <c r="AZ657" s="131"/>
      <c r="BA657" s="43">
        <f t="shared" si="339"/>
        <v>0</v>
      </c>
      <c r="BB657" s="117"/>
      <c r="BC657" s="43">
        <f t="shared" si="340"/>
        <v>0</v>
      </c>
      <c r="BD657" s="121"/>
      <c r="BE657">
        <f t="shared" si="352"/>
        <v>0</v>
      </c>
      <c r="BF657">
        <f t="shared" si="353"/>
        <v>0</v>
      </c>
      <c r="BG657">
        <f t="shared" si="354"/>
        <v>4</v>
      </c>
      <c r="BH657">
        <f t="shared" si="358"/>
        <v>7</v>
      </c>
      <c r="BI657" s="6">
        <f t="shared" si="355"/>
        <v>0</v>
      </c>
      <c r="BJ657" s="44">
        <f t="shared" si="356"/>
        <v>0</v>
      </c>
    </row>
    <row r="658" spans="1:62" x14ac:dyDescent="0.25">
      <c r="A658" s="144">
        <f t="shared" si="357"/>
        <v>646</v>
      </c>
      <c r="B658" s="89" t="s">
        <v>138</v>
      </c>
      <c r="C658" s="150">
        <v>30</v>
      </c>
      <c r="D658" s="89" t="s">
        <v>138</v>
      </c>
      <c r="E658" s="150">
        <v>30</v>
      </c>
      <c r="F658" s="154" t="s">
        <v>127</v>
      </c>
      <c r="G658" s="155">
        <v>37</v>
      </c>
      <c r="H658" s="152">
        <f t="shared" si="359"/>
        <v>5148.8999999999996</v>
      </c>
      <c r="I658" s="47">
        <f t="shared" si="361"/>
        <v>2306.6999999999998</v>
      </c>
      <c r="J658" s="47">
        <f t="shared" si="344"/>
        <v>1937.5</v>
      </c>
      <c r="K658" s="47">
        <f t="shared" si="346"/>
        <v>0</v>
      </c>
      <c r="L658" s="56">
        <f t="shared" si="341"/>
        <v>3953.9796218493584</v>
      </c>
      <c r="M658" s="56">
        <f t="shared" si="360"/>
        <v>-1.0173399354698631E-2</v>
      </c>
      <c r="N658" s="47"/>
      <c r="O658" s="47">
        <f t="shared" si="350"/>
        <v>295.99687499999982</v>
      </c>
      <c r="P658" s="47">
        <f t="shared" si="351"/>
        <v>1146.9968749999998</v>
      </c>
      <c r="Q658" s="47">
        <f t="shared" si="351"/>
        <v>1997.9968749999998</v>
      </c>
      <c r="R658" s="47"/>
      <c r="S658" s="47">
        <f t="shared" si="348"/>
        <v>504.87141928392572</v>
      </c>
      <c r="T658" s="47">
        <f t="shared" si="347"/>
        <v>1458.1004766476142</v>
      </c>
      <c r="U658" s="47">
        <f t="shared" si="345"/>
        <v>1458.1004766476142</v>
      </c>
      <c r="V658" s="47">
        <f t="shared" si="342"/>
        <v>532.91742266955896</v>
      </c>
      <c r="W658" s="79">
        <v>4</v>
      </c>
      <c r="X658" s="62">
        <f t="shared" si="349"/>
        <v>1458.1004766476142</v>
      </c>
      <c r="Y658" s="137">
        <f t="shared" si="327"/>
        <v>60.618831873326144</v>
      </c>
      <c r="Z658" s="131"/>
      <c r="AA658" s="5">
        <f t="shared" si="325"/>
        <v>0</v>
      </c>
      <c r="AB658" s="131"/>
      <c r="AC658" s="43">
        <f t="shared" si="329"/>
        <v>0</v>
      </c>
      <c r="AD658" s="131"/>
      <c r="AE658" s="43">
        <f t="shared" si="328"/>
        <v>0</v>
      </c>
      <c r="AF658" s="131"/>
      <c r="AG658" s="43">
        <f t="shared" si="330"/>
        <v>0</v>
      </c>
      <c r="AH658" s="131"/>
      <c r="AI658" s="43">
        <f t="shared" si="331"/>
        <v>0</v>
      </c>
      <c r="AJ658" s="131"/>
      <c r="AK658" s="43">
        <f t="shared" si="332"/>
        <v>0</v>
      </c>
      <c r="AL658" s="117"/>
      <c r="AM658" s="43">
        <f t="shared" si="333"/>
        <v>0</v>
      </c>
      <c r="AN658" s="131">
        <v>65.5</v>
      </c>
      <c r="AO658" s="5">
        <f t="shared" si="326"/>
        <v>5.8376422683199998</v>
      </c>
      <c r="AP658" s="131"/>
      <c r="AQ658" s="43">
        <f t="shared" si="334"/>
        <v>0</v>
      </c>
      <c r="AR658" s="131">
        <v>65.099999999999994</v>
      </c>
      <c r="AS658" s="43">
        <f t="shared" si="335"/>
        <v>5.7665605290047992</v>
      </c>
      <c r="AT658" s="131"/>
      <c r="AU658" s="43">
        <f t="shared" si="336"/>
        <v>0</v>
      </c>
      <c r="AV658" s="131"/>
      <c r="AW658" s="43">
        <f t="shared" si="337"/>
        <v>0</v>
      </c>
      <c r="AX658" s="131"/>
      <c r="AY658" s="43">
        <f t="shared" si="338"/>
        <v>0</v>
      </c>
      <c r="AZ658" s="131"/>
      <c r="BA658" s="43">
        <f t="shared" si="339"/>
        <v>0</v>
      </c>
      <c r="BB658" s="117"/>
      <c r="BC658" s="43">
        <f t="shared" si="340"/>
        <v>0</v>
      </c>
      <c r="BD658" s="121"/>
      <c r="BE658">
        <f t="shared" si="352"/>
        <v>0</v>
      </c>
      <c r="BF658">
        <f t="shared" si="353"/>
        <v>0</v>
      </c>
      <c r="BG658">
        <f t="shared" si="354"/>
        <v>4</v>
      </c>
      <c r="BH658">
        <f t="shared" si="358"/>
        <v>7</v>
      </c>
      <c r="BI658" s="6">
        <f t="shared" si="355"/>
        <v>0</v>
      </c>
      <c r="BJ658" s="44">
        <f t="shared" si="356"/>
        <v>0</v>
      </c>
    </row>
    <row r="659" spans="1:62" x14ac:dyDescent="0.25">
      <c r="A659" s="144">
        <f t="shared" si="357"/>
        <v>647</v>
      </c>
      <c r="B659" s="89" t="s">
        <v>138</v>
      </c>
      <c r="C659" s="150">
        <v>31</v>
      </c>
      <c r="D659" s="89" t="s">
        <v>138</v>
      </c>
      <c r="E659" s="150">
        <v>31</v>
      </c>
      <c r="F659" s="154" t="s">
        <v>128</v>
      </c>
      <c r="G659" s="155">
        <v>1</v>
      </c>
      <c r="H659" s="152">
        <f t="shared" si="359"/>
        <v>5156.8999999999996</v>
      </c>
      <c r="I659" s="47">
        <f t="shared" si="361"/>
        <v>2306.6999999999998</v>
      </c>
      <c r="J659" s="47">
        <f t="shared" si="344"/>
        <v>1945.5</v>
      </c>
      <c r="K659" s="47">
        <f t="shared" si="346"/>
        <v>0</v>
      </c>
      <c r="L659" s="56">
        <f t="shared" si="341"/>
        <v>3953.9796218493584</v>
      </c>
      <c r="M659" s="56">
        <f t="shared" si="360"/>
        <v>-1.0087573644796066E-2</v>
      </c>
      <c r="N659" s="47"/>
      <c r="O659" s="47">
        <f t="shared" si="350"/>
        <v>290.24687499999982</v>
      </c>
      <c r="P659" s="47">
        <f t="shared" si="351"/>
        <v>1141.2468749999998</v>
      </c>
      <c r="Q659" s="47">
        <f t="shared" si="351"/>
        <v>1992.2468749999998</v>
      </c>
      <c r="R659" s="47"/>
      <c r="S659" s="47">
        <f t="shared" si="348"/>
        <v>495.01944249419694</v>
      </c>
      <c r="T659" s="47">
        <f t="shared" si="347"/>
        <v>1458.1004766476142</v>
      </c>
      <c r="U659" s="47">
        <f t="shared" si="345"/>
        <v>1458.1004766476142</v>
      </c>
      <c r="V659" s="47">
        <f t="shared" si="342"/>
        <v>542.76931363357789</v>
      </c>
      <c r="W659" s="79">
        <v>4</v>
      </c>
      <c r="X659" s="62">
        <f t="shared" si="349"/>
        <v>1458.1004766476142</v>
      </c>
      <c r="Y659" s="137">
        <f t="shared" si="327"/>
        <v>60.618831873326144</v>
      </c>
      <c r="Z659" s="131"/>
      <c r="AA659" s="5">
        <f t="shared" si="325"/>
        <v>0</v>
      </c>
      <c r="AB659" s="131"/>
      <c r="AC659" s="43">
        <f t="shared" si="329"/>
        <v>0</v>
      </c>
      <c r="AD659" s="131"/>
      <c r="AE659" s="43">
        <f t="shared" si="328"/>
        <v>0</v>
      </c>
      <c r="AF659" s="131"/>
      <c r="AG659" s="43">
        <f t="shared" si="330"/>
        <v>0</v>
      </c>
      <c r="AH659" s="131"/>
      <c r="AI659" s="43">
        <f t="shared" si="331"/>
        <v>0</v>
      </c>
      <c r="AJ659" s="131"/>
      <c r="AK659" s="43">
        <f t="shared" si="332"/>
        <v>0</v>
      </c>
      <c r="AL659" s="117"/>
      <c r="AM659" s="43">
        <f t="shared" si="333"/>
        <v>0</v>
      </c>
      <c r="AN659" s="131">
        <v>66.599999999999994</v>
      </c>
      <c r="AO659" s="5">
        <f t="shared" si="326"/>
        <v>6.035362167628799</v>
      </c>
      <c r="AP659" s="131"/>
      <c r="AQ659" s="43">
        <f t="shared" si="334"/>
        <v>0</v>
      </c>
      <c r="AR659" s="131">
        <v>66.2</v>
      </c>
      <c r="AS659" s="43">
        <f t="shared" si="335"/>
        <v>5.9630830330112001</v>
      </c>
      <c r="AT659" s="131"/>
      <c r="AU659" s="43">
        <f t="shared" si="336"/>
        <v>0</v>
      </c>
      <c r="AV659" s="131"/>
      <c r="AW659" s="43">
        <f t="shared" si="337"/>
        <v>0</v>
      </c>
      <c r="AX659" s="131"/>
      <c r="AY659" s="43">
        <f t="shared" si="338"/>
        <v>0</v>
      </c>
      <c r="AZ659" s="131"/>
      <c r="BA659" s="43">
        <f t="shared" si="339"/>
        <v>0</v>
      </c>
      <c r="BB659" s="117"/>
      <c r="BC659" s="43">
        <f t="shared" si="340"/>
        <v>0</v>
      </c>
      <c r="BD659" s="121"/>
      <c r="BE659">
        <f t="shared" si="352"/>
        <v>0</v>
      </c>
      <c r="BF659">
        <f t="shared" si="353"/>
        <v>0</v>
      </c>
      <c r="BG659">
        <f t="shared" si="354"/>
        <v>4</v>
      </c>
      <c r="BH659">
        <f t="shared" si="358"/>
        <v>7</v>
      </c>
      <c r="BI659" s="6">
        <f t="shared" si="355"/>
        <v>0</v>
      </c>
      <c r="BJ659" s="44">
        <f t="shared" si="356"/>
        <v>0</v>
      </c>
    </row>
    <row r="660" spans="1:62" x14ac:dyDescent="0.25">
      <c r="A660" s="144">
        <f t="shared" si="357"/>
        <v>648</v>
      </c>
      <c r="B660" s="89" t="s">
        <v>138</v>
      </c>
      <c r="C660" s="150">
        <v>32</v>
      </c>
      <c r="D660" s="89" t="s">
        <v>138</v>
      </c>
      <c r="E660" s="150">
        <v>32</v>
      </c>
      <c r="F660" s="154" t="s">
        <v>128</v>
      </c>
      <c r="G660" s="155">
        <v>2</v>
      </c>
      <c r="H660" s="152">
        <f t="shared" si="359"/>
        <v>5164.8999999999996</v>
      </c>
      <c r="I660" s="47">
        <f t="shared" si="361"/>
        <v>2306.6999999999998</v>
      </c>
      <c r="J660" s="47">
        <f t="shared" si="344"/>
        <v>1953.5</v>
      </c>
      <c r="K660" s="47">
        <f t="shared" si="346"/>
        <v>0</v>
      </c>
      <c r="L660" s="56">
        <f t="shared" si="341"/>
        <v>3953.9796218493584</v>
      </c>
      <c r="M660" s="56">
        <f t="shared" si="360"/>
        <v>-1.0008885219122021E-2</v>
      </c>
      <c r="N660" s="47"/>
      <c r="O660" s="47">
        <f t="shared" si="350"/>
        <v>284.49687499999982</v>
      </c>
      <c r="P660" s="47">
        <f t="shared" si="351"/>
        <v>1135.4968749999998</v>
      </c>
      <c r="Q660" s="47">
        <f t="shared" si="351"/>
        <v>1986.4968749999998</v>
      </c>
      <c r="R660" s="47"/>
      <c r="S660" s="47">
        <f t="shared" si="348"/>
        <v>485.16746787554246</v>
      </c>
      <c r="T660" s="47">
        <f t="shared" si="347"/>
        <v>1458.1004766476142</v>
      </c>
      <c r="U660" s="47">
        <f t="shared" si="345"/>
        <v>1458.1004766476142</v>
      </c>
      <c r="V660" s="47">
        <f t="shared" si="342"/>
        <v>552.62120956380716</v>
      </c>
      <c r="W660" s="79">
        <v>4</v>
      </c>
      <c r="X660" s="62">
        <f t="shared" si="349"/>
        <v>1458.1004766476142</v>
      </c>
      <c r="Y660" s="137">
        <f t="shared" si="327"/>
        <v>60.618831873326144</v>
      </c>
      <c r="Z660" s="131"/>
      <c r="AA660" s="5">
        <f t="shared" ref="AA660:AA723" si="362">POWER(2*$X660/1000*Z660, 2)*$A$5</f>
        <v>0</v>
      </c>
      <c r="AB660" s="131"/>
      <c r="AC660" s="43">
        <f t="shared" si="329"/>
        <v>0</v>
      </c>
      <c r="AD660" s="131"/>
      <c r="AE660" s="43">
        <f t="shared" si="328"/>
        <v>0</v>
      </c>
      <c r="AF660" s="131"/>
      <c r="AG660" s="43">
        <f t="shared" si="330"/>
        <v>0</v>
      </c>
      <c r="AH660" s="131"/>
      <c r="AI660" s="43">
        <f t="shared" si="331"/>
        <v>0</v>
      </c>
      <c r="AJ660" s="131"/>
      <c r="AK660" s="43">
        <f t="shared" si="332"/>
        <v>0</v>
      </c>
      <c r="AL660" s="117"/>
      <c r="AM660" s="43">
        <f t="shared" si="333"/>
        <v>0</v>
      </c>
      <c r="AN660" s="131">
        <v>65.8</v>
      </c>
      <c r="AO660" s="5">
        <f t="shared" ref="AO660:AO723" si="363">POWER(2*$X660/1000*AN660, 2)*$A$5</f>
        <v>5.8912393148671995</v>
      </c>
      <c r="AP660" s="131"/>
      <c r="AQ660" s="43">
        <f t="shared" si="334"/>
        <v>0</v>
      </c>
      <c r="AR660" s="131">
        <v>65.7</v>
      </c>
      <c r="AS660" s="43">
        <f t="shared" si="335"/>
        <v>5.8733464191552001</v>
      </c>
      <c r="AT660" s="131"/>
      <c r="AU660" s="43">
        <f t="shared" si="336"/>
        <v>0</v>
      </c>
      <c r="AV660" s="131"/>
      <c r="AW660" s="43">
        <f t="shared" si="337"/>
        <v>0</v>
      </c>
      <c r="AX660" s="131"/>
      <c r="AY660" s="43">
        <f t="shared" si="338"/>
        <v>0</v>
      </c>
      <c r="AZ660" s="131"/>
      <c r="BA660" s="43">
        <f t="shared" si="339"/>
        <v>0</v>
      </c>
      <c r="BB660" s="117"/>
      <c r="BC660" s="43">
        <f t="shared" si="340"/>
        <v>0</v>
      </c>
      <c r="BD660" s="121"/>
      <c r="BE660">
        <f t="shared" si="352"/>
        <v>0</v>
      </c>
      <c r="BF660">
        <f t="shared" si="353"/>
        <v>0</v>
      </c>
      <c r="BG660">
        <f t="shared" si="354"/>
        <v>4</v>
      </c>
      <c r="BH660">
        <f t="shared" si="358"/>
        <v>7</v>
      </c>
      <c r="BI660" s="6">
        <f t="shared" si="355"/>
        <v>0</v>
      </c>
      <c r="BJ660" s="44">
        <f t="shared" si="356"/>
        <v>0</v>
      </c>
    </row>
    <row r="661" spans="1:62" x14ac:dyDescent="0.25">
      <c r="A661" s="144">
        <f t="shared" si="357"/>
        <v>649</v>
      </c>
      <c r="B661" s="89" t="s">
        <v>138</v>
      </c>
      <c r="C661" s="150">
        <v>33</v>
      </c>
      <c r="D661" s="89" t="s">
        <v>138</v>
      </c>
      <c r="E661" s="150">
        <v>33</v>
      </c>
      <c r="F661" s="154" t="s">
        <v>128</v>
      </c>
      <c r="G661" s="155">
        <v>3</v>
      </c>
      <c r="H661" s="152">
        <f t="shared" si="359"/>
        <v>5172.8999999999996</v>
      </c>
      <c r="I661" s="47">
        <f t="shared" si="361"/>
        <v>2306.6999999999998</v>
      </c>
      <c r="J661" s="47">
        <f t="shared" si="344"/>
        <v>1961.5</v>
      </c>
      <c r="K661" s="47">
        <f t="shared" si="346"/>
        <v>0</v>
      </c>
      <c r="L661" s="56">
        <f t="shared" si="341"/>
        <v>3953.9796218493584</v>
      </c>
      <c r="M661" s="56">
        <f t="shared" si="360"/>
        <v>-9.9372081258479739E-3</v>
      </c>
      <c r="N661" s="47"/>
      <c r="O661" s="47">
        <f t="shared" si="350"/>
        <v>278.74687499999982</v>
      </c>
      <c r="P661" s="47">
        <f t="shared" si="351"/>
        <v>1129.7468749999998</v>
      </c>
      <c r="Q661" s="47">
        <f t="shared" si="351"/>
        <v>1980.7468749999998</v>
      </c>
      <c r="R661" s="47"/>
      <c r="S661" s="47">
        <f t="shared" si="348"/>
        <v>475.31549556296346</v>
      </c>
      <c r="T661" s="47">
        <f t="shared" si="347"/>
        <v>1458.1004766476142</v>
      </c>
      <c r="U661" s="47">
        <f t="shared" si="345"/>
        <v>1458.1004766476142</v>
      </c>
      <c r="V661" s="47">
        <f t="shared" si="342"/>
        <v>562.47311019929236</v>
      </c>
      <c r="W661" s="79">
        <v>4</v>
      </c>
      <c r="X661" s="62">
        <f t="shared" si="349"/>
        <v>1458.1004766476142</v>
      </c>
      <c r="Y661" s="137">
        <f t="shared" ref="Y661:Y724" si="364">Com_Num/X661</f>
        <v>60.618831873326144</v>
      </c>
      <c r="Z661" s="131"/>
      <c r="AA661" s="5">
        <f t="shared" si="362"/>
        <v>0</v>
      </c>
      <c r="AB661" s="131"/>
      <c r="AC661" s="43">
        <f t="shared" si="329"/>
        <v>0</v>
      </c>
      <c r="AD661" s="131"/>
      <c r="AE661" s="43">
        <f t="shared" ref="AE661:AE724" si="365">POWER(2*$X661/1000*AD661, 2)*$A$5</f>
        <v>0</v>
      </c>
      <c r="AF661" s="131"/>
      <c r="AG661" s="43">
        <f t="shared" si="330"/>
        <v>0</v>
      </c>
      <c r="AH661" s="131"/>
      <c r="AI661" s="43">
        <f t="shared" si="331"/>
        <v>0</v>
      </c>
      <c r="AJ661" s="131"/>
      <c r="AK661" s="43">
        <f t="shared" si="332"/>
        <v>0</v>
      </c>
      <c r="AL661" s="117"/>
      <c r="AM661" s="43">
        <f t="shared" si="333"/>
        <v>0</v>
      </c>
      <c r="AN661" s="131">
        <v>65.5</v>
      </c>
      <c r="AO661" s="5">
        <f t="shared" si="363"/>
        <v>5.8376422683199998</v>
      </c>
      <c r="AP661" s="131"/>
      <c r="AQ661" s="43">
        <f t="shared" si="334"/>
        <v>0</v>
      </c>
      <c r="AR661" s="131">
        <v>65.2</v>
      </c>
      <c r="AS661" s="43">
        <f t="shared" si="335"/>
        <v>5.7842901435391996</v>
      </c>
      <c r="AT661" s="131"/>
      <c r="AU661" s="43">
        <f t="shared" si="336"/>
        <v>0</v>
      </c>
      <c r="AV661" s="131"/>
      <c r="AW661" s="43">
        <f t="shared" si="337"/>
        <v>0</v>
      </c>
      <c r="AX661" s="131"/>
      <c r="AY661" s="43">
        <f t="shared" si="338"/>
        <v>0</v>
      </c>
      <c r="AZ661" s="131"/>
      <c r="BA661" s="43">
        <f t="shared" si="339"/>
        <v>0</v>
      </c>
      <c r="BB661" s="117"/>
      <c r="BC661" s="43">
        <f t="shared" si="340"/>
        <v>0</v>
      </c>
      <c r="BD661" s="121"/>
      <c r="BE661">
        <f t="shared" si="352"/>
        <v>0</v>
      </c>
      <c r="BF661">
        <f t="shared" si="353"/>
        <v>0</v>
      </c>
      <c r="BG661">
        <f t="shared" si="354"/>
        <v>4</v>
      </c>
      <c r="BH661">
        <f t="shared" si="358"/>
        <v>7</v>
      </c>
      <c r="BI661" s="6">
        <f t="shared" si="355"/>
        <v>0</v>
      </c>
      <c r="BJ661" s="44">
        <f t="shared" si="356"/>
        <v>0</v>
      </c>
    </row>
    <row r="662" spans="1:62" x14ac:dyDescent="0.25">
      <c r="A662" s="144">
        <f t="shared" si="357"/>
        <v>650</v>
      </c>
      <c r="B662" s="89" t="s">
        <v>138</v>
      </c>
      <c r="C662" s="150">
        <v>34</v>
      </c>
      <c r="D662" s="89" t="s">
        <v>138</v>
      </c>
      <c r="E662" s="150">
        <v>34</v>
      </c>
      <c r="F662" s="154" t="s">
        <v>128</v>
      </c>
      <c r="G662" s="155">
        <v>4</v>
      </c>
      <c r="H662" s="152">
        <f t="shared" si="359"/>
        <v>5180.8999999999996</v>
      </c>
      <c r="I662" s="47">
        <f t="shared" si="361"/>
        <v>2306.6999999999998</v>
      </c>
      <c r="J662" s="47">
        <f t="shared" si="344"/>
        <v>1969.5</v>
      </c>
      <c r="K662" s="47">
        <f t="shared" si="346"/>
        <v>0</v>
      </c>
      <c r="L662" s="56">
        <f t="shared" si="341"/>
        <v>3953.9796218493584</v>
      </c>
      <c r="M662" s="56">
        <f t="shared" si="360"/>
        <v>-9.872445808014163E-3</v>
      </c>
      <c r="N662" s="47"/>
      <c r="O662" s="47">
        <f t="shared" si="350"/>
        <v>272.99687499999982</v>
      </c>
      <c r="P662" s="47">
        <f t="shared" si="351"/>
        <v>1123.9968749999998</v>
      </c>
      <c r="Q662" s="47">
        <f t="shared" si="351"/>
        <v>1974.9968749999998</v>
      </c>
      <c r="R662" s="47"/>
      <c r="S662" s="47">
        <f t="shared" si="348"/>
        <v>465.46352570289059</v>
      </c>
      <c r="T662" s="47">
        <f t="shared" si="347"/>
        <v>1458.1004766476142</v>
      </c>
      <c r="U662" s="47">
        <f t="shared" si="345"/>
        <v>1458.1004766476142</v>
      </c>
      <c r="V662" s="47">
        <f t="shared" si="342"/>
        <v>572.32501529704723</v>
      </c>
      <c r="W662" s="79">
        <v>4</v>
      </c>
      <c r="X662" s="62">
        <f t="shared" si="349"/>
        <v>1458.1004766476142</v>
      </c>
      <c r="Y662" s="137">
        <f t="shared" si="364"/>
        <v>60.618831873326144</v>
      </c>
      <c r="Z662" s="131"/>
      <c r="AA662" s="5">
        <f t="shared" si="362"/>
        <v>0</v>
      </c>
      <c r="AB662" s="131"/>
      <c r="AC662" s="43">
        <f t="shared" ref="AC662:AC725" si="366">POWER(2*$X662/1000*AB662, 2)*$A$5</f>
        <v>0</v>
      </c>
      <c r="AD662" s="131"/>
      <c r="AE662" s="43">
        <f t="shared" si="365"/>
        <v>0</v>
      </c>
      <c r="AF662" s="131"/>
      <c r="AG662" s="43">
        <f t="shared" ref="AG662:AG725" si="367">POWER(2*$X662/1000*AF662, 2)*$A$5</f>
        <v>0</v>
      </c>
      <c r="AH662" s="131"/>
      <c r="AI662" s="43">
        <f t="shared" ref="AI662:AI725" si="368">POWER(2*$X662/1000*AH662, 2)*$A$5</f>
        <v>0</v>
      </c>
      <c r="AJ662" s="131"/>
      <c r="AK662" s="43">
        <f t="shared" ref="AK662:AK725" si="369">POWER(2*$X662/1000*AJ662, 2)*$A$5</f>
        <v>0</v>
      </c>
      <c r="AL662" s="117"/>
      <c r="AM662" s="43">
        <f t="shared" ref="AM662:AM725" si="370">POWER(2*$X662/1000*AL662, 2)*$A$5</f>
        <v>0</v>
      </c>
      <c r="AN662" s="131">
        <v>65</v>
      </c>
      <c r="AO662" s="5">
        <f t="shared" si="363"/>
        <v>5.7488581280000002</v>
      </c>
      <c r="AP662" s="131"/>
      <c r="AQ662" s="43">
        <f t="shared" ref="AQ662:AQ725" si="371">POWER(2*$X662/1000*AP662, 2)*$A$5</f>
        <v>0</v>
      </c>
      <c r="AR662" s="131">
        <v>64.900000000000006</v>
      </c>
      <c r="AS662" s="43">
        <f t="shared" ref="AS662:AS725" si="372">POWER(2*$X662/1000*AR662, 2)*$A$5</f>
        <v>5.7311829405248007</v>
      </c>
      <c r="AT662" s="131"/>
      <c r="AU662" s="43">
        <f t="shared" ref="AU662:AU725" si="373">POWER(2*$X662/1000*AT662, 2)*$A$5</f>
        <v>0</v>
      </c>
      <c r="AV662" s="131"/>
      <c r="AW662" s="43">
        <f t="shared" ref="AW662:AW725" si="374">POWER(2*$X662/1000*AV662, 2)*$A$5</f>
        <v>0</v>
      </c>
      <c r="AX662" s="131"/>
      <c r="AY662" s="43">
        <f t="shared" ref="AY662:AY725" si="375">POWER(2*$X662/1000*AX662, 2)*$A$5</f>
        <v>0</v>
      </c>
      <c r="AZ662" s="131"/>
      <c r="BA662" s="43">
        <f t="shared" ref="BA662:BA725" si="376">POWER(2*$X662/1000*AZ662, 2)*$A$5</f>
        <v>0</v>
      </c>
      <c r="BB662" s="117"/>
      <c r="BC662" s="43">
        <f t="shared" ref="BC662:BC725" si="377">POWER(2*$X662/1000*BB662, 2)*$A$5</f>
        <v>0</v>
      </c>
      <c r="BD662" s="121"/>
      <c r="BE662">
        <f t="shared" si="352"/>
        <v>0</v>
      </c>
      <c r="BF662">
        <f t="shared" si="353"/>
        <v>0</v>
      </c>
      <c r="BG662">
        <f t="shared" si="354"/>
        <v>4</v>
      </c>
      <c r="BH662">
        <f t="shared" si="358"/>
        <v>7</v>
      </c>
      <c r="BI662" s="6">
        <f t="shared" si="355"/>
        <v>0</v>
      </c>
      <c r="BJ662" s="44">
        <f t="shared" si="356"/>
        <v>0</v>
      </c>
    </row>
    <row r="663" spans="1:62" x14ac:dyDescent="0.25">
      <c r="A663" s="144">
        <f t="shared" si="357"/>
        <v>651</v>
      </c>
      <c r="B663" s="89" t="s">
        <v>138</v>
      </c>
      <c r="C663" s="150">
        <v>35</v>
      </c>
      <c r="D663" s="89" t="s">
        <v>138</v>
      </c>
      <c r="E663" s="150">
        <v>35</v>
      </c>
      <c r="F663" s="154" t="s">
        <v>128</v>
      </c>
      <c r="G663" s="155">
        <v>5</v>
      </c>
      <c r="H663" s="152">
        <f t="shared" si="359"/>
        <v>5188.8999999999996</v>
      </c>
      <c r="I663" s="47">
        <f t="shared" si="361"/>
        <v>2306.6999999999998</v>
      </c>
      <c r="J663" s="47">
        <f t="shared" si="344"/>
        <v>1977.5</v>
      </c>
      <c r="K663" s="47">
        <f t="shared" si="346"/>
        <v>0</v>
      </c>
      <c r="L663" s="56">
        <f t="shared" ref="L663:L726" si="378">SQRT(POWER(H663-J663,2)+POWER(I663-K663,2))</f>
        <v>3953.9796218493584</v>
      </c>
      <c r="M663" s="56">
        <f t="shared" si="360"/>
        <v>-9.8145308229504735E-3</v>
      </c>
      <c r="N663" s="47"/>
      <c r="O663" s="47">
        <f t="shared" si="350"/>
        <v>267.24687499999982</v>
      </c>
      <c r="P663" s="47">
        <f t="shared" si="351"/>
        <v>1118.2468749999998</v>
      </c>
      <c r="Q663" s="47">
        <f t="shared" si="351"/>
        <v>1969.2468749999998</v>
      </c>
      <c r="R663" s="47"/>
      <c r="S663" s="47">
        <f t="shared" si="348"/>
        <v>455.61155845442016</v>
      </c>
      <c r="T663" s="47">
        <f t="shared" si="347"/>
        <v>1458.1004766476142</v>
      </c>
      <c r="U663" s="47">
        <f t="shared" si="345"/>
        <v>1458.1004766476142</v>
      </c>
      <c r="V663" s="47">
        <f t="shared" si="342"/>
        <v>582.17692463053299</v>
      </c>
      <c r="W663" s="79">
        <v>4</v>
      </c>
      <c r="X663" s="62">
        <f t="shared" si="349"/>
        <v>1458.1004766476142</v>
      </c>
      <c r="Y663" s="137">
        <f t="shared" si="364"/>
        <v>60.618831873326144</v>
      </c>
      <c r="Z663" s="131"/>
      <c r="AA663" s="5">
        <f t="shared" si="362"/>
        <v>0</v>
      </c>
      <c r="AB663" s="131"/>
      <c r="AC663" s="43">
        <f t="shared" si="366"/>
        <v>0</v>
      </c>
      <c r="AD663" s="131"/>
      <c r="AE663" s="43">
        <f t="shared" si="365"/>
        <v>0</v>
      </c>
      <c r="AF663" s="131"/>
      <c r="AG663" s="43">
        <f t="shared" si="367"/>
        <v>0</v>
      </c>
      <c r="AH663" s="131"/>
      <c r="AI663" s="43">
        <f t="shared" si="368"/>
        <v>0</v>
      </c>
      <c r="AJ663" s="131"/>
      <c r="AK663" s="43">
        <f t="shared" si="369"/>
        <v>0</v>
      </c>
      <c r="AL663" s="117"/>
      <c r="AM663" s="43">
        <f t="shared" si="370"/>
        <v>0</v>
      </c>
      <c r="AN663" s="131">
        <v>65.099999999999994</v>
      </c>
      <c r="AO663" s="5">
        <f t="shared" si="363"/>
        <v>5.7665605290047992</v>
      </c>
      <c r="AP663" s="131"/>
      <c r="AQ663" s="43">
        <f t="shared" si="371"/>
        <v>0</v>
      </c>
      <c r="AR663" s="131">
        <v>64.8</v>
      </c>
      <c r="AS663" s="43">
        <f t="shared" si="372"/>
        <v>5.713534966579199</v>
      </c>
      <c r="AT663" s="131"/>
      <c r="AU663" s="43">
        <f t="shared" si="373"/>
        <v>0</v>
      </c>
      <c r="AV663" s="131"/>
      <c r="AW663" s="43">
        <f t="shared" si="374"/>
        <v>0</v>
      </c>
      <c r="AX663" s="131"/>
      <c r="AY663" s="43">
        <f t="shared" si="375"/>
        <v>0</v>
      </c>
      <c r="AZ663" s="131"/>
      <c r="BA663" s="43">
        <f t="shared" si="376"/>
        <v>0</v>
      </c>
      <c r="BB663" s="117"/>
      <c r="BC663" s="43">
        <f t="shared" si="377"/>
        <v>0</v>
      </c>
      <c r="BD663" s="121"/>
      <c r="BE663">
        <f t="shared" si="352"/>
        <v>0</v>
      </c>
      <c r="BF663">
        <f t="shared" si="353"/>
        <v>0</v>
      </c>
      <c r="BG663">
        <f t="shared" si="354"/>
        <v>4</v>
      </c>
      <c r="BH663">
        <f t="shared" si="358"/>
        <v>7</v>
      </c>
      <c r="BI663" s="6">
        <f t="shared" si="355"/>
        <v>0</v>
      </c>
      <c r="BJ663" s="44">
        <f t="shared" si="356"/>
        <v>0</v>
      </c>
    </row>
    <row r="664" spans="1:62" x14ac:dyDescent="0.25">
      <c r="A664" s="144">
        <f t="shared" si="357"/>
        <v>652</v>
      </c>
      <c r="B664" s="89" t="s">
        <v>138</v>
      </c>
      <c r="C664" s="150">
        <v>36</v>
      </c>
      <c r="D664" s="89" t="s">
        <v>138</v>
      </c>
      <c r="E664" s="150">
        <v>36</v>
      </c>
      <c r="F664" s="154" t="s">
        <v>128</v>
      </c>
      <c r="G664" s="155">
        <v>6</v>
      </c>
      <c r="H664" s="152">
        <f t="shared" si="359"/>
        <v>5196.8999999999996</v>
      </c>
      <c r="I664" s="47">
        <f t="shared" si="361"/>
        <v>2306.6999999999998</v>
      </c>
      <c r="J664" s="47">
        <f t="shared" si="344"/>
        <v>1985.5</v>
      </c>
      <c r="K664" s="47">
        <f t="shared" si="346"/>
        <v>0</v>
      </c>
      <c r="L664" s="56">
        <f t="shared" si="378"/>
        <v>3953.9796218493584</v>
      </c>
      <c r="M664" s="56">
        <f t="shared" si="360"/>
        <v>-9.763424873654003E-3</v>
      </c>
      <c r="N664" s="47"/>
      <c r="O664" s="47">
        <f t="shared" si="350"/>
        <v>261.49687499999982</v>
      </c>
      <c r="P664" s="47">
        <f t="shared" si="351"/>
        <v>1112.4968749999998</v>
      </c>
      <c r="Q664" s="47">
        <f t="shared" si="351"/>
        <v>1963.4968749999998</v>
      </c>
      <c r="R664" s="47"/>
      <c r="S664" s="47">
        <f t="shared" si="348"/>
        <v>445.75959399071326</v>
      </c>
      <c r="T664" s="47">
        <f t="shared" si="347"/>
        <v>1458.1004766476142</v>
      </c>
      <c r="U664" s="47">
        <f t="shared" si="345"/>
        <v>1458.1004766476142</v>
      </c>
      <c r="V664" s="47">
        <f t="shared" si="342"/>
        <v>592.02883798829032</v>
      </c>
      <c r="W664" s="79">
        <v>4</v>
      </c>
      <c r="X664" s="62">
        <f t="shared" si="349"/>
        <v>1458.1004766476142</v>
      </c>
      <c r="Y664" s="137">
        <f t="shared" si="364"/>
        <v>60.618831873326144</v>
      </c>
      <c r="Z664" s="131"/>
      <c r="AA664" s="5">
        <f t="shared" si="362"/>
        <v>0</v>
      </c>
      <c r="AB664" s="131"/>
      <c r="AC664" s="43">
        <f t="shared" si="366"/>
        <v>0</v>
      </c>
      <c r="AD664" s="131"/>
      <c r="AE664" s="43">
        <f t="shared" si="365"/>
        <v>0</v>
      </c>
      <c r="AF664" s="131"/>
      <c r="AG664" s="43">
        <f t="shared" si="367"/>
        <v>0</v>
      </c>
      <c r="AH664" s="131"/>
      <c r="AI664" s="43">
        <f t="shared" si="368"/>
        <v>0</v>
      </c>
      <c r="AJ664" s="131"/>
      <c r="AK664" s="43">
        <f t="shared" si="369"/>
        <v>0</v>
      </c>
      <c r="AL664" s="117"/>
      <c r="AM664" s="43">
        <f t="shared" si="370"/>
        <v>0</v>
      </c>
      <c r="AN664" s="131">
        <v>65.8</v>
      </c>
      <c r="AO664" s="5">
        <f t="shared" si="363"/>
        <v>5.8912393148671995</v>
      </c>
      <c r="AP664" s="131"/>
      <c r="AQ664" s="43">
        <f t="shared" si="371"/>
        <v>0</v>
      </c>
      <c r="AR664" s="131">
        <v>65.900000000000006</v>
      </c>
      <c r="AS664" s="43">
        <f t="shared" si="372"/>
        <v>5.9091594241088012</v>
      </c>
      <c r="AT664" s="131"/>
      <c r="AU664" s="43">
        <f t="shared" si="373"/>
        <v>0</v>
      </c>
      <c r="AV664" s="131"/>
      <c r="AW664" s="43">
        <f t="shared" si="374"/>
        <v>0</v>
      </c>
      <c r="AX664" s="131"/>
      <c r="AY664" s="43">
        <f t="shared" si="375"/>
        <v>0</v>
      </c>
      <c r="AZ664" s="131"/>
      <c r="BA664" s="43">
        <f t="shared" si="376"/>
        <v>0</v>
      </c>
      <c r="BB664" s="117"/>
      <c r="BC664" s="43">
        <f t="shared" si="377"/>
        <v>0</v>
      </c>
      <c r="BD664" s="121"/>
      <c r="BE664">
        <f t="shared" si="352"/>
        <v>0</v>
      </c>
      <c r="BF664">
        <f t="shared" si="353"/>
        <v>0</v>
      </c>
      <c r="BG664">
        <f t="shared" si="354"/>
        <v>4</v>
      </c>
      <c r="BH664">
        <f t="shared" si="358"/>
        <v>7</v>
      </c>
      <c r="BI664" s="6">
        <f t="shared" si="355"/>
        <v>0</v>
      </c>
      <c r="BJ664" s="44">
        <f t="shared" si="356"/>
        <v>0</v>
      </c>
    </row>
    <row r="665" spans="1:62" x14ac:dyDescent="0.25">
      <c r="A665" s="144">
        <f t="shared" si="357"/>
        <v>653</v>
      </c>
      <c r="B665" s="89" t="s">
        <v>138</v>
      </c>
      <c r="C665" s="150">
        <v>37</v>
      </c>
      <c r="D665" s="89" t="s">
        <v>138</v>
      </c>
      <c r="E665" s="150">
        <v>37</v>
      </c>
      <c r="F665" s="154" t="s">
        <v>128</v>
      </c>
      <c r="G665" s="155">
        <v>7</v>
      </c>
      <c r="H665" s="152">
        <f t="shared" si="359"/>
        <v>5204.8999999999996</v>
      </c>
      <c r="I665" s="47">
        <f t="shared" si="361"/>
        <v>2306.6999999999998</v>
      </c>
      <c r="J665" s="47">
        <f t="shared" si="344"/>
        <v>1993.5</v>
      </c>
      <c r="K665" s="47">
        <f t="shared" si="346"/>
        <v>0</v>
      </c>
      <c r="L665" s="56">
        <f t="shared" si="378"/>
        <v>3953.9796218493584</v>
      </c>
      <c r="M665" s="56">
        <f t="shared" si="360"/>
        <v>-9.7191191607635119E-3</v>
      </c>
      <c r="N665" s="47"/>
      <c r="O665" s="47">
        <f t="shared" si="350"/>
        <v>255.74687499999982</v>
      </c>
      <c r="P665" s="47">
        <f t="shared" si="351"/>
        <v>1106.7468749999998</v>
      </c>
      <c r="Q665" s="47">
        <f t="shared" si="351"/>
        <v>1957.7468749999998</v>
      </c>
      <c r="R665" s="47"/>
      <c r="S665" s="47">
        <f t="shared" si="348"/>
        <v>435.90763250058552</v>
      </c>
      <c r="T665" s="47">
        <f t="shared" si="347"/>
        <v>1458.1004766476142</v>
      </c>
      <c r="U665" s="47">
        <f t="shared" si="345"/>
        <v>1458.1004766476142</v>
      </c>
      <c r="V665" s="47">
        <f t="shared" si="342"/>
        <v>601.88075517270477</v>
      </c>
      <c r="W665" s="79">
        <v>4</v>
      </c>
      <c r="X665" s="62">
        <f t="shared" si="349"/>
        <v>1458.1004766476142</v>
      </c>
      <c r="Y665" s="137">
        <f t="shared" si="364"/>
        <v>60.618831873326144</v>
      </c>
      <c r="Z665" s="131"/>
      <c r="AA665" s="5">
        <f t="shared" si="362"/>
        <v>0</v>
      </c>
      <c r="AB665" s="131"/>
      <c r="AC665" s="43">
        <f t="shared" si="366"/>
        <v>0</v>
      </c>
      <c r="AD665" s="131"/>
      <c r="AE665" s="43">
        <f t="shared" si="365"/>
        <v>0</v>
      </c>
      <c r="AF665" s="131"/>
      <c r="AG665" s="43">
        <f t="shared" si="367"/>
        <v>0</v>
      </c>
      <c r="AH665" s="131"/>
      <c r="AI665" s="43">
        <f t="shared" si="368"/>
        <v>0</v>
      </c>
      <c r="AJ665" s="131"/>
      <c r="AK665" s="43">
        <f t="shared" si="369"/>
        <v>0</v>
      </c>
      <c r="AL665" s="117"/>
      <c r="AM665" s="43">
        <f t="shared" si="370"/>
        <v>0</v>
      </c>
      <c r="AN665" s="131">
        <v>63</v>
      </c>
      <c r="AO665" s="5">
        <f t="shared" si="363"/>
        <v>5.4005249491199994</v>
      </c>
      <c r="AP665" s="131"/>
      <c r="AQ665" s="43">
        <f t="shared" si="371"/>
        <v>0</v>
      </c>
      <c r="AR665" s="131">
        <v>62.9</v>
      </c>
      <c r="AS665" s="43">
        <f t="shared" si="372"/>
        <v>5.383394032236799</v>
      </c>
      <c r="AT665" s="131"/>
      <c r="AU665" s="43">
        <f t="shared" si="373"/>
        <v>0</v>
      </c>
      <c r="AV665" s="131"/>
      <c r="AW665" s="43">
        <f t="shared" si="374"/>
        <v>0</v>
      </c>
      <c r="AX665" s="131"/>
      <c r="AY665" s="43">
        <f t="shared" si="375"/>
        <v>0</v>
      </c>
      <c r="AZ665" s="131"/>
      <c r="BA665" s="43">
        <f t="shared" si="376"/>
        <v>0</v>
      </c>
      <c r="BB665" s="117"/>
      <c r="BC665" s="43">
        <f t="shared" si="377"/>
        <v>0</v>
      </c>
      <c r="BD665" s="121"/>
      <c r="BE665">
        <f t="shared" si="352"/>
        <v>0</v>
      </c>
      <c r="BF665">
        <f t="shared" si="353"/>
        <v>0</v>
      </c>
      <c r="BG665">
        <f t="shared" si="354"/>
        <v>4</v>
      </c>
      <c r="BH665">
        <f t="shared" si="358"/>
        <v>7</v>
      </c>
      <c r="BI665" s="6">
        <f t="shared" si="355"/>
        <v>0</v>
      </c>
      <c r="BJ665" s="44">
        <f t="shared" si="356"/>
        <v>0</v>
      </c>
    </row>
    <row r="666" spans="1:62" x14ac:dyDescent="0.25">
      <c r="A666" s="144">
        <f t="shared" si="357"/>
        <v>654</v>
      </c>
      <c r="B666" s="89" t="s">
        <v>139</v>
      </c>
      <c r="C666" s="150">
        <v>1</v>
      </c>
      <c r="D666" s="89" t="s">
        <v>139</v>
      </c>
      <c r="E666" s="150">
        <v>1</v>
      </c>
      <c r="F666" s="154" t="s">
        <v>128</v>
      </c>
      <c r="G666" s="155">
        <v>8</v>
      </c>
      <c r="H666" s="152">
        <f t="shared" si="359"/>
        <v>5212.8999999999996</v>
      </c>
      <c r="I666" s="47">
        <f t="shared" si="361"/>
        <v>2306.6999999999998</v>
      </c>
      <c r="J666" s="47">
        <f t="shared" si="344"/>
        <v>2001.5</v>
      </c>
      <c r="K666" s="47">
        <f t="shared" si="346"/>
        <v>0</v>
      </c>
      <c r="L666" s="56">
        <f t="shared" si="378"/>
        <v>3953.9796218493584</v>
      </c>
      <c r="M666" s="56">
        <f t="shared" si="360"/>
        <v>-9.6816350787776173E-3</v>
      </c>
      <c r="N666" s="47"/>
      <c r="O666" s="47">
        <f t="shared" si="350"/>
        <v>249.99687499999982</v>
      </c>
      <c r="P666" s="47">
        <f t="shared" si="351"/>
        <v>1100.9968749999998</v>
      </c>
      <c r="Q666" s="47">
        <f t="shared" si="351"/>
        <v>1951.9968749999998</v>
      </c>
      <c r="R666" s="47"/>
      <c r="S666" s="47">
        <f t="shared" si="348"/>
        <v>426.05567419031695</v>
      </c>
      <c r="T666" s="47">
        <f t="shared" si="347"/>
        <v>1458.1004766476142</v>
      </c>
      <c r="U666" s="47">
        <f t="shared" si="345"/>
        <v>1458.1004766476142</v>
      </c>
      <c r="V666" s="47">
        <f t="shared" si="342"/>
        <v>611.73267599889186</v>
      </c>
      <c r="W666" s="79">
        <v>4</v>
      </c>
      <c r="X666" s="62">
        <f t="shared" si="349"/>
        <v>1458.1004766476142</v>
      </c>
      <c r="Y666" s="137">
        <f t="shared" si="364"/>
        <v>60.618831873326144</v>
      </c>
      <c r="Z666" s="131"/>
      <c r="AA666" s="5">
        <f t="shared" si="362"/>
        <v>0</v>
      </c>
      <c r="AB666" s="131"/>
      <c r="AC666" s="43">
        <f t="shared" si="366"/>
        <v>0</v>
      </c>
      <c r="AD666" s="131"/>
      <c r="AE666" s="43">
        <f t="shared" si="365"/>
        <v>0</v>
      </c>
      <c r="AF666" s="131"/>
      <c r="AG666" s="43">
        <f t="shared" si="367"/>
        <v>0</v>
      </c>
      <c r="AH666" s="131"/>
      <c r="AI666" s="43">
        <f t="shared" si="368"/>
        <v>0</v>
      </c>
      <c r="AJ666" s="131"/>
      <c r="AK666" s="43">
        <f t="shared" si="369"/>
        <v>0</v>
      </c>
      <c r="AL666" s="117"/>
      <c r="AM666" s="43">
        <f t="shared" si="370"/>
        <v>0</v>
      </c>
      <c r="AN666" s="131">
        <v>67.599999999999994</v>
      </c>
      <c r="AO666" s="5">
        <f t="shared" si="363"/>
        <v>6.2179649512447996</v>
      </c>
      <c r="AP666" s="131"/>
      <c r="AQ666" s="43">
        <f t="shared" si="371"/>
        <v>0</v>
      </c>
      <c r="AR666" s="131">
        <v>67.5</v>
      </c>
      <c r="AS666" s="43">
        <f t="shared" si="372"/>
        <v>6.199582212000001</v>
      </c>
      <c r="AT666" s="131"/>
      <c r="AU666" s="43">
        <f t="shared" si="373"/>
        <v>0</v>
      </c>
      <c r="AV666" s="131"/>
      <c r="AW666" s="43">
        <f t="shared" si="374"/>
        <v>0</v>
      </c>
      <c r="AX666" s="131"/>
      <c r="AY666" s="43">
        <f t="shared" si="375"/>
        <v>0</v>
      </c>
      <c r="AZ666" s="131"/>
      <c r="BA666" s="43">
        <f t="shared" si="376"/>
        <v>0</v>
      </c>
      <c r="BB666" s="117"/>
      <c r="BC666" s="43">
        <f t="shared" si="377"/>
        <v>0</v>
      </c>
      <c r="BD666" s="121"/>
      <c r="BE666">
        <f t="shared" si="352"/>
        <v>0</v>
      </c>
      <c r="BF666">
        <f t="shared" si="353"/>
        <v>0</v>
      </c>
      <c r="BG666">
        <f t="shared" si="354"/>
        <v>4</v>
      </c>
      <c r="BH666">
        <f t="shared" si="358"/>
        <v>7</v>
      </c>
      <c r="BI666" s="6">
        <f t="shared" si="355"/>
        <v>0</v>
      </c>
      <c r="BJ666" s="44">
        <f t="shared" si="356"/>
        <v>0</v>
      </c>
    </row>
    <row r="667" spans="1:62" x14ac:dyDescent="0.25">
      <c r="A667" s="144">
        <f t="shared" si="357"/>
        <v>655</v>
      </c>
      <c r="B667" s="89" t="s">
        <v>139</v>
      </c>
      <c r="C667" s="150">
        <v>2</v>
      </c>
      <c r="D667" s="89" t="s">
        <v>139</v>
      </c>
      <c r="E667" s="150">
        <v>2</v>
      </c>
      <c r="F667" s="154" t="s">
        <v>128</v>
      </c>
      <c r="G667" s="155">
        <v>9</v>
      </c>
      <c r="H667" s="152">
        <f t="shared" si="359"/>
        <v>5220.8999999999996</v>
      </c>
      <c r="I667" s="47">
        <f t="shared" si="361"/>
        <v>2306.6999999999998</v>
      </c>
      <c r="J667" s="47">
        <f t="shared" si="344"/>
        <v>2009.5</v>
      </c>
      <c r="K667" s="47">
        <f t="shared" si="346"/>
        <v>0</v>
      </c>
      <c r="L667" s="56">
        <f t="shared" si="378"/>
        <v>3953.9796218493584</v>
      </c>
      <c r="M667" s="56">
        <f t="shared" si="360"/>
        <v>-9.6510252783446049E-3</v>
      </c>
      <c r="N667" s="47"/>
      <c r="O667" s="47">
        <f t="shared" si="350"/>
        <v>244.24687499999982</v>
      </c>
      <c r="P667" s="47">
        <f t="shared" si="351"/>
        <v>1095.2468749999998</v>
      </c>
      <c r="Q667" s="47">
        <f t="shared" si="351"/>
        <v>1946.2468749999998</v>
      </c>
      <c r="R667" s="47"/>
      <c r="S667" s="47">
        <f t="shared" si="348"/>
        <v>416.20371928571893</v>
      </c>
      <c r="T667" s="47">
        <f t="shared" si="347"/>
        <v>1458.1004766476142</v>
      </c>
      <c r="U667" s="47">
        <f t="shared" si="345"/>
        <v>1458.1004766476142</v>
      </c>
      <c r="V667" s="47">
        <f t="shared" si="342"/>
        <v>621.58460029368905</v>
      </c>
      <c r="W667" s="79">
        <v>4</v>
      </c>
      <c r="X667" s="62">
        <f t="shared" si="349"/>
        <v>1458.1004766476142</v>
      </c>
      <c r="Y667" s="137">
        <f t="shared" si="364"/>
        <v>60.618831873326144</v>
      </c>
      <c r="Z667" s="131"/>
      <c r="AA667" s="5">
        <f t="shared" si="362"/>
        <v>0</v>
      </c>
      <c r="AB667" s="131"/>
      <c r="AC667" s="43">
        <f t="shared" si="366"/>
        <v>0</v>
      </c>
      <c r="AD667" s="131"/>
      <c r="AE667" s="43">
        <f t="shared" si="365"/>
        <v>0</v>
      </c>
      <c r="AF667" s="131"/>
      <c r="AG667" s="43">
        <f t="shared" si="367"/>
        <v>0</v>
      </c>
      <c r="AH667" s="131"/>
      <c r="AI667" s="43">
        <f t="shared" si="368"/>
        <v>0</v>
      </c>
      <c r="AJ667" s="131"/>
      <c r="AK667" s="43">
        <f t="shared" si="369"/>
        <v>0</v>
      </c>
      <c r="AL667" s="117"/>
      <c r="AM667" s="43">
        <f t="shared" si="370"/>
        <v>0</v>
      </c>
      <c r="AN667" s="131">
        <v>65.2</v>
      </c>
      <c r="AO667" s="5">
        <f t="shared" si="363"/>
        <v>5.7842901435391996</v>
      </c>
      <c r="AP667" s="131"/>
      <c r="AQ667" s="43">
        <f t="shared" si="371"/>
        <v>0</v>
      </c>
      <c r="AR667" s="131">
        <v>64.8</v>
      </c>
      <c r="AS667" s="43">
        <f t="shared" si="372"/>
        <v>5.713534966579199</v>
      </c>
      <c r="AT667" s="131"/>
      <c r="AU667" s="43">
        <f t="shared" si="373"/>
        <v>0</v>
      </c>
      <c r="AV667" s="131"/>
      <c r="AW667" s="43">
        <f t="shared" si="374"/>
        <v>0</v>
      </c>
      <c r="AX667" s="131"/>
      <c r="AY667" s="43">
        <f t="shared" si="375"/>
        <v>0</v>
      </c>
      <c r="AZ667" s="131"/>
      <c r="BA667" s="43">
        <f t="shared" si="376"/>
        <v>0</v>
      </c>
      <c r="BB667" s="117"/>
      <c r="BC667" s="43">
        <f t="shared" si="377"/>
        <v>0</v>
      </c>
      <c r="BD667" s="121"/>
      <c r="BE667">
        <f t="shared" si="352"/>
        <v>0</v>
      </c>
      <c r="BF667">
        <f t="shared" si="353"/>
        <v>0</v>
      </c>
      <c r="BG667">
        <f t="shared" si="354"/>
        <v>4</v>
      </c>
      <c r="BH667">
        <f t="shared" si="358"/>
        <v>7</v>
      </c>
      <c r="BI667" s="6">
        <f t="shared" si="355"/>
        <v>0</v>
      </c>
      <c r="BJ667" s="44">
        <f t="shared" si="356"/>
        <v>0</v>
      </c>
    </row>
    <row r="668" spans="1:62" x14ac:dyDescent="0.25">
      <c r="A668" s="144">
        <f t="shared" si="357"/>
        <v>656</v>
      </c>
      <c r="B668" s="89" t="s">
        <v>139</v>
      </c>
      <c r="C668" s="150">
        <v>3</v>
      </c>
      <c r="D668" s="89" t="s">
        <v>139</v>
      </c>
      <c r="E668" s="150">
        <v>3</v>
      </c>
      <c r="F668" s="154" t="s">
        <v>128</v>
      </c>
      <c r="G668" s="155">
        <v>10</v>
      </c>
      <c r="H668" s="152">
        <f t="shared" si="359"/>
        <v>5228.8999999999996</v>
      </c>
      <c r="I668" s="47">
        <f t="shared" si="361"/>
        <v>2306.6999999999998</v>
      </c>
      <c r="J668" s="47">
        <f t="shared" si="344"/>
        <v>2017.5</v>
      </c>
      <c r="K668" s="47">
        <f t="shared" si="346"/>
        <v>0</v>
      </c>
      <c r="L668" s="56">
        <f t="shared" si="378"/>
        <v>3953.9796218493584</v>
      </c>
      <c r="M668" s="56">
        <f t="shared" si="360"/>
        <v>-9.6273751119042572E-3</v>
      </c>
      <c r="N668" s="47"/>
      <c r="O668" s="47">
        <f t="shared" si="350"/>
        <v>238.49687499999982</v>
      </c>
      <c r="P668" s="47">
        <f t="shared" si="351"/>
        <v>1089.4968749999998</v>
      </c>
      <c r="Q668" s="47">
        <f t="shared" si="351"/>
        <v>1940.4968749999998</v>
      </c>
      <c r="R668" s="47"/>
      <c r="S668" s="47">
        <f t="shared" si="348"/>
        <v>406.35176803450173</v>
      </c>
      <c r="T668" s="47">
        <f t="shared" si="347"/>
        <v>1458.1004766476142</v>
      </c>
      <c r="U668" s="47">
        <f t="shared" si="345"/>
        <v>1458.1004766476142</v>
      </c>
      <c r="V668" s="47">
        <f t="shared" si="342"/>
        <v>631.43652789474038</v>
      </c>
      <c r="W668" s="79">
        <v>4</v>
      </c>
      <c r="X668" s="62">
        <f t="shared" si="349"/>
        <v>1458.1004766476142</v>
      </c>
      <c r="Y668" s="137">
        <f t="shared" si="364"/>
        <v>60.618831873326144</v>
      </c>
      <c r="Z668" s="131"/>
      <c r="AA668" s="5">
        <f t="shared" si="362"/>
        <v>0</v>
      </c>
      <c r="AB668" s="131"/>
      <c r="AC668" s="43">
        <f t="shared" si="366"/>
        <v>0</v>
      </c>
      <c r="AD668" s="131"/>
      <c r="AE668" s="43">
        <f t="shared" si="365"/>
        <v>0</v>
      </c>
      <c r="AF668" s="131"/>
      <c r="AG668" s="43">
        <f t="shared" si="367"/>
        <v>0</v>
      </c>
      <c r="AH668" s="131"/>
      <c r="AI668" s="43">
        <f t="shared" si="368"/>
        <v>0</v>
      </c>
      <c r="AJ668" s="131"/>
      <c r="AK668" s="43">
        <f t="shared" si="369"/>
        <v>0</v>
      </c>
      <c r="AL668" s="117"/>
      <c r="AM668" s="43">
        <f t="shared" si="370"/>
        <v>0</v>
      </c>
      <c r="AN668" s="131">
        <v>65.5</v>
      </c>
      <c r="AO668" s="5">
        <f t="shared" si="363"/>
        <v>5.8376422683199998</v>
      </c>
      <c r="AP668" s="131"/>
      <c r="AQ668" s="43">
        <f t="shared" si="371"/>
        <v>0</v>
      </c>
      <c r="AR668" s="131">
        <v>65.2</v>
      </c>
      <c r="AS668" s="43">
        <f t="shared" si="372"/>
        <v>5.7842901435391996</v>
      </c>
      <c r="AT668" s="131"/>
      <c r="AU668" s="43">
        <f t="shared" si="373"/>
        <v>0</v>
      </c>
      <c r="AV668" s="131"/>
      <c r="AW668" s="43">
        <f t="shared" si="374"/>
        <v>0</v>
      </c>
      <c r="AX668" s="131"/>
      <c r="AY668" s="43">
        <f t="shared" si="375"/>
        <v>0</v>
      </c>
      <c r="AZ668" s="131"/>
      <c r="BA668" s="43">
        <f t="shared" si="376"/>
        <v>0</v>
      </c>
      <c r="BB668" s="117"/>
      <c r="BC668" s="43">
        <f t="shared" si="377"/>
        <v>0</v>
      </c>
      <c r="BD668" s="121"/>
      <c r="BE668">
        <f t="shared" si="352"/>
        <v>0</v>
      </c>
      <c r="BF668">
        <f t="shared" si="353"/>
        <v>0</v>
      </c>
      <c r="BG668">
        <f t="shared" si="354"/>
        <v>4</v>
      </c>
      <c r="BH668">
        <f t="shared" si="358"/>
        <v>7</v>
      </c>
      <c r="BI668" s="6">
        <f t="shared" si="355"/>
        <v>0</v>
      </c>
      <c r="BJ668" s="44">
        <f t="shared" si="356"/>
        <v>0</v>
      </c>
    </row>
    <row r="669" spans="1:62" x14ac:dyDescent="0.25">
      <c r="A669" s="144">
        <f t="shared" si="357"/>
        <v>657</v>
      </c>
      <c r="B669" s="89" t="s">
        <v>139</v>
      </c>
      <c r="C669" s="150">
        <v>4</v>
      </c>
      <c r="D669" s="89" t="s">
        <v>139</v>
      </c>
      <c r="E669" s="150">
        <v>4</v>
      </c>
      <c r="F669" s="154" t="s">
        <v>128</v>
      </c>
      <c r="G669" s="155">
        <v>11</v>
      </c>
      <c r="H669" s="152">
        <f t="shared" si="359"/>
        <v>5236.8999999999996</v>
      </c>
      <c r="I669" s="47">
        <f t="shared" si="361"/>
        <v>2306.6999999999998</v>
      </c>
      <c r="J669" s="47">
        <f t="shared" si="344"/>
        <v>2025.5</v>
      </c>
      <c r="K669" s="47">
        <f t="shared" si="346"/>
        <v>0</v>
      </c>
      <c r="L669" s="56">
        <f t="shared" si="378"/>
        <v>3953.9796218493584</v>
      </c>
      <c r="M669" s="56">
        <f t="shared" si="360"/>
        <v>-9.6108045318032964E-3</v>
      </c>
      <c r="N669" s="47"/>
      <c r="O669" s="47">
        <f t="shared" si="350"/>
        <v>232.74687499999982</v>
      </c>
      <c r="P669" s="47">
        <f t="shared" si="351"/>
        <v>1083.7468749999998</v>
      </c>
      <c r="Q669" s="47">
        <f t="shared" si="351"/>
        <v>1934.7468749999998</v>
      </c>
      <c r="R669" s="47"/>
      <c r="S669" s="47">
        <f t="shared" si="348"/>
        <v>396.49982070899546</v>
      </c>
      <c r="T669" s="47">
        <f t="shared" si="347"/>
        <v>1458.1004766476142</v>
      </c>
      <c r="U669" s="47">
        <f t="shared" si="345"/>
        <v>1458.1004766476142</v>
      </c>
      <c r="V669" s="47">
        <f t="shared" ref="V669:V732" si="379">SQRT(POWER(H669-Q$7,2)+POWER(Q669-I669,2))</f>
        <v>641.28845864966661</v>
      </c>
      <c r="W669" s="79">
        <v>4</v>
      </c>
      <c r="X669" s="62">
        <f t="shared" si="349"/>
        <v>1458.1004766476142</v>
      </c>
      <c r="Y669" s="137">
        <f t="shared" si="364"/>
        <v>60.618831873326144</v>
      </c>
      <c r="Z669" s="131"/>
      <c r="AA669" s="5">
        <f t="shared" si="362"/>
        <v>0</v>
      </c>
      <c r="AB669" s="131"/>
      <c r="AC669" s="43">
        <f t="shared" si="366"/>
        <v>0</v>
      </c>
      <c r="AD669" s="131"/>
      <c r="AE669" s="43">
        <f t="shared" si="365"/>
        <v>0</v>
      </c>
      <c r="AF669" s="131"/>
      <c r="AG669" s="43">
        <f t="shared" si="367"/>
        <v>0</v>
      </c>
      <c r="AH669" s="131"/>
      <c r="AI669" s="43">
        <f t="shared" si="368"/>
        <v>0</v>
      </c>
      <c r="AJ669" s="131"/>
      <c r="AK669" s="43">
        <f t="shared" si="369"/>
        <v>0</v>
      </c>
      <c r="AL669" s="117"/>
      <c r="AM669" s="43">
        <f t="shared" si="370"/>
        <v>0</v>
      </c>
      <c r="AN669" s="131">
        <v>66.400000000000006</v>
      </c>
      <c r="AO669" s="5">
        <f t="shared" si="363"/>
        <v>5.9991681732608013</v>
      </c>
      <c r="AP669" s="131"/>
      <c r="AQ669" s="43">
        <f t="shared" si="371"/>
        <v>0</v>
      </c>
      <c r="AR669" s="131">
        <v>66</v>
      </c>
      <c r="AS669" s="43">
        <f t="shared" si="372"/>
        <v>5.9271067468800007</v>
      </c>
      <c r="AT669" s="131"/>
      <c r="AU669" s="43">
        <f t="shared" si="373"/>
        <v>0</v>
      </c>
      <c r="AV669" s="131"/>
      <c r="AW669" s="43">
        <f t="shared" si="374"/>
        <v>0</v>
      </c>
      <c r="AX669" s="131"/>
      <c r="AY669" s="43">
        <f t="shared" si="375"/>
        <v>0</v>
      </c>
      <c r="AZ669" s="131"/>
      <c r="BA669" s="43">
        <f t="shared" si="376"/>
        <v>0</v>
      </c>
      <c r="BB669" s="117"/>
      <c r="BC669" s="43">
        <f t="shared" si="377"/>
        <v>0</v>
      </c>
      <c r="BD669" s="121"/>
      <c r="BE669">
        <f t="shared" si="352"/>
        <v>0</v>
      </c>
      <c r="BF669">
        <f t="shared" si="353"/>
        <v>0</v>
      </c>
      <c r="BG669">
        <f t="shared" si="354"/>
        <v>4</v>
      </c>
      <c r="BH669">
        <f t="shared" si="358"/>
        <v>7</v>
      </c>
      <c r="BI669" s="6">
        <f t="shared" si="355"/>
        <v>0</v>
      </c>
      <c r="BJ669" s="44">
        <f t="shared" si="356"/>
        <v>0</v>
      </c>
    </row>
    <row r="670" spans="1:62" ht="15.75" customHeight="1" x14ac:dyDescent="0.25">
      <c r="A670" s="144">
        <f t="shared" si="357"/>
        <v>658</v>
      </c>
      <c r="B670" s="89" t="s">
        <v>139</v>
      </c>
      <c r="C670" s="150">
        <v>5</v>
      </c>
      <c r="D670" s="89" t="s">
        <v>139</v>
      </c>
      <c r="E670" s="150">
        <v>5</v>
      </c>
      <c r="F670" s="154" t="s">
        <v>128</v>
      </c>
      <c r="G670" s="155">
        <v>12</v>
      </c>
      <c r="H670" s="152">
        <f t="shared" si="359"/>
        <v>5244.9</v>
      </c>
      <c r="I670" s="47">
        <f t="shared" si="361"/>
        <v>2306.6999999999998</v>
      </c>
      <c r="J670" s="47">
        <f t="shared" si="344"/>
        <v>2033.5</v>
      </c>
      <c r="K670" s="47">
        <f t="shared" si="346"/>
        <v>0</v>
      </c>
      <c r="L670" s="56">
        <f t="shared" si="378"/>
        <v>3953.9796218493584</v>
      </c>
      <c r="M670" s="56">
        <f t="shared" si="360"/>
        <v>-9.6014704668050399E-3</v>
      </c>
      <c r="N670" s="47"/>
      <c r="O670" s="47">
        <f t="shared" si="350"/>
        <v>226.99687499999982</v>
      </c>
      <c r="P670" s="47">
        <f t="shared" si="351"/>
        <v>1077.9968749999998</v>
      </c>
      <c r="Q670" s="47">
        <f t="shared" si="351"/>
        <v>1928.9968749999998</v>
      </c>
      <c r="R670" s="47"/>
      <c r="S670" s="47">
        <f t="shared" si="348"/>
        <v>386.64787760928618</v>
      </c>
      <c r="T670" s="47">
        <f t="shared" si="347"/>
        <v>1458.1004766476142</v>
      </c>
      <c r="U670" s="47">
        <f t="shared" si="345"/>
        <v>1458.1004766476142</v>
      </c>
      <c r="V670" s="47">
        <f t="shared" si="379"/>
        <v>651.140392415311</v>
      </c>
      <c r="W670" s="79">
        <v>4</v>
      </c>
      <c r="X670" s="62">
        <f t="shared" si="349"/>
        <v>1458.1004766476142</v>
      </c>
      <c r="Y670" s="137">
        <f t="shared" si="364"/>
        <v>60.618831873326144</v>
      </c>
      <c r="Z670" s="131"/>
      <c r="AA670" s="5">
        <f t="shared" si="362"/>
        <v>0</v>
      </c>
      <c r="AB670" s="131"/>
      <c r="AC670" s="43">
        <f t="shared" si="366"/>
        <v>0</v>
      </c>
      <c r="AD670" s="131"/>
      <c r="AE670" s="43">
        <f t="shared" si="365"/>
        <v>0</v>
      </c>
      <c r="AF670" s="131"/>
      <c r="AG670" s="43">
        <f t="shared" si="367"/>
        <v>0</v>
      </c>
      <c r="AH670" s="131"/>
      <c r="AI670" s="43">
        <f t="shared" si="368"/>
        <v>0</v>
      </c>
      <c r="AJ670" s="131"/>
      <c r="AK670" s="43">
        <f t="shared" si="369"/>
        <v>0</v>
      </c>
      <c r="AL670" s="117"/>
      <c r="AM670" s="43">
        <f t="shared" si="370"/>
        <v>0</v>
      </c>
      <c r="AN670" s="131">
        <v>65.599999999999994</v>
      </c>
      <c r="AO670" s="5">
        <f t="shared" si="363"/>
        <v>5.8554807369727992</v>
      </c>
      <c r="AP670" s="131"/>
      <c r="AQ670" s="43">
        <f t="shared" si="371"/>
        <v>0</v>
      </c>
      <c r="AR670" s="131">
        <v>65.099999999999994</v>
      </c>
      <c r="AS670" s="43">
        <f t="shared" si="372"/>
        <v>5.7665605290047992</v>
      </c>
      <c r="AT670" s="131"/>
      <c r="AU670" s="43">
        <f t="shared" si="373"/>
        <v>0</v>
      </c>
      <c r="AV670" s="131"/>
      <c r="AW670" s="43">
        <f t="shared" si="374"/>
        <v>0</v>
      </c>
      <c r="AX670" s="131"/>
      <c r="AY670" s="43">
        <f t="shared" si="375"/>
        <v>0</v>
      </c>
      <c r="AZ670" s="131"/>
      <c r="BA670" s="43">
        <f t="shared" si="376"/>
        <v>0</v>
      </c>
      <c r="BB670" s="117"/>
      <c r="BC670" s="43">
        <f t="shared" si="377"/>
        <v>0</v>
      </c>
      <c r="BD670" s="121"/>
      <c r="BE670">
        <f t="shared" si="352"/>
        <v>0</v>
      </c>
      <c r="BF670">
        <f t="shared" si="353"/>
        <v>0</v>
      </c>
      <c r="BG670">
        <f t="shared" si="354"/>
        <v>4</v>
      </c>
      <c r="BH670">
        <f t="shared" si="358"/>
        <v>7</v>
      </c>
      <c r="BI670" s="6">
        <f t="shared" si="355"/>
        <v>0</v>
      </c>
      <c r="BJ670" s="44">
        <f t="shared" si="356"/>
        <v>0</v>
      </c>
    </row>
    <row r="671" spans="1:62" x14ac:dyDescent="0.25">
      <c r="A671" s="144">
        <f t="shared" si="357"/>
        <v>659</v>
      </c>
      <c r="B671" s="89" t="s">
        <v>139</v>
      </c>
      <c r="C671" s="150">
        <v>6</v>
      </c>
      <c r="D671" s="89" t="s">
        <v>139</v>
      </c>
      <c r="E671" s="150">
        <v>6</v>
      </c>
      <c r="F671" s="154" t="s">
        <v>128</v>
      </c>
      <c r="G671" s="155">
        <v>13</v>
      </c>
      <c r="H671" s="152">
        <f t="shared" si="359"/>
        <v>5252.9</v>
      </c>
      <c r="I671" s="47">
        <f t="shared" si="361"/>
        <v>2306.6999999999998</v>
      </c>
      <c r="J671" s="47">
        <f t="shared" ref="J671:J734" si="380">J670+I$8</f>
        <v>2041.5</v>
      </c>
      <c r="K671" s="47">
        <f t="shared" si="346"/>
        <v>0</v>
      </c>
      <c r="L671" s="56">
        <f t="shared" si="378"/>
        <v>3953.9796218493584</v>
      </c>
      <c r="M671" s="56">
        <f t="shared" si="360"/>
        <v>-9.5995697665784974E-3</v>
      </c>
      <c r="N671" s="47"/>
      <c r="O671" s="47">
        <f t="shared" si="350"/>
        <v>221.24687499999982</v>
      </c>
      <c r="P671" s="47">
        <f t="shared" si="351"/>
        <v>1072.2468749999998</v>
      </c>
      <c r="Q671" s="47">
        <f t="shared" si="351"/>
        <v>1923.2468749999998</v>
      </c>
      <c r="R671" s="47"/>
      <c r="S671" s="47">
        <f t="shared" si="348"/>
        <v>376.79593906684499</v>
      </c>
      <c r="T671" s="47">
        <f t="shared" si="347"/>
        <v>1458.1004766476142</v>
      </c>
      <c r="U671" s="47">
        <f t="shared" ref="U671:U734" si="381">SQRT(POWER(P$7-Q$7,2)+POWER(P671-Q671,2))</f>
        <v>1458.1004766476142</v>
      </c>
      <c r="V671" s="47">
        <f t="shared" si="379"/>
        <v>660.99232905705128</v>
      </c>
      <c r="W671" s="79">
        <v>4</v>
      </c>
      <c r="X671" s="62">
        <f t="shared" si="349"/>
        <v>1458.1004766476142</v>
      </c>
      <c r="Y671" s="137">
        <f t="shared" si="364"/>
        <v>60.618831873326144</v>
      </c>
      <c r="Z671" s="131"/>
      <c r="AA671" s="5">
        <f t="shared" si="362"/>
        <v>0</v>
      </c>
      <c r="AB671" s="131"/>
      <c r="AC671" s="43">
        <f t="shared" si="366"/>
        <v>0</v>
      </c>
      <c r="AD671" s="131"/>
      <c r="AE671" s="43">
        <f t="shared" si="365"/>
        <v>0</v>
      </c>
      <c r="AF671" s="131"/>
      <c r="AG671" s="43">
        <f t="shared" si="367"/>
        <v>0</v>
      </c>
      <c r="AH671" s="131"/>
      <c r="AI671" s="43">
        <f t="shared" si="368"/>
        <v>0</v>
      </c>
      <c r="AJ671" s="131"/>
      <c r="AK671" s="43">
        <f t="shared" si="369"/>
        <v>0</v>
      </c>
      <c r="AL671" s="117"/>
      <c r="AM671" s="43">
        <f t="shared" si="370"/>
        <v>0</v>
      </c>
      <c r="AN671" s="131">
        <v>67</v>
      </c>
      <c r="AO671" s="5">
        <f t="shared" si="363"/>
        <v>6.1080767187200005</v>
      </c>
      <c r="AP671" s="131"/>
      <c r="AQ671" s="43">
        <f t="shared" si="371"/>
        <v>0</v>
      </c>
      <c r="AR671" s="131">
        <v>66.599999999999994</v>
      </c>
      <c r="AS671" s="43">
        <f t="shared" si="372"/>
        <v>6.035362167628799</v>
      </c>
      <c r="AT671" s="131"/>
      <c r="AU671" s="43">
        <f t="shared" si="373"/>
        <v>0</v>
      </c>
      <c r="AV671" s="131"/>
      <c r="AW671" s="43">
        <f t="shared" si="374"/>
        <v>0</v>
      </c>
      <c r="AX671" s="131"/>
      <c r="AY671" s="43">
        <f t="shared" si="375"/>
        <v>0</v>
      </c>
      <c r="AZ671" s="131"/>
      <c r="BA671" s="43">
        <f t="shared" si="376"/>
        <v>0</v>
      </c>
      <c r="BB671" s="117"/>
      <c r="BC671" s="43">
        <f t="shared" si="377"/>
        <v>0</v>
      </c>
      <c r="BD671" s="121"/>
      <c r="BE671">
        <f t="shared" si="352"/>
        <v>0</v>
      </c>
      <c r="BF671">
        <f t="shared" si="353"/>
        <v>0</v>
      </c>
      <c r="BG671">
        <f t="shared" si="354"/>
        <v>4</v>
      </c>
      <c r="BH671">
        <f t="shared" si="358"/>
        <v>7</v>
      </c>
      <c r="BI671" s="6">
        <f t="shared" si="355"/>
        <v>0</v>
      </c>
      <c r="BJ671" s="44">
        <f t="shared" si="356"/>
        <v>0</v>
      </c>
    </row>
    <row r="672" spans="1:62" x14ac:dyDescent="0.25">
      <c r="A672" s="144">
        <f t="shared" si="357"/>
        <v>660</v>
      </c>
      <c r="B672" s="89" t="s">
        <v>139</v>
      </c>
      <c r="C672" s="150">
        <v>7</v>
      </c>
      <c r="D672" s="89" t="s">
        <v>139</v>
      </c>
      <c r="E672" s="150">
        <v>7</v>
      </c>
      <c r="F672" s="154" t="s">
        <v>128</v>
      </c>
      <c r="G672" s="155">
        <v>14</v>
      </c>
      <c r="H672" s="152">
        <f t="shared" si="359"/>
        <v>5260.9</v>
      </c>
      <c r="I672" s="47">
        <f t="shared" si="361"/>
        <v>2306.6999999999998</v>
      </c>
      <c r="J672" s="47">
        <f t="shared" si="380"/>
        <v>2049.5</v>
      </c>
      <c r="K672" s="47">
        <f t="shared" si="346"/>
        <v>0</v>
      </c>
      <c r="L672" s="56">
        <f t="shared" si="378"/>
        <v>3953.9796218493584</v>
      </c>
      <c r="M672" s="56">
        <f t="shared" si="360"/>
        <v>-9.605342784198001E-3</v>
      </c>
      <c r="N672" s="47"/>
      <c r="O672" s="47">
        <f t="shared" si="350"/>
        <v>215.49687499999982</v>
      </c>
      <c r="P672" s="47">
        <f t="shared" si="351"/>
        <v>1066.4968749999998</v>
      </c>
      <c r="Q672" s="47">
        <f t="shared" si="351"/>
        <v>1917.4968749999998</v>
      </c>
      <c r="R672" s="47"/>
      <c r="S672" s="47">
        <f t="shared" si="348"/>
        <v>366.94400544874082</v>
      </c>
      <c r="T672" s="47">
        <f t="shared" si="347"/>
        <v>1458.1004766476142</v>
      </c>
      <c r="U672" s="47">
        <f t="shared" si="381"/>
        <v>1458.1004766476142</v>
      </c>
      <c r="V672" s="47">
        <f t="shared" si="379"/>
        <v>670.84426844817358</v>
      </c>
      <c r="W672" s="79">
        <v>4</v>
      </c>
      <c r="X672" s="62">
        <f t="shared" si="349"/>
        <v>1458.1004766476142</v>
      </c>
      <c r="Y672" s="137">
        <f t="shared" si="364"/>
        <v>60.618831873326144</v>
      </c>
      <c r="Z672" s="131"/>
      <c r="AA672" s="5">
        <f t="shared" si="362"/>
        <v>0</v>
      </c>
      <c r="AB672" s="131"/>
      <c r="AC672" s="43">
        <f t="shared" si="366"/>
        <v>0</v>
      </c>
      <c r="AD672" s="131"/>
      <c r="AE672" s="43">
        <f t="shared" si="365"/>
        <v>0</v>
      </c>
      <c r="AF672" s="131"/>
      <c r="AG672" s="43">
        <f t="shared" si="367"/>
        <v>0</v>
      </c>
      <c r="AH672" s="131"/>
      <c r="AI672" s="43">
        <f t="shared" si="368"/>
        <v>0</v>
      </c>
      <c r="AJ672" s="131"/>
      <c r="AK672" s="43">
        <f t="shared" si="369"/>
        <v>0</v>
      </c>
      <c r="AL672" s="117"/>
      <c r="AM672" s="43">
        <f t="shared" si="370"/>
        <v>0</v>
      </c>
      <c r="AN672" s="131">
        <v>65.7</v>
      </c>
      <c r="AO672" s="5">
        <f t="shared" si="363"/>
        <v>5.8733464191552001</v>
      </c>
      <c r="AP672" s="131"/>
      <c r="AQ672" s="43">
        <f t="shared" si="371"/>
        <v>0</v>
      </c>
      <c r="AR672" s="131">
        <v>65.7</v>
      </c>
      <c r="AS672" s="43">
        <f t="shared" si="372"/>
        <v>5.8733464191552001</v>
      </c>
      <c r="AT672" s="131"/>
      <c r="AU672" s="43">
        <f t="shared" si="373"/>
        <v>0</v>
      </c>
      <c r="AV672" s="131"/>
      <c r="AW672" s="43">
        <f t="shared" si="374"/>
        <v>0</v>
      </c>
      <c r="AX672" s="131"/>
      <c r="AY672" s="43">
        <f t="shared" si="375"/>
        <v>0</v>
      </c>
      <c r="AZ672" s="131"/>
      <c r="BA672" s="43">
        <f t="shared" si="376"/>
        <v>0</v>
      </c>
      <c r="BB672" s="117"/>
      <c r="BC672" s="43">
        <f t="shared" si="377"/>
        <v>0</v>
      </c>
      <c r="BD672" s="121"/>
      <c r="BE672">
        <f t="shared" si="352"/>
        <v>0</v>
      </c>
      <c r="BF672">
        <f t="shared" si="353"/>
        <v>0</v>
      </c>
      <c r="BG672">
        <f t="shared" si="354"/>
        <v>4</v>
      </c>
      <c r="BH672">
        <f t="shared" si="358"/>
        <v>7</v>
      </c>
      <c r="BI672" s="6">
        <f t="shared" si="355"/>
        <v>0</v>
      </c>
      <c r="BJ672" s="44">
        <f t="shared" si="356"/>
        <v>0</v>
      </c>
    </row>
    <row r="673" spans="1:62" x14ac:dyDescent="0.25">
      <c r="A673" s="144">
        <f t="shared" si="357"/>
        <v>661</v>
      </c>
      <c r="B673" s="89" t="s">
        <v>139</v>
      </c>
      <c r="C673" s="150">
        <v>8</v>
      </c>
      <c r="D673" s="89" t="s">
        <v>139</v>
      </c>
      <c r="E673" s="150">
        <v>8</v>
      </c>
      <c r="F673" s="154" t="s">
        <v>128</v>
      </c>
      <c r="G673" s="155">
        <v>15</v>
      </c>
      <c r="H673" s="152">
        <f t="shared" si="359"/>
        <v>5268.9</v>
      </c>
      <c r="I673" s="47">
        <f t="shared" si="361"/>
        <v>2306.6999999999998</v>
      </c>
      <c r="J673" s="47">
        <f t="shared" si="380"/>
        <v>2057.5</v>
      </c>
      <c r="K673" s="47">
        <f t="shared" si="346"/>
        <v>0</v>
      </c>
      <c r="L673" s="56">
        <f t="shared" si="378"/>
        <v>3953.9796218493584</v>
      </c>
      <c r="M673" s="56">
        <f t="shared" si="360"/>
        <v>-9.619077720799396E-3</v>
      </c>
      <c r="N673" s="47"/>
      <c r="O673" s="47">
        <f t="shared" si="350"/>
        <v>209.74687499999982</v>
      </c>
      <c r="P673" s="47">
        <f t="shared" si="351"/>
        <v>1060.7468749999998</v>
      </c>
      <c r="Q673" s="47">
        <f t="shared" si="351"/>
        <v>1911.7468749999998</v>
      </c>
      <c r="R673" s="47"/>
      <c r="S673" s="47">
        <f t="shared" si="348"/>
        <v>357.09207716255139</v>
      </c>
      <c r="T673" s="47">
        <f t="shared" si="347"/>
        <v>1458.1004766476142</v>
      </c>
      <c r="U673" s="47">
        <f t="shared" si="381"/>
        <v>1458.1004766476142</v>
      </c>
      <c r="V673" s="47">
        <f t="shared" si="379"/>
        <v>680.69621046929979</v>
      </c>
      <c r="W673" s="79">
        <v>4</v>
      </c>
      <c r="X673" s="62">
        <f t="shared" si="349"/>
        <v>1458.1004766476142</v>
      </c>
      <c r="Y673" s="137">
        <f t="shared" si="364"/>
        <v>60.618831873326144</v>
      </c>
      <c r="Z673" s="131"/>
      <c r="AA673" s="5">
        <f t="shared" si="362"/>
        <v>0</v>
      </c>
      <c r="AB673" s="131"/>
      <c r="AC673" s="43">
        <f t="shared" si="366"/>
        <v>0</v>
      </c>
      <c r="AD673" s="131"/>
      <c r="AE673" s="43">
        <f t="shared" si="365"/>
        <v>0</v>
      </c>
      <c r="AF673" s="131"/>
      <c r="AG673" s="43">
        <f t="shared" si="367"/>
        <v>0</v>
      </c>
      <c r="AH673" s="131"/>
      <c r="AI673" s="43">
        <f t="shared" si="368"/>
        <v>0</v>
      </c>
      <c r="AJ673" s="131"/>
      <c r="AK673" s="43">
        <f t="shared" si="369"/>
        <v>0</v>
      </c>
      <c r="AL673" s="117"/>
      <c r="AM673" s="43">
        <f t="shared" si="370"/>
        <v>0</v>
      </c>
      <c r="AN673" s="131">
        <v>65.900000000000006</v>
      </c>
      <c r="AO673" s="5">
        <f t="shared" si="363"/>
        <v>5.9091594241088012</v>
      </c>
      <c r="AP673" s="131"/>
      <c r="AQ673" s="43">
        <f t="shared" si="371"/>
        <v>0</v>
      </c>
      <c r="AR673" s="131">
        <v>65.599999999999994</v>
      </c>
      <c r="AS673" s="43">
        <f t="shared" si="372"/>
        <v>5.8554807369727992</v>
      </c>
      <c r="AT673" s="131"/>
      <c r="AU673" s="43">
        <f t="shared" si="373"/>
        <v>0</v>
      </c>
      <c r="AV673" s="131"/>
      <c r="AW673" s="43">
        <f t="shared" si="374"/>
        <v>0</v>
      </c>
      <c r="AX673" s="131"/>
      <c r="AY673" s="43">
        <f t="shared" si="375"/>
        <v>0</v>
      </c>
      <c r="AZ673" s="131"/>
      <c r="BA673" s="43">
        <f t="shared" si="376"/>
        <v>0</v>
      </c>
      <c r="BB673" s="117"/>
      <c r="BC673" s="43">
        <f t="shared" si="377"/>
        <v>0</v>
      </c>
      <c r="BD673" s="121"/>
      <c r="BE673">
        <f t="shared" si="352"/>
        <v>0</v>
      </c>
      <c r="BF673">
        <f t="shared" si="353"/>
        <v>0</v>
      </c>
      <c r="BG673">
        <f t="shared" si="354"/>
        <v>4</v>
      </c>
      <c r="BH673">
        <f t="shared" si="358"/>
        <v>7</v>
      </c>
      <c r="BI673" s="6">
        <f t="shared" si="355"/>
        <v>0</v>
      </c>
      <c r="BJ673" s="44">
        <f t="shared" si="356"/>
        <v>0</v>
      </c>
    </row>
    <row r="674" spans="1:62" x14ac:dyDescent="0.25">
      <c r="A674" s="144">
        <f t="shared" si="357"/>
        <v>662</v>
      </c>
      <c r="B674" s="89" t="s">
        <v>139</v>
      </c>
      <c r="C674" s="150">
        <v>9</v>
      </c>
      <c r="D674" s="89" t="s">
        <v>139</v>
      </c>
      <c r="E674" s="150">
        <v>9</v>
      </c>
      <c r="F674" s="154" t="s">
        <v>128</v>
      </c>
      <c r="G674" s="155">
        <v>16</v>
      </c>
      <c r="H674" s="152">
        <f t="shared" si="359"/>
        <v>5276.9</v>
      </c>
      <c r="I674" s="47">
        <f t="shared" si="361"/>
        <v>2306.6999999999998</v>
      </c>
      <c r="J674" s="47">
        <f t="shared" si="380"/>
        <v>2065.5</v>
      </c>
      <c r="K674" s="47">
        <f t="shared" ref="K674:K737" si="382">K673</f>
        <v>0</v>
      </c>
      <c r="L674" s="56">
        <f t="shared" si="378"/>
        <v>3953.9796218493584</v>
      </c>
      <c r="M674" s="56">
        <f t="shared" si="360"/>
        <v>-9.6411158433511446E-3</v>
      </c>
      <c r="N674" s="47"/>
      <c r="O674" s="47">
        <f t="shared" si="350"/>
        <v>203.99687499999982</v>
      </c>
      <c r="P674" s="47">
        <f t="shared" si="351"/>
        <v>1054.9968749999998</v>
      </c>
      <c r="Q674" s="47">
        <f t="shared" si="351"/>
        <v>1905.9968749999998</v>
      </c>
      <c r="R674" s="47"/>
      <c r="S674" s="47">
        <f t="shared" si="348"/>
        <v>347.24015466210926</v>
      </c>
      <c r="T674" s="47">
        <f t="shared" si="347"/>
        <v>1458.1004766476142</v>
      </c>
      <c r="U674" s="47">
        <f t="shared" si="381"/>
        <v>1458.1004766476142</v>
      </c>
      <c r="V674" s="47">
        <f t="shared" si="379"/>
        <v>690.54815500786424</v>
      </c>
      <c r="W674" s="79">
        <v>4</v>
      </c>
      <c r="X674" s="62">
        <f t="shared" si="349"/>
        <v>1458.1004766476142</v>
      </c>
      <c r="Y674" s="137">
        <f t="shared" si="364"/>
        <v>60.618831873326144</v>
      </c>
      <c r="Z674" s="131"/>
      <c r="AA674" s="5">
        <f t="shared" si="362"/>
        <v>0</v>
      </c>
      <c r="AB674" s="131"/>
      <c r="AC674" s="43">
        <f t="shared" si="366"/>
        <v>0</v>
      </c>
      <c r="AD674" s="131"/>
      <c r="AE674" s="43">
        <f t="shared" si="365"/>
        <v>0</v>
      </c>
      <c r="AF674" s="131"/>
      <c r="AG674" s="43">
        <f t="shared" si="367"/>
        <v>0</v>
      </c>
      <c r="AH674" s="131"/>
      <c r="AI674" s="43">
        <f t="shared" si="368"/>
        <v>0</v>
      </c>
      <c r="AJ674" s="131"/>
      <c r="AK674" s="43">
        <f t="shared" si="369"/>
        <v>0</v>
      </c>
      <c r="AL674" s="117"/>
      <c r="AM674" s="43">
        <f t="shared" si="370"/>
        <v>0</v>
      </c>
      <c r="AN674" s="131">
        <v>66</v>
      </c>
      <c r="AO674" s="5">
        <f t="shared" si="363"/>
        <v>5.9271067468800007</v>
      </c>
      <c r="AP674" s="131"/>
      <c r="AQ674" s="43">
        <f t="shared" si="371"/>
        <v>0</v>
      </c>
      <c r="AR674" s="131">
        <v>65.7</v>
      </c>
      <c r="AS674" s="43">
        <f t="shared" si="372"/>
        <v>5.8733464191552001</v>
      </c>
      <c r="AT674" s="131"/>
      <c r="AU674" s="43">
        <f t="shared" si="373"/>
        <v>0</v>
      </c>
      <c r="AV674" s="131"/>
      <c r="AW674" s="43">
        <f t="shared" si="374"/>
        <v>0</v>
      </c>
      <c r="AX674" s="131"/>
      <c r="AY674" s="43">
        <f t="shared" si="375"/>
        <v>0</v>
      </c>
      <c r="AZ674" s="131"/>
      <c r="BA674" s="43">
        <f t="shared" si="376"/>
        <v>0</v>
      </c>
      <c r="BB674" s="117"/>
      <c r="BC674" s="43">
        <f t="shared" si="377"/>
        <v>0</v>
      </c>
      <c r="BD674" s="121"/>
      <c r="BE674">
        <f t="shared" si="352"/>
        <v>0</v>
      </c>
      <c r="BF674">
        <f t="shared" si="353"/>
        <v>0</v>
      </c>
      <c r="BG674">
        <f t="shared" si="354"/>
        <v>4</v>
      </c>
      <c r="BH674">
        <f t="shared" si="358"/>
        <v>7</v>
      </c>
      <c r="BI674" s="6">
        <f t="shared" si="355"/>
        <v>0</v>
      </c>
      <c r="BJ674" s="44">
        <f t="shared" si="356"/>
        <v>0</v>
      </c>
    </row>
    <row r="675" spans="1:62" x14ac:dyDescent="0.25">
      <c r="A675" s="144">
        <f t="shared" si="357"/>
        <v>663</v>
      </c>
      <c r="B675" s="89" t="s">
        <v>139</v>
      </c>
      <c r="C675" s="150">
        <v>10</v>
      </c>
      <c r="D675" s="89" t="s">
        <v>139</v>
      </c>
      <c r="E675" s="150">
        <v>10</v>
      </c>
      <c r="F675" s="154" t="s">
        <v>128</v>
      </c>
      <c r="G675" s="155">
        <v>17</v>
      </c>
      <c r="H675" s="152">
        <f t="shared" si="359"/>
        <v>5284.9</v>
      </c>
      <c r="I675" s="47">
        <f t="shared" si="361"/>
        <v>2306.6999999999998</v>
      </c>
      <c r="J675" s="47">
        <f t="shared" si="380"/>
        <v>2073.5</v>
      </c>
      <c r="K675" s="47">
        <f t="shared" si="382"/>
        <v>0</v>
      </c>
      <c r="L675" s="56">
        <f t="shared" si="378"/>
        <v>3953.9796218493584</v>
      </c>
      <c r="M675" s="56">
        <f t="shared" si="360"/>
        <v>-9.671857760167768E-3</v>
      </c>
      <c r="N675" s="47"/>
      <c r="O675" s="47">
        <f t="shared" si="350"/>
        <v>198.24687499999982</v>
      </c>
      <c r="P675" s="47">
        <f t="shared" si="351"/>
        <v>1049.2468749999998</v>
      </c>
      <c r="Q675" s="47">
        <f t="shared" si="351"/>
        <v>1900.2468749999998</v>
      </c>
      <c r="R675" s="47"/>
      <c r="S675" s="47">
        <f t="shared" si="348"/>
        <v>337.38823845425549</v>
      </c>
      <c r="T675" s="47">
        <f t="shared" si="347"/>
        <v>1458.1004766476142</v>
      </c>
      <c r="U675" s="47">
        <f t="shared" si="381"/>
        <v>1458.1004766476142</v>
      </c>
      <c r="V675" s="47">
        <f t="shared" si="379"/>
        <v>700.40010195763477</v>
      </c>
      <c r="W675" s="79">
        <v>4</v>
      </c>
      <c r="X675" s="62">
        <f t="shared" si="349"/>
        <v>1458.1004766476142</v>
      </c>
      <c r="Y675" s="137">
        <f t="shared" si="364"/>
        <v>60.618831873326144</v>
      </c>
      <c r="Z675" s="131"/>
      <c r="AA675" s="5">
        <f t="shared" si="362"/>
        <v>0</v>
      </c>
      <c r="AB675" s="131"/>
      <c r="AC675" s="43">
        <f t="shared" si="366"/>
        <v>0</v>
      </c>
      <c r="AD675" s="131"/>
      <c r="AE675" s="43">
        <f t="shared" si="365"/>
        <v>0</v>
      </c>
      <c r="AF675" s="131"/>
      <c r="AG675" s="43">
        <f t="shared" si="367"/>
        <v>0</v>
      </c>
      <c r="AH675" s="131"/>
      <c r="AI675" s="43">
        <f t="shared" si="368"/>
        <v>0</v>
      </c>
      <c r="AJ675" s="131"/>
      <c r="AK675" s="43">
        <f t="shared" si="369"/>
        <v>0</v>
      </c>
      <c r="AL675" s="117"/>
      <c r="AM675" s="43">
        <f t="shared" si="370"/>
        <v>0</v>
      </c>
      <c r="AN675" s="131">
        <v>65.5</v>
      </c>
      <c r="AO675" s="5">
        <f t="shared" si="363"/>
        <v>5.8376422683199998</v>
      </c>
      <c r="AP675" s="131"/>
      <c r="AQ675" s="43">
        <f t="shared" si="371"/>
        <v>0</v>
      </c>
      <c r="AR675" s="131">
        <v>65.099999999999994</v>
      </c>
      <c r="AS675" s="43">
        <f t="shared" si="372"/>
        <v>5.7665605290047992</v>
      </c>
      <c r="AT675" s="131"/>
      <c r="AU675" s="43">
        <f t="shared" si="373"/>
        <v>0</v>
      </c>
      <c r="AV675" s="131"/>
      <c r="AW675" s="43">
        <f t="shared" si="374"/>
        <v>0</v>
      </c>
      <c r="AX675" s="131"/>
      <c r="AY675" s="43">
        <f t="shared" si="375"/>
        <v>0</v>
      </c>
      <c r="AZ675" s="131"/>
      <c r="BA675" s="43">
        <f t="shared" si="376"/>
        <v>0</v>
      </c>
      <c r="BB675" s="117"/>
      <c r="BC675" s="43">
        <f t="shared" si="377"/>
        <v>0</v>
      </c>
      <c r="BD675" s="121"/>
      <c r="BE675">
        <f t="shared" si="352"/>
        <v>0</v>
      </c>
      <c r="BF675">
        <f t="shared" si="353"/>
        <v>0</v>
      </c>
      <c r="BG675">
        <f t="shared" si="354"/>
        <v>4</v>
      </c>
      <c r="BH675">
        <f t="shared" si="358"/>
        <v>7</v>
      </c>
      <c r="BI675" s="6">
        <f t="shared" si="355"/>
        <v>0</v>
      </c>
      <c r="BJ675" s="44">
        <f t="shared" si="356"/>
        <v>0</v>
      </c>
    </row>
    <row r="676" spans="1:62" x14ac:dyDescent="0.25">
      <c r="A676" s="144">
        <f t="shared" si="357"/>
        <v>664</v>
      </c>
      <c r="B676" s="89" t="s">
        <v>139</v>
      </c>
      <c r="C676" s="150">
        <v>11</v>
      </c>
      <c r="D676" s="89" t="s">
        <v>139</v>
      </c>
      <c r="E676" s="150">
        <v>11</v>
      </c>
      <c r="F676" s="154" t="s">
        <v>128</v>
      </c>
      <c r="G676" s="155">
        <v>18</v>
      </c>
      <c r="H676" s="152">
        <f t="shared" si="359"/>
        <v>5292.9</v>
      </c>
      <c r="I676" s="47">
        <f t="shared" si="361"/>
        <v>2306.6999999999998</v>
      </c>
      <c r="J676" s="47">
        <f t="shared" si="380"/>
        <v>2081.5</v>
      </c>
      <c r="K676" s="47">
        <f t="shared" si="382"/>
        <v>0</v>
      </c>
      <c r="L676" s="56">
        <f t="shared" si="378"/>
        <v>3953.9796218493584</v>
      </c>
      <c r="M676" s="56">
        <f t="shared" si="360"/>
        <v>-9.7117709551639564E-3</v>
      </c>
      <c r="N676" s="47"/>
      <c r="O676" s="47">
        <f t="shared" si="350"/>
        <v>192.49687499999982</v>
      </c>
      <c r="P676" s="47">
        <f t="shared" si="351"/>
        <v>1043.4968749999998</v>
      </c>
      <c r="Q676" s="47">
        <f t="shared" si="351"/>
        <v>1894.4968749999998</v>
      </c>
      <c r="R676" s="47"/>
      <c r="S676" s="47">
        <f t="shared" si="348"/>
        <v>327.53632910681154</v>
      </c>
      <c r="T676" s="47">
        <f t="shared" si="347"/>
        <v>1458.1004766476142</v>
      </c>
      <c r="U676" s="47">
        <f t="shared" si="381"/>
        <v>1458.1004766476142</v>
      </c>
      <c r="V676" s="47">
        <f t="shared" si="379"/>
        <v>710.25205121827366</v>
      </c>
      <c r="W676" s="79">
        <v>4</v>
      </c>
      <c r="X676" s="62">
        <f t="shared" si="349"/>
        <v>1458.1004766476142</v>
      </c>
      <c r="Y676" s="137">
        <f t="shared" si="364"/>
        <v>60.618831873326144</v>
      </c>
      <c r="Z676" s="131"/>
      <c r="AA676" s="5">
        <f t="shared" si="362"/>
        <v>0</v>
      </c>
      <c r="AB676" s="131"/>
      <c r="AC676" s="43">
        <f t="shared" si="366"/>
        <v>0</v>
      </c>
      <c r="AD676" s="131"/>
      <c r="AE676" s="43">
        <f t="shared" si="365"/>
        <v>0</v>
      </c>
      <c r="AF676" s="131"/>
      <c r="AG676" s="43">
        <f t="shared" si="367"/>
        <v>0</v>
      </c>
      <c r="AH676" s="131"/>
      <c r="AI676" s="43">
        <f t="shared" si="368"/>
        <v>0</v>
      </c>
      <c r="AJ676" s="131"/>
      <c r="AK676" s="43">
        <f t="shared" si="369"/>
        <v>0</v>
      </c>
      <c r="AL676" s="117"/>
      <c r="AM676" s="43">
        <f t="shared" si="370"/>
        <v>0</v>
      </c>
      <c r="AN676" s="131">
        <v>66.7</v>
      </c>
      <c r="AO676" s="5">
        <f t="shared" si="363"/>
        <v>6.0534999851072007</v>
      </c>
      <c r="AP676" s="131"/>
      <c r="AQ676" s="43">
        <f t="shared" si="371"/>
        <v>0</v>
      </c>
      <c r="AR676" s="131">
        <v>66.599999999999994</v>
      </c>
      <c r="AS676" s="43">
        <f t="shared" si="372"/>
        <v>6.035362167628799</v>
      </c>
      <c r="AT676" s="131"/>
      <c r="AU676" s="43">
        <f t="shared" si="373"/>
        <v>0</v>
      </c>
      <c r="AV676" s="131"/>
      <c r="AW676" s="43">
        <f t="shared" si="374"/>
        <v>0</v>
      </c>
      <c r="AX676" s="131"/>
      <c r="AY676" s="43">
        <f t="shared" si="375"/>
        <v>0</v>
      </c>
      <c r="AZ676" s="131"/>
      <c r="BA676" s="43">
        <f t="shared" si="376"/>
        <v>0</v>
      </c>
      <c r="BB676" s="117"/>
      <c r="BC676" s="43">
        <f t="shared" si="377"/>
        <v>0</v>
      </c>
      <c r="BD676" s="121"/>
      <c r="BE676">
        <f t="shared" si="352"/>
        <v>0</v>
      </c>
      <c r="BF676">
        <f t="shared" si="353"/>
        <v>0</v>
      </c>
      <c r="BG676">
        <f t="shared" si="354"/>
        <v>4</v>
      </c>
      <c r="BH676">
        <f t="shared" si="358"/>
        <v>7</v>
      </c>
      <c r="BI676" s="6">
        <f t="shared" si="355"/>
        <v>0</v>
      </c>
      <c r="BJ676" s="44">
        <f t="shared" si="356"/>
        <v>0</v>
      </c>
    </row>
    <row r="677" spans="1:62" x14ac:dyDescent="0.25">
      <c r="A677" s="144">
        <f t="shared" si="357"/>
        <v>665</v>
      </c>
      <c r="B677" s="89" t="s">
        <v>139</v>
      </c>
      <c r="C677" s="150">
        <v>12</v>
      </c>
      <c r="D677" s="89" t="s">
        <v>139</v>
      </c>
      <c r="E677" s="150">
        <v>12</v>
      </c>
      <c r="F677" s="154" t="s">
        <v>128</v>
      </c>
      <c r="G677" s="155">
        <v>19</v>
      </c>
      <c r="H677" s="152">
        <f t="shared" si="359"/>
        <v>5300.9</v>
      </c>
      <c r="I677" s="47">
        <f t="shared" si="361"/>
        <v>2306.6999999999998</v>
      </c>
      <c r="J677" s="47">
        <f t="shared" si="380"/>
        <v>2089.5</v>
      </c>
      <c r="K677" s="47">
        <f t="shared" si="382"/>
        <v>0</v>
      </c>
      <c r="L677" s="56">
        <f t="shared" si="378"/>
        <v>3953.9796218493584</v>
      </c>
      <c r="M677" s="56">
        <f t="shared" si="360"/>
        <v>-9.7613988382363459E-3</v>
      </c>
      <c r="N677" s="47"/>
      <c r="O677" s="47">
        <f t="shared" si="350"/>
        <v>186.74687499999982</v>
      </c>
      <c r="P677" s="47">
        <f t="shared" si="351"/>
        <v>1037.7468749999998</v>
      </c>
      <c r="Q677" s="47">
        <f t="shared" si="351"/>
        <v>1888.7468749999998</v>
      </c>
      <c r="R677" s="47"/>
      <c r="S677" s="47">
        <f t="shared" si="348"/>
        <v>317.6844272580347</v>
      </c>
      <c r="T677" s="47">
        <f t="shared" si="347"/>
        <v>1458.1004766476142</v>
      </c>
      <c r="U677" s="47">
        <f t="shared" si="381"/>
        <v>1458.1004766476142</v>
      </c>
      <c r="V677" s="47">
        <f t="shared" si="379"/>
        <v>720.1040026949338</v>
      </c>
      <c r="W677" s="79">
        <v>4</v>
      </c>
      <c r="X677" s="62">
        <f t="shared" si="349"/>
        <v>1458.1004766476142</v>
      </c>
      <c r="Y677" s="137">
        <f t="shared" si="364"/>
        <v>60.618831873326144</v>
      </c>
      <c r="Z677" s="131"/>
      <c r="AA677" s="5">
        <f t="shared" si="362"/>
        <v>0</v>
      </c>
      <c r="AB677" s="131"/>
      <c r="AC677" s="43">
        <f t="shared" si="366"/>
        <v>0</v>
      </c>
      <c r="AD677" s="131"/>
      <c r="AE677" s="43">
        <f t="shared" si="365"/>
        <v>0</v>
      </c>
      <c r="AF677" s="131"/>
      <c r="AG677" s="43">
        <f t="shared" si="367"/>
        <v>0</v>
      </c>
      <c r="AH677" s="131"/>
      <c r="AI677" s="43">
        <f t="shared" si="368"/>
        <v>0</v>
      </c>
      <c r="AJ677" s="131"/>
      <c r="AK677" s="43">
        <f t="shared" si="369"/>
        <v>0</v>
      </c>
      <c r="AL677" s="117"/>
      <c r="AM677" s="43">
        <f t="shared" si="370"/>
        <v>0</v>
      </c>
      <c r="AN677" s="131">
        <v>66</v>
      </c>
      <c r="AO677" s="5">
        <f t="shared" si="363"/>
        <v>5.9271067468800007</v>
      </c>
      <c r="AP677" s="131"/>
      <c r="AQ677" s="43">
        <f t="shared" si="371"/>
        <v>0</v>
      </c>
      <c r="AR677" s="131">
        <v>65.8</v>
      </c>
      <c r="AS677" s="43">
        <f t="shared" si="372"/>
        <v>5.8912393148671995</v>
      </c>
      <c r="AT677" s="131"/>
      <c r="AU677" s="43">
        <f t="shared" si="373"/>
        <v>0</v>
      </c>
      <c r="AV677" s="131"/>
      <c r="AW677" s="43">
        <f t="shared" si="374"/>
        <v>0</v>
      </c>
      <c r="AX677" s="131"/>
      <c r="AY677" s="43">
        <f t="shared" si="375"/>
        <v>0</v>
      </c>
      <c r="AZ677" s="131"/>
      <c r="BA677" s="43">
        <f t="shared" si="376"/>
        <v>0</v>
      </c>
      <c r="BB677" s="117"/>
      <c r="BC677" s="43">
        <f t="shared" si="377"/>
        <v>0</v>
      </c>
      <c r="BD677" s="121"/>
      <c r="BE677">
        <f t="shared" si="352"/>
        <v>0</v>
      </c>
      <c r="BF677">
        <f t="shared" si="353"/>
        <v>0</v>
      </c>
      <c r="BG677">
        <f t="shared" si="354"/>
        <v>4</v>
      </c>
      <c r="BH677">
        <f t="shared" si="358"/>
        <v>7</v>
      </c>
      <c r="BI677" s="6">
        <f t="shared" si="355"/>
        <v>0</v>
      </c>
      <c r="BJ677" s="44">
        <f t="shared" si="356"/>
        <v>0</v>
      </c>
    </row>
    <row r="678" spans="1:62" x14ac:dyDescent="0.25">
      <c r="A678" s="144">
        <f t="shared" si="357"/>
        <v>666</v>
      </c>
      <c r="B678" s="89" t="s">
        <v>139</v>
      </c>
      <c r="C678" s="150">
        <v>13</v>
      </c>
      <c r="D678" s="89" t="s">
        <v>139</v>
      </c>
      <c r="E678" s="150">
        <v>13</v>
      </c>
      <c r="F678" s="154" t="s">
        <v>128</v>
      </c>
      <c r="G678" s="155">
        <v>20</v>
      </c>
      <c r="H678" s="152">
        <f t="shared" si="359"/>
        <v>5308.9</v>
      </c>
      <c r="I678" s="47">
        <f t="shared" si="361"/>
        <v>2306.6999999999998</v>
      </c>
      <c r="J678" s="47">
        <f t="shared" si="380"/>
        <v>2097.5</v>
      </c>
      <c r="K678" s="47">
        <f t="shared" si="382"/>
        <v>0</v>
      </c>
      <c r="L678" s="56">
        <f t="shared" si="378"/>
        <v>3953.9796218493584</v>
      </c>
      <c r="M678" s="56">
        <f t="shared" si="360"/>
        <v>-9.8213716478312563E-3</v>
      </c>
      <c r="N678" s="47"/>
      <c r="O678" s="47">
        <f t="shared" si="350"/>
        <v>180.99687499999982</v>
      </c>
      <c r="P678" s="47">
        <f t="shared" si="351"/>
        <v>1031.9968749999998</v>
      </c>
      <c r="Q678" s="47">
        <f t="shared" si="351"/>
        <v>1882.9968749999998</v>
      </c>
      <c r="R678" s="47"/>
      <c r="S678" s="47">
        <f t="shared" si="348"/>
        <v>307.83253362788923</v>
      </c>
      <c r="T678" s="47">
        <f t="shared" si="347"/>
        <v>1458.1004766476142</v>
      </c>
      <c r="U678" s="47">
        <f t="shared" si="381"/>
        <v>1458.1004766476142</v>
      </c>
      <c r="V678" s="47">
        <f t="shared" si="379"/>
        <v>729.95595629788875</v>
      </c>
      <c r="W678" s="79">
        <v>4</v>
      </c>
      <c r="X678" s="62">
        <f t="shared" si="349"/>
        <v>1458.1004766476142</v>
      </c>
      <c r="Y678" s="137">
        <f t="shared" si="364"/>
        <v>60.618831873326144</v>
      </c>
      <c r="Z678" s="131"/>
      <c r="AA678" s="5">
        <f t="shared" si="362"/>
        <v>0</v>
      </c>
      <c r="AB678" s="131"/>
      <c r="AC678" s="43">
        <f t="shared" si="366"/>
        <v>0</v>
      </c>
      <c r="AD678" s="131"/>
      <c r="AE678" s="43">
        <f t="shared" si="365"/>
        <v>0</v>
      </c>
      <c r="AF678" s="131"/>
      <c r="AG678" s="43">
        <f t="shared" si="367"/>
        <v>0</v>
      </c>
      <c r="AH678" s="131"/>
      <c r="AI678" s="43">
        <f t="shared" si="368"/>
        <v>0</v>
      </c>
      <c r="AJ678" s="131"/>
      <c r="AK678" s="43">
        <f t="shared" si="369"/>
        <v>0</v>
      </c>
      <c r="AL678" s="117"/>
      <c r="AM678" s="43">
        <f t="shared" si="370"/>
        <v>0</v>
      </c>
      <c r="AN678" s="131">
        <v>66.599999999999994</v>
      </c>
      <c r="AO678" s="5">
        <f t="shared" si="363"/>
        <v>6.035362167628799</v>
      </c>
      <c r="AP678" s="131"/>
      <c r="AQ678" s="43">
        <f t="shared" si="371"/>
        <v>0</v>
      </c>
      <c r="AR678" s="131">
        <v>66.5</v>
      </c>
      <c r="AS678" s="43">
        <f t="shared" si="372"/>
        <v>6.0172515636800004</v>
      </c>
      <c r="AT678" s="131"/>
      <c r="AU678" s="43">
        <f t="shared" si="373"/>
        <v>0</v>
      </c>
      <c r="AV678" s="131"/>
      <c r="AW678" s="43">
        <f t="shared" si="374"/>
        <v>0</v>
      </c>
      <c r="AX678" s="131"/>
      <c r="AY678" s="43">
        <f t="shared" si="375"/>
        <v>0</v>
      </c>
      <c r="AZ678" s="131"/>
      <c r="BA678" s="43">
        <f t="shared" si="376"/>
        <v>0</v>
      </c>
      <c r="BB678" s="117"/>
      <c r="BC678" s="43">
        <f t="shared" si="377"/>
        <v>0</v>
      </c>
      <c r="BD678" s="121"/>
      <c r="BE678">
        <f t="shared" si="352"/>
        <v>0</v>
      </c>
      <c r="BF678">
        <f t="shared" si="353"/>
        <v>0</v>
      </c>
      <c r="BG678">
        <f t="shared" si="354"/>
        <v>4</v>
      </c>
      <c r="BH678">
        <f t="shared" si="358"/>
        <v>7</v>
      </c>
      <c r="BI678" s="6">
        <f t="shared" si="355"/>
        <v>0</v>
      </c>
      <c r="BJ678" s="44">
        <f t="shared" si="356"/>
        <v>0</v>
      </c>
    </row>
    <row r="679" spans="1:62" x14ac:dyDescent="0.25">
      <c r="A679" s="144">
        <f t="shared" si="357"/>
        <v>667</v>
      </c>
      <c r="B679" s="89" t="s">
        <v>139</v>
      </c>
      <c r="C679" s="150">
        <v>14</v>
      </c>
      <c r="D679" s="89" t="s">
        <v>139</v>
      </c>
      <c r="E679" s="150">
        <v>14</v>
      </c>
      <c r="F679" s="154" t="s">
        <v>128</v>
      </c>
      <c r="G679" s="155">
        <v>21</v>
      </c>
      <c r="H679" s="152">
        <f t="shared" si="359"/>
        <v>5316.9</v>
      </c>
      <c r="I679" s="47">
        <f t="shared" si="361"/>
        <v>2306.6999999999998</v>
      </c>
      <c r="J679" s="47">
        <f t="shared" si="380"/>
        <v>2105.5</v>
      </c>
      <c r="K679" s="47">
        <f t="shared" si="382"/>
        <v>0</v>
      </c>
      <c r="L679" s="56">
        <f t="shared" si="378"/>
        <v>3953.9796218493584</v>
      </c>
      <c r="M679" s="56">
        <f t="shared" si="360"/>
        <v>-9.8924196140615095E-3</v>
      </c>
      <c r="N679" s="47"/>
      <c r="O679" s="47">
        <f t="shared" si="350"/>
        <v>175.24687499999982</v>
      </c>
      <c r="P679" s="47">
        <f t="shared" si="351"/>
        <v>1026.2468749999998</v>
      </c>
      <c r="Q679" s="47">
        <f t="shared" si="351"/>
        <v>1877.2468749999998</v>
      </c>
      <c r="R679" s="47"/>
      <c r="S679" s="47">
        <f t="shared" si="348"/>
        <v>297.98064903155301</v>
      </c>
      <c r="T679" s="47">
        <f t="shared" si="347"/>
        <v>1458.1004766476142</v>
      </c>
      <c r="U679" s="47">
        <f t="shared" si="381"/>
        <v>1458.1004766476142</v>
      </c>
      <c r="V679" s="47">
        <f t="shared" si="379"/>
        <v>739.80791194219137</v>
      </c>
      <c r="W679" s="79">
        <v>4</v>
      </c>
      <c r="X679" s="62">
        <f t="shared" si="349"/>
        <v>1458.1004766476142</v>
      </c>
      <c r="Y679" s="137">
        <f t="shared" si="364"/>
        <v>60.618831873326144</v>
      </c>
      <c r="Z679" s="131"/>
      <c r="AA679" s="5">
        <f t="shared" si="362"/>
        <v>0</v>
      </c>
      <c r="AB679" s="131"/>
      <c r="AC679" s="43">
        <f t="shared" si="366"/>
        <v>0</v>
      </c>
      <c r="AD679" s="131"/>
      <c r="AE679" s="43">
        <f t="shared" si="365"/>
        <v>0</v>
      </c>
      <c r="AF679" s="131"/>
      <c r="AG679" s="43">
        <f t="shared" si="367"/>
        <v>0</v>
      </c>
      <c r="AH679" s="131"/>
      <c r="AI679" s="43">
        <f t="shared" si="368"/>
        <v>0</v>
      </c>
      <c r="AJ679" s="131"/>
      <c r="AK679" s="43">
        <f t="shared" si="369"/>
        <v>0</v>
      </c>
      <c r="AL679" s="117"/>
      <c r="AM679" s="43">
        <f t="shared" si="370"/>
        <v>0</v>
      </c>
      <c r="AN679" s="131">
        <v>65.7</v>
      </c>
      <c r="AO679" s="5">
        <f t="shared" si="363"/>
        <v>5.8733464191552001</v>
      </c>
      <c r="AP679" s="131"/>
      <c r="AQ679" s="43">
        <f t="shared" si="371"/>
        <v>0</v>
      </c>
      <c r="AR679" s="131">
        <v>65.400000000000006</v>
      </c>
      <c r="AS679" s="43">
        <f t="shared" si="372"/>
        <v>5.8198310131968016</v>
      </c>
      <c r="AT679" s="131"/>
      <c r="AU679" s="43">
        <f t="shared" si="373"/>
        <v>0</v>
      </c>
      <c r="AV679" s="131"/>
      <c r="AW679" s="43">
        <f t="shared" si="374"/>
        <v>0</v>
      </c>
      <c r="AX679" s="131"/>
      <c r="AY679" s="43">
        <f t="shared" si="375"/>
        <v>0</v>
      </c>
      <c r="AZ679" s="131"/>
      <c r="BA679" s="43">
        <f t="shared" si="376"/>
        <v>0</v>
      </c>
      <c r="BB679" s="117"/>
      <c r="BC679" s="43">
        <f t="shared" si="377"/>
        <v>0</v>
      </c>
      <c r="BD679" s="121"/>
      <c r="BE679">
        <f t="shared" si="352"/>
        <v>0</v>
      </c>
      <c r="BF679">
        <f t="shared" si="353"/>
        <v>0</v>
      </c>
      <c r="BG679">
        <f t="shared" si="354"/>
        <v>4</v>
      </c>
      <c r="BH679">
        <f t="shared" si="358"/>
        <v>7</v>
      </c>
      <c r="BI679" s="6">
        <f t="shared" si="355"/>
        <v>0</v>
      </c>
      <c r="BJ679" s="44">
        <f t="shared" si="356"/>
        <v>0</v>
      </c>
    </row>
    <row r="680" spans="1:62" x14ac:dyDescent="0.25">
      <c r="A680" s="144">
        <f t="shared" si="357"/>
        <v>668</v>
      </c>
      <c r="B680" s="89" t="s">
        <v>139</v>
      </c>
      <c r="C680" s="150">
        <v>15</v>
      </c>
      <c r="D680" s="89" t="s">
        <v>139</v>
      </c>
      <c r="E680" s="150">
        <v>15</v>
      </c>
      <c r="F680" s="154" t="s">
        <v>128</v>
      </c>
      <c r="G680" s="155">
        <v>22</v>
      </c>
      <c r="H680" s="152">
        <f t="shared" si="359"/>
        <v>5324.9</v>
      </c>
      <c r="I680" s="47">
        <f t="shared" si="361"/>
        <v>2306.6999999999998</v>
      </c>
      <c r="J680" s="47">
        <f t="shared" si="380"/>
        <v>2113.5</v>
      </c>
      <c r="K680" s="47">
        <f t="shared" si="382"/>
        <v>0</v>
      </c>
      <c r="L680" s="56">
        <f t="shared" si="378"/>
        <v>3953.9796218493584</v>
      </c>
      <c r="M680" s="56">
        <f t="shared" si="360"/>
        <v>-9.9753889257954143E-3</v>
      </c>
      <c r="N680" s="47"/>
      <c r="O680" s="47">
        <f t="shared" si="350"/>
        <v>169.49687499999982</v>
      </c>
      <c r="P680" s="47">
        <f t="shared" si="351"/>
        <v>1020.4968749999998</v>
      </c>
      <c r="Q680" s="47">
        <f t="shared" si="351"/>
        <v>1871.4968749999998</v>
      </c>
      <c r="R680" s="47"/>
      <c r="S680" s="47">
        <f t="shared" si="348"/>
        <v>288.12877439569542</v>
      </c>
      <c r="T680" s="47">
        <f t="shared" si="347"/>
        <v>1458.1004766476142</v>
      </c>
      <c r="U680" s="47">
        <f t="shared" si="381"/>
        <v>1458.1004766476142</v>
      </c>
      <c r="V680" s="47">
        <f t="shared" si="379"/>
        <v>749.65986954736024</v>
      </c>
      <c r="W680" s="79">
        <v>4</v>
      </c>
      <c r="X680" s="62">
        <f t="shared" si="349"/>
        <v>1458.1004766476142</v>
      </c>
      <c r="Y680" s="137">
        <f t="shared" si="364"/>
        <v>60.618831873326144</v>
      </c>
      <c r="Z680" s="131"/>
      <c r="AA680" s="5">
        <f t="shared" si="362"/>
        <v>0</v>
      </c>
      <c r="AB680" s="131"/>
      <c r="AC680" s="43">
        <f t="shared" si="366"/>
        <v>0</v>
      </c>
      <c r="AD680" s="131"/>
      <c r="AE680" s="43">
        <f t="shared" si="365"/>
        <v>0</v>
      </c>
      <c r="AF680" s="131"/>
      <c r="AG680" s="43">
        <f t="shared" si="367"/>
        <v>0</v>
      </c>
      <c r="AH680" s="131"/>
      <c r="AI680" s="43">
        <f t="shared" si="368"/>
        <v>0</v>
      </c>
      <c r="AJ680" s="131"/>
      <c r="AK680" s="43">
        <f t="shared" si="369"/>
        <v>0</v>
      </c>
      <c r="AL680" s="117"/>
      <c r="AM680" s="43">
        <f t="shared" si="370"/>
        <v>0</v>
      </c>
      <c r="AN680" s="131">
        <v>67</v>
      </c>
      <c r="AO680" s="5">
        <f t="shared" si="363"/>
        <v>6.1080767187200005</v>
      </c>
      <c r="AP680" s="131"/>
      <c r="AQ680" s="43">
        <f t="shared" si="371"/>
        <v>0</v>
      </c>
      <c r="AR680" s="131">
        <v>66.7</v>
      </c>
      <c r="AS680" s="43">
        <f t="shared" si="372"/>
        <v>6.0534999851072007</v>
      </c>
      <c r="AT680" s="131"/>
      <c r="AU680" s="43">
        <f t="shared" si="373"/>
        <v>0</v>
      </c>
      <c r="AV680" s="131"/>
      <c r="AW680" s="43">
        <f t="shared" si="374"/>
        <v>0</v>
      </c>
      <c r="AX680" s="131"/>
      <c r="AY680" s="43">
        <f t="shared" si="375"/>
        <v>0</v>
      </c>
      <c r="AZ680" s="131"/>
      <c r="BA680" s="43">
        <f t="shared" si="376"/>
        <v>0</v>
      </c>
      <c r="BB680" s="117"/>
      <c r="BC680" s="43">
        <f t="shared" si="377"/>
        <v>0</v>
      </c>
      <c r="BD680" s="121"/>
      <c r="BE680">
        <f t="shared" si="352"/>
        <v>0</v>
      </c>
      <c r="BF680">
        <f t="shared" si="353"/>
        <v>0</v>
      </c>
      <c r="BG680">
        <f t="shared" si="354"/>
        <v>4</v>
      </c>
      <c r="BH680">
        <f t="shared" si="358"/>
        <v>7</v>
      </c>
      <c r="BI680" s="6">
        <f t="shared" si="355"/>
        <v>0</v>
      </c>
      <c r="BJ680" s="44">
        <f t="shared" si="356"/>
        <v>0</v>
      </c>
    </row>
    <row r="681" spans="1:62" x14ac:dyDescent="0.25">
      <c r="A681" s="144">
        <f t="shared" si="357"/>
        <v>669</v>
      </c>
      <c r="B681" s="89" t="s">
        <v>139</v>
      </c>
      <c r="C681" s="150">
        <v>16</v>
      </c>
      <c r="D681" s="89" t="s">
        <v>139</v>
      </c>
      <c r="E681" s="150">
        <v>16</v>
      </c>
      <c r="F681" s="154" t="s">
        <v>128</v>
      </c>
      <c r="G681" s="155">
        <v>23</v>
      </c>
      <c r="H681" s="152">
        <f t="shared" si="359"/>
        <v>5332.9</v>
      </c>
      <c r="I681" s="47">
        <f t="shared" si="361"/>
        <v>2306.6999999999998</v>
      </c>
      <c r="J681" s="47">
        <f t="shared" si="380"/>
        <v>2121.5</v>
      </c>
      <c r="K681" s="47">
        <f t="shared" si="382"/>
        <v>0</v>
      </c>
      <c r="L681" s="56">
        <f t="shared" si="378"/>
        <v>3953.9796218493584</v>
      </c>
      <c r="M681" s="56">
        <f t="shared" si="360"/>
        <v>-1.0071261172470258E-2</v>
      </c>
      <c r="N681" s="47"/>
      <c r="O681" s="47">
        <f t="shared" si="350"/>
        <v>163.74687499999982</v>
      </c>
      <c r="P681" s="47">
        <f t="shared" si="351"/>
        <v>1014.7468749999998</v>
      </c>
      <c r="Q681" s="47">
        <f t="shared" si="351"/>
        <v>1865.7468749999998</v>
      </c>
      <c r="R681" s="47"/>
      <c r="S681" s="47">
        <f t="shared" si="348"/>
        <v>278.27691077821305</v>
      </c>
      <c r="T681" s="47">
        <f t="shared" si="347"/>
        <v>1458.1004766476142</v>
      </c>
      <c r="U681" s="47">
        <f t="shared" si="381"/>
        <v>1458.1004766476142</v>
      </c>
      <c r="V681" s="47">
        <f t="shared" si="379"/>
        <v>759.51182903708957</v>
      </c>
      <c r="W681" s="79">
        <v>4</v>
      </c>
      <c r="X681" s="62">
        <f t="shared" si="349"/>
        <v>1458.1004766476142</v>
      </c>
      <c r="Y681" s="137">
        <f t="shared" si="364"/>
        <v>60.618831873326144</v>
      </c>
      <c r="Z681" s="131"/>
      <c r="AA681" s="5">
        <f t="shared" si="362"/>
        <v>0</v>
      </c>
      <c r="AB681" s="131"/>
      <c r="AC681" s="43">
        <f t="shared" si="366"/>
        <v>0</v>
      </c>
      <c r="AD681" s="131"/>
      <c r="AE681" s="43">
        <f t="shared" si="365"/>
        <v>0</v>
      </c>
      <c r="AF681" s="131"/>
      <c r="AG681" s="43">
        <f t="shared" si="367"/>
        <v>0</v>
      </c>
      <c r="AH681" s="131"/>
      <c r="AI681" s="43">
        <f t="shared" si="368"/>
        <v>0</v>
      </c>
      <c r="AJ681" s="131"/>
      <c r="AK681" s="43">
        <f t="shared" si="369"/>
        <v>0</v>
      </c>
      <c r="AL681" s="117"/>
      <c r="AM681" s="43">
        <f t="shared" si="370"/>
        <v>0</v>
      </c>
      <c r="AN681" s="131">
        <v>66</v>
      </c>
      <c r="AO681" s="5">
        <f t="shared" si="363"/>
        <v>5.9271067468800007</v>
      </c>
      <c r="AP681" s="131"/>
      <c r="AQ681" s="43">
        <f t="shared" si="371"/>
        <v>0</v>
      </c>
      <c r="AR681" s="131">
        <v>65.7</v>
      </c>
      <c r="AS681" s="43">
        <f t="shared" si="372"/>
        <v>5.8733464191552001</v>
      </c>
      <c r="AT681" s="131"/>
      <c r="AU681" s="43">
        <f t="shared" si="373"/>
        <v>0</v>
      </c>
      <c r="AV681" s="131"/>
      <c r="AW681" s="43">
        <f t="shared" si="374"/>
        <v>0</v>
      </c>
      <c r="AX681" s="131"/>
      <c r="AY681" s="43">
        <f t="shared" si="375"/>
        <v>0</v>
      </c>
      <c r="AZ681" s="131"/>
      <c r="BA681" s="43">
        <f t="shared" si="376"/>
        <v>0</v>
      </c>
      <c r="BB681" s="117"/>
      <c r="BC681" s="43">
        <f t="shared" si="377"/>
        <v>0</v>
      </c>
      <c r="BD681" s="121"/>
      <c r="BE681">
        <f t="shared" si="352"/>
        <v>0</v>
      </c>
      <c r="BF681">
        <f t="shared" si="353"/>
        <v>0</v>
      </c>
      <c r="BG681">
        <f t="shared" si="354"/>
        <v>4</v>
      </c>
      <c r="BH681">
        <f t="shared" si="358"/>
        <v>7</v>
      </c>
      <c r="BI681" s="6">
        <f t="shared" si="355"/>
        <v>0</v>
      </c>
      <c r="BJ681" s="44">
        <f t="shared" si="356"/>
        <v>0</v>
      </c>
    </row>
    <row r="682" spans="1:62" x14ac:dyDescent="0.25">
      <c r="A682" s="144">
        <f t="shared" si="357"/>
        <v>670</v>
      </c>
      <c r="B682" s="89" t="s">
        <v>139</v>
      </c>
      <c r="C682" s="150">
        <v>17</v>
      </c>
      <c r="D682" s="89" t="s">
        <v>139</v>
      </c>
      <c r="E682" s="150">
        <v>17</v>
      </c>
      <c r="F682" s="154" t="s">
        <v>128</v>
      </c>
      <c r="G682" s="155">
        <v>24</v>
      </c>
      <c r="H682" s="152">
        <f t="shared" si="359"/>
        <v>5340.9</v>
      </c>
      <c r="I682" s="47">
        <f t="shared" si="361"/>
        <v>2306.6999999999998</v>
      </c>
      <c r="J682" s="47">
        <f t="shared" si="380"/>
        <v>2129.5</v>
      </c>
      <c r="K682" s="47">
        <f t="shared" si="382"/>
        <v>0</v>
      </c>
      <c r="L682" s="56">
        <f t="shared" si="378"/>
        <v>3953.9796218493584</v>
      </c>
      <c r="M682" s="56">
        <f t="shared" si="360"/>
        <v>-1.0181177163303801E-2</v>
      </c>
      <c r="N682" s="47"/>
      <c r="O682" s="47">
        <f t="shared" si="350"/>
        <v>157.99687499999982</v>
      </c>
      <c r="P682" s="47">
        <f t="shared" si="351"/>
        <v>1008.9968749999998</v>
      </c>
      <c r="Q682" s="47">
        <f t="shared" si="351"/>
        <v>1859.9968749999998</v>
      </c>
      <c r="R682" s="47"/>
      <c r="S682" s="47">
        <f t="shared" si="348"/>
        <v>268.4250593923108</v>
      </c>
      <c r="T682" s="47">
        <f t="shared" si="347"/>
        <v>1458.1004766476142</v>
      </c>
      <c r="U682" s="47">
        <f t="shared" si="381"/>
        <v>1458.1004766476142</v>
      </c>
      <c r="V682" s="47">
        <f t="shared" si="379"/>
        <v>769.36379033898208</v>
      </c>
      <c r="W682" s="79">
        <v>4</v>
      </c>
      <c r="X682" s="62">
        <f t="shared" si="349"/>
        <v>1458.1004766476142</v>
      </c>
      <c r="Y682" s="137">
        <f t="shared" si="364"/>
        <v>60.618831873326144</v>
      </c>
      <c r="Z682" s="131"/>
      <c r="AA682" s="5">
        <f t="shared" si="362"/>
        <v>0</v>
      </c>
      <c r="AB682" s="131"/>
      <c r="AC682" s="43">
        <f t="shared" si="366"/>
        <v>0</v>
      </c>
      <c r="AD682" s="131"/>
      <c r="AE682" s="43">
        <f t="shared" si="365"/>
        <v>0</v>
      </c>
      <c r="AF682" s="131"/>
      <c r="AG682" s="43">
        <f t="shared" si="367"/>
        <v>0</v>
      </c>
      <c r="AH682" s="131"/>
      <c r="AI682" s="43">
        <f t="shared" si="368"/>
        <v>0</v>
      </c>
      <c r="AJ682" s="131"/>
      <c r="AK682" s="43">
        <f t="shared" si="369"/>
        <v>0</v>
      </c>
      <c r="AL682" s="117"/>
      <c r="AM682" s="43">
        <f t="shared" si="370"/>
        <v>0</v>
      </c>
      <c r="AN682" s="131">
        <v>66.900000000000006</v>
      </c>
      <c r="AO682" s="5">
        <f t="shared" si="363"/>
        <v>6.0898572606528019</v>
      </c>
      <c r="AP682" s="131"/>
      <c r="AQ682" s="43">
        <f t="shared" si="371"/>
        <v>0</v>
      </c>
      <c r="AR682" s="131">
        <v>66.3</v>
      </c>
      <c r="AS682" s="43">
        <f t="shared" si="372"/>
        <v>5.9811119963711992</v>
      </c>
      <c r="AT682" s="131"/>
      <c r="AU682" s="43">
        <f t="shared" si="373"/>
        <v>0</v>
      </c>
      <c r="AV682" s="131"/>
      <c r="AW682" s="43">
        <f t="shared" si="374"/>
        <v>0</v>
      </c>
      <c r="AX682" s="131"/>
      <c r="AY682" s="43">
        <f t="shared" si="375"/>
        <v>0</v>
      </c>
      <c r="AZ682" s="131"/>
      <c r="BA682" s="43">
        <f t="shared" si="376"/>
        <v>0</v>
      </c>
      <c r="BB682" s="117"/>
      <c r="BC682" s="43">
        <f t="shared" si="377"/>
        <v>0</v>
      </c>
      <c r="BD682" s="121"/>
      <c r="BE682">
        <f t="shared" si="352"/>
        <v>0</v>
      </c>
      <c r="BF682">
        <f t="shared" si="353"/>
        <v>0</v>
      </c>
      <c r="BG682">
        <f t="shared" si="354"/>
        <v>4</v>
      </c>
      <c r="BH682">
        <f t="shared" si="358"/>
        <v>7</v>
      </c>
      <c r="BI682" s="6">
        <f t="shared" si="355"/>
        <v>0</v>
      </c>
      <c r="BJ682" s="44">
        <f t="shared" si="356"/>
        <v>0</v>
      </c>
    </row>
    <row r="683" spans="1:62" x14ac:dyDescent="0.25">
      <c r="A683" s="144">
        <f t="shared" si="357"/>
        <v>671</v>
      </c>
      <c r="B683" s="89" t="s">
        <v>139</v>
      </c>
      <c r="C683" s="150">
        <v>18</v>
      </c>
      <c r="D683" s="89" t="s">
        <v>139</v>
      </c>
      <c r="E683" s="150">
        <v>18</v>
      </c>
      <c r="F683" s="154" t="s">
        <v>128</v>
      </c>
      <c r="G683" s="155">
        <v>25</v>
      </c>
      <c r="H683" s="152">
        <f t="shared" si="359"/>
        <v>5348.9</v>
      </c>
      <c r="I683" s="47">
        <f t="shared" si="361"/>
        <v>2306.6999999999998</v>
      </c>
      <c r="J683" s="47">
        <f t="shared" si="380"/>
        <v>2137.5</v>
      </c>
      <c r="K683" s="47">
        <f t="shared" si="382"/>
        <v>0</v>
      </c>
      <c r="L683" s="56">
        <f t="shared" si="378"/>
        <v>3953.9796218493584</v>
      </c>
      <c r="M683" s="56">
        <f t="shared" si="360"/>
        <v>-1.0306466259862646E-2</v>
      </c>
      <c r="N683" s="47"/>
      <c r="O683" s="47">
        <f t="shared" si="350"/>
        <v>152.24687499999982</v>
      </c>
      <c r="P683" s="47">
        <f t="shared" si="351"/>
        <v>1003.2468749999998</v>
      </c>
      <c r="Q683" s="47">
        <f t="shared" si="351"/>
        <v>1854.2468749999998</v>
      </c>
      <c r="R683" s="47"/>
      <c r="S683" s="47">
        <f t="shared" si="348"/>
        <v>258.57322163608814</v>
      </c>
      <c r="T683" s="47">
        <f t="shared" si="347"/>
        <v>1458.1004766476142</v>
      </c>
      <c r="U683" s="47">
        <f t="shared" si="381"/>
        <v>1458.1004766476142</v>
      </c>
      <c r="V683" s="47">
        <f t="shared" si="379"/>
        <v>779.21575338430182</v>
      </c>
      <c r="W683" s="79">
        <v>4</v>
      </c>
      <c r="X683" s="62">
        <f t="shared" si="349"/>
        <v>1458.1004766476142</v>
      </c>
      <c r="Y683" s="137">
        <f t="shared" si="364"/>
        <v>60.618831873326144</v>
      </c>
      <c r="Z683" s="131"/>
      <c r="AA683" s="5">
        <f t="shared" si="362"/>
        <v>0</v>
      </c>
      <c r="AB683" s="131"/>
      <c r="AC683" s="43">
        <f t="shared" si="366"/>
        <v>0</v>
      </c>
      <c r="AD683" s="131"/>
      <c r="AE683" s="43">
        <f t="shared" si="365"/>
        <v>0</v>
      </c>
      <c r="AF683" s="131"/>
      <c r="AG683" s="43">
        <f t="shared" si="367"/>
        <v>0</v>
      </c>
      <c r="AH683" s="131"/>
      <c r="AI683" s="43">
        <f t="shared" si="368"/>
        <v>0</v>
      </c>
      <c r="AJ683" s="131"/>
      <c r="AK683" s="43">
        <f t="shared" si="369"/>
        <v>0</v>
      </c>
      <c r="AL683" s="117"/>
      <c r="AM683" s="43">
        <f t="shared" si="370"/>
        <v>0</v>
      </c>
      <c r="AN683" s="131">
        <v>66</v>
      </c>
      <c r="AO683" s="5">
        <f t="shared" si="363"/>
        <v>5.9271067468800007</v>
      </c>
      <c r="AP683" s="131"/>
      <c r="AQ683" s="43">
        <f t="shared" si="371"/>
        <v>0</v>
      </c>
      <c r="AR683" s="131">
        <v>65.5</v>
      </c>
      <c r="AS683" s="43">
        <f t="shared" si="372"/>
        <v>5.8376422683199998</v>
      </c>
      <c r="AT683" s="131"/>
      <c r="AU683" s="43">
        <f t="shared" si="373"/>
        <v>0</v>
      </c>
      <c r="AV683" s="131"/>
      <c r="AW683" s="43">
        <f t="shared" si="374"/>
        <v>0</v>
      </c>
      <c r="AX683" s="131"/>
      <c r="AY683" s="43">
        <f t="shared" si="375"/>
        <v>0</v>
      </c>
      <c r="AZ683" s="131"/>
      <c r="BA683" s="43">
        <f t="shared" si="376"/>
        <v>0</v>
      </c>
      <c r="BB683" s="117"/>
      <c r="BC683" s="43">
        <f t="shared" si="377"/>
        <v>0</v>
      </c>
      <c r="BD683" s="121"/>
      <c r="BE683">
        <f t="shared" si="352"/>
        <v>0</v>
      </c>
      <c r="BF683">
        <f t="shared" si="353"/>
        <v>0</v>
      </c>
      <c r="BG683">
        <f t="shared" si="354"/>
        <v>4</v>
      </c>
      <c r="BH683">
        <f t="shared" si="358"/>
        <v>7</v>
      </c>
      <c r="BI683" s="6">
        <f t="shared" si="355"/>
        <v>0</v>
      </c>
      <c r="BJ683" s="44">
        <f t="shared" si="356"/>
        <v>0</v>
      </c>
    </row>
    <row r="684" spans="1:62" x14ac:dyDescent="0.25">
      <c r="A684" s="144">
        <f t="shared" si="357"/>
        <v>672</v>
      </c>
      <c r="B684" s="89" t="s">
        <v>139</v>
      </c>
      <c r="C684" s="150">
        <v>19</v>
      </c>
      <c r="D684" s="89" t="s">
        <v>139</v>
      </c>
      <c r="E684" s="150">
        <v>19</v>
      </c>
      <c r="F684" s="154" t="s">
        <v>128</v>
      </c>
      <c r="G684" s="155">
        <v>26</v>
      </c>
      <c r="H684" s="152">
        <f t="shared" si="359"/>
        <v>5356.9</v>
      </c>
      <c r="I684" s="47">
        <f t="shared" si="361"/>
        <v>2306.6999999999998</v>
      </c>
      <c r="J684" s="47">
        <f t="shared" si="380"/>
        <v>2145.5</v>
      </c>
      <c r="K684" s="47">
        <f t="shared" si="382"/>
        <v>0</v>
      </c>
      <c r="L684" s="56">
        <f t="shared" si="378"/>
        <v>3953.9796218493584</v>
      </c>
      <c r="M684" s="56">
        <f t="shared" si="360"/>
        <v>-1.0448682773130713E-2</v>
      </c>
      <c r="N684" s="47"/>
      <c r="O684" s="47">
        <f t="shared" si="350"/>
        <v>146.49687499999982</v>
      </c>
      <c r="P684" s="47">
        <f t="shared" si="351"/>
        <v>997.49687499999982</v>
      </c>
      <c r="Q684" s="47">
        <f t="shared" si="351"/>
        <v>1848.4968749999998</v>
      </c>
      <c r="R684" s="47"/>
      <c r="S684" s="47">
        <f t="shared" si="348"/>
        <v>248.72139912915731</v>
      </c>
      <c r="T684" s="47">
        <f t="shared" si="347"/>
        <v>1458.1004766476142</v>
      </c>
      <c r="U684" s="47">
        <f t="shared" si="381"/>
        <v>1458.1004766476142</v>
      </c>
      <c r="V684" s="47">
        <f t="shared" si="379"/>
        <v>789.06771810774592</v>
      </c>
      <c r="W684" s="79">
        <v>4</v>
      </c>
      <c r="X684" s="62">
        <f t="shared" si="349"/>
        <v>1458.1004766476142</v>
      </c>
      <c r="Y684" s="137">
        <f t="shared" si="364"/>
        <v>60.618831873326144</v>
      </c>
      <c r="Z684" s="131"/>
      <c r="AA684" s="5">
        <f t="shared" si="362"/>
        <v>0</v>
      </c>
      <c r="AB684" s="131"/>
      <c r="AC684" s="43">
        <f t="shared" si="366"/>
        <v>0</v>
      </c>
      <c r="AD684" s="131"/>
      <c r="AE684" s="43">
        <f t="shared" si="365"/>
        <v>0</v>
      </c>
      <c r="AF684" s="131"/>
      <c r="AG684" s="43">
        <f t="shared" si="367"/>
        <v>0</v>
      </c>
      <c r="AH684" s="131"/>
      <c r="AI684" s="43">
        <f t="shared" si="368"/>
        <v>0</v>
      </c>
      <c r="AJ684" s="131"/>
      <c r="AK684" s="43">
        <f t="shared" si="369"/>
        <v>0</v>
      </c>
      <c r="AL684" s="117"/>
      <c r="AM684" s="43">
        <f t="shared" si="370"/>
        <v>0</v>
      </c>
      <c r="AN684" s="131">
        <v>66</v>
      </c>
      <c r="AO684" s="5">
        <f t="shared" si="363"/>
        <v>5.9271067468800007</v>
      </c>
      <c r="AP684" s="131"/>
      <c r="AQ684" s="43">
        <f t="shared" si="371"/>
        <v>0</v>
      </c>
      <c r="AR684" s="131">
        <v>65.5</v>
      </c>
      <c r="AS684" s="43">
        <f t="shared" si="372"/>
        <v>5.8376422683199998</v>
      </c>
      <c r="AT684" s="131"/>
      <c r="AU684" s="43">
        <f t="shared" si="373"/>
        <v>0</v>
      </c>
      <c r="AV684" s="131"/>
      <c r="AW684" s="43">
        <f t="shared" si="374"/>
        <v>0</v>
      </c>
      <c r="AX684" s="131"/>
      <c r="AY684" s="43">
        <f t="shared" si="375"/>
        <v>0</v>
      </c>
      <c r="AZ684" s="131"/>
      <c r="BA684" s="43">
        <f t="shared" si="376"/>
        <v>0</v>
      </c>
      <c r="BB684" s="117"/>
      <c r="BC684" s="43">
        <f t="shared" si="377"/>
        <v>0</v>
      </c>
      <c r="BD684" s="121"/>
      <c r="BE684">
        <f t="shared" si="352"/>
        <v>0</v>
      </c>
      <c r="BF684">
        <f t="shared" si="353"/>
        <v>0</v>
      </c>
      <c r="BG684">
        <f t="shared" si="354"/>
        <v>4</v>
      </c>
      <c r="BH684">
        <f t="shared" si="358"/>
        <v>7</v>
      </c>
      <c r="BI684" s="6">
        <f t="shared" si="355"/>
        <v>0</v>
      </c>
      <c r="BJ684" s="44">
        <f t="shared" si="356"/>
        <v>0</v>
      </c>
    </row>
    <row r="685" spans="1:62" x14ac:dyDescent="0.25">
      <c r="A685" s="144">
        <f t="shared" si="357"/>
        <v>673</v>
      </c>
      <c r="B685" s="89" t="s">
        <v>139</v>
      </c>
      <c r="C685" s="150">
        <v>20</v>
      </c>
      <c r="D685" s="89" t="s">
        <v>139</v>
      </c>
      <c r="E685" s="150">
        <v>20</v>
      </c>
      <c r="F685" s="154" t="s">
        <v>128</v>
      </c>
      <c r="G685" s="155">
        <v>27</v>
      </c>
      <c r="H685" s="152">
        <f t="shared" si="359"/>
        <v>5364.9</v>
      </c>
      <c r="I685" s="47">
        <f t="shared" si="361"/>
        <v>2306.6999999999998</v>
      </c>
      <c r="J685" s="47">
        <f t="shared" si="380"/>
        <v>2153.5</v>
      </c>
      <c r="K685" s="47">
        <f t="shared" si="382"/>
        <v>0</v>
      </c>
      <c r="L685" s="56">
        <f t="shared" si="378"/>
        <v>3953.9796218493584</v>
      </c>
      <c r="M685" s="56">
        <f t="shared" si="360"/>
        <v>-1.0609651423692412E-2</v>
      </c>
      <c r="N685" s="47"/>
      <c r="O685" s="47">
        <f t="shared" si="350"/>
        <v>140.74687499999982</v>
      </c>
      <c r="P685" s="47">
        <f t="shared" si="351"/>
        <v>991.74687499999982</v>
      </c>
      <c r="Q685" s="47">
        <f t="shared" si="351"/>
        <v>1842.7468749999998</v>
      </c>
      <c r="R685" s="47"/>
      <c r="S685" s="47">
        <f t="shared" si="348"/>
        <v>238.86959375832157</v>
      </c>
      <c r="T685" s="47">
        <f t="shared" si="347"/>
        <v>1458.1004766476142</v>
      </c>
      <c r="U685" s="47">
        <f t="shared" si="381"/>
        <v>1458.1004766476142</v>
      </c>
      <c r="V685" s="47">
        <f t="shared" si="379"/>
        <v>798.91968444723216</v>
      </c>
      <c r="W685" s="79">
        <v>4</v>
      </c>
      <c r="X685" s="62">
        <f t="shared" si="349"/>
        <v>1458.1004766476142</v>
      </c>
      <c r="Y685" s="137">
        <f t="shared" si="364"/>
        <v>60.618831873326144</v>
      </c>
      <c r="Z685" s="131"/>
      <c r="AA685" s="5">
        <f t="shared" si="362"/>
        <v>0</v>
      </c>
      <c r="AB685" s="131"/>
      <c r="AC685" s="43">
        <f t="shared" si="366"/>
        <v>0</v>
      </c>
      <c r="AD685" s="131"/>
      <c r="AE685" s="43">
        <f t="shared" si="365"/>
        <v>0</v>
      </c>
      <c r="AF685" s="131"/>
      <c r="AG685" s="43">
        <f t="shared" si="367"/>
        <v>0</v>
      </c>
      <c r="AH685" s="131"/>
      <c r="AI685" s="43">
        <f t="shared" si="368"/>
        <v>0</v>
      </c>
      <c r="AJ685" s="131"/>
      <c r="AK685" s="43">
        <f t="shared" si="369"/>
        <v>0</v>
      </c>
      <c r="AL685" s="117"/>
      <c r="AM685" s="43">
        <f t="shared" si="370"/>
        <v>0</v>
      </c>
      <c r="AN685" s="131">
        <v>65.099999999999994</v>
      </c>
      <c r="AO685" s="5">
        <f t="shared" si="363"/>
        <v>5.7665605290047992</v>
      </c>
      <c r="AP685" s="131"/>
      <c r="AQ685" s="43">
        <f t="shared" si="371"/>
        <v>0</v>
      </c>
      <c r="AR685" s="131">
        <v>65.099999999999994</v>
      </c>
      <c r="AS685" s="43">
        <f t="shared" si="372"/>
        <v>5.7665605290047992</v>
      </c>
      <c r="AT685" s="131"/>
      <c r="AU685" s="43">
        <f t="shared" si="373"/>
        <v>0</v>
      </c>
      <c r="AV685" s="131"/>
      <c r="AW685" s="43">
        <f t="shared" si="374"/>
        <v>0</v>
      </c>
      <c r="AX685" s="131"/>
      <c r="AY685" s="43">
        <f t="shared" si="375"/>
        <v>0</v>
      </c>
      <c r="AZ685" s="131"/>
      <c r="BA685" s="43">
        <f t="shared" si="376"/>
        <v>0</v>
      </c>
      <c r="BB685" s="117"/>
      <c r="BC685" s="43">
        <f t="shared" si="377"/>
        <v>0</v>
      </c>
      <c r="BD685" s="121"/>
      <c r="BE685">
        <f t="shared" si="352"/>
        <v>0</v>
      </c>
      <c r="BF685">
        <f t="shared" si="353"/>
        <v>0</v>
      </c>
      <c r="BG685">
        <f t="shared" si="354"/>
        <v>4</v>
      </c>
      <c r="BH685">
        <f t="shared" si="358"/>
        <v>7</v>
      </c>
      <c r="BI685" s="6">
        <f t="shared" si="355"/>
        <v>0</v>
      </c>
      <c r="BJ685" s="44">
        <f t="shared" si="356"/>
        <v>0</v>
      </c>
    </row>
    <row r="686" spans="1:62" x14ac:dyDescent="0.25">
      <c r="A686" s="144">
        <f t="shared" si="357"/>
        <v>674</v>
      </c>
      <c r="B686" s="89" t="s">
        <v>139</v>
      </c>
      <c r="C686" s="150">
        <v>21</v>
      </c>
      <c r="D686" s="89" t="s">
        <v>139</v>
      </c>
      <c r="E686" s="150">
        <v>21</v>
      </c>
      <c r="F686" s="154" t="s">
        <v>128</v>
      </c>
      <c r="G686" s="155">
        <v>28</v>
      </c>
      <c r="H686" s="152">
        <f t="shared" si="359"/>
        <v>5372.9</v>
      </c>
      <c r="I686" s="47">
        <f t="shared" si="361"/>
        <v>2306.6999999999998</v>
      </c>
      <c r="J686" s="47">
        <f t="shared" si="380"/>
        <v>2161.5</v>
      </c>
      <c r="K686" s="47">
        <f t="shared" si="382"/>
        <v>0</v>
      </c>
      <c r="L686" s="56">
        <f t="shared" si="378"/>
        <v>3953.9796218493584</v>
      </c>
      <c r="M686" s="56">
        <f t="shared" si="360"/>
        <v>-1.079152461807098E-2</v>
      </c>
      <c r="N686" s="47"/>
      <c r="O686" s="47">
        <f t="shared" si="350"/>
        <v>134.99687499999982</v>
      </c>
      <c r="P686" s="47">
        <f t="shared" si="351"/>
        <v>985.99687499999982</v>
      </c>
      <c r="Q686" s="47">
        <f t="shared" si="351"/>
        <v>1836.9968749999998</v>
      </c>
      <c r="R686" s="47"/>
      <c r="S686" s="47">
        <f t="shared" si="348"/>
        <v>229.01780773504399</v>
      </c>
      <c r="T686" s="47">
        <f t="shared" si="347"/>
        <v>1458.1004766476142</v>
      </c>
      <c r="U686" s="47">
        <f t="shared" si="381"/>
        <v>1458.1004766476142</v>
      </c>
      <c r="V686" s="47">
        <f t="shared" si="379"/>
        <v>808.77165234370398</v>
      </c>
      <c r="W686" s="79">
        <v>4</v>
      </c>
      <c r="X686" s="62">
        <f t="shared" si="349"/>
        <v>1458.1004766476142</v>
      </c>
      <c r="Y686" s="137">
        <f t="shared" si="364"/>
        <v>60.618831873326144</v>
      </c>
      <c r="Z686" s="131"/>
      <c r="AA686" s="5">
        <f t="shared" si="362"/>
        <v>0</v>
      </c>
      <c r="AB686" s="131"/>
      <c r="AC686" s="43">
        <f t="shared" si="366"/>
        <v>0</v>
      </c>
      <c r="AD686" s="131"/>
      <c r="AE686" s="43">
        <f t="shared" si="365"/>
        <v>0</v>
      </c>
      <c r="AF686" s="131"/>
      <c r="AG686" s="43">
        <f t="shared" si="367"/>
        <v>0</v>
      </c>
      <c r="AH686" s="131"/>
      <c r="AI686" s="43">
        <f t="shared" si="368"/>
        <v>0</v>
      </c>
      <c r="AJ686" s="131"/>
      <c r="AK686" s="43">
        <f t="shared" si="369"/>
        <v>0</v>
      </c>
      <c r="AL686" s="117"/>
      <c r="AM686" s="43">
        <f t="shared" si="370"/>
        <v>0</v>
      </c>
      <c r="AN686" s="131">
        <v>66</v>
      </c>
      <c r="AO686" s="5">
        <f t="shared" si="363"/>
        <v>5.9271067468800007</v>
      </c>
      <c r="AP686" s="131"/>
      <c r="AQ686" s="43">
        <f t="shared" si="371"/>
        <v>0</v>
      </c>
      <c r="AR686" s="131">
        <v>66</v>
      </c>
      <c r="AS686" s="43">
        <f t="shared" si="372"/>
        <v>5.9271067468800007</v>
      </c>
      <c r="AT686" s="131"/>
      <c r="AU686" s="43">
        <f t="shared" si="373"/>
        <v>0</v>
      </c>
      <c r="AV686" s="131"/>
      <c r="AW686" s="43">
        <f t="shared" si="374"/>
        <v>0</v>
      </c>
      <c r="AX686" s="131"/>
      <c r="AY686" s="43">
        <f t="shared" si="375"/>
        <v>0</v>
      </c>
      <c r="AZ686" s="131"/>
      <c r="BA686" s="43">
        <f t="shared" si="376"/>
        <v>0</v>
      </c>
      <c r="BB686" s="117"/>
      <c r="BC686" s="43">
        <f t="shared" si="377"/>
        <v>0</v>
      </c>
      <c r="BD686" s="121"/>
      <c r="BE686">
        <f t="shared" si="352"/>
        <v>0</v>
      </c>
      <c r="BF686">
        <f t="shared" si="353"/>
        <v>0</v>
      </c>
      <c r="BG686">
        <f t="shared" si="354"/>
        <v>4</v>
      </c>
      <c r="BH686">
        <f t="shared" si="358"/>
        <v>7</v>
      </c>
      <c r="BI686" s="6">
        <f t="shared" si="355"/>
        <v>0</v>
      </c>
      <c r="BJ686" s="44">
        <f t="shared" si="356"/>
        <v>0</v>
      </c>
    </row>
    <row r="687" spans="1:62" x14ac:dyDescent="0.25">
      <c r="A687" s="144">
        <f t="shared" si="357"/>
        <v>675</v>
      </c>
      <c r="B687" s="89" t="s">
        <v>139</v>
      </c>
      <c r="C687" s="150">
        <v>22</v>
      </c>
      <c r="D687" s="89" t="s">
        <v>139</v>
      </c>
      <c r="E687" s="150">
        <v>22</v>
      </c>
      <c r="F687" s="154" t="s">
        <v>128</v>
      </c>
      <c r="G687" s="155">
        <v>29</v>
      </c>
      <c r="H687" s="152">
        <f t="shared" si="359"/>
        <v>5380.9</v>
      </c>
      <c r="I687" s="47">
        <f t="shared" si="361"/>
        <v>2306.6999999999998</v>
      </c>
      <c r="J687" s="47">
        <f t="shared" si="380"/>
        <v>2169.5</v>
      </c>
      <c r="K687" s="47">
        <f t="shared" si="382"/>
        <v>0</v>
      </c>
      <c r="L687" s="56">
        <f t="shared" si="378"/>
        <v>3953.9796218493584</v>
      </c>
      <c r="M687" s="56">
        <f t="shared" si="360"/>
        <v>-1.0996855231496738E-2</v>
      </c>
      <c r="N687" s="47"/>
      <c r="O687" s="47">
        <f t="shared" si="350"/>
        <v>129.24687499999982</v>
      </c>
      <c r="P687" s="47">
        <f t="shared" si="351"/>
        <v>980.24687499999982</v>
      </c>
      <c r="Q687" s="47">
        <f t="shared" si="351"/>
        <v>1831.2468749999998</v>
      </c>
      <c r="R687" s="47"/>
      <c r="S687" s="47">
        <f t="shared" si="348"/>
        <v>219.16604366841497</v>
      </c>
      <c r="T687" s="47">
        <f t="shared" si="347"/>
        <v>1458.1004766476142</v>
      </c>
      <c r="U687" s="47">
        <f t="shared" si="381"/>
        <v>1458.1004766476142</v>
      </c>
      <c r="V687" s="47">
        <f t="shared" si="379"/>
        <v>818.62362174094699</v>
      </c>
      <c r="W687" s="79">
        <v>4</v>
      </c>
      <c r="X687" s="62">
        <f t="shared" si="349"/>
        <v>1458.1004766476142</v>
      </c>
      <c r="Y687" s="137">
        <f t="shared" si="364"/>
        <v>60.618831873326144</v>
      </c>
      <c r="Z687" s="131"/>
      <c r="AA687" s="5">
        <f t="shared" si="362"/>
        <v>0</v>
      </c>
      <c r="AB687" s="131"/>
      <c r="AC687" s="43">
        <f t="shared" si="366"/>
        <v>0</v>
      </c>
      <c r="AD687" s="131"/>
      <c r="AE687" s="43">
        <f t="shared" si="365"/>
        <v>0</v>
      </c>
      <c r="AF687" s="131"/>
      <c r="AG687" s="43">
        <f t="shared" si="367"/>
        <v>0</v>
      </c>
      <c r="AH687" s="131"/>
      <c r="AI687" s="43">
        <f t="shared" si="368"/>
        <v>0</v>
      </c>
      <c r="AJ687" s="131"/>
      <c r="AK687" s="43">
        <f t="shared" si="369"/>
        <v>0</v>
      </c>
      <c r="AL687" s="117"/>
      <c r="AM687" s="43">
        <f t="shared" si="370"/>
        <v>0</v>
      </c>
      <c r="AN687" s="131">
        <v>65.8</v>
      </c>
      <c r="AO687" s="5">
        <f t="shared" si="363"/>
        <v>5.8912393148671995</v>
      </c>
      <c r="AP687" s="131"/>
      <c r="AQ687" s="43">
        <f t="shared" si="371"/>
        <v>0</v>
      </c>
      <c r="AR687" s="131">
        <v>65.7</v>
      </c>
      <c r="AS687" s="43">
        <f t="shared" si="372"/>
        <v>5.8733464191552001</v>
      </c>
      <c r="AT687" s="131"/>
      <c r="AU687" s="43">
        <f t="shared" si="373"/>
        <v>0</v>
      </c>
      <c r="AV687" s="131"/>
      <c r="AW687" s="43">
        <f t="shared" si="374"/>
        <v>0</v>
      </c>
      <c r="AX687" s="131"/>
      <c r="AY687" s="43">
        <f t="shared" si="375"/>
        <v>0</v>
      </c>
      <c r="AZ687" s="131"/>
      <c r="BA687" s="43">
        <f t="shared" si="376"/>
        <v>0</v>
      </c>
      <c r="BB687" s="117"/>
      <c r="BC687" s="43">
        <f t="shared" si="377"/>
        <v>0</v>
      </c>
      <c r="BD687" s="121"/>
      <c r="BE687">
        <f t="shared" si="352"/>
        <v>0</v>
      </c>
      <c r="BF687">
        <f t="shared" si="353"/>
        <v>0</v>
      </c>
      <c r="BG687">
        <f t="shared" si="354"/>
        <v>4</v>
      </c>
      <c r="BH687">
        <f t="shared" si="358"/>
        <v>7</v>
      </c>
      <c r="BI687" s="6">
        <f t="shared" si="355"/>
        <v>0</v>
      </c>
      <c r="BJ687" s="44">
        <f t="shared" si="356"/>
        <v>0</v>
      </c>
    </row>
    <row r="688" spans="1:62" x14ac:dyDescent="0.25">
      <c r="A688" s="144">
        <f t="shared" si="357"/>
        <v>676</v>
      </c>
      <c r="B688" s="89" t="s">
        <v>139</v>
      </c>
      <c r="C688" s="150">
        <v>23</v>
      </c>
      <c r="D688" s="89" t="s">
        <v>139</v>
      </c>
      <c r="E688" s="150">
        <v>23</v>
      </c>
      <c r="F688" s="154" t="s">
        <v>128</v>
      </c>
      <c r="G688" s="155">
        <v>30</v>
      </c>
      <c r="H688" s="152">
        <f t="shared" si="359"/>
        <v>5388.9</v>
      </c>
      <c r="I688" s="47">
        <f t="shared" si="361"/>
        <v>2306.6999999999998</v>
      </c>
      <c r="J688" s="47">
        <f t="shared" si="380"/>
        <v>2177.5</v>
      </c>
      <c r="K688" s="47">
        <f t="shared" si="382"/>
        <v>0</v>
      </c>
      <c r="L688" s="56">
        <f t="shared" si="378"/>
        <v>3953.9796218493584</v>
      </c>
      <c r="M688" s="56">
        <f t="shared" si="360"/>
        <v>-1.1228690016650944E-2</v>
      </c>
      <c r="N688" s="47"/>
      <c r="O688" s="47">
        <f t="shared" si="350"/>
        <v>123.49687499999982</v>
      </c>
      <c r="P688" s="47">
        <f t="shared" si="351"/>
        <v>974.49687499999982</v>
      </c>
      <c r="Q688" s="47">
        <f t="shared" si="351"/>
        <v>1825.4968749999998</v>
      </c>
      <c r="R688" s="47"/>
      <c r="S688" s="47">
        <f t="shared" si="348"/>
        <v>209.31430465872509</v>
      </c>
      <c r="T688" s="47">
        <f t="shared" ref="T688:T709" si="383">SQRT(POWER(P$7-O$7,2)+POWER(P688-O688,2))</f>
        <v>1458.1004766476142</v>
      </c>
      <c r="U688" s="47">
        <f t="shared" si="381"/>
        <v>1458.1004766476142</v>
      </c>
      <c r="V688" s="47">
        <f t="shared" si="379"/>
        <v>828.4755925854214</v>
      </c>
      <c r="W688" s="79">
        <v>4</v>
      </c>
      <c r="X688" s="62">
        <f t="shared" si="349"/>
        <v>1458.1004766476142</v>
      </c>
      <c r="Y688" s="137">
        <f t="shared" si="364"/>
        <v>60.618831873326144</v>
      </c>
      <c r="Z688" s="131"/>
      <c r="AA688" s="5">
        <f t="shared" si="362"/>
        <v>0</v>
      </c>
      <c r="AB688" s="131"/>
      <c r="AC688" s="43">
        <f t="shared" si="366"/>
        <v>0</v>
      </c>
      <c r="AD688" s="131"/>
      <c r="AE688" s="43">
        <f t="shared" si="365"/>
        <v>0</v>
      </c>
      <c r="AF688" s="131"/>
      <c r="AG688" s="43">
        <f t="shared" si="367"/>
        <v>0</v>
      </c>
      <c r="AH688" s="131"/>
      <c r="AI688" s="43">
        <f t="shared" si="368"/>
        <v>0</v>
      </c>
      <c r="AJ688" s="131"/>
      <c r="AK688" s="43">
        <f t="shared" si="369"/>
        <v>0</v>
      </c>
      <c r="AL688" s="117"/>
      <c r="AM688" s="43">
        <f t="shared" si="370"/>
        <v>0</v>
      </c>
      <c r="AN688" s="131">
        <v>66.2</v>
      </c>
      <c r="AO688" s="5">
        <f t="shared" si="363"/>
        <v>5.9630830330112001</v>
      </c>
      <c r="AP688" s="131"/>
      <c r="AQ688" s="43">
        <f t="shared" si="371"/>
        <v>0</v>
      </c>
      <c r="AR688" s="131">
        <v>66.22</v>
      </c>
      <c r="AS688" s="43">
        <f t="shared" si="372"/>
        <v>5.9666866486008319</v>
      </c>
      <c r="AT688" s="131"/>
      <c r="AU688" s="43">
        <f t="shared" si="373"/>
        <v>0</v>
      </c>
      <c r="AV688" s="131"/>
      <c r="AW688" s="43">
        <f t="shared" si="374"/>
        <v>0</v>
      </c>
      <c r="AX688" s="131"/>
      <c r="AY688" s="43">
        <f t="shared" si="375"/>
        <v>0</v>
      </c>
      <c r="AZ688" s="131"/>
      <c r="BA688" s="43">
        <f t="shared" si="376"/>
        <v>0</v>
      </c>
      <c r="BB688" s="117"/>
      <c r="BC688" s="43">
        <f t="shared" si="377"/>
        <v>0</v>
      </c>
      <c r="BD688" s="121"/>
      <c r="BE688">
        <f t="shared" si="352"/>
        <v>0</v>
      </c>
      <c r="BF688">
        <f t="shared" si="353"/>
        <v>0</v>
      </c>
      <c r="BG688">
        <f t="shared" si="354"/>
        <v>4</v>
      </c>
      <c r="BH688">
        <f t="shared" si="358"/>
        <v>7</v>
      </c>
      <c r="BI688" s="6">
        <f t="shared" si="355"/>
        <v>0</v>
      </c>
      <c r="BJ688" s="44">
        <f t="shared" si="356"/>
        <v>0</v>
      </c>
    </row>
    <row r="689" spans="1:62" x14ac:dyDescent="0.25">
      <c r="A689" s="144">
        <f t="shared" si="357"/>
        <v>677</v>
      </c>
      <c r="B689" s="89" t="s">
        <v>139</v>
      </c>
      <c r="C689" s="150">
        <v>24</v>
      </c>
      <c r="D689" s="89" t="s">
        <v>139</v>
      </c>
      <c r="E689" s="150">
        <v>24</v>
      </c>
      <c r="F689" s="154" t="s">
        <v>128</v>
      </c>
      <c r="G689" s="155">
        <v>31</v>
      </c>
      <c r="H689" s="152">
        <f t="shared" si="359"/>
        <v>5396.9</v>
      </c>
      <c r="I689" s="47">
        <f t="shared" si="361"/>
        <v>2306.6999999999998</v>
      </c>
      <c r="J689" s="47">
        <f t="shared" si="380"/>
        <v>2185.5</v>
      </c>
      <c r="K689" s="47">
        <f t="shared" si="382"/>
        <v>0</v>
      </c>
      <c r="L689" s="56">
        <f t="shared" si="378"/>
        <v>3953.9796218493584</v>
      </c>
      <c r="M689" s="56">
        <f t="shared" si="360"/>
        <v>-1.1490690740629361E-2</v>
      </c>
      <c r="N689" s="47"/>
      <c r="O689" s="47">
        <f t="shared" si="350"/>
        <v>117.74687499999982</v>
      </c>
      <c r="P689" s="47">
        <f t="shared" si="351"/>
        <v>968.74687499999982</v>
      </c>
      <c r="Q689" s="47">
        <f t="shared" si="351"/>
        <v>1819.7468749999998</v>
      </c>
      <c r="R689" s="47"/>
      <c r="S689" s="47">
        <f t="shared" si="348"/>
        <v>199.46259441876708</v>
      </c>
      <c r="T689" s="47">
        <f t="shared" si="383"/>
        <v>1458.1004766476142</v>
      </c>
      <c r="U689" s="47">
        <f t="shared" si="381"/>
        <v>1458.1004766476142</v>
      </c>
      <c r="V689" s="47">
        <f t="shared" si="379"/>
        <v>838.32756482610375</v>
      </c>
      <c r="W689" s="79">
        <v>4</v>
      </c>
      <c r="X689" s="62">
        <f t="shared" si="349"/>
        <v>1458.1004766476142</v>
      </c>
      <c r="Y689" s="137">
        <f t="shared" si="364"/>
        <v>60.618831873326144</v>
      </c>
      <c r="Z689" s="131"/>
      <c r="AA689" s="5">
        <f t="shared" si="362"/>
        <v>0</v>
      </c>
      <c r="AB689" s="131"/>
      <c r="AC689" s="43">
        <f t="shared" si="366"/>
        <v>0</v>
      </c>
      <c r="AD689" s="131"/>
      <c r="AE689" s="43">
        <f t="shared" si="365"/>
        <v>0</v>
      </c>
      <c r="AF689" s="131"/>
      <c r="AG689" s="43">
        <f t="shared" si="367"/>
        <v>0</v>
      </c>
      <c r="AH689" s="131"/>
      <c r="AI689" s="43">
        <f t="shared" si="368"/>
        <v>0</v>
      </c>
      <c r="AJ689" s="131"/>
      <c r="AK689" s="43">
        <f t="shared" si="369"/>
        <v>0</v>
      </c>
      <c r="AL689" s="117"/>
      <c r="AM689" s="43">
        <f t="shared" si="370"/>
        <v>0</v>
      </c>
      <c r="AN689" s="131">
        <v>66.3</v>
      </c>
      <c r="AO689" s="5">
        <f t="shared" si="363"/>
        <v>5.9811119963711992</v>
      </c>
      <c r="AP689" s="131"/>
      <c r="AQ689" s="43">
        <f t="shared" si="371"/>
        <v>0</v>
      </c>
      <c r="AR689" s="131">
        <v>66.3</v>
      </c>
      <c r="AS689" s="43">
        <f t="shared" si="372"/>
        <v>5.9811119963711992</v>
      </c>
      <c r="AT689" s="131"/>
      <c r="AU689" s="43">
        <f t="shared" si="373"/>
        <v>0</v>
      </c>
      <c r="AV689" s="131"/>
      <c r="AW689" s="43">
        <f t="shared" si="374"/>
        <v>0</v>
      </c>
      <c r="AX689" s="131"/>
      <c r="AY689" s="43">
        <f t="shared" si="375"/>
        <v>0</v>
      </c>
      <c r="AZ689" s="131"/>
      <c r="BA689" s="43">
        <f t="shared" si="376"/>
        <v>0</v>
      </c>
      <c r="BB689" s="117"/>
      <c r="BC689" s="43">
        <f t="shared" si="377"/>
        <v>0</v>
      </c>
      <c r="BD689" s="121"/>
      <c r="BE689">
        <f t="shared" si="352"/>
        <v>0</v>
      </c>
      <c r="BF689">
        <f t="shared" si="353"/>
        <v>0</v>
      </c>
      <c r="BG689">
        <f t="shared" si="354"/>
        <v>4</v>
      </c>
      <c r="BH689">
        <f t="shared" si="358"/>
        <v>7</v>
      </c>
      <c r="BI689" s="6">
        <f t="shared" si="355"/>
        <v>0</v>
      </c>
      <c r="BJ689" s="44">
        <f t="shared" si="356"/>
        <v>0</v>
      </c>
    </row>
    <row r="690" spans="1:62" x14ac:dyDescent="0.25">
      <c r="A690" s="144">
        <f t="shared" si="357"/>
        <v>678</v>
      </c>
      <c r="B690" s="89" t="s">
        <v>139</v>
      </c>
      <c r="C690" s="150">
        <v>25</v>
      </c>
      <c r="D690" s="89" t="s">
        <v>139</v>
      </c>
      <c r="E690" s="150">
        <v>25</v>
      </c>
      <c r="F690" s="154" t="s">
        <v>128</v>
      </c>
      <c r="G690" s="155">
        <v>32</v>
      </c>
      <c r="H690" s="152">
        <f t="shared" si="359"/>
        <v>5404.9</v>
      </c>
      <c r="I690" s="47">
        <f t="shared" si="361"/>
        <v>2306.6999999999998</v>
      </c>
      <c r="J690" s="47">
        <f t="shared" si="380"/>
        <v>2193.5</v>
      </c>
      <c r="K690" s="47">
        <f t="shared" si="382"/>
        <v>0</v>
      </c>
      <c r="L690" s="56">
        <f t="shared" si="378"/>
        <v>3953.9796218493584</v>
      </c>
      <c r="M690" s="56">
        <f t="shared" si="360"/>
        <v>-1.1787293163251888E-2</v>
      </c>
      <c r="N690" s="47"/>
      <c r="O690" s="47">
        <f t="shared" si="350"/>
        <v>111.99687499999982</v>
      </c>
      <c r="P690" s="47">
        <f t="shared" si="351"/>
        <v>962.99687499999982</v>
      </c>
      <c r="Q690" s="47">
        <f t="shared" si="351"/>
        <v>1813.9968749999998</v>
      </c>
      <c r="R690" s="47"/>
      <c r="S690" s="47">
        <f t="shared" si="348"/>
        <v>189.6109174329516</v>
      </c>
      <c r="T690" s="47">
        <f t="shared" si="383"/>
        <v>1458.1004766476142</v>
      </c>
      <c r="U690" s="47">
        <f t="shared" si="381"/>
        <v>1458.1004766476142</v>
      </c>
      <c r="V690" s="47">
        <f t="shared" si="379"/>
        <v>848.17953841434132</v>
      </c>
      <c r="W690" s="79">
        <v>4</v>
      </c>
      <c r="X690" s="62">
        <f t="shared" si="349"/>
        <v>1458.1004766476142</v>
      </c>
      <c r="Y690" s="137">
        <f t="shared" si="364"/>
        <v>60.618831873326144</v>
      </c>
      <c r="Z690" s="131"/>
      <c r="AA690" s="5">
        <f t="shared" si="362"/>
        <v>0</v>
      </c>
      <c r="AB690" s="131"/>
      <c r="AC690" s="43">
        <f t="shared" si="366"/>
        <v>0</v>
      </c>
      <c r="AD690" s="131"/>
      <c r="AE690" s="43">
        <f t="shared" si="365"/>
        <v>0</v>
      </c>
      <c r="AF690" s="131"/>
      <c r="AG690" s="43">
        <f t="shared" si="367"/>
        <v>0</v>
      </c>
      <c r="AH690" s="131"/>
      <c r="AI690" s="43">
        <f t="shared" si="368"/>
        <v>0</v>
      </c>
      <c r="AJ690" s="131"/>
      <c r="AK690" s="43">
        <f t="shared" si="369"/>
        <v>0</v>
      </c>
      <c r="AL690" s="117"/>
      <c r="AM690" s="43">
        <f t="shared" si="370"/>
        <v>0</v>
      </c>
      <c r="AN690" s="131">
        <v>65.5</v>
      </c>
      <c r="AO690" s="5">
        <f t="shared" si="363"/>
        <v>5.8376422683199998</v>
      </c>
      <c r="AP690" s="131"/>
      <c r="AQ690" s="43">
        <f t="shared" si="371"/>
        <v>0</v>
      </c>
      <c r="AR690" s="131">
        <v>65.2</v>
      </c>
      <c r="AS690" s="43">
        <f t="shared" si="372"/>
        <v>5.7842901435391996</v>
      </c>
      <c r="AT690" s="131"/>
      <c r="AU690" s="43">
        <f t="shared" si="373"/>
        <v>0</v>
      </c>
      <c r="AV690" s="131"/>
      <c r="AW690" s="43">
        <f t="shared" si="374"/>
        <v>0</v>
      </c>
      <c r="AX690" s="131"/>
      <c r="AY690" s="43">
        <f t="shared" si="375"/>
        <v>0</v>
      </c>
      <c r="AZ690" s="131"/>
      <c r="BA690" s="43">
        <f t="shared" si="376"/>
        <v>0</v>
      </c>
      <c r="BB690" s="117"/>
      <c r="BC690" s="43">
        <f t="shared" si="377"/>
        <v>0</v>
      </c>
      <c r="BD690" s="121"/>
      <c r="BE690">
        <f t="shared" si="352"/>
        <v>0</v>
      </c>
      <c r="BF690">
        <f t="shared" si="353"/>
        <v>0</v>
      </c>
      <c r="BG690">
        <f t="shared" si="354"/>
        <v>4</v>
      </c>
      <c r="BH690">
        <f t="shared" si="358"/>
        <v>7</v>
      </c>
      <c r="BI690" s="6">
        <f t="shared" si="355"/>
        <v>0</v>
      </c>
      <c r="BJ690" s="44">
        <f t="shared" si="356"/>
        <v>0</v>
      </c>
    </row>
    <row r="691" spans="1:62" x14ac:dyDescent="0.25">
      <c r="A691" s="144">
        <f t="shared" si="357"/>
        <v>679</v>
      </c>
      <c r="B691" s="89" t="s">
        <v>139</v>
      </c>
      <c r="C691" s="150">
        <v>26</v>
      </c>
      <c r="D691" s="89" t="s">
        <v>139</v>
      </c>
      <c r="E691" s="150">
        <v>26</v>
      </c>
      <c r="F691" s="154" t="s">
        <v>128</v>
      </c>
      <c r="G691" s="155">
        <v>33</v>
      </c>
      <c r="H691" s="152">
        <f t="shared" si="359"/>
        <v>5412.9</v>
      </c>
      <c r="I691" s="47">
        <f t="shared" si="361"/>
        <v>2306.6999999999998</v>
      </c>
      <c r="J691" s="47">
        <f t="shared" si="380"/>
        <v>2201.5</v>
      </c>
      <c r="K691" s="47">
        <f t="shared" si="382"/>
        <v>0</v>
      </c>
      <c r="L691" s="56">
        <f t="shared" si="378"/>
        <v>3953.9796218493584</v>
      </c>
      <c r="M691" s="56">
        <f t="shared" si="360"/>
        <v>-1.2123918327688443E-2</v>
      </c>
      <c r="N691" s="47"/>
      <c r="O691" s="47">
        <f t="shared" si="350"/>
        <v>106.24687499999982</v>
      </c>
      <c r="P691" s="47">
        <f t="shared" si="351"/>
        <v>957.24687499999982</v>
      </c>
      <c r="Q691" s="47">
        <f t="shared" si="351"/>
        <v>1808.2468749999998</v>
      </c>
      <c r="R691" s="47"/>
      <c r="S691" s="47">
        <f t="shared" ref="S691:S707" si="384">SQRT(POWER(O$7-J691,2)+POWER(O691-K691,2))</f>
        <v>179.75927916874161</v>
      </c>
      <c r="T691" s="47">
        <f t="shared" si="383"/>
        <v>1458.1004766476142</v>
      </c>
      <c r="U691" s="47">
        <f t="shared" si="381"/>
        <v>1458.1004766476142</v>
      </c>
      <c r="V691" s="47">
        <f t="shared" si="379"/>
        <v>858.03151330371611</v>
      </c>
      <c r="W691" s="79">
        <v>4</v>
      </c>
      <c r="X691" s="62">
        <f t="shared" si="349"/>
        <v>1458.1004766476142</v>
      </c>
      <c r="Y691" s="137">
        <f t="shared" si="364"/>
        <v>60.618831873326144</v>
      </c>
      <c r="Z691" s="131"/>
      <c r="AA691" s="5">
        <f t="shared" si="362"/>
        <v>0</v>
      </c>
      <c r="AB691" s="131"/>
      <c r="AC691" s="43">
        <f t="shared" si="366"/>
        <v>0</v>
      </c>
      <c r="AD691" s="131"/>
      <c r="AE691" s="43">
        <f t="shared" si="365"/>
        <v>0</v>
      </c>
      <c r="AF691" s="131"/>
      <c r="AG691" s="43">
        <f t="shared" si="367"/>
        <v>0</v>
      </c>
      <c r="AH691" s="131"/>
      <c r="AI691" s="43">
        <f t="shared" si="368"/>
        <v>0</v>
      </c>
      <c r="AJ691" s="131"/>
      <c r="AK691" s="43">
        <f t="shared" si="369"/>
        <v>0</v>
      </c>
      <c r="AL691" s="117"/>
      <c r="AM691" s="43">
        <f t="shared" si="370"/>
        <v>0</v>
      </c>
      <c r="AN691" s="131">
        <v>66.2</v>
      </c>
      <c r="AO691" s="5">
        <f t="shared" si="363"/>
        <v>5.9630830330112001</v>
      </c>
      <c r="AP691" s="131"/>
      <c r="AQ691" s="43">
        <f t="shared" si="371"/>
        <v>0</v>
      </c>
      <c r="AR691" s="131">
        <v>66.099999999999994</v>
      </c>
      <c r="AS691" s="43">
        <f t="shared" si="372"/>
        <v>5.9450812831807989</v>
      </c>
      <c r="AT691" s="131"/>
      <c r="AU691" s="43">
        <f t="shared" si="373"/>
        <v>0</v>
      </c>
      <c r="AV691" s="131"/>
      <c r="AW691" s="43">
        <f t="shared" si="374"/>
        <v>0</v>
      </c>
      <c r="AX691" s="131"/>
      <c r="AY691" s="43">
        <f t="shared" si="375"/>
        <v>0</v>
      </c>
      <c r="AZ691" s="131"/>
      <c r="BA691" s="43">
        <f t="shared" si="376"/>
        <v>0</v>
      </c>
      <c r="BB691" s="117"/>
      <c r="BC691" s="43">
        <f t="shared" si="377"/>
        <v>0</v>
      </c>
      <c r="BD691" s="121"/>
      <c r="BE691">
        <f t="shared" si="352"/>
        <v>0</v>
      </c>
      <c r="BF691">
        <f t="shared" si="353"/>
        <v>0</v>
      </c>
      <c r="BG691">
        <f t="shared" si="354"/>
        <v>4</v>
      </c>
      <c r="BH691">
        <f t="shared" si="358"/>
        <v>7</v>
      </c>
      <c r="BI691" s="6">
        <f t="shared" si="355"/>
        <v>0</v>
      </c>
      <c r="BJ691" s="44">
        <f t="shared" si="356"/>
        <v>0</v>
      </c>
    </row>
    <row r="692" spans="1:62" x14ac:dyDescent="0.25">
      <c r="A692" s="144">
        <f t="shared" si="357"/>
        <v>680</v>
      </c>
      <c r="B692" s="89" t="s">
        <v>139</v>
      </c>
      <c r="C692" s="150">
        <v>27</v>
      </c>
      <c r="D692" s="89" t="s">
        <v>139</v>
      </c>
      <c r="E692" s="150">
        <v>27</v>
      </c>
      <c r="F692" s="154" t="s">
        <v>128</v>
      </c>
      <c r="G692" s="155">
        <v>34</v>
      </c>
      <c r="H692" s="152">
        <f t="shared" si="359"/>
        <v>5420.9</v>
      </c>
      <c r="I692" s="47">
        <f t="shared" si="361"/>
        <v>2306.6999999999998</v>
      </c>
      <c r="J692" s="47">
        <f t="shared" si="380"/>
        <v>2209.5</v>
      </c>
      <c r="K692" s="47">
        <f t="shared" si="382"/>
        <v>0</v>
      </c>
      <c r="L692" s="56">
        <f t="shared" si="378"/>
        <v>3953.9796218493584</v>
      </c>
      <c r="M692" s="56">
        <f t="shared" si="360"/>
        <v>-1.2507257428296725E-2</v>
      </c>
      <c r="N692" s="47"/>
      <c r="O692" s="47">
        <f t="shared" si="350"/>
        <v>100.49687499999982</v>
      </c>
      <c r="P692" s="47">
        <f t="shared" si="351"/>
        <v>951.49687499999982</v>
      </c>
      <c r="Q692" s="47">
        <f t="shared" si="351"/>
        <v>1802.4968749999998</v>
      </c>
      <c r="R692" s="47"/>
      <c r="S692" s="47">
        <f t="shared" si="384"/>
        <v>169.90768636164049</v>
      </c>
      <c r="T692" s="47">
        <f t="shared" si="383"/>
        <v>1458.1004766476142</v>
      </c>
      <c r="U692" s="47">
        <f t="shared" si="381"/>
        <v>1458.1004766476142</v>
      </c>
      <c r="V692" s="47">
        <f t="shared" si="379"/>
        <v>867.88348944991753</v>
      </c>
      <c r="W692" s="79">
        <v>4</v>
      </c>
      <c r="X692" s="62">
        <f t="shared" ref="X692:X705" si="385">U692</f>
        <v>1458.1004766476142</v>
      </c>
      <c r="Y692" s="137">
        <f t="shared" si="364"/>
        <v>60.618831873326144</v>
      </c>
      <c r="Z692" s="131"/>
      <c r="AA692" s="5">
        <f t="shared" si="362"/>
        <v>0</v>
      </c>
      <c r="AB692" s="131"/>
      <c r="AC692" s="43">
        <f t="shared" si="366"/>
        <v>0</v>
      </c>
      <c r="AD692" s="131"/>
      <c r="AE692" s="43">
        <f t="shared" si="365"/>
        <v>0</v>
      </c>
      <c r="AF692" s="131"/>
      <c r="AG692" s="43">
        <f t="shared" si="367"/>
        <v>0</v>
      </c>
      <c r="AH692" s="131"/>
      <c r="AI692" s="43">
        <f t="shared" si="368"/>
        <v>0</v>
      </c>
      <c r="AJ692" s="131"/>
      <c r="AK692" s="43">
        <f t="shared" si="369"/>
        <v>0</v>
      </c>
      <c r="AL692" s="117"/>
      <c r="AM692" s="43">
        <f t="shared" si="370"/>
        <v>0</v>
      </c>
      <c r="AN692" s="131">
        <v>64.7</v>
      </c>
      <c r="AO692" s="5">
        <f t="shared" si="363"/>
        <v>5.6959142061631995</v>
      </c>
      <c r="AP692" s="131"/>
      <c r="AQ692" s="43">
        <f t="shared" si="371"/>
        <v>0</v>
      </c>
      <c r="AR692" s="131">
        <v>64.5</v>
      </c>
      <c r="AS692" s="43">
        <f t="shared" si="372"/>
        <v>5.6607543259200002</v>
      </c>
      <c r="AT692" s="131"/>
      <c r="AU692" s="43">
        <f t="shared" si="373"/>
        <v>0</v>
      </c>
      <c r="AV692" s="131"/>
      <c r="AW692" s="43">
        <f t="shared" si="374"/>
        <v>0</v>
      </c>
      <c r="AX692" s="131"/>
      <c r="AY692" s="43">
        <f t="shared" si="375"/>
        <v>0</v>
      </c>
      <c r="AZ692" s="131"/>
      <c r="BA692" s="43">
        <f t="shared" si="376"/>
        <v>0</v>
      </c>
      <c r="BB692" s="117"/>
      <c r="BC692" s="43">
        <f t="shared" si="377"/>
        <v>0</v>
      </c>
      <c r="BD692" s="121"/>
      <c r="BE692">
        <f t="shared" si="352"/>
        <v>0</v>
      </c>
      <c r="BF692">
        <f t="shared" si="353"/>
        <v>0</v>
      </c>
      <c r="BG692">
        <f t="shared" si="354"/>
        <v>4</v>
      </c>
      <c r="BH692">
        <f t="shared" si="358"/>
        <v>7</v>
      </c>
      <c r="BI692" s="6">
        <f t="shared" si="355"/>
        <v>0</v>
      </c>
      <c r="BJ692" s="44">
        <f t="shared" si="356"/>
        <v>0</v>
      </c>
    </row>
    <row r="693" spans="1:62" x14ac:dyDescent="0.25">
      <c r="A693" s="144">
        <f t="shared" si="357"/>
        <v>681</v>
      </c>
      <c r="B693" s="89" t="s">
        <v>139</v>
      </c>
      <c r="C693" s="150">
        <v>28</v>
      </c>
      <c r="D693" s="89" t="s">
        <v>139</v>
      </c>
      <c r="E693" s="150">
        <v>28</v>
      </c>
      <c r="F693" s="154" t="s">
        <v>128</v>
      </c>
      <c r="G693" s="155">
        <v>35</v>
      </c>
      <c r="H693" s="152">
        <f t="shared" si="359"/>
        <v>5428.9</v>
      </c>
      <c r="I693" s="47">
        <f t="shared" si="361"/>
        <v>2306.6999999999998</v>
      </c>
      <c r="J693" s="47">
        <f t="shared" si="380"/>
        <v>2217.5</v>
      </c>
      <c r="K693" s="47">
        <f t="shared" si="382"/>
        <v>0</v>
      </c>
      <c r="L693" s="56">
        <f t="shared" si="378"/>
        <v>3953.9796218493584</v>
      </c>
      <c r="M693" s="56">
        <f t="shared" si="360"/>
        <v>-1.294566191472768E-2</v>
      </c>
      <c r="N693" s="47"/>
      <c r="O693" s="47">
        <f t="shared" ref="O693:O709" si="386">SLOPE*O$7 + ($I$7-$K$8*($A693-3))</f>
        <v>94.746874999999818</v>
      </c>
      <c r="P693" s="47">
        <f t="shared" si="351"/>
        <v>945.74687499999982</v>
      </c>
      <c r="Q693" s="47">
        <f t="shared" si="351"/>
        <v>1796.7468749999998</v>
      </c>
      <c r="R693" s="47"/>
      <c r="S693" s="47">
        <f t="shared" si="384"/>
        <v>160.05614740542018</v>
      </c>
      <c r="T693" s="47">
        <f t="shared" si="383"/>
        <v>1458.1004766476142</v>
      </c>
      <c r="U693" s="47">
        <f t="shared" si="381"/>
        <v>1458.1004766476142</v>
      </c>
      <c r="V693" s="47">
        <f t="shared" si="379"/>
        <v>877.73546681062453</v>
      </c>
      <c r="W693" s="79">
        <v>4</v>
      </c>
      <c r="X693" s="62">
        <f t="shared" si="385"/>
        <v>1458.1004766476142</v>
      </c>
      <c r="Y693" s="137">
        <f t="shared" si="364"/>
        <v>60.618831873326144</v>
      </c>
      <c r="Z693" s="131"/>
      <c r="AA693" s="5">
        <f t="shared" si="362"/>
        <v>0</v>
      </c>
      <c r="AB693" s="131"/>
      <c r="AC693" s="43">
        <f t="shared" si="366"/>
        <v>0</v>
      </c>
      <c r="AD693" s="131"/>
      <c r="AE693" s="43">
        <f t="shared" si="365"/>
        <v>0</v>
      </c>
      <c r="AF693" s="131"/>
      <c r="AG693" s="43">
        <f t="shared" si="367"/>
        <v>0</v>
      </c>
      <c r="AH693" s="131"/>
      <c r="AI693" s="43">
        <f t="shared" si="368"/>
        <v>0</v>
      </c>
      <c r="AJ693" s="131"/>
      <c r="AK693" s="43">
        <f t="shared" si="369"/>
        <v>0</v>
      </c>
      <c r="AL693" s="117"/>
      <c r="AM693" s="43">
        <f t="shared" si="370"/>
        <v>0</v>
      </c>
      <c r="AN693" s="131">
        <v>65.5</v>
      </c>
      <c r="AO693" s="5">
        <f t="shared" si="363"/>
        <v>5.8376422683199998</v>
      </c>
      <c r="AP693" s="131"/>
      <c r="AQ693" s="43">
        <f t="shared" si="371"/>
        <v>0</v>
      </c>
      <c r="AR693" s="131">
        <v>65.599999999999994</v>
      </c>
      <c r="AS693" s="43">
        <f t="shared" si="372"/>
        <v>5.8554807369727992</v>
      </c>
      <c r="AT693" s="131"/>
      <c r="AU693" s="43">
        <f t="shared" si="373"/>
        <v>0</v>
      </c>
      <c r="AV693" s="131"/>
      <c r="AW693" s="43">
        <f t="shared" si="374"/>
        <v>0</v>
      </c>
      <c r="AX693" s="131"/>
      <c r="AY693" s="43">
        <f t="shared" si="375"/>
        <v>0</v>
      </c>
      <c r="AZ693" s="131"/>
      <c r="BA693" s="43">
        <f t="shared" si="376"/>
        <v>0</v>
      </c>
      <c r="BB693" s="117"/>
      <c r="BC693" s="43">
        <f t="shared" si="377"/>
        <v>0</v>
      </c>
      <c r="BD693" s="121"/>
      <c r="BE693">
        <f t="shared" si="352"/>
        <v>0</v>
      </c>
      <c r="BF693">
        <f t="shared" si="353"/>
        <v>0</v>
      </c>
      <c r="BG693">
        <f t="shared" si="354"/>
        <v>4</v>
      </c>
      <c r="BH693">
        <f t="shared" si="358"/>
        <v>7</v>
      </c>
      <c r="BI693" s="6">
        <f t="shared" si="355"/>
        <v>0</v>
      </c>
      <c r="BJ693" s="44">
        <f t="shared" si="356"/>
        <v>0</v>
      </c>
    </row>
    <row r="694" spans="1:62" x14ac:dyDescent="0.25">
      <c r="A694" s="144">
        <f t="shared" si="357"/>
        <v>682</v>
      </c>
      <c r="B694" s="89" t="s">
        <v>139</v>
      </c>
      <c r="C694" s="150">
        <v>29</v>
      </c>
      <c r="D694" s="89" t="s">
        <v>139</v>
      </c>
      <c r="E694" s="150">
        <v>29</v>
      </c>
      <c r="F694" s="154" t="s">
        <v>128</v>
      </c>
      <c r="G694" s="155">
        <v>36</v>
      </c>
      <c r="H694" s="152">
        <f t="shared" si="359"/>
        <v>5436.9</v>
      </c>
      <c r="I694" s="47">
        <f t="shared" si="361"/>
        <v>2306.6999999999998</v>
      </c>
      <c r="J694" s="47">
        <f t="shared" si="380"/>
        <v>2225.5</v>
      </c>
      <c r="K694" s="47">
        <f t="shared" si="382"/>
        <v>0</v>
      </c>
      <c r="L694" s="56">
        <f t="shared" si="378"/>
        <v>3953.9796218493584</v>
      </c>
      <c r="M694" s="56">
        <f t="shared" si="360"/>
        <v>-1.3449687169668323E-2</v>
      </c>
      <c r="N694" s="47"/>
      <c r="O694" s="47">
        <f t="shared" si="386"/>
        <v>88.996874999999818</v>
      </c>
      <c r="P694" s="47">
        <f t="shared" si="351"/>
        <v>939.99687499999982</v>
      </c>
      <c r="Q694" s="47">
        <f t="shared" si="351"/>
        <v>1790.9968749999998</v>
      </c>
      <c r="R694" s="47"/>
      <c r="S694" s="47">
        <f t="shared" si="384"/>
        <v>150.20467289590425</v>
      </c>
      <c r="T694" s="47">
        <f t="shared" si="383"/>
        <v>1458.1004766476142</v>
      </c>
      <c r="U694" s="47">
        <f t="shared" si="381"/>
        <v>1458.1004766476142</v>
      </c>
      <c r="V694" s="47">
        <f t="shared" si="379"/>
        <v>887.58744534539539</v>
      </c>
      <c r="W694" s="79">
        <v>4</v>
      </c>
      <c r="X694" s="62">
        <f t="shared" si="385"/>
        <v>1458.1004766476142</v>
      </c>
      <c r="Y694" s="137">
        <f t="shared" si="364"/>
        <v>60.618831873326144</v>
      </c>
      <c r="Z694" s="131"/>
      <c r="AA694" s="5">
        <f t="shared" si="362"/>
        <v>0</v>
      </c>
      <c r="AB694" s="131"/>
      <c r="AC694" s="43">
        <f t="shared" si="366"/>
        <v>0</v>
      </c>
      <c r="AD694" s="131"/>
      <c r="AE694" s="43">
        <f t="shared" si="365"/>
        <v>0</v>
      </c>
      <c r="AF694" s="131"/>
      <c r="AG694" s="43">
        <f t="shared" si="367"/>
        <v>0</v>
      </c>
      <c r="AH694" s="131"/>
      <c r="AI694" s="43">
        <f t="shared" si="368"/>
        <v>0</v>
      </c>
      <c r="AJ694" s="131"/>
      <c r="AK694" s="43">
        <f t="shared" si="369"/>
        <v>0</v>
      </c>
      <c r="AL694" s="117"/>
      <c r="AM694" s="43">
        <f t="shared" si="370"/>
        <v>0</v>
      </c>
      <c r="AN694" s="131">
        <v>64.3</v>
      </c>
      <c r="AO694" s="5">
        <f t="shared" si="363"/>
        <v>5.625703299795199</v>
      </c>
      <c r="AP694" s="131"/>
      <c r="AQ694" s="43">
        <f t="shared" si="371"/>
        <v>0</v>
      </c>
      <c r="AR694" s="131">
        <v>64.8</v>
      </c>
      <c r="AS694" s="43">
        <f t="shared" si="372"/>
        <v>5.713534966579199</v>
      </c>
      <c r="AT694" s="131"/>
      <c r="AU694" s="43">
        <f t="shared" si="373"/>
        <v>0</v>
      </c>
      <c r="AV694" s="131"/>
      <c r="AW694" s="43">
        <f t="shared" si="374"/>
        <v>0</v>
      </c>
      <c r="AX694" s="131"/>
      <c r="AY694" s="43">
        <f t="shared" si="375"/>
        <v>0</v>
      </c>
      <c r="AZ694" s="131"/>
      <c r="BA694" s="43">
        <f t="shared" si="376"/>
        <v>0</v>
      </c>
      <c r="BB694" s="117"/>
      <c r="BC694" s="43">
        <f t="shared" si="377"/>
        <v>0</v>
      </c>
      <c r="BD694" s="121"/>
      <c r="BE694">
        <f t="shared" si="352"/>
        <v>0</v>
      </c>
      <c r="BF694">
        <f t="shared" si="353"/>
        <v>0</v>
      </c>
      <c r="BG694">
        <f t="shared" si="354"/>
        <v>4</v>
      </c>
      <c r="BH694">
        <f t="shared" si="358"/>
        <v>7</v>
      </c>
      <c r="BI694" s="6">
        <f t="shared" si="355"/>
        <v>0</v>
      </c>
      <c r="BJ694" s="44">
        <f t="shared" si="356"/>
        <v>0</v>
      </c>
    </row>
    <row r="695" spans="1:62" x14ac:dyDescent="0.25">
      <c r="A695" s="144">
        <f t="shared" si="357"/>
        <v>683</v>
      </c>
      <c r="B695" s="89" t="s">
        <v>139</v>
      </c>
      <c r="C695" s="150">
        <v>30</v>
      </c>
      <c r="D695" s="89" t="s">
        <v>139</v>
      </c>
      <c r="E695" s="150">
        <v>30</v>
      </c>
      <c r="F695" s="154" t="s">
        <v>128</v>
      </c>
      <c r="G695" s="155">
        <v>37</v>
      </c>
      <c r="H695" s="152">
        <f t="shared" si="359"/>
        <v>5444.9</v>
      </c>
      <c r="I695" s="47">
        <f t="shared" si="361"/>
        <v>2306.6999999999998</v>
      </c>
      <c r="J695" s="47">
        <f t="shared" si="380"/>
        <v>2233.5</v>
      </c>
      <c r="K695" s="47">
        <f t="shared" si="382"/>
        <v>0</v>
      </c>
      <c r="L695" s="56">
        <f t="shared" si="378"/>
        <v>3953.9796218493584</v>
      </c>
      <c r="M695" s="56">
        <f t="shared" si="360"/>
        <v>-1.4032865176432097E-2</v>
      </c>
      <c r="N695" s="47"/>
      <c r="O695" s="47">
        <f t="shared" si="386"/>
        <v>83.246874999999818</v>
      </c>
      <c r="P695" s="47">
        <f t="shared" si="351"/>
        <v>934.24687499999982</v>
      </c>
      <c r="Q695" s="47">
        <f t="shared" si="351"/>
        <v>1785.2468749999998</v>
      </c>
      <c r="R695" s="47"/>
      <c r="S695" s="47">
        <f t="shared" si="384"/>
        <v>140.35327640374342</v>
      </c>
      <c r="T695" s="47">
        <f t="shared" si="383"/>
        <v>1458.1004766476142</v>
      </c>
      <c r="U695" s="47">
        <f t="shared" si="381"/>
        <v>1458.1004766476142</v>
      </c>
      <c r="V695" s="47">
        <f t="shared" si="379"/>
        <v>897.43942501556342</v>
      </c>
      <c r="W695" s="79">
        <v>4</v>
      </c>
      <c r="X695" s="62">
        <f t="shared" si="385"/>
        <v>1458.1004766476142</v>
      </c>
      <c r="Y695" s="137">
        <f t="shared" si="364"/>
        <v>60.618831873326144</v>
      </c>
      <c r="Z695" s="131"/>
      <c r="AA695" s="5">
        <f t="shared" si="362"/>
        <v>0</v>
      </c>
      <c r="AB695" s="131"/>
      <c r="AC695" s="43">
        <f t="shared" si="366"/>
        <v>0</v>
      </c>
      <c r="AD695" s="131"/>
      <c r="AE695" s="43">
        <f t="shared" si="365"/>
        <v>0</v>
      </c>
      <c r="AF695" s="131"/>
      <c r="AG695" s="43">
        <f t="shared" si="367"/>
        <v>0</v>
      </c>
      <c r="AH695" s="131"/>
      <c r="AI695" s="43">
        <f t="shared" si="368"/>
        <v>0</v>
      </c>
      <c r="AJ695" s="131"/>
      <c r="AK695" s="43">
        <f t="shared" si="369"/>
        <v>0</v>
      </c>
      <c r="AL695" s="117"/>
      <c r="AM695" s="43">
        <f t="shared" si="370"/>
        <v>0</v>
      </c>
      <c r="AN695" s="131">
        <v>66</v>
      </c>
      <c r="AO695" s="5">
        <f t="shared" si="363"/>
        <v>5.9271067468800007</v>
      </c>
      <c r="AP695" s="131"/>
      <c r="AQ695" s="43">
        <f t="shared" si="371"/>
        <v>0</v>
      </c>
      <c r="AR695" s="131">
        <v>66.099999999999994</v>
      </c>
      <c r="AS695" s="43">
        <f t="shared" si="372"/>
        <v>5.9450812831807989</v>
      </c>
      <c r="AT695" s="131"/>
      <c r="AU695" s="43">
        <f t="shared" si="373"/>
        <v>0</v>
      </c>
      <c r="AV695" s="131"/>
      <c r="AW695" s="43">
        <f t="shared" si="374"/>
        <v>0</v>
      </c>
      <c r="AX695" s="131"/>
      <c r="AY695" s="43">
        <f t="shared" si="375"/>
        <v>0</v>
      </c>
      <c r="AZ695" s="131"/>
      <c r="BA695" s="43">
        <f t="shared" si="376"/>
        <v>0</v>
      </c>
      <c r="BB695" s="117"/>
      <c r="BC695" s="43">
        <f t="shared" si="377"/>
        <v>0</v>
      </c>
      <c r="BD695" s="121"/>
      <c r="BE695">
        <f t="shared" si="352"/>
        <v>0</v>
      </c>
      <c r="BF695">
        <f t="shared" si="353"/>
        <v>0</v>
      </c>
      <c r="BG695">
        <f t="shared" si="354"/>
        <v>4</v>
      </c>
      <c r="BH695">
        <f t="shared" si="358"/>
        <v>7</v>
      </c>
      <c r="BI695" s="6">
        <f t="shared" si="355"/>
        <v>0</v>
      </c>
      <c r="BJ695" s="44">
        <f t="shared" si="356"/>
        <v>0</v>
      </c>
    </row>
    <row r="696" spans="1:62" x14ac:dyDescent="0.25">
      <c r="A696" s="144">
        <f t="shared" si="357"/>
        <v>684</v>
      </c>
      <c r="B696" s="89" t="s">
        <v>139</v>
      </c>
      <c r="C696" s="150">
        <v>31</v>
      </c>
      <c r="D696" s="89" t="s">
        <v>139</v>
      </c>
      <c r="E696" s="150">
        <v>31</v>
      </c>
      <c r="F696" s="154" t="s">
        <v>129</v>
      </c>
      <c r="G696" s="155">
        <v>1</v>
      </c>
      <c r="H696" s="152">
        <f t="shared" si="359"/>
        <v>5452.9</v>
      </c>
      <c r="I696" s="47">
        <f t="shared" si="361"/>
        <v>2306.6999999999998</v>
      </c>
      <c r="J696" s="47">
        <f t="shared" si="380"/>
        <v>2241.5</v>
      </c>
      <c r="K696" s="47">
        <f t="shared" si="382"/>
        <v>0</v>
      </c>
      <c r="L696" s="56">
        <f t="shared" si="378"/>
        <v>3953.9796218493584</v>
      </c>
      <c r="M696" s="56">
        <f t="shared" si="360"/>
        <v>-1.4712827186940558E-2</v>
      </c>
      <c r="N696" s="47"/>
      <c r="O696" s="47">
        <f t="shared" si="386"/>
        <v>77.496874999999818</v>
      </c>
      <c r="P696" s="47">
        <f t="shared" si="351"/>
        <v>928.49687499999982</v>
      </c>
      <c r="Q696" s="47">
        <f t="shared" si="351"/>
        <v>1779.4968749999998</v>
      </c>
      <c r="R696" s="47"/>
      <c r="S696" s="47">
        <f t="shared" si="384"/>
        <v>130.50197559717478</v>
      </c>
      <c r="T696" s="47">
        <f t="shared" si="383"/>
        <v>1458.1004766476142</v>
      </c>
      <c r="U696" s="47">
        <f t="shared" si="381"/>
        <v>1458.1004766476142</v>
      </c>
      <c r="V696" s="47">
        <f t="shared" si="379"/>
        <v>907.29140578414228</v>
      </c>
      <c r="W696" s="79">
        <v>4</v>
      </c>
      <c r="X696" s="62">
        <f t="shared" si="385"/>
        <v>1458.1004766476142</v>
      </c>
      <c r="Y696" s="137">
        <f t="shared" si="364"/>
        <v>60.618831873326144</v>
      </c>
      <c r="Z696" s="131"/>
      <c r="AA696" s="5">
        <f t="shared" si="362"/>
        <v>0</v>
      </c>
      <c r="AB696" s="131"/>
      <c r="AC696" s="43">
        <f t="shared" si="366"/>
        <v>0</v>
      </c>
      <c r="AD696" s="131"/>
      <c r="AE696" s="43">
        <f t="shared" si="365"/>
        <v>0</v>
      </c>
      <c r="AF696" s="131"/>
      <c r="AG696" s="43">
        <f t="shared" si="367"/>
        <v>0</v>
      </c>
      <c r="AH696" s="131"/>
      <c r="AI696" s="43">
        <f t="shared" si="368"/>
        <v>0</v>
      </c>
      <c r="AJ696" s="131"/>
      <c r="AK696" s="43">
        <f t="shared" si="369"/>
        <v>0</v>
      </c>
      <c r="AL696" s="117"/>
      <c r="AM696" s="43">
        <f t="shared" si="370"/>
        <v>0</v>
      </c>
      <c r="AN696" s="131">
        <v>64.8</v>
      </c>
      <c r="AO696" s="5">
        <f t="shared" si="363"/>
        <v>5.713534966579199</v>
      </c>
      <c r="AP696" s="131"/>
      <c r="AQ696" s="43">
        <f t="shared" si="371"/>
        <v>0</v>
      </c>
      <c r="AR696" s="131">
        <v>64.400000000000006</v>
      </c>
      <c r="AS696" s="43">
        <f t="shared" si="372"/>
        <v>5.6432152060928011</v>
      </c>
      <c r="AT696" s="131"/>
      <c r="AU696" s="43">
        <f t="shared" si="373"/>
        <v>0</v>
      </c>
      <c r="AV696" s="131"/>
      <c r="AW696" s="43">
        <f t="shared" si="374"/>
        <v>0</v>
      </c>
      <c r="AX696" s="131"/>
      <c r="AY696" s="43">
        <f t="shared" si="375"/>
        <v>0</v>
      </c>
      <c r="AZ696" s="131"/>
      <c r="BA696" s="43">
        <f t="shared" si="376"/>
        <v>0</v>
      </c>
      <c r="BB696" s="117"/>
      <c r="BC696" s="43">
        <f t="shared" si="377"/>
        <v>0</v>
      </c>
      <c r="BD696" s="121"/>
      <c r="BE696">
        <f t="shared" si="352"/>
        <v>0</v>
      </c>
      <c r="BF696">
        <f t="shared" si="353"/>
        <v>0</v>
      </c>
      <c r="BG696">
        <f t="shared" si="354"/>
        <v>4</v>
      </c>
      <c r="BH696">
        <f t="shared" si="358"/>
        <v>7</v>
      </c>
      <c r="BI696" s="6">
        <f t="shared" si="355"/>
        <v>0</v>
      </c>
      <c r="BJ696" s="44">
        <f t="shared" si="356"/>
        <v>0</v>
      </c>
    </row>
    <row r="697" spans="1:62" x14ac:dyDescent="0.25">
      <c r="A697" s="144">
        <f t="shared" si="357"/>
        <v>685</v>
      </c>
      <c r="B697" s="89" t="s">
        <v>139</v>
      </c>
      <c r="C697" s="150">
        <v>32</v>
      </c>
      <c r="D697" s="89" t="s">
        <v>139</v>
      </c>
      <c r="E697" s="150">
        <v>32</v>
      </c>
      <c r="F697" s="154" t="s">
        <v>129</v>
      </c>
      <c r="G697" s="155">
        <v>2</v>
      </c>
      <c r="H697" s="152">
        <f t="shared" si="359"/>
        <v>5460.9</v>
      </c>
      <c r="I697" s="47">
        <f t="shared" si="361"/>
        <v>2306.6999999999998</v>
      </c>
      <c r="J697" s="47">
        <f t="shared" si="380"/>
        <v>2249.5</v>
      </c>
      <c r="K697" s="47">
        <f t="shared" si="382"/>
        <v>0</v>
      </c>
      <c r="L697" s="56">
        <f t="shared" si="378"/>
        <v>3953.9796218493584</v>
      </c>
      <c r="M697" s="56">
        <f t="shared" si="360"/>
        <v>-1.5512976379795873E-2</v>
      </c>
      <c r="N697" s="47"/>
      <c r="O697" s="47">
        <f t="shared" si="386"/>
        <v>71.746874999999818</v>
      </c>
      <c r="P697" s="47">
        <f t="shared" si="351"/>
        <v>922.74687499999982</v>
      </c>
      <c r="Q697" s="47">
        <f t="shared" si="351"/>
        <v>1773.7468749999998</v>
      </c>
      <c r="R697" s="47"/>
      <c r="S697" s="47">
        <f t="shared" si="384"/>
        <v>120.65079391477538</v>
      </c>
      <c r="T697" s="47">
        <f t="shared" si="383"/>
        <v>1458.1004766476142</v>
      </c>
      <c r="U697" s="47">
        <f t="shared" si="381"/>
        <v>1458.1004766476142</v>
      </c>
      <c r="V697" s="47">
        <f t="shared" si="379"/>
        <v>917.14338761573435</v>
      </c>
      <c r="W697" s="79">
        <v>4</v>
      </c>
      <c r="X697" s="62">
        <f t="shared" si="385"/>
        <v>1458.1004766476142</v>
      </c>
      <c r="Y697" s="137">
        <f t="shared" si="364"/>
        <v>60.618831873326144</v>
      </c>
      <c r="Z697" s="131"/>
      <c r="AA697" s="5">
        <f t="shared" si="362"/>
        <v>0</v>
      </c>
      <c r="AB697" s="131"/>
      <c r="AC697" s="43">
        <f t="shared" si="366"/>
        <v>0</v>
      </c>
      <c r="AD697" s="131"/>
      <c r="AE697" s="43">
        <f t="shared" si="365"/>
        <v>0</v>
      </c>
      <c r="AF697" s="131"/>
      <c r="AG697" s="43">
        <f t="shared" si="367"/>
        <v>0</v>
      </c>
      <c r="AH697" s="131"/>
      <c r="AI697" s="43">
        <f t="shared" si="368"/>
        <v>0</v>
      </c>
      <c r="AJ697" s="131"/>
      <c r="AK697" s="43">
        <f t="shared" si="369"/>
        <v>0</v>
      </c>
      <c r="AL697" s="117"/>
      <c r="AM697" s="43">
        <f t="shared" si="370"/>
        <v>0</v>
      </c>
      <c r="AN697" s="131">
        <v>65.8</v>
      </c>
      <c r="AO697" s="5">
        <f t="shared" si="363"/>
        <v>5.8912393148671995</v>
      </c>
      <c r="AP697" s="131"/>
      <c r="AQ697" s="43">
        <f t="shared" si="371"/>
        <v>0</v>
      </c>
      <c r="AR697" s="131">
        <v>65.3</v>
      </c>
      <c r="AS697" s="43">
        <f t="shared" si="372"/>
        <v>5.8020469716031986</v>
      </c>
      <c r="AT697" s="131"/>
      <c r="AU697" s="43">
        <f t="shared" si="373"/>
        <v>0</v>
      </c>
      <c r="AV697" s="131"/>
      <c r="AW697" s="43">
        <f t="shared" si="374"/>
        <v>0</v>
      </c>
      <c r="AX697" s="131"/>
      <c r="AY697" s="43">
        <f t="shared" si="375"/>
        <v>0</v>
      </c>
      <c r="AZ697" s="131"/>
      <c r="BA697" s="43">
        <f t="shared" si="376"/>
        <v>0</v>
      </c>
      <c r="BB697" s="117"/>
      <c r="BC697" s="43">
        <f t="shared" si="377"/>
        <v>0</v>
      </c>
      <c r="BD697" s="121"/>
      <c r="BE697">
        <f t="shared" si="352"/>
        <v>0</v>
      </c>
      <c r="BF697">
        <f t="shared" si="353"/>
        <v>0</v>
      </c>
      <c r="BG697">
        <f t="shared" si="354"/>
        <v>4</v>
      </c>
      <c r="BH697">
        <f t="shared" si="358"/>
        <v>7</v>
      </c>
      <c r="BI697" s="6">
        <f t="shared" si="355"/>
        <v>0</v>
      </c>
      <c r="BJ697" s="44">
        <f t="shared" si="356"/>
        <v>0</v>
      </c>
    </row>
    <row r="698" spans="1:62" x14ac:dyDescent="0.25">
      <c r="A698" s="144">
        <f t="shared" si="357"/>
        <v>686</v>
      </c>
      <c r="B698" s="89" t="s">
        <v>139</v>
      </c>
      <c r="C698" s="150">
        <v>33</v>
      </c>
      <c r="D698" s="89" t="s">
        <v>139</v>
      </c>
      <c r="E698" s="150">
        <v>33</v>
      </c>
      <c r="F698" s="154" t="s">
        <v>129</v>
      </c>
      <c r="G698" s="155">
        <v>3</v>
      </c>
      <c r="H698" s="152">
        <f t="shared" si="359"/>
        <v>5468.9</v>
      </c>
      <c r="I698" s="47">
        <f t="shared" si="361"/>
        <v>2306.6999999999998</v>
      </c>
      <c r="J698" s="47">
        <f t="shared" si="380"/>
        <v>2257.5</v>
      </c>
      <c r="K698" s="47">
        <f t="shared" si="382"/>
        <v>0</v>
      </c>
      <c r="L698" s="56">
        <f t="shared" si="378"/>
        <v>3953.9796218493584</v>
      </c>
      <c r="M698" s="56">
        <f t="shared" si="360"/>
        <v>-1.6465052774947253E-2</v>
      </c>
      <c r="N698" s="47"/>
      <c r="O698" s="47">
        <f t="shared" si="386"/>
        <v>65.996874999999818</v>
      </c>
      <c r="P698" s="47">
        <f t="shared" si="351"/>
        <v>916.99687499999982</v>
      </c>
      <c r="Q698" s="47">
        <f t="shared" si="351"/>
        <v>1767.9968749999998</v>
      </c>
      <c r="R698" s="47"/>
      <c r="S698" s="47">
        <f t="shared" si="384"/>
        <v>110.799763130458</v>
      </c>
      <c r="T698" s="47">
        <f t="shared" si="383"/>
        <v>1458.1004766476142</v>
      </c>
      <c r="U698" s="47">
        <f t="shared" si="381"/>
        <v>1458.1004766476142</v>
      </c>
      <c r="V698" s="47">
        <f t="shared" si="379"/>
        <v>926.99537047644685</v>
      </c>
      <c r="W698" s="79">
        <v>4</v>
      </c>
      <c r="X698" s="62">
        <f t="shared" si="385"/>
        <v>1458.1004766476142</v>
      </c>
      <c r="Y698" s="137">
        <f t="shared" si="364"/>
        <v>60.618831873326144</v>
      </c>
      <c r="Z698" s="131"/>
      <c r="AA698" s="5">
        <f t="shared" si="362"/>
        <v>0</v>
      </c>
      <c r="AB698" s="131"/>
      <c r="AC698" s="43">
        <f t="shared" si="366"/>
        <v>0</v>
      </c>
      <c r="AD698" s="131"/>
      <c r="AE698" s="43">
        <f t="shared" si="365"/>
        <v>0</v>
      </c>
      <c r="AF698" s="131"/>
      <c r="AG698" s="43">
        <f t="shared" si="367"/>
        <v>0</v>
      </c>
      <c r="AH698" s="131"/>
      <c r="AI698" s="43">
        <f t="shared" si="368"/>
        <v>0</v>
      </c>
      <c r="AJ698" s="131"/>
      <c r="AK698" s="43">
        <f t="shared" si="369"/>
        <v>0</v>
      </c>
      <c r="AL698" s="117"/>
      <c r="AM698" s="43">
        <f t="shared" si="370"/>
        <v>0</v>
      </c>
      <c r="AN698" s="131">
        <v>65.099999999999994</v>
      </c>
      <c r="AO698" s="5">
        <f t="shared" si="363"/>
        <v>5.7665605290047992</v>
      </c>
      <c r="AP698" s="131"/>
      <c r="AQ698" s="43">
        <f t="shared" si="371"/>
        <v>0</v>
      </c>
      <c r="AR698" s="131">
        <v>64.7</v>
      </c>
      <c r="AS698" s="43">
        <f t="shared" si="372"/>
        <v>5.6959142061631995</v>
      </c>
      <c r="AT698" s="131"/>
      <c r="AU698" s="43">
        <f t="shared" si="373"/>
        <v>0</v>
      </c>
      <c r="AV698" s="131"/>
      <c r="AW698" s="43">
        <f t="shared" si="374"/>
        <v>0</v>
      </c>
      <c r="AX698" s="131"/>
      <c r="AY698" s="43">
        <f t="shared" si="375"/>
        <v>0</v>
      </c>
      <c r="AZ698" s="131"/>
      <c r="BA698" s="43">
        <f t="shared" si="376"/>
        <v>0</v>
      </c>
      <c r="BB698" s="117"/>
      <c r="BC698" s="43">
        <f t="shared" si="377"/>
        <v>0</v>
      </c>
      <c r="BD698" s="121"/>
      <c r="BE698">
        <f t="shared" si="352"/>
        <v>0</v>
      </c>
      <c r="BF698">
        <f t="shared" si="353"/>
        <v>0</v>
      </c>
      <c r="BG698">
        <f t="shared" si="354"/>
        <v>4</v>
      </c>
      <c r="BH698">
        <f t="shared" si="358"/>
        <v>7</v>
      </c>
      <c r="BI698" s="6">
        <f t="shared" si="355"/>
        <v>0</v>
      </c>
      <c r="BJ698" s="44">
        <f t="shared" si="356"/>
        <v>0</v>
      </c>
    </row>
    <row r="699" spans="1:62" x14ac:dyDescent="0.25">
      <c r="A699" s="144">
        <f t="shared" si="357"/>
        <v>687</v>
      </c>
      <c r="B699" s="89" t="s">
        <v>139</v>
      </c>
      <c r="C699" s="150">
        <v>34</v>
      </c>
      <c r="D699" s="89" t="s">
        <v>139</v>
      </c>
      <c r="E699" s="150">
        <v>34</v>
      </c>
      <c r="F699" s="154" t="s">
        <v>129</v>
      </c>
      <c r="G699" s="155">
        <v>4</v>
      </c>
      <c r="H699" s="152">
        <f t="shared" si="359"/>
        <v>5476.9</v>
      </c>
      <c r="I699" s="47">
        <f t="shared" si="361"/>
        <v>2306.6999999999998</v>
      </c>
      <c r="J699" s="47">
        <f t="shared" si="380"/>
        <v>2265.5</v>
      </c>
      <c r="K699" s="47">
        <f t="shared" si="382"/>
        <v>0</v>
      </c>
      <c r="L699" s="56">
        <f t="shared" si="378"/>
        <v>3953.9796218493584</v>
      </c>
      <c r="M699" s="56">
        <f t="shared" si="360"/>
        <v>-1.7613199768220511E-2</v>
      </c>
      <c r="N699" s="47"/>
      <c r="O699" s="47">
        <f t="shared" si="386"/>
        <v>60.246874999999818</v>
      </c>
      <c r="P699" s="47">
        <f t="shared" si="351"/>
        <v>911.24687499999982</v>
      </c>
      <c r="Q699" s="47">
        <f t="shared" si="351"/>
        <v>1762.2468749999998</v>
      </c>
      <c r="R699" s="47"/>
      <c r="S699" s="47">
        <f t="shared" si="384"/>
        <v>100.94892742008507</v>
      </c>
      <c r="T699" s="47">
        <f t="shared" si="383"/>
        <v>1458.1004766476142</v>
      </c>
      <c r="U699" s="47">
        <f t="shared" si="381"/>
        <v>1458.1004766476142</v>
      </c>
      <c r="V699" s="47">
        <f t="shared" si="379"/>
        <v>936.84735433381309</v>
      </c>
      <c r="W699" s="79">
        <v>4</v>
      </c>
      <c r="X699" s="62">
        <f t="shared" si="385"/>
        <v>1458.1004766476142</v>
      </c>
      <c r="Y699" s="137">
        <f t="shared" si="364"/>
        <v>60.618831873326144</v>
      </c>
      <c r="Z699" s="131"/>
      <c r="AA699" s="5">
        <f t="shared" si="362"/>
        <v>0</v>
      </c>
      <c r="AB699" s="131"/>
      <c r="AC699" s="43">
        <f t="shared" si="366"/>
        <v>0</v>
      </c>
      <c r="AD699" s="131"/>
      <c r="AE699" s="43">
        <f t="shared" si="365"/>
        <v>0</v>
      </c>
      <c r="AF699" s="131"/>
      <c r="AG699" s="43">
        <f t="shared" si="367"/>
        <v>0</v>
      </c>
      <c r="AH699" s="131"/>
      <c r="AI699" s="43">
        <f t="shared" si="368"/>
        <v>0</v>
      </c>
      <c r="AJ699" s="131"/>
      <c r="AK699" s="43">
        <f t="shared" si="369"/>
        <v>0</v>
      </c>
      <c r="AL699" s="117"/>
      <c r="AM699" s="43">
        <f t="shared" si="370"/>
        <v>0</v>
      </c>
      <c r="AN699" s="131">
        <v>65.900000000000006</v>
      </c>
      <c r="AO699" s="5">
        <f t="shared" si="363"/>
        <v>5.9091594241088012</v>
      </c>
      <c r="AP699" s="131"/>
      <c r="AQ699" s="43">
        <f t="shared" si="371"/>
        <v>0</v>
      </c>
      <c r="AR699" s="131">
        <v>65.3</v>
      </c>
      <c r="AS699" s="43">
        <f t="shared" si="372"/>
        <v>5.8020469716031986</v>
      </c>
      <c r="AT699" s="131"/>
      <c r="AU699" s="43">
        <f t="shared" si="373"/>
        <v>0</v>
      </c>
      <c r="AV699" s="131"/>
      <c r="AW699" s="43">
        <f t="shared" si="374"/>
        <v>0</v>
      </c>
      <c r="AX699" s="131"/>
      <c r="AY699" s="43">
        <f t="shared" si="375"/>
        <v>0</v>
      </c>
      <c r="AZ699" s="131"/>
      <c r="BA699" s="43">
        <f t="shared" si="376"/>
        <v>0</v>
      </c>
      <c r="BB699" s="117"/>
      <c r="BC699" s="43">
        <f t="shared" si="377"/>
        <v>0</v>
      </c>
      <c r="BD699" s="121"/>
      <c r="BE699">
        <f t="shared" si="352"/>
        <v>0</v>
      </c>
      <c r="BF699">
        <f t="shared" si="353"/>
        <v>0</v>
      </c>
      <c r="BG699">
        <f t="shared" si="354"/>
        <v>4</v>
      </c>
      <c r="BH699">
        <f t="shared" si="358"/>
        <v>7</v>
      </c>
      <c r="BI699" s="6">
        <f t="shared" si="355"/>
        <v>0</v>
      </c>
      <c r="BJ699" s="44">
        <f t="shared" si="356"/>
        <v>0</v>
      </c>
    </row>
    <row r="700" spans="1:62" x14ac:dyDescent="0.25">
      <c r="A700" s="144">
        <f t="shared" si="357"/>
        <v>688</v>
      </c>
      <c r="B700" s="89" t="s">
        <v>139</v>
      </c>
      <c r="C700" s="150">
        <v>35</v>
      </c>
      <c r="D700" s="89" t="s">
        <v>139</v>
      </c>
      <c r="E700" s="150">
        <v>35</v>
      </c>
      <c r="F700" s="154" t="s">
        <v>129</v>
      </c>
      <c r="G700" s="155">
        <v>5</v>
      </c>
      <c r="H700" s="152">
        <f t="shared" si="359"/>
        <v>5484.9</v>
      </c>
      <c r="I700" s="47">
        <f t="shared" si="361"/>
        <v>2306.6999999999998</v>
      </c>
      <c r="J700" s="47">
        <f t="shared" si="380"/>
        <v>2273.5</v>
      </c>
      <c r="K700" s="47">
        <f t="shared" si="382"/>
        <v>0</v>
      </c>
      <c r="L700" s="56">
        <f t="shared" si="378"/>
        <v>3953.9796218493584</v>
      </c>
      <c r="M700" s="56">
        <f t="shared" si="360"/>
        <v>-1.9020668686607678E-2</v>
      </c>
      <c r="N700" s="47"/>
      <c r="O700" s="47">
        <f t="shared" si="386"/>
        <v>54.496874999999818</v>
      </c>
      <c r="P700" s="47">
        <f t="shared" si="351"/>
        <v>905.49687499999982</v>
      </c>
      <c r="Q700" s="47">
        <f t="shared" si="351"/>
        <v>1756.4968749999998</v>
      </c>
      <c r="R700" s="47"/>
      <c r="S700" s="47">
        <f t="shared" si="384"/>
        <v>91.098350066099457</v>
      </c>
      <c r="T700" s="47">
        <f t="shared" si="383"/>
        <v>1458.1004766476142</v>
      </c>
      <c r="U700" s="47">
        <f t="shared" si="381"/>
        <v>1458.1004766476142</v>
      </c>
      <c r="V700" s="47">
        <f t="shared" si="379"/>
        <v>946.6993391567172</v>
      </c>
      <c r="W700" s="79">
        <v>4</v>
      </c>
      <c r="X700" s="62">
        <f t="shared" si="385"/>
        <v>1458.1004766476142</v>
      </c>
      <c r="Y700" s="137">
        <f t="shared" si="364"/>
        <v>60.618831873326144</v>
      </c>
      <c r="Z700" s="131"/>
      <c r="AA700" s="5">
        <f t="shared" si="362"/>
        <v>0</v>
      </c>
      <c r="AB700" s="131"/>
      <c r="AC700" s="43">
        <f t="shared" si="366"/>
        <v>0</v>
      </c>
      <c r="AD700" s="131"/>
      <c r="AE700" s="43">
        <f t="shared" si="365"/>
        <v>0</v>
      </c>
      <c r="AF700" s="131"/>
      <c r="AG700" s="43">
        <f t="shared" si="367"/>
        <v>0</v>
      </c>
      <c r="AH700" s="131"/>
      <c r="AI700" s="43">
        <f t="shared" si="368"/>
        <v>0</v>
      </c>
      <c r="AJ700" s="131"/>
      <c r="AK700" s="43">
        <f t="shared" si="369"/>
        <v>0</v>
      </c>
      <c r="AL700" s="117"/>
      <c r="AM700" s="43">
        <f t="shared" si="370"/>
        <v>0</v>
      </c>
      <c r="AN700" s="131">
        <v>65.3</v>
      </c>
      <c r="AO700" s="5">
        <f t="shared" si="363"/>
        <v>5.8020469716031986</v>
      </c>
      <c r="AP700" s="131"/>
      <c r="AQ700" s="43">
        <f t="shared" si="371"/>
        <v>0</v>
      </c>
      <c r="AR700" s="131">
        <v>65</v>
      </c>
      <c r="AS700" s="43">
        <f t="shared" si="372"/>
        <v>5.7488581280000002</v>
      </c>
      <c r="AT700" s="131"/>
      <c r="AU700" s="43">
        <f t="shared" si="373"/>
        <v>0</v>
      </c>
      <c r="AV700" s="131"/>
      <c r="AW700" s="43">
        <f t="shared" si="374"/>
        <v>0</v>
      </c>
      <c r="AX700" s="131"/>
      <c r="AY700" s="43">
        <f t="shared" si="375"/>
        <v>0</v>
      </c>
      <c r="AZ700" s="131"/>
      <c r="BA700" s="43">
        <f t="shared" si="376"/>
        <v>0</v>
      </c>
      <c r="BB700" s="117"/>
      <c r="BC700" s="43">
        <f t="shared" si="377"/>
        <v>0</v>
      </c>
      <c r="BD700" s="121"/>
      <c r="BE700">
        <f t="shared" si="352"/>
        <v>0</v>
      </c>
      <c r="BF700">
        <f t="shared" si="353"/>
        <v>0</v>
      </c>
      <c r="BG700">
        <f t="shared" si="354"/>
        <v>4</v>
      </c>
      <c r="BH700">
        <f t="shared" si="358"/>
        <v>7</v>
      </c>
      <c r="BI700" s="6">
        <f t="shared" si="355"/>
        <v>0</v>
      </c>
      <c r="BJ700" s="44">
        <f t="shared" si="356"/>
        <v>0</v>
      </c>
    </row>
    <row r="701" spans="1:62" x14ac:dyDescent="0.25">
      <c r="A701" s="144">
        <f t="shared" si="357"/>
        <v>689</v>
      </c>
      <c r="B701" s="89" t="s">
        <v>139</v>
      </c>
      <c r="C701" s="150">
        <v>36</v>
      </c>
      <c r="D701" s="89" t="s">
        <v>139</v>
      </c>
      <c r="E701" s="150">
        <v>36</v>
      </c>
      <c r="F701" s="154" t="s">
        <v>129</v>
      </c>
      <c r="G701" s="155">
        <v>6</v>
      </c>
      <c r="H701" s="152">
        <f t="shared" si="359"/>
        <v>5492.9</v>
      </c>
      <c r="I701" s="47">
        <f t="shared" si="361"/>
        <v>2306.6999999999998</v>
      </c>
      <c r="J701" s="47">
        <f t="shared" si="380"/>
        <v>2281.5</v>
      </c>
      <c r="K701" s="47">
        <f t="shared" si="382"/>
        <v>0</v>
      </c>
      <c r="L701" s="56">
        <f t="shared" si="378"/>
        <v>3953.9796218493584</v>
      </c>
      <c r="M701" s="56">
        <f t="shared" si="360"/>
        <v>-2.0781399657607835E-2</v>
      </c>
      <c r="N701" s="47"/>
      <c r="O701" s="47">
        <f t="shared" si="386"/>
        <v>48.746874999999818</v>
      </c>
      <c r="P701" s="47">
        <f t="shared" si="351"/>
        <v>899.74687499999982</v>
      </c>
      <c r="Q701" s="47">
        <f t="shared" si="351"/>
        <v>1750.7468749999998</v>
      </c>
      <c r="R701" s="47"/>
      <c r="S701" s="47">
        <f t="shared" si="384"/>
        <v>81.248125038462319</v>
      </c>
      <c r="T701" s="47">
        <f t="shared" si="383"/>
        <v>1458.1004766476142</v>
      </c>
      <c r="U701" s="47">
        <f t="shared" si="381"/>
        <v>1458.1004766476142</v>
      </c>
      <c r="V701" s="47">
        <f t="shared" si="379"/>
        <v>956.55132491532572</v>
      </c>
      <c r="W701" s="79">
        <v>4</v>
      </c>
      <c r="X701" s="62">
        <f t="shared" si="385"/>
        <v>1458.1004766476142</v>
      </c>
      <c r="Y701" s="137">
        <f t="shared" si="364"/>
        <v>60.618831873326144</v>
      </c>
      <c r="Z701" s="131"/>
      <c r="AA701" s="5">
        <f t="shared" si="362"/>
        <v>0</v>
      </c>
      <c r="AB701" s="131"/>
      <c r="AC701" s="43">
        <f t="shared" si="366"/>
        <v>0</v>
      </c>
      <c r="AD701" s="131"/>
      <c r="AE701" s="43">
        <f t="shared" si="365"/>
        <v>0</v>
      </c>
      <c r="AF701" s="131"/>
      <c r="AG701" s="43">
        <f t="shared" si="367"/>
        <v>0</v>
      </c>
      <c r="AH701" s="131"/>
      <c r="AI701" s="43">
        <f t="shared" si="368"/>
        <v>0</v>
      </c>
      <c r="AJ701" s="131"/>
      <c r="AK701" s="43">
        <f t="shared" si="369"/>
        <v>0</v>
      </c>
      <c r="AL701" s="117"/>
      <c r="AM701" s="43">
        <f t="shared" si="370"/>
        <v>0</v>
      </c>
      <c r="AN701" s="131">
        <v>64.900000000000006</v>
      </c>
      <c r="AO701" s="5">
        <f t="shared" si="363"/>
        <v>5.7311829405248007</v>
      </c>
      <c r="AP701" s="131"/>
      <c r="AQ701" s="43">
        <f t="shared" si="371"/>
        <v>0</v>
      </c>
      <c r="AR701" s="131">
        <v>64.900000000000006</v>
      </c>
      <c r="AS701" s="43">
        <f t="shared" si="372"/>
        <v>5.7311829405248007</v>
      </c>
      <c r="AT701" s="131"/>
      <c r="AU701" s="43">
        <f t="shared" si="373"/>
        <v>0</v>
      </c>
      <c r="AV701" s="131"/>
      <c r="AW701" s="43">
        <f t="shared" si="374"/>
        <v>0</v>
      </c>
      <c r="AX701" s="131"/>
      <c r="AY701" s="43">
        <f t="shared" si="375"/>
        <v>0</v>
      </c>
      <c r="AZ701" s="131"/>
      <c r="BA701" s="43">
        <f t="shared" si="376"/>
        <v>0</v>
      </c>
      <c r="BB701" s="117"/>
      <c r="BC701" s="43">
        <f t="shared" si="377"/>
        <v>0</v>
      </c>
      <c r="BD701" s="121"/>
      <c r="BE701">
        <f t="shared" si="352"/>
        <v>0</v>
      </c>
      <c r="BF701">
        <f t="shared" si="353"/>
        <v>0</v>
      </c>
      <c r="BG701">
        <f t="shared" si="354"/>
        <v>4</v>
      </c>
      <c r="BH701">
        <f t="shared" si="358"/>
        <v>7</v>
      </c>
      <c r="BI701" s="6">
        <f t="shared" si="355"/>
        <v>0</v>
      </c>
      <c r="BJ701" s="44">
        <f t="shared" si="356"/>
        <v>0</v>
      </c>
    </row>
    <row r="702" spans="1:62" x14ac:dyDescent="0.25">
      <c r="A702" s="144">
        <f t="shared" si="357"/>
        <v>690</v>
      </c>
      <c r="B702" s="89" t="s">
        <v>139</v>
      </c>
      <c r="C702" s="150">
        <v>37</v>
      </c>
      <c r="D702" s="89" t="s">
        <v>139</v>
      </c>
      <c r="E702" s="150">
        <v>37</v>
      </c>
      <c r="F702" s="154" t="s">
        <v>129</v>
      </c>
      <c r="G702" s="155">
        <v>7</v>
      </c>
      <c r="H702" s="152">
        <f t="shared" si="359"/>
        <v>5500.9</v>
      </c>
      <c r="I702" s="47">
        <f t="shared" si="361"/>
        <v>2306.6999999999998</v>
      </c>
      <c r="J702" s="47">
        <f t="shared" si="380"/>
        <v>2289.5</v>
      </c>
      <c r="K702" s="47">
        <f t="shared" si="382"/>
        <v>0</v>
      </c>
      <c r="L702" s="56">
        <f t="shared" si="378"/>
        <v>3953.9796218493584</v>
      </c>
      <c r="M702" s="56">
        <f t="shared" si="360"/>
        <v>-2.3041186553200532E-2</v>
      </c>
      <c r="N702" s="47"/>
      <c r="O702" s="47">
        <f t="shared" si="386"/>
        <v>42.996874999999818</v>
      </c>
      <c r="P702" s="47">
        <f t="shared" si="351"/>
        <v>893.99687499999982</v>
      </c>
      <c r="Q702" s="47">
        <f t="shared" si="351"/>
        <v>1744.9968749999998</v>
      </c>
      <c r="R702" s="47"/>
      <c r="S702" s="47">
        <f t="shared" si="384"/>
        <v>71.39839815966188</v>
      </c>
      <c r="T702" s="47">
        <f t="shared" si="383"/>
        <v>1458.1004766476142</v>
      </c>
      <c r="U702" s="47">
        <f t="shared" si="381"/>
        <v>1458.1004766476142</v>
      </c>
      <c r="V702" s="47">
        <f t="shared" si="379"/>
        <v>966.40331158102151</v>
      </c>
      <c r="W702" s="79">
        <v>4</v>
      </c>
      <c r="X702" s="62">
        <f t="shared" si="385"/>
        <v>1458.1004766476142</v>
      </c>
      <c r="Y702" s="137">
        <f t="shared" si="364"/>
        <v>60.618831873326144</v>
      </c>
      <c r="Z702" s="131"/>
      <c r="AA702" s="5">
        <f t="shared" si="362"/>
        <v>0</v>
      </c>
      <c r="AB702" s="131"/>
      <c r="AC702" s="43">
        <f t="shared" si="366"/>
        <v>0</v>
      </c>
      <c r="AD702" s="131"/>
      <c r="AE702" s="43">
        <f t="shared" si="365"/>
        <v>0</v>
      </c>
      <c r="AF702" s="131"/>
      <c r="AG702" s="43">
        <f t="shared" si="367"/>
        <v>0</v>
      </c>
      <c r="AH702" s="131"/>
      <c r="AI702" s="43">
        <f t="shared" si="368"/>
        <v>0</v>
      </c>
      <c r="AJ702" s="131"/>
      <c r="AK702" s="43">
        <f t="shared" si="369"/>
        <v>0</v>
      </c>
      <c r="AL702" s="117"/>
      <c r="AM702" s="43">
        <f t="shared" si="370"/>
        <v>0</v>
      </c>
      <c r="AN702" s="131">
        <v>65.3</v>
      </c>
      <c r="AO702" s="5">
        <f t="shared" si="363"/>
        <v>5.8020469716031986</v>
      </c>
      <c r="AP702" s="131"/>
      <c r="AQ702" s="43">
        <f t="shared" si="371"/>
        <v>0</v>
      </c>
      <c r="AR702" s="131">
        <v>65.2</v>
      </c>
      <c r="AS702" s="43">
        <f t="shared" si="372"/>
        <v>5.7842901435391996</v>
      </c>
      <c r="AT702" s="131"/>
      <c r="AU702" s="43">
        <f t="shared" si="373"/>
        <v>0</v>
      </c>
      <c r="AV702" s="131"/>
      <c r="AW702" s="43">
        <f t="shared" si="374"/>
        <v>0</v>
      </c>
      <c r="AX702" s="131"/>
      <c r="AY702" s="43">
        <f t="shared" si="375"/>
        <v>0</v>
      </c>
      <c r="AZ702" s="131"/>
      <c r="BA702" s="43">
        <f t="shared" si="376"/>
        <v>0</v>
      </c>
      <c r="BB702" s="117"/>
      <c r="BC702" s="43">
        <f t="shared" si="377"/>
        <v>0</v>
      </c>
      <c r="BD702" s="121"/>
      <c r="BE702">
        <f t="shared" si="352"/>
        <v>0</v>
      </c>
      <c r="BF702">
        <f t="shared" si="353"/>
        <v>0</v>
      </c>
      <c r="BG702">
        <f t="shared" si="354"/>
        <v>4</v>
      </c>
      <c r="BH702">
        <f t="shared" si="358"/>
        <v>7</v>
      </c>
      <c r="BI702" s="6">
        <f t="shared" si="355"/>
        <v>0</v>
      </c>
      <c r="BJ702" s="44">
        <f t="shared" si="356"/>
        <v>0</v>
      </c>
    </row>
    <row r="703" spans="1:62" x14ac:dyDescent="0.25">
      <c r="A703" s="144">
        <f t="shared" si="357"/>
        <v>691</v>
      </c>
      <c r="B703" s="89" t="s">
        <v>140</v>
      </c>
      <c r="C703" s="150">
        <v>1</v>
      </c>
      <c r="D703" s="89" t="s">
        <v>140</v>
      </c>
      <c r="E703" s="150">
        <v>1</v>
      </c>
      <c r="F703" s="154" t="s">
        <v>129</v>
      </c>
      <c r="G703" s="155">
        <v>8</v>
      </c>
      <c r="H703" s="152">
        <f t="shared" si="359"/>
        <v>5508.9</v>
      </c>
      <c r="I703" s="47">
        <f t="shared" si="361"/>
        <v>2306.6999999999998</v>
      </c>
      <c r="J703" s="47">
        <f t="shared" si="380"/>
        <v>2297.5</v>
      </c>
      <c r="K703" s="47">
        <f t="shared" si="382"/>
        <v>0</v>
      </c>
      <c r="L703" s="56">
        <f t="shared" si="378"/>
        <v>3953.9796218493584</v>
      </c>
      <c r="M703" s="56">
        <f t="shared" si="360"/>
        <v>-2.6039158044113719E-2</v>
      </c>
      <c r="N703" s="47"/>
      <c r="O703" s="47">
        <f t="shared" si="386"/>
        <v>37.246874999999818</v>
      </c>
      <c r="P703" s="47">
        <f t="shared" si="351"/>
        <v>888.24687499999982</v>
      </c>
      <c r="Q703" s="47">
        <f t="shared" si="351"/>
        <v>1739.2468749999998</v>
      </c>
      <c r="R703" s="47"/>
      <c r="S703" s="47">
        <f t="shared" si="384"/>
        <v>61.549408585831365</v>
      </c>
      <c r="T703" s="47">
        <f t="shared" si="383"/>
        <v>1458.1004766476142</v>
      </c>
      <c r="U703" s="47">
        <f t="shared" si="381"/>
        <v>1458.1004766476142</v>
      </c>
      <c r="V703" s="47">
        <f t="shared" si="379"/>
        <v>976.25529912634283</v>
      </c>
      <c r="W703" s="79">
        <v>4</v>
      </c>
      <c r="X703" s="62">
        <f t="shared" si="385"/>
        <v>1458.1004766476142</v>
      </c>
      <c r="Y703" s="137">
        <f t="shared" si="364"/>
        <v>60.618831873326144</v>
      </c>
      <c r="Z703" s="131"/>
      <c r="AA703" s="5">
        <f t="shared" si="362"/>
        <v>0</v>
      </c>
      <c r="AB703" s="131"/>
      <c r="AC703" s="43">
        <f t="shared" si="366"/>
        <v>0</v>
      </c>
      <c r="AD703" s="131"/>
      <c r="AE703" s="43">
        <f t="shared" si="365"/>
        <v>0</v>
      </c>
      <c r="AF703" s="131"/>
      <c r="AG703" s="43">
        <f t="shared" si="367"/>
        <v>0</v>
      </c>
      <c r="AH703" s="131"/>
      <c r="AI703" s="43">
        <f t="shared" si="368"/>
        <v>0</v>
      </c>
      <c r="AJ703" s="131"/>
      <c r="AK703" s="43">
        <f t="shared" si="369"/>
        <v>0</v>
      </c>
      <c r="AL703" s="117"/>
      <c r="AM703" s="43">
        <f t="shared" si="370"/>
        <v>0</v>
      </c>
      <c r="AN703" s="131">
        <v>64.2</v>
      </c>
      <c r="AO703" s="5">
        <f t="shared" si="363"/>
        <v>5.6082186070271991</v>
      </c>
      <c r="AP703" s="131"/>
      <c r="AQ703" s="43">
        <f t="shared" si="371"/>
        <v>0</v>
      </c>
      <c r="AR703" s="131">
        <v>64.099999999999994</v>
      </c>
      <c r="AS703" s="43">
        <f t="shared" si="372"/>
        <v>5.5907611277887987</v>
      </c>
      <c r="AT703" s="131"/>
      <c r="AU703" s="43">
        <f t="shared" si="373"/>
        <v>0</v>
      </c>
      <c r="AV703" s="131"/>
      <c r="AW703" s="43">
        <f t="shared" si="374"/>
        <v>0</v>
      </c>
      <c r="AX703" s="131"/>
      <c r="AY703" s="43">
        <f t="shared" si="375"/>
        <v>0</v>
      </c>
      <c r="AZ703" s="131"/>
      <c r="BA703" s="43">
        <f t="shared" si="376"/>
        <v>0</v>
      </c>
      <c r="BB703" s="117"/>
      <c r="BC703" s="43">
        <f t="shared" si="377"/>
        <v>0</v>
      </c>
      <c r="BD703" s="121"/>
      <c r="BE703">
        <f t="shared" si="352"/>
        <v>0</v>
      </c>
      <c r="BF703">
        <f t="shared" si="353"/>
        <v>0</v>
      </c>
      <c r="BG703">
        <f t="shared" si="354"/>
        <v>4</v>
      </c>
      <c r="BH703">
        <f t="shared" si="358"/>
        <v>7</v>
      </c>
      <c r="BI703" s="6">
        <f t="shared" si="355"/>
        <v>0</v>
      </c>
      <c r="BJ703" s="44">
        <f t="shared" si="356"/>
        <v>0</v>
      </c>
    </row>
    <row r="704" spans="1:62" x14ac:dyDescent="0.25">
      <c r="A704" s="144">
        <f t="shared" si="357"/>
        <v>692</v>
      </c>
      <c r="B704" s="89" t="s">
        <v>140</v>
      </c>
      <c r="C704" s="150">
        <v>2</v>
      </c>
      <c r="D704" s="89" t="s">
        <v>140</v>
      </c>
      <c r="E704" s="150">
        <v>2</v>
      </c>
      <c r="F704" s="154" t="s">
        <v>129</v>
      </c>
      <c r="G704" s="155">
        <v>9</v>
      </c>
      <c r="H704" s="152">
        <f t="shared" si="359"/>
        <v>5516.9</v>
      </c>
      <c r="I704" s="47">
        <f t="shared" si="361"/>
        <v>2306.6999999999998</v>
      </c>
      <c r="J704" s="47">
        <f t="shared" si="380"/>
        <v>2305.5</v>
      </c>
      <c r="K704" s="47">
        <f t="shared" si="382"/>
        <v>0</v>
      </c>
      <c r="L704" s="56">
        <f t="shared" si="378"/>
        <v>3953.9796218493584</v>
      </c>
      <c r="M704" s="56">
        <f t="shared" si="360"/>
        <v>-3.0196652386166534E-2</v>
      </c>
      <c r="N704" s="47"/>
      <c r="O704" s="47">
        <f t="shared" si="386"/>
        <v>31.496874999999818</v>
      </c>
      <c r="P704" s="47">
        <f t="shared" si="351"/>
        <v>882.49687499999982</v>
      </c>
      <c r="Q704" s="47">
        <f t="shared" si="351"/>
        <v>1733.4968749999998</v>
      </c>
      <c r="R704" s="47"/>
      <c r="S704" s="47">
        <f t="shared" si="384"/>
        <v>51.701577681591239</v>
      </c>
      <c r="T704" s="47">
        <f t="shared" si="383"/>
        <v>1458.1004766476142</v>
      </c>
      <c r="U704" s="47">
        <f t="shared" si="381"/>
        <v>1458.1004766476142</v>
      </c>
      <c r="V704" s="47">
        <f t="shared" si="379"/>
        <v>986.10728752492503</v>
      </c>
      <c r="W704" s="79">
        <v>4</v>
      </c>
      <c r="X704" s="62">
        <f t="shared" si="385"/>
        <v>1458.1004766476142</v>
      </c>
      <c r="Y704" s="137">
        <f t="shared" si="364"/>
        <v>60.618831873326144</v>
      </c>
      <c r="Z704" s="131"/>
      <c r="AA704" s="5">
        <f t="shared" si="362"/>
        <v>0</v>
      </c>
      <c r="AB704" s="131"/>
      <c r="AC704" s="43">
        <f t="shared" si="366"/>
        <v>0</v>
      </c>
      <c r="AD704" s="131"/>
      <c r="AE704" s="43">
        <f t="shared" si="365"/>
        <v>0</v>
      </c>
      <c r="AF704" s="131"/>
      <c r="AG704" s="43">
        <f t="shared" si="367"/>
        <v>0</v>
      </c>
      <c r="AH704" s="131"/>
      <c r="AI704" s="43">
        <f t="shared" si="368"/>
        <v>0</v>
      </c>
      <c r="AJ704" s="131"/>
      <c r="AK704" s="43">
        <f t="shared" si="369"/>
        <v>0</v>
      </c>
      <c r="AL704" s="117"/>
      <c r="AM704" s="43">
        <f t="shared" si="370"/>
        <v>0</v>
      </c>
      <c r="AN704" s="131">
        <v>67.5</v>
      </c>
      <c r="AO704" s="5">
        <f t="shared" si="363"/>
        <v>6.199582212000001</v>
      </c>
      <c r="AP704" s="131"/>
      <c r="AQ704" s="43">
        <f t="shared" si="371"/>
        <v>0</v>
      </c>
      <c r="AR704" s="131">
        <v>67</v>
      </c>
      <c r="AS704" s="43">
        <f t="shared" si="372"/>
        <v>6.1080767187200005</v>
      </c>
      <c r="AT704" s="131"/>
      <c r="AU704" s="43">
        <f t="shared" si="373"/>
        <v>0</v>
      </c>
      <c r="AV704" s="131"/>
      <c r="AW704" s="43">
        <f t="shared" si="374"/>
        <v>0</v>
      </c>
      <c r="AX704" s="131"/>
      <c r="AY704" s="43">
        <f t="shared" si="375"/>
        <v>0</v>
      </c>
      <c r="AZ704" s="131"/>
      <c r="BA704" s="43">
        <f t="shared" si="376"/>
        <v>0</v>
      </c>
      <c r="BB704" s="117"/>
      <c r="BC704" s="43">
        <f t="shared" si="377"/>
        <v>0</v>
      </c>
      <c r="BD704" s="121"/>
      <c r="BE704">
        <f t="shared" si="352"/>
        <v>0</v>
      </c>
      <c r="BF704">
        <f t="shared" si="353"/>
        <v>0</v>
      </c>
      <c r="BG704">
        <f t="shared" si="354"/>
        <v>4</v>
      </c>
      <c r="BH704">
        <f t="shared" si="358"/>
        <v>7</v>
      </c>
      <c r="BI704" s="6">
        <f t="shared" si="355"/>
        <v>0</v>
      </c>
      <c r="BJ704" s="44">
        <f t="shared" si="356"/>
        <v>0</v>
      </c>
    </row>
    <row r="705" spans="1:62" x14ac:dyDescent="0.25">
      <c r="A705" s="144">
        <f t="shared" si="357"/>
        <v>693</v>
      </c>
      <c r="B705" s="89" t="s">
        <v>140</v>
      </c>
      <c r="C705" s="150">
        <v>3</v>
      </c>
      <c r="D705" s="89" t="s">
        <v>140</v>
      </c>
      <c r="E705" s="150">
        <v>3</v>
      </c>
      <c r="F705" s="154" t="s">
        <v>129</v>
      </c>
      <c r="G705" s="155">
        <v>10</v>
      </c>
      <c r="H705" s="152">
        <f t="shared" si="359"/>
        <v>5524.9</v>
      </c>
      <c r="I705" s="47">
        <f t="shared" si="361"/>
        <v>2306.6999999999998</v>
      </c>
      <c r="J705" s="47">
        <f t="shared" si="380"/>
        <v>2313.5</v>
      </c>
      <c r="K705" s="47">
        <f t="shared" si="382"/>
        <v>0</v>
      </c>
      <c r="L705" s="56">
        <f t="shared" si="378"/>
        <v>3953.9796218493584</v>
      </c>
      <c r="M705" s="56">
        <f t="shared" si="360"/>
        <v>-3.6331488948235346E-2</v>
      </c>
      <c r="N705" s="47"/>
      <c r="O705" s="47">
        <f t="shared" si="386"/>
        <v>25.746874999999818</v>
      </c>
      <c r="P705" s="47">
        <f t="shared" si="351"/>
        <v>876.74687499999982</v>
      </c>
      <c r="Q705" s="47">
        <f t="shared" si="351"/>
        <v>1727.7468749999998</v>
      </c>
      <c r="R705" s="47"/>
      <c r="S705" s="47">
        <f t="shared" si="384"/>
        <v>41.855723291631406</v>
      </c>
      <c r="T705" s="47">
        <f t="shared" si="383"/>
        <v>1458.1004766476142</v>
      </c>
      <c r="U705" s="47">
        <f t="shared" si="381"/>
        <v>1458.1004766476142</v>
      </c>
      <c r="V705" s="47">
        <f t="shared" si="379"/>
        <v>995.95927675144685</v>
      </c>
      <c r="W705" s="79">
        <v>4</v>
      </c>
      <c r="X705" s="62">
        <f t="shared" si="385"/>
        <v>1458.1004766476142</v>
      </c>
      <c r="Y705" s="137">
        <f t="shared" si="364"/>
        <v>60.618831873326144</v>
      </c>
      <c r="Z705" s="131"/>
      <c r="AA705" s="5">
        <f t="shared" si="362"/>
        <v>0</v>
      </c>
      <c r="AB705" s="131"/>
      <c r="AC705" s="43">
        <f t="shared" si="366"/>
        <v>0</v>
      </c>
      <c r="AD705" s="131"/>
      <c r="AE705" s="43">
        <f t="shared" si="365"/>
        <v>0</v>
      </c>
      <c r="AF705" s="131"/>
      <c r="AG705" s="43">
        <f t="shared" si="367"/>
        <v>0</v>
      </c>
      <c r="AH705" s="131"/>
      <c r="AI705" s="43">
        <f t="shared" si="368"/>
        <v>0</v>
      </c>
      <c r="AJ705" s="131"/>
      <c r="AK705" s="43">
        <f t="shared" si="369"/>
        <v>0</v>
      </c>
      <c r="AL705" s="117"/>
      <c r="AM705" s="43">
        <f t="shared" si="370"/>
        <v>0</v>
      </c>
      <c r="AN705" s="131">
        <v>64.3</v>
      </c>
      <c r="AO705" s="5">
        <f t="shared" si="363"/>
        <v>5.625703299795199</v>
      </c>
      <c r="AP705" s="131"/>
      <c r="AQ705" s="43">
        <f t="shared" si="371"/>
        <v>0</v>
      </c>
      <c r="AR705" s="131">
        <v>64.7</v>
      </c>
      <c r="AS705" s="43">
        <f t="shared" si="372"/>
        <v>5.6959142061631995</v>
      </c>
      <c r="AT705" s="131"/>
      <c r="AU705" s="43">
        <f t="shared" si="373"/>
        <v>0</v>
      </c>
      <c r="AV705" s="131"/>
      <c r="AW705" s="43">
        <f t="shared" si="374"/>
        <v>0</v>
      </c>
      <c r="AX705" s="131"/>
      <c r="AY705" s="43">
        <f t="shared" si="375"/>
        <v>0</v>
      </c>
      <c r="AZ705" s="131"/>
      <c r="BA705" s="43">
        <f t="shared" si="376"/>
        <v>0</v>
      </c>
      <c r="BB705" s="117"/>
      <c r="BC705" s="43">
        <f t="shared" si="377"/>
        <v>0</v>
      </c>
      <c r="BD705" s="121"/>
      <c r="BE705">
        <f t="shared" si="352"/>
        <v>0</v>
      </c>
      <c r="BF705">
        <f t="shared" si="353"/>
        <v>0</v>
      </c>
      <c r="BG705">
        <f t="shared" si="354"/>
        <v>4</v>
      </c>
      <c r="BH705">
        <f t="shared" si="358"/>
        <v>7</v>
      </c>
      <c r="BI705" s="6">
        <f t="shared" si="355"/>
        <v>0</v>
      </c>
      <c r="BJ705" s="44">
        <f t="shared" si="356"/>
        <v>0</v>
      </c>
    </row>
    <row r="706" spans="1:62" x14ac:dyDescent="0.25">
      <c r="A706" s="144">
        <f t="shared" si="357"/>
        <v>694</v>
      </c>
      <c r="B706" s="89" t="s">
        <v>140</v>
      </c>
      <c r="C706" s="150">
        <v>4</v>
      </c>
      <c r="D706" s="89" t="s">
        <v>140</v>
      </c>
      <c r="E706" s="150">
        <v>4</v>
      </c>
      <c r="F706" s="154" t="s">
        <v>129</v>
      </c>
      <c r="G706" s="155">
        <v>11</v>
      </c>
      <c r="H706" s="152">
        <f t="shared" si="359"/>
        <v>5532.9</v>
      </c>
      <c r="I706" s="47">
        <f t="shared" si="361"/>
        <v>2306.6999999999998</v>
      </c>
      <c r="J706" s="47">
        <f t="shared" si="380"/>
        <v>2321.5</v>
      </c>
      <c r="K706" s="47">
        <f t="shared" si="382"/>
        <v>0</v>
      </c>
      <c r="L706" s="56">
        <f t="shared" si="378"/>
        <v>3953.9796218493584</v>
      </c>
      <c r="M706" s="56">
        <f t="shared" si="360"/>
        <v>-4.6267335590982839E-2</v>
      </c>
      <c r="N706" s="47"/>
      <c r="O706" s="47">
        <f t="shared" si="386"/>
        <v>19.996874999999818</v>
      </c>
      <c r="P706" s="47">
        <f t="shared" si="351"/>
        <v>870.99687499999982</v>
      </c>
      <c r="Q706" s="47">
        <f t="shared" si="351"/>
        <v>1721.9968749999998</v>
      </c>
      <c r="R706" s="47"/>
      <c r="S706" s="47">
        <f t="shared" si="384"/>
        <v>32.013669108142196</v>
      </c>
      <c r="T706" s="47">
        <f t="shared" si="383"/>
        <v>1458.1004766476142</v>
      </c>
      <c r="U706" s="47">
        <f t="shared" si="381"/>
        <v>1458.1004766476142</v>
      </c>
      <c r="V706" s="47">
        <f t="shared" si="379"/>
        <v>1005.8112667815791</v>
      </c>
      <c r="W706" s="79">
        <v>4</v>
      </c>
      <c r="X706" s="62">
        <f>U706</f>
        <v>1458.1004766476142</v>
      </c>
      <c r="Y706" s="137">
        <f t="shared" si="364"/>
        <v>60.618831873326144</v>
      </c>
      <c r="Z706" s="131"/>
      <c r="AA706" s="5">
        <f t="shared" si="362"/>
        <v>0</v>
      </c>
      <c r="AB706" s="131"/>
      <c r="AC706" s="43">
        <f t="shared" si="366"/>
        <v>0</v>
      </c>
      <c r="AD706" s="131"/>
      <c r="AE706" s="43">
        <f t="shared" si="365"/>
        <v>0</v>
      </c>
      <c r="AF706" s="131"/>
      <c r="AG706" s="43">
        <f t="shared" si="367"/>
        <v>0</v>
      </c>
      <c r="AH706" s="131"/>
      <c r="AI706" s="43">
        <f t="shared" si="368"/>
        <v>0</v>
      </c>
      <c r="AJ706" s="131"/>
      <c r="AK706" s="43">
        <f t="shared" si="369"/>
        <v>0</v>
      </c>
      <c r="AL706" s="117"/>
      <c r="AM706" s="43">
        <f t="shared" si="370"/>
        <v>0</v>
      </c>
      <c r="AN706" s="131">
        <v>67</v>
      </c>
      <c r="AO706" s="5">
        <f t="shared" si="363"/>
        <v>6.1080767187200005</v>
      </c>
      <c r="AP706" s="131"/>
      <c r="AQ706" s="43">
        <f t="shared" si="371"/>
        <v>0</v>
      </c>
      <c r="AR706" s="131">
        <v>67</v>
      </c>
      <c r="AS706" s="43">
        <f t="shared" si="372"/>
        <v>6.1080767187200005</v>
      </c>
      <c r="AT706" s="131"/>
      <c r="AU706" s="43">
        <f t="shared" si="373"/>
        <v>0</v>
      </c>
      <c r="AV706" s="131"/>
      <c r="AW706" s="43">
        <f t="shared" si="374"/>
        <v>0</v>
      </c>
      <c r="AX706" s="131"/>
      <c r="AY706" s="43">
        <f t="shared" si="375"/>
        <v>0</v>
      </c>
      <c r="AZ706" s="131"/>
      <c r="BA706" s="43">
        <f t="shared" si="376"/>
        <v>0</v>
      </c>
      <c r="BB706" s="117"/>
      <c r="BC706" s="43">
        <f t="shared" si="377"/>
        <v>0</v>
      </c>
      <c r="BD706" s="121"/>
      <c r="BE706">
        <f t="shared" si="352"/>
        <v>0</v>
      </c>
      <c r="BF706">
        <f t="shared" si="353"/>
        <v>0</v>
      </c>
      <c r="BG706">
        <f t="shared" si="354"/>
        <v>4</v>
      </c>
      <c r="BH706">
        <f t="shared" si="358"/>
        <v>7</v>
      </c>
      <c r="BI706" s="6">
        <f t="shared" si="355"/>
        <v>0</v>
      </c>
      <c r="BJ706" s="44">
        <f t="shared" si="356"/>
        <v>0</v>
      </c>
    </row>
    <row r="707" spans="1:62" x14ac:dyDescent="0.25">
      <c r="A707" s="144">
        <f t="shared" si="357"/>
        <v>695</v>
      </c>
      <c r="B707" s="89" t="s">
        <v>140</v>
      </c>
      <c r="C707" s="150">
        <v>5</v>
      </c>
      <c r="D707" s="89" t="s">
        <v>140</v>
      </c>
      <c r="E707" s="150">
        <v>5</v>
      </c>
      <c r="F707" s="154" t="s">
        <v>129</v>
      </c>
      <c r="G707" s="155">
        <v>12</v>
      </c>
      <c r="H707" s="152">
        <f t="shared" si="359"/>
        <v>5540.9</v>
      </c>
      <c r="I707" s="47">
        <f t="shared" si="361"/>
        <v>2306.6999999999998</v>
      </c>
      <c r="J707" s="47">
        <f t="shared" si="380"/>
        <v>2329.5</v>
      </c>
      <c r="K707" s="47">
        <f t="shared" si="382"/>
        <v>0</v>
      </c>
      <c r="L707" s="56">
        <f t="shared" si="378"/>
        <v>3953.9796218493584</v>
      </c>
      <c r="M707" s="56">
        <f t="shared" si="360"/>
        <v>-6.5063497691880912E-2</v>
      </c>
      <c r="N707" s="47"/>
      <c r="O707" s="47">
        <f t="shared" si="386"/>
        <v>14.246874999999818</v>
      </c>
      <c r="P707" s="47">
        <f t="shared" si="351"/>
        <v>865.24687499999982</v>
      </c>
      <c r="Q707" s="47">
        <f t="shared" si="351"/>
        <v>1716.2468749999998</v>
      </c>
      <c r="R707" s="47"/>
      <c r="S707" s="47">
        <f t="shared" si="384"/>
        <v>22.180474459885204</v>
      </c>
      <c r="T707" s="47">
        <f t="shared" si="383"/>
        <v>1458.1004766476142</v>
      </c>
      <c r="U707" s="47">
        <f t="shared" si="381"/>
        <v>1458.1004766476142</v>
      </c>
      <c r="V707" s="47">
        <f t="shared" si="379"/>
        <v>1015.6632575919368</v>
      </c>
      <c r="W707" s="79">
        <v>4</v>
      </c>
      <c r="X707" s="62">
        <f>U707</f>
        <v>1458.1004766476142</v>
      </c>
      <c r="Y707" s="137">
        <f t="shared" si="364"/>
        <v>60.618831873326144</v>
      </c>
      <c r="Z707" s="131"/>
      <c r="AA707" s="5">
        <f t="shared" si="362"/>
        <v>0</v>
      </c>
      <c r="AB707" s="131"/>
      <c r="AC707" s="43">
        <f t="shared" si="366"/>
        <v>0</v>
      </c>
      <c r="AD707" s="131"/>
      <c r="AE707" s="43">
        <f t="shared" si="365"/>
        <v>0</v>
      </c>
      <c r="AF707" s="131"/>
      <c r="AG707" s="43">
        <f t="shared" si="367"/>
        <v>0</v>
      </c>
      <c r="AH707" s="131"/>
      <c r="AI707" s="43">
        <f t="shared" si="368"/>
        <v>0</v>
      </c>
      <c r="AJ707" s="131"/>
      <c r="AK707" s="43">
        <f t="shared" si="369"/>
        <v>0</v>
      </c>
      <c r="AL707" s="117"/>
      <c r="AM707" s="43">
        <f t="shared" si="370"/>
        <v>0</v>
      </c>
      <c r="AN707" s="131">
        <v>67.5</v>
      </c>
      <c r="AO707" s="5">
        <f t="shared" si="363"/>
        <v>6.199582212000001</v>
      </c>
      <c r="AP707" s="131"/>
      <c r="AQ707" s="43">
        <f t="shared" si="371"/>
        <v>0</v>
      </c>
      <c r="AR707" s="131">
        <v>67.2</v>
      </c>
      <c r="AS707" s="43">
        <f t="shared" si="372"/>
        <v>6.1445972754431999</v>
      </c>
      <c r="AT707" s="131"/>
      <c r="AU707" s="43">
        <f t="shared" si="373"/>
        <v>0</v>
      </c>
      <c r="AV707" s="131"/>
      <c r="AW707" s="43">
        <f t="shared" si="374"/>
        <v>0</v>
      </c>
      <c r="AX707" s="131"/>
      <c r="AY707" s="43">
        <f t="shared" si="375"/>
        <v>0</v>
      </c>
      <c r="AZ707" s="131"/>
      <c r="BA707" s="43">
        <f t="shared" si="376"/>
        <v>0</v>
      </c>
      <c r="BB707" s="117"/>
      <c r="BC707" s="43">
        <f t="shared" si="377"/>
        <v>0</v>
      </c>
      <c r="BD707" s="121"/>
      <c r="BE707">
        <f t="shared" si="352"/>
        <v>0</v>
      </c>
      <c r="BF707">
        <f t="shared" si="353"/>
        <v>0</v>
      </c>
      <c r="BG707">
        <f t="shared" si="354"/>
        <v>4</v>
      </c>
      <c r="BH707">
        <f t="shared" si="358"/>
        <v>7</v>
      </c>
      <c r="BI707" s="6">
        <f t="shared" si="355"/>
        <v>0</v>
      </c>
      <c r="BJ707" s="44">
        <f t="shared" si="356"/>
        <v>0</v>
      </c>
    </row>
    <row r="708" spans="1:62" x14ac:dyDescent="0.25">
      <c r="A708" s="144">
        <f t="shared" si="357"/>
        <v>696</v>
      </c>
      <c r="B708" s="89" t="s">
        <v>140</v>
      </c>
      <c r="C708" s="150">
        <v>6</v>
      </c>
      <c r="D708" s="89" t="s">
        <v>140</v>
      </c>
      <c r="E708" s="150">
        <v>6</v>
      </c>
      <c r="F708" s="154" t="s">
        <v>129</v>
      </c>
      <c r="G708" s="155">
        <v>13</v>
      </c>
      <c r="H708" s="152">
        <f t="shared" si="359"/>
        <v>5548.9</v>
      </c>
      <c r="I708" s="47">
        <f t="shared" si="361"/>
        <v>2306.6999999999998</v>
      </c>
      <c r="J708" s="47">
        <f t="shared" si="380"/>
        <v>2337.5</v>
      </c>
      <c r="K708" s="47">
        <f t="shared" si="382"/>
        <v>0</v>
      </c>
      <c r="L708" s="56">
        <f t="shared" si="378"/>
        <v>3953.9796218493584</v>
      </c>
      <c r="M708" s="56">
        <f t="shared" si="360"/>
        <v>12.263419394096672</v>
      </c>
      <c r="N708" s="47"/>
      <c r="O708" s="47">
        <f t="shared" si="386"/>
        <v>8.4968749999998181</v>
      </c>
      <c r="P708" s="47">
        <f t="shared" si="351"/>
        <v>859.49687499999982</v>
      </c>
      <c r="Q708" s="47">
        <f t="shared" si="351"/>
        <v>1710.4968749999998</v>
      </c>
      <c r="R708" s="47"/>
      <c r="S708" s="47"/>
      <c r="T708" s="47">
        <f t="shared" si="383"/>
        <v>1458.1004766476142</v>
      </c>
      <c r="U708" s="47">
        <f t="shared" si="381"/>
        <v>1458.1004766476142</v>
      </c>
      <c r="V708" s="47">
        <f t="shared" si="379"/>
        <v>1025.5152491600331</v>
      </c>
      <c r="W708" s="79">
        <v>4</v>
      </c>
      <c r="X708" s="62">
        <f t="shared" ref="X708:X763" si="387">U708</f>
        <v>1458.1004766476142</v>
      </c>
      <c r="Y708" s="137">
        <f t="shared" si="364"/>
        <v>60.618831873326144</v>
      </c>
      <c r="Z708" s="131"/>
      <c r="AA708" s="5">
        <f t="shared" si="362"/>
        <v>0</v>
      </c>
      <c r="AB708" s="131"/>
      <c r="AC708" s="43">
        <f t="shared" si="366"/>
        <v>0</v>
      </c>
      <c r="AD708" s="131"/>
      <c r="AE708" s="43">
        <f t="shared" si="365"/>
        <v>0</v>
      </c>
      <c r="AF708" s="131"/>
      <c r="AG708" s="43">
        <f t="shared" si="367"/>
        <v>0</v>
      </c>
      <c r="AH708" s="131"/>
      <c r="AI708" s="43">
        <f t="shared" si="368"/>
        <v>0</v>
      </c>
      <c r="AJ708" s="131"/>
      <c r="AK708" s="43">
        <f t="shared" si="369"/>
        <v>0</v>
      </c>
      <c r="AL708" s="117"/>
      <c r="AM708" s="43">
        <f t="shared" si="370"/>
        <v>0</v>
      </c>
      <c r="AN708" s="131">
        <v>67</v>
      </c>
      <c r="AO708" s="5">
        <f t="shared" si="363"/>
        <v>6.1080767187200005</v>
      </c>
      <c r="AP708" s="131"/>
      <c r="AQ708" s="43">
        <f t="shared" si="371"/>
        <v>0</v>
      </c>
      <c r="AR708" s="131">
        <v>66.8</v>
      </c>
      <c r="AS708" s="43">
        <f t="shared" si="372"/>
        <v>6.0716650161151993</v>
      </c>
      <c r="AT708" s="131"/>
      <c r="AU708" s="43">
        <f t="shared" si="373"/>
        <v>0</v>
      </c>
      <c r="AV708" s="131"/>
      <c r="AW708" s="43">
        <f t="shared" si="374"/>
        <v>0</v>
      </c>
      <c r="AX708" s="131"/>
      <c r="AY708" s="43">
        <f t="shared" si="375"/>
        <v>0</v>
      </c>
      <c r="AZ708" s="131"/>
      <c r="BA708" s="43">
        <f t="shared" si="376"/>
        <v>0</v>
      </c>
      <c r="BB708" s="117"/>
      <c r="BC708" s="43">
        <f t="shared" si="377"/>
        <v>0</v>
      </c>
      <c r="BD708" s="121"/>
      <c r="BE708">
        <f t="shared" si="352"/>
        <v>0</v>
      </c>
      <c r="BF708">
        <f t="shared" si="353"/>
        <v>0</v>
      </c>
      <c r="BG708">
        <f t="shared" si="354"/>
        <v>4</v>
      </c>
      <c r="BH708">
        <f t="shared" si="358"/>
        <v>7</v>
      </c>
      <c r="BI708" s="6">
        <f t="shared" si="355"/>
        <v>0</v>
      </c>
      <c r="BJ708" s="44">
        <f t="shared" si="356"/>
        <v>0</v>
      </c>
    </row>
    <row r="709" spans="1:62" x14ac:dyDescent="0.25">
      <c r="A709" s="144">
        <f t="shared" si="357"/>
        <v>697</v>
      </c>
      <c r="B709" s="89" t="s">
        <v>140</v>
      </c>
      <c r="C709" s="150">
        <v>7</v>
      </c>
      <c r="D709" s="89" t="s">
        <v>140</v>
      </c>
      <c r="E709" s="150">
        <v>7</v>
      </c>
      <c r="F709" s="154" t="s">
        <v>129</v>
      </c>
      <c r="G709" s="155">
        <v>14</v>
      </c>
      <c r="H709" s="152">
        <f t="shared" si="359"/>
        <v>5556.9</v>
      </c>
      <c r="I709" s="47">
        <f t="shared" si="361"/>
        <v>2306.6999999999998</v>
      </c>
      <c r="J709" s="47">
        <f t="shared" si="380"/>
        <v>2345.5</v>
      </c>
      <c r="K709" s="47">
        <f t="shared" si="382"/>
        <v>0</v>
      </c>
      <c r="L709" s="56">
        <f t="shared" si="378"/>
        <v>3953.9796218493584</v>
      </c>
      <c r="M709" s="56">
        <f t="shared" si="360"/>
        <v>2.4114270898926407</v>
      </c>
      <c r="N709" s="47"/>
      <c r="O709" s="47">
        <f t="shared" si="386"/>
        <v>2.7468749999998181</v>
      </c>
      <c r="P709" s="47">
        <f t="shared" si="351"/>
        <v>853.74687499999982</v>
      </c>
      <c r="Q709" s="47">
        <f t="shared" si="351"/>
        <v>1704.7468749999998</v>
      </c>
      <c r="R709" s="47"/>
      <c r="S709" s="47"/>
      <c r="T709" s="47">
        <f t="shared" si="383"/>
        <v>1458.1004766476142</v>
      </c>
      <c r="U709" s="47">
        <f t="shared" si="381"/>
        <v>1458.1004766476142</v>
      </c>
      <c r="V709" s="47">
        <f t="shared" si="379"/>
        <v>1035.3672414642376</v>
      </c>
      <c r="W709" s="79">
        <v>4</v>
      </c>
      <c r="X709" s="62">
        <f t="shared" si="387"/>
        <v>1458.1004766476142</v>
      </c>
      <c r="Y709" s="137">
        <f t="shared" si="364"/>
        <v>60.618831873326144</v>
      </c>
      <c r="Z709" s="131"/>
      <c r="AA709" s="5">
        <f t="shared" si="362"/>
        <v>0</v>
      </c>
      <c r="AB709" s="131"/>
      <c r="AC709" s="43">
        <f t="shared" si="366"/>
        <v>0</v>
      </c>
      <c r="AD709" s="131"/>
      <c r="AE709" s="43">
        <f t="shared" si="365"/>
        <v>0</v>
      </c>
      <c r="AF709" s="131"/>
      <c r="AG709" s="43">
        <f t="shared" si="367"/>
        <v>0</v>
      </c>
      <c r="AH709" s="131"/>
      <c r="AI709" s="43">
        <f t="shared" si="368"/>
        <v>0</v>
      </c>
      <c r="AJ709" s="131"/>
      <c r="AK709" s="43">
        <f t="shared" si="369"/>
        <v>0</v>
      </c>
      <c r="AL709" s="117"/>
      <c r="AM709" s="43">
        <f t="shared" si="370"/>
        <v>0</v>
      </c>
      <c r="AN709" s="131">
        <v>65.900000000000006</v>
      </c>
      <c r="AO709" s="5">
        <f t="shared" si="363"/>
        <v>5.9091594241088012</v>
      </c>
      <c r="AP709" s="131"/>
      <c r="AQ709" s="43">
        <f t="shared" si="371"/>
        <v>0</v>
      </c>
      <c r="AR709" s="131">
        <v>65.900000000000006</v>
      </c>
      <c r="AS709" s="43">
        <f t="shared" si="372"/>
        <v>5.9091594241088012</v>
      </c>
      <c r="AT709" s="131"/>
      <c r="AU709" s="43">
        <f t="shared" si="373"/>
        <v>0</v>
      </c>
      <c r="AV709" s="131"/>
      <c r="AW709" s="43">
        <f t="shared" si="374"/>
        <v>0</v>
      </c>
      <c r="AX709" s="131"/>
      <c r="AY709" s="43">
        <f t="shared" si="375"/>
        <v>0</v>
      </c>
      <c r="AZ709" s="131"/>
      <c r="BA709" s="43">
        <f t="shared" si="376"/>
        <v>0</v>
      </c>
      <c r="BB709" s="117"/>
      <c r="BC709" s="43">
        <f t="shared" si="377"/>
        <v>0</v>
      </c>
      <c r="BD709" s="121"/>
      <c r="BE709">
        <f t="shared" si="352"/>
        <v>0</v>
      </c>
      <c r="BF709">
        <f t="shared" si="353"/>
        <v>0</v>
      </c>
      <c r="BG709">
        <f t="shared" si="354"/>
        <v>4</v>
      </c>
      <c r="BH709">
        <f t="shared" si="358"/>
        <v>7</v>
      </c>
      <c r="BI709" s="6">
        <f t="shared" si="355"/>
        <v>0</v>
      </c>
      <c r="BJ709" s="44">
        <f t="shared" si="356"/>
        <v>0</v>
      </c>
    </row>
    <row r="710" spans="1:62" x14ac:dyDescent="0.25">
      <c r="A710" s="144">
        <f t="shared" si="357"/>
        <v>698</v>
      </c>
      <c r="B710" s="89" t="s">
        <v>140</v>
      </c>
      <c r="C710" s="150">
        <v>8</v>
      </c>
      <c r="D710" s="89" t="s">
        <v>140</v>
      </c>
      <c r="E710" s="150">
        <v>8</v>
      </c>
      <c r="F710" s="154" t="s">
        <v>129</v>
      </c>
      <c r="G710" s="155">
        <v>15</v>
      </c>
      <c r="H710" s="152">
        <f t="shared" si="359"/>
        <v>5564.9</v>
      </c>
      <c r="I710" s="47">
        <f t="shared" si="361"/>
        <v>2306.6999999999998</v>
      </c>
      <c r="J710" s="47">
        <f t="shared" si="380"/>
        <v>2353.5</v>
      </c>
      <c r="K710" s="47">
        <f t="shared" si="382"/>
        <v>0</v>
      </c>
      <c r="L710" s="56">
        <f t="shared" si="378"/>
        <v>3953.9796218493584</v>
      </c>
      <c r="M710" s="56">
        <f t="shared" si="360"/>
        <v>-4.661128206862486E-3</v>
      </c>
      <c r="N710" s="47"/>
      <c r="O710" s="47"/>
      <c r="P710" s="47">
        <f t="shared" si="351"/>
        <v>847.99687499999982</v>
      </c>
      <c r="Q710" s="47">
        <f t="shared" si="351"/>
        <v>1698.9968749999998</v>
      </c>
      <c r="R710" s="47"/>
      <c r="S710" s="47"/>
      <c r="T710" s="47">
        <f>SQRT(POWER(P$7-J710,2)+POWER(P710-K710,2))</f>
        <v>1450.6645718462159</v>
      </c>
      <c r="U710" s="47">
        <f t="shared" si="381"/>
        <v>1458.1004766476142</v>
      </c>
      <c r="V710" s="47">
        <f t="shared" si="379"/>
        <v>1045.2192344837349</v>
      </c>
      <c r="W710" s="79">
        <v>4</v>
      </c>
      <c r="X710" s="62">
        <f t="shared" si="387"/>
        <v>1458.1004766476142</v>
      </c>
      <c r="Y710" s="137">
        <f t="shared" si="364"/>
        <v>60.618831873326144</v>
      </c>
      <c r="Z710" s="131"/>
      <c r="AA710" s="5">
        <f t="shared" si="362"/>
        <v>0</v>
      </c>
      <c r="AB710" s="131"/>
      <c r="AC710" s="43">
        <f t="shared" si="366"/>
        <v>0</v>
      </c>
      <c r="AD710" s="131"/>
      <c r="AE710" s="43">
        <f t="shared" si="365"/>
        <v>0</v>
      </c>
      <c r="AF710" s="131"/>
      <c r="AG710" s="43">
        <f t="shared" si="367"/>
        <v>0</v>
      </c>
      <c r="AH710" s="131"/>
      <c r="AI710" s="43">
        <f t="shared" si="368"/>
        <v>0</v>
      </c>
      <c r="AJ710" s="131"/>
      <c r="AK710" s="43">
        <f t="shared" si="369"/>
        <v>0</v>
      </c>
      <c r="AL710" s="117"/>
      <c r="AM710" s="43">
        <f t="shared" si="370"/>
        <v>0</v>
      </c>
      <c r="AN710" s="131">
        <v>65.5</v>
      </c>
      <c r="AO710" s="5">
        <f t="shared" si="363"/>
        <v>5.8376422683199998</v>
      </c>
      <c r="AP710" s="131"/>
      <c r="AQ710" s="43">
        <f t="shared" si="371"/>
        <v>0</v>
      </c>
      <c r="AR710" s="131">
        <v>65.599999999999994</v>
      </c>
      <c r="AS710" s="43">
        <f t="shared" si="372"/>
        <v>5.8554807369727992</v>
      </c>
      <c r="AT710" s="131"/>
      <c r="AU710" s="43">
        <f t="shared" si="373"/>
        <v>0</v>
      </c>
      <c r="AV710" s="131"/>
      <c r="AW710" s="43">
        <f t="shared" si="374"/>
        <v>0</v>
      </c>
      <c r="AX710" s="131"/>
      <c r="AY710" s="43">
        <f t="shared" si="375"/>
        <v>0</v>
      </c>
      <c r="AZ710" s="131"/>
      <c r="BA710" s="43">
        <f t="shared" si="376"/>
        <v>0</v>
      </c>
      <c r="BB710" s="117"/>
      <c r="BC710" s="43">
        <f t="shared" si="377"/>
        <v>0</v>
      </c>
      <c r="BD710" s="121"/>
      <c r="BE710">
        <f t="shared" si="352"/>
        <v>0</v>
      </c>
      <c r="BF710">
        <f t="shared" si="353"/>
        <v>0</v>
      </c>
      <c r="BG710">
        <f t="shared" si="354"/>
        <v>4</v>
      </c>
      <c r="BH710">
        <f t="shared" si="358"/>
        <v>7</v>
      </c>
      <c r="BI710" s="6">
        <f t="shared" si="355"/>
        <v>0</v>
      </c>
      <c r="BJ710" s="44">
        <f t="shared" si="356"/>
        <v>0</v>
      </c>
    </row>
    <row r="711" spans="1:62" x14ac:dyDescent="0.25">
      <c r="A711" s="144">
        <f t="shared" si="357"/>
        <v>699</v>
      </c>
      <c r="B711" s="89" t="s">
        <v>140</v>
      </c>
      <c r="C711" s="150">
        <v>9</v>
      </c>
      <c r="D711" s="89" t="s">
        <v>140</v>
      </c>
      <c r="E711" s="150">
        <v>9</v>
      </c>
      <c r="F711" s="154" t="s">
        <v>129</v>
      </c>
      <c r="G711" s="155">
        <v>16</v>
      </c>
      <c r="H711" s="152">
        <f t="shared" si="359"/>
        <v>5572.9</v>
      </c>
      <c r="I711" s="47">
        <f t="shared" si="361"/>
        <v>2306.6999999999998</v>
      </c>
      <c r="J711" s="47">
        <f t="shared" si="380"/>
        <v>2361.5</v>
      </c>
      <c r="K711" s="47">
        <f t="shared" si="382"/>
        <v>0</v>
      </c>
      <c r="L711" s="56">
        <f t="shared" si="378"/>
        <v>3953.9796218493584</v>
      </c>
      <c r="M711" s="56">
        <f t="shared" si="360"/>
        <v>-4.6309873782774957E-3</v>
      </c>
      <c r="N711" s="47"/>
      <c r="O711" s="47"/>
      <c r="P711" s="47">
        <f t="shared" si="351"/>
        <v>842.24687499999982</v>
      </c>
      <c r="Q711" s="47">
        <f t="shared" si="351"/>
        <v>1693.2468749999998</v>
      </c>
      <c r="R711" s="47"/>
      <c r="S711" s="47"/>
      <c r="T711" s="47">
        <f t="shared" ref="T711:T774" si="388">SQRT(POWER(P$7-J711,2)+POWER(P711-K711,2))</f>
        <v>1440.8125479906348</v>
      </c>
      <c r="U711" s="47">
        <f t="shared" si="381"/>
        <v>1458.1004766476142</v>
      </c>
      <c r="V711" s="47">
        <f t="shared" si="379"/>
        <v>1055.0712281984875</v>
      </c>
      <c r="W711" s="79">
        <v>4</v>
      </c>
      <c r="X711" s="62">
        <f t="shared" si="387"/>
        <v>1458.1004766476142</v>
      </c>
      <c r="Y711" s="137">
        <f t="shared" si="364"/>
        <v>60.618831873326144</v>
      </c>
      <c r="Z711" s="131"/>
      <c r="AA711" s="5">
        <f t="shared" si="362"/>
        <v>0</v>
      </c>
      <c r="AB711" s="131"/>
      <c r="AC711" s="43">
        <f t="shared" si="366"/>
        <v>0</v>
      </c>
      <c r="AD711" s="131"/>
      <c r="AE711" s="43">
        <f t="shared" si="365"/>
        <v>0</v>
      </c>
      <c r="AF711" s="131"/>
      <c r="AG711" s="43">
        <f t="shared" si="367"/>
        <v>0</v>
      </c>
      <c r="AH711" s="131"/>
      <c r="AI711" s="43">
        <f t="shared" si="368"/>
        <v>0</v>
      </c>
      <c r="AJ711" s="131"/>
      <c r="AK711" s="43">
        <f t="shared" si="369"/>
        <v>0</v>
      </c>
      <c r="AL711" s="117"/>
      <c r="AM711" s="43">
        <f t="shared" si="370"/>
        <v>0</v>
      </c>
      <c r="AN711" s="131">
        <v>64.8</v>
      </c>
      <c r="AO711" s="5">
        <f t="shared" si="363"/>
        <v>5.713534966579199</v>
      </c>
      <c r="AP711" s="131"/>
      <c r="AQ711" s="43">
        <f t="shared" si="371"/>
        <v>0</v>
      </c>
      <c r="AR711" s="131">
        <v>64.900000000000006</v>
      </c>
      <c r="AS711" s="43">
        <f t="shared" si="372"/>
        <v>5.7311829405248007</v>
      </c>
      <c r="AT711" s="131"/>
      <c r="AU711" s="43">
        <f t="shared" si="373"/>
        <v>0</v>
      </c>
      <c r="AV711" s="131"/>
      <c r="AW711" s="43">
        <f t="shared" si="374"/>
        <v>0</v>
      </c>
      <c r="AX711" s="131"/>
      <c r="AY711" s="43">
        <f t="shared" si="375"/>
        <v>0</v>
      </c>
      <c r="AZ711" s="131"/>
      <c r="BA711" s="43">
        <f t="shared" si="376"/>
        <v>0</v>
      </c>
      <c r="BB711" s="117"/>
      <c r="BC711" s="43">
        <f t="shared" si="377"/>
        <v>0</v>
      </c>
      <c r="BD711" s="121"/>
      <c r="BE711">
        <f t="shared" si="352"/>
        <v>0</v>
      </c>
      <c r="BF711">
        <f t="shared" si="353"/>
        <v>0</v>
      </c>
      <c r="BG711">
        <f t="shared" si="354"/>
        <v>4</v>
      </c>
      <c r="BH711">
        <f t="shared" si="358"/>
        <v>7</v>
      </c>
      <c r="BI711" s="6">
        <f t="shared" si="355"/>
        <v>0</v>
      </c>
      <c r="BJ711" s="44">
        <f t="shared" si="356"/>
        <v>0</v>
      </c>
    </row>
    <row r="712" spans="1:62" x14ac:dyDescent="0.25">
      <c r="A712" s="144">
        <f t="shared" si="357"/>
        <v>700</v>
      </c>
      <c r="B712" s="89" t="s">
        <v>140</v>
      </c>
      <c r="C712" s="150">
        <v>10</v>
      </c>
      <c r="D712" s="89" t="s">
        <v>140</v>
      </c>
      <c r="E712" s="150">
        <v>10</v>
      </c>
      <c r="F712" s="154" t="s">
        <v>129</v>
      </c>
      <c r="G712" s="155">
        <v>17</v>
      </c>
      <c r="H712" s="152">
        <f t="shared" si="359"/>
        <v>5580.9</v>
      </c>
      <c r="I712" s="47">
        <f t="shared" si="361"/>
        <v>2306.6999999999998</v>
      </c>
      <c r="J712" s="47">
        <f t="shared" si="380"/>
        <v>2369.5</v>
      </c>
      <c r="K712" s="47">
        <f t="shared" si="382"/>
        <v>0</v>
      </c>
      <c r="L712" s="56">
        <f t="shared" si="378"/>
        <v>3953.9796218493584</v>
      </c>
      <c r="M712" s="56">
        <f t="shared" si="360"/>
        <v>-4.6016105256967421E-3</v>
      </c>
      <c r="N712" s="47"/>
      <c r="O712" s="47"/>
      <c r="P712" s="47">
        <f t="shared" si="351"/>
        <v>836.49687499999982</v>
      </c>
      <c r="Q712" s="47">
        <f t="shared" si="351"/>
        <v>1687.4968749999998</v>
      </c>
      <c r="R712" s="47"/>
      <c r="S712" s="47"/>
      <c r="T712" s="47">
        <f t="shared" si="388"/>
        <v>1430.9605242230707</v>
      </c>
      <c r="U712" s="47">
        <f t="shared" si="381"/>
        <v>1458.1004766476142</v>
      </c>
      <c r="V712" s="47">
        <f t="shared" si="379"/>
        <v>1064.9232225891992</v>
      </c>
      <c r="W712" s="79">
        <v>4</v>
      </c>
      <c r="X712" s="62">
        <f t="shared" si="387"/>
        <v>1458.1004766476142</v>
      </c>
      <c r="Y712" s="137">
        <f t="shared" si="364"/>
        <v>60.618831873326144</v>
      </c>
      <c r="Z712" s="131"/>
      <c r="AA712" s="5">
        <f t="shared" si="362"/>
        <v>0</v>
      </c>
      <c r="AB712" s="131"/>
      <c r="AC712" s="43">
        <f t="shared" si="366"/>
        <v>0</v>
      </c>
      <c r="AD712" s="131"/>
      <c r="AE712" s="43">
        <f t="shared" si="365"/>
        <v>0</v>
      </c>
      <c r="AF712" s="131"/>
      <c r="AG712" s="43">
        <f t="shared" si="367"/>
        <v>0</v>
      </c>
      <c r="AH712" s="131"/>
      <c r="AI712" s="43">
        <f t="shared" si="368"/>
        <v>0</v>
      </c>
      <c r="AJ712" s="131"/>
      <c r="AK712" s="43">
        <f t="shared" si="369"/>
        <v>0</v>
      </c>
      <c r="AL712" s="117"/>
      <c r="AM712" s="43">
        <f t="shared" si="370"/>
        <v>0</v>
      </c>
      <c r="AN712" s="131">
        <v>65.599999999999994</v>
      </c>
      <c r="AO712" s="5">
        <f t="shared" si="363"/>
        <v>5.8554807369727992</v>
      </c>
      <c r="AP712" s="131"/>
      <c r="AQ712" s="43">
        <f t="shared" si="371"/>
        <v>0</v>
      </c>
      <c r="AR712" s="131">
        <v>65.599999999999994</v>
      </c>
      <c r="AS712" s="43">
        <f t="shared" si="372"/>
        <v>5.8554807369727992</v>
      </c>
      <c r="AT712" s="131"/>
      <c r="AU712" s="43">
        <f t="shared" si="373"/>
        <v>0</v>
      </c>
      <c r="AV712" s="131"/>
      <c r="AW712" s="43">
        <f t="shared" si="374"/>
        <v>0</v>
      </c>
      <c r="AX712" s="131"/>
      <c r="AY712" s="43">
        <f t="shared" si="375"/>
        <v>0</v>
      </c>
      <c r="AZ712" s="131"/>
      <c r="BA712" s="43">
        <f t="shared" si="376"/>
        <v>0</v>
      </c>
      <c r="BB712" s="117"/>
      <c r="BC712" s="43">
        <f t="shared" si="377"/>
        <v>0</v>
      </c>
      <c r="BD712" s="121"/>
      <c r="BE712">
        <f t="shared" si="352"/>
        <v>0</v>
      </c>
      <c r="BF712">
        <f t="shared" si="353"/>
        <v>0</v>
      </c>
      <c r="BG712">
        <f t="shared" si="354"/>
        <v>4</v>
      </c>
      <c r="BH712">
        <f t="shared" si="358"/>
        <v>7</v>
      </c>
      <c r="BI712" s="6">
        <f t="shared" si="355"/>
        <v>0</v>
      </c>
      <c r="BJ712" s="44">
        <f t="shared" si="356"/>
        <v>0</v>
      </c>
    </row>
    <row r="713" spans="1:62" x14ac:dyDescent="0.25">
      <c r="A713" s="144">
        <f t="shared" si="357"/>
        <v>701</v>
      </c>
      <c r="B713" s="89" t="s">
        <v>140</v>
      </c>
      <c r="C713" s="150">
        <v>11</v>
      </c>
      <c r="D713" s="89" t="s">
        <v>140</v>
      </c>
      <c r="E713" s="150">
        <v>11</v>
      </c>
      <c r="F713" s="154" t="s">
        <v>129</v>
      </c>
      <c r="G713" s="155">
        <v>18</v>
      </c>
      <c r="H713" s="152">
        <f t="shared" si="359"/>
        <v>5588.9</v>
      </c>
      <c r="I713" s="47">
        <f t="shared" si="361"/>
        <v>2306.6999999999998</v>
      </c>
      <c r="J713" s="47">
        <f t="shared" si="380"/>
        <v>2377.5</v>
      </c>
      <c r="K713" s="47">
        <f t="shared" si="382"/>
        <v>0</v>
      </c>
      <c r="L713" s="56">
        <f t="shared" si="378"/>
        <v>3953.9796218493584</v>
      </c>
      <c r="M713" s="56">
        <f t="shared" si="360"/>
        <v>-4.5729808916803449E-3</v>
      </c>
      <c r="N713" s="47"/>
      <c r="O713" s="47"/>
      <c r="P713" s="47">
        <f t="shared" ref="P713:Q776" si="389">SLOPE*P$7 + ($I$7-$K$8*($A713-3))</f>
        <v>830.74687499999982</v>
      </c>
      <c r="Q713" s="47">
        <f t="shared" si="389"/>
        <v>1681.7468749999998</v>
      </c>
      <c r="R713" s="47"/>
      <c r="S713" s="47"/>
      <c r="T713" s="47">
        <f t="shared" si="388"/>
        <v>1421.1085005453542</v>
      </c>
      <c r="U713" s="47">
        <f t="shared" si="381"/>
        <v>1458.1004766476142</v>
      </c>
      <c r="V713" s="47">
        <f t="shared" si="379"/>
        <v>1074.7752176372812</v>
      </c>
      <c r="W713" s="79">
        <v>4</v>
      </c>
      <c r="X713" s="62">
        <f t="shared" si="387"/>
        <v>1458.1004766476142</v>
      </c>
      <c r="Y713" s="137">
        <f t="shared" si="364"/>
        <v>60.618831873326144</v>
      </c>
      <c r="Z713" s="131"/>
      <c r="AA713" s="5">
        <f t="shared" si="362"/>
        <v>0</v>
      </c>
      <c r="AB713" s="131"/>
      <c r="AC713" s="43">
        <f t="shared" si="366"/>
        <v>0</v>
      </c>
      <c r="AD713" s="131"/>
      <c r="AE713" s="43">
        <f t="shared" si="365"/>
        <v>0</v>
      </c>
      <c r="AF713" s="131"/>
      <c r="AG713" s="43">
        <f t="shared" si="367"/>
        <v>0</v>
      </c>
      <c r="AH713" s="131"/>
      <c r="AI713" s="43">
        <f t="shared" si="368"/>
        <v>0</v>
      </c>
      <c r="AJ713" s="131"/>
      <c r="AK713" s="43">
        <f t="shared" si="369"/>
        <v>0</v>
      </c>
      <c r="AL713" s="117"/>
      <c r="AM713" s="43">
        <f t="shared" si="370"/>
        <v>0</v>
      </c>
      <c r="AN713" s="131">
        <v>65.599999999999994</v>
      </c>
      <c r="AO713" s="5">
        <f t="shared" si="363"/>
        <v>5.8554807369727992</v>
      </c>
      <c r="AP713" s="131"/>
      <c r="AQ713" s="43">
        <f t="shared" si="371"/>
        <v>0</v>
      </c>
      <c r="AR713" s="131">
        <v>65.3</v>
      </c>
      <c r="AS713" s="43">
        <f t="shared" si="372"/>
        <v>5.8020469716031986</v>
      </c>
      <c r="AT713" s="131"/>
      <c r="AU713" s="43">
        <f t="shared" si="373"/>
        <v>0</v>
      </c>
      <c r="AV713" s="131"/>
      <c r="AW713" s="43">
        <f t="shared" si="374"/>
        <v>0</v>
      </c>
      <c r="AX713" s="131"/>
      <c r="AY713" s="43">
        <f t="shared" si="375"/>
        <v>0</v>
      </c>
      <c r="AZ713" s="131"/>
      <c r="BA713" s="43">
        <f t="shared" si="376"/>
        <v>0</v>
      </c>
      <c r="BB713" s="117"/>
      <c r="BC713" s="43">
        <f t="shared" si="377"/>
        <v>0</v>
      </c>
      <c r="BD713" s="121"/>
      <c r="BE713">
        <f t="shared" si="352"/>
        <v>0</v>
      </c>
      <c r="BF713">
        <f t="shared" si="353"/>
        <v>0</v>
      </c>
      <c r="BG713">
        <f t="shared" si="354"/>
        <v>4</v>
      </c>
      <c r="BH713">
        <f t="shared" si="358"/>
        <v>7</v>
      </c>
      <c r="BI713" s="6">
        <f t="shared" si="355"/>
        <v>0</v>
      </c>
      <c r="BJ713" s="44">
        <f t="shared" si="356"/>
        <v>0</v>
      </c>
    </row>
    <row r="714" spans="1:62" x14ac:dyDescent="0.25">
      <c r="A714" s="144">
        <f t="shared" si="357"/>
        <v>702</v>
      </c>
      <c r="B714" s="89" t="s">
        <v>140</v>
      </c>
      <c r="C714" s="150">
        <v>12</v>
      </c>
      <c r="D714" s="89" t="s">
        <v>140</v>
      </c>
      <c r="E714" s="150">
        <v>12</v>
      </c>
      <c r="F714" s="154" t="s">
        <v>129</v>
      </c>
      <c r="G714" s="155">
        <v>19</v>
      </c>
      <c r="H714" s="152">
        <f t="shared" si="359"/>
        <v>5596.9</v>
      </c>
      <c r="I714" s="47">
        <f t="shared" si="361"/>
        <v>2306.6999999999998</v>
      </c>
      <c r="J714" s="47">
        <f t="shared" si="380"/>
        <v>2385.5</v>
      </c>
      <c r="K714" s="47">
        <f t="shared" si="382"/>
        <v>0</v>
      </c>
      <c r="L714" s="56">
        <f t="shared" si="378"/>
        <v>3953.9796218493584</v>
      </c>
      <c r="M714" s="56">
        <f t="shared" si="360"/>
        <v>-4.5450824436557014E-3</v>
      </c>
      <c r="N714" s="47"/>
      <c r="O714" s="47"/>
      <c r="P714" s="47">
        <f t="shared" si="389"/>
        <v>824.99687499999982</v>
      </c>
      <c r="Q714" s="47">
        <f t="shared" si="389"/>
        <v>1675.9968749999998</v>
      </c>
      <c r="R714" s="47"/>
      <c r="S714" s="47"/>
      <c r="T714" s="47">
        <f t="shared" si="388"/>
        <v>1411.2564769593673</v>
      </c>
      <c r="U714" s="47">
        <f t="shared" si="381"/>
        <v>1458.1004766476142</v>
      </c>
      <c r="V714" s="47">
        <f t="shared" si="379"/>
        <v>1084.6272133248201</v>
      </c>
      <c r="W714" s="79">
        <v>4</v>
      </c>
      <c r="X714" s="62">
        <f t="shared" si="387"/>
        <v>1458.1004766476142</v>
      </c>
      <c r="Y714" s="137">
        <f t="shared" si="364"/>
        <v>60.618831873326144</v>
      </c>
      <c r="Z714" s="131"/>
      <c r="AA714" s="5">
        <f t="shared" si="362"/>
        <v>0</v>
      </c>
      <c r="AB714" s="131"/>
      <c r="AC714" s="43">
        <f t="shared" si="366"/>
        <v>0</v>
      </c>
      <c r="AD714" s="131"/>
      <c r="AE714" s="43">
        <f t="shared" si="365"/>
        <v>0</v>
      </c>
      <c r="AF714" s="131"/>
      <c r="AG714" s="43">
        <f t="shared" si="367"/>
        <v>0</v>
      </c>
      <c r="AH714" s="131"/>
      <c r="AI714" s="43">
        <f t="shared" si="368"/>
        <v>0</v>
      </c>
      <c r="AJ714" s="131"/>
      <c r="AK714" s="43">
        <f t="shared" si="369"/>
        <v>0</v>
      </c>
      <c r="AL714" s="117"/>
      <c r="AM714" s="43">
        <f t="shared" si="370"/>
        <v>0</v>
      </c>
      <c r="AN714" s="131">
        <v>64.900000000000006</v>
      </c>
      <c r="AO714" s="5">
        <f t="shared" si="363"/>
        <v>5.7311829405248007</v>
      </c>
      <c r="AP714" s="131"/>
      <c r="AQ714" s="43">
        <f t="shared" si="371"/>
        <v>0</v>
      </c>
      <c r="AR714" s="131">
        <v>64.7</v>
      </c>
      <c r="AS714" s="43">
        <f t="shared" si="372"/>
        <v>5.6959142061631995</v>
      </c>
      <c r="AT714" s="131"/>
      <c r="AU714" s="43">
        <f t="shared" si="373"/>
        <v>0</v>
      </c>
      <c r="AV714" s="131"/>
      <c r="AW714" s="43">
        <f t="shared" si="374"/>
        <v>0</v>
      </c>
      <c r="AX714" s="131"/>
      <c r="AY714" s="43">
        <f t="shared" si="375"/>
        <v>0</v>
      </c>
      <c r="AZ714" s="131"/>
      <c r="BA714" s="43">
        <f t="shared" si="376"/>
        <v>0</v>
      </c>
      <c r="BB714" s="117"/>
      <c r="BC714" s="43">
        <f t="shared" si="377"/>
        <v>0</v>
      </c>
      <c r="BD714" s="121"/>
      <c r="BE714">
        <f t="shared" si="352"/>
        <v>0</v>
      </c>
      <c r="BF714">
        <f t="shared" si="353"/>
        <v>0</v>
      </c>
      <c r="BG714">
        <f t="shared" si="354"/>
        <v>4</v>
      </c>
      <c r="BH714">
        <f t="shared" si="358"/>
        <v>7</v>
      </c>
      <c r="BI714" s="6">
        <f t="shared" si="355"/>
        <v>0</v>
      </c>
      <c r="BJ714" s="44">
        <f t="shared" si="356"/>
        <v>0</v>
      </c>
    </row>
    <row r="715" spans="1:62" x14ac:dyDescent="0.25">
      <c r="A715" s="144">
        <f t="shared" si="357"/>
        <v>703</v>
      </c>
      <c r="B715" s="89" t="s">
        <v>140</v>
      </c>
      <c r="C715" s="150">
        <v>13</v>
      </c>
      <c r="D715" s="89" t="s">
        <v>140</v>
      </c>
      <c r="E715" s="150">
        <v>13</v>
      </c>
      <c r="F715" s="154" t="s">
        <v>129</v>
      </c>
      <c r="G715" s="155">
        <v>20</v>
      </c>
      <c r="H715" s="152">
        <f t="shared" si="359"/>
        <v>5604.9</v>
      </c>
      <c r="I715" s="47">
        <f t="shared" si="361"/>
        <v>2306.6999999999998</v>
      </c>
      <c r="J715" s="47">
        <f t="shared" si="380"/>
        <v>2393.5</v>
      </c>
      <c r="K715" s="47">
        <f t="shared" si="382"/>
        <v>0</v>
      </c>
      <c r="L715" s="56">
        <f t="shared" si="378"/>
        <v>3953.9796218493584</v>
      </c>
      <c r="M715" s="56">
        <f t="shared" si="360"/>
        <v>-4.5178998479968868E-3</v>
      </c>
      <c r="N715" s="47"/>
      <c r="O715" s="47"/>
      <c r="P715" s="47">
        <f t="shared" si="389"/>
        <v>819.24687499999982</v>
      </c>
      <c r="Q715" s="47">
        <f t="shared" si="389"/>
        <v>1670.2468749999998</v>
      </c>
      <c r="R715" s="47"/>
      <c r="S715" s="47"/>
      <c r="T715" s="47">
        <f t="shared" si="388"/>
        <v>1401.4044534670443</v>
      </c>
      <c r="U715" s="47">
        <f t="shared" si="381"/>
        <v>1458.1004766476142</v>
      </c>
      <c r="V715" s="47">
        <f t="shared" si="379"/>
        <v>1094.4792096345479</v>
      </c>
      <c r="W715" s="79">
        <v>4</v>
      </c>
      <c r="X715" s="62">
        <f t="shared" si="387"/>
        <v>1458.1004766476142</v>
      </c>
      <c r="Y715" s="137">
        <f t="shared" si="364"/>
        <v>60.618831873326144</v>
      </c>
      <c r="Z715" s="131"/>
      <c r="AA715" s="5">
        <f t="shared" si="362"/>
        <v>0</v>
      </c>
      <c r="AB715" s="131"/>
      <c r="AC715" s="43">
        <f t="shared" si="366"/>
        <v>0</v>
      </c>
      <c r="AD715" s="131"/>
      <c r="AE715" s="43">
        <f t="shared" si="365"/>
        <v>0</v>
      </c>
      <c r="AF715" s="131"/>
      <c r="AG715" s="43">
        <f t="shared" si="367"/>
        <v>0</v>
      </c>
      <c r="AH715" s="131"/>
      <c r="AI715" s="43">
        <f t="shared" si="368"/>
        <v>0</v>
      </c>
      <c r="AJ715" s="131"/>
      <c r="AK715" s="43">
        <f t="shared" si="369"/>
        <v>0</v>
      </c>
      <c r="AL715" s="117"/>
      <c r="AM715" s="43">
        <f t="shared" si="370"/>
        <v>0</v>
      </c>
      <c r="AN715" s="131">
        <v>64.900000000000006</v>
      </c>
      <c r="AO715" s="5">
        <f t="shared" si="363"/>
        <v>5.7311829405248007</v>
      </c>
      <c r="AP715" s="131"/>
      <c r="AQ715" s="43">
        <f t="shared" si="371"/>
        <v>0</v>
      </c>
      <c r="AR715" s="131">
        <v>64.8</v>
      </c>
      <c r="AS715" s="43">
        <f t="shared" si="372"/>
        <v>5.713534966579199</v>
      </c>
      <c r="AT715" s="131"/>
      <c r="AU715" s="43">
        <f t="shared" si="373"/>
        <v>0</v>
      </c>
      <c r="AV715" s="131"/>
      <c r="AW715" s="43">
        <f t="shared" si="374"/>
        <v>0</v>
      </c>
      <c r="AX715" s="131"/>
      <c r="AY715" s="43">
        <f t="shared" si="375"/>
        <v>0</v>
      </c>
      <c r="AZ715" s="131"/>
      <c r="BA715" s="43">
        <f t="shared" si="376"/>
        <v>0</v>
      </c>
      <c r="BB715" s="117"/>
      <c r="BC715" s="43">
        <f t="shared" si="377"/>
        <v>0</v>
      </c>
      <c r="BD715" s="121"/>
      <c r="BE715">
        <f t="shared" si="352"/>
        <v>0</v>
      </c>
      <c r="BF715">
        <f t="shared" si="353"/>
        <v>0</v>
      </c>
      <c r="BG715">
        <f t="shared" si="354"/>
        <v>4</v>
      </c>
      <c r="BH715">
        <f t="shared" si="358"/>
        <v>7</v>
      </c>
      <c r="BI715" s="6">
        <f t="shared" si="355"/>
        <v>0</v>
      </c>
      <c r="BJ715" s="44">
        <f t="shared" si="356"/>
        <v>0</v>
      </c>
    </row>
    <row r="716" spans="1:62" x14ac:dyDescent="0.25">
      <c r="A716" s="144">
        <f t="shared" si="357"/>
        <v>704</v>
      </c>
      <c r="B716" s="89" t="s">
        <v>140</v>
      </c>
      <c r="C716" s="150">
        <v>14</v>
      </c>
      <c r="D716" s="89" t="s">
        <v>140</v>
      </c>
      <c r="E716" s="150">
        <v>14</v>
      </c>
      <c r="F716" s="154" t="s">
        <v>129</v>
      </c>
      <c r="G716" s="155">
        <v>21</v>
      </c>
      <c r="H716" s="152">
        <f t="shared" si="359"/>
        <v>5612.9</v>
      </c>
      <c r="I716" s="47">
        <f t="shared" si="361"/>
        <v>2306.6999999999998</v>
      </c>
      <c r="J716" s="47">
        <f t="shared" si="380"/>
        <v>2401.5</v>
      </c>
      <c r="K716" s="47">
        <f t="shared" si="382"/>
        <v>0</v>
      </c>
      <c r="L716" s="56">
        <f t="shared" si="378"/>
        <v>3953.9796218493584</v>
      </c>
      <c r="M716" s="56">
        <f t="shared" si="360"/>
        <v>-4.4914184431945614E-3</v>
      </c>
      <c r="N716" s="47"/>
      <c r="O716" s="47"/>
      <c r="P716" s="47">
        <f t="shared" si="389"/>
        <v>813.49687499999982</v>
      </c>
      <c r="Q716" s="47">
        <f t="shared" si="389"/>
        <v>1664.4968749999998</v>
      </c>
      <c r="R716" s="47"/>
      <c r="S716" s="47"/>
      <c r="T716" s="47">
        <f t="shared" si="388"/>
        <v>1391.5524300703748</v>
      </c>
      <c r="U716" s="47">
        <f t="shared" si="381"/>
        <v>1458.1004766476142</v>
      </c>
      <c r="V716" s="47">
        <f t="shared" si="379"/>
        <v>1104.3312065498126</v>
      </c>
      <c r="W716" s="79">
        <v>4</v>
      </c>
      <c r="X716" s="62">
        <f t="shared" si="387"/>
        <v>1458.1004766476142</v>
      </c>
      <c r="Y716" s="137">
        <f t="shared" si="364"/>
        <v>60.618831873326144</v>
      </c>
      <c r="Z716" s="131"/>
      <c r="AA716" s="5">
        <f t="shared" si="362"/>
        <v>0</v>
      </c>
      <c r="AB716" s="131"/>
      <c r="AC716" s="43">
        <f t="shared" si="366"/>
        <v>0</v>
      </c>
      <c r="AD716" s="131"/>
      <c r="AE716" s="43">
        <f t="shared" si="365"/>
        <v>0</v>
      </c>
      <c r="AF716" s="131"/>
      <c r="AG716" s="43">
        <f t="shared" si="367"/>
        <v>0</v>
      </c>
      <c r="AH716" s="131"/>
      <c r="AI716" s="43">
        <f t="shared" si="368"/>
        <v>0</v>
      </c>
      <c r="AJ716" s="131"/>
      <c r="AK716" s="43">
        <f t="shared" si="369"/>
        <v>0</v>
      </c>
      <c r="AL716" s="117"/>
      <c r="AM716" s="43">
        <f t="shared" si="370"/>
        <v>0</v>
      </c>
      <c r="AN716" s="131">
        <v>64.3</v>
      </c>
      <c r="AO716" s="5">
        <f t="shared" si="363"/>
        <v>5.625703299795199</v>
      </c>
      <c r="AP716" s="131"/>
      <c r="AQ716" s="43">
        <f t="shared" si="371"/>
        <v>0</v>
      </c>
      <c r="AR716" s="131">
        <v>64.2</v>
      </c>
      <c r="AS716" s="43">
        <f t="shared" si="372"/>
        <v>5.6082186070271991</v>
      </c>
      <c r="AT716" s="131"/>
      <c r="AU716" s="43">
        <f t="shared" si="373"/>
        <v>0</v>
      </c>
      <c r="AV716" s="131"/>
      <c r="AW716" s="43">
        <f t="shared" si="374"/>
        <v>0</v>
      </c>
      <c r="AX716" s="131"/>
      <c r="AY716" s="43">
        <f t="shared" si="375"/>
        <v>0</v>
      </c>
      <c r="AZ716" s="131"/>
      <c r="BA716" s="43">
        <f t="shared" si="376"/>
        <v>0</v>
      </c>
      <c r="BB716" s="117"/>
      <c r="BC716" s="43">
        <f t="shared" si="377"/>
        <v>0</v>
      </c>
      <c r="BD716" s="121"/>
      <c r="BE716">
        <f t="shared" si="352"/>
        <v>0</v>
      </c>
      <c r="BF716">
        <f t="shared" si="353"/>
        <v>0</v>
      </c>
      <c r="BG716">
        <f t="shared" si="354"/>
        <v>4</v>
      </c>
      <c r="BH716">
        <f t="shared" si="358"/>
        <v>7</v>
      </c>
      <c r="BI716" s="6">
        <f t="shared" si="355"/>
        <v>0</v>
      </c>
      <c r="BJ716" s="44">
        <f t="shared" si="356"/>
        <v>0</v>
      </c>
    </row>
    <row r="717" spans="1:62" x14ac:dyDescent="0.25">
      <c r="A717" s="144">
        <f t="shared" si="357"/>
        <v>705</v>
      </c>
      <c r="B717" s="89" t="s">
        <v>140</v>
      </c>
      <c r="C717" s="150">
        <v>15</v>
      </c>
      <c r="D717" s="89" t="s">
        <v>140</v>
      </c>
      <c r="E717" s="150">
        <v>15</v>
      </c>
      <c r="F717" s="154" t="s">
        <v>129</v>
      </c>
      <c r="G717" s="155">
        <v>22</v>
      </c>
      <c r="H717" s="152">
        <f t="shared" si="359"/>
        <v>5620.9</v>
      </c>
      <c r="I717" s="47">
        <f t="shared" si="361"/>
        <v>2306.6999999999998</v>
      </c>
      <c r="J717" s="47">
        <f t="shared" si="380"/>
        <v>2409.5</v>
      </c>
      <c r="K717" s="47">
        <f t="shared" si="382"/>
        <v>0</v>
      </c>
      <c r="L717" s="56">
        <f t="shared" si="378"/>
        <v>3953.9796218493584</v>
      </c>
      <c r="M717" s="56">
        <f t="shared" si="360"/>
        <v>-4.4656242112068867E-3</v>
      </c>
      <c r="N717" s="47"/>
      <c r="O717" s="47"/>
      <c r="P717" s="47">
        <f t="shared" si="389"/>
        <v>807.74687499999982</v>
      </c>
      <c r="Q717" s="47">
        <f t="shared" si="389"/>
        <v>1658.7468749999998</v>
      </c>
      <c r="R717" s="47"/>
      <c r="S717" s="47"/>
      <c r="T717" s="47">
        <f t="shared" si="388"/>
        <v>1381.7004067714047</v>
      </c>
      <c r="U717" s="47">
        <f t="shared" si="381"/>
        <v>1458.1004766476142</v>
      </c>
      <c r="V717" s="47">
        <f t="shared" si="379"/>
        <v>1114.183204054551</v>
      </c>
      <c r="W717" s="79">
        <v>4</v>
      </c>
      <c r="X717" s="62">
        <f t="shared" si="387"/>
        <v>1458.1004766476142</v>
      </c>
      <c r="Y717" s="137">
        <f t="shared" si="364"/>
        <v>60.618831873326144</v>
      </c>
      <c r="Z717" s="131"/>
      <c r="AA717" s="5">
        <f t="shared" si="362"/>
        <v>0</v>
      </c>
      <c r="AB717" s="131"/>
      <c r="AC717" s="43">
        <f t="shared" si="366"/>
        <v>0</v>
      </c>
      <c r="AD717" s="131"/>
      <c r="AE717" s="43">
        <f t="shared" si="365"/>
        <v>0</v>
      </c>
      <c r="AF717" s="131"/>
      <c r="AG717" s="43">
        <f t="shared" si="367"/>
        <v>0</v>
      </c>
      <c r="AH717" s="131"/>
      <c r="AI717" s="43">
        <f t="shared" si="368"/>
        <v>0</v>
      </c>
      <c r="AJ717" s="131"/>
      <c r="AK717" s="43">
        <f t="shared" si="369"/>
        <v>0</v>
      </c>
      <c r="AL717" s="117"/>
      <c r="AM717" s="43">
        <f t="shared" si="370"/>
        <v>0</v>
      </c>
      <c r="AN717" s="131">
        <v>65.3</v>
      </c>
      <c r="AO717" s="5">
        <f t="shared" si="363"/>
        <v>5.8020469716031986</v>
      </c>
      <c r="AP717" s="131"/>
      <c r="AQ717" s="43">
        <f t="shared" si="371"/>
        <v>0</v>
      </c>
      <c r="AR717" s="131">
        <v>65.099999999999994</v>
      </c>
      <c r="AS717" s="43">
        <f t="shared" si="372"/>
        <v>5.7665605290047992</v>
      </c>
      <c r="AT717" s="131"/>
      <c r="AU717" s="43">
        <f t="shared" si="373"/>
        <v>0</v>
      </c>
      <c r="AV717" s="131"/>
      <c r="AW717" s="43">
        <f t="shared" si="374"/>
        <v>0</v>
      </c>
      <c r="AX717" s="131"/>
      <c r="AY717" s="43">
        <f t="shared" si="375"/>
        <v>0</v>
      </c>
      <c r="AZ717" s="131"/>
      <c r="BA717" s="43">
        <f t="shared" si="376"/>
        <v>0</v>
      </c>
      <c r="BB717" s="117"/>
      <c r="BC717" s="43">
        <f t="shared" si="377"/>
        <v>0</v>
      </c>
      <c r="BD717" s="121"/>
      <c r="BE717">
        <f t="shared" si="352"/>
        <v>0</v>
      </c>
      <c r="BF717">
        <f t="shared" si="353"/>
        <v>0</v>
      </c>
      <c r="BG717">
        <f t="shared" si="354"/>
        <v>4</v>
      </c>
      <c r="BH717">
        <f t="shared" si="358"/>
        <v>7</v>
      </c>
      <c r="BI717" s="6">
        <f t="shared" si="355"/>
        <v>0</v>
      </c>
      <c r="BJ717" s="44">
        <f t="shared" si="356"/>
        <v>0</v>
      </c>
    </row>
    <row r="718" spans="1:62" x14ac:dyDescent="0.25">
      <c r="A718" s="144">
        <f t="shared" si="357"/>
        <v>706</v>
      </c>
      <c r="B718" s="89" t="s">
        <v>140</v>
      </c>
      <c r="C718" s="150">
        <v>16</v>
      </c>
      <c r="D718" s="89" t="s">
        <v>140</v>
      </c>
      <c r="E718" s="150">
        <v>16</v>
      </c>
      <c r="F718" s="154" t="s">
        <v>129</v>
      </c>
      <c r="G718" s="155">
        <v>23</v>
      </c>
      <c r="H718" s="152">
        <f t="shared" si="359"/>
        <v>5628.9</v>
      </c>
      <c r="I718" s="47">
        <f t="shared" si="361"/>
        <v>2306.6999999999998</v>
      </c>
      <c r="J718" s="47">
        <f t="shared" si="380"/>
        <v>2417.5</v>
      </c>
      <c r="K718" s="47">
        <f t="shared" si="382"/>
        <v>0</v>
      </c>
      <c r="L718" s="56">
        <f t="shared" si="378"/>
        <v>3953.9796218493584</v>
      </c>
      <c r="M718" s="56">
        <f t="shared" si="360"/>
        <v>-4.4405037579053896E-3</v>
      </c>
      <c r="N718" s="47"/>
      <c r="O718" s="47"/>
      <c r="P718" s="47">
        <f t="shared" si="389"/>
        <v>801.99687499999982</v>
      </c>
      <c r="Q718" s="47">
        <f t="shared" si="389"/>
        <v>1652.9968749999998</v>
      </c>
      <c r="R718" s="47"/>
      <c r="S718" s="47"/>
      <c r="T718" s="47">
        <f t="shared" si="388"/>
        <v>1371.8483835722391</v>
      </c>
      <c r="U718" s="47">
        <f t="shared" si="381"/>
        <v>1458.1004766476142</v>
      </c>
      <c r="V718" s="47">
        <f t="shared" si="379"/>
        <v>1124.0352021332628</v>
      </c>
      <c r="W718" s="79">
        <v>4</v>
      </c>
      <c r="X718" s="62">
        <f t="shared" si="387"/>
        <v>1458.1004766476142</v>
      </c>
      <c r="Y718" s="137">
        <f t="shared" si="364"/>
        <v>60.618831873326144</v>
      </c>
      <c r="Z718" s="131"/>
      <c r="AA718" s="5">
        <f t="shared" si="362"/>
        <v>0</v>
      </c>
      <c r="AB718" s="131"/>
      <c r="AC718" s="43">
        <f t="shared" si="366"/>
        <v>0</v>
      </c>
      <c r="AD718" s="131"/>
      <c r="AE718" s="43">
        <f t="shared" si="365"/>
        <v>0</v>
      </c>
      <c r="AF718" s="131"/>
      <c r="AG718" s="43">
        <f t="shared" si="367"/>
        <v>0</v>
      </c>
      <c r="AH718" s="131"/>
      <c r="AI718" s="43">
        <f t="shared" si="368"/>
        <v>0</v>
      </c>
      <c r="AJ718" s="131"/>
      <c r="AK718" s="43">
        <f t="shared" si="369"/>
        <v>0</v>
      </c>
      <c r="AL718" s="117"/>
      <c r="AM718" s="43">
        <f t="shared" si="370"/>
        <v>0</v>
      </c>
      <c r="AN718" s="131">
        <v>66.2</v>
      </c>
      <c r="AO718" s="5">
        <f t="shared" si="363"/>
        <v>5.9630830330112001</v>
      </c>
      <c r="AP718" s="131"/>
      <c r="AQ718" s="43">
        <f t="shared" si="371"/>
        <v>0</v>
      </c>
      <c r="AR718" s="131">
        <v>66</v>
      </c>
      <c r="AS718" s="43">
        <f t="shared" si="372"/>
        <v>5.9271067468800007</v>
      </c>
      <c r="AT718" s="131"/>
      <c r="AU718" s="43">
        <f t="shared" si="373"/>
        <v>0</v>
      </c>
      <c r="AV718" s="131"/>
      <c r="AW718" s="43">
        <f t="shared" si="374"/>
        <v>0</v>
      </c>
      <c r="AX718" s="131"/>
      <c r="AY718" s="43">
        <f t="shared" si="375"/>
        <v>0</v>
      </c>
      <c r="AZ718" s="131"/>
      <c r="BA718" s="43">
        <f t="shared" si="376"/>
        <v>0</v>
      </c>
      <c r="BB718" s="117"/>
      <c r="BC718" s="43">
        <f t="shared" si="377"/>
        <v>0</v>
      </c>
      <c r="BD718" s="121"/>
      <c r="BE718">
        <f t="shared" ref="BE718:BE781" si="390">IF(AM718=0,IF(AG718="","",AG718),AM718)</f>
        <v>0</v>
      </c>
      <c r="BF718">
        <f t="shared" ref="BF718:BF781" si="391">IF(BC718=0,IF(AU718="","",AU718),BC718)</f>
        <v>0</v>
      </c>
      <c r="BG718">
        <f t="shared" ref="BG718:BG781" si="392">IF(L718&lt;500,2,4)</f>
        <v>4</v>
      </c>
      <c r="BH718">
        <f t="shared" si="358"/>
        <v>7</v>
      </c>
      <c r="BI718" s="6">
        <f t="shared" ref="BI718:BI781" si="393">AM718-AG718</f>
        <v>0</v>
      </c>
      <c r="BJ718" s="44">
        <f t="shared" ref="BJ718:BJ781" si="394">BC718-AU718</f>
        <v>0</v>
      </c>
    </row>
    <row r="719" spans="1:62" x14ac:dyDescent="0.25">
      <c r="A719" s="144">
        <f t="shared" ref="A719:A765" si="395">A718+1</f>
        <v>707</v>
      </c>
      <c r="B719" s="89" t="s">
        <v>140</v>
      </c>
      <c r="C719" s="150">
        <v>17</v>
      </c>
      <c r="D719" s="89" t="s">
        <v>140</v>
      </c>
      <c r="E719" s="150">
        <v>17</v>
      </c>
      <c r="F719" s="154" t="s">
        <v>129</v>
      </c>
      <c r="G719" s="155">
        <v>24</v>
      </c>
      <c r="H719" s="152">
        <f t="shared" si="359"/>
        <v>5636.9</v>
      </c>
      <c r="I719" s="47">
        <f t="shared" si="361"/>
        <v>2306.6999999999998</v>
      </c>
      <c r="J719" s="47">
        <f t="shared" si="380"/>
        <v>2425.5</v>
      </c>
      <c r="K719" s="47">
        <f t="shared" si="382"/>
        <v>0</v>
      </c>
      <c r="L719" s="56">
        <f t="shared" si="378"/>
        <v>3953.9796218493584</v>
      </c>
      <c r="M719" s="56">
        <f t="shared" si="360"/>
        <v>-4.4160442866996164E-3</v>
      </c>
      <c r="N719" s="47"/>
      <c r="O719" s="47"/>
      <c r="P719" s="47">
        <f t="shared" si="389"/>
        <v>796.24687499999982</v>
      </c>
      <c r="Q719" s="47">
        <f t="shared" si="389"/>
        <v>1647.2468749999998</v>
      </c>
      <c r="R719" s="47"/>
      <c r="S719" s="47"/>
      <c r="T719" s="47">
        <f t="shared" si="388"/>
        <v>1361.9963604750437</v>
      </c>
      <c r="U719" s="47">
        <f t="shared" si="381"/>
        <v>1458.1004766476142</v>
      </c>
      <c r="V719" s="47">
        <f t="shared" si="379"/>
        <v>1133.8872007709872</v>
      </c>
      <c r="W719" s="79">
        <v>4</v>
      </c>
      <c r="X719" s="62">
        <f t="shared" si="387"/>
        <v>1458.1004766476142</v>
      </c>
      <c r="Y719" s="137">
        <f t="shared" si="364"/>
        <v>60.618831873326144</v>
      </c>
      <c r="Z719" s="131"/>
      <c r="AA719" s="5">
        <f t="shared" si="362"/>
        <v>0</v>
      </c>
      <c r="AB719" s="131"/>
      <c r="AC719" s="43">
        <f t="shared" si="366"/>
        <v>0</v>
      </c>
      <c r="AD719" s="131"/>
      <c r="AE719" s="43">
        <f t="shared" si="365"/>
        <v>0</v>
      </c>
      <c r="AF719" s="131"/>
      <c r="AG719" s="43">
        <f t="shared" si="367"/>
        <v>0</v>
      </c>
      <c r="AH719" s="131"/>
      <c r="AI719" s="43">
        <f t="shared" si="368"/>
        <v>0</v>
      </c>
      <c r="AJ719" s="131"/>
      <c r="AK719" s="43">
        <f t="shared" si="369"/>
        <v>0</v>
      </c>
      <c r="AL719" s="117"/>
      <c r="AM719" s="43">
        <f t="shared" si="370"/>
        <v>0</v>
      </c>
      <c r="AN719" s="131">
        <v>65.8</v>
      </c>
      <c r="AO719" s="5">
        <f t="shared" si="363"/>
        <v>5.8912393148671995</v>
      </c>
      <c r="AP719" s="131"/>
      <c r="AQ719" s="43">
        <f t="shared" si="371"/>
        <v>0</v>
      </c>
      <c r="AR719" s="131">
        <v>65.5</v>
      </c>
      <c r="AS719" s="43">
        <f t="shared" si="372"/>
        <v>5.8376422683199998</v>
      </c>
      <c r="AT719" s="131"/>
      <c r="AU719" s="43">
        <f t="shared" si="373"/>
        <v>0</v>
      </c>
      <c r="AV719" s="131"/>
      <c r="AW719" s="43">
        <f t="shared" si="374"/>
        <v>0</v>
      </c>
      <c r="AX719" s="131"/>
      <c r="AY719" s="43">
        <f t="shared" si="375"/>
        <v>0</v>
      </c>
      <c r="AZ719" s="131"/>
      <c r="BA719" s="43">
        <f t="shared" si="376"/>
        <v>0</v>
      </c>
      <c r="BB719" s="117"/>
      <c r="BC719" s="43">
        <f t="shared" si="377"/>
        <v>0</v>
      </c>
      <c r="BD719" s="121"/>
      <c r="BE719">
        <f t="shared" si="390"/>
        <v>0</v>
      </c>
      <c r="BF719">
        <f t="shared" si="391"/>
        <v>0</v>
      </c>
      <c r="BG719">
        <f t="shared" si="392"/>
        <v>4</v>
      </c>
      <c r="BH719">
        <f t="shared" ref="BH719:BH782" si="396">BH718</f>
        <v>7</v>
      </c>
      <c r="BI719" s="6">
        <f t="shared" si="393"/>
        <v>0</v>
      </c>
      <c r="BJ719" s="44">
        <f t="shared" si="394"/>
        <v>0</v>
      </c>
    </row>
    <row r="720" spans="1:62" x14ac:dyDescent="0.25">
      <c r="A720" s="144">
        <f t="shared" si="395"/>
        <v>708</v>
      </c>
      <c r="B720" s="89" t="s">
        <v>140</v>
      </c>
      <c r="C720" s="150">
        <v>18</v>
      </c>
      <c r="D720" s="89" t="s">
        <v>140</v>
      </c>
      <c r="E720" s="150">
        <v>18</v>
      </c>
      <c r="F720" s="154" t="s">
        <v>129</v>
      </c>
      <c r="G720" s="155">
        <v>25</v>
      </c>
      <c r="H720" s="152">
        <f t="shared" ref="H720:H763" si="397">H719+I$8</f>
        <v>5644.9</v>
      </c>
      <c r="I720" s="47">
        <f t="shared" si="361"/>
        <v>2306.6999999999998</v>
      </c>
      <c r="J720" s="47">
        <f t="shared" si="380"/>
        <v>2433.5</v>
      </c>
      <c r="K720" s="47">
        <f t="shared" si="382"/>
        <v>0</v>
      </c>
      <c r="L720" s="56">
        <f t="shared" si="378"/>
        <v>3953.9796218493584</v>
      </c>
      <c r="M720" s="56">
        <f t="shared" ref="M720:M783" si="398">L720-SUM(R720:V720)</f>
        <v>-4.3922335817114799E-3</v>
      </c>
      <c r="N720" s="47"/>
      <c r="O720" s="47"/>
      <c r="P720" s="47">
        <f t="shared" si="389"/>
        <v>790.49687499999982</v>
      </c>
      <c r="Q720" s="47">
        <f t="shared" si="389"/>
        <v>1641.4968749999998</v>
      </c>
      <c r="R720" s="47"/>
      <c r="S720" s="47"/>
      <c r="T720" s="47">
        <f t="shared" si="388"/>
        <v>1352.1443374820476</v>
      </c>
      <c r="U720" s="47">
        <f t="shared" si="381"/>
        <v>1458.1004766476142</v>
      </c>
      <c r="V720" s="47">
        <f t="shared" si="379"/>
        <v>1143.7391999532781</v>
      </c>
      <c r="W720" s="79">
        <v>4</v>
      </c>
      <c r="X720" s="62">
        <f t="shared" si="387"/>
        <v>1458.1004766476142</v>
      </c>
      <c r="Y720" s="137">
        <f t="shared" si="364"/>
        <v>60.618831873326144</v>
      </c>
      <c r="Z720" s="131"/>
      <c r="AA720" s="5">
        <f t="shared" si="362"/>
        <v>0</v>
      </c>
      <c r="AB720" s="131"/>
      <c r="AC720" s="43">
        <f t="shared" si="366"/>
        <v>0</v>
      </c>
      <c r="AD720" s="131"/>
      <c r="AE720" s="43">
        <f t="shared" si="365"/>
        <v>0</v>
      </c>
      <c r="AF720" s="131"/>
      <c r="AG720" s="43">
        <f t="shared" si="367"/>
        <v>0</v>
      </c>
      <c r="AH720" s="131"/>
      <c r="AI720" s="43">
        <f t="shared" si="368"/>
        <v>0</v>
      </c>
      <c r="AJ720" s="131"/>
      <c r="AK720" s="43">
        <f t="shared" si="369"/>
        <v>0</v>
      </c>
      <c r="AL720" s="117"/>
      <c r="AM720" s="43">
        <f t="shared" si="370"/>
        <v>0</v>
      </c>
      <c r="AN720" s="131">
        <v>64.5</v>
      </c>
      <c r="AO720" s="5">
        <f t="shared" si="363"/>
        <v>5.6607543259200002</v>
      </c>
      <c r="AP720" s="131"/>
      <c r="AQ720" s="43">
        <f t="shared" si="371"/>
        <v>0</v>
      </c>
      <c r="AR720" s="131">
        <v>64.400000000000006</v>
      </c>
      <c r="AS720" s="43">
        <f t="shared" si="372"/>
        <v>5.6432152060928011</v>
      </c>
      <c r="AT720" s="131"/>
      <c r="AU720" s="43">
        <f t="shared" si="373"/>
        <v>0</v>
      </c>
      <c r="AV720" s="131"/>
      <c r="AW720" s="43">
        <f t="shared" si="374"/>
        <v>0</v>
      </c>
      <c r="AX720" s="131"/>
      <c r="AY720" s="43">
        <f t="shared" si="375"/>
        <v>0</v>
      </c>
      <c r="AZ720" s="131"/>
      <c r="BA720" s="43">
        <f t="shared" si="376"/>
        <v>0</v>
      </c>
      <c r="BB720" s="117"/>
      <c r="BC720" s="43">
        <f t="shared" si="377"/>
        <v>0</v>
      </c>
      <c r="BD720" s="121"/>
      <c r="BE720">
        <f t="shared" si="390"/>
        <v>0</v>
      </c>
      <c r="BF720">
        <f t="shared" si="391"/>
        <v>0</v>
      </c>
      <c r="BG720">
        <f t="shared" si="392"/>
        <v>4</v>
      </c>
      <c r="BH720">
        <f t="shared" si="396"/>
        <v>7</v>
      </c>
      <c r="BI720" s="6">
        <f t="shared" si="393"/>
        <v>0</v>
      </c>
      <c r="BJ720" s="44">
        <f t="shared" si="394"/>
        <v>0</v>
      </c>
    </row>
    <row r="721" spans="1:62" x14ac:dyDescent="0.25">
      <c r="A721" s="144">
        <f t="shared" si="395"/>
        <v>709</v>
      </c>
      <c r="B721" s="89" t="s">
        <v>140</v>
      </c>
      <c r="C721" s="150">
        <v>19</v>
      </c>
      <c r="D721" s="89" t="s">
        <v>140</v>
      </c>
      <c r="E721" s="150">
        <v>19</v>
      </c>
      <c r="F721" s="154" t="s">
        <v>129</v>
      </c>
      <c r="G721" s="155">
        <v>26</v>
      </c>
      <c r="H721" s="152">
        <f t="shared" si="397"/>
        <v>5652.9</v>
      </c>
      <c r="I721" s="47">
        <f t="shared" ref="I721:I763" si="399">I720</f>
        <v>2306.6999999999998</v>
      </c>
      <c r="J721" s="47">
        <f t="shared" si="380"/>
        <v>2441.5</v>
      </c>
      <c r="K721" s="47">
        <f t="shared" si="382"/>
        <v>0</v>
      </c>
      <c r="L721" s="56">
        <f t="shared" si="378"/>
        <v>3953.9796218493584</v>
      </c>
      <c r="M721" s="56">
        <f t="shared" si="398"/>
        <v>-4.3690599841283984E-3</v>
      </c>
      <c r="N721" s="47"/>
      <c r="O721" s="47"/>
      <c r="P721" s="47">
        <f t="shared" si="389"/>
        <v>784.74687499999982</v>
      </c>
      <c r="Q721" s="47">
        <f t="shared" si="389"/>
        <v>1635.7468749999998</v>
      </c>
      <c r="R721" s="47"/>
      <c r="S721" s="47"/>
      <c r="T721" s="47">
        <f t="shared" si="388"/>
        <v>1342.2923145955449</v>
      </c>
      <c r="U721" s="47">
        <f t="shared" si="381"/>
        <v>1458.1004766476142</v>
      </c>
      <c r="V721" s="47">
        <f t="shared" si="379"/>
        <v>1153.5911996661837</v>
      </c>
      <c r="W721" s="79">
        <v>4</v>
      </c>
      <c r="X721" s="62">
        <f t="shared" si="387"/>
        <v>1458.1004766476142</v>
      </c>
      <c r="Y721" s="137">
        <f t="shared" si="364"/>
        <v>60.618831873326144</v>
      </c>
      <c r="Z721" s="131"/>
      <c r="AA721" s="5">
        <f t="shared" si="362"/>
        <v>0</v>
      </c>
      <c r="AB721" s="131"/>
      <c r="AC721" s="43">
        <f t="shared" si="366"/>
        <v>0</v>
      </c>
      <c r="AD721" s="131"/>
      <c r="AE721" s="43">
        <f t="shared" si="365"/>
        <v>0</v>
      </c>
      <c r="AF721" s="131"/>
      <c r="AG721" s="43">
        <f t="shared" si="367"/>
        <v>0</v>
      </c>
      <c r="AH721" s="131"/>
      <c r="AI721" s="43">
        <f t="shared" si="368"/>
        <v>0</v>
      </c>
      <c r="AJ721" s="131"/>
      <c r="AK721" s="43">
        <f t="shared" si="369"/>
        <v>0</v>
      </c>
      <c r="AL721" s="117"/>
      <c r="AM721" s="43">
        <f t="shared" si="370"/>
        <v>0</v>
      </c>
      <c r="AN721" s="131">
        <v>65.3</v>
      </c>
      <c r="AO721" s="5">
        <f t="shared" si="363"/>
        <v>5.8020469716031986</v>
      </c>
      <c r="AP721" s="131"/>
      <c r="AQ721" s="43">
        <f t="shared" si="371"/>
        <v>0</v>
      </c>
      <c r="AR721" s="131">
        <v>65.099999999999994</v>
      </c>
      <c r="AS721" s="43">
        <f t="shared" si="372"/>
        <v>5.7665605290047992</v>
      </c>
      <c r="AT721" s="131"/>
      <c r="AU721" s="43">
        <f t="shared" si="373"/>
        <v>0</v>
      </c>
      <c r="AV721" s="131"/>
      <c r="AW721" s="43">
        <f t="shared" si="374"/>
        <v>0</v>
      </c>
      <c r="AX721" s="131"/>
      <c r="AY721" s="43">
        <f t="shared" si="375"/>
        <v>0</v>
      </c>
      <c r="AZ721" s="131"/>
      <c r="BA721" s="43">
        <f t="shared" si="376"/>
        <v>0</v>
      </c>
      <c r="BB721" s="117"/>
      <c r="BC721" s="43">
        <f t="shared" si="377"/>
        <v>0</v>
      </c>
      <c r="BD721" s="121"/>
      <c r="BE721">
        <f t="shared" si="390"/>
        <v>0</v>
      </c>
      <c r="BF721">
        <f t="shared" si="391"/>
        <v>0</v>
      </c>
      <c r="BG721">
        <f t="shared" si="392"/>
        <v>4</v>
      </c>
      <c r="BH721">
        <f t="shared" si="396"/>
        <v>7</v>
      </c>
      <c r="BI721" s="6">
        <f t="shared" si="393"/>
        <v>0</v>
      </c>
      <c r="BJ721" s="44">
        <f t="shared" si="394"/>
        <v>0</v>
      </c>
    </row>
    <row r="722" spans="1:62" x14ac:dyDescent="0.25">
      <c r="A722" s="144">
        <f t="shared" si="395"/>
        <v>710</v>
      </c>
      <c r="B722" s="89" t="s">
        <v>140</v>
      </c>
      <c r="C722" s="150">
        <v>20</v>
      </c>
      <c r="D722" s="89" t="s">
        <v>140</v>
      </c>
      <c r="E722" s="150">
        <v>20</v>
      </c>
      <c r="F722" s="154" t="s">
        <v>129</v>
      </c>
      <c r="G722" s="155">
        <v>27</v>
      </c>
      <c r="H722" s="152">
        <f t="shared" si="397"/>
        <v>5660.9</v>
      </c>
      <c r="I722" s="47">
        <f t="shared" si="399"/>
        <v>2306.6999999999998</v>
      </c>
      <c r="J722" s="47">
        <f t="shared" si="380"/>
        <v>2449.5</v>
      </c>
      <c r="K722" s="47">
        <f t="shared" si="382"/>
        <v>0</v>
      </c>
      <c r="L722" s="56">
        <f t="shared" si="378"/>
        <v>3953.9796218493584</v>
      </c>
      <c r="M722" s="56">
        <f t="shared" si="398"/>
        <v>-4.3465123771966319E-3</v>
      </c>
      <c r="N722" s="47"/>
      <c r="O722" s="47"/>
      <c r="P722" s="47">
        <f t="shared" si="389"/>
        <v>778.99687499999982</v>
      </c>
      <c r="Q722" s="47">
        <f t="shared" si="389"/>
        <v>1629.9968749999998</v>
      </c>
      <c r="R722" s="47"/>
      <c r="S722" s="47"/>
      <c r="T722" s="47">
        <f t="shared" si="388"/>
        <v>1332.440291817898</v>
      </c>
      <c r="U722" s="47">
        <f t="shared" si="381"/>
        <v>1458.1004766476142</v>
      </c>
      <c r="V722" s="47">
        <f t="shared" si="379"/>
        <v>1163.4431998962239</v>
      </c>
      <c r="W722" s="79">
        <v>4</v>
      </c>
      <c r="X722" s="62">
        <f t="shared" si="387"/>
        <v>1458.1004766476142</v>
      </c>
      <c r="Y722" s="137">
        <f t="shared" si="364"/>
        <v>60.618831873326144</v>
      </c>
      <c r="Z722" s="131"/>
      <c r="AA722" s="5">
        <f t="shared" si="362"/>
        <v>0</v>
      </c>
      <c r="AB722" s="131"/>
      <c r="AC722" s="43">
        <f t="shared" si="366"/>
        <v>0</v>
      </c>
      <c r="AD722" s="131"/>
      <c r="AE722" s="43">
        <f t="shared" si="365"/>
        <v>0</v>
      </c>
      <c r="AF722" s="131"/>
      <c r="AG722" s="43">
        <f t="shared" si="367"/>
        <v>0</v>
      </c>
      <c r="AH722" s="131"/>
      <c r="AI722" s="43">
        <f t="shared" si="368"/>
        <v>0</v>
      </c>
      <c r="AJ722" s="131"/>
      <c r="AK722" s="43">
        <f t="shared" si="369"/>
        <v>0</v>
      </c>
      <c r="AL722" s="117"/>
      <c r="AM722" s="43">
        <f t="shared" si="370"/>
        <v>0</v>
      </c>
      <c r="AN722" s="131">
        <v>65.400000000000006</v>
      </c>
      <c r="AO722" s="5">
        <f t="shared" si="363"/>
        <v>5.8198310131968016</v>
      </c>
      <c r="AP722" s="131"/>
      <c r="AQ722" s="43">
        <f t="shared" si="371"/>
        <v>0</v>
      </c>
      <c r="AR722" s="131">
        <v>65</v>
      </c>
      <c r="AS722" s="43">
        <f t="shared" si="372"/>
        <v>5.7488581280000002</v>
      </c>
      <c r="AT722" s="131"/>
      <c r="AU722" s="43">
        <f t="shared" si="373"/>
        <v>0</v>
      </c>
      <c r="AV722" s="131"/>
      <c r="AW722" s="43">
        <f t="shared" si="374"/>
        <v>0</v>
      </c>
      <c r="AX722" s="131"/>
      <c r="AY722" s="43">
        <f t="shared" si="375"/>
        <v>0</v>
      </c>
      <c r="AZ722" s="131"/>
      <c r="BA722" s="43">
        <f t="shared" si="376"/>
        <v>0</v>
      </c>
      <c r="BB722" s="117"/>
      <c r="BC722" s="43">
        <f t="shared" si="377"/>
        <v>0</v>
      </c>
      <c r="BD722" s="121"/>
      <c r="BE722">
        <f t="shared" si="390"/>
        <v>0</v>
      </c>
      <c r="BF722">
        <f t="shared" si="391"/>
        <v>0</v>
      </c>
      <c r="BG722">
        <f t="shared" si="392"/>
        <v>4</v>
      </c>
      <c r="BH722">
        <f t="shared" si="396"/>
        <v>7</v>
      </c>
      <c r="BI722" s="6">
        <f t="shared" si="393"/>
        <v>0</v>
      </c>
      <c r="BJ722" s="44">
        <f t="shared" si="394"/>
        <v>0</v>
      </c>
    </row>
    <row r="723" spans="1:62" x14ac:dyDescent="0.25">
      <c r="A723" s="144">
        <f t="shared" si="395"/>
        <v>711</v>
      </c>
      <c r="B723" s="89" t="s">
        <v>140</v>
      </c>
      <c r="C723" s="150">
        <v>21</v>
      </c>
      <c r="D723" s="89" t="s">
        <v>140</v>
      </c>
      <c r="E723" s="150">
        <v>21</v>
      </c>
      <c r="F723" s="154" t="s">
        <v>129</v>
      </c>
      <c r="G723" s="155">
        <v>28</v>
      </c>
      <c r="H723" s="152">
        <f t="shared" si="397"/>
        <v>5668.9</v>
      </c>
      <c r="I723" s="47">
        <f t="shared" si="399"/>
        <v>2306.6999999999998</v>
      </c>
      <c r="J723" s="47">
        <f t="shared" si="380"/>
        <v>2457.5</v>
      </c>
      <c r="K723" s="47">
        <f t="shared" si="382"/>
        <v>0</v>
      </c>
      <c r="L723" s="56">
        <f t="shared" si="378"/>
        <v>3953.9796218493584</v>
      </c>
      <c r="M723" s="56">
        <f t="shared" si="398"/>
        <v>-4.3245801675766415E-3</v>
      </c>
      <c r="N723" s="47"/>
      <c r="O723" s="47"/>
      <c r="P723" s="47">
        <f t="shared" si="389"/>
        <v>773.24687499999982</v>
      </c>
      <c r="Q723" s="47">
        <f t="shared" si="389"/>
        <v>1624.2468749999998</v>
      </c>
      <c r="R723" s="47"/>
      <c r="S723" s="47"/>
      <c r="T723" s="47">
        <f t="shared" si="388"/>
        <v>1322.5882691515396</v>
      </c>
      <c r="U723" s="47">
        <f t="shared" si="381"/>
        <v>1458.1004766476142</v>
      </c>
      <c r="V723" s="47">
        <f t="shared" si="379"/>
        <v>1173.2952006303722</v>
      </c>
      <c r="W723" s="79">
        <v>4</v>
      </c>
      <c r="X723" s="62">
        <f t="shared" si="387"/>
        <v>1458.1004766476142</v>
      </c>
      <c r="Y723" s="137">
        <f t="shared" si="364"/>
        <v>60.618831873326144</v>
      </c>
      <c r="Z723" s="131"/>
      <c r="AA723" s="5">
        <f t="shared" si="362"/>
        <v>0</v>
      </c>
      <c r="AB723" s="131"/>
      <c r="AC723" s="43">
        <f t="shared" si="366"/>
        <v>0</v>
      </c>
      <c r="AD723" s="131"/>
      <c r="AE723" s="43">
        <f t="shared" si="365"/>
        <v>0</v>
      </c>
      <c r="AF723" s="131"/>
      <c r="AG723" s="43">
        <f t="shared" si="367"/>
        <v>0</v>
      </c>
      <c r="AH723" s="131"/>
      <c r="AI723" s="43">
        <f t="shared" si="368"/>
        <v>0</v>
      </c>
      <c r="AJ723" s="131"/>
      <c r="AK723" s="43">
        <f t="shared" si="369"/>
        <v>0</v>
      </c>
      <c r="AL723" s="117"/>
      <c r="AM723" s="43">
        <f t="shared" si="370"/>
        <v>0</v>
      </c>
      <c r="AN723" s="131">
        <v>65.8</v>
      </c>
      <c r="AO723" s="5">
        <f t="shared" si="363"/>
        <v>5.8912393148671995</v>
      </c>
      <c r="AP723" s="131"/>
      <c r="AQ723" s="43">
        <f t="shared" si="371"/>
        <v>0</v>
      </c>
      <c r="AR723" s="131">
        <v>65.41</v>
      </c>
      <c r="AS723" s="43">
        <f t="shared" si="372"/>
        <v>5.8216109141002867</v>
      </c>
      <c r="AT723" s="131"/>
      <c r="AU723" s="43">
        <f t="shared" si="373"/>
        <v>0</v>
      </c>
      <c r="AV723" s="131"/>
      <c r="AW723" s="43">
        <f t="shared" si="374"/>
        <v>0</v>
      </c>
      <c r="AX723" s="131"/>
      <c r="AY723" s="43">
        <f t="shared" si="375"/>
        <v>0</v>
      </c>
      <c r="AZ723" s="131"/>
      <c r="BA723" s="43">
        <f t="shared" si="376"/>
        <v>0</v>
      </c>
      <c r="BB723" s="117"/>
      <c r="BC723" s="43">
        <f t="shared" si="377"/>
        <v>0</v>
      </c>
      <c r="BD723" s="121"/>
      <c r="BE723">
        <f t="shared" si="390"/>
        <v>0</v>
      </c>
      <c r="BF723">
        <f t="shared" si="391"/>
        <v>0</v>
      </c>
      <c r="BG723">
        <f t="shared" si="392"/>
        <v>4</v>
      </c>
      <c r="BH723">
        <f t="shared" si="396"/>
        <v>7</v>
      </c>
      <c r="BI723" s="6">
        <f t="shared" si="393"/>
        <v>0</v>
      </c>
      <c r="BJ723" s="44">
        <f t="shared" si="394"/>
        <v>0</v>
      </c>
    </row>
    <row r="724" spans="1:62" x14ac:dyDescent="0.25">
      <c r="A724" s="144">
        <f t="shared" si="395"/>
        <v>712</v>
      </c>
      <c r="B724" s="89" t="s">
        <v>140</v>
      </c>
      <c r="C724" s="150">
        <v>22</v>
      </c>
      <c r="D724" s="89" t="s">
        <v>140</v>
      </c>
      <c r="E724" s="150">
        <v>22</v>
      </c>
      <c r="F724" s="154" t="s">
        <v>129</v>
      </c>
      <c r="G724" s="155">
        <v>29</v>
      </c>
      <c r="H724" s="152">
        <f t="shared" si="397"/>
        <v>5676.9</v>
      </c>
      <c r="I724" s="47">
        <f t="shared" si="399"/>
        <v>2306.6999999999998</v>
      </c>
      <c r="J724" s="47">
        <f t="shared" si="380"/>
        <v>2465.5</v>
      </c>
      <c r="K724" s="47">
        <f t="shared" si="382"/>
        <v>0</v>
      </c>
      <c r="L724" s="56">
        <f t="shared" si="378"/>
        <v>3953.9796218493584</v>
      </c>
      <c r="M724" s="56">
        <f t="shared" si="398"/>
        <v>-4.3032532657889533E-3</v>
      </c>
      <c r="N724" s="47"/>
      <c r="O724" s="47"/>
      <c r="P724" s="47">
        <f t="shared" si="389"/>
        <v>767.49687499999982</v>
      </c>
      <c r="Q724" s="47">
        <f t="shared" si="389"/>
        <v>1618.4968749999998</v>
      </c>
      <c r="R724" s="47"/>
      <c r="S724" s="47"/>
      <c r="T724" s="47">
        <f t="shared" si="388"/>
        <v>1312.7362465989752</v>
      </c>
      <c r="U724" s="47">
        <f t="shared" si="381"/>
        <v>1458.1004766476142</v>
      </c>
      <c r="V724" s="47">
        <f t="shared" si="379"/>
        <v>1183.1472018560348</v>
      </c>
      <c r="W724" s="79">
        <v>4</v>
      </c>
      <c r="X724" s="62">
        <f t="shared" si="387"/>
        <v>1458.1004766476142</v>
      </c>
      <c r="Y724" s="137">
        <f t="shared" si="364"/>
        <v>60.618831873326144</v>
      </c>
      <c r="Z724" s="131"/>
      <c r="AA724" s="5">
        <f t="shared" ref="AA724:AA787" si="400">POWER(2*$X724/1000*Z724, 2)*$A$5</f>
        <v>0</v>
      </c>
      <c r="AB724" s="131"/>
      <c r="AC724" s="43">
        <f t="shared" si="366"/>
        <v>0</v>
      </c>
      <c r="AD724" s="131"/>
      <c r="AE724" s="43">
        <f t="shared" si="365"/>
        <v>0</v>
      </c>
      <c r="AF724" s="131"/>
      <c r="AG724" s="43">
        <f t="shared" si="367"/>
        <v>0</v>
      </c>
      <c r="AH724" s="131"/>
      <c r="AI724" s="43">
        <f t="shared" si="368"/>
        <v>0</v>
      </c>
      <c r="AJ724" s="131"/>
      <c r="AK724" s="43">
        <f t="shared" si="369"/>
        <v>0</v>
      </c>
      <c r="AL724" s="117"/>
      <c r="AM724" s="43">
        <f t="shared" si="370"/>
        <v>0</v>
      </c>
      <c r="AN724" s="131">
        <v>63.7</v>
      </c>
      <c r="AO724" s="5">
        <f t="shared" ref="AO724:AO787" si="401">POWER(2*$X724/1000*AN724, 2)*$A$5</f>
        <v>5.5212033461312009</v>
      </c>
      <c r="AP724" s="131"/>
      <c r="AQ724" s="43">
        <f t="shared" si="371"/>
        <v>0</v>
      </c>
      <c r="AR724" s="131">
        <v>63.5</v>
      </c>
      <c r="AS724" s="43">
        <f t="shared" si="372"/>
        <v>5.4865877364799998</v>
      </c>
      <c r="AT724" s="131"/>
      <c r="AU724" s="43">
        <f t="shared" si="373"/>
        <v>0</v>
      </c>
      <c r="AV724" s="131"/>
      <c r="AW724" s="43">
        <f t="shared" si="374"/>
        <v>0</v>
      </c>
      <c r="AX724" s="131"/>
      <c r="AY724" s="43">
        <f t="shared" si="375"/>
        <v>0</v>
      </c>
      <c r="AZ724" s="131"/>
      <c r="BA724" s="43">
        <f t="shared" si="376"/>
        <v>0</v>
      </c>
      <c r="BB724" s="117"/>
      <c r="BC724" s="43">
        <f t="shared" si="377"/>
        <v>0</v>
      </c>
      <c r="BD724" s="121"/>
      <c r="BE724">
        <f t="shared" si="390"/>
        <v>0</v>
      </c>
      <c r="BF724">
        <f t="shared" si="391"/>
        <v>0</v>
      </c>
      <c r="BG724">
        <f t="shared" si="392"/>
        <v>4</v>
      </c>
      <c r="BH724">
        <f t="shared" si="396"/>
        <v>7</v>
      </c>
      <c r="BI724" s="6">
        <f t="shared" si="393"/>
        <v>0</v>
      </c>
      <c r="BJ724" s="44">
        <f t="shared" si="394"/>
        <v>0</v>
      </c>
    </row>
    <row r="725" spans="1:62" x14ac:dyDescent="0.25">
      <c r="A725" s="144">
        <f t="shared" si="395"/>
        <v>713</v>
      </c>
      <c r="B725" s="89" t="s">
        <v>140</v>
      </c>
      <c r="C725" s="150">
        <v>23</v>
      </c>
      <c r="D725" s="89" t="s">
        <v>140</v>
      </c>
      <c r="E725" s="150">
        <v>23</v>
      </c>
      <c r="F725" s="154" t="s">
        <v>129</v>
      </c>
      <c r="G725" s="155">
        <v>30</v>
      </c>
      <c r="H725" s="152">
        <f t="shared" si="397"/>
        <v>5684.9</v>
      </c>
      <c r="I725" s="47">
        <f t="shared" si="399"/>
        <v>2306.6999999999998</v>
      </c>
      <c r="J725" s="47">
        <f t="shared" si="380"/>
        <v>2473.5</v>
      </c>
      <c r="K725" s="47">
        <f t="shared" si="382"/>
        <v>0</v>
      </c>
      <c r="L725" s="56">
        <f t="shared" si="378"/>
        <v>3953.9796218493584</v>
      </c>
      <c r="M725" s="56">
        <f t="shared" si="398"/>
        <v>-4.2825220780287054E-3</v>
      </c>
      <c r="N725" s="47"/>
      <c r="O725" s="47"/>
      <c r="P725" s="47">
        <f t="shared" si="389"/>
        <v>761.74687499999982</v>
      </c>
      <c r="Q725" s="47">
        <f t="shared" si="389"/>
        <v>1612.7468749999998</v>
      </c>
      <c r="R725" s="47"/>
      <c r="S725" s="47"/>
      <c r="T725" s="47">
        <f t="shared" si="388"/>
        <v>1302.8842241627863</v>
      </c>
      <c r="U725" s="47">
        <f t="shared" si="381"/>
        <v>1458.1004766476142</v>
      </c>
      <c r="V725" s="47">
        <f t="shared" si="379"/>
        <v>1192.9992035610355</v>
      </c>
      <c r="W725" s="79">
        <v>4</v>
      </c>
      <c r="X725" s="62">
        <f t="shared" si="387"/>
        <v>1458.1004766476142</v>
      </c>
      <c r="Y725" s="137">
        <f t="shared" ref="Y725:Y788" si="402">Com_Num/X725</f>
        <v>60.618831873326144</v>
      </c>
      <c r="Z725" s="131"/>
      <c r="AA725" s="5">
        <f t="shared" si="400"/>
        <v>0</v>
      </c>
      <c r="AB725" s="131"/>
      <c r="AC725" s="43">
        <f t="shared" si="366"/>
        <v>0</v>
      </c>
      <c r="AD725" s="131"/>
      <c r="AE725" s="43">
        <f t="shared" ref="AE725:AE788" si="403">POWER(2*$X725/1000*AD725, 2)*$A$5</f>
        <v>0</v>
      </c>
      <c r="AF725" s="131"/>
      <c r="AG725" s="43">
        <f t="shared" si="367"/>
        <v>0</v>
      </c>
      <c r="AH725" s="131"/>
      <c r="AI725" s="43">
        <f t="shared" si="368"/>
        <v>0</v>
      </c>
      <c r="AJ725" s="131"/>
      <c r="AK725" s="43">
        <f t="shared" si="369"/>
        <v>0</v>
      </c>
      <c r="AL725" s="117"/>
      <c r="AM725" s="43">
        <f t="shared" si="370"/>
        <v>0</v>
      </c>
      <c r="AN725" s="131">
        <v>66</v>
      </c>
      <c r="AO725" s="5">
        <f t="shared" si="401"/>
        <v>5.9271067468800007</v>
      </c>
      <c r="AP725" s="131"/>
      <c r="AQ725" s="43">
        <f t="shared" si="371"/>
        <v>0</v>
      </c>
      <c r="AR725" s="131">
        <v>65.7</v>
      </c>
      <c r="AS725" s="43">
        <f t="shared" si="372"/>
        <v>5.8733464191552001</v>
      </c>
      <c r="AT725" s="131"/>
      <c r="AU725" s="43">
        <f t="shared" si="373"/>
        <v>0</v>
      </c>
      <c r="AV725" s="131"/>
      <c r="AW725" s="43">
        <f t="shared" si="374"/>
        <v>0</v>
      </c>
      <c r="AX725" s="131"/>
      <c r="AY725" s="43">
        <f t="shared" si="375"/>
        <v>0</v>
      </c>
      <c r="AZ725" s="131"/>
      <c r="BA725" s="43">
        <f t="shared" si="376"/>
        <v>0</v>
      </c>
      <c r="BB725" s="117"/>
      <c r="BC725" s="43">
        <f t="shared" si="377"/>
        <v>0</v>
      </c>
      <c r="BD725" s="121"/>
      <c r="BE725">
        <f t="shared" si="390"/>
        <v>0</v>
      </c>
      <c r="BF725">
        <f t="shared" si="391"/>
        <v>0</v>
      </c>
      <c r="BG725">
        <f t="shared" si="392"/>
        <v>4</v>
      </c>
      <c r="BH725">
        <f t="shared" si="396"/>
        <v>7</v>
      </c>
      <c r="BI725" s="6">
        <f t="shared" si="393"/>
        <v>0</v>
      </c>
      <c r="BJ725" s="44">
        <f t="shared" si="394"/>
        <v>0</v>
      </c>
    </row>
    <row r="726" spans="1:62" x14ac:dyDescent="0.25">
      <c r="A726" s="144">
        <f t="shared" si="395"/>
        <v>714</v>
      </c>
      <c r="B726" s="89" t="s">
        <v>140</v>
      </c>
      <c r="C726" s="150">
        <v>24</v>
      </c>
      <c r="D726" s="89" t="s">
        <v>140</v>
      </c>
      <c r="E726" s="150">
        <v>24</v>
      </c>
      <c r="F726" s="154" t="s">
        <v>129</v>
      </c>
      <c r="G726" s="155">
        <v>31</v>
      </c>
      <c r="H726" s="152">
        <f t="shared" si="397"/>
        <v>5692.9</v>
      </c>
      <c r="I726" s="47">
        <f t="shared" si="399"/>
        <v>2306.6999999999998</v>
      </c>
      <c r="J726" s="47">
        <f t="shared" si="380"/>
        <v>2481.5</v>
      </c>
      <c r="K726" s="47">
        <f t="shared" si="382"/>
        <v>0</v>
      </c>
      <c r="L726" s="56">
        <f t="shared" si="378"/>
        <v>3953.9796218493584</v>
      </c>
      <c r="M726" s="56">
        <f t="shared" si="398"/>
        <v>-4.262377484337776E-3</v>
      </c>
      <c r="N726" s="47"/>
      <c r="O726" s="47"/>
      <c r="P726" s="47">
        <f t="shared" si="389"/>
        <v>755.99687499999982</v>
      </c>
      <c r="Q726" s="47">
        <f t="shared" si="389"/>
        <v>1606.9968749999998</v>
      </c>
      <c r="R726" s="47"/>
      <c r="S726" s="47"/>
      <c r="T726" s="47">
        <f t="shared" si="388"/>
        <v>1293.0322018456327</v>
      </c>
      <c r="U726" s="47">
        <f t="shared" si="381"/>
        <v>1458.1004766476142</v>
      </c>
      <c r="V726" s="47">
        <f t="shared" si="379"/>
        <v>1202.8512057335956</v>
      </c>
      <c r="W726" s="79">
        <v>4</v>
      </c>
      <c r="X726" s="62">
        <f t="shared" si="387"/>
        <v>1458.1004766476142</v>
      </c>
      <c r="Y726" s="137">
        <f t="shared" si="402"/>
        <v>60.618831873326144</v>
      </c>
      <c r="Z726" s="131"/>
      <c r="AA726" s="5">
        <f t="shared" si="400"/>
        <v>0</v>
      </c>
      <c r="AB726" s="131"/>
      <c r="AC726" s="43">
        <f t="shared" ref="AC726:AC789" si="404">POWER(2*$X726/1000*AB726, 2)*$A$5</f>
        <v>0</v>
      </c>
      <c r="AD726" s="131"/>
      <c r="AE726" s="43">
        <f t="shared" si="403"/>
        <v>0</v>
      </c>
      <c r="AF726" s="131"/>
      <c r="AG726" s="43">
        <f t="shared" ref="AG726:AG789" si="405">POWER(2*$X726/1000*AF726, 2)*$A$5</f>
        <v>0</v>
      </c>
      <c r="AH726" s="131"/>
      <c r="AI726" s="43">
        <f t="shared" ref="AI726:AI789" si="406">POWER(2*$X726/1000*AH726, 2)*$A$5</f>
        <v>0</v>
      </c>
      <c r="AJ726" s="131"/>
      <c r="AK726" s="43">
        <f t="shared" ref="AK726:AK789" si="407">POWER(2*$X726/1000*AJ726, 2)*$A$5</f>
        <v>0</v>
      </c>
      <c r="AL726" s="117"/>
      <c r="AM726" s="43">
        <f t="shared" ref="AM726:AM789" si="408">POWER(2*$X726/1000*AL726, 2)*$A$5</f>
        <v>0</v>
      </c>
      <c r="AN726" s="131">
        <v>66.599999999999994</v>
      </c>
      <c r="AO726" s="5">
        <f t="shared" si="401"/>
        <v>6.035362167628799</v>
      </c>
      <c r="AP726" s="131"/>
      <c r="AQ726" s="43">
        <f t="shared" ref="AQ726:AQ789" si="409">POWER(2*$X726/1000*AP726, 2)*$A$5</f>
        <v>0</v>
      </c>
      <c r="AR726" s="131">
        <v>66.099999999999994</v>
      </c>
      <c r="AS726" s="43">
        <f t="shared" ref="AS726:AS789" si="410">POWER(2*$X726/1000*AR726, 2)*$A$5</f>
        <v>5.9450812831807989</v>
      </c>
      <c r="AT726" s="131"/>
      <c r="AU726" s="43">
        <f t="shared" ref="AU726:AU789" si="411">POWER(2*$X726/1000*AT726, 2)*$A$5</f>
        <v>0</v>
      </c>
      <c r="AV726" s="131"/>
      <c r="AW726" s="43">
        <f t="shared" ref="AW726:AW789" si="412">POWER(2*$X726/1000*AV726, 2)*$A$5</f>
        <v>0</v>
      </c>
      <c r="AX726" s="131"/>
      <c r="AY726" s="43">
        <f t="shared" ref="AY726:AY789" si="413">POWER(2*$X726/1000*AX726, 2)*$A$5</f>
        <v>0</v>
      </c>
      <c r="AZ726" s="131"/>
      <c r="BA726" s="43">
        <f t="shared" ref="BA726:BA789" si="414">POWER(2*$X726/1000*AZ726, 2)*$A$5</f>
        <v>0</v>
      </c>
      <c r="BB726" s="117"/>
      <c r="BC726" s="43">
        <f t="shared" ref="BC726:BC789" si="415">POWER(2*$X726/1000*BB726, 2)*$A$5</f>
        <v>0</v>
      </c>
      <c r="BD726" s="121"/>
      <c r="BE726">
        <f t="shared" si="390"/>
        <v>0</v>
      </c>
      <c r="BF726">
        <f t="shared" si="391"/>
        <v>0</v>
      </c>
      <c r="BG726">
        <f t="shared" si="392"/>
        <v>4</v>
      </c>
      <c r="BH726">
        <f t="shared" si="396"/>
        <v>7</v>
      </c>
      <c r="BI726" s="6">
        <f t="shared" si="393"/>
        <v>0</v>
      </c>
      <c r="BJ726" s="44">
        <f t="shared" si="394"/>
        <v>0</v>
      </c>
    </row>
    <row r="727" spans="1:62" x14ac:dyDescent="0.25">
      <c r="A727" s="144">
        <f t="shared" si="395"/>
        <v>715</v>
      </c>
      <c r="B727" s="89" t="s">
        <v>140</v>
      </c>
      <c r="C727" s="150">
        <v>25</v>
      </c>
      <c r="D727" s="89" t="s">
        <v>140</v>
      </c>
      <c r="E727" s="150">
        <v>25</v>
      </c>
      <c r="F727" s="154" t="s">
        <v>129</v>
      </c>
      <c r="G727" s="155">
        <v>32</v>
      </c>
      <c r="H727" s="152">
        <f t="shared" si="397"/>
        <v>5700.9</v>
      </c>
      <c r="I727" s="47">
        <f t="shared" si="399"/>
        <v>2306.6999999999998</v>
      </c>
      <c r="J727" s="47">
        <f t="shared" si="380"/>
        <v>2489.5</v>
      </c>
      <c r="K727" s="47">
        <f t="shared" si="382"/>
        <v>0</v>
      </c>
      <c r="L727" s="56">
        <f t="shared" ref="L727:L790" si="416">SQRT(POWER(H727-J727,2)+POWER(I727-K727,2))</f>
        <v>3953.9796218493584</v>
      </c>
      <c r="M727" s="56">
        <f t="shared" si="398"/>
        <v>-4.2428108326930669E-3</v>
      </c>
      <c r="N727" s="47"/>
      <c r="O727" s="47"/>
      <c r="P727" s="47">
        <f t="shared" si="389"/>
        <v>750.24687499999982</v>
      </c>
      <c r="Q727" s="47">
        <f t="shared" si="389"/>
        <v>1601.2468749999998</v>
      </c>
      <c r="R727" s="47"/>
      <c r="S727" s="47"/>
      <c r="T727" s="47">
        <f t="shared" si="388"/>
        <v>1283.1801796502568</v>
      </c>
      <c r="U727" s="47">
        <f t="shared" si="381"/>
        <v>1458.1004766476142</v>
      </c>
      <c r="V727" s="47">
        <f t="shared" si="379"/>
        <v>1212.7032083623201</v>
      </c>
      <c r="W727" s="79">
        <v>4</v>
      </c>
      <c r="X727" s="62">
        <f t="shared" si="387"/>
        <v>1458.1004766476142</v>
      </c>
      <c r="Y727" s="137">
        <f t="shared" si="402"/>
        <v>60.618831873326144</v>
      </c>
      <c r="Z727" s="131"/>
      <c r="AA727" s="5">
        <f t="shared" si="400"/>
        <v>0</v>
      </c>
      <c r="AB727" s="131"/>
      <c r="AC727" s="43">
        <f t="shared" si="404"/>
        <v>0</v>
      </c>
      <c r="AD727" s="131"/>
      <c r="AE727" s="43">
        <f t="shared" si="403"/>
        <v>0</v>
      </c>
      <c r="AF727" s="131"/>
      <c r="AG727" s="43">
        <f t="shared" si="405"/>
        <v>0</v>
      </c>
      <c r="AH727" s="131"/>
      <c r="AI727" s="43">
        <f t="shared" si="406"/>
        <v>0</v>
      </c>
      <c r="AJ727" s="131"/>
      <c r="AK727" s="43">
        <f t="shared" si="407"/>
        <v>0</v>
      </c>
      <c r="AL727" s="117"/>
      <c r="AM727" s="43">
        <f t="shared" si="408"/>
        <v>0</v>
      </c>
      <c r="AN727" s="131">
        <v>65.099999999999994</v>
      </c>
      <c r="AO727" s="5">
        <f t="shared" si="401"/>
        <v>5.7665605290047992</v>
      </c>
      <c r="AP727" s="131"/>
      <c r="AQ727" s="43">
        <f t="shared" si="409"/>
        <v>0</v>
      </c>
      <c r="AR727" s="131">
        <v>64.8</v>
      </c>
      <c r="AS727" s="43">
        <f t="shared" si="410"/>
        <v>5.713534966579199</v>
      </c>
      <c r="AT727" s="131"/>
      <c r="AU727" s="43">
        <f t="shared" si="411"/>
        <v>0</v>
      </c>
      <c r="AV727" s="131"/>
      <c r="AW727" s="43">
        <f t="shared" si="412"/>
        <v>0</v>
      </c>
      <c r="AX727" s="131"/>
      <c r="AY727" s="43">
        <f t="shared" si="413"/>
        <v>0</v>
      </c>
      <c r="AZ727" s="131"/>
      <c r="BA727" s="43">
        <f t="shared" si="414"/>
        <v>0</v>
      </c>
      <c r="BB727" s="117"/>
      <c r="BC727" s="43">
        <f t="shared" si="415"/>
        <v>0</v>
      </c>
      <c r="BD727" s="121"/>
      <c r="BE727">
        <f t="shared" si="390"/>
        <v>0</v>
      </c>
      <c r="BF727">
        <f t="shared" si="391"/>
        <v>0</v>
      </c>
      <c r="BG727">
        <f t="shared" si="392"/>
        <v>4</v>
      </c>
      <c r="BH727">
        <f t="shared" si="396"/>
        <v>7</v>
      </c>
      <c r="BI727" s="6">
        <f t="shared" si="393"/>
        <v>0</v>
      </c>
      <c r="BJ727" s="44">
        <f t="shared" si="394"/>
        <v>0</v>
      </c>
    </row>
    <row r="728" spans="1:62" x14ac:dyDescent="0.25">
      <c r="A728" s="144">
        <f t="shared" si="395"/>
        <v>716</v>
      </c>
      <c r="B728" s="89" t="s">
        <v>140</v>
      </c>
      <c r="C728" s="150">
        <v>26</v>
      </c>
      <c r="D728" s="89" t="s">
        <v>140</v>
      </c>
      <c r="E728" s="150">
        <v>26</v>
      </c>
      <c r="F728" s="154" t="s">
        <v>129</v>
      </c>
      <c r="G728" s="155">
        <v>33</v>
      </c>
      <c r="H728" s="152">
        <f t="shared" si="397"/>
        <v>5708.9</v>
      </c>
      <c r="I728" s="47">
        <f t="shared" si="399"/>
        <v>2306.6999999999998</v>
      </c>
      <c r="J728" s="47">
        <f t="shared" si="380"/>
        <v>2497.5</v>
      </c>
      <c r="K728" s="47">
        <f t="shared" si="382"/>
        <v>0</v>
      </c>
      <c r="L728" s="56">
        <f t="shared" si="416"/>
        <v>3953.9796218493584</v>
      </c>
      <c r="M728" s="56">
        <f t="shared" si="398"/>
        <v>-4.2238139212713577E-3</v>
      </c>
      <c r="N728" s="47"/>
      <c r="O728" s="47"/>
      <c r="P728" s="47">
        <f t="shared" si="389"/>
        <v>744.49687499999982</v>
      </c>
      <c r="Q728" s="47">
        <f t="shared" si="389"/>
        <v>1595.4968749999998</v>
      </c>
      <c r="R728" s="47"/>
      <c r="S728" s="47"/>
      <c r="T728" s="47">
        <f t="shared" si="388"/>
        <v>1273.3281575794847</v>
      </c>
      <c r="U728" s="47">
        <f t="shared" si="381"/>
        <v>1458.1004766476142</v>
      </c>
      <c r="V728" s="47">
        <f t="shared" si="379"/>
        <v>1222.555211436181</v>
      </c>
      <c r="W728" s="79">
        <v>4</v>
      </c>
      <c r="X728" s="62">
        <f t="shared" si="387"/>
        <v>1458.1004766476142</v>
      </c>
      <c r="Y728" s="137">
        <f t="shared" si="402"/>
        <v>60.618831873326144</v>
      </c>
      <c r="Z728" s="131"/>
      <c r="AA728" s="5">
        <f t="shared" si="400"/>
        <v>0</v>
      </c>
      <c r="AB728" s="131"/>
      <c r="AC728" s="43">
        <f t="shared" si="404"/>
        <v>0</v>
      </c>
      <c r="AD728" s="131"/>
      <c r="AE728" s="43">
        <f t="shared" si="403"/>
        <v>0</v>
      </c>
      <c r="AF728" s="131"/>
      <c r="AG728" s="43">
        <f t="shared" si="405"/>
        <v>0</v>
      </c>
      <c r="AH728" s="131"/>
      <c r="AI728" s="43">
        <f t="shared" si="406"/>
        <v>0</v>
      </c>
      <c r="AJ728" s="131"/>
      <c r="AK728" s="43">
        <f t="shared" si="407"/>
        <v>0</v>
      </c>
      <c r="AL728" s="117"/>
      <c r="AM728" s="43">
        <f t="shared" si="408"/>
        <v>0</v>
      </c>
      <c r="AN728" s="131">
        <v>65.7</v>
      </c>
      <c r="AO728" s="5">
        <f t="shared" si="401"/>
        <v>5.8733464191552001</v>
      </c>
      <c r="AP728" s="131"/>
      <c r="AQ728" s="43">
        <f t="shared" si="409"/>
        <v>0</v>
      </c>
      <c r="AR728" s="131">
        <v>66.2</v>
      </c>
      <c r="AS728" s="43">
        <f t="shared" si="410"/>
        <v>5.9630830330112001</v>
      </c>
      <c r="AT728" s="131"/>
      <c r="AU728" s="43">
        <f t="shared" si="411"/>
        <v>0</v>
      </c>
      <c r="AV728" s="131"/>
      <c r="AW728" s="43">
        <f t="shared" si="412"/>
        <v>0</v>
      </c>
      <c r="AX728" s="131"/>
      <c r="AY728" s="43">
        <f t="shared" si="413"/>
        <v>0</v>
      </c>
      <c r="AZ728" s="131"/>
      <c r="BA728" s="43">
        <f t="shared" si="414"/>
        <v>0</v>
      </c>
      <c r="BB728" s="117"/>
      <c r="BC728" s="43">
        <f t="shared" si="415"/>
        <v>0</v>
      </c>
      <c r="BD728" s="121"/>
      <c r="BE728">
        <f t="shared" si="390"/>
        <v>0</v>
      </c>
      <c r="BF728">
        <f t="shared" si="391"/>
        <v>0</v>
      </c>
      <c r="BG728">
        <f t="shared" si="392"/>
        <v>4</v>
      </c>
      <c r="BH728">
        <f t="shared" si="396"/>
        <v>7</v>
      </c>
      <c r="BI728" s="6">
        <f t="shared" si="393"/>
        <v>0</v>
      </c>
      <c r="BJ728" s="44">
        <f t="shared" si="394"/>
        <v>0</v>
      </c>
    </row>
    <row r="729" spans="1:62" x14ac:dyDescent="0.25">
      <c r="A729" s="144">
        <f t="shared" si="395"/>
        <v>717</v>
      </c>
      <c r="B729" s="89" t="s">
        <v>140</v>
      </c>
      <c r="C729" s="150">
        <v>27</v>
      </c>
      <c r="D729" s="89" t="s">
        <v>140</v>
      </c>
      <c r="E729" s="150">
        <v>27</v>
      </c>
      <c r="F729" s="154" t="s">
        <v>129</v>
      </c>
      <c r="G729" s="155">
        <v>34</v>
      </c>
      <c r="H729" s="152">
        <f t="shared" si="397"/>
        <v>5716.9</v>
      </c>
      <c r="I729" s="47">
        <f t="shared" si="399"/>
        <v>2306.6999999999998</v>
      </c>
      <c r="J729" s="47">
        <f t="shared" si="380"/>
        <v>2505.5</v>
      </c>
      <c r="K729" s="47">
        <f t="shared" si="382"/>
        <v>0</v>
      </c>
      <c r="L729" s="56">
        <f t="shared" si="416"/>
        <v>3953.9796218493584</v>
      </c>
      <c r="M729" s="56">
        <f t="shared" si="398"/>
        <v>-4.2053789898091054E-3</v>
      </c>
      <c r="N729" s="47"/>
      <c r="O729" s="47"/>
      <c r="P729" s="47">
        <f t="shared" si="389"/>
        <v>738.74687499999982</v>
      </c>
      <c r="Q729" s="47">
        <f t="shared" si="389"/>
        <v>1589.7468749999998</v>
      </c>
      <c r="R729" s="47"/>
      <c r="S729" s="47"/>
      <c r="T729" s="47">
        <f t="shared" si="388"/>
        <v>1263.4761356362317</v>
      </c>
      <c r="U729" s="47">
        <f t="shared" si="381"/>
        <v>1458.1004766476142</v>
      </c>
      <c r="V729" s="47">
        <f t="shared" si="379"/>
        <v>1232.4072149445024</v>
      </c>
      <c r="W729" s="79">
        <v>4</v>
      </c>
      <c r="X729" s="62">
        <f t="shared" si="387"/>
        <v>1458.1004766476142</v>
      </c>
      <c r="Y729" s="137">
        <f t="shared" si="402"/>
        <v>60.618831873326144</v>
      </c>
      <c r="Z729" s="131"/>
      <c r="AA729" s="5">
        <f t="shared" si="400"/>
        <v>0</v>
      </c>
      <c r="AB729" s="131"/>
      <c r="AC729" s="43">
        <f t="shared" si="404"/>
        <v>0</v>
      </c>
      <c r="AD729" s="131"/>
      <c r="AE729" s="43">
        <f t="shared" si="403"/>
        <v>0</v>
      </c>
      <c r="AF729" s="131"/>
      <c r="AG729" s="43">
        <f t="shared" si="405"/>
        <v>0</v>
      </c>
      <c r="AH729" s="131"/>
      <c r="AI729" s="43">
        <f t="shared" si="406"/>
        <v>0</v>
      </c>
      <c r="AJ729" s="131"/>
      <c r="AK729" s="43">
        <f t="shared" si="407"/>
        <v>0</v>
      </c>
      <c r="AL729" s="117"/>
      <c r="AM729" s="43">
        <f t="shared" si="408"/>
        <v>0</v>
      </c>
      <c r="AN729" s="131">
        <v>65.5</v>
      </c>
      <c r="AO729" s="5">
        <f t="shared" si="401"/>
        <v>5.8376422683199998</v>
      </c>
      <c r="AP729" s="131"/>
      <c r="AQ729" s="43">
        <f t="shared" si="409"/>
        <v>0</v>
      </c>
      <c r="AR729" s="131">
        <v>65.900000000000006</v>
      </c>
      <c r="AS729" s="43">
        <f t="shared" si="410"/>
        <v>5.9091594241088012</v>
      </c>
      <c r="AT729" s="131"/>
      <c r="AU729" s="43">
        <f t="shared" si="411"/>
        <v>0</v>
      </c>
      <c r="AV729" s="131"/>
      <c r="AW729" s="43">
        <f t="shared" si="412"/>
        <v>0</v>
      </c>
      <c r="AX729" s="131"/>
      <c r="AY729" s="43">
        <f t="shared" si="413"/>
        <v>0</v>
      </c>
      <c r="AZ729" s="131"/>
      <c r="BA729" s="43">
        <f t="shared" si="414"/>
        <v>0</v>
      </c>
      <c r="BB729" s="117"/>
      <c r="BC729" s="43">
        <f t="shared" si="415"/>
        <v>0</v>
      </c>
      <c r="BD729" s="121"/>
      <c r="BE729">
        <f t="shared" si="390"/>
        <v>0</v>
      </c>
      <c r="BF729">
        <f t="shared" si="391"/>
        <v>0</v>
      </c>
      <c r="BG729">
        <f t="shared" si="392"/>
        <v>4</v>
      </c>
      <c r="BH729">
        <f t="shared" si="396"/>
        <v>7</v>
      </c>
      <c r="BI729" s="6">
        <f t="shared" si="393"/>
        <v>0</v>
      </c>
      <c r="BJ729" s="44">
        <f t="shared" si="394"/>
        <v>0</v>
      </c>
    </row>
    <row r="730" spans="1:62" x14ac:dyDescent="0.25">
      <c r="A730" s="144">
        <f t="shared" si="395"/>
        <v>718</v>
      </c>
      <c r="B730" s="89" t="s">
        <v>140</v>
      </c>
      <c r="C730" s="150">
        <v>28</v>
      </c>
      <c r="D730" s="89" t="s">
        <v>140</v>
      </c>
      <c r="E730" s="150">
        <v>28</v>
      </c>
      <c r="F730" s="154" t="s">
        <v>129</v>
      </c>
      <c r="G730" s="155">
        <v>35</v>
      </c>
      <c r="H730" s="152">
        <f t="shared" si="397"/>
        <v>5724.9</v>
      </c>
      <c r="I730" s="47">
        <f t="shared" si="399"/>
        <v>2306.6999999999998</v>
      </c>
      <c r="J730" s="47">
        <f t="shared" si="380"/>
        <v>2513.5</v>
      </c>
      <c r="K730" s="47">
        <f t="shared" si="382"/>
        <v>0</v>
      </c>
      <c r="L730" s="56">
        <f t="shared" si="416"/>
        <v>3953.9796218493584</v>
      </c>
      <c r="M730" s="56">
        <f t="shared" si="398"/>
        <v>-4.1874987073242664E-3</v>
      </c>
      <c r="N730" s="47"/>
      <c r="O730" s="47"/>
      <c r="P730" s="47">
        <f t="shared" si="389"/>
        <v>732.99687499999982</v>
      </c>
      <c r="Q730" s="47">
        <f t="shared" si="389"/>
        <v>1583.9968749999998</v>
      </c>
      <c r="R730" s="47"/>
      <c r="S730" s="47"/>
      <c r="T730" s="47">
        <f t="shared" si="388"/>
        <v>1253.6241138235039</v>
      </c>
      <c r="U730" s="47">
        <f t="shared" si="381"/>
        <v>1458.1004766476142</v>
      </c>
      <c r="V730" s="47">
        <f t="shared" si="379"/>
        <v>1242.2592188769479</v>
      </c>
      <c r="W730" s="79">
        <v>4</v>
      </c>
      <c r="X730" s="62">
        <f t="shared" si="387"/>
        <v>1458.1004766476142</v>
      </c>
      <c r="Y730" s="137">
        <f t="shared" si="402"/>
        <v>60.618831873326144</v>
      </c>
      <c r="Z730" s="131"/>
      <c r="AA730" s="5">
        <f t="shared" si="400"/>
        <v>0</v>
      </c>
      <c r="AB730" s="131"/>
      <c r="AC730" s="43">
        <f t="shared" si="404"/>
        <v>0</v>
      </c>
      <c r="AD730" s="131"/>
      <c r="AE730" s="43">
        <f t="shared" si="403"/>
        <v>0</v>
      </c>
      <c r="AF730" s="131"/>
      <c r="AG730" s="43">
        <f t="shared" si="405"/>
        <v>0</v>
      </c>
      <c r="AH730" s="131"/>
      <c r="AI730" s="43">
        <f t="shared" si="406"/>
        <v>0</v>
      </c>
      <c r="AJ730" s="131"/>
      <c r="AK730" s="43">
        <f t="shared" si="407"/>
        <v>0</v>
      </c>
      <c r="AL730" s="117"/>
      <c r="AM730" s="43">
        <f t="shared" si="408"/>
        <v>0</v>
      </c>
      <c r="AN730" s="131">
        <v>67.400000000000006</v>
      </c>
      <c r="AO730" s="5">
        <f t="shared" si="401"/>
        <v>6.1812266862848011</v>
      </c>
      <c r="AP730" s="131"/>
      <c r="AQ730" s="43">
        <f t="shared" si="409"/>
        <v>0</v>
      </c>
      <c r="AR730" s="131">
        <v>67.5</v>
      </c>
      <c r="AS730" s="43">
        <f t="shared" si="410"/>
        <v>6.199582212000001</v>
      </c>
      <c r="AT730" s="131"/>
      <c r="AU730" s="43">
        <f t="shared" si="411"/>
        <v>0</v>
      </c>
      <c r="AV730" s="131"/>
      <c r="AW730" s="43">
        <f t="shared" si="412"/>
        <v>0</v>
      </c>
      <c r="AX730" s="131"/>
      <c r="AY730" s="43">
        <f t="shared" si="413"/>
        <v>0</v>
      </c>
      <c r="AZ730" s="131"/>
      <c r="BA730" s="43">
        <f t="shared" si="414"/>
        <v>0</v>
      </c>
      <c r="BB730" s="117"/>
      <c r="BC730" s="43">
        <f t="shared" si="415"/>
        <v>0</v>
      </c>
      <c r="BD730" s="121"/>
      <c r="BE730">
        <f t="shared" si="390"/>
        <v>0</v>
      </c>
      <c r="BF730">
        <f t="shared" si="391"/>
        <v>0</v>
      </c>
      <c r="BG730">
        <f t="shared" si="392"/>
        <v>4</v>
      </c>
      <c r="BH730">
        <f t="shared" si="396"/>
        <v>7</v>
      </c>
      <c r="BI730" s="6">
        <f t="shared" si="393"/>
        <v>0</v>
      </c>
      <c r="BJ730" s="44">
        <f t="shared" si="394"/>
        <v>0</v>
      </c>
    </row>
    <row r="731" spans="1:62" x14ac:dyDescent="0.25">
      <c r="A731" s="144">
        <f t="shared" si="395"/>
        <v>719</v>
      </c>
      <c r="B731" s="89" t="s">
        <v>140</v>
      </c>
      <c r="C731" s="150">
        <v>29</v>
      </c>
      <c r="D731" s="89" t="s">
        <v>140</v>
      </c>
      <c r="E731" s="150">
        <v>29</v>
      </c>
      <c r="F731" s="154" t="s">
        <v>129</v>
      </c>
      <c r="G731" s="155">
        <v>36</v>
      </c>
      <c r="H731" s="152">
        <f t="shared" si="397"/>
        <v>5732.9</v>
      </c>
      <c r="I731" s="47">
        <f t="shared" si="399"/>
        <v>2306.6999999999998</v>
      </c>
      <c r="J731" s="47">
        <f t="shared" si="380"/>
        <v>2521.5</v>
      </c>
      <c r="K731" s="47">
        <f t="shared" si="382"/>
        <v>0</v>
      </c>
      <c r="L731" s="56">
        <f t="shared" si="416"/>
        <v>3953.9796218493584</v>
      </c>
      <c r="M731" s="56">
        <f t="shared" si="398"/>
        <v>-4.1701661648403388E-3</v>
      </c>
      <c r="N731" s="47"/>
      <c r="O731" s="47"/>
      <c r="P731" s="47">
        <f t="shared" si="389"/>
        <v>727.24687499999982</v>
      </c>
      <c r="Q731" s="47">
        <f t="shared" si="389"/>
        <v>1578.2468749999998</v>
      </c>
      <c r="R731" s="47"/>
      <c r="S731" s="47"/>
      <c r="T731" s="47">
        <f t="shared" si="388"/>
        <v>1243.7720921444029</v>
      </c>
      <c r="U731" s="47">
        <f t="shared" si="381"/>
        <v>1458.1004766476142</v>
      </c>
      <c r="V731" s="47">
        <f t="shared" si="379"/>
        <v>1252.1112232235062</v>
      </c>
      <c r="W731" s="79">
        <v>4</v>
      </c>
      <c r="X731" s="62">
        <f t="shared" si="387"/>
        <v>1458.1004766476142</v>
      </c>
      <c r="Y731" s="137">
        <f t="shared" si="402"/>
        <v>60.618831873326144</v>
      </c>
      <c r="Z731" s="131"/>
      <c r="AA731" s="5">
        <f t="shared" si="400"/>
        <v>0</v>
      </c>
      <c r="AB731" s="131"/>
      <c r="AC731" s="43">
        <f t="shared" si="404"/>
        <v>0</v>
      </c>
      <c r="AD731" s="131"/>
      <c r="AE731" s="43">
        <f t="shared" si="403"/>
        <v>0</v>
      </c>
      <c r="AF731" s="131"/>
      <c r="AG731" s="43">
        <f t="shared" si="405"/>
        <v>0</v>
      </c>
      <c r="AH731" s="131"/>
      <c r="AI731" s="43">
        <f t="shared" si="406"/>
        <v>0</v>
      </c>
      <c r="AJ731" s="131"/>
      <c r="AK731" s="43">
        <f t="shared" si="407"/>
        <v>0</v>
      </c>
      <c r="AL731" s="117"/>
      <c r="AM731" s="43">
        <f t="shared" si="408"/>
        <v>0</v>
      </c>
      <c r="AN731" s="131">
        <v>65.2</v>
      </c>
      <c r="AO731" s="5">
        <f t="shared" si="401"/>
        <v>5.7842901435391996</v>
      </c>
      <c r="AP731" s="131"/>
      <c r="AQ731" s="43">
        <f t="shared" si="409"/>
        <v>0</v>
      </c>
      <c r="AR731" s="131">
        <v>66.099999999999994</v>
      </c>
      <c r="AS731" s="43">
        <f t="shared" si="410"/>
        <v>5.9450812831807989</v>
      </c>
      <c r="AT731" s="131"/>
      <c r="AU731" s="43">
        <f t="shared" si="411"/>
        <v>0</v>
      </c>
      <c r="AV731" s="131"/>
      <c r="AW731" s="43">
        <f t="shared" si="412"/>
        <v>0</v>
      </c>
      <c r="AX731" s="131"/>
      <c r="AY731" s="43">
        <f t="shared" si="413"/>
        <v>0</v>
      </c>
      <c r="AZ731" s="131"/>
      <c r="BA731" s="43">
        <f t="shared" si="414"/>
        <v>0</v>
      </c>
      <c r="BB731" s="117"/>
      <c r="BC731" s="43">
        <f t="shared" si="415"/>
        <v>0</v>
      </c>
      <c r="BD731" s="121"/>
      <c r="BE731">
        <f t="shared" si="390"/>
        <v>0</v>
      </c>
      <c r="BF731">
        <f t="shared" si="391"/>
        <v>0</v>
      </c>
      <c r="BG731">
        <f t="shared" si="392"/>
        <v>4</v>
      </c>
      <c r="BH731">
        <f t="shared" si="396"/>
        <v>7</v>
      </c>
      <c r="BI731" s="6">
        <f t="shared" si="393"/>
        <v>0</v>
      </c>
      <c r="BJ731" s="44">
        <f t="shared" si="394"/>
        <v>0</v>
      </c>
    </row>
    <row r="732" spans="1:62" x14ac:dyDescent="0.25">
      <c r="A732" s="144">
        <f t="shared" si="395"/>
        <v>720</v>
      </c>
      <c r="B732" s="89" t="s">
        <v>140</v>
      </c>
      <c r="C732" s="150">
        <v>30</v>
      </c>
      <c r="D732" s="89" t="s">
        <v>140</v>
      </c>
      <c r="E732" s="150">
        <v>30</v>
      </c>
      <c r="F732" s="154" t="s">
        <v>129</v>
      </c>
      <c r="G732" s="155">
        <v>37</v>
      </c>
      <c r="H732" s="152">
        <f t="shared" si="397"/>
        <v>5740.9</v>
      </c>
      <c r="I732" s="47">
        <f t="shared" si="399"/>
        <v>2306.6999999999998</v>
      </c>
      <c r="J732" s="47">
        <f t="shared" si="380"/>
        <v>2529.5</v>
      </c>
      <c r="K732" s="47">
        <f t="shared" si="382"/>
        <v>0</v>
      </c>
      <c r="L732" s="56">
        <f t="shared" si="416"/>
        <v>3953.9796218493584</v>
      </c>
      <c r="M732" s="56">
        <f t="shared" si="398"/>
        <v>-4.1533748640176782E-3</v>
      </c>
      <c r="N732" s="47"/>
      <c r="O732" s="47"/>
      <c r="P732" s="47">
        <f t="shared" si="389"/>
        <v>721.49687499999982</v>
      </c>
      <c r="Q732" s="47">
        <f t="shared" si="389"/>
        <v>1572.4968749999998</v>
      </c>
      <c r="R732" s="47"/>
      <c r="S732" s="47"/>
      <c r="T732" s="47">
        <f t="shared" si="388"/>
        <v>1233.92007060213</v>
      </c>
      <c r="U732" s="47">
        <f t="shared" si="381"/>
        <v>1458.1004766476142</v>
      </c>
      <c r="V732" s="47">
        <f t="shared" si="379"/>
        <v>1261.9632279744783</v>
      </c>
      <c r="W732" s="79">
        <v>4</v>
      </c>
      <c r="X732" s="62">
        <f t="shared" si="387"/>
        <v>1458.1004766476142</v>
      </c>
      <c r="Y732" s="137">
        <f t="shared" si="402"/>
        <v>60.618831873326144</v>
      </c>
      <c r="Z732" s="131"/>
      <c r="AA732" s="5">
        <f t="shared" si="400"/>
        <v>0</v>
      </c>
      <c r="AB732" s="131"/>
      <c r="AC732" s="43">
        <f t="shared" si="404"/>
        <v>0</v>
      </c>
      <c r="AD732" s="131"/>
      <c r="AE732" s="43">
        <f t="shared" si="403"/>
        <v>0</v>
      </c>
      <c r="AF732" s="131"/>
      <c r="AG732" s="43">
        <f t="shared" si="405"/>
        <v>0</v>
      </c>
      <c r="AH732" s="131"/>
      <c r="AI732" s="43">
        <f t="shared" si="406"/>
        <v>0</v>
      </c>
      <c r="AJ732" s="131"/>
      <c r="AK732" s="43">
        <f t="shared" si="407"/>
        <v>0</v>
      </c>
      <c r="AL732" s="117"/>
      <c r="AM732" s="43">
        <f t="shared" si="408"/>
        <v>0</v>
      </c>
      <c r="AN732" s="131">
        <v>67.099999999999994</v>
      </c>
      <c r="AO732" s="5">
        <f t="shared" si="401"/>
        <v>6.1263233903167995</v>
      </c>
      <c r="AP732" s="131"/>
      <c r="AQ732" s="43">
        <f t="shared" si="409"/>
        <v>0</v>
      </c>
      <c r="AR732" s="131">
        <v>67.400000000000006</v>
      </c>
      <c r="AS732" s="43">
        <f t="shared" si="410"/>
        <v>6.1812266862848011</v>
      </c>
      <c r="AT732" s="131"/>
      <c r="AU732" s="43">
        <f t="shared" si="411"/>
        <v>0</v>
      </c>
      <c r="AV732" s="131"/>
      <c r="AW732" s="43">
        <f t="shared" si="412"/>
        <v>0</v>
      </c>
      <c r="AX732" s="131"/>
      <c r="AY732" s="43">
        <f t="shared" si="413"/>
        <v>0</v>
      </c>
      <c r="AZ732" s="131"/>
      <c r="BA732" s="43">
        <f t="shared" si="414"/>
        <v>0</v>
      </c>
      <c r="BB732" s="117"/>
      <c r="BC732" s="43">
        <f t="shared" si="415"/>
        <v>0</v>
      </c>
      <c r="BD732" s="121"/>
      <c r="BE732">
        <f t="shared" si="390"/>
        <v>0</v>
      </c>
      <c r="BF732">
        <f t="shared" si="391"/>
        <v>0</v>
      </c>
      <c r="BG732">
        <f t="shared" si="392"/>
        <v>4</v>
      </c>
      <c r="BH732">
        <f t="shared" si="396"/>
        <v>7</v>
      </c>
      <c r="BI732" s="6">
        <f t="shared" si="393"/>
        <v>0</v>
      </c>
      <c r="BJ732" s="44">
        <f t="shared" si="394"/>
        <v>0</v>
      </c>
    </row>
    <row r="733" spans="1:62" x14ac:dyDescent="0.25">
      <c r="A733" s="144">
        <f t="shared" si="395"/>
        <v>721</v>
      </c>
      <c r="B733" s="89" t="s">
        <v>140</v>
      </c>
      <c r="C733" s="150">
        <v>31</v>
      </c>
      <c r="D733" s="89" t="s">
        <v>140</v>
      </c>
      <c r="E733" s="150">
        <v>31</v>
      </c>
      <c r="F733" s="154" t="s">
        <v>130</v>
      </c>
      <c r="G733" s="155">
        <v>1</v>
      </c>
      <c r="H733" s="152">
        <f t="shared" si="397"/>
        <v>5748.9</v>
      </c>
      <c r="I733" s="47">
        <f t="shared" si="399"/>
        <v>2306.6999999999998</v>
      </c>
      <c r="J733" s="47">
        <f t="shared" si="380"/>
        <v>2537.5</v>
      </c>
      <c r="K733" s="47">
        <f t="shared" si="382"/>
        <v>0</v>
      </c>
      <c r="L733" s="56">
        <f t="shared" si="416"/>
        <v>3953.9796218493584</v>
      </c>
      <c r="M733" s="56">
        <f t="shared" si="398"/>
        <v>-4.1371187098775408E-3</v>
      </c>
      <c r="N733" s="47"/>
      <c r="O733" s="47"/>
      <c r="P733" s="47">
        <f t="shared" si="389"/>
        <v>715.74687499999982</v>
      </c>
      <c r="Q733" s="47">
        <f t="shared" si="389"/>
        <v>1566.7468749999998</v>
      </c>
      <c r="R733" s="47"/>
      <c r="S733" s="47"/>
      <c r="T733" s="47">
        <f t="shared" si="388"/>
        <v>1224.0680491999885</v>
      </c>
      <c r="U733" s="47">
        <f t="shared" si="381"/>
        <v>1458.1004766476142</v>
      </c>
      <c r="V733" s="47">
        <f t="shared" ref="V733:V796" si="417">SQRT(POWER(H733-Q$7,2)+POWER(Q733-I733,2))</f>
        <v>1271.8152331204658</v>
      </c>
      <c r="W733" s="79">
        <v>4</v>
      </c>
      <c r="X733" s="62">
        <f t="shared" si="387"/>
        <v>1458.1004766476142</v>
      </c>
      <c r="Y733" s="137">
        <f t="shared" si="402"/>
        <v>60.618831873326144</v>
      </c>
      <c r="Z733" s="131"/>
      <c r="AA733" s="5">
        <f t="shared" si="400"/>
        <v>0</v>
      </c>
      <c r="AB733" s="131"/>
      <c r="AC733" s="43">
        <f t="shared" si="404"/>
        <v>0</v>
      </c>
      <c r="AD733" s="131"/>
      <c r="AE733" s="43">
        <f t="shared" si="403"/>
        <v>0</v>
      </c>
      <c r="AF733" s="131"/>
      <c r="AG733" s="43">
        <f t="shared" si="405"/>
        <v>0</v>
      </c>
      <c r="AH733" s="131"/>
      <c r="AI733" s="43">
        <f t="shared" si="406"/>
        <v>0</v>
      </c>
      <c r="AJ733" s="131"/>
      <c r="AK733" s="43">
        <f t="shared" si="407"/>
        <v>0</v>
      </c>
      <c r="AL733" s="117"/>
      <c r="AM733" s="43">
        <f t="shared" si="408"/>
        <v>0</v>
      </c>
      <c r="AN733" s="131">
        <v>65.3</v>
      </c>
      <c r="AO733" s="5">
        <f t="shared" si="401"/>
        <v>5.8020469716031986</v>
      </c>
      <c r="AP733" s="131"/>
      <c r="AQ733" s="43">
        <f t="shared" si="409"/>
        <v>0</v>
      </c>
      <c r="AR733" s="131">
        <v>65.599999999999994</v>
      </c>
      <c r="AS733" s="43">
        <f t="shared" si="410"/>
        <v>5.8554807369727992</v>
      </c>
      <c r="AT733" s="131"/>
      <c r="AU733" s="43">
        <f t="shared" si="411"/>
        <v>0</v>
      </c>
      <c r="AV733" s="131"/>
      <c r="AW733" s="43">
        <f t="shared" si="412"/>
        <v>0</v>
      </c>
      <c r="AX733" s="131"/>
      <c r="AY733" s="43">
        <f t="shared" si="413"/>
        <v>0</v>
      </c>
      <c r="AZ733" s="131"/>
      <c r="BA733" s="43">
        <f t="shared" si="414"/>
        <v>0</v>
      </c>
      <c r="BB733" s="117"/>
      <c r="BC733" s="43">
        <f t="shared" si="415"/>
        <v>0</v>
      </c>
      <c r="BD733" s="121"/>
      <c r="BE733">
        <f t="shared" si="390"/>
        <v>0</v>
      </c>
      <c r="BF733">
        <f t="shared" si="391"/>
        <v>0</v>
      </c>
      <c r="BG733">
        <f t="shared" si="392"/>
        <v>4</v>
      </c>
      <c r="BH733">
        <f t="shared" si="396"/>
        <v>7</v>
      </c>
      <c r="BI733" s="6">
        <f t="shared" si="393"/>
        <v>0</v>
      </c>
      <c r="BJ733" s="44">
        <f t="shared" si="394"/>
        <v>0</v>
      </c>
    </row>
    <row r="734" spans="1:62" x14ac:dyDescent="0.25">
      <c r="A734" s="144">
        <f t="shared" si="395"/>
        <v>722</v>
      </c>
      <c r="B734" s="89" t="s">
        <v>140</v>
      </c>
      <c r="C734" s="150">
        <v>32</v>
      </c>
      <c r="D734" s="89" t="s">
        <v>140</v>
      </c>
      <c r="E734" s="150">
        <v>32</v>
      </c>
      <c r="F734" s="154" t="s">
        <v>130</v>
      </c>
      <c r="G734" s="155">
        <v>2</v>
      </c>
      <c r="H734" s="152">
        <f t="shared" si="397"/>
        <v>5756.9</v>
      </c>
      <c r="I734" s="47">
        <f t="shared" si="399"/>
        <v>2306.6999999999998</v>
      </c>
      <c r="J734" s="47">
        <f t="shared" si="380"/>
        <v>2545.5</v>
      </c>
      <c r="K734" s="47">
        <f t="shared" si="382"/>
        <v>0</v>
      </c>
      <c r="L734" s="56">
        <f t="shared" si="416"/>
        <v>3953.9796218493584</v>
      </c>
      <c r="M734" s="56">
        <f t="shared" si="398"/>
        <v>-4.1213920048903674E-3</v>
      </c>
      <c r="N734" s="47"/>
      <c r="O734" s="47"/>
      <c r="P734" s="47">
        <f t="shared" si="389"/>
        <v>709.99687499999982</v>
      </c>
      <c r="Q734" s="47">
        <f t="shared" si="389"/>
        <v>1560.9968749999998</v>
      </c>
      <c r="R734" s="47"/>
      <c r="S734" s="47"/>
      <c r="T734" s="47">
        <f t="shared" si="388"/>
        <v>1214.2160279413895</v>
      </c>
      <c r="U734" s="47">
        <f t="shared" si="381"/>
        <v>1458.1004766476142</v>
      </c>
      <c r="V734" s="47">
        <f t="shared" si="417"/>
        <v>1281.6672386523599</v>
      </c>
      <c r="W734" s="79">
        <v>4</v>
      </c>
      <c r="X734" s="62">
        <f t="shared" si="387"/>
        <v>1458.1004766476142</v>
      </c>
      <c r="Y734" s="137">
        <f t="shared" si="402"/>
        <v>60.618831873326144</v>
      </c>
      <c r="Z734" s="131"/>
      <c r="AA734" s="5">
        <f t="shared" si="400"/>
        <v>0</v>
      </c>
      <c r="AB734" s="131"/>
      <c r="AC734" s="43">
        <f t="shared" si="404"/>
        <v>0</v>
      </c>
      <c r="AD734" s="131"/>
      <c r="AE734" s="43">
        <f t="shared" si="403"/>
        <v>0</v>
      </c>
      <c r="AF734" s="131"/>
      <c r="AG734" s="43">
        <f t="shared" si="405"/>
        <v>0</v>
      </c>
      <c r="AH734" s="131"/>
      <c r="AI734" s="43">
        <f t="shared" si="406"/>
        <v>0</v>
      </c>
      <c r="AJ734" s="131"/>
      <c r="AK734" s="43">
        <f t="shared" si="407"/>
        <v>0</v>
      </c>
      <c r="AL734" s="117"/>
      <c r="AM734" s="43">
        <f t="shared" si="408"/>
        <v>0</v>
      </c>
      <c r="AN734" s="131">
        <v>66.400000000000006</v>
      </c>
      <c r="AO734" s="5">
        <f t="shared" si="401"/>
        <v>5.9991681732608013</v>
      </c>
      <c r="AP734" s="131"/>
      <c r="AQ734" s="43">
        <f t="shared" si="409"/>
        <v>0</v>
      </c>
      <c r="AR734" s="131">
        <v>66.7</v>
      </c>
      <c r="AS734" s="43">
        <f t="shared" si="410"/>
        <v>6.0534999851072007</v>
      </c>
      <c r="AT734" s="131"/>
      <c r="AU734" s="43">
        <f t="shared" si="411"/>
        <v>0</v>
      </c>
      <c r="AV734" s="131"/>
      <c r="AW734" s="43">
        <f t="shared" si="412"/>
        <v>0</v>
      </c>
      <c r="AX734" s="131"/>
      <c r="AY734" s="43">
        <f t="shared" si="413"/>
        <v>0</v>
      </c>
      <c r="AZ734" s="131"/>
      <c r="BA734" s="43">
        <f t="shared" si="414"/>
        <v>0</v>
      </c>
      <c r="BB734" s="117"/>
      <c r="BC734" s="43">
        <f t="shared" si="415"/>
        <v>0</v>
      </c>
      <c r="BD734" s="121"/>
      <c r="BE734">
        <f t="shared" si="390"/>
        <v>0</v>
      </c>
      <c r="BF734">
        <f t="shared" si="391"/>
        <v>0</v>
      </c>
      <c r="BG734">
        <f t="shared" si="392"/>
        <v>4</v>
      </c>
      <c r="BH734">
        <f t="shared" si="396"/>
        <v>7</v>
      </c>
      <c r="BI734" s="6">
        <f t="shared" si="393"/>
        <v>0</v>
      </c>
      <c r="BJ734" s="44">
        <f t="shared" si="394"/>
        <v>0</v>
      </c>
    </row>
    <row r="735" spans="1:62" x14ac:dyDescent="0.25">
      <c r="A735" s="144">
        <f t="shared" si="395"/>
        <v>723</v>
      </c>
      <c r="B735" s="89" t="s">
        <v>140</v>
      </c>
      <c r="C735" s="150">
        <v>33</v>
      </c>
      <c r="D735" s="89" t="s">
        <v>140</v>
      </c>
      <c r="E735" s="150">
        <v>33</v>
      </c>
      <c r="F735" s="154" t="s">
        <v>130</v>
      </c>
      <c r="G735" s="155">
        <v>3</v>
      </c>
      <c r="H735" s="152">
        <f t="shared" si="397"/>
        <v>5764.9</v>
      </c>
      <c r="I735" s="47">
        <f t="shared" si="399"/>
        <v>2306.6999999999998</v>
      </c>
      <c r="J735" s="47">
        <f t="shared" ref="J735:J764" si="418">J734+I$8</f>
        <v>2553.5</v>
      </c>
      <c r="K735" s="47">
        <f t="shared" si="382"/>
        <v>0</v>
      </c>
      <c r="L735" s="56">
        <f t="shared" si="416"/>
        <v>3953.9796218493584</v>
      </c>
      <c r="M735" s="56">
        <f t="shared" si="398"/>
        <v>-4.1061894398808363E-3</v>
      </c>
      <c r="N735" s="47"/>
      <c r="O735" s="47"/>
      <c r="P735" s="47">
        <f t="shared" si="389"/>
        <v>704.24687499999982</v>
      </c>
      <c r="Q735" s="47">
        <f t="shared" si="389"/>
        <v>1555.2468749999998</v>
      </c>
      <c r="R735" s="47"/>
      <c r="S735" s="47"/>
      <c r="T735" s="47">
        <f t="shared" si="388"/>
        <v>1204.364006829856</v>
      </c>
      <c r="U735" s="47">
        <f t="shared" ref="U735:U798" si="419">SQRT(POWER(P$7-Q$7,2)+POWER(P735-Q735,2))</f>
        <v>1458.1004766476142</v>
      </c>
      <c r="V735" s="47">
        <f t="shared" si="417"/>
        <v>1291.5192445613286</v>
      </c>
      <c r="W735" s="79">
        <v>4</v>
      </c>
      <c r="X735" s="62">
        <f t="shared" si="387"/>
        <v>1458.1004766476142</v>
      </c>
      <c r="Y735" s="137">
        <f t="shared" si="402"/>
        <v>60.618831873326144</v>
      </c>
      <c r="Z735" s="131"/>
      <c r="AA735" s="5">
        <f t="shared" si="400"/>
        <v>0</v>
      </c>
      <c r="AB735" s="131"/>
      <c r="AC735" s="43">
        <f t="shared" si="404"/>
        <v>0</v>
      </c>
      <c r="AD735" s="131"/>
      <c r="AE735" s="43">
        <f t="shared" si="403"/>
        <v>0</v>
      </c>
      <c r="AF735" s="131"/>
      <c r="AG735" s="43">
        <f t="shared" si="405"/>
        <v>0</v>
      </c>
      <c r="AH735" s="131"/>
      <c r="AI735" s="43">
        <f t="shared" si="406"/>
        <v>0</v>
      </c>
      <c r="AJ735" s="131"/>
      <c r="AK735" s="43">
        <f t="shared" si="407"/>
        <v>0</v>
      </c>
      <c r="AL735" s="117"/>
      <c r="AM735" s="43">
        <f t="shared" si="408"/>
        <v>0</v>
      </c>
      <c r="AN735" s="131">
        <v>66.099999999999994</v>
      </c>
      <c r="AO735" s="5">
        <f t="shared" si="401"/>
        <v>5.9450812831807989</v>
      </c>
      <c r="AP735" s="131"/>
      <c r="AQ735" s="43">
        <f t="shared" si="409"/>
        <v>0</v>
      </c>
      <c r="AR735" s="131">
        <v>66.099999999999994</v>
      </c>
      <c r="AS735" s="43">
        <f t="shared" si="410"/>
        <v>5.9450812831807989</v>
      </c>
      <c r="AT735" s="131"/>
      <c r="AU735" s="43">
        <f t="shared" si="411"/>
        <v>0</v>
      </c>
      <c r="AV735" s="131"/>
      <c r="AW735" s="43">
        <f t="shared" si="412"/>
        <v>0</v>
      </c>
      <c r="AX735" s="131"/>
      <c r="AY735" s="43">
        <f t="shared" si="413"/>
        <v>0</v>
      </c>
      <c r="AZ735" s="131"/>
      <c r="BA735" s="43">
        <f t="shared" si="414"/>
        <v>0</v>
      </c>
      <c r="BB735" s="117"/>
      <c r="BC735" s="43">
        <f t="shared" si="415"/>
        <v>0</v>
      </c>
      <c r="BD735" s="121"/>
      <c r="BE735">
        <f t="shared" si="390"/>
        <v>0</v>
      </c>
      <c r="BF735">
        <f t="shared" si="391"/>
        <v>0</v>
      </c>
      <c r="BG735">
        <f t="shared" si="392"/>
        <v>4</v>
      </c>
      <c r="BH735">
        <f t="shared" si="396"/>
        <v>7</v>
      </c>
      <c r="BI735" s="6">
        <f t="shared" si="393"/>
        <v>0</v>
      </c>
      <c r="BJ735" s="44">
        <f t="shared" si="394"/>
        <v>0</v>
      </c>
    </row>
    <row r="736" spans="1:62" x14ac:dyDescent="0.25">
      <c r="A736" s="144">
        <f t="shared" si="395"/>
        <v>724</v>
      </c>
      <c r="B736" s="89" t="s">
        <v>140</v>
      </c>
      <c r="C736" s="150">
        <v>34</v>
      </c>
      <c r="D736" s="89" t="s">
        <v>140</v>
      </c>
      <c r="E736" s="150">
        <v>34</v>
      </c>
      <c r="F736" s="154" t="s">
        <v>130</v>
      </c>
      <c r="G736" s="155">
        <v>4</v>
      </c>
      <c r="H736" s="152">
        <f t="shared" si="397"/>
        <v>5772.9</v>
      </c>
      <c r="I736" s="47">
        <f t="shared" si="399"/>
        <v>2306.6999999999998</v>
      </c>
      <c r="J736" s="47">
        <f t="shared" si="418"/>
        <v>2561.5</v>
      </c>
      <c r="K736" s="47">
        <f t="shared" si="382"/>
        <v>0</v>
      </c>
      <c r="L736" s="56">
        <f t="shared" si="416"/>
        <v>3953.9796218493584</v>
      </c>
      <c r="M736" s="56">
        <f t="shared" si="398"/>
        <v>-4.0915060903898848E-3</v>
      </c>
      <c r="N736" s="47"/>
      <c r="O736" s="47"/>
      <c r="P736" s="47">
        <f t="shared" si="389"/>
        <v>698.49687499999982</v>
      </c>
      <c r="Q736" s="47">
        <f t="shared" si="389"/>
        <v>1549.4968749999998</v>
      </c>
      <c r="R736" s="47"/>
      <c r="S736" s="47"/>
      <c r="T736" s="47">
        <f t="shared" si="388"/>
        <v>1194.5119858690264</v>
      </c>
      <c r="U736" s="47">
        <f t="shared" si="419"/>
        <v>1458.1004766476142</v>
      </c>
      <c r="V736" s="47">
        <f t="shared" si="417"/>
        <v>1301.3712508388085</v>
      </c>
      <c r="W736" s="79">
        <v>4</v>
      </c>
      <c r="X736" s="62">
        <f t="shared" si="387"/>
        <v>1458.1004766476142</v>
      </c>
      <c r="Y736" s="137">
        <f t="shared" si="402"/>
        <v>60.618831873326144</v>
      </c>
      <c r="Z736" s="131"/>
      <c r="AA736" s="5">
        <f t="shared" si="400"/>
        <v>0</v>
      </c>
      <c r="AB736" s="131"/>
      <c r="AC736" s="43">
        <f t="shared" si="404"/>
        <v>0</v>
      </c>
      <c r="AD736" s="131"/>
      <c r="AE736" s="43">
        <f t="shared" si="403"/>
        <v>0</v>
      </c>
      <c r="AF736" s="131"/>
      <c r="AG736" s="43">
        <f t="shared" si="405"/>
        <v>0</v>
      </c>
      <c r="AH736" s="131"/>
      <c r="AI736" s="43">
        <f t="shared" si="406"/>
        <v>0</v>
      </c>
      <c r="AJ736" s="131"/>
      <c r="AK736" s="43">
        <f t="shared" si="407"/>
        <v>0</v>
      </c>
      <c r="AL736" s="117"/>
      <c r="AM736" s="43">
        <f t="shared" si="408"/>
        <v>0</v>
      </c>
      <c r="AN736" s="131">
        <v>65.7</v>
      </c>
      <c r="AO736" s="5">
        <f t="shared" si="401"/>
        <v>5.8733464191552001</v>
      </c>
      <c r="AP736" s="131"/>
      <c r="AQ736" s="43">
        <f t="shared" si="409"/>
        <v>0</v>
      </c>
      <c r="AR736" s="131">
        <v>65.900000000000006</v>
      </c>
      <c r="AS736" s="43">
        <f t="shared" si="410"/>
        <v>5.9091594241088012</v>
      </c>
      <c r="AT736" s="131"/>
      <c r="AU736" s="43">
        <f t="shared" si="411"/>
        <v>0</v>
      </c>
      <c r="AV736" s="131"/>
      <c r="AW736" s="43">
        <f t="shared" si="412"/>
        <v>0</v>
      </c>
      <c r="AX736" s="131"/>
      <c r="AY736" s="43">
        <f t="shared" si="413"/>
        <v>0</v>
      </c>
      <c r="AZ736" s="131"/>
      <c r="BA736" s="43">
        <f t="shared" si="414"/>
        <v>0</v>
      </c>
      <c r="BB736" s="117"/>
      <c r="BC736" s="43">
        <f t="shared" si="415"/>
        <v>0</v>
      </c>
      <c r="BD736" s="121"/>
      <c r="BE736">
        <f t="shared" si="390"/>
        <v>0</v>
      </c>
      <c r="BF736">
        <f t="shared" si="391"/>
        <v>0</v>
      </c>
      <c r="BG736">
        <f t="shared" si="392"/>
        <v>4</v>
      </c>
      <c r="BH736">
        <f t="shared" si="396"/>
        <v>7</v>
      </c>
      <c r="BI736" s="6">
        <f t="shared" si="393"/>
        <v>0</v>
      </c>
      <c r="BJ736" s="44">
        <f t="shared" si="394"/>
        <v>0</v>
      </c>
    </row>
    <row r="737" spans="1:62" x14ac:dyDescent="0.25">
      <c r="A737" s="144">
        <f t="shared" si="395"/>
        <v>725</v>
      </c>
      <c r="B737" s="89" t="s">
        <v>140</v>
      </c>
      <c r="C737" s="150">
        <v>35</v>
      </c>
      <c r="D737" s="89" t="s">
        <v>140</v>
      </c>
      <c r="E737" s="150">
        <v>35</v>
      </c>
      <c r="F737" s="154" t="s">
        <v>130</v>
      </c>
      <c r="G737" s="155">
        <v>5</v>
      </c>
      <c r="H737" s="152">
        <f t="shared" si="397"/>
        <v>5780.9</v>
      </c>
      <c r="I737" s="47">
        <f t="shared" si="399"/>
        <v>2306.6999999999998</v>
      </c>
      <c r="J737" s="47">
        <f t="shared" si="418"/>
        <v>2569.5</v>
      </c>
      <c r="K737" s="47">
        <f t="shared" si="382"/>
        <v>0</v>
      </c>
      <c r="L737" s="56">
        <f t="shared" si="416"/>
        <v>3953.9796218493584</v>
      </c>
      <c r="M737" s="56">
        <f t="shared" si="398"/>
        <v>-4.0773374093987513E-3</v>
      </c>
      <c r="N737" s="47"/>
      <c r="O737" s="47"/>
      <c r="P737" s="47">
        <f t="shared" si="389"/>
        <v>692.74687499999982</v>
      </c>
      <c r="Q737" s="47">
        <f t="shared" si="389"/>
        <v>1543.7468749999998</v>
      </c>
      <c r="R737" s="47"/>
      <c r="S737" s="47"/>
      <c r="T737" s="47">
        <f t="shared" si="388"/>
        <v>1184.6599650626611</v>
      </c>
      <c r="U737" s="47">
        <f t="shared" si="419"/>
        <v>1458.1004766476142</v>
      </c>
      <c r="V737" s="47">
        <f t="shared" si="417"/>
        <v>1311.2232574764928</v>
      </c>
      <c r="W737" s="79">
        <v>4</v>
      </c>
      <c r="X737" s="62">
        <f t="shared" si="387"/>
        <v>1458.1004766476142</v>
      </c>
      <c r="Y737" s="137">
        <f t="shared" si="402"/>
        <v>60.618831873326144</v>
      </c>
      <c r="Z737" s="131"/>
      <c r="AA737" s="5">
        <f t="shared" si="400"/>
        <v>0</v>
      </c>
      <c r="AB737" s="131"/>
      <c r="AC737" s="43">
        <f t="shared" si="404"/>
        <v>0</v>
      </c>
      <c r="AD737" s="131"/>
      <c r="AE737" s="43">
        <f t="shared" si="403"/>
        <v>0</v>
      </c>
      <c r="AF737" s="131"/>
      <c r="AG737" s="43">
        <f t="shared" si="405"/>
        <v>0</v>
      </c>
      <c r="AH737" s="131"/>
      <c r="AI737" s="43">
        <f t="shared" si="406"/>
        <v>0</v>
      </c>
      <c r="AJ737" s="131"/>
      <c r="AK737" s="43">
        <f t="shared" si="407"/>
        <v>0</v>
      </c>
      <c r="AL737" s="117"/>
      <c r="AM737" s="43">
        <f t="shared" si="408"/>
        <v>0</v>
      </c>
      <c r="AN737" s="131">
        <v>65.2</v>
      </c>
      <c r="AO737" s="5">
        <f t="shared" si="401"/>
        <v>5.7842901435391996</v>
      </c>
      <c r="AP737" s="131"/>
      <c r="AQ737" s="43">
        <f t="shared" si="409"/>
        <v>0</v>
      </c>
      <c r="AR737" s="131">
        <v>65.5</v>
      </c>
      <c r="AS737" s="43">
        <f t="shared" si="410"/>
        <v>5.8376422683199998</v>
      </c>
      <c r="AT737" s="131"/>
      <c r="AU737" s="43">
        <f t="shared" si="411"/>
        <v>0</v>
      </c>
      <c r="AV737" s="131"/>
      <c r="AW737" s="43">
        <f t="shared" si="412"/>
        <v>0</v>
      </c>
      <c r="AX737" s="131"/>
      <c r="AY737" s="43">
        <f t="shared" si="413"/>
        <v>0</v>
      </c>
      <c r="AZ737" s="131"/>
      <c r="BA737" s="43">
        <f t="shared" si="414"/>
        <v>0</v>
      </c>
      <c r="BB737" s="117"/>
      <c r="BC737" s="43">
        <f t="shared" si="415"/>
        <v>0</v>
      </c>
      <c r="BD737" s="121"/>
      <c r="BE737">
        <f t="shared" si="390"/>
        <v>0</v>
      </c>
      <c r="BF737">
        <f t="shared" si="391"/>
        <v>0</v>
      </c>
      <c r="BG737">
        <f t="shared" si="392"/>
        <v>4</v>
      </c>
      <c r="BH737">
        <f t="shared" si="396"/>
        <v>7</v>
      </c>
      <c r="BI737" s="6">
        <f t="shared" si="393"/>
        <v>0</v>
      </c>
      <c r="BJ737" s="44">
        <f t="shared" si="394"/>
        <v>0</v>
      </c>
    </row>
    <row r="738" spans="1:62" x14ac:dyDescent="0.25">
      <c r="A738" s="144">
        <f t="shared" si="395"/>
        <v>726</v>
      </c>
      <c r="B738" s="89" t="s">
        <v>140</v>
      </c>
      <c r="C738" s="150">
        <v>36</v>
      </c>
      <c r="D738" s="89" t="s">
        <v>140</v>
      </c>
      <c r="E738" s="150">
        <v>36</v>
      </c>
      <c r="F738" s="154" t="s">
        <v>130</v>
      </c>
      <c r="G738" s="155">
        <v>6</v>
      </c>
      <c r="H738" s="152">
        <f t="shared" si="397"/>
        <v>5788.9</v>
      </c>
      <c r="I738" s="47">
        <f t="shared" si="399"/>
        <v>2306.6999999999998</v>
      </c>
      <c r="J738" s="47">
        <f t="shared" si="418"/>
        <v>2577.5</v>
      </c>
      <c r="K738" s="47">
        <f t="shared" ref="K738:K801" si="420">K737</f>
        <v>0</v>
      </c>
      <c r="L738" s="56">
        <f t="shared" si="416"/>
        <v>3953.9796218493584</v>
      </c>
      <c r="M738" s="56">
        <f t="shared" si="398"/>
        <v>-4.0636792246004916E-3</v>
      </c>
      <c r="N738" s="47"/>
      <c r="O738" s="47"/>
      <c r="P738" s="47">
        <f t="shared" si="389"/>
        <v>686.99687499999982</v>
      </c>
      <c r="Q738" s="47">
        <f t="shared" si="389"/>
        <v>1537.9968749999998</v>
      </c>
      <c r="R738" s="47"/>
      <c r="S738" s="47"/>
      <c r="T738" s="47">
        <f t="shared" si="388"/>
        <v>1174.8079444146458</v>
      </c>
      <c r="U738" s="47">
        <f t="shared" si="419"/>
        <v>1458.1004766476142</v>
      </c>
      <c r="V738" s="47">
        <f t="shared" si="417"/>
        <v>1321.0752644663228</v>
      </c>
      <c r="W738" s="79">
        <v>4</v>
      </c>
      <c r="X738" s="62">
        <f t="shared" si="387"/>
        <v>1458.1004766476142</v>
      </c>
      <c r="Y738" s="137">
        <f t="shared" si="402"/>
        <v>60.618831873326144</v>
      </c>
      <c r="Z738" s="131"/>
      <c r="AA738" s="5">
        <f t="shared" si="400"/>
        <v>0</v>
      </c>
      <c r="AB738" s="131"/>
      <c r="AC738" s="43">
        <f t="shared" si="404"/>
        <v>0</v>
      </c>
      <c r="AD738" s="131"/>
      <c r="AE738" s="43">
        <f t="shared" si="403"/>
        <v>0</v>
      </c>
      <c r="AF738" s="131"/>
      <c r="AG738" s="43">
        <f t="shared" si="405"/>
        <v>0</v>
      </c>
      <c r="AH738" s="131"/>
      <c r="AI738" s="43">
        <f t="shared" si="406"/>
        <v>0</v>
      </c>
      <c r="AJ738" s="131"/>
      <c r="AK738" s="43">
        <f t="shared" si="407"/>
        <v>0</v>
      </c>
      <c r="AL738" s="117"/>
      <c r="AM738" s="43">
        <f t="shared" si="408"/>
        <v>0</v>
      </c>
      <c r="AN738" s="131">
        <v>65.2</v>
      </c>
      <c r="AO738" s="5">
        <f t="shared" si="401"/>
        <v>5.7842901435391996</v>
      </c>
      <c r="AP738" s="131"/>
      <c r="AQ738" s="43">
        <f t="shared" si="409"/>
        <v>0</v>
      </c>
      <c r="AR738" s="131">
        <v>65.3</v>
      </c>
      <c r="AS738" s="43">
        <f t="shared" si="410"/>
        <v>5.8020469716031986</v>
      </c>
      <c r="AT738" s="131"/>
      <c r="AU738" s="43">
        <f t="shared" si="411"/>
        <v>0</v>
      </c>
      <c r="AV738" s="131"/>
      <c r="AW738" s="43">
        <f t="shared" si="412"/>
        <v>0</v>
      </c>
      <c r="AX738" s="131"/>
      <c r="AY738" s="43">
        <f t="shared" si="413"/>
        <v>0</v>
      </c>
      <c r="AZ738" s="131"/>
      <c r="BA738" s="43">
        <f t="shared" si="414"/>
        <v>0</v>
      </c>
      <c r="BB738" s="117"/>
      <c r="BC738" s="43">
        <f t="shared" si="415"/>
        <v>0</v>
      </c>
      <c r="BD738" s="121"/>
      <c r="BE738">
        <f t="shared" si="390"/>
        <v>0</v>
      </c>
      <c r="BF738">
        <f t="shared" si="391"/>
        <v>0</v>
      </c>
      <c r="BG738">
        <f t="shared" si="392"/>
        <v>4</v>
      </c>
      <c r="BH738">
        <f t="shared" si="396"/>
        <v>7</v>
      </c>
      <c r="BI738" s="6">
        <f t="shared" si="393"/>
        <v>0</v>
      </c>
      <c r="BJ738" s="44">
        <f t="shared" si="394"/>
        <v>0</v>
      </c>
    </row>
    <row r="739" spans="1:62" x14ac:dyDescent="0.25">
      <c r="A739" s="144">
        <f t="shared" si="395"/>
        <v>727</v>
      </c>
      <c r="B739" s="89" t="s">
        <v>140</v>
      </c>
      <c r="C739" s="150">
        <v>37</v>
      </c>
      <c r="D739" s="89" t="s">
        <v>140</v>
      </c>
      <c r="E739" s="150">
        <v>37</v>
      </c>
      <c r="F739" s="154" t="s">
        <v>130</v>
      </c>
      <c r="G739" s="155">
        <v>7</v>
      </c>
      <c r="H739" s="152">
        <f t="shared" si="397"/>
        <v>5796.9</v>
      </c>
      <c r="I739" s="47">
        <f t="shared" si="399"/>
        <v>2306.6999999999998</v>
      </c>
      <c r="J739" s="47">
        <f t="shared" si="418"/>
        <v>2585.5</v>
      </c>
      <c r="K739" s="47">
        <f t="shared" si="420"/>
        <v>0</v>
      </c>
      <c r="L739" s="56">
        <f t="shared" si="416"/>
        <v>3953.9796218493584</v>
      </c>
      <c r="M739" s="56">
        <f t="shared" si="398"/>
        <v>-4.0505277320335153E-3</v>
      </c>
      <c r="N739" s="47"/>
      <c r="O739" s="47"/>
      <c r="P739" s="47">
        <f t="shared" si="389"/>
        <v>681.24687499999982</v>
      </c>
      <c r="Q739" s="47">
        <f t="shared" si="389"/>
        <v>1532.2468749999998</v>
      </c>
      <c r="R739" s="47"/>
      <c r="S739" s="47"/>
      <c r="T739" s="47">
        <f t="shared" si="388"/>
        <v>1164.9559239289979</v>
      </c>
      <c r="U739" s="47">
        <f t="shared" si="419"/>
        <v>1458.1004766476142</v>
      </c>
      <c r="V739" s="47">
        <f t="shared" si="417"/>
        <v>1330.9272718004786</v>
      </c>
      <c r="W739" s="79">
        <v>4</v>
      </c>
      <c r="X739" s="62">
        <f t="shared" si="387"/>
        <v>1458.1004766476142</v>
      </c>
      <c r="Y739" s="137">
        <f t="shared" si="402"/>
        <v>60.618831873326144</v>
      </c>
      <c r="Z739" s="131"/>
      <c r="AA739" s="5">
        <f t="shared" si="400"/>
        <v>0</v>
      </c>
      <c r="AB739" s="131"/>
      <c r="AC739" s="43">
        <f t="shared" si="404"/>
        <v>0</v>
      </c>
      <c r="AD739" s="131"/>
      <c r="AE739" s="43">
        <f t="shared" si="403"/>
        <v>0</v>
      </c>
      <c r="AF739" s="131"/>
      <c r="AG739" s="43">
        <f t="shared" si="405"/>
        <v>0</v>
      </c>
      <c r="AH739" s="131"/>
      <c r="AI739" s="43">
        <f t="shared" si="406"/>
        <v>0</v>
      </c>
      <c r="AJ739" s="131"/>
      <c r="AK739" s="43">
        <f t="shared" si="407"/>
        <v>0</v>
      </c>
      <c r="AL739" s="117"/>
      <c r="AM739" s="43">
        <f t="shared" si="408"/>
        <v>0</v>
      </c>
      <c r="AN739" s="131">
        <v>64</v>
      </c>
      <c r="AO739" s="5">
        <f t="shared" si="401"/>
        <v>5.5733308620799997</v>
      </c>
      <c r="AP739" s="131"/>
      <c r="AQ739" s="43">
        <f t="shared" si="409"/>
        <v>0</v>
      </c>
      <c r="AR739" s="131">
        <v>64.099999999999994</v>
      </c>
      <c r="AS739" s="43">
        <f t="shared" si="410"/>
        <v>5.5907611277887987</v>
      </c>
      <c r="AT739" s="131"/>
      <c r="AU739" s="43">
        <f t="shared" si="411"/>
        <v>0</v>
      </c>
      <c r="AV739" s="131"/>
      <c r="AW739" s="43">
        <f t="shared" si="412"/>
        <v>0</v>
      </c>
      <c r="AX739" s="131"/>
      <c r="AY739" s="43">
        <f t="shared" si="413"/>
        <v>0</v>
      </c>
      <c r="AZ739" s="131"/>
      <c r="BA739" s="43">
        <f t="shared" si="414"/>
        <v>0</v>
      </c>
      <c r="BB739" s="117"/>
      <c r="BC739" s="43">
        <f t="shared" si="415"/>
        <v>0</v>
      </c>
      <c r="BD739" s="121"/>
      <c r="BE739">
        <f t="shared" si="390"/>
        <v>0</v>
      </c>
      <c r="BF739">
        <f t="shared" si="391"/>
        <v>0</v>
      </c>
      <c r="BG739">
        <f t="shared" si="392"/>
        <v>4</v>
      </c>
      <c r="BH739">
        <f t="shared" si="396"/>
        <v>7</v>
      </c>
      <c r="BI739" s="6">
        <f t="shared" si="393"/>
        <v>0</v>
      </c>
      <c r="BJ739" s="44">
        <f t="shared" si="394"/>
        <v>0</v>
      </c>
    </row>
    <row r="740" spans="1:62" ht="15" customHeight="1" x14ac:dyDescent="0.25">
      <c r="A740" s="144">
        <f t="shared" si="395"/>
        <v>728</v>
      </c>
      <c r="B740" s="89" t="s">
        <v>141</v>
      </c>
      <c r="C740" s="150">
        <v>1</v>
      </c>
      <c r="D740" s="89" t="s">
        <v>141</v>
      </c>
      <c r="E740" s="150">
        <v>1</v>
      </c>
      <c r="F740" s="154" t="s">
        <v>130</v>
      </c>
      <c r="G740" s="155">
        <v>8</v>
      </c>
      <c r="H740" s="152">
        <f t="shared" si="397"/>
        <v>5804.9</v>
      </c>
      <c r="I740" s="47">
        <f t="shared" si="399"/>
        <v>2306.6999999999998</v>
      </c>
      <c r="J740" s="47">
        <f t="shared" si="418"/>
        <v>2593.5</v>
      </c>
      <c r="K740" s="47">
        <f t="shared" si="420"/>
        <v>0</v>
      </c>
      <c r="L740" s="56">
        <f t="shared" si="416"/>
        <v>3953.9796218493584</v>
      </c>
      <c r="M740" s="56">
        <f t="shared" si="398"/>
        <v>-4.0378794974458287E-3</v>
      </c>
      <c r="N740" s="47"/>
      <c r="O740" s="47"/>
      <c r="P740" s="47">
        <f t="shared" si="389"/>
        <v>675.49687499999982</v>
      </c>
      <c r="Q740" s="47">
        <f t="shared" si="389"/>
        <v>1526.4968749999998</v>
      </c>
      <c r="R740" s="47"/>
      <c r="S740" s="47"/>
      <c r="T740" s="47">
        <f t="shared" si="388"/>
        <v>1155.1039036098723</v>
      </c>
      <c r="U740" s="47">
        <f t="shared" si="419"/>
        <v>1458.1004766476142</v>
      </c>
      <c r="V740" s="47">
        <f t="shared" si="417"/>
        <v>1340.7792794713696</v>
      </c>
      <c r="W740" s="79">
        <v>4</v>
      </c>
      <c r="X740" s="62">
        <f t="shared" si="387"/>
        <v>1458.1004766476142</v>
      </c>
      <c r="Y740" s="137">
        <f t="shared" si="402"/>
        <v>60.618831873326144</v>
      </c>
      <c r="Z740" s="131"/>
      <c r="AA740" s="5">
        <f t="shared" si="400"/>
        <v>0</v>
      </c>
      <c r="AB740" s="131"/>
      <c r="AC740" s="43">
        <f t="shared" si="404"/>
        <v>0</v>
      </c>
      <c r="AD740" s="131"/>
      <c r="AE740" s="43">
        <f t="shared" si="403"/>
        <v>0</v>
      </c>
      <c r="AF740" s="131"/>
      <c r="AG740" s="43">
        <f t="shared" si="405"/>
        <v>0</v>
      </c>
      <c r="AH740" s="131"/>
      <c r="AI740" s="43">
        <f t="shared" si="406"/>
        <v>0</v>
      </c>
      <c r="AJ740" s="131"/>
      <c r="AK740" s="43">
        <f t="shared" si="407"/>
        <v>0</v>
      </c>
      <c r="AL740" s="117"/>
      <c r="AM740" s="43">
        <f t="shared" si="408"/>
        <v>0</v>
      </c>
      <c r="AN740" s="131">
        <v>64.8</v>
      </c>
      <c r="AO740" s="5">
        <f t="shared" si="401"/>
        <v>5.713534966579199</v>
      </c>
      <c r="AP740" s="131"/>
      <c r="AQ740" s="43">
        <f t="shared" si="409"/>
        <v>0</v>
      </c>
      <c r="AR740" s="131">
        <v>65.099999999999994</v>
      </c>
      <c r="AS740" s="43">
        <f t="shared" si="410"/>
        <v>5.7665605290047992</v>
      </c>
      <c r="AT740" s="131"/>
      <c r="AU740" s="43">
        <f t="shared" si="411"/>
        <v>0</v>
      </c>
      <c r="AV740" s="131"/>
      <c r="AW740" s="43">
        <f t="shared" si="412"/>
        <v>0</v>
      </c>
      <c r="AX740" s="131"/>
      <c r="AY740" s="43">
        <f t="shared" si="413"/>
        <v>0</v>
      </c>
      <c r="AZ740" s="131"/>
      <c r="BA740" s="43">
        <f t="shared" si="414"/>
        <v>0</v>
      </c>
      <c r="BB740" s="117"/>
      <c r="BC740" s="43">
        <f t="shared" si="415"/>
        <v>0</v>
      </c>
      <c r="BD740" s="121"/>
      <c r="BE740">
        <f t="shared" si="390"/>
        <v>0</v>
      </c>
      <c r="BF740">
        <f t="shared" si="391"/>
        <v>0</v>
      </c>
      <c r="BG740">
        <f t="shared" si="392"/>
        <v>4</v>
      </c>
      <c r="BH740">
        <f t="shared" si="396"/>
        <v>7</v>
      </c>
      <c r="BI740" s="6">
        <f t="shared" si="393"/>
        <v>0</v>
      </c>
      <c r="BJ740" s="44">
        <f t="shared" si="394"/>
        <v>0</v>
      </c>
    </row>
    <row r="741" spans="1:62" x14ac:dyDescent="0.25">
      <c r="A741" s="144">
        <f t="shared" si="395"/>
        <v>729</v>
      </c>
      <c r="B741" s="89" t="s">
        <v>141</v>
      </c>
      <c r="C741" s="150">
        <v>2</v>
      </c>
      <c r="D741" s="89" t="s">
        <v>141</v>
      </c>
      <c r="E741" s="150">
        <v>2</v>
      </c>
      <c r="F741" s="154" t="s">
        <v>130</v>
      </c>
      <c r="G741" s="155">
        <v>9</v>
      </c>
      <c r="H741" s="152">
        <f t="shared" si="397"/>
        <v>5812.9</v>
      </c>
      <c r="I741" s="47">
        <f t="shared" si="399"/>
        <v>2306.6999999999998</v>
      </c>
      <c r="J741" s="47">
        <f t="shared" si="418"/>
        <v>2601.5</v>
      </c>
      <c r="K741" s="47">
        <f t="shared" si="420"/>
        <v>0</v>
      </c>
      <c r="L741" s="56">
        <f t="shared" si="416"/>
        <v>3953.9796218493584</v>
      </c>
      <c r="M741" s="56">
        <f t="shared" si="398"/>
        <v>-4.0257314494738239E-3</v>
      </c>
      <c r="N741" s="47"/>
      <c r="O741" s="47"/>
      <c r="P741" s="47">
        <f t="shared" si="389"/>
        <v>669.74687499999982</v>
      </c>
      <c r="Q741" s="47">
        <f t="shared" si="389"/>
        <v>1520.7468749999998</v>
      </c>
      <c r="R741" s="47"/>
      <c r="S741" s="47"/>
      <c r="T741" s="47">
        <f t="shared" si="388"/>
        <v>1145.2518834615664</v>
      </c>
      <c r="U741" s="47">
        <f t="shared" si="419"/>
        <v>1458.1004766476142</v>
      </c>
      <c r="V741" s="47">
        <f t="shared" si="417"/>
        <v>1350.631287471627</v>
      </c>
      <c r="W741" s="79">
        <v>4</v>
      </c>
      <c r="X741" s="62">
        <f t="shared" si="387"/>
        <v>1458.1004766476142</v>
      </c>
      <c r="Y741" s="137">
        <f t="shared" si="402"/>
        <v>60.618831873326144</v>
      </c>
      <c r="Z741" s="131"/>
      <c r="AA741" s="5">
        <f t="shared" si="400"/>
        <v>0</v>
      </c>
      <c r="AB741" s="131"/>
      <c r="AC741" s="43">
        <f t="shared" si="404"/>
        <v>0</v>
      </c>
      <c r="AD741" s="131"/>
      <c r="AE741" s="43">
        <f t="shared" si="403"/>
        <v>0</v>
      </c>
      <c r="AF741" s="131"/>
      <c r="AG741" s="43">
        <f t="shared" si="405"/>
        <v>0</v>
      </c>
      <c r="AH741" s="131"/>
      <c r="AI741" s="43">
        <f t="shared" si="406"/>
        <v>0</v>
      </c>
      <c r="AJ741" s="131"/>
      <c r="AK741" s="43">
        <f t="shared" si="407"/>
        <v>0</v>
      </c>
      <c r="AL741" s="117"/>
      <c r="AM741" s="43">
        <f t="shared" si="408"/>
        <v>0</v>
      </c>
      <c r="AN741" s="131">
        <v>67.400000000000006</v>
      </c>
      <c r="AO741" s="5">
        <f t="shared" si="401"/>
        <v>6.1812266862848011</v>
      </c>
      <c r="AP741" s="131"/>
      <c r="AQ741" s="43">
        <f t="shared" si="409"/>
        <v>0</v>
      </c>
      <c r="AR741" s="131">
        <v>67.2</v>
      </c>
      <c r="AS741" s="43">
        <f t="shared" si="410"/>
        <v>6.1445972754431999</v>
      </c>
      <c r="AT741" s="131"/>
      <c r="AU741" s="43">
        <f t="shared" si="411"/>
        <v>0</v>
      </c>
      <c r="AV741" s="131"/>
      <c r="AW741" s="43">
        <f t="shared" si="412"/>
        <v>0</v>
      </c>
      <c r="AX741" s="131"/>
      <c r="AY741" s="43">
        <f t="shared" si="413"/>
        <v>0</v>
      </c>
      <c r="AZ741" s="131"/>
      <c r="BA741" s="43">
        <f t="shared" si="414"/>
        <v>0</v>
      </c>
      <c r="BB741" s="117"/>
      <c r="BC741" s="43">
        <f t="shared" si="415"/>
        <v>0</v>
      </c>
      <c r="BD741" s="121"/>
      <c r="BE741">
        <f t="shared" si="390"/>
        <v>0</v>
      </c>
      <c r="BF741">
        <f t="shared" si="391"/>
        <v>0</v>
      </c>
      <c r="BG741">
        <f t="shared" si="392"/>
        <v>4</v>
      </c>
      <c r="BH741">
        <f t="shared" si="396"/>
        <v>7</v>
      </c>
      <c r="BI741" s="6">
        <f t="shared" si="393"/>
        <v>0</v>
      </c>
      <c r="BJ741" s="44">
        <f t="shared" si="394"/>
        <v>0</v>
      </c>
    </row>
    <row r="742" spans="1:62" x14ac:dyDescent="0.25">
      <c r="A742" s="144">
        <f t="shared" si="395"/>
        <v>730</v>
      </c>
      <c r="B742" s="89" t="s">
        <v>141</v>
      </c>
      <c r="C742" s="150">
        <v>3</v>
      </c>
      <c r="D742" s="89" t="s">
        <v>141</v>
      </c>
      <c r="E742" s="150">
        <v>3</v>
      </c>
      <c r="F742" s="154" t="s">
        <v>130</v>
      </c>
      <c r="G742" s="155">
        <v>10</v>
      </c>
      <c r="H742" s="152">
        <f t="shared" si="397"/>
        <v>5820.9</v>
      </c>
      <c r="I742" s="47">
        <f t="shared" si="399"/>
        <v>2306.6999999999998</v>
      </c>
      <c r="J742" s="47">
        <f t="shared" si="418"/>
        <v>2609.5</v>
      </c>
      <c r="K742" s="47">
        <f t="shared" si="420"/>
        <v>0</v>
      </c>
      <c r="L742" s="56">
        <f t="shared" si="416"/>
        <v>3953.9796218493584</v>
      </c>
      <c r="M742" s="56">
        <f t="shared" si="398"/>
        <v>-4.0140808782780368E-3</v>
      </c>
      <c r="N742" s="47"/>
      <c r="O742" s="47"/>
      <c r="P742" s="47">
        <f t="shared" si="389"/>
        <v>663.99687499999982</v>
      </c>
      <c r="Q742" s="47">
        <f t="shared" si="389"/>
        <v>1514.9968749999998</v>
      </c>
      <c r="R742" s="47"/>
      <c r="S742" s="47"/>
      <c r="T742" s="47">
        <f t="shared" si="388"/>
        <v>1135.399863488527</v>
      </c>
      <c r="U742" s="47">
        <f t="shared" si="419"/>
        <v>1458.1004766476142</v>
      </c>
      <c r="V742" s="47">
        <f t="shared" si="417"/>
        <v>1360.4832957940957</v>
      </c>
      <c r="W742" s="79">
        <v>4</v>
      </c>
      <c r="X742" s="62">
        <f t="shared" si="387"/>
        <v>1458.1004766476142</v>
      </c>
      <c r="Y742" s="137">
        <f t="shared" si="402"/>
        <v>60.618831873326144</v>
      </c>
      <c r="Z742" s="131"/>
      <c r="AA742" s="5">
        <f t="shared" si="400"/>
        <v>0</v>
      </c>
      <c r="AB742" s="131"/>
      <c r="AC742" s="43">
        <f t="shared" si="404"/>
        <v>0</v>
      </c>
      <c r="AD742" s="131"/>
      <c r="AE742" s="43">
        <f t="shared" si="403"/>
        <v>0</v>
      </c>
      <c r="AF742" s="131"/>
      <c r="AG742" s="43">
        <f t="shared" si="405"/>
        <v>0</v>
      </c>
      <c r="AH742" s="131"/>
      <c r="AI742" s="43">
        <f t="shared" si="406"/>
        <v>0</v>
      </c>
      <c r="AJ742" s="131"/>
      <c r="AK742" s="43">
        <f t="shared" si="407"/>
        <v>0</v>
      </c>
      <c r="AL742" s="117"/>
      <c r="AM742" s="43">
        <f t="shared" si="408"/>
        <v>0</v>
      </c>
      <c r="AN742" s="131">
        <v>65.900000000000006</v>
      </c>
      <c r="AO742" s="5">
        <f t="shared" si="401"/>
        <v>5.9091594241088012</v>
      </c>
      <c r="AP742" s="131"/>
      <c r="AQ742" s="43">
        <f t="shared" si="409"/>
        <v>0</v>
      </c>
      <c r="AR742" s="131">
        <v>65.7</v>
      </c>
      <c r="AS742" s="43">
        <f t="shared" si="410"/>
        <v>5.8733464191552001</v>
      </c>
      <c r="AT742" s="131"/>
      <c r="AU742" s="43">
        <f t="shared" si="411"/>
        <v>0</v>
      </c>
      <c r="AV742" s="131"/>
      <c r="AW742" s="43">
        <f t="shared" si="412"/>
        <v>0</v>
      </c>
      <c r="AX742" s="131"/>
      <c r="AY742" s="43">
        <f t="shared" si="413"/>
        <v>0</v>
      </c>
      <c r="AZ742" s="131"/>
      <c r="BA742" s="43">
        <f t="shared" si="414"/>
        <v>0</v>
      </c>
      <c r="BB742" s="117"/>
      <c r="BC742" s="43">
        <f t="shared" si="415"/>
        <v>0</v>
      </c>
      <c r="BD742" s="121"/>
      <c r="BE742">
        <f t="shared" si="390"/>
        <v>0</v>
      </c>
      <c r="BF742">
        <f t="shared" si="391"/>
        <v>0</v>
      </c>
      <c r="BG742">
        <f t="shared" si="392"/>
        <v>4</v>
      </c>
      <c r="BH742">
        <f t="shared" si="396"/>
        <v>7</v>
      </c>
      <c r="BI742" s="6">
        <f t="shared" si="393"/>
        <v>0</v>
      </c>
      <c r="BJ742" s="44">
        <f t="shared" si="394"/>
        <v>0</v>
      </c>
    </row>
    <row r="743" spans="1:62" x14ac:dyDescent="0.25">
      <c r="A743" s="144">
        <f t="shared" si="395"/>
        <v>731</v>
      </c>
      <c r="B743" s="89" t="s">
        <v>141</v>
      </c>
      <c r="C743" s="150">
        <v>4</v>
      </c>
      <c r="D743" s="89" t="s">
        <v>141</v>
      </c>
      <c r="E743" s="150">
        <v>4</v>
      </c>
      <c r="F743" s="154" t="s">
        <v>130</v>
      </c>
      <c r="G743" s="155">
        <v>11</v>
      </c>
      <c r="H743" s="152">
        <f t="shared" si="397"/>
        <v>5828.9</v>
      </c>
      <c r="I743" s="47">
        <f t="shared" si="399"/>
        <v>2306.6999999999998</v>
      </c>
      <c r="J743" s="47">
        <f t="shared" si="418"/>
        <v>2617.5</v>
      </c>
      <c r="K743" s="47">
        <f t="shared" si="420"/>
        <v>0</v>
      </c>
      <c r="L743" s="56">
        <f t="shared" si="416"/>
        <v>3953.9796218493584</v>
      </c>
      <c r="M743" s="56">
        <f t="shared" si="398"/>
        <v>-4.0029254378168844E-3</v>
      </c>
      <c r="N743" s="47"/>
      <c r="O743" s="47"/>
      <c r="P743" s="47">
        <f t="shared" si="389"/>
        <v>658.24687499999982</v>
      </c>
      <c r="Q743" s="47">
        <f t="shared" si="389"/>
        <v>1509.2468749999998</v>
      </c>
      <c r="R743" s="47"/>
      <c r="S743" s="47"/>
      <c r="T743" s="47">
        <f t="shared" si="388"/>
        <v>1125.5478436953561</v>
      </c>
      <c r="U743" s="47">
        <f t="shared" si="419"/>
        <v>1458.1004766476142</v>
      </c>
      <c r="V743" s="47">
        <f t="shared" si="417"/>
        <v>1370.3353044318258</v>
      </c>
      <c r="W743" s="79">
        <v>4</v>
      </c>
      <c r="X743" s="62">
        <f t="shared" si="387"/>
        <v>1458.1004766476142</v>
      </c>
      <c r="Y743" s="137">
        <f t="shared" si="402"/>
        <v>60.618831873326144</v>
      </c>
      <c r="Z743" s="131"/>
      <c r="AA743" s="5">
        <f t="shared" si="400"/>
        <v>0</v>
      </c>
      <c r="AB743" s="131"/>
      <c r="AC743" s="43">
        <f t="shared" si="404"/>
        <v>0</v>
      </c>
      <c r="AD743" s="131"/>
      <c r="AE743" s="43">
        <f t="shared" si="403"/>
        <v>0</v>
      </c>
      <c r="AF743" s="131"/>
      <c r="AG743" s="43">
        <f t="shared" si="405"/>
        <v>0</v>
      </c>
      <c r="AH743" s="131"/>
      <c r="AI743" s="43">
        <f t="shared" si="406"/>
        <v>0</v>
      </c>
      <c r="AJ743" s="131"/>
      <c r="AK743" s="43">
        <f t="shared" si="407"/>
        <v>0</v>
      </c>
      <c r="AL743" s="117"/>
      <c r="AM743" s="43">
        <f t="shared" si="408"/>
        <v>0</v>
      </c>
      <c r="AN743" s="131">
        <v>67.2</v>
      </c>
      <c r="AO743" s="5">
        <f t="shared" si="401"/>
        <v>6.1445972754431999</v>
      </c>
      <c r="AP743" s="131"/>
      <c r="AQ743" s="43">
        <f t="shared" si="409"/>
        <v>0</v>
      </c>
      <c r="AR743" s="131">
        <v>66.8</v>
      </c>
      <c r="AS743" s="43">
        <f t="shared" si="410"/>
        <v>6.0716650161151993</v>
      </c>
      <c r="AT743" s="131"/>
      <c r="AU743" s="43">
        <f t="shared" si="411"/>
        <v>0</v>
      </c>
      <c r="AV743" s="131"/>
      <c r="AW743" s="43">
        <f t="shared" si="412"/>
        <v>0</v>
      </c>
      <c r="AX743" s="131"/>
      <c r="AY743" s="43">
        <f t="shared" si="413"/>
        <v>0</v>
      </c>
      <c r="AZ743" s="131"/>
      <c r="BA743" s="43">
        <f t="shared" si="414"/>
        <v>0</v>
      </c>
      <c r="BB743" s="117"/>
      <c r="BC743" s="43">
        <f t="shared" si="415"/>
        <v>0</v>
      </c>
      <c r="BD743" s="121"/>
      <c r="BE743">
        <f t="shared" si="390"/>
        <v>0</v>
      </c>
      <c r="BF743">
        <f t="shared" si="391"/>
        <v>0</v>
      </c>
      <c r="BG743">
        <f t="shared" si="392"/>
        <v>4</v>
      </c>
      <c r="BH743">
        <f t="shared" si="396"/>
        <v>7</v>
      </c>
      <c r="BI743" s="6">
        <f t="shared" si="393"/>
        <v>0</v>
      </c>
      <c r="BJ743" s="44">
        <f t="shared" si="394"/>
        <v>0</v>
      </c>
    </row>
    <row r="744" spans="1:62" x14ac:dyDescent="0.25">
      <c r="A744" s="144">
        <f t="shared" si="395"/>
        <v>732</v>
      </c>
      <c r="B744" s="89" t="s">
        <v>141</v>
      </c>
      <c r="C744" s="150">
        <v>5</v>
      </c>
      <c r="D744" s="89" t="s">
        <v>141</v>
      </c>
      <c r="E744" s="150">
        <v>5</v>
      </c>
      <c r="F744" s="154" t="s">
        <v>130</v>
      </c>
      <c r="G744" s="155">
        <v>12</v>
      </c>
      <c r="H744" s="152">
        <f t="shared" si="397"/>
        <v>5836.9</v>
      </c>
      <c r="I744" s="47">
        <f t="shared" si="399"/>
        <v>2306.6999999999998</v>
      </c>
      <c r="J744" s="47">
        <f t="shared" si="418"/>
        <v>2625.5</v>
      </c>
      <c r="K744" s="47">
        <f t="shared" si="420"/>
        <v>0</v>
      </c>
      <c r="L744" s="56">
        <f t="shared" si="416"/>
        <v>3953.9796218493584</v>
      </c>
      <c r="M744" s="56">
        <f t="shared" si="398"/>
        <v>-3.9922631408444431E-3</v>
      </c>
      <c r="N744" s="47"/>
      <c r="O744" s="47"/>
      <c r="P744" s="47">
        <f t="shared" si="389"/>
        <v>652.49687499999982</v>
      </c>
      <c r="Q744" s="47">
        <f t="shared" si="389"/>
        <v>1503.4968749999998</v>
      </c>
      <c r="R744" s="47"/>
      <c r="S744" s="47"/>
      <c r="T744" s="47">
        <f t="shared" si="388"/>
        <v>1115.6958240868187</v>
      </c>
      <c r="U744" s="47">
        <f t="shared" si="419"/>
        <v>1458.1004766476142</v>
      </c>
      <c r="V744" s="47">
        <f t="shared" si="417"/>
        <v>1380.1873133780664</v>
      </c>
      <c r="W744" s="79">
        <v>4</v>
      </c>
      <c r="X744" s="62">
        <f t="shared" si="387"/>
        <v>1458.1004766476142</v>
      </c>
      <c r="Y744" s="137">
        <f t="shared" si="402"/>
        <v>60.618831873326144</v>
      </c>
      <c r="Z744" s="131"/>
      <c r="AA744" s="5">
        <f t="shared" si="400"/>
        <v>0</v>
      </c>
      <c r="AB744" s="131"/>
      <c r="AC744" s="43">
        <f t="shared" si="404"/>
        <v>0</v>
      </c>
      <c r="AD744" s="131"/>
      <c r="AE744" s="43">
        <f t="shared" si="403"/>
        <v>0</v>
      </c>
      <c r="AF744" s="131"/>
      <c r="AG744" s="43">
        <f t="shared" si="405"/>
        <v>0</v>
      </c>
      <c r="AH744" s="131"/>
      <c r="AI744" s="43">
        <f t="shared" si="406"/>
        <v>0</v>
      </c>
      <c r="AJ744" s="131"/>
      <c r="AK744" s="43">
        <f t="shared" si="407"/>
        <v>0</v>
      </c>
      <c r="AL744" s="117"/>
      <c r="AM744" s="43">
        <f t="shared" si="408"/>
        <v>0</v>
      </c>
      <c r="AN744" s="131">
        <v>65.099999999999994</v>
      </c>
      <c r="AO744" s="5">
        <f t="shared" si="401"/>
        <v>5.7665605290047992</v>
      </c>
      <c r="AP744" s="131"/>
      <c r="AQ744" s="43">
        <f t="shared" si="409"/>
        <v>0</v>
      </c>
      <c r="AR744" s="131">
        <v>64.900000000000006</v>
      </c>
      <c r="AS744" s="43">
        <f t="shared" si="410"/>
        <v>5.7311829405248007</v>
      </c>
      <c r="AT744" s="131"/>
      <c r="AU744" s="43">
        <f t="shared" si="411"/>
        <v>0</v>
      </c>
      <c r="AV744" s="131"/>
      <c r="AW744" s="43">
        <f t="shared" si="412"/>
        <v>0</v>
      </c>
      <c r="AX744" s="131"/>
      <c r="AY744" s="43">
        <f t="shared" si="413"/>
        <v>0</v>
      </c>
      <c r="AZ744" s="131"/>
      <c r="BA744" s="43">
        <f t="shared" si="414"/>
        <v>0</v>
      </c>
      <c r="BB744" s="117"/>
      <c r="BC744" s="43">
        <f t="shared" si="415"/>
        <v>0</v>
      </c>
      <c r="BD744" s="121"/>
      <c r="BE744">
        <f t="shared" si="390"/>
        <v>0</v>
      </c>
      <c r="BF744">
        <f t="shared" si="391"/>
        <v>0</v>
      </c>
      <c r="BG744">
        <f t="shared" si="392"/>
        <v>4</v>
      </c>
      <c r="BH744">
        <f t="shared" si="396"/>
        <v>7</v>
      </c>
      <c r="BI744" s="6">
        <f t="shared" si="393"/>
        <v>0</v>
      </c>
      <c r="BJ744" s="44">
        <f t="shared" si="394"/>
        <v>0</v>
      </c>
    </row>
    <row r="745" spans="1:62" x14ac:dyDescent="0.25">
      <c r="A745" s="144">
        <f t="shared" si="395"/>
        <v>733</v>
      </c>
      <c r="B745" s="89" t="s">
        <v>141</v>
      </c>
      <c r="C745" s="150">
        <v>6</v>
      </c>
      <c r="D745" s="89" t="s">
        <v>141</v>
      </c>
      <c r="E745" s="150">
        <v>6</v>
      </c>
      <c r="F745" s="154" t="s">
        <v>130</v>
      </c>
      <c r="G745" s="155">
        <v>13</v>
      </c>
      <c r="H745" s="152">
        <f t="shared" si="397"/>
        <v>5844.9</v>
      </c>
      <c r="I745" s="47">
        <f t="shared" si="399"/>
        <v>2306.6999999999998</v>
      </c>
      <c r="J745" s="47">
        <f t="shared" si="418"/>
        <v>2633.5</v>
      </c>
      <c r="K745" s="47">
        <f t="shared" si="420"/>
        <v>0</v>
      </c>
      <c r="L745" s="56">
        <f t="shared" si="416"/>
        <v>3953.9796218493584</v>
      </c>
      <c r="M745" s="56">
        <f t="shared" si="398"/>
        <v>-3.9820923630031757E-3</v>
      </c>
      <c r="N745" s="47"/>
      <c r="O745" s="47"/>
      <c r="P745" s="47">
        <f t="shared" si="389"/>
        <v>646.74687499999982</v>
      </c>
      <c r="Q745" s="47">
        <f t="shared" si="389"/>
        <v>1497.7468749999998</v>
      </c>
      <c r="R745" s="47"/>
      <c r="S745" s="47"/>
      <c r="T745" s="47">
        <f t="shared" si="388"/>
        <v>1105.8438046678498</v>
      </c>
      <c r="U745" s="47">
        <f t="shared" si="419"/>
        <v>1458.1004766476142</v>
      </c>
      <c r="V745" s="47">
        <f t="shared" si="417"/>
        <v>1390.0393226262574</v>
      </c>
      <c r="W745" s="79">
        <v>4</v>
      </c>
      <c r="X745" s="62">
        <f t="shared" si="387"/>
        <v>1458.1004766476142</v>
      </c>
      <c r="Y745" s="137">
        <f t="shared" si="402"/>
        <v>60.618831873326144</v>
      </c>
      <c r="Z745" s="131"/>
      <c r="AA745" s="5">
        <f t="shared" si="400"/>
        <v>0</v>
      </c>
      <c r="AB745" s="131"/>
      <c r="AC745" s="43">
        <f t="shared" si="404"/>
        <v>0</v>
      </c>
      <c r="AD745" s="131"/>
      <c r="AE745" s="43">
        <f t="shared" si="403"/>
        <v>0</v>
      </c>
      <c r="AF745" s="131"/>
      <c r="AG745" s="43">
        <f t="shared" si="405"/>
        <v>0</v>
      </c>
      <c r="AH745" s="131"/>
      <c r="AI745" s="43">
        <f t="shared" si="406"/>
        <v>0</v>
      </c>
      <c r="AJ745" s="131"/>
      <c r="AK745" s="43">
        <f t="shared" si="407"/>
        <v>0</v>
      </c>
      <c r="AL745" s="117"/>
      <c r="AM745" s="43">
        <f t="shared" si="408"/>
        <v>0</v>
      </c>
      <c r="AN745" s="131">
        <v>65.900000000000006</v>
      </c>
      <c r="AO745" s="5">
        <f t="shared" si="401"/>
        <v>5.9091594241088012</v>
      </c>
      <c r="AP745" s="131"/>
      <c r="AQ745" s="43">
        <f t="shared" si="409"/>
        <v>0</v>
      </c>
      <c r="AR745" s="131">
        <v>65.5</v>
      </c>
      <c r="AS745" s="43">
        <f t="shared" si="410"/>
        <v>5.8376422683199998</v>
      </c>
      <c r="AT745" s="131"/>
      <c r="AU745" s="43">
        <f t="shared" si="411"/>
        <v>0</v>
      </c>
      <c r="AV745" s="131"/>
      <c r="AW745" s="43">
        <f t="shared" si="412"/>
        <v>0</v>
      </c>
      <c r="AX745" s="131"/>
      <c r="AY745" s="43">
        <f t="shared" si="413"/>
        <v>0</v>
      </c>
      <c r="AZ745" s="131"/>
      <c r="BA745" s="43">
        <f t="shared" si="414"/>
        <v>0</v>
      </c>
      <c r="BB745" s="117"/>
      <c r="BC745" s="43">
        <f t="shared" si="415"/>
        <v>0</v>
      </c>
      <c r="BD745" s="121"/>
      <c r="BE745">
        <f t="shared" si="390"/>
        <v>0</v>
      </c>
      <c r="BF745">
        <f t="shared" si="391"/>
        <v>0</v>
      </c>
      <c r="BG745">
        <f t="shared" si="392"/>
        <v>4</v>
      </c>
      <c r="BH745">
        <f t="shared" si="396"/>
        <v>7</v>
      </c>
      <c r="BI745" s="6">
        <f t="shared" si="393"/>
        <v>0</v>
      </c>
      <c r="BJ745" s="44">
        <f t="shared" si="394"/>
        <v>0</v>
      </c>
    </row>
    <row r="746" spans="1:62" x14ac:dyDescent="0.25">
      <c r="A746" s="144">
        <f t="shared" si="395"/>
        <v>734</v>
      </c>
      <c r="B746" s="89" t="s">
        <v>141</v>
      </c>
      <c r="C746" s="150">
        <v>7</v>
      </c>
      <c r="D746" s="89" t="s">
        <v>141</v>
      </c>
      <c r="E746" s="150">
        <v>7</v>
      </c>
      <c r="F746" s="154" t="s">
        <v>130</v>
      </c>
      <c r="G746" s="155">
        <v>14</v>
      </c>
      <c r="H746" s="152">
        <f t="shared" si="397"/>
        <v>5852.9</v>
      </c>
      <c r="I746" s="47">
        <f t="shared" si="399"/>
        <v>2306.6999999999998</v>
      </c>
      <c r="J746" s="47">
        <f t="shared" si="418"/>
        <v>2641.5</v>
      </c>
      <c r="K746" s="47">
        <f t="shared" si="420"/>
        <v>0</v>
      </c>
      <c r="L746" s="56">
        <f t="shared" si="416"/>
        <v>3953.9796218493584</v>
      </c>
      <c r="M746" s="56">
        <f t="shared" si="398"/>
        <v>-3.972411840550194E-3</v>
      </c>
      <c r="N746" s="47"/>
      <c r="O746" s="47"/>
      <c r="P746" s="47">
        <f t="shared" si="389"/>
        <v>640.99687499999982</v>
      </c>
      <c r="Q746" s="47">
        <f t="shared" si="389"/>
        <v>1491.9968749999998</v>
      </c>
      <c r="R746" s="47"/>
      <c r="S746" s="47"/>
      <c r="T746" s="47">
        <f t="shared" si="388"/>
        <v>1095.9917854435612</v>
      </c>
      <c r="U746" s="47">
        <f t="shared" si="419"/>
        <v>1458.1004766476142</v>
      </c>
      <c r="V746" s="47">
        <f t="shared" si="417"/>
        <v>1399.891332170024</v>
      </c>
      <c r="W746" s="79">
        <v>4</v>
      </c>
      <c r="X746" s="62">
        <f t="shared" si="387"/>
        <v>1458.1004766476142</v>
      </c>
      <c r="Y746" s="137">
        <f t="shared" si="402"/>
        <v>60.618831873326144</v>
      </c>
      <c r="Z746" s="131"/>
      <c r="AA746" s="5">
        <f t="shared" si="400"/>
        <v>0</v>
      </c>
      <c r="AB746" s="131"/>
      <c r="AC746" s="43">
        <f t="shared" si="404"/>
        <v>0</v>
      </c>
      <c r="AD746" s="131"/>
      <c r="AE746" s="43">
        <f t="shared" si="403"/>
        <v>0</v>
      </c>
      <c r="AF746" s="131"/>
      <c r="AG746" s="43">
        <f t="shared" si="405"/>
        <v>0</v>
      </c>
      <c r="AH746" s="131"/>
      <c r="AI746" s="43">
        <f t="shared" si="406"/>
        <v>0</v>
      </c>
      <c r="AJ746" s="131"/>
      <c r="AK746" s="43">
        <f t="shared" si="407"/>
        <v>0</v>
      </c>
      <c r="AL746" s="117"/>
      <c r="AM746" s="43">
        <f t="shared" si="408"/>
        <v>0</v>
      </c>
      <c r="AN746" s="131">
        <v>65.900000000000006</v>
      </c>
      <c r="AO746" s="5">
        <f t="shared" si="401"/>
        <v>5.9091594241088012</v>
      </c>
      <c r="AP746" s="131"/>
      <c r="AQ746" s="43">
        <f t="shared" si="409"/>
        <v>0</v>
      </c>
      <c r="AR746" s="131">
        <v>65.900000000000006</v>
      </c>
      <c r="AS746" s="43">
        <f t="shared" si="410"/>
        <v>5.9091594241088012</v>
      </c>
      <c r="AT746" s="131"/>
      <c r="AU746" s="43">
        <f t="shared" si="411"/>
        <v>0</v>
      </c>
      <c r="AV746" s="131"/>
      <c r="AW746" s="43">
        <f t="shared" si="412"/>
        <v>0</v>
      </c>
      <c r="AX746" s="131"/>
      <c r="AY746" s="43">
        <f t="shared" si="413"/>
        <v>0</v>
      </c>
      <c r="AZ746" s="131"/>
      <c r="BA746" s="43">
        <f t="shared" si="414"/>
        <v>0</v>
      </c>
      <c r="BB746" s="117"/>
      <c r="BC746" s="43">
        <f t="shared" si="415"/>
        <v>0</v>
      </c>
      <c r="BD746" s="121"/>
      <c r="BE746">
        <f t="shared" si="390"/>
        <v>0</v>
      </c>
      <c r="BF746">
        <f t="shared" si="391"/>
        <v>0</v>
      </c>
      <c r="BG746">
        <f t="shared" si="392"/>
        <v>4</v>
      </c>
      <c r="BH746">
        <f t="shared" si="396"/>
        <v>7</v>
      </c>
      <c r="BI746" s="6">
        <f t="shared" si="393"/>
        <v>0</v>
      </c>
      <c r="BJ746" s="44">
        <f t="shared" si="394"/>
        <v>0</v>
      </c>
    </row>
    <row r="747" spans="1:62" x14ac:dyDescent="0.25">
      <c r="A747" s="144">
        <f t="shared" si="395"/>
        <v>735</v>
      </c>
      <c r="B747" s="89" t="s">
        <v>141</v>
      </c>
      <c r="C747" s="150">
        <v>8</v>
      </c>
      <c r="D747" s="89" t="s">
        <v>141</v>
      </c>
      <c r="E747" s="150">
        <v>8</v>
      </c>
      <c r="F747" s="154" t="s">
        <v>130</v>
      </c>
      <c r="G747" s="155">
        <v>15</v>
      </c>
      <c r="H747" s="152">
        <f t="shared" si="397"/>
        <v>5860.9</v>
      </c>
      <c r="I747" s="47">
        <f t="shared" si="399"/>
        <v>2306.6999999999998</v>
      </c>
      <c r="J747" s="47">
        <f t="shared" si="418"/>
        <v>2649.5</v>
      </c>
      <c r="K747" s="47">
        <f t="shared" si="420"/>
        <v>0</v>
      </c>
      <c r="L747" s="56">
        <f t="shared" si="416"/>
        <v>3953.9796218493584</v>
      </c>
      <c r="M747" s="56">
        <f t="shared" si="398"/>
        <v>-3.9632206762689748E-3</v>
      </c>
      <c r="N747" s="47"/>
      <c r="O747" s="47"/>
      <c r="P747" s="47">
        <f t="shared" si="389"/>
        <v>635.24687499999982</v>
      </c>
      <c r="Q747" s="47">
        <f t="shared" si="389"/>
        <v>1486.2468749999998</v>
      </c>
      <c r="R747" s="47"/>
      <c r="S747" s="47"/>
      <c r="T747" s="47">
        <f t="shared" si="388"/>
        <v>1086.1397664192511</v>
      </c>
      <c r="U747" s="47">
        <f t="shared" si="419"/>
        <v>1458.1004766476142</v>
      </c>
      <c r="V747" s="47">
        <f t="shared" si="417"/>
        <v>1409.7433420031693</v>
      </c>
      <c r="W747" s="79">
        <v>4</v>
      </c>
      <c r="X747" s="62">
        <f t="shared" si="387"/>
        <v>1458.1004766476142</v>
      </c>
      <c r="Y747" s="137">
        <f t="shared" si="402"/>
        <v>60.618831873326144</v>
      </c>
      <c r="Z747" s="131"/>
      <c r="AA747" s="5">
        <f t="shared" si="400"/>
        <v>0</v>
      </c>
      <c r="AB747" s="131"/>
      <c r="AC747" s="43">
        <f t="shared" si="404"/>
        <v>0</v>
      </c>
      <c r="AD747" s="131"/>
      <c r="AE747" s="43">
        <f t="shared" si="403"/>
        <v>0</v>
      </c>
      <c r="AF747" s="131"/>
      <c r="AG747" s="43">
        <f t="shared" si="405"/>
        <v>0</v>
      </c>
      <c r="AH747" s="131"/>
      <c r="AI747" s="43">
        <f t="shared" si="406"/>
        <v>0</v>
      </c>
      <c r="AJ747" s="131"/>
      <c r="AK747" s="43">
        <f t="shared" si="407"/>
        <v>0</v>
      </c>
      <c r="AL747" s="117"/>
      <c r="AM747" s="43">
        <f t="shared" si="408"/>
        <v>0</v>
      </c>
      <c r="AN747" s="131">
        <v>65.3</v>
      </c>
      <c r="AO747" s="5">
        <f t="shared" si="401"/>
        <v>5.8020469716031986</v>
      </c>
      <c r="AP747" s="131"/>
      <c r="AQ747" s="43">
        <f t="shared" si="409"/>
        <v>0</v>
      </c>
      <c r="AR747" s="131">
        <v>65</v>
      </c>
      <c r="AS747" s="43">
        <f t="shared" si="410"/>
        <v>5.7488581280000002</v>
      </c>
      <c r="AT747" s="131"/>
      <c r="AU747" s="43">
        <f t="shared" si="411"/>
        <v>0</v>
      </c>
      <c r="AV747" s="131"/>
      <c r="AW747" s="43">
        <f t="shared" si="412"/>
        <v>0</v>
      </c>
      <c r="AX747" s="131"/>
      <c r="AY747" s="43">
        <f t="shared" si="413"/>
        <v>0</v>
      </c>
      <c r="AZ747" s="131"/>
      <c r="BA747" s="43">
        <f t="shared" si="414"/>
        <v>0</v>
      </c>
      <c r="BB747" s="117"/>
      <c r="BC747" s="43">
        <f t="shared" si="415"/>
        <v>0</v>
      </c>
      <c r="BD747" s="121"/>
      <c r="BE747">
        <f t="shared" si="390"/>
        <v>0</v>
      </c>
      <c r="BF747">
        <f t="shared" si="391"/>
        <v>0</v>
      </c>
      <c r="BG747">
        <f t="shared" si="392"/>
        <v>4</v>
      </c>
      <c r="BH747">
        <f t="shared" si="396"/>
        <v>7</v>
      </c>
      <c r="BI747" s="6">
        <f t="shared" si="393"/>
        <v>0</v>
      </c>
      <c r="BJ747" s="44">
        <f t="shared" si="394"/>
        <v>0</v>
      </c>
    </row>
    <row r="748" spans="1:62" x14ac:dyDescent="0.25">
      <c r="A748" s="144">
        <f t="shared" si="395"/>
        <v>736</v>
      </c>
      <c r="B748" s="89" t="s">
        <v>141</v>
      </c>
      <c r="C748" s="150">
        <v>9</v>
      </c>
      <c r="D748" s="89" t="s">
        <v>141</v>
      </c>
      <c r="E748" s="150">
        <v>9</v>
      </c>
      <c r="F748" s="154" t="s">
        <v>130</v>
      </c>
      <c r="G748" s="155">
        <v>16</v>
      </c>
      <c r="H748" s="152">
        <f t="shared" si="397"/>
        <v>5868.9</v>
      </c>
      <c r="I748" s="47">
        <f t="shared" si="399"/>
        <v>2306.6999999999998</v>
      </c>
      <c r="J748" s="47">
        <f t="shared" si="418"/>
        <v>2657.5</v>
      </c>
      <c r="K748" s="47">
        <f t="shared" si="420"/>
        <v>0</v>
      </c>
      <c r="L748" s="56">
        <f t="shared" si="416"/>
        <v>3953.9796218493584</v>
      </c>
      <c r="M748" s="56">
        <f t="shared" si="398"/>
        <v>-3.9545183344671386E-3</v>
      </c>
      <c r="N748" s="47"/>
      <c r="O748" s="47"/>
      <c r="P748" s="47">
        <f t="shared" si="389"/>
        <v>629.49687499999982</v>
      </c>
      <c r="Q748" s="47">
        <f t="shared" si="389"/>
        <v>1480.4968749999998</v>
      </c>
      <c r="R748" s="47"/>
      <c r="S748" s="47"/>
      <c r="T748" s="47">
        <f t="shared" si="388"/>
        <v>1076.2877476004107</v>
      </c>
      <c r="U748" s="47">
        <f t="shared" si="419"/>
        <v>1458.1004766476142</v>
      </c>
      <c r="V748" s="47">
        <f t="shared" si="417"/>
        <v>1419.5953521196682</v>
      </c>
      <c r="W748" s="79">
        <v>4</v>
      </c>
      <c r="X748" s="62">
        <f t="shared" si="387"/>
        <v>1458.1004766476142</v>
      </c>
      <c r="Y748" s="137">
        <f t="shared" si="402"/>
        <v>60.618831873326144</v>
      </c>
      <c r="Z748" s="131"/>
      <c r="AA748" s="5">
        <f t="shared" si="400"/>
        <v>0</v>
      </c>
      <c r="AB748" s="131"/>
      <c r="AC748" s="43">
        <f t="shared" si="404"/>
        <v>0</v>
      </c>
      <c r="AD748" s="131"/>
      <c r="AE748" s="43">
        <f t="shared" si="403"/>
        <v>0</v>
      </c>
      <c r="AF748" s="131"/>
      <c r="AG748" s="43">
        <f t="shared" si="405"/>
        <v>0</v>
      </c>
      <c r="AH748" s="131"/>
      <c r="AI748" s="43">
        <f t="shared" si="406"/>
        <v>0</v>
      </c>
      <c r="AJ748" s="131"/>
      <c r="AK748" s="43">
        <f t="shared" si="407"/>
        <v>0</v>
      </c>
      <c r="AL748" s="117"/>
      <c r="AM748" s="43">
        <f t="shared" si="408"/>
        <v>0</v>
      </c>
      <c r="AN748" s="131">
        <v>65.900000000000006</v>
      </c>
      <c r="AO748" s="5">
        <f t="shared" si="401"/>
        <v>5.9091594241088012</v>
      </c>
      <c r="AP748" s="131"/>
      <c r="AQ748" s="43">
        <f t="shared" si="409"/>
        <v>0</v>
      </c>
      <c r="AR748" s="131">
        <v>65.599999999999994</v>
      </c>
      <c r="AS748" s="43">
        <f t="shared" si="410"/>
        <v>5.8554807369727992</v>
      </c>
      <c r="AT748" s="131"/>
      <c r="AU748" s="43">
        <f t="shared" si="411"/>
        <v>0</v>
      </c>
      <c r="AV748" s="131"/>
      <c r="AW748" s="43">
        <f t="shared" si="412"/>
        <v>0</v>
      </c>
      <c r="AX748" s="131"/>
      <c r="AY748" s="43">
        <f t="shared" si="413"/>
        <v>0</v>
      </c>
      <c r="AZ748" s="131"/>
      <c r="BA748" s="43">
        <f t="shared" si="414"/>
        <v>0</v>
      </c>
      <c r="BB748" s="117"/>
      <c r="BC748" s="43">
        <f t="shared" si="415"/>
        <v>0</v>
      </c>
      <c r="BD748" s="121"/>
      <c r="BE748">
        <f t="shared" si="390"/>
        <v>0</v>
      </c>
      <c r="BF748">
        <f t="shared" si="391"/>
        <v>0</v>
      </c>
      <c r="BG748">
        <f t="shared" si="392"/>
        <v>4</v>
      </c>
      <c r="BH748">
        <f t="shared" si="396"/>
        <v>7</v>
      </c>
      <c r="BI748" s="6">
        <f t="shared" si="393"/>
        <v>0</v>
      </c>
      <c r="BJ748" s="44">
        <f t="shared" si="394"/>
        <v>0</v>
      </c>
    </row>
    <row r="749" spans="1:62" x14ac:dyDescent="0.25">
      <c r="A749" s="144">
        <f t="shared" si="395"/>
        <v>737</v>
      </c>
      <c r="B749" s="89" t="s">
        <v>141</v>
      </c>
      <c r="C749" s="150">
        <v>10</v>
      </c>
      <c r="D749" s="89" t="s">
        <v>141</v>
      </c>
      <c r="E749" s="150">
        <v>10</v>
      </c>
      <c r="F749" s="154" t="s">
        <v>130</v>
      </c>
      <c r="G749" s="155">
        <v>17</v>
      </c>
      <c r="H749" s="152">
        <f t="shared" si="397"/>
        <v>5876.9</v>
      </c>
      <c r="I749" s="47">
        <f t="shared" si="399"/>
        <v>2306.6999999999998</v>
      </c>
      <c r="J749" s="47">
        <f t="shared" si="418"/>
        <v>2665.5</v>
      </c>
      <c r="K749" s="47">
        <f t="shared" si="420"/>
        <v>0</v>
      </c>
      <c r="L749" s="56">
        <f t="shared" si="416"/>
        <v>3953.9796218493584</v>
      </c>
      <c r="M749" s="56">
        <f t="shared" si="398"/>
        <v>-3.9463046523451339E-3</v>
      </c>
      <c r="N749" s="47"/>
      <c r="O749" s="47"/>
      <c r="P749" s="47">
        <f t="shared" si="389"/>
        <v>623.74687499999982</v>
      </c>
      <c r="Q749" s="47">
        <f t="shared" si="389"/>
        <v>1474.7468749999998</v>
      </c>
      <c r="R749" s="47"/>
      <c r="S749" s="47"/>
      <c r="T749" s="47">
        <f t="shared" si="388"/>
        <v>1066.4357289927345</v>
      </c>
      <c r="U749" s="47">
        <f t="shared" si="419"/>
        <v>1458.1004766476142</v>
      </c>
      <c r="V749" s="47">
        <f t="shared" si="417"/>
        <v>1429.447362513662</v>
      </c>
      <c r="W749" s="79">
        <v>4</v>
      </c>
      <c r="X749" s="62">
        <f t="shared" si="387"/>
        <v>1458.1004766476142</v>
      </c>
      <c r="Y749" s="137">
        <f t="shared" si="402"/>
        <v>60.618831873326144</v>
      </c>
      <c r="Z749" s="131"/>
      <c r="AA749" s="5">
        <f t="shared" si="400"/>
        <v>0</v>
      </c>
      <c r="AB749" s="131"/>
      <c r="AC749" s="43">
        <f t="shared" si="404"/>
        <v>0</v>
      </c>
      <c r="AD749" s="131"/>
      <c r="AE749" s="43">
        <f t="shared" si="403"/>
        <v>0</v>
      </c>
      <c r="AF749" s="131"/>
      <c r="AG749" s="43">
        <f t="shared" si="405"/>
        <v>0</v>
      </c>
      <c r="AH749" s="131"/>
      <c r="AI749" s="43">
        <f t="shared" si="406"/>
        <v>0</v>
      </c>
      <c r="AJ749" s="131"/>
      <c r="AK749" s="43">
        <f t="shared" si="407"/>
        <v>0</v>
      </c>
      <c r="AL749" s="117"/>
      <c r="AM749" s="43">
        <f t="shared" si="408"/>
        <v>0</v>
      </c>
      <c r="AN749" s="131">
        <v>65.7</v>
      </c>
      <c r="AO749" s="5">
        <f t="shared" si="401"/>
        <v>5.8733464191552001</v>
      </c>
      <c r="AP749" s="131"/>
      <c r="AQ749" s="43">
        <f t="shared" si="409"/>
        <v>0</v>
      </c>
      <c r="AR749" s="131">
        <v>65.3</v>
      </c>
      <c r="AS749" s="43">
        <f t="shared" si="410"/>
        <v>5.8020469716031986</v>
      </c>
      <c r="AT749" s="131"/>
      <c r="AU749" s="43">
        <f t="shared" si="411"/>
        <v>0</v>
      </c>
      <c r="AV749" s="131"/>
      <c r="AW749" s="43">
        <f t="shared" si="412"/>
        <v>0</v>
      </c>
      <c r="AX749" s="131"/>
      <c r="AY749" s="43">
        <f t="shared" si="413"/>
        <v>0</v>
      </c>
      <c r="AZ749" s="131"/>
      <c r="BA749" s="43">
        <f t="shared" si="414"/>
        <v>0</v>
      </c>
      <c r="BB749" s="117"/>
      <c r="BC749" s="43">
        <f t="shared" si="415"/>
        <v>0</v>
      </c>
      <c r="BD749" s="121"/>
      <c r="BE749">
        <f t="shared" si="390"/>
        <v>0</v>
      </c>
      <c r="BF749">
        <f t="shared" si="391"/>
        <v>0</v>
      </c>
      <c r="BG749">
        <f t="shared" si="392"/>
        <v>4</v>
      </c>
      <c r="BH749">
        <f t="shared" si="396"/>
        <v>7</v>
      </c>
      <c r="BI749" s="6">
        <f t="shared" si="393"/>
        <v>0</v>
      </c>
      <c r="BJ749" s="44">
        <f t="shared" si="394"/>
        <v>0</v>
      </c>
    </row>
    <row r="750" spans="1:62" x14ac:dyDescent="0.25">
      <c r="A750" s="144">
        <f t="shared" si="395"/>
        <v>738</v>
      </c>
      <c r="B750" s="89" t="s">
        <v>141</v>
      </c>
      <c r="C750" s="150">
        <v>11</v>
      </c>
      <c r="D750" s="89" t="s">
        <v>141</v>
      </c>
      <c r="E750" s="150">
        <v>11</v>
      </c>
      <c r="F750" s="154" t="s">
        <v>130</v>
      </c>
      <c r="G750" s="155">
        <v>18</v>
      </c>
      <c r="H750" s="152">
        <f t="shared" si="397"/>
        <v>5884.9</v>
      </c>
      <c r="I750" s="47">
        <f t="shared" si="399"/>
        <v>2306.6999999999998</v>
      </c>
      <c r="J750" s="47">
        <f t="shared" si="418"/>
        <v>2673.5</v>
      </c>
      <c r="K750" s="47">
        <f t="shared" si="420"/>
        <v>0</v>
      </c>
      <c r="L750" s="56">
        <f t="shared" si="416"/>
        <v>3953.9796218493584</v>
      </c>
      <c r="M750" s="56">
        <f t="shared" si="398"/>
        <v>-3.9385798381772474E-3</v>
      </c>
      <c r="N750" s="47"/>
      <c r="O750" s="47"/>
      <c r="P750" s="47">
        <f t="shared" si="389"/>
        <v>617.99687499999982</v>
      </c>
      <c r="Q750" s="47">
        <f t="shared" si="389"/>
        <v>1468.9968749999998</v>
      </c>
      <c r="R750" s="47"/>
      <c r="S750" s="47"/>
      <c r="T750" s="47">
        <f t="shared" si="388"/>
        <v>1056.5837106021299</v>
      </c>
      <c r="U750" s="47">
        <f t="shared" si="419"/>
        <v>1458.1004766476142</v>
      </c>
      <c r="V750" s="47">
        <f t="shared" si="417"/>
        <v>1439.2993731794525</v>
      </c>
      <c r="W750" s="79">
        <v>4</v>
      </c>
      <c r="X750" s="62">
        <f t="shared" si="387"/>
        <v>1458.1004766476142</v>
      </c>
      <c r="Y750" s="137">
        <f t="shared" si="402"/>
        <v>60.618831873326144</v>
      </c>
      <c r="Z750" s="131"/>
      <c r="AA750" s="5">
        <f t="shared" si="400"/>
        <v>0</v>
      </c>
      <c r="AB750" s="131"/>
      <c r="AC750" s="43">
        <f t="shared" si="404"/>
        <v>0</v>
      </c>
      <c r="AD750" s="131"/>
      <c r="AE750" s="43">
        <f t="shared" si="403"/>
        <v>0</v>
      </c>
      <c r="AF750" s="131"/>
      <c r="AG750" s="43">
        <f t="shared" si="405"/>
        <v>0</v>
      </c>
      <c r="AH750" s="131"/>
      <c r="AI750" s="43">
        <f t="shared" si="406"/>
        <v>0</v>
      </c>
      <c r="AJ750" s="131"/>
      <c r="AK750" s="43">
        <f t="shared" si="407"/>
        <v>0</v>
      </c>
      <c r="AL750" s="117"/>
      <c r="AM750" s="43">
        <f t="shared" si="408"/>
        <v>0</v>
      </c>
      <c r="AN750" s="131">
        <v>67</v>
      </c>
      <c r="AO750" s="5">
        <f t="shared" si="401"/>
        <v>6.1080767187200005</v>
      </c>
      <c r="AP750" s="131"/>
      <c r="AQ750" s="43">
        <f t="shared" si="409"/>
        <v>0</v>
      </c>
      <c r="AR750" s="131">
        <v>66.5</v>
      </c>
      <c r="AS750" s="43">
        <f t="shared" si="410"/>
        <v>6.0172515636800004</v>
      </c>
      <c r="AT750" s="131"/>
      <c r="AU750" s="43">
        <f t="shared" si="411"/>
        <v>0</v>
      </c>
      <c r="AV750" s="131"/>
      <c r="AW750" s="43">
        <f t="shared" si="412"/>
        <v>0</v>
      </c>
      <c r="AX750" s="131"/>
      <c r="AY750" s="43">
        <f t="shared" si="413"/>
        <v>0</v>
      </c>
      <c r="AZ750" s="131"/>
      <c r="BA750" s="43">
        <f t="shared" si="414"/>
        <v>0</v>
      </c>
      <c r="BB750" s="117"/>
      <c r="BC750" s="43">
        <f t="shared" si="415"/>
        <v>0</v>
      </c>
      <c r="BD750" s="121"/>
      <c r="BE750">
        <f t="shared" si="390"/>
        <v>0</v>
      </c>
      <c r="BF750">
        <f t="shared" si="391"/>
        <v>0</v>
      </c>
      <c r="BG750">
        <f t="shared" si="392"/>
        <v>4</v>
      </c>
      <c r="BH750">
        <f t="shared" si="396"/>
        <v>7</v>
      </c>
      <c r="BI750" s="6">
        <f t="shared" si="393"/>
        <v>0</v>
      </c>
      <c r="BJ750" s="44">
        <f t="shared" si="394"/>
        <v>0</v>
      </c>
    </row>
    <row r="751" spans="1:62" x14ac:dyDescent="0.25">
      <c r="A751" s="144">
        <f t="shared" si="395"/>
        <v>739</v>
      </c>
      <c r="B751" s="89" t="s">
        <v>141</v>
      </c>
      <c r="C751" s="150">
        <v>12</v>
      </c>
      <c r="D751" s="89" t="s">
        <v>141</v>
      </c>
      <c r="E751" s="150">
        <v>12</v>
      </c>
      <c r="F751" s="154" t="s">
        <v>130</v>
      </c>
      <c r="G751" s="155">
        <v>19</v>
      </c>
      <c r="H751" s="152">
        <f t="shared" si="397"/>
        <v>5892.9</v>
      </c>
      <c r="I751" s="47">
        <f t="shared" si="399"/>
        <v>2306.6999999999998</v>
      </c>
      <c r="J751" s="47">
        <f t="shared" si="418"/>
        <v>2681.5</v>
      </c>
      <c r="K751" s="47">
        <f t="shared" si="420"/>
        <v>0</v>
      </c>
      <c r="L751" s="56">
        <f t="shared" si="416"/>
        <v>3953.9796218493584</v>
      </c>
      <c r="M751" s="56">
        <f t="shared" si="398"/>
        <v>-3.9313444776780671E-3</v>
      </c>
      <c r="N751" s="47"/>
      <c r="O751" s="47"/>
      <c r="P751" s="47">
        <f t="shared" si="389"/>
        <v>612.24687499999982</v>
      </c>
      <c r="Q751" s="47">
        <f t="shared" si="389"/>
        <v>1463.2468749999998</v>
      </c>
      <c r="R751" s="47"/>
      <c r="S751" s="47"/>
      <c r="T751" s="47">
        <f t="shared" si="388"/>
        <v>1046.7316924347258</v>
      </c>
      <c r="U751" s="47">
        <f t="shared" si="419"/>
        <v>1458.1004766476142</v>
      </c>
      <c r="V751" s="47">
        <f t="shared" si="417"/>
        <v>1449.1513841114961</v>
      </c>
      <c r="W751" s="79">
        <v>4</v>
      </c>
      <c r="X751" s="62">
        <f t="shared" si="387"/>
        <v>1458.1004766476142</v>
      </c>
      <c r="Y751" s="137">
        <f t="shared" si="402"/>
        <v>60.618831873326144</v>
      </c>
      <c r="Z751" s="131"/>
      <c r="AA751" s="5">
        <f t="shared" si="400"/>
        <v>0</v>
      </c>
      <c r="AB751" s="131"/>
      <c r="AC751" s="43">
        <f t="shared" si="404"/>
        <v>0</v>
      </c>
      <c r="AD751" s="131"/>
      <c r="AE751" s="43">
        <f t="shared" si="403"/>
        <v>0</v>
      </c>
      <c r="AF751" s="131"/>
      <c r="AG751" s="43">
        <f t="shared" si="405"/>
        <v>0</v>
      </c>
      <c r="AH751" s="131"/>
      <c r="AI751" s="43">
        <f t="shared" si="406"/>
        <v>0</v>
      </c>
      <c r="AJ751" s="131"/>
      <c r="AK751" s="43">
        <f t="shared" si="407"/>
        <v>0</v>
      </c>
      <c r="AL751" s="117"/>
      <c r="AM751" s="43">
        <f t="shared" si="408"/>
        <v>0</v>
      </c>
      <c r="AN751" s="131">
        <v>65.7</v>
      </c>
      <c r="AO751" s="5">
        <f t="shared" si="401"/>
        <v>5.8733464191552001</v>
      </c>
      <c r="AP751" s="131"/>
      <c r="AQ751" s="43">
        <f t="shared" si="409"/>
        <v>0</v>
      </c>
      <c r="AR751" s="131">
        <v>65.400000000000006</v>
      </c>
      <c r="AS751" s="43">
        <f t="shared" si="410"/>
        <v>5.8198310131968016</v>
      </c>
      <c r="AT751" s="131"/>
      <c r="AU751" s="43">
        <f t="shared" si="411"/>
        <v>0</v>
      </c>
      <c r="AV751" s="131"/>
      <c r="AW751" s="43">
        <f t="shared" si="412"/>
        <v>0</v>
      </c>
      <c r="AX751" s="131"/>
      <c r="AY751" s="43">
        <f t="shared" si="413"/>
        <v>0</v>
      </c>
      <c r="AZ751" s="131"/>
      <c r="BA751" s="43">
        <f t="shared" si="414"/>
        <v>0</v>
      </c>
      <c r="BB751" s="117"/>
      <c r="BC751" s="43">
        <f t="shared" si="415"/>
        <v>0</v>
      </c>
      <c r="BD751" s="121"/>
      <c r="BE751">
        <f t="shared" si="390"/>
        <v>0</v>
      </c>
      <c r="BF751">
        <f t="shared" si="391"/>
        <v>0</v>
      </c>
      <c r="BG751">
        <f t="shared" si="392"/>
        <v>4</v>
      </c>
      <c r="BH751">
        <f t="shared" si="396"/>
        <v>7</v>
      </c>
      <c r="BI751" s="6">
        <f t="shared" si="393"/>
        <v>0</v>
      </c>
      <c r="BJ751" s="44">
        <f t="shared" si="394"/>
        <v>0</v>
      </c>
    </row>
    <row r="752" spans="1:62" x14ac:dyDescent="0.25">
      <c r="A752" s="144">
        <f t="shared" si="395"/>
        <v>740</v>
      </c>
      <c r="B752" s="89" t="s">
        <v>141</v>
      </c>
      <c r="C752" s="150">
        <v>13</v>
      </c>
      <c r="D752" s="89" t="s">
        <v>141</v>
      </c>
      <c r="E752" s="150">
        <v>13</v>
      </c>
      <c r="F752" s="154" t="s">
        <v>130</v>
      </c>
      <c r="G752" s="155">
        <v>20</v>
      </c>
      <c r="H752" s="152">
        <f t="shared" si="397"/>
        <v>5900.9</v>
      </c>
      <c r="I752" s="47">
        <f t="shared" si="399"/>
        <v>2306.6999999999998</v>
      </c>
      <c r="J752" s="47">
        <f t="shared" si="418"/>
        <v>2689.5</v>
      </c>
      <c r="K752" s="47">
        <f t="shared" si="420"/>
        <v>0</v>
      </c>
      <c r="L752" s="56">
        <f t="shared" si="416"/>
        <v>3953.9796218493584</v>
      </c>
      <c r="M752" s="56">
        <f t="shared" si="398"/>
        <v>-3.9245995394594502E-3</v>
      </c>
      <c r="N752" s="47"/>
      <c r="O752" s="47"/>
      <c r="P752" s="47">
        <f t="shared" si="389"/>
        <v>606.49687499999982</v>
      </c>
      <c r="Q752" s="47">
        <f t="shared" si="389"/>
        <v>1457.4968749999998</v>
      </c>
      <c r="R752" s="47"/>
      <c r="S752" s="47"/>
      <c r="T752" s="47">
        <f t="shared" si="388"/>
        <v>1036.8796744968847</v>
      </c>
      <c r="U752" s="47">
        <f t="shared" si="419"/>
        <v>1458.1004766476142</v>
      </c>
      <c r="V752" s="47">
        <f t="shared" si="417"/>
        <v>1459.0033953043992</v>
      </c>
      <c r="W752" s="79">
        <v>4</v>
      </c>
      <c r="X752" s="62">
        <f t="shared" si="387"/>
        <v>1458.1004766476142</v>
      </c>
      <c r="Y752" s="137">
        <f t="shared" si="402"/>
        <v>60.618831873326144</v>
      </c>
      <c r="Z752" s="131"/>
      <c r="AA752" s="5">
        <f t="shared" si="400"/>
        <v>0</v>
      </c>
      <c r="AB752" s="131"/>
      <c r="AC752" s="43">
        <f t="shared" si="404"/>
        <v>0</v>
      </c>
      <c r="AD752" s="131"/>
      <c r="AE752" s="43">
        <f t="shared" si="403"/>
        <v>0</v>
      </c>
      <c r="AF752" s="131"/>
      <c r="AG752" s="43">
        <f t="shared" si="405"/>
        <v>0</v>
      </c>
      <c r="AH752" s="131"/>
      <c r="AI752" s="43">
        <f t="shared" si="406"/>
        <v>0</v>
      </c>
      <c r="AJ752" s="131"/>
      <c r="AK752" s="43">
        <f t="shared" si="407"/>
        <v>0</v>
      </c>
      <c r="AL752" s="117"/>
      <c r="AM752" s="43">
        <f t="shared" si="408"/>
        <v>0</v>
      </c>
      <c r="AN752" s="131">
        <v>67</v>
      </c>
      <c r="AO752" s="5">
        <f t="shared" si="401"/>
        <v>6.1080767187200005</v>
      </c>
      <c r="AP752" s="131"/>
      <c r="AQ752" s="43">
        <f t="shared" si="409"/>
        <v>0</v>
      </c>
      <c r="AR752" s="131">
        <v>67</v>
      </c>
      <c r="AS752" s="43">
        <f t="shared" si="410"/>
        <v>6.1080767187200005</v>
      </c>
      <c r="AT752" s="131"/>
      <c r="AU752" s="43">
        <f t="shared" si="411"/>
        <v>0</v>
      </c>
      <c r="AV752" s="131"/>
      <c r="AW752" s="43">
        <f t="shared" si="412"/>
        <v>0</v>
      </c>
      <c r="AX752" s="131"/>
      <c r="AY752" s="43">
        <f t="shared" si="413"/>
        <v>0</v>
      </c>
      <c r="AZ752" s="131"/>
      <c r="BA752" s="43">
        <f t="shared" si="414"/>
        <v>0</v>
      </c>
      <c r="BB752" s="117"/>
      <c r="BC752" s="43">
        <f t="shared" si="415"/>
        <v>0</v>
      </c>
      <c r="BD752" s="121"/>
      <c r="BE752">
        <f t="shared" si="390"/>
        <v>0</v>
      </c>
      <c r="BF752">
        <f t="shared" si="391"/>
        <v>0</v>
      </c>
      <c r="BG752">
        <f t="shared" si="392"/>
        <v>4</v>
      </c>
      <c r="BH752">
        <f t="shared" si="396"/>
        <v>7</v>
      </c>
      <c r="BI752" s="6">
        <f t="shared" si="393"/>
        <v>0</v>
      </c>
      <c r="BJ752" s="44">
        <f t="shared" si="394"/>
        <v>0</v>
      </c>
    </row>
    <row r="753" spans="1:62" x14ac:dyDescent="0.25">
      <c r="A753" s="144">
        <f t="shared" si="395"/>
        <v>741</v>
      </c>
      <c r="B753" s="89" t="s">
        <v>141</v>
      </c>
      <c r="C753" s="150">
        <v>14</v>
      </c>
      <c r="D753" s="89" t="s">
        <v>141</v>
      </c>
      <c r="E753" s="150">
        <v>14</v>
      </c>
      <c r="F753" s="154" t="s">
        <v>130</v>
      </c>
      <c r="G753" s="155">
        <v>21</v>
      </c>
      <c r="H753" s="152">
        <f t="shared" si="397"/>
        <v>5908.9</v>
      </c>
      <c r="I753" s="47">
        <f t="shared" si="399"/>
        <v>2306.6999999999998</v>
      </c>
      <c r="J753" s="47">
        <f t="shared" si="418"/>
        <v>2697.5</v>
      </c>
      <c r="K753" s="47">
        <f t="shared" si="420"/>
        <v>0</v>
      </c>
      <c r="L753" s="56">
        <f t="shared" si="416"/>
        <v>3953.9796218493584</v>
      </c>
      <c r="M753" s="56">
        <f t="shared" si="398"/>
        <v>-3.9183463813969865E-3</v>
      </c>
      <c r="N753" s="47"/>
      <c r="O753" s="47"/>
      <c r="P753" s="47">
        <f t="shared" si="389"/>
        <v>600.74687499999982</v>
      </c>
      <c r="Q753" s="47">
        <f t="shared" si="389"/>
        <v>1451.7468749999998</v>
      </c>
      <c r="R753" s="47"/>
      <c r="S753" s="47"/>
      <c r="T753" s="47">
        <f t="shared" si="388"/>
        <v>1027.0276567952128</v>
      </c>
      <c r="U753" s="47">
        <f t="shared" si="419"/>
        <v>1458.1004766476142</v>
      </c>
      <c r="V753" s="47">
        <f t="shared" si="417"/>
        <v>1468.8554067529128</v>
      </c>
      <c r="W753" s="79">
        <v>4</v>
      </c>
      <c r="X753" s="62">
        <f t="shared" si="387"/>
        <v>1458.1004766476142</v>
      </c>
      <c r="Y753" s="137">
        <f t="shared" si="402"/>
        <v>60.618831873326144</v>
      </c>
      <c r="Z753" s="131"/>
      <c r="AA753" s="5">
        <f t="shared" si="400"/>
        <v>0</v>
      </c>
      <c r="AB753" s="131"/>
      <c r="AC753" s="43">
        <f t="shared" si="404"/>
        <v>0</v>
      </c>
      <c r="AD753" s="131"/>
      <c r="AE753" s="43">
        <f t="shared" si="403"/>
        <v>0</v>
      </c>
      <c r="AF753" s="131"/>
      <c r="AG753" s="43">
        <f t="shared" si="405"/>
        <v>0</v>
      </c>
      <c r="AH753" s="131"/>
      <c r="AI753" s="43">
        <f t="shared" si="406"/>
        <v>0</v>
      </c>
      <c r="AJ753" s="131"/>
      <c r="AK753" s="43">
        <f t="shared" si="407"/>
        <v>0</v>
      </c>
      <c r="AL753" s="117"/>
      <c r="AM753" s="43">
        <f t="shared" si="408"/>
        <v>0</v>
      </c>
      <c r="AN753" s="131">
        <v>65.5</v>
      </c>
      <c r="AO753" s="5">
        <f t="shared" si="401"/>
        <v>5.8376422683199998</v>
      </c>
      <c r="AP753" s="131"/>
      <c r="AQ753" s="43">
        <f t="shared" si="409"/>
        <v>0</v>
      </c>
      <c r="AR753" s="131">
        <v>65.7</v>
      </c>
      <c r="AS753" s="43">
        <f t="shared" si="410"/>
        <v>5.8733464191552001</v>
      </c>
      <c r="AT753" s="131"/>
      <c r="AU753" s="43">
        <f t="shared" si="411"/>
        <v>0</v>
      </c>
      <c r="AV753" s="131"/>
      <c r="AW753" s="43">
        <f t="shared" si="412"/>
        <v>0</v>
      </c>
      <c r="AX753" s="131"/>
      <c r="AY753" s="43">
        <f t="shared" si="413"/>
        <v>0</v>
      </c>
      <c r="AZ753" s="131"/>
      <c r="BA753" s="43">
        <f t="shared" si="414"/>
        <v>0</v>
      </c>
      <c r="BB753" s="117"/>
      <c r="BC753" s="43">
        <f t="shared" si="415"/>
        <v>0</v>
      </c>
      <c r="BD753" s="121"/>
      <c r="BE753">
        <f t="shared" si="390"/>
        <v>0</v>
      </c>
      <c r="BF753">
        <f t="shared" si="391"/>
        <v>0</v>
      </c>
      <c r="BG753">
        <f t="shared" si="392"/>
        <v>4</v>
      </c>
      <c r="BH753">
        <f t="shared" si="396"/>
        <v>7</v>
      </c>
      <c r="BI753" s="6">
        <f t="shared" si="393"/>
        <v>0</v>
      </c>
      <c r="BJ753" s="44">
        <f t="shared" si="394"/>
        <v>0</v>
      </c>
    </row>
    <row r="754" spans="1:62" x14ac:dyDescent="0.25">
      <c r="A754" s="144">
        <f t="shared" si="395"/>
        <v>742</v>
      </c>
      <c r="B754" s="89" t="s">
        <v>141</v>
      </c>
      <c r="C754" s="150">
        <v>15</v>
      </c>
      <c r="D754" s="89" t="s">
        <v>141</v>
      </c>
      <c r="E754" s="150">
        <v>15</v>
      </c>
      <c r="F754" s="154" t="s">
        <v>130</v>
      </c>
      <c r="G754" s="155">
        <v>22</v>
      </c>
      <c r="H754" s="152">
        <f t="shared" si="397"/>
        <v>5916.9</v>
      </c>
      <c r="I754" s="47">
        <f t="shared" si="399"/>
        <v>2306.6999999999998</v>
      </c>
      <c r="J754" s="47">
        <f t="shared" si="418"/>
        <v>2705.5</v>
      </c>
      <c r="K754" s="47">
        <f t="shared" si="420"/>
        <v>0</v>
      </c>
      <c r="L754" s="56">
        <f t="shared" si="416"/>
        <v>3953.9796218493584</v>
      </c>
      <c r="M754" s="56">
        <f t="shared" si="398"/>
        <v>-3.9125867560869665E-3</v>
      </c>
      <c r="N754" s="47"/>
      <c r="O754" s="47"/>
      <c r="P754" s="47">
        <f t="shared" si="389"/>
        <v>594.99687499999982</v>
      </c>
      <c r="Q754" s="47">
        <f t="shared" si="389"/>
        <v>1445.9968749999998</v>
      </c>
      <c r="R754" s="47"/>
      <c r="S754" s="47"/>
      <c r="T754" s="47">
        <f t="shared" si="388"/>
        <v>1017.1756393365727</v>
      </c>
      <c r="U754" s="47">
        <f t="shared" si="419"/>
        <v>1458.1004766476142</v>
      </c>
      <c r="V754" s="47">
        <f t="shared" si="417"/>
        <v>1478.7074184519277</v>
      </c>
      <c r="W754" s="79">
        <v>4</v>
      </c>
      <c r="X754" s="62">
        <f t="shared" si="387"/>
        <v>1458.1004766476142</v>
      </c>
      <c r="Y754" s="137">
        <f t="shared" si="402"/>
        <v>60.618831873326144</v>
      </c>
      <c r="Z754" s="131"/>
      <c r="AA754" s="5">
        <f t="shared" si="400"/>
        <v>0</v>
      </c>
      <c r="AB754" s="131"/>
      <c r="AC754" s="43">
        <f t="shared" si="404"/>
        <v>0</v>
      </c>
      <c r="AD754" s="131"/>
      <c r="AE754" s="43">
        <f t="shared" si="403"/>
        <v>0</v>
      </c>
      <c r="AF754" s="131"/>
      <c r="AG754" s="43">
        <f t="shared" si="405"/>
        <v>0</v>
      </c>
      <c r="AH754" s="131"/>
      <c r="AI754" s="43">
        <f t="shared" si="406"/>
        <v>0</v>
      </c>
      <c r="AJ754" s="131"/>
      <c r="AK754" s="43">
        <f t="shared" si="407"/>
        <v>0</v>
      </c>
      <c r="AL754" s="117"/>
      <c r="AM754" s="43">
        <f t="shared" si="408"/>
        <v>0</v>
      </c>
      <c r="AN754" s="131">
        <v>66.099999999999994</v>
      </c>
      <c r="AO754" s="5">
        <f t="shared" si="401"/>
        <v>5.9450812831807989</v>
      </c>
      <c r="AP754" s="131"/>
      <c r="AQ754" s="43">
        <f t="shared" si="409"/>
        <v>0</v>
      </c>
      <c r="AR754" s="131">
        <v>66.7</v>
      </c>
      <c r="AS754" s="43">
        <f t="shared" si="410"/>
        <v>6.0534999851072007</v>
      </c>
      <c r="AT754" s="131"/>
      <c r="AU754" s="43">
        <f t="shared" si="411"/>
        <v>0</v>
      </c>
      <c r="AV754" s="131"/>
      <c r="AW754" s="43">
        <f t="shared" si="412"/>
        <v>0</v>
      </c>
      <c r="AX754" s="131"/>
      <c r="AY754" s="43">
        <f t="shared" si="413"/>
        <v>0</v>
      </c>
      <c r="AZ754" s="131"/>
      <c r="BA754" s="43">
        <f t="shared" si="414"/>
        <v>0</v>
      </c>
      <c r="BB754" s="117"/>
      <c r="BC754" s="43">
        <f t="shared" si="415"/>
        <v>0</v>
      </c>
      <c r="BD754" s="121"/>
      <c r="BE754">
        <f t="shared" si="390"/>
        <v>0</v>
      </c>
      <c r="BF754">
        <f t="shared" si="391"/>
        <v>0</v>
      </c>
      <c r="BG754">
        <f t="shared" si="392"/>
        <v>4</v>
      </c>
      <c r="BH754">
        <f t="shared" si="396"/>
        <v>7</v>
      </c>
      <c r="BI754" s="6">
        <f t="shared" si="393"/>
        <v>0</v>
      </c>
      <c r="BJ754" s="44">
        <f t="shared" si="394"/>
        <v>0</v>
      </c>
    </row>
    <row r="755" spans="1:62" x14ac:dyDescent="0.25">
      <c r="A755" s="144">
        <f t="shared" si="395"/>
        <v>743</v>
      </c>
      <c r="B755" s="89" t="s">
        <v>141</v>
      </c>
      <c r="C755" s="150">
        <v>16</v>
      </c>
      <c r="D755" s="89" t="s">
        <v>141</v>
      </c>
      <c r="E755" s="150">
        <v>16</v>
      </c>
      <c r="F755" s="154" t="s">
        <v>130</v>
      </c>
      <c r="G755" s="155">
        <v>23</v>
      </c>
      <c r="H755" s="152">
        <f t="shared" si="397"/>
        <v>5924.9</v>
      </c>
      <c r="I755" s="47">
        <f t="shared" si="399"/>
        <v>2306.6999999999998</v>
      </c>
      <c r="J755" s="47">
        <f t="shared" si="418"/>
        <v>2713.5</v>
      </c>
      <c r="K755" s="47">
        <f t="shared" si="420"/>
        <v>0</v>
      </c>
      <c r="L755" s="56">
        <f t="shared" si="416"/>
        <v>3953.9796218493584</v>
      </c>
      <c r="M755" s="56">
        <f t="shared" si="398"/>
        <v>-3.9073228217603173E-3</v>
      </c>
      <c r="N755" s="47"/>
      <c r="O755" s="47"/>
      <c r="P755" s="47">
        <f t="shared" si="389"/>
        <v>589.24687499999982</v>
      </c>
      <c r="Q755" s="47">
        <f t="shared" si="389"/>
        <v>1440.2468749999998</v>
      </c>
      <c r="R755" s="47"/>
      <c r="S755" s="47"/>
      <c r="T755" s="47">
        <f t="shared" si="388"/>
        <v>1007.3236221280951</v>
      </c>
      <c r="U755" s="47">
        <f t="shared" si="419"/>
        <v>1458.1004766476142</v>
      </c>
      <c r="V755" s="47">
        <f t="shared" si="417"/>
        <v>1488.5594303964706</v>
      </c>
      <c r="W755" s="79">
        <v>4</v>
      </c>
      <c r="X755" s="62">
        <f t="shared" si="387"/>
        <v>1458.1004766476142</v>
      </c>
      <c r="Y755" s="137">
        <f t="shared" si="402"/>
        <v>60.618831873326144</v>
      </c>
      <c r="Z755" s="131"/>
      <c r="AA755" s="5">
        <f t="shared" si="400"/>
        <v>0</v>
      </c>
      <c r="AB755" s="131"/>
      <c r="AC755" s="43">
        <f t="shared" si="404"/>
        <v>0</v>
      </c>
      <c r="AD755" s="131"/>
      <c r="AE755" s="43">
        <f t="shared" si="403"/>
        <v>0</v>
      </c>
      <c r="AF755" s="131"/>
      <c r="AG755" s="43">
        <f t="shared" si="405"/>
        <v>0</v>
      </c>
      <c r="AH755" s="131"/>
      <c r="AI755" s="43">
        <f t="shared" si="406"/>
        <v>0</v>
      </c>
      <c r="AJ755" s="131"/>
      <c r="AK755" s="43">
        <f t="shared" si="407"/>
        <v>0</v>
      </c>
      <c r="AL755" s="117"/>
      <c r="AM755" s="43">
        <f t="shared" si="408"/>
        <v>0</v>
      </c>
      <c r="AN755" s="131">
        <v>65</v>
      </c>
      <c r="AO755" s="5">
        <f t="shared" si="401"/>
        <v>5.7488581280000002</v>
      </c>
      <c r="AP755" s="131"/>
      <c r="AQ755" s="43">
        <f t="shared" si="409"/>
        <v>0</v>
      </c>
      <c r="AR755" s="131">
        <v>64.900000000000006</v>
      </c>
      <c r="AS755" s="43">
        <f t="shared" si="410"/>
        <v>5.7311829405248007</v>
      </c>
      <c r="AT755" s="131"/>
      <c r="AU755" s="43">
        <f t="shared" si="411"/>
        <v>0</v>
      </c>
      <c r="AV755" s="131"/>
      <c r="AW755" s="43">
        <f t="shared" si="412"/>
        <v>0</v>
      </c>
      <c r="AX755" s="131"/>
      <c r="AY755" s="43">
        <f t="shared" si="413"/>
        <v>0</v>
      </c>
      <c r="AZ755" s="131"/>
      <c r="BA755" s="43">
        <f t="shared" si="414"/>
        <v>0</v>
      </c>
      <c r="BB755" s="117"/>
      <c r="BC755" s="43">
        <f t="shared" si="415"/>
        <v>0</v>
      </c>
      <c r="BD755" s="121"/>
      <c r="BE755">
        <f t="shared" si="390"/>
        <v>0</v>
      </c>
      <c r="BF755">
        <f t="shared" si="391"/>
        <v>0</v>
      </c>
      <c r="BG755">
        <f t="shared" si="392"/>
        <v>4</v>
      </c>
      <c r="BH755">
        <f t="shared" si="396"/>
        <v>7</v>
      </c>
      <c r="BI755" s="6">
        <f t="shared" si="393"/>
        <v>0</v>
      </c>
      <c r="BJ755" s="44">
        <f t="shared" si="394"/>
        <v>0</v>
      </c>
    </row>
    <row r="756" spans="1:62" x14ac:dyDescent="0.25">
      <c r="A756" s="144">
        <f t="shared" si="395"/>
        <v>744</v>
      </c>
      <c r="B756" s="89" t="s">
        <v>141</v>
      </c>
      <c r="C756" s="150">
        <v>17</v>
      </c>
      <c r="D756" s="89" t="s">
        <v>141</v>
      </c>
      <c r="E756" s="150">
        <v>17</v>
      </c>
      <c r="F756" s="154" t="s">
        <v>130</v>
      </c>
      <c r="G756" s="155">
        <v>24</v>
      </c>
      <c r="H756" s="152">
        <f t="shared" si="397"/>
        <v>5932.9</v>
      </c>
      <c r="I756" s="47">
        <f t="shared" si="399"/>
        <v>2306.6999999999998</v>
      </c>
      <c r="J756" s="47">
        <f t="shared" si="418"/>
        <v>2721.5</v>
      </c>
      <c r="K756" s="47">
        <f t="shared" si="420"/>
        <v>0</v>
      </c>
      <c r="L756" s="56">
        <f t="shared" si="416"/>
        <v>3953.9796218493584</v>
      </c>
      <c r="M756" s="56">
        <f t="shared" si="398"/>
        <v>-3.9025571463753295E-3</v>
      </c>
      <c r="N756" s="47"/>
      <c r="O756" s="47"/>
      <c r="P756" s="47">
        <f t="shared" si="389"/>
        <v>583.49687499999982</v>
      </c>
      <c r="Q756" s="47">
        <f t="shared" si="389"/>
        <v>1434.4968749999998</v>
      </c>
      <c r="R756" s="47"/>
      <c r="S756" s="47"/>
      <c r="T756" s="47">
        <f t="shared" si="388"/>
        <v>997.47160517719271</v>
      </c>
      <c r="U756" s="47">
        <f t="shared" si="419"/>
        <v>1458.1004766476142</v>
      </c>
      <c r="V756" s="47">
        <f t="shared" si="417"/>
        <v>1498.4114425816979</v>
      </c>
      <c r="W756" s="79">
        <v>4</v>
      </c>
      <c r="X756" s="62">
        <f t="shared" si="387"/>
        <v>1458.1004766476142</v>
      </c>
      <c r="Y756" s="137">
        <f t="shared" si="402"/>
        <v>60.618831873326144</v>
      </c>
      <c r="Z756" s="131"/>
      <c r="AA756" s="5">
        <f t="shared" si="400"/>
        <v>0</v>
      </c>
      <c r="AB756" s="131"/>
      <c r="AC756" s="43">
        <f t="shared" si="404"/>
        <v>0</v>
      </c>
      <c r="AD756" s="131"/>
      <c r="AE756" s="43">
        <f t="shared" si="403"/>
        <v>0</v>
      </c>
      <c r="AF756" s="131"/>
      <c r="AG756" s="43">
        <f t="shared" si="405"/>
        <v>0</v>
      </c>
      <c r="AH756" s="131"/>
      <c r="AI756" s="43">
        <f t="shared" si="406"/>
        <v>0</v>
      </c>
      <c r="AJ756" s="131"/>
      <c r="AK756" s="43">
        <f t="shared" si="407"/>
        <v>0</v>
      </c>
      <c r="AL756" s="117"/>
      <c r="AM756" s="43">
        <f t="shared" si="408"/>
        <v>0</v>
      </c>
      <c r="AN756" s="131">
        <v>65.2</v>
      </c>
      <c r="AO756" s="5">
        <f t="shared" si="401"/>
        <v>5.7842901435391996</v>
      </c>
      <c r="AP756" s="131"/>
      <c r="AQ756" s="43">
        <f t="shared" si="409"/>
        <v>0</v>
      </c>
      <c r="AR756" s="131">
        <v>64.8</v>
      </c>
      <c r="AS756" s="43">
        <f t="shared" si="410"/>
        <v>5.713534966579199</v>
      </c>
      <c r="AT756" s="131"/>
      <c r="AU756" s="43">
        <f t="shared" si="411"/>
        <v>0</v>
      </c>
      <c r="AV756" s="131"/>
      <c r="AW756" s="43">
        <f t="shared" si="412"/>
        <v>0</v>
      </c>
      <c r="AX756" s="131"/>
      <c r="AY756" s="43">
        <f t="shared" si="413"/>
        <v>0</v>
      </c>
      <c r="AZ756" s="131"/>
      <c r="BA756" s="43">
        <f t="shared" si="414"/>
        <v>0</v>
      </c>
      <c r="BB756" s="117"/>
      <c r="BC756" s="43">
        <f t="shared" si="415"/>
        <v>0</v>
      </c>
      <c r="BD756" s="121"/>
      <c r="BE756">
        <f t="shared" si="390"/>
        <v>0</v>
      </c>
      <c r="BF756">
        <f t="shared" si="391"/>
        <v>0</v>
      </c>
      <c r="BG756">
        <f t="shared" si="392"/>
        <v>4</v>
      </c>
      <c r="BH756">
        <f t="shared" si="396"/>
        <v>7</v>
      </c>
      <c r="BI756" s="6">
        <f t="shared" si="393"/>
        <v>0</v>
      </c>
      <c r="BJ756" s="44">
        <f t="shared" si="394"/>
        <v>0</v>
      </c>
    </row>
    <row r="757" spans="1:62" x14ac:dyDescent="0.25">
      <c r="A757" s="144">
        <f t="shared" si="395"/>
        <v>745</v>
      </c>
      <c r="B757" s="89" t="s">
        <v>141</v>
      </c>
      <c r="C757" s="150">
        <v>18</v>
      </c>
      <c r="D757" s="89" t="s">
        <v>141</v>
      </c>
      <c r="E757" s="150">
        <v>18</v>
      </c>
      <c r="F757" s="154" t="s">
        <v>130</v>
      </c>
      <c r="G757" s="155">
        <v>25</v>
      </c>
      <c r="H757" s="152">
        <f t="shared" si="397"/>
        <v>5940.9</v>
      </c>
      <c r="I757" s="47">
        <f t="shared" si="399"/>
        <v>2306.6999999999998</v>
      </c>
      <c r="J757" s="47">
        <f t="shared" si="418"/>
        <v>2729.5</v>
      </c>
      <c r="K757" s="47">
        <f t="shared" si="420"/>
        <v>0</v>
      </c>
      <c r="L757" s="56">
        <f t="shared" si="416"/>
        <v>3953.9796218493584</v>
      </c>
      <c r="M757" s="56">
        <f t="shared" si="398"/>
        <v>-3.8982927226243191E-3</v>
      </c>
      <c r="N757" s="47"/>
      <c r="O757" s="47"/>
      <c r="P757" s="47">
        <f t="shared" si="389"/>
        <v>577.74687499999982</v>
      </c>
      <c r="Q757" s="47">
        <f t="shared" si="389"/>
        <v>1428.7468749999998</v>
      </c>
      <c r="R757" s="47"/>
      <c r="S757" s="47"/>
      <c r="T757" s="47">
        <f t="shared" si="388"/>
        <v>987.61958849157372</v>
      </c>
      <c r="U757" s="47">
        <f t="shared" si="419"/>
        <v>1458.1004766476142</v>
      </c>
      <c r="V757" s="47">
        <f t="shared" si="417"/>
        <v>1508.2634550028934</v>
      </c>
      <c r="W757" s="79">
        <v>4</v>
      </c>
      <c r="X757" s="62">
        <f t="shared" si="387"/>
        <v>1458.1004766476142</v>
      </c>
      <c r="Y757" s="137">
        <f t="shared" si="402"/>
        <v>60.618831873326144</v>
      </c>
      <c r="Z757" s="131"/>
      <c r="AA757" s="5">
        <f t="shared" si="400"/>
        <v>0</v>
      </c>
      <c r="AB757" s="131"/>
      <c r="AC757" s="43">
        <f t="shared" si="404"/>
        <v>0</v>
      </c>
      <c r="AD757" s="131"/>
      <c r="AE757" s="43">
        <f t="shared" si="403"/>
        <v>0</v>
      </c>
      <c r="AF757" s="131"/>
      <c r="AG757" s="43">
        <f t="shared" si="405"/>
        <v>0</v>
      </c>
      <c r="AH757" s="131"/>
      <c r="AI757" s="43">
        <f t="shared" si="406"/>
        <v>0</v>
      </c>
      <c r="AJ757" s="131"/>
      <c r="AK757" s="43">
        <f t="shared" si="407"/>
        <v>0</v>
      </c>
      <c r="AL757" s="117"/>
      <c r="AM757" s="43">
        <f t="shared" si="408"/>
        <v>0</v>
      </c>
      <c r="AN757" s="131">
        <v>65.599999999999994</v>
      </c>
      <c r="AO757" s="5">
        <f t="shared" si="401"/>
        <v>5.8554807369727992</v>
      </c>
      <c r="AP757" s="131"/>
      <c r="AQ757" s="43">
        <f t="shared" si="409"/>
        <v>0</v>
      </c>
      <c r="AR757" s="131">
        <v>65.7</v>
      </c>
      <c r="AS757" s="43">
        <f t="shared" si="410"/>
        <v>5.8733464191552001</v>
      </c>
      <c r="AT757" s="131"/>
      <c r="AU757" s="43">
        <f t="shared" si="411"/>
        <v>0</v>
      </c>
      <c r="AV757" s="131"/>
      <c r="AW757" s="43">
        <f t="shared" si="412"/>
        <v>0</v>
      </c>
      <c r="AX757" s="131"/>
      <c r="AY757" s="43">
        <f t="shared" si="413"/>
        <v>0</v>
      </c>
      <c r="AZ757" s="131"/>
      <c r="BA757" s="43">
        <f t="shared" si="414"/>
        <v>0</v>
      </c>
      <c r="BB757" s="117"/>
      <c r="BC757" s="43">
        <f t="shared" si="415"/>
        <v>0</v>
      </c>
      <c r="BD757" s="121"/>
      <c r="BE757">
        <f t="shared" si="390"/>
        <v>0</v>
      </c>
      <c r="BF757">
        <f t="shared" si="391"/>
        <v>0</v>
      </c>
      <c r="BG757">
        <f t="shared" si="392"/>
        <v>4</v>
      </c>
      <c r="BH757">
        <f t="shared" si="396"/>
        <v>7</v>
      </c>
      <c r="BI757" s="6">
        <f t="shared" si="393"/>
        <v>0</v>
      </c>
      <c r="BJ757" s="44">
        <f t="shared" si="394"/>
        <v>0</v>
      </c>
    </row>
    <row r="758" spans="1:62" x14ac:dyDescent="0.25">
      <c r="A758" s="144">
        <f t="shared" si="395"/>
        <v>746</v>
      </c>
      <c r="B758" s="89" t="s">
        <v>141</v>
      </c>
      <c r="C758" s="150">
        <v>19</v>
      </c>
      <c r="D758" s="89" t="s">
        <v>141</v>
      </c>
      <c r="E758" s="150">
        <v>19</v>
      </c>
      <c r="F758" s="154" t="s">
        <v>130</v>
      </c>
      <c r="G758" s="155">
        <v>26</v>
      </c>
      <c r="H758" s="152">
        <f t="shared" si="397"/>
        <v>5948.9</v>
      </c>
      <c r="I758" s="47">
        <f t="shared" si="399"/>
        <v>2306.6999999999998</v>
      </c>
      <c r="J758" s="47">
        <f t="shared" si="418"/>
        <v>2737.5</v>
      </c>
      <c r="K758" s="47">
        <f t="shared" si="420"/>
        <v>0</v>
      </c>
      <c r="L758" s="56">
        <f t="shared" si="416"/>
        <v>3953.9796218493584</v>
      </c>
      <c r="M758" s="56">
        <f t="shared" si="398"/>
        <v>-3.8945329756643332E-3</v>
      </c>
      <c r="N758" s="47"/>
      <c r="O758" s="47"/>
      <c r="P758" s="47">
        <f t="shared" si="389"/>
        <v>571.99687499999982</v>
      </c>
      <c r="Q758" s="47">
        <f t="shared" si="389"/>
        <v>1422.9968749999998</v>
      </c>
      <c r="R758" s="47"/>
      <c r="S758" s="47"/>
      <c r="T758" s="47">
        <f t="shared" si="388"/>
        <v>977.76757207925721</v>
      </c>
      <c r="U758" s="47">
        <f t="shared" si="419"/>
        <v>1458.1004766476142</v>
      </c>
      <c r="V758" s="47">
        <f t="shared" si="417"/>
        <v>1518.1154676554629</v>
      </c>
      <c r="W758" s="79">
        <v>4</v>
      </c>
      <c r="X758" s="62">
        <f t="shared" si="387"/>
        <v>1458.1004766476142</v>
      </c>
      <c r="Y758" s="137">
        <f t="shared" si="402"/>
        <v>60.618831873326144</v>
      </c>
      <c r="Z758" s="131"/>
      <c r="AA758" s="5">
        <f t="shared" si="400"/>
        <v>0</v>
      </c>
      <c r="AB758" s="131"/>
      <c r="AC758" s="43">
        <f t="shared" si="404"/>
        <v>0</v>
      </c>
      <c r="AD758" s="131"/>
      <c r="AE758" s="43">
        <f t="shared" si="403"/>
        <v>0</v>
      </c>
      <c r="AF758" s="131"/>
      <c r="AG758" s="43">
        <f t="shared" si="405"/>
        <v>0</v>
      </c>
      <c r="AH758" s="131"/>
      <c r="AI758" s="43">
        <f t="shared" si="406"/>
        <v>0</v>
      </c>
      <c r="AJ758" s="131"/>
      <c r="AK758" s="43">
        <f t="shared" si="407"/>
        <v>0</v>
      </c>
      <c r="AL758" s="117"/>
      <c r="AM758" s="43">
        <f t="shared" si="408"/>
        <v>0</v>
      </c>
      <c r="AN758" s="131">
        <v>64.3</v>
      </c>
      <c r="AO758" s="5">
        <f t="shared" si="401"/>
        <v>5.625703299795199</v>
      </c>
      <c r="AP758" s="131"/>
      <c r="AQ758" s="43">
        <f t="shared" si="409"/>
        <v>0</v>
      </c>
      <c r="AR758" s="131">
        <v>64.3</v>
      </c>
      <c r="AS758" s="43">
        <f t="shared" si="410"/>
        <v>5.625703299795199</v>
      </c>
      <c r="AT758" s="131"/>
      <c r="AU758" s="43">
        <f t="shared" si="411"/>
        <v>0</v>
      </c>
      <c r="AV758" s="131"/>
      <c r="AW758" s="43">
        <f t="shared" si="412"/>
        <v>0</v>
      </c>
      <c r="AX758" s="131"/>
      <c r="AY758" s="43">
        <f t="shared" si="413"/>
        <v>0</v>
      </c>
      <c r="AZ758" s="131"/>
      <c r="BA758" s="43">
        <f t="shared" si="414"/>
        <v>0</v>
      </c>
      <c r="BB758" s="117"/>
      <c r="BC758" s="43">
        <f t="shared" si="415"/>
        <v>0</v>
      </c>
      <c r="BD758" s="121"/>
      <c r="BE758">
        <f t="shared" si="390"/>
        <v>0</v>
      </c>
      <c r="BF758">
        <f t="shared" si="391"/>
        <v>0</v>
      </c>
      <c r="BG758">
        <f t="shared" si="392"/>
        <v>4</v>
      </c>
      <c r="BH758">
        <f t="shared" si="396"/>
        <v>7</v>
      </c>
      <c r="BI758" s="6">
        <f t="shared" si="393"/>
        <v>0</v>
      </c>
      <c r="BJ758" s="44">
        <f t="shared" si="394"/>
        <v>0</v>
      </c>
    </row>
    <row r="759" spans="1:62" x14ac:dyDescent="0.25">
      <c r="A759" s="144">
        <f t="shared" si="395"/>
        <v>747</v>
      </c>
      <c r="B759" s="89" t="s">
        <v>141</v>
      </c>
      <c r="C759" s="150">
        <v>20</v>
      </c>
      <c r="D759" s="89" t="s">
        <v>141</v>
      </c>
      <c r="E759" s="150">
        <v>20</v>
      </c>
      <c r="F759" s="154" t="s">
        <v>130</v>
      </c>
      <c r="G759" s="155">
        <v>27</v>
      </c>
      <c r="H759" s="152">
        <f t="shared" si="397"/>
        <v>5956.9</v>
      </c>
      <c r="I759" s="47">
        <f t="shared" si="399"/>
        <v>2306.6999999999998</v>
      </c>
      <c r="J759" s="47">
        <f t="shared" si="418"/>
        <v>2745.5</v>
      </c>
      <c r="K759" s="47">
        <f t="shared" si="420"/>
        <v>0</v>
      </c>
      <c r="L759" s="56">
        <f t="shared" si="416"/>
        <v>3953.9796218493584</v>
      </c>
      <c r="M759" s="56">
        <f t="shared" si="398"/>
        <v>-3.8912817753953277E-3</v>
      </c>
      <c r="N759" s="47"/>
      <c r="O759" s="47"/>
      <c r="P759" s="47">
        <f t="shared" si="389"/>
        <v>566.24687499999982</v>
      </c>
      <c r="Q759" s="47">
        <f t="shared" si="389"/>
        <v>1417.2468749999998</v>
      </c>
      <c r="R759" s="47"/>
      <c r="S759" s="47"/>
      <c r="T759" s="47">
        <f t="shared" si="388"/>
        <v>967.91555594858858</v>
      </c>
      <c r="U759" s="47">
        <f t="shared" si="419"/>
        <v>1458.1004766476142</v>
      </c>
      <c r="V759" s="47">
        <f t="shared" si="417"/>
        <v>1527.9674805349309</v>
      </c>
      <c r="W759" s="79">
        <v>4</v>
      </c>
      <c r="X759" s="62">
        <f t="shared" si="387"/>
        <v>1458.1004766476142</v>
      </c>
      <c r="Y759" s="137">
        <f t="shared" si="402"/>
        <v>60.618831873326144</v>
      </c>
      <c r="Z759" s="131"/>
      <c r="AA759" s="5">
        <f t="shared" si="400"/>
        <v>0</v>
      </c>
      <c r="AB759" s="131"/>
      <c r="AC759" s="43">
        <f t="shared" si="404"/>
        <v>0</v>
      </c>
      <c r="AD759" s="131"/>
      <c r="AE759" s="43">
        <f t="shared" si="403"/>
        <v>0</v>
      </c>
      <c r="AF759" s="131"/>
      <c r="AG759" s="43">
        <f t="shared" si="405"/>
        <v>0</v>
      </c>
      <c r="AH759" s="131"/>
      <c r="AI759" s="43">
        <f t="shared" si="406"/>
        <v>0</v>
      </c>
      <c r="AJ759" s="131"/>
      <c r="AK759" s="43">
        <f t="shared" si="407"/>
        <v>0</v>
      </c>
      <c r="AL759" s="117"/>
      <c r="AM759" s="43">
        <f t="shared" si="408"/>
        <v>0</v>
      </c>
      <c r="AN759" s="131">
        <v>66.2</v>
      </c>
      <c r="AO759" s="5">
        <f t="shared" si="401"/>
        <v>5.9630830330112001</v>
      </c>
      <c r="AP759" s="131"/>
      <c r="AQ759" s="43">
        <f t="shared" si="409"/>
        <v>0</v>
      </c>
      <c r="AR759" s="131">
        <v>66.3</v>
      </c>
      <c r="AS759" s="43">
        <f t="shared" si="410"/>
        <v>5.9811119963711992</v>
      </c>
      <c r="AT759" s="131"/>
      <c r="AU759" s="43">
        <f t="shared" si="411"/>
        <v>0</v>
      </c>
      <c r="AV759" s="131"/>
      <c r="AW759" s="43">
        <f t="shared" si="412"/>
        <v>0</v>
      </c>
      <c r="AX759" s="131"/>
      <c r="AY759" s="43">
        <f t="shared" si="413"/>
        <v>0</v>
      </c>
      <c r="AZ759" s="131"/>
      <c r="BA759" s="43">
        <f t="shared" si="414"/>
        <v>0</v>
      </c>
      <c r="BB759" s="117"/>
      <c r="BC759" s="43">
        <f t="shared" si="415"/>
        <v>0</v>
      </c>
      <c r="BD759" s="121"/>
      <c r="BE759">
        <f t="shared" si="390"/>
        <v>0</v>
      </c>
      <c r="BF759">
        <f t="shared" si="391"/>
        <v>0</v>
      </c>
      <c r="BG759">
        <f t="shared" si="392"/>
        <v>4</v>
      </c>
      <c r="BH759">
        <f t="shared" si="396"/>
        <v>7</v>
      </c>
      <c r="BI759" s="6">
        <f t="shared" si="393"/>
        <v>0</v>
      </c>
      <c r="BJ759" s="44">
        <f t="shared" si="394"/>
        <v>0</v>
      </c>
    </row>
    <row r="760" spans="1:62" x14ac:dyDescent="0.25">
      <c r="A760" s="144">
        <f t="shared" si="395"/>
        <v>748</v>
      </c>
      <c r="B760" s="89" t="s">
        <v>141</v>
      </c>
      <c r="C760" s="150">
        <v>21</v>
      </c>
      <c r="D760" s="89" t="s">
        <v>141</v>
      </c>
      <c r="E760" s="150">
        <v>21</v>
      </c>
      <c r="F760" s="154" t="s">
        <v>130</v>
      </c>
      <c r="G760" s="155">
        <v>28</v>
      </c>
      <c r="H760" s="152">
        <f t="shared" si="397"/>
        <v>5964.9</v>
      </c>
      <c r="I760" s="47">
        <f t="shared" si="399"/>
        <v>2306.6999999999998</v>
      </c>
      <c r="J760" s="47">
        <f t="shared" si="418"/>
        <v>2753.5</v>
      </c>
      <c r="K760" s="47">
        <f t="shared" si="420"/>
        <v>0</v>
      </c>
      <c r="L760" s="56">
        <f t="shared" si="416"/>
        <v>3953.9796218493584</v>
      </c>
      <c r="M760" s="56">
        <f t="shared" si="398"/>
        <v>-3.8885434491930937E-3</v>
      </c>
      <c r="N760" s="47"/>
      <c r="O760" s="47"/>
      <c r="P760" s="47">
        <f t="shared" si="389"/>
        <v>560.49687499999982</v>
      </c>
      <c r="Q760" s="47">
        <f t="shared" si="389"/>
        <v>1411.4968749999998</v>
      </c>
      <c r="R760" s="47"/>
      <c r="S760" s="47"/>
      <c r="T760" s="47">
        <f t="shared" si="388"/>
        <v>958.0635401082568</v>
      </c>
      <c r="U760" s="47">
        <f t="shared" si="419"/>
        <v>1458.1004766476142</v>
      </c>
      <c r="V760" s="47">
        <f t="shared" si="417"/>
        <v>1537.8194936369368</v>
      </c>
      <c r="W760" s="79">
        <v>4</v>
      </c>
      <c r="X760" s="62">
        <f t="shared" si="387"/>
        <v>1458.1004766476142</v>
      </c>
      <c r="Y760" s="137">
        <f t="shared" si="402"/>
        <v>60.618831873326144</v>
      </c>
      <c r="Z760" s="131"/>
      <c r="AA760" s="5">
        <f t="shared" si="400"/>
        <v>0</v>
      </c>
      <c r="AB760" s="131"/>
      <c r="AC760" s="43">
        <f t="shared" si="404"/>
        <v>0</v>
      </c>
      <c r="AD760" s="131"/>
      <c r="AE760" s="43">
        <f t="shared" si="403"/>
        <v>0</v>
      </c>
      <c r="AF760" s="131"/>
      <c r="AG760" s="43">
        <f t="shared" si="405"/>
        <v>0</v>
      </c>
      <c r="AH760" s="131"/>
      <c r="AI760" s="43">
        <f t="shared" si="406"/>
        <v>0</v>
      </c>
      <c r="AJ760" s="131"/>
      <c r="AK760" s="43">
        <f t="shared" si="407"/>
        <v>0</v>
      </c>
      <c r="AL760" s="117"/>
      <c r="AM760" s="43">
        <f t="shared" si="408"/>
        <v>0</v>
      </c>
      <c r="AN760" s="131">
        <v>65</v>
      </c>
      <c r="AO760" s="5">
        <f t="shared" si="401"/>
        <v>5.7488581280000002</v>
      </c>
      <c r="AP760" s="131"/>
      <c r="AQ760" s="43">
        <f t="shared" si="409"/>
        <v>0</v>
      </c>
      <c r="AR760" s="131">
        <v>64.7</v>
      </c>
      <c r="AS760" s="43">
        <f t="shared" si="410"/>
        <v>5.6959142061631995</v>
      </c>
      <c r="AT760" s="131"/>
      <c r="AU760" s="43">
        <f t="shared" si="411"/>
        <v>0</v>
      </c>
      <c r="AV760" s="131"/>
      <c r="AW760" s="43">
        <f t="shared" si="412"/>
        <v>0</v>
      </c>
      <c r="AX760" s="131"/>
      <c r="AY760" s="43">
        <f t="shared" si="413"/>
        <v>0</v>
      </c>
      <c r="AZ760" s="131"/>
      <c r="BA760" s="43">
        <f t="shared" si="414"/>
        <v>0</v>
      </c>
      <c r="BB760" s="117"/>
      <c r="BC760" s="43">
        <f t="shared" si="415"/>
        <v>0</v>
      </c>
      <c r="BD760" s="121"/>
      <c r="BE760">
        <f t="shared" si="390"/>
        <v>0</v>
      </c>
      <c r="BF760">
        <f t="shared" si="391"/>
        <v>0</v>
      </c>
      <c r="BG760">
        <f t="shared" si="392"/>
        <v>4</v>
      </c>
      <c r="BH760">
        <f t="shared" si="396"/>
        <v>7</v>
      </c>
      <c r="BI760" s="6">
        <f t="shared" si="393"/>
        <v>0</v>
      </c>
      <c r="BJ760" s="44">
        <f t="shared" si="394"/>
        <v>0</v>
      </c>
    </row>
    <row r="761" spans="1:62" x14ac:dyDescent="0.25">
      <c r="A761" s="144">
        <f t="shared" si="395"/>
        <v>749</v>
      </c>
      <c r="B761" s="89" t="s">
        <v>141</v>
      </c>
      <c r="C761" s="150">
        <v>22</v>
      </c>
      <c r="D761" s="89" t="s">
        <v>141</v>
      </c>
      <c r="E761" s="150">
        <v>22</v>
      </c>
      <c r="F761" s="154" t="s">
        <v>130</v>
      </c>
      <c r="G761" s="155">
        <v>29</v>
      </c>
      <c r="H761" s="152">
        <f t="shared" si="397"/>
        <v>5972.9</v>
      </c>
      <c r="I761" s="47">
        <f t="shared" si="399"/>
        <v>2306.6999999999998</v>
      </c>
      <c r="J761" s="47">
        <f t="shared" si="418"/>
        <v>2761.5</v>
      </c>
      <c r="K761" s="47">
        <f t="shared" si="420"/>
        <v>0</v>
      </c>
      <c r="L761" s="56">
        <f t="shared" si="416"/>
        <v>3953.9796218493584</v>
      </c>
      <c r="M761" s="56">
        <f t="shared" si="398"/>
        <v>-3.8863227978254145E-3</v>
      </c>
      <c r="N761" s="47"/>
      <c r="O761" s="47"/>
      <c r="P761" s="47">
        <f t="shared" si="389"/>
        <v>554.74687499999982</v>
      </c>
      <c r="Q761" s="47">
        <f t="shared" si="389"/>
        <v>1405.7468749999998</v>
      </c>
      <c r="R761" s="47"/>
      <c r="S761" s="47"/>
      <c r="T761" s="47">
        <f t="shared" si="388"/>
        <v>948.21152456731159</v>
      </c>
      <c r="U761" s="47">
        <f t="shared" si="419"/>
        <v>1458.1004766476142</v>
      </c>
      <c r="V761" s="47">
        <f t="shared" si="417"/>
        <v>1547.6715069572306</v>
      </c>
      <c r="W761" s="79">
        <v>4</v>
      </c>
      <c r="X761" s="62">
        <f t="shared" si="387"/>
        <v>1458.1004766476142</v>
      </c>
      <c r="Y761" s="137">
        <f t="shared" si="402"/>
        <v>60.618831873326144</v>
      </c>
      <c r="Z761" s="131"/>
      <c r="AA761" s="5">
        <f t="shared" si="400"/>
        <v>0</v>
      </c>
      <c r="AB761" s="131"/>
      <c r="AC761" s="43">
        <f t="shared" si="404"/>
        <v>0</v>
      </c>
      <c r="AD761" s="131"/>
      <c r="AE761" s="43">
        <f t="shared" si="403"/>
        <v>0</v>
      </c>
      <c r="AF761" s="131"/>
      <c r="AG761" s="43">
        <f t="shared" si="405"/>
        <v>0</v>
      </c>
      <c r="AH761" s="131"/>
      <c r="AI761" s="43">
        <f t="shared" si="406"/>
        <v>0</v>
      </c>
      <c r="AJ761" s="131"/>
      <c r="AK761" s="43">
        <f t="shared" si="407"/>
        <v>0</v>
      </c>
      <c r="AL761" s="117"/>
      <c r="AM761" s="43">
        <f t="shared" si="408"/>
        <v>0</v>
      </c>
      <c r="AN761" s="131">
        <v>65.7</v>
      </c>
      <c r="AO761" s="5">
        <f t="shared" si="401"/>
        <v>5.8733464191552001</v>
      </c>
      <c r="AP761" s="131"/>
      <c r="AQ761" s="43">
        <f t="shared" si="409"/>
        <v>0</v>
      </c>
      <c r="AR761" s="131">
        <v>65.400000000000006</v>
      </c>
      <c r="AS761" s="43">
        <f t="shared" si="410"/>
        <v>5.8198310131968016</v>
      </c>
      <c r="AT761" s="131"/>
      <c r="AU761" s="43">
        <f t="shared" si="411"/>
        <v>0</v>
      </c>
      <c r="AV761" s="131"/>
      <c r="AW761" s="43">
        <f t="shared" si="412"/>
        <v>0</v>
      </c>
      <c r="AX761" s="131"/>
      <c r="AY761" s="43">
        <f t="shared" si="413"/>
        <v>0</v>
      </c>
      <c r="AZ761" s="131"/>
      <c r="BA761" s="43">
        <f t="shared" si="414"/>
        <v>0</v>
      </c>
      <c r="BB761" s="117"/>
      <c r="BC761" s="43">
        <f t="shared" si="415"/>
        <v>0</v>
      </c>
      <c r="BD761" s="121"/>
      <c r="BE761">
        <f t="shared" si="390"/>
        <v>0</v>
      </c>
      <c r="BF761">
        <f t="shared" si="391"/>
        <v>0</v>
      </c>
      <c r="BG761">
        <f t="shared" si="392"/>
        <v>4</v>
      </c>
      <c r="BH761">
        <f t="shared" si="396"/>
        <v>7</v>
      </c>
      <c r="BI761" s="6">
        <f t="shared" si="393"/>
        <v>0</v>
      </c>
      <c r="BJ761" s="44">
        <f t="shared" si="394"/>
        <v>0</v>
      </c>
    </row>
    <row r="762" spans="1:62" x14ac:dyDescent="0.25">
      <c r="A762" s="144">
        <f t="shared" si="395"/>
        <v>750</v>
      </c>
      <c r="B762" s="89" t="s">
        <v>141</v>
      </c>
      <c r="C762" s="150">
        <v>23</v>
      </c>
      <c r="D762" s="89" t="s">
        <v>141</v>
      </c>
      <c r="E762" s="150">
        <v>23</v>
      </c>
      <c r="F762" s="154" t="s">
        <v>130</v>
      </c>
      <c r="G762" s="155">
        <v>30</v>
      </c>
      <c r="H762" s="152">
        <f t="shared" si="397"/>
        <v>5980.9</v>
      </c>
      <c r="I762" s="47">
        <f t="shared" si="399"/>
        <v>2306.6999999999998</v>
      </c>
      <c r="J762" s="47">
        <f t="shared" si="418"/>
        <v>2769.5</v>
      </c>
      <c r="K762" s="47">
        <f t="shared" si="420"/>
        <v>0</v>
      </c>
      <c r="L762" s="56">
        <f t="shared" si="416"/>
        <v>3953.9796218493584</v>
      </c>
      <c r="M762" s="56">
        <f t="shared" si="398"/>
        <v>-3.8846251081849914E-3</v>
      </c>
      <c r="N762" s="47"/>
      <c r="O762" s="47"/>
      <c r="P762" s="47">
        <f t="shared" si="389"/>
        <v>548.99687499999982</v>
      </c>
      <c r="Q762" s="47">
        <f t="shared" si="389"/>
        <v>1399.9968749999998</v>
      </c>
      <c r="R762" s="47"/>
      <c r="S762" s="47"/>
      <c r="T762" s="47">
        <f t="shared" si="388"/>
        <v>938.35950933518302</v>
      </c>
      <c r="U762" s="47">
        <f t="shared" si="419"/>
        <v>1458.1004766476142</v>
      </c>
      <c r="V762" s="47">
        <f t="shared" si="417"/>
        <v>1557.5235204916696</v>
      </c>
      <c r="W762" s="79">
        <v>4</v>
      </c>
      <c r="X762" s="62">
        <f t="shared" si="387"/>
        <v>1458.1004766476142</v>
      </c>
      <c r="Y762" s="137">
        <f t="shared" si="402"/>
        <v>60.618831873326144</v>
      </c>
      <c r="Z762" s="131"/>
      <c r="AA762" s="5">
        <f t="shared" si="400"/>
        <v>0</v>
      </c>
      <c r="AB762" s="131"/>
      <c r="AC762" s="43">
        <f t="shared" si="404"/>
        <v>0</v>
      </c>
      <c r="AD762" s="131"/>
      <c r="AE762" s="43">
        <f t="shared" si="403"/>
        <v>0</v>
      </c>
      <c r="AF762" s="131"/>
      <c r="AG762" s="43">
        <f t="shared" si="405"/>
        <v>0</v>
      </c>
      <c r="AH762" s="131"/>
      <c r="AI762" s="43">
        <f t="shared" si="406"/>
        <v>0</v>
      </c>
      <c r="AJ762" s="131"/>
      <c r="AK762" s="43">
        <f t="shared" si="407"/>
        <v>0</v>
      </c>
      <c r="AL762" s="117"/>
      <c r="AM762" s="43">
        <f t="shared" si="408"/>
        <v>0</v>
      </c>
      <c r="AN762" s="131">
        <v>65.2</v>
      </c>
      <c r="AO762" s="5">
        <f t="shared" si="401"/>
        <v>5.7842901435391996</v>
      </c>
      <c r="AP762" s="131"/>
      <c r="AQ762" s="43">
        <f t="shared" si="409"/>
        <v>0</v>
      </c>
      <c r="AR762" s="131">
        <v>64.8</v>
      </c>
      <c r="AS762" s="43">
        <f t="shared" si="410"/>
        <v>5.713534966579199</v>
      </c>
      <c r="AT762" s="131"/>
      <c r="AU762" s="43">
        <f t="shared" si="411"/>
        <v>0</v>
      </c>
      <c r="AV762" s="131"/>
      <c r="AW762" s="43">
        <f t="shared" si="412"/>
        <v>0</v>
      </c>
      <c r="AX762" s="131"/>
      <c r="AY762" s="43">
        <f t="shared" si="413"/>
        <v>0</v>
      </c>
      <c r="AZ762" s="131"/>
      <c r="BA762" s="43">
        <f t="shared" si="414"/>
        <v>0</v>
      </c>
      <c r="BB762" s="117"/>
      <c r="BC762" s="43">
        <f t="shared" si="415"/>
        <v>0</v>
      </c>
      <c r="BD762" s="121"/>
      <c r="BE762">
        <f t="shared" si="390"/>
        <v>0</v>
      </c>
      <c r="BF762">
        <f t="shared" si="391"/>
        <v>0</v>
      </c>
      <c r="BG762">
        <f t="shared" si="392"/>
        <v>4</v>
      </c>
      <c r="BH762">
        <f t="shared" si="396"/>
        <v>7</v>
      </c>
      <c r="BI762" s="6">
        <f t="shared" si="393"/>
        <v>0</v>
      </c>
      <c r="BJ762" s="44">
        <f t="shared" si="394"/>
        <v>0</v>
      </c>
    </row>
    <row r="763" spans="1:62" x14ac:dyDescent="0.25">
      <c r="A763" s="144">
        <f t="shared" si="395"/>
        <v>751</v>
      </c>
      <c r="B763" s="89" t="s">
        <v>141</v>
      </c>
      <c r="C763" s="150">
        <v>24</v>
      </c>
      <c r="D763" s="89" t="s">
        <v>141</v>
      </c>
      <c r="E763" s="150">
        <v>24</v>
      </c>
      <c r="F763" s="154" t="s">
        <v>130</v>
      </c>
      <c r="G763" s="155">
        <v>31</v>
      </c>
      <c r="H763" s="152">
        <f t="shared" si="397"/>
        <v>5988.9</v>
      </c>
      <c r="I763" s="47">
        <f t="shared" si="399"/>
        <v>2306.6999999999998</v>
      </c>
      <c r="J763" s="47">
        <f t="shared" si="418"/>
        <v>2777.5</v>
      </c>
      <c r="K763" s="47">
        <f t="shared" si="420"/>
        <v>0</v>
      </c>
      <c r="L763" s="56">
        <f t="shared" si="416"/>
        <v>3953.9796218493584</v>
      </c>
      <c r="M763" s="56">
        <f t="shared" si="398"/>
        <v>-3.8834561732983275E-3</v>
      </c>
      <c r="N763" s="47"/>
      <c r="O763" s="47"/>
      <c r="P763" s="47">
        <f t="shared" si="389"/>
        <v>543.24687499999982</v>
      </c>
      <c r="Q763" s="47">
        <f t="shared" si="389"/>
        <v>1394.2468749999998</v>
      </c>
      <c r="R763" s="47"/>
      <c r="S763" s="47"/>
      <c r="T763" s="47">
        <f t="shared" si="388"/>
        <v>928.50749442170115</v>
      </c>
      <c r="U763" s="47">
        <f t="shared" si="419"/>
        <v>1458.1004766476142</v>
      </c>
      <c r="V763" s="47">
        <f t="shared" si="417"/>
        <v>1567.3755342362165</v>
      </c>
      <c r="W763" s="79">
        <v>4</v>
      </c>
      <c r="X763" s="62">
        <f t="shared" si="387"/>
        <v>1458.1004766476142</v>
      </c>
      <c r="Y763" s="137">
        <f t="shared" si="402"/>
        <v>60.618831873326144</v>
      </c>
      <c r="Z763" s="131"/>
      <c r="AA763" s="5">
        <f t="shared" si="400"/>
        <v>0</v>
      </c>
      <c r="AB763" s="131"/>
      <c r="AC763" s="43">
        <f t="shared" si="404"/>
        <v>0</v>
      </c>
      <c r="AD763" s="131"/>
      <c r="AE763" s="43">
        <f t="shared" si="403"/>
        <v>0</v>
      </c>
      <c r="AF763" s="131"/>
      <c r="AG763" s="43">
        <f t="shared" si="405"/>
        <v>0</v>
      </c>
      <c r="AH763" s="131"/>
      <c r="AI763" s="43">
        <f t="shared" si="406"/>
        <v>0</v>
      </c>
      <c r="AJ763" s="131"/>
      <c r="AK763" s="43">
        <f t="shared" si="407"/>
        <v>0</v>
      </c>
      <c r="AL763" s="117"/>
      <c r="AM763" s="43">
        <f t="shared" si="408"/>
        <v>0</v>
      </c>
      <c r="AN763" s="131">
        <v>65.8</v>
      </c>
      <c r="AO763" s="5">
        <f t="shared" si="401"/>
        <v>5.8912393148671995</v>
      </c>
      <c r="AP763" s="131"/>
      <c r="AQ763" s="43">
        <f t="shared" si="409"/>
        <v>0</v>
      </c>
      <c r="AR763" s="131">
        <v>65.3</v>
      </c>
      <c r="AS763" s="43">
        <f t="shared" si="410"/>
        <v>5.8020469716031986</v>
      </c>
      <c r="AT763" s="131"/>
      <c r="AU763" s="43">
        <f t="shared" si="411"/>
        <v>0</v>
      </c>
      <c r="AV763" s="131"/>
      <c r="AW763" s="43">
        <f t="shared" si="412"/>
        <v>0</v>
      </c>
      <c r="AX763" s="131"/>
      <c r="AY763" s="43">
        <f t="shared" si="413"/>
        <v>0</v>
      </c>
      <c r="AZ763" s="131"/>
      <c r="BA763" s="43">
        <f t="shared" si="414"/>
        <v>0</v>
      </c>
      <c r="BB763" s="117"/>
      <c r="BC763" s="43">
        <f t="shared" si="415"/>
        <v>0</v>
      </c>
      <c r="BD763" s="121" t="s">
        <v>193</v>
      </c>
      <c r="BE763">
        <f t="shared" si="390"/>
        <v>0</v>
      </c>
      <c r="BF763">
        <f t="shared" si="391"/>
        <v>0</v>
      </c>
      <c r="BG763">
        <f t="shared" si="392"/>
        <v>4</v>
      </c>
      <c r="BH763">
        <f t="shared" si="396"/>
        <v>7</v>
      </c>
      <c r="BI763" s="6">
        <f t="shared" si="393"/>
        <v>0</v>
      </c>
      <c r="BJ763" s="44">
        <f t="shared" si="394"/>
        <v>0</v>
      </c>
    </row>
    <row r="764" spans="1:62" x14ac:dyDescent="0.25">
      <c r="A764" s="144">
        <f t="shared" si="395"/>
        <v>752</v>
      </c>
      <c r="B764" s="89" t="s">
        <v>142</v>
      </c>
      <c r="C764" s="150">
        <v>1</v>
      </c>
      <c r="D764" s="89" t="s">
        <v>142</v>
      </c>
      <c r="E764" s="150">
        <v>1</v>
      </c>
      <c r="F764" s="154" t="s">
        <v>130</v>
      </c>
      <c r="G764" s="155">
        <v>32</v>
      </c>
      <c r="H764" s="152">
        <f>K7</f>
        <v>5990.97</v>
      </c>
      <c r="I764" s="47">
        <f>I763-K$8</f>
        <v>2300.9499999999998</v>
      </c>
      <c r="J764" s="47">
        <f t="shared" si="418"/>
        <v>2785.5</v>
      </c>
      <c r="K764" s="47">
        <f t="shared" si="420"/>
        <v>0</v>
      </c>
      <c r="L764" s="56">
        <f t="shared" si="416"/>
        <v>3945.8090201376958</v>
      </c>
      <c r="M764" s="56">
        <f t="shared" si="398"/>
        <v>-6.0066889614063257E-3</v>
      </c>
      <c r="N764" s="47"/>
      <c r="O764" s="47"/>
      <c r="P764" s="47">
        <f t="shared" si="389"/>
        <v>537.49687499999982</v>
      </c>
      <c r="Q764" s="47">
        <f t="shared" si="389"/>
        <v>1388.4968749999998</v>
      </c>
      <c r="R764" s="47"/>
      <c r="S764" s="47"/>
      <c r="T764" s="47">
        <f t="shared" si="388"/>
        <v>918.65547983711792</v>
      </c>
      <c r="U764" s="47">
        <f t="shared" si="419"/>
        <v>1458.1004766476142</v>
      </c>
      <c r="V764" s="47">
        <f t="shared" si="417"/>
        <v>1569.059070341925</v>
      </c>
      <c r="W764" s="79">
        <v>5</v>
      </c>
      <c r="X764" s="62">
        <f t="shared" ref="X764:X827" si="421">V764</f>
        <v>1569.059070341925</v>
      </c>
      <c r="Y764" s="137">
        <f t="shared" si="402"/>
        <v>56.332071442700425</v>
      </c>
      <c r="Z764" s="131"/>
      <c r="AA764" s="5">
        <f t="shared" si="400"/>
        <v>0</v>
      </c>
      <c r="AB764" s="131"/>
      <c r="AC764" s="43">
        <f t="shared" si="404"/>
        <v>0</v>
      </c>
      <c r="AD764" s="131"/>
      <c r="AE764" s="43">
        <f t="shared" si="403"/>
        <v>0</v>
      </c>
      <c r="AF764" s="131"/>
      <c r="AG764" s="43">
        <f t="shared" si="405"/>
        <v>0</v>
      </c>
      <c r="AH764" s="131"/>
      <c r="AI764" s="43">
        <f t="shared" si="406"/>
        <v>0</v>
      </c>
      <c r="AJ764" s="131"/>
      <c r="AK764" s="43">
        <f t="shared" si="407"/>
        <v>0</v>
      </c>
      <c r="AL764" s="117"/>
      <c r="AM764" s="43">
        <f t="shared" si="408"/>
        <v>0</v>
      </c>
      <c r="AN764" s="131">
        <v>57.7</v>
      </c>
      <c r="AO764" s="5">
        <f t="shared" si="401"/>
        <v>5.2457813872640831</v>
      </c>
      <c r="AP764" s="131"/>
      <c r="AQ764" s="43">
        <f t="shared" si="409"/>
        <v>0</v>
      </c>
      <c r="AR764" s="131">
        <v>57.9</v>
      </c>
      <c r="AS764" s="43">
        <f t="shared" si="410"/>
        <v>5.2822103152557993</v>
      </c>
      <c r="AT764" s="131"/>
      <c r="AU764" s="43">
        <f t="shared" si="411"/>
        <v>0</v>
      </c>
      <c r="AV764" s="131"/>
      <c r="AW764" s="43">
        <f t="shared" si="412"/>
        <v>0</v>
      </c>
      <c r="AX764" s="131"/>
      <c r="AY764" s="43">
        <f t="shared" si="413"/>
        <v>0</v>
      </c>
      <c r="AZ764" s="131"/>
      <c r="BA764" s="43">
        <f t="shared" si="414"/>
        <v>0</v>
      </c>
      <c r="BB764" s="117"/>
      <c r="BC764" s="43">
        <f t="shared" si="415"/>
        <v>0</v>
      </c>
      <c r="BD764" s="121" t="s">
        <v>113</v>
      </c>
      <c r="BE764">
        <f t="shared" si="390"/>
        <v>0</v>
      </c>
      <c r="BF764">
        <f t="shared" si="391"/>
        <v>0</v>
      </c>
      <c r="BG764">
        <f t="shared" si="392"/>
        <v>4</v>
      </c>
      <c r="BH764">
        <f t="shared" si="396"/>
        <v>7</v>
      </c>
      <c r="BI764" s="6">
        <f t="shared" si="393"/>
        <v>0</v>
      </c>
      <c r="BJ764" s="44">
        <f t="shared" si="394"/>
        <v>0</v>
      </c>
    </row>
    <row r="765" spans="1:62" x14ac:dyDescent="0.25">
      <c r="A765" s="144">
        <f t="shared" si="395"/>
        <v>753</v>
      </c>
      <c r="B765" s="89" t="s">
        <v>142</v>
      </c>
      <c r="C765" s="150">
        <v>2</v>
      </c>
      <c r="D765" s="89" t="s">
        <v>142</v>
      </c>
      <c r="E765" s="150">
        <v>2</v>
      </c>
      <c r="F765" s="154" t="s">
        <v>130</v>
      </c>
      <c r="G765" s="155">
        <v>33</v>
      </c>
      <c r="H765" s="152">
        <f>H764</f>
        <v>5990.97</v>
      </c>
      <c r="I765" s="47">
        <f t="shared" ref="I765:I828" si="422">I764-K$8</f>
        <v>2295.1999999999998</v>
      </c>
      <c r="J765" s="47">
        <f t="shared" ref="J765" si="423">J764</f>
        <v>2785.5</v>
      </c>
      <c r="K765" s="47">
        <f t="shared" si="420"/>
        <v>0</v>
      </c>
      <c r="L765" s="56">
        <f t="shared" si="416"/>
        <v>3942.4587456180188</v>
      </c>
      <c r="M765" s="56">
        <f t="shared" si="398"/>
        <v>-3.887279278387723E-3</v>
      </c>
      <c r="N765" s="47"/>
      <c r="O765" s="47"/>
      <c r="P765" s="47">
        <f t="shared" si="389"/>
        <v>531.74687499999982</v>
      </c>
      <c r="Q765" s="47">
        <f t="shared" si="389"/>
        <v>1382.7468749999998</v>
      </c>
      <c r="R765" s="47"/>
      <c r="S765" s="47"/>
      <c r="T765" s="47">
        <f t="shared" si="388"/>
        <v>915.30308590775849</v>
      </c>
      <c r="U765" s="47">
        <f t="shared" si="419"/>
        <v>1458.1004766476142</v>
      </c>
      <c r="V765" s="47">
        <f t="shared" si="417"/>
        <v>1569.059070341925</v>
      </c>
      <c r="W765" s="79">
        <v>5</v>
      </c>
      <c r="X765" s="62">
        <f t="shared" si="421"/>
        <v>1569.059070341925</v>
      </c>
      <c r="Y765" s="137">
        <f t="shared" si="402"/>
        <v>56.332071442700425</v>
      </c>
      <c r="Z765" s="131"/>
      <c r="AA765" s="5">
        <f t="shared" si="400"/>
        <v>0</v>
      </c>
      <c r="AB765" s="131"/>
      <c r="AC765" s="43">
        <f t="shared" si="404"/>
        <v>0</v>
      </c>
      <c r="AD765" s="131"/>
      <c r="AE765" s="43">
        <f t="shared" si="403"/>
        <v>0</v>
      </c>
      <c r="AF765" s="131"/>
      <c r="AG765" s="43">
        <f t="shared" si="405"/>
        <v>0</v>
      </c>
      <c r="AH765" s="131"/>
      <c r="AI765" s="43">
        <f t="shared" si="406"/>
        <v>0</v>
      </c>
      <c r="AJ765" s="131"/>
      <c r="AK765" s="43">
        <f t="shared" si="407"/>
        <v>0</v>
      </c>
      <c r="AL765" s="117"/>
      <c r="AM765" s="43">
        <f t="shared" si="408"/>
        <v>0</v>
      </c>
      <c r="AN765" s="131">
        <v>59.8</v>
      </c>
      <c r="AO765" s="5">
        <f t="shared" si="401"/>
        <v>5.6345719574179016</v>
      </c>
      <c r="AP765" s="131"/>
      <c r="AQ765" s="43">
        <f t="shared" si="409"/>
        <v>0</v>
      </c>
      <c r="AR765" s="131">
        <v>59.2</v>
      </c>
      <c r="AS765" s="43">
        <f t="shared" si="410"/>
        <v>5.5220708562670096</v>
      </c>
      <c r="AT765" s="131"/>
      <c r="AU765" s="43">
        <f t="shared" si="411"/>
        <v>0</v>
      </c>
      <c r="AV765" s="131"/>
      <c r="AW765" s="43">
        <f t="shared" si="412"/>
        <v>0</v>
      </c>
      <c r="AX765" s="131"/>
      <c r="AY765" s="43">
        <f t="shared" si="413"/>
        <v>0</v>
      </c>
      <c r="AZ765" s="131"/>
      <c r="BA765" s="43">
        <f t="shared" si="414"/>
        <v>0</v>
      </c>
      <c r="BB765" s="117"/>
      <c r="BC765" s="43">
        <f t="shared" si="415"/>
        <v>0</v>
      </c>
      <c r="BD765" s="121"/>
      <c r="BE765">
        <f t="shared" si="390"/>
        <v>0</v>
      </c>
      <c r="BF765">
        <f t="shared" si="391"/>
        <v>0</v>
      </c>
      <c r="BG765">
        <f t="shared" si="392"/>
        <v>4</v>
      </c>
      <c r="BH765">
        <f t="shared" si="396"/>
        <v>7</v>
      </c>
      <c r="BI765" s="6">
        <f t="shared" si="393"/>
        <v>0</v>
      </c>
      <c r="BJ765" s="44">
        <f t="shared" si="394"/>
        <v>0</v>
      </c>
    </row>
    <row r="766" spans="1:62" x14ac:dyDescent="0.25">
      <c r="A766" s="144">
        <f>A765+1</f>
        <v>754</v>
      </c>
      <c r="B766" s="89" t="s">
        <v>142</v>
      </c>
      <c r="C766" s="150">
        <v>3</v>
      </c>
      <c r="D766" s="89" t="s">
        <v>142</v>
      </c>
      <c r="E766" s="150">
        <v>3</v>
      </c>
      <c r="F766" s="154" t="s">
        <v>130</v>
      </c>
      <c r="G766" s="155">
        <v>34</v>
      </c>
      <c r="H766" s="152">
        <f t="shared" ref="H766:H829" si="424">K$7</f>
        <v>5990.97</v>
      </c>
      <c r="I766" s="47">
        <f t="shared" si="422"/>
        <v>2289.4499999999998</v>
      </c>
      <c r="J766" s="47">
        <f>J764+I$8</f>
        <v>2793.5</v>
      </c>
      <c r="K766" s="47">
        <f t="shared" si="420"/>
        <v>0</v>
      </c>
      <c r="L766" s="56">
        <f t="shared" si="416"/>
        <v>3932.6067313424564</v>
      </c>
      <c r="M766" s="56">
        <f t="shared" si="398"/>
        <v>-3.9255971259990474E-3</v>
      </c>
      <c r="N766" s="47"/>
      <c r="O766" s="47"/>
      <c r="P766" s="47">
        <f t="shared" si="389"/>
        <v>525.99687499999982</v>
      </c>
      <c r="Q766" s="47">
        <f t="shared" si="389"/>
        <v>1376.9968749999998</v>
      </c>
      <c r="R766" s="47"/>
      <c r="S766" s="47"/>
      <c r="T766" s="47">
        <f t="shared" si="388"/>
        <v>905.45110995004325</v>
      </c>
      <c r="U766" s="47">
        <f t="shared" si="419"/>
        <v>1458.1004766476142</v>
      </c>
      <c r="V766" s="47">
        <f t="shared" si="417"/>
        <v>1569.059070341925</v>
      </c>
      <c r="W766" s="79">
        <v>5</v>
      </c>
      <c r="X766" s="62">
        <f t="shared" si="421"/>
        <v>1569.059070341925</v>
      </c>
      <c r="Y766" s="137">
        <f t="shared" si="402"/>
        <v>56.332071442700425</v>
      </c>
      <c r="Z766" s="131"/>
      <c r="AA766" s="5">
        <f t="shared" si="400"/>
        <v>0</v>
      </c>
      <c r="AB766" s="131"/>
      <c r="AC766" s="43">
        <f t="shared" si="404"/>
        <v>0</v>
      </c>
      <c r="AD766" s="131"/>
      <c r="AE766" s="43">
        <f t="shared" si="403"/>
        <v>0</v>
      </c>
      <c r="AF766" s="131"/>
      <c r="AG766" s="43">
        <f t="shared" si="405"/>
        <v>0</v>
      </c>
      <c r="AH766" s="131"/>
      <c r="AI766" s="43">
        <f t="shared" si="406"/>
        <v>0</v>
      </c>
      <c r="AJ766" s="131"/>
      <c r="AK766" s="43">
        <f t="shared" si="407"/>
        <v>0</v>
      </c>
      <c r="AL766" s="117"/>
      <c r="AM766" s="43">
        <f t="shared" si="408"/>
        <v>0</v>
      </c>
      <c r="AN766" s="131">
        <v>59</v>
      </c>
      <c r="AO766" s="5">
        <f t="shared" si="401"/>
        <v>5.4848225925246128</v>
      </c>
      <c r="AP766" s="131"/>
      <c r="AQ766" s="43">
        <f t="shared" si="409"/>
        <v>0</v>
      </c>
      <c r="AR766" s="131">
        <v>58.7</v>
      </c>
      <c r="AS766" s="43">
        <f t="shared" si="410"/>
        <v>5.4291865437621771</v>
      </c>
      <c r="AT766" s="131"/>
      <c r="AU766" s="43">
        <f t="shared" si="411"/>
        <v>0</v>
      </c>
      <c r="AV766" s="131"/>
      <c r="AW766" s="43">
        <f t="shared" si="412"/>
        <v>0</v>
      </c>
      <c r="AX766" s="131"/>
      <c r="AY766" s="43">
        <f t="shared" si="413"/>
        <v>0</v>
      </c>
      <c r="AZ766" s="131"/>
      <c r="BA766" s="43">
        <f t="shared" si="414"/>
        <v>0</v>
      </c>
      <c r="BB766" s="117"/>
      <c r="BC766" s="43">
        <f t="shared" si="415"/>
        <v>0</v>
      </c>
      <c r="BD766" s="121"/>
      <c r="BE766">
        <f t="shared" si="390"/>
        <v>0</v>
      </c>
      <c r="BF766">
        <f t="shared" si="391"/>
        <v>0</v>
      </c>
      <c r="BG766">
        <f t="shared" si="392"/>
        <v>4</v>
      </c>
      <c r="BH766">
        <f t="shared" si="396"/>
        <v>7</v>
      </c>
      <c r="BI766" s="6">
        <f t="shared" si="393"/>
        <v>0</v>
      </c>
      <c r="BJ766" s="44">
        <f t="shared" si="394"/>
        <v>0</v>
      </c>
    </row>
    <row r="767" spans="1:62" x14ac:dyDescent="0.25">
      <c r="A767" s="144">
        <f t="shared" ref="A767:A830" si="425">A766+1</f>
        <v>755</v>
      </c>
      <c r="B767" s="89" t="s">
        <v>142</v>
      </c>
      <c r="C767" s="150">
        <v>4</v>
      </c>
      <c r="D767" s="89" t="s">
        <v>142</v>
      </c>
      <c r="E767" s="150">
        <v>4</v>
      </c>
      <c r="F767" s="154" t="s">
        <v>130</v>
      </c>
      <c r="G767" s="155">
        <v>35</v>
      </c>
      <c r="H767" s="152">
        <f t="shared" si="424"/>
        <v>5990.97</v>
      </c>
      <c r="I767" s="47">
        <f t="shared" si="422"/>
        <v>2283.6999999999998</v>
      </c>
      <c r="J767" s="47">
        <f t="shared" ref="J767:J830" si="426">J766+I$8</f>
        <v>2801.5</v>
      </c>
      <c r="K767" s="47">
        <f t="shared" si="420"/>
        <v>0</v>
      </c>
      <c r="L767" s="56">
        <f t="shared" si="416"/>
        <v>3922.7547171471224</v>
      </c>
      <c r="M767" s="56">
        <f t="shared" si="398"/>
        <v>-3.9650291728321463E-3</v>
      </c>
      <c r="N767" s="47"/>
      <c r="O767" s="47"/>
      <c r="P767" s="47">
        <f t="shared" si="389"/>
        <v>520.24687499999982</v>
      </c>
      <c r="Q767" s="47">
        <f t="shared" si="389"/>
        <v>1371.2468749999998</v>
      </c>
      <c r="R767" s="47"/>
      <c r="S767" s="47"/>
      <c r="T767" s="47">
        <f t="shared" si="388"/>
        <v>895.59913518675614</v>
      </c>
      <c r="U767" s="47">
        <f t="shared" si="419"/>
        <v>1458.1004766476142</v>
      </c>
      <c r="V767" s="47">
        <f t="shared" si="417"/>
        <v>1569.059070341925</v>
      </c>
      <c r="W767" s="79">
        <v>5</v>
      </c>
      <c r="X767" s="62">
        <f t="shared" si="421"/>
        <v>1569.059070341925</v>
      </c>
      <c r="Y767" s="137">
        <f t="shared" si="402"/>
        <v>56.332071442700425</v>
      </c>
      <c r="Z767" s="131"/>
      <c r="AA767" s="5">
        <f t="shared" si="400"/>
        <v>0</v>
      </c>
      <c r="AB767" s="131"/>
      <c r="AC767" s="43">
        <f t="shared" si="404"/>
        <v>0</v>
      </c>
      <c r="AD767" s="131"/>
      <c r="AE767" s="43">
        <f t="shared" si="403"/>
        <v>0</v>
      </c>
      <c r="AF767" s="131"/>
      <c r="AG767" s="43">
        <f t="shared" si="405"/>
        <v>0</v>
      </c>
      <c r="AH767" s="131"/>
      <c r="AI767" s="43">
        <f t="shared" si="406"/>
        <v>0</v>
      </c>
      <c r="AJ767" s="131"/>
      <c r="AK767" s="43">
        <f t="shared" si="407"/>
        <v>0</v>
      </c>
      <c r="AL767" s="117"/>
      <c r="AM767" s="43">
        <f t="shared" si="408"/>
        <v>0</v>
      </c>
      <c r="AN767" s="131">
        <v>59.4</v>
      </c>
      <c r="AO767" s="5">
        <f t="shared" si="401"/>
        <v>5.5594451716633557</v>
      </c>
      <c r="AP767" s="131"/>
      <c r="AQ767" s="43">
        <f t="shared" si="409"/>
        <v>0</v>
      </c>
      <c r="AR767" s="131">
        <v>59.1</v>
      </c>
      <c r="AS767" s="43">
        <f t="shared" si="410"/>
        <v>5.5034309679390665</v>
      </c>
      <c r="AT767" s="131"/>
      <c r="AU767" s="43">
        <f t="shared" si="411"/>
        <v>0</v>
      </c>
      <c r="AV767" s="131"/>
      <c r="AW767" s="43">
        <f t="shared" si="412"/>
        <v>0</v>
      </c>
      <c r="AX767" s="131"/>
      <c r="AY767" s="43">
        <f t="shared" si="413"/>
        <v>0</v>
      </c>
      <c r="AZ767" s="131"/>
      <c r="BA767" s="43">
        <f t="shared" si="414"/>
        <v>0</v>
      </c>
      <c r="BB767" s="117"/>
      <c r="BC767" s="43">
        <f t="shared" si="415"/>
        <v>0</v>
      </c>
      <c r="BD767" s="121"/>
      <c r="BE767">
        <f t="shared" si="390"/>
        <v>0</v>
      </c>
      <c r="BF767">
        <f t="shared" si="391"/>
        <v>0</v>
      </c>
      <c r="BG767">
        <f t="shared" si="392"/>
        <v>4</v>
      </c>
      <c r="BH767">
        <f t="shared" si="396"/>
        <v>7</v>
      </c>
      <c r="BI767" s="6">
        <f t="shared" si="393"/>
        <v>0</v>
      </c>
      <c r="BJ767" s="44">
        <f t="shared" si="394"/>
        <v>0</v>
      </c>
    </row>
    <row r="768" spans="1:62" x14ac:dyDescent="0.25">
      <c r="A768" s="144">
        <f t="shared" si="425"/>
        <v>756</v>
      </c>
      <c r="B768" s="89" t="s">
        <v>142</v>
      </c>
      <c r="C768" s="150">
        <v>5</v>
      </c>
      <c r="D768" s="89" t="s">
        <v>142</v>
      </c>
      <c r="E768" s="150">
        <v>5</v>
      </c>
      <c r="F768" s="154" t="s">
        <v>130</v>
      </c>
      <c r="G768" s="155">
        <v>36</v>
      </c>
      <c r="H768" s="152">
        <f t="shared" si="424"/>
        <v>5990.97</v>
      </c>
      <c r="I768" s="47">
        <f t="shared" si="422"/>
        <v>2277.9499999999998</v>
      </c>
      <c r="J768" s="47">
        <f t="shared" si="426"/>
        <v>2809.5</v>
      </c>
      <c r="K768" s="47">
        <f t="shared" si="420"/>
        <v>0</v>
      </c>
      <c r="L768" s="56">
        <f t="shared" si="416"/>
        <v>3912.902703032622</v>
      </c>
      <c r="M768" s="56">
        <f t="shared" si="398"/>
        <v>-4.0056146704046114E-3</v>
      </c>
      <c r="N768" s="47"/>
      <c r="O768" s="47"/>
      <c r="P768" s="47">
        <f t="shared" si="389"/>
        <v>514.49687499999982</v>
      </c>
      <c r="Q768" s="47">
        <f t="shared" si="389"/>
        <v>1365.4968749999998</v>
      </c>
      <c r="R768" s="47"/>
      <c r="S768" s="47"/>
      <c r="T768" s="47">
        <f t="shared" si="388"/>
        <v>885.74716165775294</v>
      </c>
      <c r="U768" s="47">
        <f t="shared" si="419"/>
        <v>1458.1004766476142</v>
      </c>
      <c r="V768" s="47">
        <f t="shared" si="417"/>
        <v>1569.059070341925</v>
      </c>
      <c r="W768" s="79">
        <v>5</v>
      </c>
      <c r="X768" s="62">
        <f t="shared" si="421"/>
        <v>1569.059070341925</v>
      </c>
      <c r="Y768" s="137">
        <f t="shared" si="402"/>
        <v>56.332071442700425</v>
      </c>
      <c r="Z768" s="131"/>
      <c r="AA768" s="5">
        <f t="shared" si="400"/>
        <v>0</v>
      </c>
      <c r="AB768" s="131"/>
      <c r="AC768" s="43">
        <f t="shared" si="404"/>
        <v>0</v>
      </c>
      <c r="AD768" s="131"/>
      <c r="AE768" s="43">
        <f t="shared" si="403"/>
        <v>0</v>
      </c>
      <c r="AF768" s="131"/>
      <c r="AG768" s="43">
        <f t="shared" si="405"/>
        <v>0</v>
      </c>
      <c r="AH768" s="131"/>
      <c r="AI768" s="43">
        <f t="shared" si="406"/>
        <v>0</v>
      </c>
      <c r="AJ768" s="131"/>
      <c r="AK768" s="43">
        <f t="shared" si="407"/>
        <v>0</v>
      </c>
      <c r="AL768" s="117"/>
      <c r="AM768" s="43">
        <f t="shared" si="408"/>
        <v>0</v>
      </c>
      <c r="AN768" s="131">
        <v>58.2</v>
      </c>
      <c r="AO768" s="5">
        <f t="shared" si="401"/>
        <v>5.3370900540945332</v>
      </c>
      <c r="AP768" s="131"/>
      <c r="AQ768" s="43">
        <f t="shared" si="409"/>
        <v>0</v>
      </c>
      <c r="AR768" s="131">
        <v>58.1</v>
      </c>
      <c r="AS768" s="43">
        <f t="shared" si="410"/>
        <v>5.3187652949014668</v>
      </c>
      <c r="AT768" s="131"/>
      <c r="AU768" s="43">
        <f t="shared" si="411"/>
        <v>0</v>
      </c>
      <c r="AV768" s="131"/>
      <c r="AW768" s="43">
        <f t="shared" si="412"/>
        <v>0</v>
      </c>
      <c r="AX768" s="131"/>
      <c r="AY768" s="43">
        <f t="shared" si="413"/>
        <v>0</v>
      </c>
      <c r="AZ768" s="131"/>
      <c r="BA768" s="43">
        <f t="shared" si="414"/>
        <v>0</v>
      </c>
      <c r="BB768" s="117"/>
      <c r="BC768" s="43">
        <f t="shared" si="415"/>
        <v>0</v>
      </c>
      <c r="BD768" s="121"/>
      <c r="BE768">
        <f t="shared" si="390"/>
        <v>0</v>
      </c>
      <c r="BF768">
        <f t="shared" si="391"/>
        <v>0</v>
      </c>
      <c r="BG768">
        <f t="shared" si="392"/>
        <v>4</v>
      </c>
      <c r="BH768">
        <f t="shared" si="396"/>
        <v>7</v>
      </c>
      <c r="BI768" s="6">
        <f t="shared" si="393"/>
        <v>0</v>
      </c>
      <c r="BJ768" s="44">
        <f t="shared" si="394"/>
        <v>0</v>
      </c>
    </row>
    <row r="769" spans="1:62" x14ac:dyDescent="0.25">
      <c r="A769" s="144">
        <f t="shared" si="425"/>
        <v>757</v>
      </c>
      <c r="B769" s="89" t="s">
        <v>142</v>
      </c>
      <c r="C769" s="150">
        <v>6</v>
      </c>
      <c r="D769" s="89" t="s">
        <v>142</v>
      </c>
      <c r="E769" s="150">
        <v>6</v>
      </c>
      <c r="F769" s="154" t="s">
        <v>130</v>
      </c>
      <c r="G769" s="155">
        <v>37</v>
      </c>
      <c r="H769" s="152">
        <f t="shared" si="424"/>
        <v>5990.97</v>
      </c>
      <c r="I769" s="47">
        <f t="shared" si="422"/>
        <v>2272.1999999999998</v>
      </c>
      <c r="J769" s="47">
        <f t="shared" si="426"/>
        <v>2817.5</v>
      </c>
      <c r="K769" s="47">
        <f t="shared" si="420"/>
        <v>0</v>
      </c>
      <c r="L769" s="56">
        <f t="shared" si="416"/>
        <v>3903.0506889995677</v>
      </c>
      <c r="M769" s="56">
        <f t="shared" si="398"/>
        <v>-4.0473946546626394E-3</v>
      </c>
      <c r="N769" s="47"/>
      <c r="O769" s="47"/>
      <c r="P769" s="47">
        <f t="shared" si="389"/>
        <v>508.74687499999982</v>
      </c>
      <c r="Q769" s="47">
        <f t="shared" si="389"/>
        <v>1359.7468749999998</v>
      </c>
      <c r="R769" s="47"/>
      <c r="S769" s="47"/>
      <c r="T769" s="47">
        <f t="shared" si="388"/>
        <v>875.89518940468292</v>
      </c>
      <c r="U769" s="47">
        <f t="shared" si="419"/>
        <v>1458.1004766476142</v>
      </c>
      <c r="V769" s="47">
        <f t="shared" si="417"/>
        <v>1569.059070341925</v>
      </c>
      <c r="W769" s="79">
        <v>5</v>
      </c>
      <c r="X769" s="62">
        <f t="shared" si="421"/>
        <v>1569.059070341925</v>
      </c>
      <c r="Y769" s="137">
        <f t="shared" si="402"/>
        <v>56.332071442700425</v>
      </c>
      <c r="Z769" s="131"/>
      <c r="AA769" s="5">
        <f t="shared" si="400"/>
        <v>0</v>
      </c>
      <c r="AB769" s="131"/>
      <c r="AC769" s="43">
        <f t="shared" si="404"/>
        <v>0</v>
      </c>
      <c r="AD769" s="131"/>
      <c r="AE769" s="43">
        <f t="shared" si="403"/>
        <v>0</v>
      </c>
      <c r="AF769" s="131"/>
      <c r="AG769" s="43">
        <f t="shared" si="405"/>
        <v>0</v>
      </c>
      <c r="AH769" s="131"/>
      <c r="AI769" s="43">
        <f t="shared" si="406"/>
        <v>0</v>
      </c>
      <c r="AJ769" s="131"/>
      <c r="AK769" s="43">
        <f t="shared" si="407"/>
        <v>0</v>
      </c>
      <c r="AL769" s="117"/>
      <c r="AM769" s="43">
        <f t="shared" si="408"/>
        <v>0</v>
      </c>
      <c r="AN769" s="131">
        <v>58.8</v>
      </c>
      <c r="AO769" s="5">
        <f t="shared" si="401"/>
        <v>5.4477003804361672</v>
      </c>
      <c r="AP769" s="131"/>
      <c r="AQ769" s="43">
        <f t="shared" si="409"/>
        <v>0</v>
      </c>
      <c r="AR769" s="131">
        <v>58.5</v>
      </c>
      <c r="AS769" s="43">
        <f t="shared" si="410"/>
        <v>5.3922534091546561</v>
      </c>
      <c r="AT769" s="131"/>
      <c r="AU769" s="43">
        <f t="shared" si="411"/>
        <v>0</v>
      </c>
      <c r="AV769" s="131"/>
      <c r="AW769" s="43">
        <f t="shared" si="412"/>
        <v>0</v>
      </c>
      <c r="AX769" s="131"/>
      <c r="AY769" s="43">
        <f t="shared" si="413"/>
        <v>0</v>
      </c>
      <c r="AZ769" s="131"/>
      <c r="BA769" s="43">
        <f t="shared" si="414"/>
        <v>0</v>
      </c>
      <c r="BB769" s="117"/>
      <c r="BC769" s="43">
        <f t="shared" si="415"/>
        <v>0</v>
      </c>
      <c r="BD769" s="121"/>
      <c r="BE769">
        <f t="shared" si="390"/>
        <v>0</v>
      </c>
      <c r="BF769">
        <f t="shared" si="391"/>
        <v>0</v>
      </c>
      <c r="BG769">
        <f t="shared" si="392"/>
        <v>4</v>
      </c>
      <c r="BH769">
        <f t="shared" si="396"/>
        <v>7</v>
      </c>
      <c r="BI769" s="6">
        <f t="shared" si="393"/>
        <v>0</v>
      </c>
      <c r="BJ769" s="44">
        <f t="shared" si="394"/>
        <v>0</v>
      </c>
    </row>
    <row r="770" spans="1:62" x14ac:dyDescent="0.25">
      <c r="A770" s="144">
        <f t="shared" si="425"/>
        <v>758</v>
      </c>
      <c r="B770" s="89" t="s">
        <v>142</v>
      </c>
      <c r="C770" s="150">
        <v>7</v>
      </c>
      <c r="D770" s="89" t="s">
        <v>142</v>
      </c>
      <c r="E770" s="150">
        <v>7</v>
      </c>
      <c r="F770" s="154" t="s">
        <v>131</v>
      </c>
      <c r="G770" s="155">
        <v>1</v>
      </c>
      <c r="H770" s="152">
        <f t="shared" si="424"/>
        <v>5990.97</v>
      </c>
      <c r="I770" s="47">
        <f t="shared" si="422"/>
        <v>2266.4499999999998</v>
      </c>
      <c r="J770" s="47">
        <f t="shared" si="426"/>
        <v>2825.5</v>
      </c>
      <c r="K770" s="47">
        <f t="shared" si="420"/>
        <v>0</v>
      </c>
      <c r="L770" s="56">
        <f t="shared" si="416"/>
        <v>3893.1986750485776</v>
      </c>
      <c r="M770" s="56">
        <f t="shared" si="398"/>
        <v>-4.0904120523919119E-3</v>
      </c>
      <c r="N770" s="47"/>
      <c r="O770" s="47"/>
      <c r="P770" s="47">
        <f t="shared" si="389"/>
        <v>502.99687499999982</v>
      </c>
      <c r="Q770" s="47">
        <f t="shared" si="389"/>
        <v>1353.9968749999998</v>
      </c>
      <c r="R770" s="47"/>
      <c r="S770" s="47"/>
      <c r="T770" s="47">
        <f t="shared" si="388"/>
        <v>866.04321847109077</v>
      </c>
      <c r="U770" s="47">
        <f t="shared" si="419"/>
        <v>1458.1004766476142</v>
      </c>
      <c r="V770" s="47">
        <f t="shared" si="417"/>
        <v>1569.059070341925</v>
      </c>
      <c r="W770" s="79">
        <v>5</v>
      </c>
      <c r="X770" s="62">
        <f t="shared" si="421"/>
        <v>1569.059070341925</v>
      </c>
      <c r="Y770" s="137">
        <f t="shared" si="402"/>
        <v>56.332071442700425</v>
      </c>
      <c r="Z770" s="131"/>
      <c r="AA770" s="5">
        <f t="shared" si="400"/>
        <v>0</v>
      </c>
      <c r="AB770" s="131"/>
      <c r="AC770" s="43">
        <f t="shared" si="404"/>
        <v>0</v>
      </c>
      <c r="AD770" s="131"/>
      <c r="AE770" s="43">
        <f t="shared" si="403"/>
        <v>0</v>
      </c>
      <c r="AF770" s="131"/>
      <c r="AG770" s="43">
        <f t="shared" si="405"/>
        <v>0</v>
      </c>
      <c r="AH770" s="131"/>
      <c r="AI770" s="43">
        <f t="shared" si="406"/>
        <v>0</v>
      </c>
      <c r="AJ770" s="131"/>
      <c r="AK770" s="43">
        <f t="shared" si="407"/>
        <v>0</v>
      </c>
      <c r="AL770" s="117"/>
      <c r="AM770" s="43">
        <f t="shared" si="408"/>
        <v>0</v>
      </c>
      <c r="AN770" s="131">
        <v>58.1</v>
      </c>
      <c r="AO770" s="5">
        <f t="shared" si="401"/>
        <v>5.3187652949014668</v>
      </c>
      <c r="AP770" s="131"/>
      <c r="AQ770" s="43">
        <f t="shared" si="409"/>
        <v>0</v>
      </c>
      <c r="AR770" s="131">
        <v>57.7</v>
      </c>
      <c r="AS770" s="43">
        <f t="shared" si="410"/>
        <v>5.2457813872640831</v>
      </c>
      <c r="AT770" s="131"/>
      <c r="AU770" s="43">
        <f t="shared" si="411"/>
        <v>0</v>
      </c>
      <c r="AV770" s="131"/>
      <c r="AW770" s="43">
        <f t="shared" si="412"/>
        <v>0</v>
      </c>
      <c r="AX770" s="131"/>
      <c r="AY770" s="43">
        <f t="shared" si="413"/>
        <v>0</v>
      </c>
      <c r="AZ770" s="131"/>
      <c r="BA770" s="43">
        <f t="shared" si="414"/>
        <v>0</v>
      </c>
      <c r="BB770" s="117"/>
      <c r="BC770" s="43">
        <f t="shared" si="415"/>
        <v>0</v>
      </c>
      <c r="BD770" s="121"/>
      <c r="BE770">
        <f t="shared" si="390"/>
        <v>0</v>
      </c>
      <c r="BF770">
        <f t="shared" si="391"/>
        <v>0</v>
      </c>
      <c r="BG770">
        <f t="shared" si="392"/>
        <v>4</v>
      </c>
      <c r="BH770">
        <f t="shared" si="396"/>
        <v>7</v>
      </c>
      <c r="BI770" s="6">
        <f t="shared" si="393"/>
        <v>0</v>
      </c>
      <c r="BJ770" s="44">
        <f t="shared" si="394"/>
        <v>0</v>
      </c>
    </row>
    <row r="771" spans="1:62" x14ac:dyDescent="0.25">
      <c r="A771" s="144">
        <f t="shared" si="425"/>
        <v>759</v>
      </c>
      <c r="B771" s="89" t="s">
        <v>142</v>
      </c>
      <c r="C771" s="150">
        <v>8</v>
      </c>
      <c r="D771" s="89" t="s">
        <v>142</v>
      </c>
      <c r="E771" s="150">
        <v>8</v>
      </c>
      <c r="F771" s="154" t="s">
        <v>131</v>
      </c>
      <c r="G771" s="155">
        <v>2</v>
      </c>
      <c r="H771" s="152">
        <f t="shared" si="424"/>
        <v>5990.97</v>
      </c>
      <c r="I771" s="47">
        <f t="shared" si="422"/>
        <v>2260.6999999999998</v>
      </c>
      <c r="J771" s="47">
        <f t="shared" si="426"/>
        <v>2833.5</v>
      </c>
      <c r="K771" s="47">
        <f t="shared" si="420"/>
        <v>0</v>
      </c>
      <c r="L771" s="56">
        <f t="shared" si="416"/>
        <v>3883.3466611802764</v>
      </c>
      <c r="M771" s="56">
        <f t="shared" si="398"/>
        <v>-4.1347117880832229E-3</v>
      </c>
      <c r="N771" s="47"/>
      <c r="O771" s="47"/>
      <c r="P771" s="47">
        <f t="shared" si="389"/>
        <v>497.24687499999982</v>
      </c>
      <c r="Q771" s="47">
        <f t="shared" si="389"/>
        <v>1348.2468749999998</v>
      </c>
      <c r="R771" s="47"/>
      <c r="S771" s="47"/>
      <c r="T771" s="47">
        <f t="shared" si="388"/>
        <v>856.19124890252499</v>
      </c>
      <c r="U771" s="47">
        <f t="shared" si="419"/>
        <v>1458.1004766476142</v>
      </c>
      <c r="V771" s="47">
        <f t="shared" si="417"/>
        <v>1569.059070341925</v>
      </c>
      <c r="W771" s="79">
        <v>5</v>
      </c>
      <c r="X771" s="62">
        <f t="shared" si="421"/>
        <v>1569.059070341925</v>
      </c>
      <c r="Y771" s="137">
        <f t="shared" si="402"/>
        <v>56.332071442700425</v>
      </c>
      <c r="Z771" s="131"/>
      <c r="AA771" s="5">
        <f t="shared" si="400"/>
        <v>0</v>
      </c>
      <c r="AB771" s="131"/>
      <c r="AC771" s="43">
        <f t="shared" si="404"/>
        <v>0</v>
      </c>
      <c r="AD771" s="131"/>
      <c r="AE771" s="43">
        <f t="shared" si="403"/>
        <v>0</v>
      </c>
      <c r="AF771" s="131"/>
      <c r="AG771" s="43">
        <f t="shared" si="405"/>
        <v>0</v>
      </c>
      <c r="AH771" s="131"/>
      <c r="AI771" s="43">
        <f t="shared" si="406"/>
        <v>0</v>
      </c>
      <c r="AJ771" s="131"/>
      <c r="AK771" s="43">
        <f t="shared" si="407"/>
        <v>0</v>
      </c>
      <c r="AL771" s="117"/>
      <c r="AM771" s="43">
        <f t="shared" si="408"/>
        <v>0</v>
      </c>
      <c r="AN771" s="131">
        <v>58.6</v>
      </c>
      <c r="AO771" s="5">
        <f t="shared" si="401"/>
        <v>5.4107042200016711</v>
      </c>
      <c r="AP771" s="131"/>
      <c r="AQ771" s="43">
        <f t="shared" si="409"/>
        <v>0</v>
      </c>
      <c r="AR771" s="131">
        <v>58.7</v>
      </c>
      <c r="AS771" s="43">
        <f t="shared" si="410"/>
        <v>5.4291865437621771</v>
      </c>
      <c r="AT771" s="131"/>
      <c r="AU771" s="43">
        <f t="shared" si="411"/>
        <v>0</v>
      </c>
      <c r="AV771" s="131"/>
      <c r="AW771" s="43">
        <f t="shared" si="412"/>
        <v>0</v>
      </c>
      <c r="AX771" s="131"/>
      <c r="AY771" s="43">
        <f t="shared" si="413"/>
        <v>0</v>
      </c>
      <c r="AZ771" s="131"/>
      <c r="BA771" s="43">
        <f t="shared" si="414"/>
        <v>0</v>
      </c>
      <c r="BB771" s="117"/>
      <c r="BC771" s="43">
        <f t="shared" si="415"/>
        <v>0</v>
      </c>
      <c r="BD771" s="121"/>
      <c r="BE771">
        <f t="shared" si="390"/>
        <v>0</v>
      </c>
      <c r="BF771">
        <f t="shared" si="391"/>
        <v>0</v>
      </c>
      <c r="BG771">
        <f t="shared" si="392"/>
        <v>4</v>
      </c>
      <c r="BH771">
        <f t="shared" si="396"/>
        <v>7</v>
      </c>
      <c r="BI771" s="6">
        <f t="shared" si="393"/>
        <v>0</v>
      </c>
      <c r="BJ771" s="44">
        <f t="shared" si="394"/>
        <v>0</v>
      </c>
    </row>
    <row r="772" spans="1:62" x14ac:dyDescent="0.25">
      <c r="A772" s="144">
        <f t="shared" si="425"/>
        <v>760</v>
      </c>
      <c r="B772" s="89" t="s">
        <v>142</v>
      </c>
      <c r="C772" s="150">
        <v>9</v>
      </c>
      <c r="D772" s="89" t="s">
        <v>142</v>
      </c>
      <c r="E772" s="150">
        <v>9</v>
      </c>
      <c r="F772" s="154" t="s">
        <v>131</v>
      </c>
      <c r="G772" s="155">
        <v>3</v>
      </c>
      <c r="H772" s="152">
        <f t="shared" si="424"/>
        <v>5990.97</v>
      </c>
      <c r="I772" s="47">
        <f t="shared" si="422"/>
        <v>2254.9499999999998</v>
      </c>
      <c r="J772" s="47">
        <f t="shared" si="426"/>
        <v>2841.5</v>
      </c>
      <c r="K772" s="47">
        <f t="shared" si="420"/>
        <v>0</v>
      </c>
      <c r="L772" s="56">
        <f t="shared" si="416"/>
        <v>3873.494647395295</v>
      </c>
      <c r="M772" s="56">
        <f t="shared" si="398"/>
        <v>-4.1803408994383062E-3</v>
      </c>
      <c r="N772" s="47"/>
      <c r="O772" s="47"/>
      <c r="P772" s="47">
        <f t="shared" si="389"/>
        <v>491.49687499999982</v>
      </c>
      <c r="Q772" s="47">
        <f t="shared" si="389"/>
        <v>1342.4968749999998</v>
      </c>
      <c r="R772" s="47"/>
      <c r="S772" s="47"/>
      <c r="T772" s="47">
        <f t="shared" si="388"/>
        <v>846.33928074665505</v>
      </c>
      <c r="U772" s="47">
        <f t="shared" si="419"/>
        <v>1458.1004766476142</v>
      </c>
      <c r="V772" s="47">
        <f t="shared" si="417"/>
        <v>1569.059070341925</v>
      </c>
      <c r="W772" s="79">
        <v>5</v>
      </c>
      <c r="X772" s="62">
        <f t="shared" si="421"/>
        <v>1569.059070341925</v>
      </c>
      <c r="Y772" s="137">
        <f t="shared" si="402"/>
        <v>56.332071442700425</v>
      </c>
      <c r="Z772" s="131"/>
      <c r="AA772" s="5">
        <f t="shared" si="400"/>
        <v>0</v>
      </c>
      <c r="AB772" s="131"/>
      <c r="AC772" s="43">
        <f t="shared" si="404"/>
        <v>0</v>
      </c>
      <c r="AD772" s="131"/>
      <c r="AE772" s="43">
        <f t="shared" si="403"/>
        <v>0</v>
      </c>
      <c r="AF772" s="131"/>
      <c r="AG772" s="43">
        <f t="shared" si="405"/>
        <v>0</v>
      </c>
      <c r="AH772" s="131"/>
      <c r="AI772" s="43">
        <f t="shared" si="406"/>
        <v>0</v>
      </c>
      <c r="AJ772" s="131"/>
      <c r="AK772" s="43">
        <f t="shared" si="407"/>
        <v>0</v>
      </c>
      <c r="AL772" s="117"/>
      <c r="AM772" s="43">
        <f t="shared" si="408"/>
        <v>0</v>
      </c>
      <c r="AN772" s="131">
        <v>59.2</v>
      </c>
      <c r="AO772" s="5">
        <f t="shared" si="401"/>
        <v>5.5220708562670096</v>
      </c>
      <c r="AP772" s="131"/>
      <c r="AQ772" s="43">
        <f t="shared" si="409"/>
        <v>0</v>
      </c>
      <c r="AR772" s="131">
        <v>59.2</v>
      </c>
      <c r="AS772" s="43">
        <f t="shared" si="410"/>
        <v>5.5220708562670096</v>
      </c>
      <c r="AT772" s="131"/>
      <c r="AU772" s="43">
        <f t="shared" si="411"/>
        <v>0</v>
      </c>
      <c r="AV772" s="131"/>
      <c r="AW772" s="43">
        <f t="shared" si="412"/>
        <v>0</v>
      </c>
      <c r="AX772" s="131"/>
      <c r="AY772" s="43">
        <f t="shared" si="413"/>
        <v>0</v>
      </c>
      <c r="AZ772" s="131"/>
      <c r="BA772" s="43">
        <f t="shared" si="414"/>
        <v>0</v>
      </c>
      <c r="BB772" s="117"/>
      <c r="BC772" s="43">
        <f t="shared" si="415"/>
        <v>0</v>
      </c>
      <c r="BD772" s="121"/>
      <c r="BE772">
        <f t="shared" si="390"/>
        <v>0</v>
      </c>
      <c r="BF772">
        <f t="shared" si="391"/>
        <v>0</v>
      </c>
      <c r="BG772">
        <f t="shared" si="392"/>
        <v>4</v>
      </c>
      <c r="BH772">
        <f t="shared" si="396"/>
        <v>7</v>
      </c>
      <c r="BI772" s="6">
        <f t="shared" si="393"/>
        <v>0</v>
      </c>
      <c r="BJ772" s="44">
        <f t="shared" si="394"/>
        <v>0</v>
      </c>
    </row>
    <row r="773" spans="1:62" x14ac:dyDescent="0.25">
      <c r="A773" s="144">
        <f t="shared" si="425"/>
        <v>761</v>
      </c>
      <c r="B773" s="89" t="s">
        <v>142</v>
      </c>
      <c r="C773" s="150">
        <v>10</v>
      </c>
      <c r="D773" s="89" t="s">
        <v>142</v>
      </c>
      <c r="E773" s="150">
        <v>10</v>
      </c>
      <c r="F773" s="154" t="s">
        <v>131</v>
      </c>
      <c r="G773" s="155">
        <v>4</v>
      </c>
      <c r="H773" s="152">
        <f t="shared" si="424"/>
        <v>5990.97</v>
      </c>
      <c r="I773" s="47">
        <f t="shared" si="422"/>
        <v>2249.1999999999998</v>
      </c>
      <c r="J773" s="47">
        <f t="shared" si="426"/>
        <v>2849.5</v>
      </c>
      <c r="K773" s="47">
        <f t="shared" si="420"/>
        <v>0</v>
      </c>
      <c r="L773" s="56">
        <f t="shared" si="416"/>
        <v>3863.6426336942709</v>
      </c>
      <c r="M773" s="56">
        <f t="shared" si="398"/>
        <v>-4.2273486646990932E-3</v>
      </c>
      <c r="N773" s="47"/>
      <c r="O773" s="47"/>
      <c r="P773" s="47">
        <f t="shared" si="389"/>
        <v>485.74687499999982</v>
      </c>
      <c r="Q773" s="47">
        <f t="shared" si="389"/>
        <v>1336.7468749999998</v>
      </c>
      <c r="R773" s="47"/>
      <c r="S773" s="47"/>
      <c r="T773" s="47">
        <f t="shared" si="388"/>
        <v>836.4873140533964</v>
      </c>
      <c r="U773" s="47">
        <f t="shared" si="419"/>
        <v>1458.1004766476142</v>
      </c>
      <c r="V773" s="47">
        <f t="shared" si="417"/>
        <v>1569.059070341925</v>
      </c>
      <c r="W773" s="79">
        <v>5</v>
      </c>
      <c r="X773" s="62">
        <f t="shared" si="421"/>
        <v>1569.059070341925</v>
      </c>
      <c r="Y773" s="137">
        <f t="shared" si="402"/>
        <v>56.332071442700425</v>
      </c>
      <c r="Z773" s="131"/>
      <c r="AA773" s="5">
        <f t="shared" si="400"/>
        <v>0</v>
      </c>
      <c r="AB773" s="131"/>
      <c r="AC773" s="43">
        <f t="shared" si="404"/>
        <v>0</v>
      </c>
      <c r="AD773" s="131"/>
      <c r="AE773" s="43">
        <f t="shared" si="403"/>
        <v>0</v>
      </c>
      <c r="AF773" s="131"/>
      <c r="AG773" s="43">
        <f t="shared" si="405"/>
        <v>0</v>
      </c>
      <c r="AH773" s="131"/>
      <c r="AI773" s="43">
        <f t="shared" si="406"/>
        <v>0</v>
      </c>
      <c r="AJ773" s="131"/>
      <c r="AK773" s="43">
        <f t="shared" si="407"/>
        <v>0</v>
      </c>
      <c r="AL773" s="117"/>
      <c r="AM773" s="43">
        <f t="shared" si="408"/>
        <v>0</v>
      </c>
      <c r="AN773" s="131">
        <v>58.7</v>
      </c>
      <c r="AO773" s="5">
        <f t="shared" si="401"/>
        <v>5.4291865437621771</v>
      </c>
      <c r="AP773" s="131"/>
      <c r="AQ773" s="43">
        <f t="shared" si="409"/>
        <v>0</v>
      </c>
      <c r="AR773" s="131">
        <v>58.5</v>
      </c>
      <c r="AS773" s="43">
        <f t="shared" si="410"/>
        <v>5.3922534091546561</v>
      </c>
      <c r="AT773" s="131"/>
      <c r="AU773" s="43">
        <f t="shared" si="411"/>
        <v>0</v>
      </c>
      <c r="AV773" s="131"/>
      <c r="AW773" s="43">
        <f t="shared" si="412"/>
        <v>0</v>
      </c>
      <c r="AX773" s="131"/>
      <c r="AY773" s="43">
        <f t="shared" si="413"/>
        <v>0</v>
      </c>
      <c r="AZ773" s="131"/>
      <c r="BA773" s="43">
        <f t="shared" si="414"/>
        <v>0</v>
      </c>
      <c r="BB773" s="117"/>
      <c r="BC773" s="43">
        <f t="shared" si="415"/>
        <v>0</v>
      </c>
      <c r="BD773" s="121"/>
      <c r="BE773">
        <f t="shared" si="390"/>
        <v>0</v>
      </c>
      <c r="BF773">
        <f t="shared" si="391"/>
        <v>0</v>
      </c>
      <c r="BG773">
        <f t="shared" si="392"/>
        <v>4</v>
      </c>
      <c r="BH773">
        <f t="shared" si="396"/>
        <v>7</v>
      </c>
      <c r="BI773" s="6">
        <f t="shared" si="393"/>
        <v>0</v>
      </c>
      <c r="BJ773" s="44">
        <f t="shared" si="394"/>
        <v>0</v>
      </c>
    </row>
    <row r="774" spans="1:62" x14ac:dyDescent="0.25">
      <c r="A774" s="144">
        <f t="shared" si="425"/>
        <v>762</v>
      </c>
      <c r="B774" s="89" t="s">
        <v>142</v>
      </c>
      <c r="C774" s="150">
        <v>11</v>
      </c>
      <c r="D774" s="89" t="s">
        <v>142</v>
      </c>
      <c r="E774" s="150">
        <v>11</v>
      </c>
      <c r="F774" s="154" t="s">
        <v>131</v>
      </c>
      <c r="G774" s="155">
        <v>5</v>
      </c>
      <c r="H774" s="152">
        <f t="shared" si="424"/>
        <v>5990.97</v>
      </c>
      <c r="I774" s="47">
        <f t="shared" si="422"/>
        <v>2243.4499999999998</v>
      </c>
      <c r="J774" s="47">
        <f t="shared" si="426"/>
        <v>2857.5</v>
      </c>
      <c r="K774" s="47">
        <f t="shared" si="420"/>
        <v>0</v>
      </c>
      <c r="L774" s="56">
        <f t="shared" si="416"/>
        <v>3853.790620077848</v>
      </c>
      <c r="M774" s="56">
        <f t="shared" si="398"/>
        <v>-4.2757867349791923E-3</v>
      </c>
      <c r="N774" s="47"/>
      <c r="O774" s="47"/>
      <c r="P774" s="47">
        <f t="shared" si="389"/>
        <v>479.99687499999982</v>
      </c>
      <c r="Q774" s="47">
        <f t="shared" si="389"/>
        <v>1330.9968749999998</v>
      </c>
      <c r="R774" s="47"/>
      <c r="S774" s="47"/>
      <c r="T774" s="47">
        <f t="shared" si="388"/>
        <v>826.63534887504386</v>
      </c>
      <c r="U774" s="47">
        <f t="shared" si="419"/>
        <v>1458.1004766476142</v>
      </c>
      <c r="V774" s="47">
        <f t="shared" si="417"/>
        <v>1569.059070341925</v>
      </c>
      <c r="W774" s="79">
        <v>5</v>
      </c>
      <c r="X774" s="62">
        <f t="shared" si="421"/>
        <v>1569.059070341925</v>
      </c>
      <c r="Y774" s="137">
        <f t="shared" si="402"/>
        <v>56.332071442700425</v>
      </c>
      <c r="Z774" s="131"/>
      <c r="AA774" s="5">
        <f t="shared" si="400"/>
        <v>0</v>
      </c>
      <c r="AB774" s="131"/>
      <c r="AC774" s="43">
        <f t="shared" si="404"/>
        <v>0</v>
      </c>
      <c r="AD774" s="131"/>
      <c r="AE774" s="43">
        <f t="shared" si="403"/>
        <v>0</v>
      </c>
      <c r="AF774" s="131"/>
      <c r="AG774" s="43">
        <f t="shared" si="405"/>
        <v>0</v>
      </c>
      <c r="AH774" s="131"/>
      <c r="AI774" s="43">
        <f t="shared" si="406"/>
        <v>0</v>
      </c>
      <c r="AJ774" s="131"/>
      <c r="AK774" s="43">
        <f t="shared" si="407"/>
        <v>0</v>
      </c>
      <c r="AL774" s="117"/>
      <c r="AM774" s="43">
        <f t="shared" si="408"/>
        <v>0</v>
      </c>
      <c r="AN774" s="131">
        <v>59.4</v>
      </c>
      <c r="AO774" s="5">
        <f t="shared" si="401"/>
        <v>5.5594451716633557</v>
      </c>
      <c r="AP774" s="131"/>
      <c r="AQ774" s="43">
        <f t="shared" si="409"/>
        <v>0</v>
      </c>
      <c r="AR774" s="131">
        <v>59.1</v>
      </c>
      <c r="AS774" s="43">
        <f t="shared" si="410"/>
        <v>5.5034309679390665</v>
      </c>
      <c r="AT774" s="131"/>
      <c r="AU774" s="43">
        <f t="shared" si="411"/>
        <v>0</v>
      </c>
      <c r="AV774" s="131"/>
      <c r="AW774" s="43">
        <f t="shared" si="412"/>
        <v>0</v>
      </c>
      <c r="AX774" s="131"/>
      <c r="AY774" s="43">
        <f t="shared" si="413"/>
        <v>0</v>
      </c>
      <c r="AZ774" s="131"/>
      <c r="BA774" s="43">
        <f t="shared" si="414"/>
        <v>0</v>
      </c>
      <c r="BB774" s="117"/>
      <c r="BC774" s="43">
        <f t="shared" si="415"/>
        <v>0</v>
      </c>
      <c r="BD774" s="121"/>
      <c r="BE774">
        <f t="shared" si="390"/>
        <v>0</v>
      </c>
      <c r="BF774">
        <f t="shared" si="391"/>
        <v>0</v>
      </c>
      <c r="BG774">
        <f t="shared" si="392"/>
        <v>4</v>
      </c>
      <c r="BH774">
        <f t="shared" si="396"/>
        <v>7</v>
      </c>
      <c r="BI774" s="6">
        <f t="shared" si="393"/>
        <v>0</v>
      </c>
      <c r="BJ774" s="44">
        <f t="shared" si="394"/>
        <v>0</v>
      </c>
    </row>
    <row r="775" spans="1:62" x14ac:dyDescent="0.25">
      <c r="A775" s="144">
        <f t="shared" si="425"/>
        <v>763</v>
      </c>
      <c r="B775" s="89" t="s">
        <v>142</v>
      </c>
      <c r="C775" s="150">
        <v>12</v>
      </c>
      <c r="D775" s="89" t="s">
        <v>142</v>
      </c>
      <c r="E775" s="150">
        <v>12</v>
      </c>
      <c r="F775" s="154" t="s">
        <v>131</v>
      </c>
      <c r="G775" s="155">
        <v>6</v>
      </c>
      <c r="H775" s="152">
        <f t="shared" si="424"/>
        <v>5990.97</v>
      </c>
      <c r="I775" s="47">
        <f t="shared" si="422"/>
        <v>2237.6999999999998</v>
      </c>
      <c r="J775" s="47">
        <f t="shared" si="426"/>
        <v>2865.5</v>
      </c>
      <c r="K775" s="47">
        <f t="shared" si="420"/>
        <v>0</v>
      </c>
      <c r="L775" s="56">
        <f t="shared" si="416"/>
        <v>3843.9386065466761</v>
      </c>
      <c r="M775" s="56">
        <f t="shared" si="398"/>
        <v>-4.3257092784187989E-3</v>
      </c>
      <c r="N775" s="47"/>
      <c r="O775" s="47"/>
      <c r="P775" s="47">
        <f t="shared" si="389"/>
        <v>474.24687499999982</v>
      </c>
      <c r="Q775" s="47">
        <f t="shared" si="389"/>
        <v>1325.2468749999998</v>
      </c>
      <c r="R775" s="47"/>
      <c r="S775" s="47"/>
      <c r="T775" s="47">
        <f t="shared" ref="T775:T838" si="427">SQRT(POWER(P$7-J775,2)+POWER(P775-K775,2))</f>
        <v>816.78338526641528</v>
      </c>
      <c r="U775" s="47">
        <f t="shared" si="419"/>
        <v>1458.1004766476142</v>
      </c>
      <c r="V775" s="47">
        <f t="shared" si="417"/>
        <v>1569.059070341925</v>
      </c>
      <c r="W775" s="79">
        <v>5</v>
      </c>
      <c r="X775" s="62">
        <f t="shared" si="421"/>
        <v>1569.059070341925</v>
      </c>
      <c r="Y775" s="137">
        <f t="shared" si="402"/>
        <v>56.332071442700425</v>
      </c>
      <c r="Z775" s="131"/>
      <c r="AA775" s="5">
        <f t="shared" si="400"/>
        <v>0</v>
      </c>
      <c r="AB775" s="131"/>
      <c r="AC775" s="43">
        <f t="shared" si="404"/>
        <v>0</v>
      </c>
      <c r="AD775" s="131"/>
      <c r="AE775" s="43">
        <f t="shared" si="403"/>
        <v>0</v>
      </c>
      <c r="AF775" s="131"/>
      <c r="AG775" s="43">
        <f t="shared" si="405"/>
        <v>0</v>
      </c>
      <c r="AH775" s="131"/>
      <c r="AI775" s="43">
        <f t="shared" si="406"/>
        <v>0</v>
      </c>
      <c r="AJ775" s="131"/>
      <c r="AK775" s="43">
        <f t="shared" si="407"/>
        <v>0</v>
      </c>
      <c r="AL775" s="117"/>
      <c r="AM775" s="43">
        <f t="shared" si="408"/>
        <v>0</v>
      </c>
      <c r="AN775" s="131">
        <v>59.2</v>
      </c>
      <c r="AO775" s="5">
        <f t="shared" si="401"/>
        <v>5.5220708562670096</v>
      </c>
      <c r="AP775" s="131"/>
      <c r="AQ775" s="43">
        <f t="shared" si="409"/>
        <v>0</v>
      </c>
      <c r="AR775" s="131">
        <v>58.9</v>
      </c>
      <c r="AS775" s="43">
        <f t="shared" si="410"/>
        <v>5.4662457300236449</v>
      </c>
      <c r="AT775" s="131"/>
      <c r="AU775" s="43">
        <f t="shared" si="411"/>
        <v>0</v>
      </c>
      <c r="AV775" s="131"/>
      <c r="AW775" s="43">
        <f t="shared" si="412"/>
        <v>0</v>
      </c>
      <c r="AX775" s="131"/>
      <c r="AY775" s="43">
        <f t="shared" si="413"/>
        <v>0</v>
      </c>
      <c r="AZ775" s="131"/>
      <c r="BA775" s="43">
        <f t="shared" si="414"/>
        <v>0</v>
      </c>
      <c r="BB775" s="117"/>
      <c r="BC775" s="43">
        <f t="shared" si="415"/>
        <v>0</v>
      </c>
      <c r="BD775" s="121"/>
      <c r="BE775">
        <f t="shared" si="390"/>
        <v>0</v>
      </c>
      <c r="BF775">
        <f t="shared" si="391"/>
        <v>0</v>
      </c>
      <c r="BG775">
        <f t="shared" si="392"/>
        <v>4</v>
      </c>
      <c r="BH775">
        <f t="shared" si="396"/>
        <v>7</v>
      </c>
      <c r="BI775" s="6">
        <f t="shared" si="393"/>
        <v>0</v>
      </c>
      <c r="BJ775" s="44">
        <f t="shared" si="394"/>
        <v>0</v>
      </c>
    </row>
    <row r="776" spans="1:62" x14ac:dyDescent="0.25">
      <c r="A776" s="144">
        <f t="shared" si="425"/>
        <v>764</v>
      </c>
      <c r="B776" s="89" t="s">
        <v>142</v>
      </c>
      <c r="C776" s="150">
        <v>13</v>
      </c>
      <c r="D776" s="89" t="s">
        <v>142</v>
      </c>
      <c r="E776" s="150">
        <v>13</v>
      </c>
      <c r="F776" s="154" t="s">
        <v>131</v>
      </c>
      <c r="G776" s="155">
        <v>7</v>
      </c>
      <c r="H776" s="152">
        <f t="shared" si="424"/>
        <v>5990.97</v>
      </c>
      <c r="I776" s="47">
        <f t="shared" si="422"/>
        <v>2231.9499999999998</v>
      </c>
      <c r="J776" s="47">
        <f t="shared" si="426"/>
        <v>2873.5</v>
      </c>
      <c r="K776" s="47">
        <f t="shared" si="420"/>
        <v>0</v>
      </c>
      <c r="L776" s="56">
        <f t="shared" si="416"/>
        <v>3834.0865931014132</v>
      </c>
      <c r="M776" s="56">
        <f t="shared" si="398"/>
        <v>-4.3771731316155638E-3</v>
      </c>
      <c r="N776" s="47"/>
      <c r="O776" s="47"/>
      <c r="P776" s="47">
        <f t="shared" si="389"/>
        <v>468.49687499999982</v>
      </c>
      <c r="Q776" s="47">
        <f t="shared" si="389"/>
        <v>1319.4968749999998</v>
      </c>
      <c r="R776" s="47"/>
      <c r="S776" s="47"/>
      <c r="T776" s="47">
        <f t="shared" si="427"/>
        <v>806.93142328500596</v>
      </c>
      <c r="U776" s="47">
        <f t="shared" si="419"/>
        <v>1458.1004766476142</v>
      </c>
      <c r="V776" s="47">
        <f t="shared" si="417"/>
        <v>1569.059070341925</v>
      </c>
      <c r="W776" s="79">
        <v>5</v>
      </c>
      <c r="X776" s="62">
        <f t="shared" si="421"/>
        <v>1569.059070341925</v>
      </c>
      <c r="Y776" s="137">
        <f t="shared" si="402"/>
        <v>56.332071442700425</v>
      </c>
      <c r="Z776" s="131"/>
      <c r="AA776" s="5">
        <f t="shared" si="400"/>
        <v>0</v>
      </c>
      <c r="AB776" s="131"/>
      <c r="AC776" s="43">
        <f t="shared" si="404"/>
        <v>0</v>
      </c>
      <c r="AD776" s="131"/>
      <c r="AE776" s="43">
        <f t="shared" si="403"/>
        <v>0</v>
      </c>
      <c r="AF776" s="131"/>
      <c r="AG776" s="43">
        <f t="shared" si="405"/>
        <v>0</v>
      </c>
      <c r="AH776" s="131"/>
      <c r="AI776" s="43">
        <f t="shared" si="406"/>
        <v>0</v>
      </c>
      <c r="AJ776" s="131"/>
      <c r="AK776" s="43">
        <f t="shared" si="407"/>
        <v>0</v>
      </c>
      <c r="AL776" s="117"/>
      <c r="AM776" s="43">
        <f t="shared" si="408"/>
        <v>0</v>
      </c>
      <c r="AN776" s="131">
        <v>58.9</v>
      </c>
      <c r="AO776" s="5">
        <f t="shared" si="401"/>
        <v>5.4662457300236449</v>
      </c>
      <c r="AP776" s="131"/>
      <c r="AQ776" s="43">
        <f t="shared" si="409"/>
        <v>0</v>
      </c>
      <c r="AR776" s="131">
        <v>58.4</v>
      </c>
      <c r="AS776" s="43">
        <f t="shared" si="410"/>
        <v>5.373834111221127</v>
      </c>
      <c r="AT776" s="131"/>
      <c r="AU776" s="43">
        <f t="shared" si="411"/>
        <v>0</v>
      </c>
      <c r="AV776" s="131"/>
      <c r="AW776" s="43">
        <f t="shared" si="412"/>
        <v>0</v>
      </c>
      <c r="AX776" s="131"/>
      <c r="AY776" s="43">
        <f t="shared" si="413"/>
        <v>0</v>
      </c>
      <c r="AZ776" s="131"/>
      <c r="BA776" s="43">
        <f t="shared" si="414"/>
        <v>0</v>
      </c>
      <c r="BB776" s="117"/>
      <c r="BC776" s="43">
        <f t="shared" si="415"/>
        <v>0</v>
      </c>
      <c r="BD776" s="121"/>
      <c r="BE776">
        <f t="shared" si="390"/>
        <v>0</v>
      </c>
      <c r="BF776">
        <f t="shared" si="391"/>
        <v>0</v>
      </c>
      <c r="BG776">
        <f t="shared" si="392"/>
        <v>4</v>
      </c>
      <c r="BH776">
        <f t="shared" si="396"/>
        <v>7</v>
      </c>
      <c r="BI776" s="6">
        <f t="shared" si="393"/>
        <v>0</v>
      </c>
      <c r="BJ776" s="44">
        <f t="shared" si="394"/>
        <v>0</v>
      </c>
    </row>
    <row r="777" spans="1:62" x14ac:dyDescent="0.25">
      <c r="A777" s="144">
        <f t="shared" si="425"/>
        <v>765</v>
      </c>
      <c r="B777" s="89" t="s">
        <v>142</v>
      </c>
      <c r="C777" s="150">
        <v>14</v>
      </c>
      <c r="D777" s="89" t="s">
        <v>142</v>
      </c>
      <c r="E777" s="150">
        <v>14</v>
      </c>
      <c r="F777" s="154" t="s">
        <v>131</v>
      </c>
      <c r="G777" s="155">
        <v>8</v>
      </c>
      <c r="H777" s="152">
        <f t="shared" si="424"/>
        <v>5990.97</v>
      </c>
      <c r="I777" s="47">
        <f t="shared" si="422"/>
        <v>2226.1999999999998</v>
      </c>
      <c r="J777" s="47">
        <f t="shared" si="426"/>
        <v>2881.5</v>
      </c>
      <c r="K777" s="47">
        <f t="shared" si="420"/>
        <v>0</v>
      </c>
      <c r="L777" s="56">
        <f t="shared" si="416"/>
        <v>3824.2345797427229</v>
      </c>
      <c r="M777" s="56">
        <f t="shared" si="398"/>
        <v>-4.4302379697001015E-3</v>
      </c>
      <c r="N777" s="47"/>
      <c r="O777" s="47"/>
      <c r="P777" s="47">
        <f t="shared" ref="P777:Q840" si="428">SLOPE*P$7 + ($I$7-$K$8*($A777-3))</f>
        <v>462.74687499999982</v>
      </c>
      <c r="Q777" s="47">
        <f t="shared" si="428"/>
        <v>1313.7468749999998</v>
      </c>
      <c r="R777" s="47"/>
      <c r="S777" s="47"/>
      <c r="T777" s="47">
        <f t="shared" si="427"/>
        <v>797.07946299115338</v>
      </c>
      <c r="U777" s="47">
        <f t="shared" si="419"/>
        <v>1458.1004766476142</v>
      </c>
      <c r="V777" s="47">
        <f t="shared" si="417"/>
        <v>1569.059070341925</v>
      </c>
      <c r="W777" s="79">
        <v>5</v>
      </c>
      <c r="X777" s="62">
        <f t="shared" si="421"/>
        <v>1569.059070341925</v>
      </c>
      <c r="Y777" s="137">
        <f t="shared" si="402"/>
        <v>56.332071442700425</v>
      </c>
      <c r="Z777" s="131"/>
      <c r="AA777" s="5">
        <f t="shared" si="400"/>
        <v>0</v>
      </c>
      <c r="AB777" s="131"/>
      <c r="AC777" s="43">
        <f t="shared" si="404"/>
        <v>0</v>
      </c>
      <c r="AD777" s="131"/>
      <c r="AE777" s="43">
        <f t="shared" si="403"/>
        <v>0</v>
      </c>
      <c r="AF777" s="131"/>
      <c r="AG777" s="43">
        <f t="shared" si="405"/>
        <v>0</v>
      </c>
      <c r="AH777" s="131"/>
      <c r="AI777" s="43">
        <f t="shared" si="406"/>
        <v>0</v>
      </c>
      <c r="AJ777" s="131"/>
      <c r="AK777" s="43">
        <f t="shared" si="407"/>
        <v>0</v>
      </c>
      <c r="AL777" s="117"/>
      <c r="AM777" s="43">
        <f t="shared" si="408"/>
        <v>0</v>
      </c>
      <c r="AN777" s="131">
        <v>58.6</v>
      </c>
      <c r="AO777" s="5">
        <f t="shared" si="401"/>
        <v>5.4107042200016711</v>
      </c>
      <c r="AP777" s="131"/>
      <c r="AQ777" s="43">
        <f t="shared" si="409"/>
        <v>0</v>
      </c>
      <c r="AR777" s="131">
        <v>58.3</v>
      </c>
      <c r="AS777" s="43">
        <f t="shared" si="410"/>
        <v>5.3554463262010863</v>
      </c>
      <c r="AT777" s="131"/>
      <c r="AU777" s="43">
        <f t="shared" si="411"/>
        <v>0</v>
      </c>
      <c r="AV777" s="131"/>
      <c r="AW777" s="43">
        <f t="shared" si="412"/>
        <v>0</v>
      </c>
      <c r="AX777" s="131"/>
      <c r="AY777" s="43">
        <f t="shared" si="413"/>
        <v>0</v>
      </c>
      <c r="AZ777" s="131"/>
      <c r="BA777" s="43">
        <f t="shared" si="414"/>
        <v>0</v>
      </c>
      <c r="BB777" s="117"/>
      <c r="BC777" s="43">
        <f t="shared" si="415"/>
        <v>0</v>
      </c>
      <c r="BD777" s="121"/>
      <c r="BE777">
        <f t="shared" si="390"/>
        <v>0</v>
      </c>
      <c r="BF777">
        <f t="shared" si="391"/>
        <v>0</v>
      </c>
      <c r="BG777">
        <f t="shared" si="392"/>
        <v>4</v>
      </c>
      <c r="BH777">
        <f t="shared" si="396"/>
        <v>7</v>
      </c>
      <c r="BI777" s="6">
        <f t="shared" si="393"/>
        <v>0</v>
      </c>
      <c r="BJ777" s="44">
        <f t="shared" si="394"/>
        <v>0</v>
      </c>
    </row>
    <row r="778" spans="1:62" x14ac:dyDescent="0.25">
      <c r="A778" s="144">
        <f t="shared" si="425"/>
        <v>766</v>
      </c>
      <c r="B778" s="89" t="s">
        <v>142</v>
      </c>
      <c r="C778" s="150">
        <v>15</v>
      </c>
      <c r="D778" s="89" t="s">
        <v>142</v>
      </c>
      <c r="E778" s="150">
        <v>15</v>
      </c>
      <c r="F778" s="154" t="s">
        <v>131</v>
      </c>
      <c r="G778" s="155">
        <v>9</v>
      </c>
      <c r="H778" s="152">
        <f t="shared" si="424"/>
        <v>5990.97</v>
      </c>
      <c r="I778" s="47">
        <f t="shared" si="422"/>
        <v>2220.4499999999998</v>
      </c>
      <c r="J778" s="47">
        <f t="shared" si="426"/>
        <v>2889.5</v>
      </c>
      <c r="K778" s="47">
        <f t="shared" si="420"/>
        <v>0</v>
      </c>
      <c r="L778" s="56">
        <f t="shared" si="416"/>
        <v>3814.3825664712763</v>
      </c>
      <c r="M778" s="56">
        <f t="shared" si="398"/>
        <v>-4.4849664786852372E-3</v>
      </c>
      <c r="N778" s="47"/>
      <c r="O778" s="47"/>
      <c r="P778" s="47">
        <f t="shared" si="428"/>
        <v>456.99687499999982</v>
      </c>
      <c r="Q778" s="47">
        <f t="shared" si="428"/>
        <v>1307.9968749999998</v>
      </c>
      <c r="R778" s="47"/>
      <c r="S778" s="47"/>
      <c r="T778" s="47">
        <f t="shared" si="427"/>
        <v>787.22750444821565</v>
      </c>
      <c r="U778" s="47">
        <f t="shared" si="419"/>
        <v>1458.1004766476142</v>
      </c>
      <c r="V778" s="47">
        <f t="shared" si="417"/>
        <v>1569.059070341925</v>
      </c>
      <c r="W778" s="79">
        <v>5</v>
      </c>
      <c r="X778" s="62">
        <f t="shared" si="421"/>
        <v>1569.059070341925</v>
      </c>
      <c r="Y778" s="137">
        <f t="shared" si="402"/>
        <v>56.332071442700425</v>
      </c>
      <c r="Z778" s="131"/>
      <c r="AA778" s="5">
        <f t="shared" si="400"/>
        <v>0</v>
      </c>
      <c r="AB778" s="131"/>
      <c r="AC778" s="43">
        <f t="shared" si="404"/>
        <v>0</v>
      </c>
      <c r="AD778" s="131"/>
      <c r="AE778" s="43">
        <f t="shared" si="403"/>
        <v>0</v>
      </c>
      <c r="AF778" s="131"/>
      <c r="AG778" s="43">
        <f t="shared" si="405"/>
        <v>0</v>
      </c>
      <c r="AH778" s="131"/>
      <c r="AI778" s="43">
        <f t="shared" si="406"/>
        <v>0</v>
      </c>
      <c r="AJ778" s="131"/>
      <c r="AK778" s="43">
        <f t="shared" si="407"/>
        <v>0</v>
      </c>
      <c r="AL778" s="117"/>
      <c r="AM778" s="43">
        <f t="shared" si="408"/>
        <v>0</v>
      </c>
      <c r="AN778" s="131">
        <v>59.1</v>
      </c>
      <c r="AO778" s="5">
        <f t="shared" si="401"/>
        <v>5.5034309679390665</v>
      </c>
      <c r="AP778" s="131"/>
      <c r="AQ778" s="43">
        <f t="shared" si="409"/>
        <v>0</v>
      </c>
      <c r="AR778" s="131">
        <v>58.9</v>
      </c>
      <c r="AS778" s="43">
        <f t="shared" si="410"/>
        <v>5.4662457300236449</v>
      </c>
      <c r="AT778" s="131"/>
      <c r="AU778" s="43">
        <f t="shared" si="411"/>
        <v>0</v>
      </c>
      <c r="AV778" s="131"/>
      <c r="AW778" s="43">
        <f t="shared" si="412"/>
        <v>0</v>
      </c>
      <c r="AX778" s="131"/>
      <c r="AY778" s="43">
        <f t="shared" si="413"/>
        <v>0</v>
      </c>
      <c r="AZ778" s="131"/>
      <c r="BA778" s="43">
        <f t="shared" si="414"/>
        <v>0</v>
      </c>
      <c r="BB778" s="117"/>
      <c r="BC778" s="43">
        <f t="shared" si="415"/>
        <v>0</v>
      </c>
      <c r="BD778" s="121"/>
      <c r="BE778">
        <f t="shared" si="390"/>
        <v>0</v>
      </c>
      <c r="BF778">
        <f t="shared" si="391"/>
        <v>0</v>
      </c>
      <c r="BG778">
        <f t="shared" si="392"/>
        <v>4</v>
      </c>
      <c r="BH778">
        <f t="shared" si="396"/>
        <v>7</v>
      </c>
      <c r="BI778" s="6">
        <f t="shared" si="393"/>
        <v>0</v>
      </c>
      <c r="BJ778" s="44">
        <f t="shared" si="394"/>
        <v>0</v>
      </c>
    </row>
    <row r="779" spans="1:62" x14ac:dyDescent="0.25">
      <c r="A779" s="144">
        <f t="shared" si="425"/>
        <v>767</v>
      </c>
      <c r="B779" s="89" t="s">
        <v>142</v>
      </c>
      <c r="C779" s="150">
        <v>16</v>
      </c>
      <c r="D779" s="89" t="s">
        <v>142</v>
      </c>
      <c r="E779" s="150">
        <v>16</v>
      </c>
      <c r="F779" s="154" t="s">
        <v>131</v>
      </c>
      <c r="G779" s="155">
        <v>10</v>
      </c>
      <c r="H779" s="152">
        <f t="shared" si="424"/>
        <v>5990.97</v>
      </c>
      <c r="I779" s="47">
        <f t="shared" si="422"/>
        <v>2214.6999999999998</v>
      </c>
      <c r="J779" s="47">
        <f t="shared" si="426"/>
        <v>2897.5</v>
      </c>
      <c r="K779" s="47">
        <f t="shared" si="420"/>
        <v>0</v>
      </c>
      <c r="L779" s="56">
        <f t="shared" si="416"/>
        <v>3804.530553287751</v>
      </c>
      <c r="M779" s="56">
        <f t="shared" si="398"/>
        <v>-4.5414245505526196E-3</v>
      </c>
      <c r="N779" s="47"/>
      <c r="O779" s="47"/>
      <c r="P779" s="47">
        <f t="shared" si="428"/>
        <v>451.24687499999982</v>
      </c>
      <c r="Q779" s="47">
        <f t="shared" si="428"/>
        <v>1302.2468749999998</v>
      </c>
      <c r="R779" s="47"/>
      <c r="S779" s="47"/>
      <c r="T779" s="47">
        <f t="shared" si="427"/>
        <v>777.3755477227628</v>
      </c>
      <c r="U779" s="47">
        <f t="shared" si="419"/>
        <v>1458.1004766476142</v>
      </c>
      <c r="V779" s="47">
        <f t="shared" si="417"/>
        <v>1569.059070341925</v>
      </c>
      <c r="W779" s="79">
        <v>5</v>
      </c>
      <c r="X779" s="62">
        <f t="shared" si="421"/>
        <v>1569.059070341925</v>
      </c>
      <c r="Y779" s="137">
        <f t="shared" si="402"/>
        <v>56.332071442700425</v>
      </c>
      <c r="Z779" s="131"/>
      <c r="AA779" s="5">
        <f t="shared" si="400"/>
        <v>0</v>
      </c>
      <c r="AB779" s="131"/>
      <c r="AC779" s="43">
        <f t="shared" si="404"/>
        <v>0</v>
      </c>
      <c r="AD779" s="131"/>
      <c r="AE779" s="43">
        <f t="shared" si="403"/>
        <v>0</v>
      </c>
      <c r="AF779" s="131"/>
      <c r="AG779" s="43">
        <f t="shared" si="405"/>
        <v>0</v>
      </c>
      <c r="AH779" s="131"/>
      <c r="AI779" s="43">
        <f t="shared" si="406"/>
        <v>0</v>
      </c>
      <c r="AJ779" s="131"/>
      <c r="AK779" s="43">
        <f t="shared" si="407"/>
        <v>0</v>
      </c>
      <c r="AL779" s="117"/>
      <c r="AM779" s="43">
        <f t="shared" si="408"/>
        <v>0</v>
      </c>
      <c r="AN779" s="131">
        <v>60</v>
      </c>
      <c r="AO779" s="5">
        <f t="shared" si="401"/>
        <v>5.6723244277761005</v>
      </c>
      <c r="AP779" s="131"/>
      <c r="AQ779" s="43">
        <f t="shared" si="409"/>
        <v>0</v>
      </c>
      <c r="AR779" s="131">
        <v>59.8</v>
      </c>
      <c r="AS779" s="43">
        <f t="shared" si="410"/>
        <v>5.6345719574179016</v>
      </c>
      <c r="AT779" s="131"/>
      <c r="AU779" s="43">
        <f t="shared" si="411"/>
        <v>0</v>
      </c>
      <c r="AV779" s="131"/>
      <c r="AW779" s="43">
        <f t="shared" si="412"/>
        <v>0</v>
      </c>
      <c r="AX779" s="131"/>
      <c r="AY779" s="43">
        <f t="shared" si="413"/>
        <v>0</v>
      </c>
      <c r="AZ779" s="131"/>
      <c r="BA779" s="43">
        <f t="shared" si="414"/>
        <v>0</v>
      </c>
      <c r="BB779" s="117"/>
      <c r="BC779" s="43">
        <f t="shared" si="415"/>
        <v>0</v>
      </c>
      <c r="BD779" s="121"/>
      <c r="BE779">
        <f t="shared" si="390"/>
        <v>0</v>
      </c>
      <c r="BF779">
        <f t="shared" si="391"/>
        <v>0</v>
      </c>
      <c r="BG779">
        <f t="shared" si="392"/>
        <v>4</v>
      </c>
      <c r="BH779">
        <f t="shared" si="396"/>
        <v>7</v>
      </c>
      <c r="BI779" s="6">
        <f t="shared" si="393"/>
        <v>0</v>
      </c>
      <c r="BJ779" s="44">
        <f t="shared" si="394"/>
        <v>0</v>
      </c>
    </row>
    <row r="780" spans="1:62" x14ac:dyDescent="0.25">
      <c r="A780" s="144">
        <f t="shared" si="425"/>
        <v>768</v>
      </c>
      <c r="B780" s="89" t="s">
        <v>142</v>
      </c>
      <c r="C780" s="150">
        <v>17</v>
      </c>
      <c r="D780" s="89" t="s">
        <v>142</v>
      </c>
      <c r="E780" s="150">
        <v>17</v>
      </c>
      <c r="F780" s="154" t="s">
        <v>131</v>
      </c>
      <c r="G780" s="155">
        <v>11</v>
      </c>
      <c r="H780" s="152">
        <f t="shared" si="424"/>
        <v>5990.97</v>
      </c>
      <c r="I780" s="47">
        <f t="shared" si="422"/>
        <v>2208.9499999999998</v>
      </c>
      <c r="J780" s="47">
        <f t="shared" si="426"/>
        <v>2905.5</v>
      </c>
      <c r="K780" s="47">
        <f t="shared" si="420"/>
        <v>0</v>
      </c>
      <c r="L780" s="56">
        <f t="shared" si="416"/>
        <v>3794.6785401928319</v>
      </c>
      <c r="M780" s="56">
        <f t="shared" si="398"/>
        <v>-4.5996814897080185E-3</v>
      </c>
      <c r="N780" s="47"/>
      <c r="O780" s="47"/>
      <c r="P780" s="47">
        <f t="shared" si="428"/>
        <v>445.49687499999982</v>
      </c>
      <c r="Q780" s="47">
        <f t="shared" si="428"/>
        <v>1296.4968749999998</v>
      </c>
      <c r="R780" s="47"/>
      <c r="S780" s="47"/>
      <c r="T780" s="47">
        <f t="shared" si="427"/>
        <v>767.5235928847826</v>
      </c>
      <c r="U780" s="47">
        <f t="shared" si="419"/>
        <v>1458.1004766476142</v>
      </c>
      <c r="V780" s="47">
        <f t="shared" si="417"/>
        <v>1569.059070341925</v>
      </c>
      <c r="W780" s="79">
        <v>5</v>
      </c>
      <c r="X780" s="62">
        <f t="shared" si="421"/>
        <v>1569.059070341925</v>
      </c>
      <c r="Y780" s="137">
        <f t="shared" si="402"/>
        <v>56.332071442700425</v>
      </c>
      <c r="Z780" s="131"/>
      <c r="AA780" s="5">
        <f t="shared" si="400"/>
        <v>0</v>
      </c>
      <c r="AB780" s="131"/>
      <c r="AC780" s="43">
        <f t="shared" si="404"/>
        <v>0</v>
      </c>
      <c r="AD780" s="131"/>
      <c r="AE780" s="43">
        <f t="shared" si="403"/>
        <v>0</v>
      </c>
      <c r="AF780" s="131"/>
      <c r="AG780" s="43">
        <f t="shared" si="405"/>
        <v>0</v>
      </c>
      <c r="AH780" s="131"/>
      <c r="AI780" s="43">
        <f t="shared" si="406"/>
        <v>0</v>
      </c>
      <c r="AJ780" s="131"/>
      <c r="AK780" s="43">
        <f t="shared" si="407"/>
        <v>0</v>
      </c>
      <c r="AL780" s="117"/>
      <c r="AM780" s="43">
        <f t="shared" si="408"/>
        <v>0</v>
      </c>
      <c r="AN780" s="131">
        <v>59.8</v>
      </c>
      <c r="AO780" s="5">
        <f t="shared" si="401"/>
        <v>5.6345719574179016</v>
      </c>
      <c r="AP780" s="131"/>
      <c r="AQ780" s="43">
        <f t="shared" si="409"/>
        <v>0</v>
      </c>
      <c r="AR780" s="131">
        <v>59.8</v>
      </c>
      <c r="AS780" s="43">
        <f t="shared" si="410"/>
        <v>5.6345719574179016</v>
      </c>
      <c r="AT780" s="131"/>
      <c r="AU780" s="43">
        <f t="shared" si="411"/>
        <v>0</v>
      </c>
      <c r="AV780" s="131"/>
      <c r="AW780" s="43">
        <f t="shared" si="412"/>
        <v>0</v>
      </c>
      <c r="AX780" s="131"/>
      <c r="AY780" s="43">
        <f t="shared" si="413"/>
        <v>0</v>
      </c>
      <c r="AZ780" s="131"/>
      <c r="BA780" s="43">
        <f t="shared" si="414"/>
        <v>0</v>
      </c>
      <c r="BB780" s="117"/>
      <c r="BC780" s="43">
        <f t="shared" si="415"/>
        <v>0</v>
      </c>
      <c r="BD780" s="121"/>
      <c r="BE780">
        <f t="shared" si="390"/>
        <v>0</v>
      </c>
      <c r="BF780">
        <f t="shared" si="391"/>
        <v>0</v>
      </c>
      <c r="BG780">
        <f t="shared" si="392"/>
        <v>4</v>
      </c>
      <c r="BH780">
        <f t="shared" si="396"/>
        <v>7</v>
      </c>
      <c r="BI780" s="6">
        <f t="shared" si="393"/>
        <v>0</v>
      </c>
      <c r="BJ780" s="44">
        <f t="shared" si="394"/>
        <v>0</v>
      </c>
    </row>
    <row r="781" spans="1:62" x14ac:dyDescent="0.25">
      <c r="A781" s="144">
        <f t="shared" si="425"/>
        <v>769</v>
      </c>
      <c r="B781" s="89" t="s">
        <v>142</v>
      </c>
      <c r="C781" s="150">
        <v>18</v>
      </c>
      <c r="D781" s="89" t="s">
        <v>142</v>
      </c>
      <c r="E781" s="150">
        <v>18</v>
      </c>
      <c r="F781" s="154" t="s">
        <v>131</v>
      </c>
      <c r="G781" s="155">
        <v>12</v>
      </c>
      <c r="H781" s="152">
        <f t="shared" si="424"/>
        <v>5990.97</v>
      </c>
      <c r="I781" s="47">
        <f t="shared" si="422"/>
        <v>2203.1999999999998</v>
      </c>
      <c r="J781" s="47">
        <f t="shared" si="426"/>
        <v>2913.5</v>
      </c>
      <c r="K781" s="47">
        <f t="shared" si="420"/>
        <v>0</v>
      </c>
      <c r="L781" s="56">
        <f t="shared" si="416"/>
        <v>3784.8265271872106</v>
      </c>
      <c r="M781" s="56">
        <f t="shared" si="398"/>
        <v>-4.6598102317148005E-3</v>
      </c>
      <c r="N781" s="47"/>
      <c r="O781" s="47"/>
      <c r="P781" s="47">
        <f t="shared" si="428"/>
        <v>439.74687499999982</v>
      </c>
      <c r="Q781" s="47">
        <f t="shared" si="428"/>
        <v>1290.7468749999998</v>
      </c>
      <c r="R781" s="47"/>
      <c r="S781" s="47"/>
      <c r="T781" s="47">
        <f t="shared" si="427"/>
        <v>757.67164000790308</v>
      </c>
      <c r="U781" s="47">
        <f t="shared" si="419"/>
        <v>1458.1004766476142</v>
      </c>
      <c r="V781" s="47">
        <f t="shared" si="417"/>
        <v>1569.059070341925</v>
      </c>
      <c r="W781" s="79">
        <v>5</v>
      </c>
      <c r="X781" s="62">
        <f t="shared" si="421"/>
        <v>1569.059070341925</v>
      </c>
      <c r="Y781" s="137">
        <f t="shared" si="402"/>
        <v>56.332071442700425</v>
      </c>
      <c r="Z781" s="131"/>
      <c r="AA781" s="5">
        <f t="shared" si="400"/>
        <v>0</v>
      </c>
      <c r="AB781" s="131"/>
      <c r="AC781" s="43">
        <f t="shared" si="404"/>
        <v>0</v>
      </c>
      <c r="AD781" s="131"/>
      <c r="AE781" s="43">
        <f t="shared" si="403"/>
        <v>0</v>
      </c>
      <c r="AF781" s="131"/>
      <c r="AG781" s="43">
        <f t="shared" si="405"/>
        <v>0</v>
      </c>
      <c r="AH781" s="131"/>
      <c r="AI781" s="43">
        <f t="shared" si="406"/>
        <v>0</v>
      </c>
      <c r="AJ781" s="131"/>
      <c r="AK781" s="43">
        <f t="shared" si="407"/>
        <v>0</v>
      </c>
      <c r="AL781" s="117"/>
      <c r="AM781" s="43">
        <f t="shared" si="408"/>
        <v>0</v>
      </c>
      <c r="AN781" s="131">
        <v>58.6</v>
      </c>
      <c r="AO781" s="5">
        <f t="shared" si="401"/>
        <v>5.4107042200016711</v>
      </c>
      <c r="AP781" s="131"/>
      <c r="AQ781" s="43">
        <f t="shared" si="409"/>
        <v>0</v>
      </c>
      <c r="AR781" s="131">
        <v>58.6</v>
      </c>
      <c r="AS781" s="43">
        <f t="shared" si="410"/>
        <v>5.4107042200016711</v>
      </c>
      <c r="AT781" s="131"/>
      <c r="AU781" s="43">
        <f t="shared" si="411"/>
        <v>0</v>
      </c>
      <c r="AV781" s="131"/>
      <c r="AW781" s="43">
        <f t="shared" si="412"/>
        <v>0</v>
      </c>
      <c r="AX781" s="131"/>
      <c r="AY781" s="43">
        <f t="shared" si="413"/>
        <v>0</v>
      </c>
      <c r="AZ781" s="131"/>
      <c r="BA781" s="43">
        <f t="shared" si="414"/>
        <v>0</v>
      </c>
      <c r="BB781" s="117"/>
      <c r="BC781" s="43">
        <f t="shared" si="415"/>
        <v>0</v>
      </c>
      <c r="BD781" s="121"/>
      <c r="BE781">
        <f t="shared" si="390"/>
        <v>0</v>
      </c>
      <c r="BF781">
        <f t="shared" si="391"/>
        <v>0</v>
      </c>
      <c r="BG781">
        <f t="shared" si="392"/>
        <v>4</v>
      </c>
      <c r="BH781">
        <f t="shared" si="396"/>
        <v>7</v>
      </c>
      <c r="BI781" s="6">
        <f t="shared" si="393"/>
        <v>0</v>
      </c>
      <c r="BJ781" s="44">
        <f t="shared" si="394"/>
        <v>0</v>
      </c>
    </row>
    <row r="782" spans="1:62" x14ac:dyDescent="0.25">
      <c r="A782" s="144">
        <f t="shared" si="425"/>
        <v>770</v>
      </c>
      <c r="B782" s="89" t="s">
        <v>142</v>
      </c>
      <c r="C782" s="150">
        <v>19</v>
      </c>
      <c r="D782" s="89" t="s">
        <v>142</v>
      </c>
      <c r="E782" s="150">
        <v>19</v>
      </c>
      <c r="F782" s="154" t="s">
        <v>131</v>
      </c>
      <c r="G782" s="155">
        <v>13</v>
      </c>
      <c r="H782" s="152">
        <f t="shared" si="424"/>
        <v>5990.97</v>
      </c>
      <c r="I782" s="47">
        <f t="shared" si="422"/>
        <v>2197.4499999999998</v>
      </c>
      <c r="J782" s="47">
        <f t="shared" si="426"/>
        <v>2921.5</v>
      </c>
      <c r="K782" s="47">
        <f t="shared" si="420"/>
        <v>0</v>
      </c>
      <c r="L782" s="56">
        <f t="shared" si="416"/>
        <v>3774.9745142715865</v>
      </c>
      <c r="M782" s="56">
        <f t="shared" si="398"/>
        <v>-4.7218875852195197E-3</v>
      </c>
      <c r="N782" s="47"/>
      <c r="O782" s="47"/>
      <c r="P782" s="47">
        <f t="shared" si="428"/>
        <v>433.99687499999982</v>
      </c>
      <c r="Q782" s="47">
        <f t="shared" si="428"/>
        <v>1284.9968749999998</v>
      </c>
      <c r="R782" s="47"/>
      <c r="S782" s="47"/>
      <c r="T782" s="47">
        <f t="shared" si="427"/>
        <v>747.81968916963228</v>
      </c>
      <c r="U782" s="47">
        <f t="shared" si="419"/>
        <v>1458.1004766476142</v>
      </c>
      <c r="V782" s="47">
        <f t="shared" si="417"/>
        <v>1569.059070341925</v>
      </c>
      <c r="W782" s="79">
        <v>5</v>
      </c>
      <c r="X782" s="62">
        <f t="shared" si="421"/>
        <v>1569.059070341925</v>
      </c>
      <c r="Y782" s="137">
        <f t="shared" si="402"/>
        <v>56.332071442700425</v>
      </c>
      <c r="Z782" s="131"/>
      <c r="AA782" s="5">
        <f t="shared" si="400"/>
        <v>0</v>
      </c>
      <c r="AB782" s="131"/>
      <c r="AC782" s="43">
        <f t="shared" si="404"/>
        <v>0</v>
      </c>
      <c r="AD782" s="131"/>
      <c r="AE782" s="43">
        <f t="shared" si="403"/>
        <v>0</v>
      </c>
      <c r="AF782" s="131"/>
      <c r="AG782" s="43">
        <f t="shared" si="405"/>
        <v>0</v>
      </c>
      <c r="AH782" s="131"/>
      <c r="AI782" s="43">
        <f t="shared" si="406"/>
        <v>0</v>
      </c>
      <c r="AJ782" s="131"/>
      <c r="AK782" s="43">
        <f t="shared" si="407"/>
        <v>0</v>
      </c>
      <c r="AL782" s="117"/>
      <c r="AM782" s="43">
        <f t="shared" si="408"/>
        <v>0</v>
      </c>
      <c r="AN782" s="131">
        <v>59.6</v>
      </c>
      <c r="AO782" s="5">
        <f t="shared" si="401"/>
        <v>5.596945538713654</v>
      </c>
      <c r="AP782" s="131"/>
      <c r="AQ782" s="43">
        <f t="shared" si="409"/>
        <v>0</v>
      </c>
      <c r="AR782" s="131">
        <v>59.6</v>
      </c>
      <c r="AS782" s="43">
        <f t="shared" si="410"/>
        <v>5.596945538713654</v>
      </c>
      <c r="AT782" s="131"/>
      <c r="AU782" s="43">
        <f t="shared" si="411"/>
        <v>0</v>
      </c>
      <c r="AV782" s="131"/>
      <c r="AW782" s="43">
        <f t="shared" si="412"/>
        <v>0</v>
      </c>
      <c r="AX782" s="131"/>
      <c r="AY782" s="43">
        <f t="shared" si="413"/>
        <v>0</v>
      </c>
      <c r="AZ782" s="131"/>
      <c r="BA782" s="43">
        <f t="shared" si="414"/>
        <v>0</v>
      </c>
      <c r="BB782" s="117"/>
      <c r="BC782" s="43">
        <f t="shared" si="415"/>
        <v>0</v>
      </c>
      <c r="BD782" s="121"/>
      <c r="BE782">
        <f t="shared" ref="BE782:BE845" si="429">IF(AM782=0,IF(AG782="","",AG782),AM782)</f>
        <v>0</v>
      </c>
      <c r="BF782">
        <f t="shared" ref="BF782:BF845" si="430">IF(BC782=0,IF(AU782="","",AU782),BC782)</f>
        <v>0</v>
      </c>
      <c r="BG782">
        <f t="shared" ref="BG782:BG845" si="431">IF(L782&lt;500,2,4)</f>
        <v>4</v>
      </c>
      <c r="BH782">
        <f t="shared" si="396"/>
        <v>7</v>
      </c>
      <c r="BI782" s="6">
        <f t="shared" ref="BI782:BI845" si="432">AM782-AG782</f>
        <v>0</v>
      </c>
      <c r="BJ782" s="44">
        <f t="shared" ref="BJ782:BJ845" si="433">BC782-AU782</f>
        <v>0</v>
      </c>
    </row>
    <row r="783" spans="1:62" x14ac:dyDescent="0.25">
      <c r="A783" s="144">
        <f t="shared" si="425"/>
        <v>771</v>
      </c>
      <c r="B783" s="89" t="s">
        <v>142</v>
      </c>
      <c r="C783" s="150">
        <v>20</v>
      </c>
      <c r="D783" s="89" t="s">
        <v>142</v>
      </c>
      <c r="E783" s="150">
        <v>20</v>
      </c>
      <c r="F783" s="154" t="s">
        <v>131</v>
      </c>
      <c r="G783" s="155">
        <v>14</v>
      </c>
      <c r="H783" s="152">
        <f t="shared" si="424"/>
        <v>5990.97</v>
      </c>
      <c r="I783" s="47">
        <f t="shared" si="422"/>
        <v>2191.6999999999998</v>
      </c>
      <c r="J783" s="47">
        <f t="shared" si="426"/>
        <v>2929.5</v>
      </c>
      <c r="K783" s="47">
        <f t="shared" si="420"/>
        <v>0</v>
      </c>
      <c r="L783" s="56">
        <f t="shared" si="416"/>
        <v>3765.1225014466659</v>
      </c>
      <c r="M783" s="56">
        <f t="shared" si="398"/>
        <v>-4.7859944902484131E-3</v>
      </c>
      <c r="N783" s="47"/>
      <c r="O783" s="47"/>
      <c r="P783" s="47">
        <f t="shared" si="428"/>
        <v>428.24687499999982</v>
      </c>
      <c r="Q783" s="47">
        <f t="shared" si="428"/>
        <v>1279.2468749999998</v>
      </c>
      <c r="R783" s="47"/>
      <c r="S783" s="47"/>
      <c r="T783" s="47">
        <f t="shared" si="427"/>
        <v>737.96774045161715</v>
      </c>
      <c r="U783" s="47">
        <f t="shared" si="419"/>
        <v>1458.1004766476142</v>
      </c>
      <c r="V783" s="47">
        <f t="shared" si="417"/>
        <v>1569.059070341925</v>
      </c>
      <c r="W783" s="79">
        <v>5</v>
      </c>
      <c r="X783" s="62">
        <f t="shared" si="421"/>
        <v>1569.059070341925</v>
      </c>
      <c r="Y783" s="137">
        <f t="shared" si="402"/>
        <v>56.332071442700425</v>
      </c>
      <c r="Z783" s="131"/>
      <c r="AA783" s="5">
        <f t="shared" si="400"/>
        <v>0</v>
      </c>
      <c r="AB783" s="131"/>
      <c r="AC783" s="43">
        <f t="shared" si="404"/>
        <v>0</v>
      </c>
      <c r="AD783" s="131"/>
      <c r="AE783" s="43">
        <f t="shared" si="403"/>
        <v>0</v>
      </c>
      <c r="AF783" s="131"/>
      <c r="AG783" s="43">
        <f t="shared" si="405"/>
        <v>0</v>
      </c>
      <c r="AH783" s="131"/>
      <c r="AI783" s="43">
        <f t="shared" si="406"/>
        <v>0</v>
      </c>
      <c r="AJ783" s="131"/>
      <c r="AK783" s="43">
        <f t="shared" si="407"/>
        <v>0</v>
      </c>
      <c r="AL783" s="117"/>
      <c r="AM783" s="43">
        <f t="shared" si="408"/>
        <v>0</v>
      </c>
      <c r="AN783" s="131">
        <v>58.7</v>
      </c>
      <c r="AO783" s="5">
        <f t="shared" si="401"/>
        <v>5.4291865437621771</v>
      </c>
      <c r="AP783" s="131"/>
      <c r="AQ783" s="43">
        <f t="shared" si="409"/>
        <v>0</v>
      </c>
      <c r="AR783" s="131">
        <v>58.6</v>
      </c>
      <c r="AS783" s="43">
        <f t="shared" si="410"/>
        <v>5.4107042200016711</v>
      </c>
      <c r="AT783" s="131"/>
      <c r="AU783" s="43">
        <f t="shared" si="411"/>
        <v>0</v>
      </c>
      <c r="AV783" s="131"/>
      <c r="AW783" s="43">
        <f t="shared" si="412"/>
        <v>0</v>
      </c>
      <c r="AX783" s="131"/>
      <c r="AY783" s="43">
        <f t="shared" si="413"/>
        <v>0</v>
      </c>
      <c r="AZ783" s="131"/>
      <c r="BA783" s="43">
        <f t="shared" si="414"/>
        <v>0</v>
      </c>
      <c r="BB783" s="117"/>
      <c r="BC783" s="43">
        <f t="shared" si="415"/>
        <v>0</v>
      </c>
      <c r="BD783" s="121"/>
      <c r="BE783">
        <f t="shared" si="429"/>
        <v>0</v>
      </c>
      <c r="BF783">
        <f t="shared" si="430"/>
        <v>0</v>
      </c>
      <c r="BG783">
        <f t="shared" si="431"/>
        <v>4</v>
      </c>
      <c r="BH783">
        <f t="shared" ref="BH783:BH846" si="434">BH782</f>
        <v>7</v>
      </c>
      <c r="BI783" s="6">
        <f t="shared" si="432"/>
        <v>0</v>
      </c>
      <c r="BJ783" s="44">
        <f t="shared" si="433"/>
        <v>0</v>
      </c>
    </row>
    <row r="784" spans="1:62" x14ac:dyDescent="0.25">
      <c r="A784" s="144">
        <f t="shared" si="425"/>
        <v>772</v>
      </c>
      <c r="B784" s="89" t="s">
        <v>142</v>
      </c>
      <c r="C784" s="150">
        <v>21</v>
      </c>
      <c r="D784" s="89" t="s">
        <v>142</v>
      </c>
      <c r="E784" s="150">
        <v>21</v>
      </c>
      <c r="F784" s="154" t="s">
        <v>131</v>
      </c>
      <c r="G784" s="155">
        <v>15</v>
      </c>
      <c r="H784" s="152">
        <f t="shared" si="424"/>
        <v>5990.97</v>
      </c>
      <c r="I784" s="47">
        <f t="shared" si="422"/>
        <v>2185.9499999999998</v>
      </c>
      <c r="J784" s="47">
        <f t="shared" si="426"/>
        <v>2937.5</v>
      </c>
      <c r="K784" s="47">
        <f t="shared" si="420"/>
        <v>0</v>
      </c>
      <c r="L784" s="56">
        <f t="shared" si="416"/>
        <v>3755.2704887131631</v>
      </c>
      <c r="M784" s="56">
        <f t="shared" ref="M784:M847" si="435">L784-SUM(R784:V784)</f>
        <v>-4.8522162996960105E-3</v>
      </c>
      <c r="N784" s="47"/>
      <c r="O784" s="47"/>
      <c r="P784" s="47">
        <f t="shared" si="428"/>
        <v>422.49687499999982</v>
      </c>
      <c r="Q784" s="47">
        <f t="shared" si="428"/>
        <v>1273.4968749999998</v>
      </c>
      <c r="R784" s="47"/>
      <c r="S784" s="47"/>
      <c r="T784" s="47">
        <f t="shared" si="427"/>
        <v>728.11579393992372</v>
      </c>
      <c r="U784" s="47">
        <f t="shared" si="419"/>
        <v>1458.1004766476142</v>
      </c>
      <c r="V784" s="47">
        <f t="shared" si="417"/>
        <v>1569.059070341925</v>
      </c>
      <c r="W784" s="79">
        <v>5</v>
      </c>
      <c r="X784" s="62">
        <f t="shared" si="421"/>
        <v>1569.059070341925</v>
      </c>
      <c r="Y784" s="137">
        <f t="shared" si="402"/>
        <v>56.332071442700425</v>
      </c>
      <c r="Z784" s="131"/>
      <c r="AA784" s="5">
        <f t="shared" si="400"/>
        <v>0</v>
      </c>
      <c r="AB784" s="131"/>
      <c r="AC784" s="43">
        <f t="shared" si="404"/>
        <v>0</v>
      </c>
      <c r="AD784" s="131"/>
      <c r="AE784" s="43">
        <f t="shared" si="403"/>
        <v>0</v>
      </c>
      <c r="AF784" s="131"/>
      <c r="AG784" s="43">
        <f t="shared" si="405"/>
        <v>0</v>
      </c>
      <c r="AH784" s="131"/>
      <c r="AI784" s="43">
        <f t="shared" si="406"/>
        <v>0</v>
      </c>
      <c r="AJ784" s="131"/>
      <c r="AK784" s="43">
        <f t="shared" si="407"/>
        <v>0</v>
      </c>
      <c r="AL784" s="117"/>
      <c r="AM784" s="43">
        <f t="shared" si="408"/>
        <v>0</v>
      </c>
      <c r="AN784" s="131">
        <v>59</v>
      </c>
      <c r="AO784" s="5">
        <f t="shared" si="401"/>
        <v>5.4848225925246128</v>
      </c>
      <c r="AP784" s="131"/>
      <c r="AQ784" s="43">
        <f t="shared" si="409"/>
        <v>0</v>
      </c>
      <c r="AR784" s="131">
        <v>58.9</v>
      </c>
      <c r="AS784" s="43">
        <f t="shared" si="410"/>
        <v>5.4662457300236449</v>
      </c>
      <c r="AT784" s="131"/>
      <c r="AU784" s="43">
        <f t="shared" si="411"/>
        <v>0</v>
      </c>
      <c r="AV784" s="131"/>
      <c r="AW784" s="43">
        <f t="shared" si="412"/>
        <v>0</v>
      </c>
      <c r="AX784" s="131"/>
      <c r="AY784" s="43">
        <f t="shared" si="413"/>
        <v>0</v>
      </c>
      <c r="AZ784" s="131"/>
      <c r="BA784" s="43">
        <f t="shared" si="414"/>
        <v>0</v>
      </c>
      <c r="BB784" s="117"/>
      <c r="BC784" s="43">
        <f t="shared" si="415"/>
        <v>0</v>
      </c>
      <c r="BD784" s="121"/>
      <c r="BE784">
        <f t="shared" si="429"/>
        <v>0</v>
      </c>
      <c r="BF784">
        <f t="shared" si="430"/>
        <v>0</v>
      </c>
      <c r="BG784">
        <f t="shared" si="431"/>
        <v>4</v>
      </c>
      <c r="BH784">
        <f t="shared" si="434"/>
        <v>7</v>
      </c>
      <c r="BI784" s="6">
        <f t="shared" si="432"/>
        <v>0</v>
      </c>
      <c r="BJ784" s="44">
        <f t="shared" si="433"/>
        <v>0</v>
      </c>
    </row>
    <row r="785" spans="1:62" x14ac:dyDescent="0.25">
      <c r="A785" s="144">
        <f t="shared" si="425"/>
        <v>773</v>
      </c>
      <c r="B785" s="89" t="s">
        <v>142</v>
      </c>
      <c r="C785" s="150">
        <v>22</v>
      </c>
      <c r="D785" s="89" t="s">
        <v>142</v>
      </c>
      <c r="E785" s="150">
        <v>22</v>
      </c>
      <c r="F785" s="154" t="s">
        <v>131</v>
      </c>
      <c r="G785" s="155">
        <v>16</v>
      </c>
      <c r="H785" s="152">
        <f t="shared" si="424"/>
        <v>5990.97</v>
      </c>
      <c r="I785" s="47">
        <f t="shared" si="422"/>
        <v>2180.1999999999998</v>
      </c>
      <c r="J785" s="47">
        <f t="shared" si="426"/>
        <v>2945.5</v>
      </c>
      <c r="K785" s="47">
        <f t="shared" si="420"/>
        <v>0</v>
      </c>
      <c r="L785" s="56">
        <f t="shared" si="416"/>
        <v>3745.4184760717994</v>
      </c>
      <c r="M785" s="56">
        <f t="shared" si="435"/>
        <v>-4.920643079913134E-3</v>
      </c>
      <c r="N785" s="47"/>
      <c r="O785" s="47"/>
      <c r="P785" s="47">
        <f t="shared" si="428"/>
        <v>416.74687499999982</v>
      </c>
      <c r="Q785" s="47">
        <f t="shared" si="428"/>
        <v>1267.7468749999998</v>
      </c>
      <c r="R785" s="47"/>
      <c r="S785" s="47"/>
      <c r="T785" s="47">
        <f t="shared" si="427"/>
        <v>718.26384972533981</v>
      </c>
      <c r="U785" s="47">
        <f t="shared" si="419"/>
        <v>1458.1004766476142</v>
      </c>
      <c r="V785" s="47">
        <f t="shared" si="417"/>
        <v>1569.059070341925</v>
      </c>
      <c r="W785" s="79">
        <v>5</v>
      </c>
      <c r="X785" s="62">
        <f t="shared" si="421"/>
        <v>1569.059070341925</v>
      </c>
      <c r="Y785" s="137">
        <f t="shared" si="402"/>
        <v>56.332071442700425</v>
      </c>
      <c r="Z785" s="131"/>
      <c r="AA785" s="5">
        <f t="shared" si="400"/>
        <v>0</v>
      </c>
      <c r="AB785" s="131"/>
      <c r="AC785" s="43">
        <f t="shared" si="404"/>
        <v>0</v>
      </c>
      <c r="AD785" s="131"/>
      <c r="AE785" s="43">
        <f t="shared" si="403"/>
        <v>0</v>
      </c>
      <c r="AF785" s="131"/>
      <c r="AG785" s="43">
        <f t="shared" si="405"/>
        <v>0</v>
      </c>
      <c r="AH785" s="131"/>
      <c r="AI785" s="43">
        <f t="shared" si="406"/>
        <v>0</v>
      </c>
      <c r="AJ785" s="131"/>
      <c r="AK785" s="43">
        <f t="shared" si="407"/>
        <v>0</v>
      </c>
      <c r="AL785" s="117"/>
      <c r="AM785" s="43">
        <f t="shared" si="408"/>
        <v>0</v>
      </c>
      <c r="AN785" s="131">
        <v>60.1</v>
      </c>
      <c r="AO785" s="5">
        <f t="shared" si="401"/>
        <v>5.6912479323254317</v>
      </c>
      <c r="AP785" s="131"/>
      <c r="AQ785" s="43">
        <f t="shared" si="409"/>
        <v>0</v>
      </c>
      <c r="AR785" s="131">
        <v>60</v>
      </c>
      <c r="AS785" s="43">
        <f t="shared" si="410"/>
        <v>5.6723244277761005</v>
      </c>
      <c r="AT785" s="131"/>
      <c r="AU785" s="43">
        <f t="shared" si="411"/>
        <v>0</v>
      </c>
      <c r="AV785" s="131"/>
      <c r="AW785" s="43">
        <f t="shared" si="412"/>
        <v>0</v>
      </c>
      <c r="AX785" s="131"/>
      <c r="AY785" s="43">
        <f t="shared" si="413"/>
        <v>0</v>
      </c>
      <c r="AZ785" s="131"/>
      <c r="BA785" s="43">
        <f t="shared" si="414"/>
        <v>0</v>
      </c>
      <c r="BB785" s="117"/>
      <c r="BC785" s="43">
        <f t="shared" si="415"/>
        <v>0</v>
      </c>
      <c r="BD785" s="121"/>
      <c r="BE785">
        <f t="shared" si="429"/>
        <v>0</v>
      </c>
      <c r="BF785">
        <f t="shared" si="430"/>
        <v>0</v>
      </c>
      <c r="BG785">
        <f t="shared" si="431"/>
        <v>4</v>
      </c>
      <c r="BH785">
        <f t="shared" si="434"/>
        <v>7</v>
      </c>
      <c r="BI785" s="6">
        <f t="shared" si="432"/>
        <v>0</v>
      </c>
      <c r="BJ785" s="44">
        <f t="shared" si="433"/>
        <v>0</v>
      </c>
    </row>
    <row r="786" spans="1:62" x14ac:dyDescent="0.25">
      <c r="A786" s="144">
        <f t="shared" si="425"/>
        <v>774</v>
      </c>
      <c r="B786" s="89" t="s">
        <v>142</v>
      </c>
      <c r="C786" s="150">
        <v>23</v>
      </c>
      <c r="D786" s="89" t="s">
        <v>142</v>
      </c>
      <c r="E786" s="150">
        <v>23</v>
      </c>
      <c r="F786" s="154" t="s">
        <v>131</v>
      </c>
      <c r="G786" s="155">
        <v>17</v>
      </c>
      <c r="H786" s="152">
        <f t="shared" si="424"/>
        <v>5990.97</v>
      </c>
      <c r="I786" s="47">
        <f t="shared" si="422"/>
        <v>2174.4499999999998</v>
      </c>
      <c r="J786" s="47">
        <f t="shared" si="426"/>
        <v>2953.5</v>
      </c>
      <c r="K786" s="47">
        <f t="shared" si="420"/>
        <v>0</v>
      </c>
      <c r="L786" s="56">
        <f t="shared" si="416"/>
        <v>3735.5664635233038</v>
      </c>
      <c r="M786" s="56">
        <f t="shared" si="435"/>
        <v>-4.9913699390344846E-3</v>
      </c>
      <c r="N786" s="47"/>
      <c r="O786" s="47"/>
      <c r="P786" s="47">
        <f t="shared" si="428"/>
        <v>410.99687499999982</v>
      </c>
      <c r="Q786" s="47">
        <f t="shared" si="428"/>
        <v>1261.9968749999998</v>
      </c>
      <c r="R786" s="47"/>
      <c r="S786" s="47"/>
      <c r="T786" s="47">
        <f t="shared" si="427"/>
        <v>708.41190790370365</v>
      </c>
      <c r="U786" s="47">
        <f t="shared" si="419"/>
        <v>1458.1004766476142</v>
      </c>
      <c r="V786" s="47">
        <f t="shared" si="417"/>
        <v>1569.059070341925</v>
      </c>
      <c r="W786" s="79">
        <v>5</v>
      </c>
      <c r="X786" s="62">
        <f t="shared" si="421"/>
        <v>1569.059070341925</v>
      </c>
      <c r="Y786" s="137">
        <f t="shared" si="402"/>
        <v>56.332071442700425</v>
      </c>
      <c r="Z786" s="131"/>
      <c r="AA786" s="5">
        <f t="shared" si="400"/>
        <v>0</v>
      </c>
      <c r="AB786" s="131"/>
      <c r="AC786" s="43">
        <f t="shared" si="404"/>
        <v>0</v>
      </c>
      <c r="AD786" s="131"/>
      <c r="AE786" s="43">
        <f t="shared" si="403"/>
        <v>0</v>
      </c>
      <c r="AF786" s="131"/>
      <c r="AG786" s="43">
        <f t="shared" si="405"/>
        <v>0</v>
      </c>
      <c r="AH786" s="131"/>
      <c r="AI786" s="43">
        <f t="shared" si="406"/>
        <v>0</v>
      </c>
      <c r="AJ786" s="131"/>
      <c r="AK786" s="43">
        <f t="shared" si="407"/>
        <v>0</v>
      </c>
      <c r="AL786" s="117"/>
      <c r="AM786" s="43">
        <f t="shared" si="408"/>
        <v>0</v>
      </c>
      <c r="AN786" s="131">
        <v>60.2</v>
      </c>
      <c r="AO786" s="5">
        <f t="shared" si="401"/>
        <v>5.7102029497882496</v>
      </c>
      <c r="AP786" s="131"/>
      <c r="AQ786" s="43">
        <f t="shared" si="409"/>
        <v>0</v>
      </c>
      <c r="AR786" s="131">
        <v>60</v>
      </c>
      <c r="AS786" s="43">
        <f t="shared" si="410"/>
        <v>5.6723244277761005</v>
      </c>
      <c r="AT786" s="131"/>
      <c r="AU786" s="43">
        <f t="shared" si="411"/>
        <v>0</v>
      </c>
      <c r="AV786" s="131"/>
      <c r="AW786" s="43">
        <f t="shared" si="412"/>
        <v>0</v>
      </c>
      <c r="AX786" s="131"/>
      <c r="AY786" s="43">
        <f t="shared" si="413"/>
        <v>0</v>
      </c>
      <c r="AZ786" s="131"/>
      <c r="BA786" s="43">
        <f t="shared" si="414"/>
        <v>0</v>
      </c>
      <c r="BB786" s="117"/>
      <c r="BC786" s="43">
        <f t="shared" si="415"/>
        <v>0</v>
      </c>
      <c r="BD786" s="121"/>
      <c r="BE786">
        <f t="shared" si="429"/>
        <v>0</v>
      </c>
      <c r="BF786">
        <f t="shared" si="430"/>
        <v>0</v>
      </c>
      <c r="BG786">
        <f t="shared" si="431"/>
        <v>4</v>
      </c>
      <c r="BH786">
        <f t="shared" si="434"/>
        <v>7</v>
      </c>
      <c r="BI786" s="6">
        <f t="shared" si="432"/>
        <v>0</v>
      </c>
      <c r="BJ786" s="44">
        <f t="shared" si="433"/>
        <v>0</v>
      </c>
    </row>
    <row r="787" spans="1:62" x14ac:dyDescent="0.25">
      <c r="A787" s="144">
        <f t="shared" si="425"/>
        <v>775</v>
      </c>
      <c r="B787" s="89" t="s">
        <v>142</v>
      </c>
      <c r="C787" s="150">
        <v>24</v>
      </c>
      <c r="D787" s="89" t="s">
        <v>142</v>
      </c>
      <c r="E787" s="150">
        <v>24</v>
      </c>
      <c r="F787" s="154" t="s">
        <v>131</v>
      </c>
      <c r="G787" s="155">
        <v>18</v>
      </c>
      <c r="H787" s="152">
        <f t="shared" si="424"/>
        <v>5990.97</v>
      </c>
      <c r="I787" s="47">
        <f t="shared" si="422"/>
        <v>2168.6999999999998</v>
      </c>
      <c r="J787" s="47">
        <f t="shared" si="426"/>
        <v>2961.5</v>
      </c>
      <c r="K787" s="47">
        <f t="shared" si="420"/>
        <v>0</v>
      </c>
      <c r="L787" s="56">
        <f t="shared" si="416"/>
        <v>3725.714451068412</v>
      </c>
      <c r="M787" s="56">
        <f t="shared" si="435"/>
        <v>-5.0644973871385446E-3</v>
      </c>
      <c r="N787" s="47"/>
      <c r="O787" s="47"/>
      <c r="P787" s="47">
        <f t="shared" si="428"/>
        <v>405.24687499999982</v>
      </c>
      <c r="Q787" s="47">
        <f t="shared" si="428"/>
        <v>1256.2468749999998</v>
      </c>
      <c r="R787" s="47"/>
      <c r="S787" s="47"/>
      <c r="T787" s="47">
        <f t="shared" si="427"/>
        <v>698.55996857626008</v>
      </c>
      <c r="U787" s="47">
        <f t="shared" si="419"/>
        <v>1458.1004766476142</v>
      </c>
      <c r="V787" s="47">
        <f t="shared" si="417"/>
        <v>1569.059070341925</v>
      </c>
      <c r="W787" s="79">
        <v>5</v>
      </c>
      <c r="X787" s="62">
        <f t="shared" si="421"/>
        <v>1569.059070341925</v>
      </c>
      <c r="Y787" s="137">
        <f t="shared" si="402"/>
        <v>56.332071442700425</v>
      </c>
      <c r="Z787" s="131"/>
      <c r="AA787" s="5">
        <f t="shared" si="400"/>
        <v>0</v>
      </c>
      <c r="AB787" s="131"/>
      <c r="AC787" s="43">
        <f t="shared" si="404"/>
        <v>0</v>
      </c>
      <c r="AD787" s="131"/>
      <c r="AE787" s="43">
        <f t="shared" si="403"/>
        <v>0</v>
      </c>
      <c r="AF787" s="131"/>
      <c r="AG787" s="43">
        <f t="shared" si="405"/>
        <v>0</v>
      </c>
      <c r="AH787" s="131"/>
      <c r="AI787" s="43">
        <f t="shared" si="406"/>
        <v>0</v>
      </c>
      <c r="AJ787" s="131"/>
      <c r="AK787" s="43">
        <f t="shared" si="407"/>
        <v>0</v>
      </c>
      <c r="AL787" s="117"/>
      <c r="AM787" s="43">
        <f t="shared" si="408"/>
        <v>0</v>
      </c>
      <c r="AN787" s="131">
        <v>59.6</v>
      </c>
      <c r="AO787" s="5">
        <f t="shared" si="401"/>
        <v>5.596945538713654</v>
      </c>
      <c r="AP787" s="131"/>
      <c r="AQ787" s="43">
        <f t="shared" si="409"/>
        <v>0</v>
      </c>
      <c r="AR787" s="131">
        <v>59.2</v>
      </c>
      <c r="AS787" s="43">
        <f t="shared" si="410"/>
        <v>5.5220708562670096</v>
      </c>
      <c r="AT787" s="131"/>
      <c r="AU787" s="43">
        <f t="shared" si="411"/>
        <v>0</v>
      </c>
      <c r="AV787" s="131"/>
      <c r="AW787" s="43">
        <f t="shared" si="412"/>
        <v>0</v>
      </c>
      <c r="AX787" s="131"/>
      <c r="AY787" s="43">
        <f t="shared" si="413"/>
        <v>0</v>
      </c>
      <c r="AZ787" s="131"/>
      <c r="BA787" s="43">
        <f t="shared" si="414"/>
        <v>0</v>
      </c>
      <c r="BB787" s="117"/>
      <c r="BC787" s="43">
        <f t="shared" si="415"/>
        <v>0</v>
      </c>
      <c r="BD787" s="121"/>
      <c r="BE787">
        <f t="shared" si="429"/>
        <v>0</v>
      </c>
      <c r="BF787">
        <f t="shared" si="430"/>
        <v>0</v>
      </c>
      <c r="BG787">
        <f t="shared" si="431"/>
        <v>4</v>
      </c>
      <c r="BH787">
        <f t="shared" si="434"/>
        <v>7</v>
      </c>
      <c r="BI787" s="6">
        <f t="shared" si="432"/>
        <v>0</v>
      </c>
      <c r="BJ787" s="44">
        <f t="shared" si="433"/>
        <v>0</v>
      </c>
    </row>
    <row r="788" spans="1:62" x14ac:dyDescent="0.25">
      <c r="A788" s="144">
        <f t="shared" si="425"/>
        <v>776</v>
      </c>
      <c r="B788" s="89" t="s">
        <v>142</v>
      </c>
      <c r="C788" s="150">
        <v>25</v>
      </c>
      <c r="D788" s="89" t="s">
        <v>142</v>
      </c>
      <c r="E788" s="150">
        <v>25</v>
      </c>
      <c r="F788" s="154" t="s">
        <v>131</v>
      </c>
      <c r="G788" s="155">
        <v>19</v>
      </c>
      <c r="H788" s="152">
        <f t="shared" si="424"/>
        <v>5990.97</v>
      </c>
      <c r="I788" s="47">
        <f t="shared" si="422"/>
        <v>2162.9499999999998</v>
      </c>
      <c r="J788" s="47">
        <f t="shared" si="426"/>
        <v>2969.5</v>
      </c>
      <c r="K788" s="47">
        <f t="shared" si="420"/>
        <v>0</v>
      </c>
      <c r="L788" s="56">
        <f t="shared" si="416"/>
        <v>3715.8624387078703</v>
      </c>
      <c r="M788" s="56">
        <f t="shared" si="435"/>
        <v>-5.1401317155068682E-3</v>
      </c>
      <c r="N788" s="47"/>
      <c r="O788" s="47"/>
      <c r="P788" s="47">
        <f t="shared" si="428"/>
        <v>399.49687499999982</v>
      </c>
      <c r="Q788" s="47">
        <f t="shared" si="428"/>
        <v>1250.4968749999998</v>
      </c>
      <c r="R788" s="47"/>
      <c r="S788" s="47"/>
      <c r="T788" s="47">
        <f t="shared" si="427"/>
        <v>688.70803185004706</v>
      </c>
      <c r="U788" s="47">
        <f t="shared" si="419"/>
        <v>1458.1004766476142</v>
      </c>
      <c r="V788" s="47">
        <f t="shared" si="417"/>
        <v>1569.059070341925</v>
      </c>
      <c r="W788" s="79">
        <v>5</v>
      </c>
      <c r="X788" s="62">
        <f t="shared" si="421"/>
        <v>1569.059070341925</v>
      </c>
      <c r="Y788" s="137">
        <f t="shared" si="402"/>
        <v>56.332071442700425</v>
      </c>
      <c r="Z788" s="131"/>
      <c r="AA788" s="5">
        <f t="shared" ref="AA788:AA851" si="436">POWER(2*$X788/1000*Z788, 2)*$A$5</f>
        <v>0</v>
      </c>
      <c r="AB788" s="131"/>
      <c r="AC788" s="43">
        <f t="shared" si="404"/>
        <v>0</v>
      </c>
      <c r="AD788" s="131"/>
      <c r="AE788" s="43">
        <f t="shared" si="403"/>
        <v>0</v>
      </c>
      <c r="AF788" s="131"/>
      <c r="AG788" s="43">
        <f t="shared" si="405"/>
        <v>0</v>
      </c>
      <c r="AH788" s="131"/>
      <c r="AI788" s="43">
        <f t="shared" si="406"/>
        <v>0</v>
      </c>
      <c r="AJ788" s="131"/>
      <c r="AK788" s="43">
        <f t="shared" si="407"/>
        <v>0</v>
      </c>
      <c r="AL788" s="117"/>
      <c r="AM788" s="43">
        <f t="shared" si="408"/>
        <v>0</v>
      </c>
      <c r="AN788" s="131">
        <v>59.9</v>
      </c>
      <c r="AO788" s="5">
        <f t="shared" ref="AO788:AO851" si="437">POWER(2*$X788/1000*AN788, 2)*$A$5</f>
        <v>5.6534324361402577</v>
      </c>
      <c r="AP788" s="131"/>
      <c r="AQ788" s="43">
        <f t="shared" si="409"/>
        <v>0</v>
      </c>
      <c r="AR788" s="131">
        <v>59.4</v>
      </c>
      <c r="AS788" s="43">
        <f t="shared" si="410"/>
        <v>5.5594451716633557</v>
      </c>
      <c r="AT788" s="131"/>
      <c r="AU788" s="43">
        <f t="shared" si="411"/>
        <v>0</v>
      </c>
      <c r="AV788" s="131"/>
      <c r="AW788" s="43">
        <f t="shared" si="412"/>
        <v>0</v>
      </c>
      <c r="AX788" s="131"/>
      <c r="AY788" s="43">
        <f t="shared" si="413"/>
        <v>0</v>
      </c>
      <c r="AZ788" s="131"/>
      <c r="BA788" s="43">
        <f t="shared" si="414"/>
        <v>0</v>
      </c>
      <c r="BB788" s="117"/>
      <c r="BC788" s="43">
        <f t="shared" si="415"/>
        <v>0</v>
      </c>
      <c r="BD788" s="121"/>
      <c r="BE788">
        <f t="shared" si="429"/>
        <v>0</v>
      </c>
      <c r="BF788">
        <f t="shared" si="430"/>
        <v>0</v>
      </c>
      <c r="BG788">
        <f t="shared" si="431"/>
        <v>4</v>
      </c>
      <c r="BH788">
        <f t="shared" si="434"/>
        <v>7</v>
      </c>
      <c r="BI788" s="6">
        <f t="shared" si="432"/>
        <v>0</v>
      </c>
      <c r="BJ788" s="44">
        <f t="shared" si="433"/>
        <v>0</v>
      </c>
    </row>
    <row r="789" spans="1:62" x14ac:dyDescent="0.25">
      <c r="A789" s="144">
        <f t="shared" si="425"/>
        <v>777</v>
      </c>
      <c r="B789" s="89" t="s">
        <v>142</v>
      </c>
      <c r="C789" s="150">
        <v>26</v>
      </c>
      <c r="D789" s="89" t="s">
        <v>142</v>
      </c>
      <c r="E789" s="150">
        <v>26</v>
      </c>
      <c r="F789" s="154" t="s">
        <v>131</v>
      </c>
      <c r="G789" s="155">
        <v>20</v>
      </c>
      <c r="H789" s="152">
        <f t="shared" si="424"/>
        <v>5990.97</v>
      </c>
      <c r="I789" s="47">
        <f t="shared" si="422"/>
        <v>2157.1999999999998</v>
      </c>
      <c r="J789" s="47">
        <f t="shared" si="426"/>
        <v>2977.5</v>
      </c>
      <c r="K789" s="47">
        <f t="shared" si="420"/>
        <v>0</v>
      </c>
      <c r="L789" s="56">
        <f t="shared" si="416"/>
        <v>3706.0104264424299</v>
      </c>
      <c r="M789" s="56">
        <f t="shared" si="435"/>
        <v>-5.2183854249960859E-3</v>
      </c>
      <c r="N789" s="47"/>
      <c r="O789" s="47"/>
      <c r="P789" s="47">
        <f t="shared" si="428"/>
        <v>393.74687499999982</v>
      </c>
      <c r="Q789" s="47">
        <f t="shared" si="428"/>
        <v>1244.7468749999998</v>
      </c>
      <c r="R789" s="47"/>
      <c r="S789" s="47"/>
      <c r="T789" s="47">
        <f t="shared" si="427"/>
        <v>678.85609783831615</v>
      </c>
      <c r="U789" s="47">
        <f t="shared" si="419"/>
        <v>1458.1004766476142</v>
      </c>
      <c r="V789" s="47">
        <f t="shared" si="417"/>
        <v>1569.059070341925</v>
      </c>
      <c r="W789" s="79">
        <v>5</v>
      </c>
      <c r="X789" s="62">
        <f t="shared" si="421"/>
        <v>1569.059070341925</v>
      </c>
      <c r="Y789" s="137">
        <f t="shared" ref="Y789:Y852" si="438">Com_Num/X789</f>
        <v>56.332071442700425</v>
      </c>
      <c r="Z789" s="131"/>
      <c r="AA789" s="5">
        <f t="shared" si="436"/>
        <v>0</v>
      </c>
      <c r="AB789" s="131"/>
      <c r="AC789" s="43">
        <f t="shared" si="404"/>
        <v>0</v>
      </c>
      <c r="AD789" s="131"/>
      <c r="AE789" s="43">
        <f t="shared" ref="AE789:AE852" si="439">POWER(2*$X789/1000*AD789, 2)*$A$5</f>
        <v>0</v>
      </c>
      <c r="AF789" s="131"/>
      <c r="AG789" s="43">
        <f t="shared" si="405"/>
        <v>0</v>
      </c>
      <c r="AH789" s="131"/>
      <c r="AI789" s="43">
        <f t="shared" si="406"/>
        <v>0</v>
      </c>
      <c r="AJ789" s="131"/>
      <c r="AK789" s="43">
        <f t="shared" si="407"/>
        <v>0</v>
      </c>
      <c r="AL789" s="117"/>
      <c r="AM789" s="43">
        <f t="shared" si="408"/>
        <v>0</v>
      </c>
      <c r="AN789" s="131">
        <v>60</v>
      </c>
      <c r="AO789" s="5">
        <f t="shared" si="437"/>
        <v>5.6723244277761005</v>
      </c>
      <c r="AP789" s="131"/>
      <c r="AQ789" s="43">
        <f t="shared" si="409"/>
        <v>0</v>
      </c>
      <c r="AR789" s="131">
        <v>59.5</v>
      </c>
      <c r="AS789" s="43">
        <f t="shared" si="410"/>
        <v>5.5781795987317615</v>
      </c>
      <c r="AT789" s="131"/>
      <c r="AU789" s="43">
        <f t="shared" si="411"/>
        <v>0</v>
      </c>
      <c r="AV789" s="131"/>
      <c r="AW789" s="43">
        <f t="shared" si="412"/>
        <v>0</v>
      </c>
      <c r="AX789" s="131"/>
      <c r="AY789" s="43">
        <f t="shared" si="413"/>
        <v>0</v>
      </c>
      <c r="AZ789" s="131"/>
      <c r="BA789" s="43">
        <f t="shared" si="414"/>
        <v>0</v>
      </c>
      <c r="BB789" s="117"/>
      <c r="BC789" s="43">
        <f t="shared" si="415"/>
        <v>0</v>
      </c>
      <c r="BD789" s="121"/>
      <c r="BE789">
        <f t="shared" si="429"/>
        <v>0</v>
      </c>
      <c r="BF789">
        <f t="shared" si="430"/>
        <v>0</v>
      </c>
      <c r="BG789">
        <f t="shared" si="431"/>
        <v>4</v>
      </c>
      <c r="BH789">
        <f t="shared" si="434"/>
        <v>7</v>
      </c>
      <c r="BI789" s="6">
        <f t="shared" si="432"/>
        <v>0</v>
      </c>
      <c r="BJ789" s="44">
        <f t="shared" si="433"/>
        <v>0</v>
      </c>
    </row>
    <row r="790" spans="1:62" x14ac:dyDescent="0.25">
      <c r="A790" s="144">
        <f t="shared" si="425"/>
        <v>778</v>
      </c>
      <c r="B790" s="89" t="s">
        <v>142</v>
      </c>
      <c r="C790" s="150">
        <v>27</v>
      </c>
      <c r="D790" s="89" t="s">
        <v>142</v>
      </c>
      <c r="E790" s="150">
        <v>27</v>
      </c>
      <c r="F790" s="154" t="s">
        <v>131</v>
      </c>
      <c r="G790" s="155">
        <v>21</v>
      </c>
      <c r="H790" s="152">
        <f t="shared" si="424"/>
        <v>5990.97</v>
      </c>
      <c r="I790" s="47">
        <f t="shared" si="422"/>
        <v>2151.4499999999998</v>
      </c>
      <c r="J790" s="47">
        <f t="shared" si="426"/>
        <v>2985.5</v>
      </c>
      <c r="K790" s="47">
        <f t="shared" si="420"/>
        <v>0</v>
      </c>
      <c r="L790" s="56">
        <f t="shared" si="416"/>
        <v>3696.1584142728516</v>
      </c>
      <c r="M790" s="56">
        <f t="shared" si="435"/>
        <v>-5.2993776771472767E-3</v>
      </c>
      <c r="N790" s="47"/>
      <c r="O790" s="47"/>
      <c r="P790" s="47">
        <f t="shared" si="428"/>
        <v>387.99687499999982</v>
      </c>
      <c r="Q790" s="47">
        <f t="shared" si="428"/>
        <v>1238.9968749999998</v>
      </c>
      <c r="R790" s="47"/>
      <c r="S790" s="47"/>
      <c r="T790" s="47">
        <f t="shared" si="427"/>
        <v>669.00416666098988</v>
      </c>
      <c r="U790" s="47">
        <f t="shared" si="419"/>
        <v>1458.1004766476142</v>
      </c>
      <c r="V790" s="47">
        <f t="shared" si="417"/>
        <v>1569.059070341925</v>
      </c>
      <c r="W790" s="79">
        <v>5</v>
      </c>
      <c r="X790" s="62">
        <f t="shared" si="421"/>
        <v>1569.059070341925</v>
      </c>
      <c r="Y790" s="137">
        <f t="shared" si="438"/>
        <v>56.332071442700425</v>
      </c>
      <c r="Z790" s="131"/>
      <c r="AA790" s="5">
        <f t="shared" si="436"/>
        <v>0</v>
      </c>
      <c r="AB790" s="131"/>
      <c r="AC790" s="43">
        <f t="shared" ref="AC790:AC853" si="440">POWER(2*$X790/1000*AB790, 2)*$A$5</f>
        <v>0</v>
      </c>
      <c r="AD790" s="131"/>
      <c r="AE790" s="43">
        <f t="shared" si="439"/>
        <v>0</v>
      </c>
      <c r="AF790" s="131"/>
      <c r="AG790" s="43">
        <f t="shared" ref="AG790:AG853" si="441">POWER(2*$X790/1000*AF790, 2)*$A$5</f>
        <v>0</v>
      </c>
      <c r="AH790" s="131"/>
      <c r="AI790" s="43">
        <f t="shared" ref="AI790:AI853" si="442">POWER(2*$X790/1000*AH790, 2)*$A$5</f>
        <v>0</v>
      </c>
      <c r="AJ790" s="131"/>
      <c r="AK790" s="43">
        <f t="shared" ref="AK790:AK853" si="443">POWER(2*$X790/1000*AJ790, 2)*$A$5</f>
        <v>0</v>
      </c>
      <c r="AL790" s="117"/>
      <c r="AM790" s="43">
        <f t="shared" ref="AM790:AM853" si="444">POWER(2*$X790/1000*AL790, 2)*$A$5</f>
        <v>0</v>
      </c>
      <c r="AN790" s="131">
        <v>59.4</v>
      </c>
      <c r="AO790" s="5">
        <f t="shared" si="437"/>
        <v>5.5594451716633557</v>
      </c>
      <c r="AP790" s="131"/>
      <c r="AQ790" s="43">
        <f t="shared" ref="AQ790:AQ853" si="445">POWER(2*$X790/1000*AP790, 2)*$A$5</f>
        <v>0</v>
      </c>
      <c r="AR790" s="131">
        <v>59.1</v>
      </c>
      <c r="AS790" s="43">
        <f t="shared" ref="AS790:AS853" si="446">POWER(2*$X790/1000*AR790, 2)*$A$5</f>
        <v>5.5034309679390665</v>
      </c>
      <c r="AT790" s="131"/>
      <c r="AU790" s="43">
        <f t="shared" ref="AU790:AU853" si="447">POWER(2*$X790/1000*AT790, 2)*$A$5</f>
        <v>0</v>
      </c>
      <c r="AV790" s="131"/>
      <c r="AW790" s="43">
        <f t="shared" ref="AW790:AW853" si="448">POWER(2*$X790/1000*AV790, 2)*$A$5</f>
        <v>0</v>
      </c>
      <c r="AX790" s="131"/>
      <c r="AY790" s="43">
        <f t="shared" ref="AY790:AY853" si="449">POWER(2*$X790/1000*AX790, 2)*$A$5</f>
        <v>0</v>
      </c>
      <c r="AZ790" s="131"/>
      <c r="BA790" s="43">
        <f t="shared" ref="BA790:BA853" si="450">POWER(2*$X790/1000*AZ790, 2)*$A$5</f>
        <v>0</v>
      </c>
      <c r="BB790" s="117"/>
      <c r="BC790" s="43">
        <f t="shared" ref="BC790:BC853" si="451">POWER(2*$X790/1000*BB790, 2)*$A$5</f>
        <v>0</v>
      </c>
      <c r="BD790" s="121"/>
      <c r="BE790">
        <f t="shared" si="429"/>
        <v>0</v>
      </c>
      <c r="BF790">
        <f t="shared" si="430"/>
        <v>0</v>
      </c>
      <c r="BG790">
        <f t="shared" si="431"/>
        <v>4</v>
      </c>
      <c r="BH790">
        <f t="shared" si="434"/>
        <v>7</v>
      </c>
      <c r="BI790" s="6">
        <f t="shared" si="432"/>
        <v>0</v>
      </c>
      <c r="BJ790" s="44">
        <f t="shared" si="433"/>
        <v>0</v>
      </c>
    </row>
    <row r="791" spans="1:62" x14ac:dyDescent="0.25">
      <c r="A791" s="144">
        <f t="shared" si="425"/>
        <v>779</v>
      </c>
      <c r="B791" s="89" t="s">
        <v>142</v>
      </c>
      <c r="C791" s="150">
        <v>28</v>
      </c>
      <c r="D791" s="89" t="s">
        <v>142</v>
      </c>
      <c r="E791" s="150">
        <v>28</v>
      </c>
      <c r="F791" s="154" t="s">
        <v>131</v>
      </c>
      <c r="G791" s="155">
        <v>22</v>
      </c>
      <c r="H791" s="152">
        <f t="shared" si="424"/>
        <v>5990.97</v>
      </c>
      <c r="I791" s="47">
        <f t="shared" si="422"/>
        <v>2145.6999999999998</v>
      </c>
      <c r="J791" s="47">
        <f t="shared" si="426"/>
        <v>2993.5</v>
      </c>
      <c r="K791" s="47">
        <f t="shared" si="420"/>
        <v>0</v>
      </c>
      <c r="L791" s="56">
        <f t="shared" ref="L791:L854" si="452">SQRT(POWER(H791-J791,2)+POWER(I791-K791,2))</f>
        <v>3686.3064021999039</v>
      </c>
      <c r="M791" s="56">
        <f t="shared" si="435"/>
        <v>-5.3832347953175486E-3</v>
      </c>
      <c r="N791" s="47"/>
      <c r="O791" s="47"/>
      <c r="P791" s="47">
        <f t="shared" si="428"/>
        <v>382.24687499999982</v>
      </c>
      <c r="Q791" s="47">
        <f t="shared" si="428"/>
        <v>1233.2468749999998</v>
      </c>
      <c r="R791" s="47"/>
      <c r="S791" s="47"/>
      <c r="T791" s="47">
        <f t="shared" si="427"/>
        <v>659.15223844516038</v>
      </c>
      <c r="U791" s="47">
        <f t="shared" si="419"/>
        <v>1458.1004766476142</v>
      </c>
      <c r="V791" s="47">
        <f t="shared" si="417"/>
        <v>1569.059070341925</v>
      </c>
      <c r="W791" s="79">
        <v>5</v>
      </c>
      <c r="X791" s="62">
        <f t="shared" si="421"/>
        <v>1569.059070341925</v>
      </c>
      <c r="Y791" s="137">
        <f t="shared" si="438"/>
        <v>56.332071442700425</v>
      </c>
      <c r="Z791" s="131"/>
      <c r="AA791" s="5">
        <f t="shared" si="436"/>
        <v>0</v>
      </c>
      <c r="AB791" s="131"/>
      <c r="AC791" s="43">
        <f t="shared" si="440"/>
        <v>0</v>
      </c>
      <c r="AD791" s="131"/>
      <c r="AE791" s="43">
        <f t="shared" si="439"/>
        <v>0</v>
      </c>
      <c r="AF791" s="131"/>
      <c r="AG791" s="43">
        <f t="shared" si="441"/>
        <v>0</v>
      </c>
      <c r="AH791" s="131"/>
      <c r="AI791" s="43">
        <f t="shared" si="442"/>
        <v>0</v>
      </c>
      <c r="AJ791" s="131"/>
      <c r="AK791" s="43">
        <f t="shared" si="443"/>
        <v>0</v>
      </c>
      <c r="AL791" s="117"/>
      <c r="AM791" s="43">
        <f t="shared" si="444"/>
        <v>0</v>
      </c>
      <c r="AN791" s="131">
        <v>60.6</v>
      </c>
      <c r="AO791" s="5">
        <f t="shared" si="437"/>
        <v>5.7863381487744006</v>
      </c>
      <c r="AP791" s="131"/>
      <c r="AQ791" s="43">
        <f t="shared" si="445"/>
        <v>0</v>
      </c>
      <c r="AR791" s="131">
        <v>60.2</v>
      </c>
      <c r="AS791" s="43">
        <f t="shared" si="446"/>
        <v>5.7102029497882496</v>
      </c>
      <c r="AT791" s="131"/>
      <c r="AU791" s="43">
        <f t="shared" si="447"/>
        <v>0</v>
      </c>
      <c r="AV791" s="131"/>
      <c r="AW791" s="43">
        <f t="shared" si="448"/>
        <v>0</v>
      </c>
      <c r="AX791" s="131"/>
      <c r="AY791" s="43">
        <f t="shared" si="449"/>
        <v>0</v>
      </c>
      <c r="AZ791" s="131"/>
      <c r="BA791" s="43">
        <f t="shared" si="450"/>
        <v>0</v>
      </c>
      <c r="BB791" s="117"/>
      <c r="BC791" s="43">
        <f t="shared" si="451"/>
        <v>0</v>
      </c>
      <c r="BD791" s="121"/>
      <c r="BE791">
        <f t="shared" si="429"/>
        <v>0</v>
      </c>
      <c r="BF791">
        <f t="shared" si="430"/>
        <v>0</v>
      </c>
      <c r="BG791">
        <f t="shared" si="431"/>
        <v>4</v>
      </c>
      <c r="BH791">
        <f t="shared" si="434"/>
        <v>7</v>
      </c>
      <c r="BI791" s="6">
        <f t="shared" si="432"/>
        <v>0</v>
      </c>
      <c r="BJ791" s="44">
        <f t="shared" si="433"/>
        <v>0</v>
      </c>
    </row>
    <row r="792" spans="1:62" x14ac:dyDescent="0.25">
      <c r="A792" s="144">
        <f t="shared" si="425"/>
        <v>780</v>
      </c>
      <c r="B792" s="89" t="s">
        <v>142</v>
      </c>
      <c r="C792" s="150">
        <v>29</v>
      </c>
      <c r="D792" s="89" t="s">
        <v>142</v>
      </c>
      <c r="E792" s="150">
        <v>29</v>
      </c>
      <c r="F792" s="154" t="s">
        <v>131</v>
      </c>
      <c r="G792" s="155">
        <v>23</v>
      </c>
      <c r="H792" s="152">
        <f t="shared" si="424"/>
        <v>5990.97</v>
      </c>
      <c r="I792" s="47">
        <f t="shared" si="422"/>
        <v>2139.9499999999998</v>
      </c>
      <c r="J792" s="47">
        <f t="shared" si="426"/>
        <v>3001.5</v>
      </c>
      <c r="K792" s="47">
        <f t="shared" si="420"/>
        <v>0</v>
      </c>
      <c r="L792" s="56">
        <f t="shared" si="452"/>
        <v>3676.454390224364</v>
      </c>
      <c r="M792" s="56">
        <f t="shared" si="435"/>
        <v>-5.4700908085578703E-3</v>
      </c>
      <c r="N792" s="47"/>
      <c r="O792" s="47"/>
      <c r="P792" s="47">
        <f t="shared" si="428"/>
        <v>376.49687499999982</v>
      </c>
      <c r="Q792" s="47">
        <f t="shared" si="428"/>
        <v>1227.4968749999998</v>
      </c>
      <c r="R792" s="47"/>
      <c r="S792" s="47"/>
      <c r="T792" s="47">
        <f t="shared" si="427"/>
        <v>649.30031332563317</v>
      </c>
      <c r="U792" s="47">
        <f t="shared" si="419"/>
        <v>1458.1004766476142</v>
      </c>
      <c r="V792" s="47">
        <f t="shared" si="417"/>
        <v>1569.059070341925</v>
      </c>
      <c r="W792" s="79">
        <v>5</v>
      </c>
      <c r="X792" s="62">
        <f t="shared" si="421"/>
        <v>1569.059070341925</v>
      </c>
      <c r="Y792" s="137">
        <f t="shared" si="438"/>
        <v>56.332071442700425</v>
      </c>
      <c r="Z792" s="131"/>
      <c r="AA792" s="5">
        <f t="shared" si="436"/>
        <v>0</v>
      </c>
      <c r="AB792" s="131"/>
      <c r="AC792" s="43">
        <f t="shared" si="440"/>
        <v>0</v>
      </c>
      <c r="AD792" s="131"/>
      <c r="AE792" s="43">
        <f t="shared" si="439"/>
        <v>0</v>
      </c>
      <c r="AF792" s="131"/>
      <c r="AG792" s="43">
        <f t="shared" si="441"/>
        <v>0</v>
      </c>
      <c r="AH792" s="131"/>
      <c r="AI792" s="43">
        <f t="shared" si="442"/>
        <v>0</v>
      </c>
      <c r="AJ792" s="131"/>
      <c r="AK792" s="43">
        <f t="shared" si="443"/>
        <v>0</v>
      </c>
      <c r="AL792" s="117"/>
      <c r="AM792" s="43">
        <f t="shared" si="444"/>
        <v>0</v>
      </c>
      <c r="AN792" s="131">
        <v>59.3</v>
      </c>
      <c r="AO792" s="5">
        <f t="shared" si="437"/>
        <v>5.5407422575084393</v>
      </c>
      <c r="AP792" s="131"/>
      <c r="AQ792" s="43">
        <f t="shared" si="445"/>
        <v>0</v>
      </c>
      <c r="AR792" s="131">
        <v>58.9</v>
      </c>
      <c r="AS792" s="43">
        <f t="shared" si="446"/>
        <v>5.4662457300236449</v>
      </c>
      <c r="AT792" s="131"/>
      <c r="AU792" s="43">
        <f t="shared" si="447"/>
        <v>0</v>
      </c>
      <c r="AV792" s="131"/>
      <c r="AW792" s="43">
        <f t="shared" si="448"/>
        <v>0</v>
      </c>
      <c r="AX792" s="131"/>
      <c r="AY792" s="43">
        <f t="shared" si="449"/>
        <v>0</v>
      </c>
      <c r="AZ792" s="131"/>
      <c r="BA792" s="43">
        <f t="shared" si="450"/>
        <v>0</v>
      </c>
      <c r="BB792" s="117"/>
      <c r="BC792" s="43">
        <f t="shared" si="451"/>
        <v>0</v>
      </c>
      <c r="BD792" s="121"/>
      <c r="BE792">
        <f t="shared" si="429"/>
        <v>0</v>
      </c>
      <c r="BF792">
        <f t="shared" si="430"/>
        <v>0</v>
      </c>
      <c r="BG792">
        <f t="shared" si="431"/>
        <v>4</v>
      </c>
      <c r="BH792">
        <f t="shared" si="434"/>
        <v>7</v>
      </c>
      <c r="BI792" s="6">
        <f t="shared" si="432"/>
        <v>0</v>
      </c>
      <c r="BJ792" s="44">
        <f t="shared" si="433"/>
        <v>0</v>
      </c>
    </row>
    <row r="793" spans="1:62" x14ac:dyDescent="0.25">
      <c r="A793" s="144">
        <f t="shared" si="425"/>
        <v>781</v>
      </c>
      <c r="B793" s="89" t="s">
        <v>142</v>
      </c>
      <c r="C793" s="150">
        <v>30</v>
      </c>
      <c r="D793" s="89" t="s">
        <v>142</v>
      </c>
      <c r="E793" s="150">
        <v>30</v>
      </c>
      <c r="F793" s="154" t="s">
        <v>131</v>
      </c>
      <c r="G793" s="155">
        <v>24</v>
      </c>
      <c r="H793" s="152">
        <f t="shared" si="424"/>
        <v>5990.97</v>
      </c>
      <c r="I793" s="47">
        <f t="shared" si="422"/>
        <v>2134.1999999999998</v>
      </c>
      <c r="J793" s="47">
        <f t="shared" si="426"/>
        <v>3009.5</v>
      </c>
      <c r="K793" s="47">
        <f t="shared" si="420"/>
        <v>0</v>
      </c>
      <c r="L793" s="56">
        <f t="shared" si="452"/>
        <v>3666.6023783470168</v>
      </c>
      <c r="M793" s="56">
        <f t="shared" si="435"/>
        <v>-5.5600880446036172E-3</v>
      </c>
      <c r="N793" s="47"/>
      <c r="O793" s="47"/>
      <c r="P793" s="47">
        <f t="shared" si="428"/>
        <v>370.74687499999982</v>
      </c>
      <c r="Q793" s="47">
        <f t="shared" si="428"/>
        <v>1221.7468749999998</v>
      </c>
      <c r="R793" s="47"/>
      <c r="S793" s="47"/>
      <c r="T793" s="47">
        <f t="shared" si="427"/>
        <v>639.44839144552202</v>
      </c>
      <c r="U793" s="47">
        <f t="shared" si="419"/>
        <v>1458.1004766476142</v>
      </c>
      <c r="V793" s="47">
        <f t="shared" si="417"/>
        <v>1569.059070341925</v>
      </c>
      <c r="W793" s="79">
        <v>5</v>
      </c>
      <c r="X793" s="62">
        <f t="shared" si="421"/>
        <v>1569.059070341925</v>
      </c>
      <c r="Y793" s="137">
        <f t="shared" si="438"/>
        <v>56.332071442700425</v>
      </c>
      <c r="Z793" s="131"/>
      <c r="AA793" s="5">
        <f t="shared" si="436"/>
        <v>0</v>
      </c>
      <c r="AB793" s="131"/>
      <c r="AC793" s="43">
        <f t="shared" si="440"/>
        <v>0</v>
      </c>
      <c r="AD793" s="131"/>
      <c r="AE793" s="43">
        <f t="shared" si="439"/>
        <v>0</v>
      </c>
      <c r="AF793" s="131"/>
      <c r="AG793" s="43">
        <f t="shared" si="441"/>
        <v>0</v>
      </c>
      <c r="AH793" s="131"/>
      <c r="AI793" s="43">
        <f t="shared" si="442"/>
        <v>0</v>
      </c>
      <c r="AJ793" s="131"/>
      <c r="AK793" s="43">
        <f t="shared" si="443"/>
        <v>0</v>
      </c>
      <c r="AL793" s="117"/>
      <c r="AM793" s="43">
        <f t="shared" si="444"/>
        <v>0</v>
      </c>
      <c r="AN793" s="131">
        <v>60.5</v>
      </c>
      <c r="AO793" s="5">
        <f t="shared" si="437"/>
        <v>5.7672570796576306</v>
      </c>
      <c r="AP793" s="131"/>
      <c r="AQ793" s="43">
        <f t="shared" si="445"/>
        <v>0</v>
      </c>
      <c r="AR793" s="131">
        <v>60.3</v>
      </c>
      <c r="AS793" s="43">
        <f t="shared" si="446"/>
        <v>5.729189480164556</v>
      </c>
      <c r="AT793" s="131"/>
      <c r="AU793" s="43">
        <f t="shared" si="447"/>
        <v>0</v>
      </c>
      <c r="AV793" s="131"/>
      <c r="AW793" s="43">
        <f t="shared" si="448"/>
        <v>0</v>
      </c>
      <c r="AX793" s="131"/>
      <c r="AY793" s="43">
        <f t="shared" si="449"/>
        <v>0</v>
      </c>
      <c r="AZ793" s="131"/>
      <c r="BA793" s="43">
        <f t="shared" si="450"/>
        <v>0</v>
      </c>
      <c r="BB793" s="117"/>
      <c r="BC793" s="43">
        <f t="shared" si="451"/>
        <v>0</v>
      </c>
      <c r="BD793" s="121"/>
      <c r="BE793">
        <f t="shared" si="429"/>
        <v>0</v>
      </c>
      <c r="BF793">
        <f t="shared" si="430"/>
        <v>0</v>
      </c>
      <c r="BG793">
        <f t="shared" si="431"/>
        <v>4</v>
      </c>
      <c r="BH793">
        <f t="shared" si="434"/>
        <v>7</v>
      </c>
      <c r="BI793" s="6">
        <f t="shared" si="432"/>
        <v>0</v>
      </c>
      <c r="BJ793" s="44">
        <f t="shared" si="433"/>
        <v>0</v>
      </c>
    </row>
    <row r="794" spans="1:62" x14ac:dyDescent="0.25">
      <c r="A794" s="144">
        <f t="shared" si="425"/>
        <v>782</v>
      </c>
      <c r="B794" s="89" t="s">
        <v>142</v>
      </c>
      <c r="C794" s="150">
        <v>31</v>
      </c>
      <c r="D794" s="89" t="s">
        <v>142</v>
      </c>
      <c r="E794" s="150">
        <v>31</v>
      </c>
      <c r="F794" s="154" t="s">
        <v>131</v>
      </c>
      <c r="G794" s="155">
        <v>25</v>
      </c>
      <c r="H794" s="152">
        <f t="shared" si="424"/>
        <v>5990.97</v>
      </c>
      <c r="I794" s="47">
        <f t="shared" si="422"/>
        <v>2128.4499999999998</v>
      </c>
      <c r="J794" s="47">
        <f t="shared" si="426"/>
        <v>3017.5</v>
      </c>
      <c r="K794" s="47">
        <f t="shared" si="420"/>
        <v>0</v>
      </c>
      <c r="L794" s="56">
        <f t="shared" si="452"/>
        <v>3656.7503665686559</v>
      </c>
      <c r="M794" s="56">
        <f t="shared" si="435"/>
        <v>-5.653377781072777E-3</v>
      </c>
      <c r="N794" s="47"/>
      <c r="O794" s="47"/>
      <c r="P794" s="47">
        <f t="shared" si="428"/>
        <v>364.99687499999982</v>
      </c>
      <c r="Q794" s="47">
        <f t="shared" si="428"/>
        <v>1215.9968749999998</v>
      </c>
      <c r="R794" s="47"/>
      <c r="S794" s="47"/>
      <c r="T794" s="47">
        <f t="shared" si="427"/>
        <v>629.59647295689763</v>
      </c>
      <c r="U794" s="47">
        <f t="shared" si="419"/>
        <v>1458.1004766476142</v>
      </c>
      <c r="V794" s="47">
        <f t="shared" si="417"/>
        <v>1569.059070341925</v>
      </c>
      <c r="W794" s="79">
        <v>5</v>
      </c>
      <c r="X794" s="62">
        <f t="shared" si="421"/>
        <v>1569.059070341925</v>
      </c>
      <c r="Y794" s="137">
        <f t="shared" si="438"/>
        <v>56.332071442700425</v>
      </c>
      <c r="Z794" s="131"/>
      <c r="AA794" s="5">
        <f t="shared" si="436"/>
        <v>0</v>
      </c>
      <c r="AB794" s="131"/>
      <c r="AC794" s="43">
        <f t="shared" si="440"/>
        <v>0</v>
      </c>
      <c r="AD794" s="131"/>
      <c r="AE794" s="43">
        <f t="shared" si="439"/>
        <v>0</v>
      </c>
      <c r="AF794" s="131"/>
      <c r="AG794" s="43">
        <f t="shared" si="441"/>
        <v>0</v>
      </c>
      <c r="AH794" s="131"/>
      <c r="AI794" s="43">
        <f t="shared" si="442"/>
        <v>0</v>
      </c>
      <c r="AJ794" s="131"/>
      <c r="AK794" s="43">
        <f t="shared" si="443"/>
        <v>0</v>
      </c>
      <c r="AL794" s="117"/>
      <c r="AM794" s="43">
        <f t="shared" si="444"/>
        <v>0</v>
      </c>
      <c r="AN794" s="131">
        <v>60.6</v>
      </c>
      <c r="AO794" s="5">
        <f t="shared" si="437"/>
        <v>5.7863381487744006</v>
      </c>
      <c r="AP794" s="131"/>
      <c r="AQ794" s="43">
        <f t="shared" si="445"/>
        <v>0</v>
      </c>
      <c r="AR794" s="131">
        <v>60.1</v>
      </c>
      <c r="AS794" s="43">
        <f t="shared" si="446"/>
        <v>5.6912479323254317</v>
      </c>
      <c r="AT794" s="131"/>
      <c r="AU794" s="43">
        <f t="shared" si="447"/>
        <v>0</v>
      </c>
      <c r="AV794" s="131"/>
      <c r="AW794" s="43">
        <f t="shared" si="448"/>
        <v>0</v>
      </c>
      <c r="AX794" s="131"/>
      <c r="AY794" s="43">
        <f t="shared" si="449"/>
        <v>0</v>
      </c>
      <c r="AZ794" s="131"/>
      <c r="BA794" s="43">
        <f t="shared" si="450"/>
        <v>0</v>
      </c>
      <c r="BB794" s="117"/>
      <c r="BC794" s="43">
        <f t="shared" si="451"/>
        <v>0</v>
      </c>
      <c r="BD794" s="121"/>
      <c r="BE794">
        <f t="shared" si="429"/>
        <v>0</v>
      </c>
      <c r="BF794">
        <f t="shared" si="430"/>
        <v>0</v>
      </c>
      <c r="BG794">
        <f t="shared" si="431"/>
        <v>4</v>
      </c>
      <c r="BH794">
        <f t="shared" si="434"/>
        <v>7</v>
      </c>
      <c r="BI794" s="6">
        <f t="shared" si="432"/>
        <v>0</v>
      </c>
      <c r="BJ794" s="44">
        <f t="shared" si="433"/>
        <v>0</v>
      </c>
    </row>
    <row r="795" spans="1:62" x14ac:dyDescent="0.25">
      <c r="A795" s="144">
        <f t="shared" si="425"/>
        <v>783</v>
      </c>
      <c r="B795" s="89" t="s">
        <v>142</v>
      </c>
      <c r="C795" s="150">
        <v>32</v>
      </c>
      <c r="D795" s="89" t="s">
        <v>142</v>
      </c>
      <c r="E795" s="150">
        <v>32</v>
      </c>
      <c r="F795" s="154" t="s">
        <v>131</v>
      </c>
      <c r="G795" s="155">
        <v>26</v>
      </c>
      <c r="H795" s="152">
        <f t="shared" si="424"/>
        <v>5990.97</v>
      </c>
      <c r="I795" s="47">
        <f t="shared" si="422"/>
        <v>2122.6999999999998</v>
      </c>
      <c r="J795" s="47">
        <f t="shared" si="426"/>
        <v>3025.5</v>
      </c>
      <c r="K795" s="47">
        <f t="shared" si="420"/>
        <v>0</v>
      </c>
      <c r="L795" s="56">
        <f t="shared" si="452"/>
        <v>3646.8983548900837</v>
      </c>
      <c r="M795" s="56">
        <f t="shared" si="435"/>
        <v>-5.75012095623606E-3</v>
      </c>
      <c r="N795" s="47"/>
      <c r="O795" s="47"/>
      <c r="P795" s="47">
        <f t="shared" si="428"/>
        <v>359.24687499999982</v>
      </c>
      <c r="Q795" s="47">
        <f t="shared" si="428"/>
        <v>1210.2468749999998</v>
      </c>
      <c r="R795" s="47"/>
      <c r="S795" s="47"/>
      <c r="T795" s="47">
        <f t="shared" si="427"/>
        <v>619.74455802150089</v>
      </c>
      <c r="U795" s="47">
        <f t="shared" si="419"/>
        <v>1458.1004766476142</v>
      </c>
      <c r="V795" s="47">
        <f t="shared" si="417"/>
        <v>1569.059070341925</v>
      </c>
      <c r="W795" s="79">
        <v>5</v>
      </c>
      <c r="X795" s="62">
        <f t="shared" si="421"/>
        <v>1569.059070341925</v>
      </c>
      <c r="Y795" s="137">
        <f t="shared" si="438"/>
        <v>56.332071442700425</v>
      </c>
      <c r="Z795" s="131"/>
      <c r="AA795" s="5">
        <f t="shared" si="436"/>
        <v>0</v>
      </c>
      <c r="AB795" s="131"/>
      <c r="AC795" s="43">
        <f t="shared" si="440"/>
        <v>0</v>
      </c>
      <c r="AD795" s="131"/>
      <c r="AE795" s="43">
        <f t="shared" si="439"/>
        <v>0</v>
      </c>
      <c r="AF795" s="131"/>
      <c r="AG795" s="43">
        <f t="shared" si="441"/>
        <v>0</v>
      </c>
      <c r="AH795" s="131"/>
      <c r="AI795" s="43">
        <f t="shared" si="442"/>
        <v>0</v>
      </c>
      <c r="AJ795" s="131"/>
      <c r="AK795" s="43">
        <f t="shared" si="443"/>
        <v>0</v>
      </c>
      <c r="AL795" s="117"/>
      <c r="AM795" s="43">
        <f t="shared" si="444"/>
        <v>0</v>
      </c>
      <c r="AN795" s="131">
        <v>60.5</v>
      </c>
      <c r="AO795" s="5">
        <f t="shared" si="437"/>
        <v>5.7672570796576306</v>
      </c>
      <c r="AP795" s="131"/>
      <c r="AQ795" s="43">
        <f t="shared" si="445"/>
        <v>0</v>
      </c>
      <c r="AR795" s="131">
        <v>59.6</v>
      </c>
      <c r="AS795" s="43">
        <f t="shared" si="446"/>
        <v>5.596945538713654</v>
      </c>
      <c r="AT795" s="131"/>
      <c r="AU795" s="43">
        <f t="shared" si="447"/>
        <v>0</v>
      </c>
      <c r="AV795" s="131"/>
      <c r="AW795" s="43">
        <f t="shared" si="448"/>
        <v>0</v>
      </c>
      <c r="AX795" s="131"/>
      <c r="AY795" s="43">
        <f t="shared" si="449"/>
        <v>0</v>
      </c>
      <c r="AZ795" s="131"/>
      <c r="BA795" s="43">
        <f t="shared" si="450"/>
        <v>0</v>
      </c>
      <c r="BB795" s="117"/>
      <c r="BC795" s="43">
        <f t="shared" si="451"/>
        <v>0</v>
      </c>
      <c r="BD795" s="121"/>
      <c r="BE795">
        <f t="shared" si="429"/>
        <v>0</v>
      </c>
      <c r="BF795">
        <f t="shared" si="430"/>
        <v>0</v>
      </c>
      <c r="BG795">
        <f t="shared" si="431"/>
        <v>4</v>
      </c>
      <c r="BH795">
        <f t="shared" si="434"/>
        <v>7</v>
      </c>
      <c r="BI795" s="6">
        <f t="shared" si="432"/>
        <v>0</v>
      </c>
      <c r="BJ795" s="44">
        <f t="shared" si="433"/>
        <v>0</v>
      </c>
    </row>
    <row r="796" spans="1:62" x14ac:dyDescent="0.25">
      <c r="A796" s="144">
        <f t="shared" si="425"/>
        <v>784</v>
      </c>
      <c r="B796" s="89" t="s">
        <v>142</v>
      </c>
      <c r="C796" s="150">
        <v>33</v>
      </c>
      <c r="D796" s="89" t="s">
        <v>142</v>
      </c>
      <c r="E796" s="150">
        <v>33</v>
      </c>
      <c r="F796" s="154" t="s">
        <v>131</v>
      </c>
      <c r="G796" s="155">
        <v>27</v>
      </c>
      <c r="H796" s="152">
        <f t="shared" si="424"/>
        <v>5990.97</v>
      </c>
      <c r="I796" s="47">
        <f t="shared" si="422"/>
        <v>2116.9499999999998</v>
      </c>
      <c r="J796" s="47">
        <f t="shared" si="426"/>
        <v>3033.5</v>
      </c>
      <c r="K796" s="47">
        <f t="shared" si="420"/>
        <v>0</v>
      </c>
      <c r="L796" s="56">
        <f t="shared" si="452"/>
        <v>3637.0463433121113</v>
      </c>
      <c r="M796" s="56">
        <f t="shared" si="435"/>
        <v>-5.8504889511823421E-3</v>
      </c>
      <c r="N796" s="47"/>
      <c r="O796" s="47"/>
      <c r="P796" s="47">
        <f t="shared" si="428"/>
        <v>353.49687499999982</v>
      </c>
      <c r="Q796" s="47">
        <f t="shared" si="428"/>
        <v>1204.4968749999998</v>
      </c>
      <c r="R796" s="47"/>
      <c r="S796" s="47"/>
      <c r="T796" s="47">
        <f t="shared" si="427"/>
        <v>609.89264681152326</v>
      </c>
      <c r="U796" s="47">
        <f t="shared" si="419"/>
        <v>1458.1004766476142</v>
      </c>
      <c r="V796" s="47">
        <f t="shared" si="417"/>
        <v>1569.059070341925</v>
      </c>
      <c r="W796" s="79">
        <v>5</v>
      </c>
      <c r="X796" s="62">
        <f t="shared" si="421"/>
        <v>1569.059070341925</v>
      </c>
      <c r="Y796" s="137">
        <f t="shared" si="438"/>
        <v>56.332071442700425</v>
      </c>
      <c r="Z796" s="131"/>
      <c r="AA796" s="5">
        <f t="shared" si="436"/>
        <v>0</v>
      </c>
      <c r="AB796" s="131"/>
      <c r="AC796" s="43">
        <f t="shared" si="440"/>
        <v>0</v>
      </c>
      <c r="AD796" s="131"/>
      <c r="AE796" s="43">
        <f t="shared" si="439"/>
        <v>0</v>
      </c>
      <c r="AF796" s="131"/>
      <c r="AG796" s="43">
        <f t="shared" si="441"/>
        <v>0</v>
      </c>
      <c r="AH796" s="131"/>
      <c r="AI796" s="43">
        <f t="shared" si="442"/>
        <v>0</v>
      </c>
      <c r="AJ796" s="131"/>
      <c r="AK796" s="43">
        <f t="shared" si="443"/>
        <v>0</v>
      </c>
      <c r="AL796" s="117"/>
      <c r="AM796" s="43">
        <f t="shared" si="444"/>
        <v>0</v>
      </c>
      <c r="AN796" s="131">
        <v>60.1</v>
      </c>
      <c r="AO796" s="5">
        <f t="shared" si="437"/>
        <v>5.6912479323254317</v>
      </c>
      <c r="AP796" s="131"/>
      <c r="AQ796" s="43">
        <f t="shared" si="445"/>
        <v>0</v>
      </c>
      <c r="AR796" s="131">
        <v>59.5</v>
      </c>
      <c r="AS796" s="43">
        <f t="shared" si="446"/>
        <v>5.5781795987317615</v>
      </c>
      <c r="AT796" s="131"/>
      <c r="AU796" s="43">
        <f t="shared" si="447"/>
        <v>0</v>
      </c>
      <c r="AV796" s="131"/>
      <c r="AW796" s="43">
        <f t="shared" si="448"/>
        <v>0</v>
      </c>
      <c r="AX796" s="131"/>
      <c r="AY796" s="43">
        <f t="shared" si="449"/>
        <v>0</v>
      </c>
      <c r="AZ796" s="131"/>
      <c r="BA796" s="43">
        <f t="shared" si="450"/>
        <v>0</v>
      </c>
      <c r="BB796" s="117"/>
      <c r="BC796" s="43">
        <f t="shared" si="451"/>
        <v>0</v>
      </c>
      <c r="BD796" s="121"/>
      <c r="BE796">
        <f t="shared" si="429"/>
        <v>0</v>
      </c>
      <c r="BF796">
        <f t="shared" si="430"/>
        <v>0</v>
      </c>
      <c r="BG796">
        <f t="shared" si="431"/>
        <v>4</v>
      </c>
      <c r="BH796">
        <f t="shared" si="434"/>
        <v>7</v>
      </c>
      <c r="BI796" s="6">
        <f t="shared" si="432"/>
        <v>0</v>
      </c>
      <c r="BJ796" s="44">
        <f t="shared" si="433"/>
        <v>0</v>
      </c>
    </row>
    <row r="797" spans="1:62" x14ac:dyDescent="0.25">
      <c r="A797" s="144">
        <f t="shared" si="425"/>
        <v>785</v>
      </c>
      <c r="B797" s="89" t="s">
        <v>142</v>
      </c>
      <c r="C797" s="150">
        <v>34</v>
      </c>
      <c r="D797" s="89" t="s">
        <v>142</v>
      </c>
      <c r="E797" s="150">
        <v>34</v>
      </c>
      <c r="F797" s="154" t="s">
        <v>131</v>
      </c>
      <c r="G797" s="155">
        <v>28</v>
      </c>
      <c r="H797" s="152">
        <f t="shared" si="424"/>
        <v>5990.97</v>
      </c>
      <c r="I797" s="47">
        <f t="shared" si="422"/>
        <v>2111.1999999999998</v>
      </c>
      <c r="J797" s="47">
        <f t="shared" si="426"/>
        <v>3041.5</v>
      </c>
      <c r="K797" s="47">
        <f t="shared" si="420"/>
        <v>0</v>
      </c>
      <c r="L797" s="56">
        <f t="shared" si="452"/>
        <v>3627.1943318355579</v>
      </c>
      <c r="M797" s="56">
        <f t="shared" si="435"/>
        <v>-5.9546644461079268E-3</v>
      </c>
      <c r="N797" s="47"/>
      <c r="O797" s="47"/>
      <c r="P797" s="47">
        <f t="shared" si="428"/>
        <v>347.74687499999982</v>
      </c>
      <c r="Q797" s="47">
        <f t="shared" si="428"/>
        <v>1198.7468749999998</v>
      </c>
      <c r="R797" s="47"/>
      <c r="S797" s="47"/>
      <c r="T797" s="47">
        <f t="shared" si="427"/>
        <v>600.04073951046485</v>
      </c>
      <c r="U797" s="47">
        <f t="shared" si="419"/>
        <v>1458.1004766476142</v>
      </c>
      <c r="V797" s="47">
        <f t="shared" ref="V797:V860" si="453">SQRT(POWER(H797-Q$7,2)+POWER(Q797-I797,2))</f>
        <v>1569.059070341925</v>
      </c>
      <c r="W797" s="79">
        <v>5</v>
      </c>
      <c r="X797" s="62">
        <f t="shared" si="421"/>
        <v>1569.059070341925</v>
      </c>
      <c r="Y797" s="137">
        <f t="shared" si="438"/>
        <v>56.332071442700425</v>
      </c>
      <c r="Z797" s="131"/>
      <c r="AA797" s="5">
        <f t="shared" si="436"/>
        <v>0</v>
      </c>
      <c r="AB797" s="131"/>
      <c r="AC797" s="43">
        <f t="shared" si="440"/>
        <v>0</v>
      </c>
      <c r="AD797" s="131"/>
      <c r="AE797" s="43">
        <f t="shared" si="439"/>
        <v>0</v>
      </c>
      <c r="AF797" s="131"/>
      <c r="AG797" s="43">
        <f t="shared" si="441"/>
        <v>0</v>
      </c>
      <c r="AH797" s="131"/>
      <c r="AI797" s="43">
        <f t="shared" si="442"/>
        <v>0</v>
      </c>
      <c r="AJ797" s="131"/>
      <c r="AK797" s="43">
        <f t="shared" si="443"/>
        <v>0</v>
      </c>
      <c r="AL797" s="117"/>
      <c r="AM797" s="43">
        <f t="shared" si="444"/>
        <v>0</v>
      </c>
      <c r="AN797" s="131">
        <v>60.4</v>
      </c>
      <c r="AO797" s="5">
        <f t="shared" si="437"/>
        <v>5.7482075234543499</v>
      </c>
      <c r="AP797" s="131"/>
      <c r="AQ797" s="43">
        <f t="shared" si="445"/>
        <v>0</v>
      </c>
      <c r="AR797" s="131">
        <v>59.6</v>
      </c>
      <c r="AS797" s="43">
        <f t="shared" si="446"/>
        <v>5.596945538713654</v>
      </c>
      <c r="AT797" s="131"/>
      <c r="AU797" s="43">
        <f t="shared" si="447"/>
        <v>0</v>
      </c>
      <c r="AV797" s="131"/>
      <c r="AW797" s="43">
        <f t="shared" si="448"/>
        <v>0</v>
      </c>
      <c r="AX797" s="131"/>
      <c r="AY797" s="43">
        <f t="shared" si="449"/>
        <v>0</v>
      </c>
      <c r="AZ797" s="131"/>
      <c r="BA797" s="43">
        <f t="shared" si="450"/>
        <v>0</v>
      </c>
      <c r="BB797" s="117"/>
      <c r="BC797" s="43">
        <f t="shared" si="451"/>
        <v>0</v>
      </c>
      <c r="BD797" s="121"/>
      <c r="BE797">
        <f t="shared" si="429"/>
        <v>0</v>
      </c>
      <c r="BF797">
        <f t="shared" si="430"/>
        <v>0</v>
      </c>
      <c r="BG797">
        <f t="shared" si="431"/>
        <v>4</v>
      </c>
      <c r="BH797">
        <f t="shared" si="434"/>
        <v>7</v>
      </c>
      <c r="BI797" s="6">
        <f t="shared" si="432"/>
        <v>0</v>
      </c>
      <c r="BJ797" s="44">
        <f t="shared" si="433"/>
        <v>0</v>
      </c>
    </row>
    <row r="798" spans="1:62" x14ac:dyDescent="0.25">
      <c r="A798" s="144">
        <f t="shared" si="425"/>
        <v>786</v>
      </c>
      <c r="B798" s="89" t="s">
        <v>142</v>
      </c>
      <c r="C798" s="150">
        <v>35</v>
      </c>
      <c r="D798" s="89" t="s">
        <v>142</v>
      </c>
      <c r="E798" s="150">
        <v>35</v>
      </c>
      <c r="F798" s="154" t="s">
        <v>131</v>
      </c>
      <c r="G798" s="155">
        <v>29</v>
      </c>
      <c r="H798" s="152">
        <f t="shared" si="424"/>
        <v>5990.97</v>
      </c>
      <c r="I798" s="47">
        <f t="shared" si="422"/>
        <v>2105.4499999999998</v>
      </c>
      <c r="J798" s="47">
        <f t="shared" si="426"/>
        <v>3049.5</v>
      </c>
      <c r="K798" s="47">
        <f t="shared" si="420"/>
        <v>0</v>
      </c>
      <c r="L798" s="56">
        <f t="shared" si="452"/>
        <v>3617.3423204612532</v>
      </c>
      <c r="M798" s="56">
        <f t="shared" si="435"/>
        <v>-6.0628423639172979E-3</v>
      </c>
      <c r="N798" s="47"/>
      <c r="O798" s="47"/>
      <c r="P798" s="47">
        <f t="shared" si="428"/>
        <v>341.99687499999982</v>
      </c>
      <c r="Q798" s="47">
        <f t="shared" si="428"/>
        <v>1192.9968749999998</v>
      </c>
      <c r="R798" s="47"/>
      <c r="S798" s="47"/>
      <c r="T798" s="47">
        <f t="shared" si="427"/>
        <v>590.18883631407789</v>
      </c>
      <c r="U798" s="47">
        <f t="shared" si="419"/>
        <v>1458.1004766476142</v>
      </c>
      <c r="V798" s="47">
        <f t="shared" si="453"/>
        <v>1569.059070341925</v>
      </c>
      <c r="W798" s="79">
        <v>5</v>
      </c>
      <c r="X798" s="62">
        <f t="shared" si="421"/>
        <v>1569.059070341925</v>
      </c>
      <c r="Y798" s="137">
        <f t="shared" si="438"/>
        <v>56.332071442700425</v>
      </c>
      <c r="Z798" s="131"/>
      <c r="AA798" s="5">
        <f t="shared" si="436"/>
        <v>0</v>
      </c>
      <c r="AB798" s="131"/>
      <c r="AC798" s="43">
        <f t="shared" si="440"/>
        <v>0</v>
      </c>
      <c r="AD798" s="131"/>
      <c r="AE798" s="43">
        <f t="shared" si="439"/>
        <v>0</v>
      </c>
      <c r="AF798" s="131"/>
      <c r="AG798" s="43">
        <f t="shared" si="441"/>
        <v>0</v>
      </c>
      <c r="AH798" s="131"/>
      <c r="AI798" s="43">
        <f t="shared" si="442"/>
        <v>0</v>
      </c>
      <c r="AJ798" s="131"/>
      <c r="AK798" s="43">
        <f t="shared" si="443"/>
        <v>0</v>
      </c>
      <c r="AL798" s="117"/>
      <c r="AM798" s="43">
        <f t="shared" si="444"/>
        <v>0</v>
      </c>
      <c r="AN798" s="131">
        <v>60.6</v>
      </c>
      <c r="AO798" s="5">
        <f t="shared" si="437"/>
        <v>5.7863381487744006</v>
      </c>
      <c r="AP798" s="131"/>
      <c r="AQ798" s="43">
        <f t="shared" si="445"/>
        <v>0</v>
      </c>
      <c r="AR798" s="131">
        <v>60</v>
      </c>
      <c r="AS798" s="43">
        <f t="shared" si="446"/>
        <v>5.6723244277761005</v>
      </c>
      <c r="AT798" s="131"/>
      <c r="AU798" s="43">
        <f t="shared" si="447"/>
        <v>0</v>
      </c>
      <c r="AV798" s="131"/>
      <c r="AW798" s="43">
        <f t="shared" si="448"/>
        <v>0</v>
      </c>
      <c r="AX798" s="131"/>
      <c r="AY798" s="43">
        <f t="shared" si="449"/>
        <v>0</v>
      </c>
      <c r="AZ798" s="131"/>
      <c r="BA798" s="43">
        <f t="shared" si="450"/>
        <v>0</v>
      </c>
      <c r="BB798" s="117"/>
      <c r="BC798" s="43">
        <f t="shared" si="451"/>
        <v>0</v>
      </c>
      <c r="BD798" s="121"/>
      <c r="BE798">
        <f t="shared" si="429"/>
        <v>0</v>
      </c>
      <c r="BF798">
        <f t="shared" si="430"/>
        <v>0</v>
      </c>
      <c r="BG798">
        <f t="shared" si="431"/>
        <v>4</v>
      </c>
      <c r="BH798">
        <f t="shared" si="434"/>
        <v>7</v>
      </c>
      <c r="BI798" s="6">
        <f t="shared" si="432"/>
        <v>0</v>
      </c>
      <c r="BJ798" s="44">
        <f t="shared" si="433"/>
        <v>0</v>
      </c>
    </row>
    <row r="799" spans="1:62" x14ac:dyDescent="0.25">
      <c r="A799" s="144">
        <f t="shared" si="425"/>
        <v>787</v>
      </c>
      <c r="B799" s="89" t="s">
        <v>142</v>
      </c>
      <c r="C799" s="150">
        <v>36</v>
      </c>
      <c r="D799" s="89" t="s">
        <v>142</v>
      </c>
      <c r="E799" s="150">
        <v>36</v>
      </c>
      <c r="F799" s="154" t="s">
        <v>131</v>
      </c>
      <c r="G799" s="155">
        <v>30</v>
      </c>
      <c r="H799" s="152">
        <f t="shared" si="424"/>
        <v>5990.97</v>
      </c>
      <c r="I799" s="47">
        <f t="shared" si="422"/>
        <v>2099.6999999999998</v>
      </c>
      <c r="J799" s="47">
        <f t="shared" si="426"/>
        <v>3057.5</v>
      </c>
      <c r="K799" s="47">
        <f t="shared" si="420"/>
        <v>0</v>
      </c>
      <c r="L799" s="56">
        <f t="shared" si="452"/>
        <v>3607.4903091900333</v>
      </c>
      <c r="M799" s="56">
        <f t="shared" si="435"/>
        <v>-6.1752309138682904E-3</v>
      </c>
      <c r="N799" s="47"/>
      <c r="O799" s="47"/>
      <c r="P799" s="47">
        <f t="shared" si="428"/>
        <v>336.24687499999982</v>
      </c>
      <c r="Q799" s="47">
        <f t="shared" si="428"/>
        <v>1187.2468749999998</v>
      </c>
      <c r="R799" s="47"/>
      <c r="S799" s="47"/>
      <c r="T799" s="47">
        <f t="shared" si="427"/>
        <v>580.33693743140759</v>
      </c>
      <c r="U799" s="47">
        <f t="shared" ref="U799:U856" si="454">SQRT(POWER(P$7-Q$7,2)+POWER(P799-Q799,2))</f>
        <v>1458.1004766476142</v>
      </c>
      <c r="V799" s="47">
        <f t="shared" si="453"/>
        <v>1569.059070341925</v>
      </c>
      <c r="W799" s="79">
        <v>5</v>
      </c>
      <c r="X799" s="62">
        <f t="shared" si="421"/>
        <v>1569.059070341925</v>
      </c>
      <c r="Y799" s="137">
        <f t="shared" si="438"/>
        <v>56.332071442700425</v>
      </c>
      <c r="Z799" s="131"/>
      <c r="AA799" s="5">
        <f t="shared" si="436"/>
        <v>0</v>
      </c>
      <c r="AB799" s="131"/>
      <c r="AC799" s="43">
        <f t="shared" si="440"/>
        <v>0</v>
      </c>
      <c r="AD799" s="131"/>
      <c r="AE799" s="43">
        <f t="shared" si="439"/>
        <v>0</v>
      </c>
      <c r="AF799" s="131"/>
      <c r="AG799" s="43">
        <f t="shared" si="441"/>
        <v>0</v>
      </c>
      <c r="AH799" s="131"/>
      <c r="AI799" s="43">
        <f t="shared" si="442"/>
        <v>0</v>
      </c>
      <c r="AJ799" s="131"/>
      <c r="AK799" s="43">
        <f t="shared" si="443"/>
        <v>0</v>
      </c>
      <c r="AL799" s="117"/>
      <c r="AM799" s="43">
        <f t="shared" si="444"/>
        <v>0</v>
      </c>
      <c r="AN799" s="131">
        <v>60.1</v>
      </c>
      <c r="AO799" s="5">
        <f t="shared" si="437"/>
        <v>5.6912479323254317</v>
      </c>
      <c r="AP799" s="131"/>
      <c r="AQ799" s="43">
        <f t="shared" si="445"/>
        <v>0</v>
      </c>
      <c r="AR799" s="131">
        <v>59</v>
      </c>
      <c r="AS799" s="43">
        <f t="shared" si="446"/>
        <v>5.4848225925246128</v>
      </c>
      <c r="AT799" s="131"/>
      <c r="AU799" s="43">
        <f t="shared" si="447"/>
        <v>0</v>
      </c>
      <c r="AV799" s="131"/>
      <c r="AW799" s="43">
        <f t="shared" si="448"/>
        <v>0</v>
      </c>
      <c r="AX799" s="131"/>
      <c r="AY799" s="43">
        <f t="shared" si="449"/>
        <v>0</v>
      </c>
      <c r="AZ799" s="131"/>
      <c r="BA799" s="43">
        <f t="shared" si="450"/>
        <v>0</v>
      </c>
      <c r="BB799" s="117"/>
      <c r="BC799" s="43">
        <f t="shared" si="451"/>
        <v>0</v>
      </c>
      <c r="BD799" s="121"/>
      <c r="BE799">
        <f t="shared" si="429"/>
        <v>0</v>
      </c>
      <c r="BF799">
        <f t="shared" si="430"/>
        <v>0</v>
      </c>
      <c r="BG799">
        <f t="shared" si="431"/>
        <v>4</v>
      </c>
      <c r="BH799">
        <f t="shared" si="434"/>
        <v>7</v>
      </c>
      <c r="BI799" s="6">
        <f t="shared" si="432"/>
        <v>0</v>
      </c>
      <c r="BJ799" s="44">
        <f t="shared" si="433"/>
        <v>0</v>
      </c>
    </row>
    <row r="800" spans="1:62" x14ac:dyDescent="0.25">
      <c r="A800" s="144">
        <f t="shared" si="425"/>
        <v>788</v>
      </c>
      <c r="B800" s="89" t="s">
        <v>142</v>
      </c>
      <c r="C800" s="150">
        <v>37</v>
      </c>
      <c r="D800" s="89" t="s">
        <v>142</v>
      </c>
      <c r="E800" s="150">
        <v>37</v>
      </c>
      <c r="F800" s="154" t="s">
        <v>131</v>
      </c>
      <c r="G800" s="155">
        <v>31</v>
      </c>
      <c r="H800" s="152">
        <f t="shared" si="424"/>
        <v>5990.97</v>
      </c>
      <c r="I800" s="47">
        <f t="shared" si="422"/>
        <v>2093.9499999999998</v>
      </c>
      <c r="J800" s="47">
        <f t="shared" si="426"/>
        <v>3065.5</v>
      </c>
      <c r="K800" s="47">
        <f t="shared" si="420"/>
        <v>0</v>
      </c>
      <c r="L800" s="56">
        <f t="shared" si="452"/>
        <v>3597.6382980227459</v>
      </c>
      <c r="M800" s="56">
        <f t="shared" si="435"/>
        <v>-6.2920527320784458E-3</v>
      </c>
      <c r="N800" s="47"/>
      <c r="O800" s="47"/>
      <c r="P800" s="47">
        <f t="shared" si="428"/>
        <v>330.49687499999982</v>
      </c>
      <c r="Q800" s="47">
        <f t="shared" si="428"/>
        <v>1181.4968749999998</v>
      </c>
      <c r="R800" s="47"/>
      <c r="S800" s="47"/>
      <c r="T800" s="47">
        <f t="shared" si="427"/>
        <v>570.48504308593886</v>
      </c>
      <c r="U800" s="47">
        <f t="shared" si="454"/>
        <v>1458.1004766476142</v>
      </c>
      <c r="V800" s="47">
        <f t="shared" si="453"/>
        <v>1569.059070341925</v>
      </c>
      <c r="W800" s="79">
        <v>5</v>
      </c>
      <c r="X800" s="62">
        <f t="shared" si="421"/>
        <v>1569.059070341925</v>
      </c>
      <c r="Y800" s="137">
        <f t="shared" si="438"/>
        <v>56.332071442700425</v>
      </c>
      <c r="Z800" s="131"/>
      <c r="AA800" s="5">
        <f t="shared" si="436"/>
        <v>0</v>
      </c>
      <c r="AB800" s="131"/>
      <c r="AC800" s="43">
        <f t="shared" si="440"/>
        <v>0</v>
      </c>
      <c r="AD800" s="131"/>
      <c r="AE800" s="43">
        <f t="shared" si="439"/>
        <v>0</v>
      </c>
      <c r="AF800" s="131"/>
      <c r="AG800" s="43">
        <f t="shared" si="441"/>
        <v>0</v>
      </c>
      <c r="AH800" s="131"/>
      <c r="AI800" s="43">
        <f t="shared" si="442"/>
        <v>0</v>
      </c>
      <c r="AJ800" s="131"/>
      <c r="AK800" s="43">
        <f t="shared" si="443"/>
        <v>0</v>
      </c>
      <c r="AL800" s="117"/>
      <c r="AM800" s="43">
        <f t="shared" si="444"/>
        <v>0</v>
      </c>
      <c r="AN800" s="131">
        <v>61.3</v>
      </c>
      <c r="AO800" s="5">
        <f t="shared" si="437"/>
        <v>5.9207879941694364</v>
      </c>
      <c r="AP800" s="131"/>
      <c r="AQ800" s="43">
        <f t="shared" si="445"/>
        <v>0</v>
      </c>
      <c r="AR800" s="131">
        <v>60.9</v>
      </c>
      <c r="AS800" s="43">
        <f t="shared" si="446"/>
        <v>5.8437704336056342</v>
      </c>
      <c r="AT800" s="131"/>
      <c r="AU800" s="43">
        <f t="shared" si="447"/>
        <v>0</v>
      </c>
      <c r="AV800" s="131"/>
      <c r="AW800" s="43">
        <f t="shared" si="448"/>
        <v>0</v>
      </c>
      <c r="AX800" s="131"/>
      <c r="AY800" s="43">
        <f t="shared" si="449"/>
        <v>0</v>
      </c>
      <c r="AZ800" s="131"/>
      <c r="BA800" s="43">
        <f t="shared" si="450"/>
        <v>0</v>
      </c>
      <c r="BB800" s="117"/>
      <c r="BC800" s="43">
        <f t="shared" si="451"/>
        <v>0</v>
      </c>
      <c r="BD800" s="121"/>
      <c r="BE800">
        <f t="shared" si="429"/>
        <v>0</v>
      </c>
      <c r="BF800">
        <f t="shared" si="430"/>
        <v>0</v>
      </c>
      <c r="BG800">
        <f t="shared" si="431"/>
        <v>4</v>
      </c>
      <c r="BH800">
        <f t="shared" si="434"/>
        <v>7</v>
      </c>
      <c r="BI800" s="6">
        <f t="shared" si="432"/>
        <v>0</v>
      </c>
      <c r="BJ800" s="44">
        <f t="shared" si="433"/>
        <v>0</v>
      </c>
    </row>
    <row r="801" spans="1:62" x14ac:dyDescent="0.25">
      <c r="A801" s="144">
        <f t="shared" si="425"/>
        <v>789</v>
      </c>
      <c r="B801" s="89" t="s">
        <v>142</v>
      </c>
      <c r="C801" s="150">
        <v>38</v>
      </c>
      <c r="D801" s="89" t="s">
        <v>142</v>
      </c>
      <c r="E801" s="150">
        <v>38</v>
      </c>
      <c r="F801" s="154" t="s">
        <v>131</v>
      </c>
      <c r="G801" s="155">
        <v>32</v>
      </c>
      <c r="H801" s="152">
        <f t="shared" si="424"/>
        <v>5990.97</v>
      </c>
      <c r="I801" s="47">
        <f t="shared" si="422"/>
        <v>2088.1999999999998</v>
      </c>
      <c r="J801" s="47">
        <f t="shared" si="426"/>
        <v>3073.5</v>
      </c>
      <c r="K801" s="47">
        <f t="shared" si="420"/>
        <v>0</v>
      </c>
      <c r="L801" s="56">
        <f t="shared" si="452"/>
        <v>3587.7862869602477</v>
      </c>
      <c r="M801" s="56">
        <f t="shared" si="435"/>
        <v>-6.4135461570913321E-3</v>
      </c>
      <c r="N801" s="47"/>
      <c r="O801" s="47"/>
      <c r="P801" s="47">
        <f t="shared" si="428"/>
        <v>324.74687499999982</v>
      </c>
      <c r="Q801" s="47">
        <f t="shared" si="428"/>
        <v>1175.7468749999998</v>
      </c>
      <c r="R801" s="47"/>
      <c r="S801" s="47"/>
      <c r="T801" s="47">
        <f t="shared" si="427"/>
        <v>560.63315351686572</v>
      </c>
      <c r="U801" s="47">
        <f t="shared" si="454"/>
        <v>1458.1004766476142</v>
      </c>
      <c r="V801" s="47">
        <f t="shared" si="453"/>
        <v>1569.059070341925</v>
      </c>
      <c r="W801" s="79">
        <v>5</v>
      </c>
      <c r="X801" s="62">
        <f t="shared" si="421"/>
        <v>1569.059070341925</v>
      </c>
      <c r="Y801" s="137">
        <f t="shared" si="438"/>
        <v>56.332071442700425</v>
      </c>
      <c r="Z801" s="131"/>
      <c r="AA801" s="5">
        <f t="shared" si="436"/>
        <v>0</v>
      </c>
      <c r="AB801" s="131"/>
      <c r="AC801" s="43">
        <f t="shared" si="440"/>
        <v>0</v>
      </c>
      <c r="AD801" s="131"/>
      <c r="AE801" s="43">
        <f t="shared" si="439"/>
        <v>0</v>
      </c>
      <c r="AF801" s="131"/>
      <c r="AG801" s="43">
        <f t="shared" si="441"/>
        <v>0</v>
      </c>
      <c r="AH801" s="131"/>
      <c r="AI801" s="43">
        <f t="shared" si="442"/>
        <v>0</v>
      </c>
      <c r="AJ801" s="131"/>
      <c r="AK801" s="43">
        <f t="shared" si="443"/>
        <v>0</v>
      </c>
      <c r="AL801" s="117"/>
      <c r="AM801" s="43">
        <f t="shared" si="444"/>
        <v>0</v>
      </c>
      <c r="AN801" s="131">
        <v>59.5</v>
      </c>
      <c r="AO801" s="5">
        <f t="shared" si="437"/>
        <v>5.5781795987317615</v>
      </c>
      <c r="AP801" s="131"/>
      <c r="AQ801" s="43">
        <f t="shared" si="445"/>
        <v>0</v>
      </c>
      <c r="AR801" s="131">
        <v>59.6</v>
      </c>
      <c r="AS801" s="43">
        <f t="shared" si="446"/>
        <v>5.596945538713654</v>
      </c>
      <c r="AT801" s="131"/>
      <c r="AU801" s="43">
        <f t="shared" si="447"/>
        <v>0</v>
      </c>
      <c r="AV801" s="131"/>
      <c r="AW801" s="43">
        <f t="shared" si="448"/>
        <v>0</v>
      </c>
      <c r="AX801" s="131"/>
      <c r="AY801" s="43">
        <f t="shared" si="449"/>
        <v>0</v>
      </c>
      <c r="AZ801" s="131"/>
      <c r="BA801" s="43">
        <f t="shared" si="450"/>
        <v>0</v>
      </c>
      <c r="BB801" s="117"/>
      <c r="BC801" s="43">
        <f t="shared" si="451"/>
        <v>0</v>
      </c>
      <c r="BD801" s="121"/>
      <c r="BE801">
        <f t="shared" si="429"/>
        <v>0</v>
      </c>
      <c r="BF801">
        <f t="shared" si="430"/>
        <v>0</v>
      </c>
      <c r="BG801">
        <f t="shared" si="431"/>
        <v>4</v>
      </c>
      <c r="BH801">
        <f t="shared" si="434"/>
        <v>7</v>
      </c>
      <c r="BI801" s="6">
        <f t="shared" si="432"/>
        <v>0</v>
      </c>
      <c r="BJ801" s="44">
        <f t="shared" si="433"/>
        <v>0</v>
      </c>
    </row>
    <row r="802" spans="1:62" x14ac:dyDescent="0.25">
      <c r="A802" s="144">
        <f t="shared" si="425"/>
        <v>790</v>
      </c>
      <c r="B802" s="89" t="s">
        <v>142</v>
      </c>
      <c r="C802" s="150">
        <v>39</v>
      </c>
      <c r="D802" s="89" t="s">
        <v>142</v>
      </c>
      <c r="E802" s="150">
        <v>39</v>
      </c>
      <c r="F802" s="154" t="s">
        <v>131</v>
      </c>
      <c r="G802" s="155">
        <v>33</v>
      </c>
      <c r="H802" s="152">
        <f t="shared" si="424"/>
        <v>5990.97</v>
      </c>
      <c r="I802" s="47">
        <f t="shared" si="422"/>
        <v>2082.4499999999998</v>
      </c>
      <c r="J802" s="47">
        <f t="shared" si="426"/>
        <v>3081.5</v>
      </c>
      <c r="K802" s="47">
        <f t="shared" ref="K802:K865" si="455">K801</f>
        <v>0</v>
      </c>
      <c r="L802" s="56">
        <f t="shared" si="452"/>
        <v>3577.9342760034037</v>
      </c>
      <c r="M802" s="56">
        <f t="shared" si="435"/>
        <v>-6.5399666314078786E-3</v>
      </c>
      <c r="N802" s="47"/>
      <c r="O802" s="47"/>
      <c r="P802" s="47">
        <f t="shared" si="428"/>
        <v>318.99687499999982</v>
      </c>
      <c r="Q802" s="47">
        <f t="shared" si="428"/>
        <v>1169.9968749999998</v>
      </c>
      <c r="R802" s="47"/>
      <c r="S802" s="47"/>
      <c r="T802" s="47">
        <f t="shared" si="427"/>
        <v>550.78126898049595</v>
      </c>
      <c r="U802" s="47">
        <f t="shared" si="454"/>
        <v>1458.1004766476142</v>
      </c>
      <c r="V802" s="47">
        <f t="shared" si="453"/>
        <v>1569.059070341925</v>
      </c>
      <c r="W802" s="79">
        <v>5</v>
      </c>
      <c r="X802" s="62">
        <f t="shared" si="421"/>
        <v>1569.059070341925</v>
      </c>
      <c r="Y802" s="137">
        <f t="shared" si="438"/>
        <v>56.332071442700425</v>
      </c>
      <c r="Z802" s="131"/>
      <c r="AA802" s="5">
        <f t="shared" si="436"/>
        <v>0</v>
      </c>
      <c r="AB802" s="131"/>
      <c r="AC802" s="43">
        <f t="shared" si="440"/>
        <v>0</v>
      </c>
      <c r="AD802" s="131"/>
      <c r="AE802" s="43">
        <f t="shared" si="439"/>
        <v>0</v>
      </c>
      <c r="AF802" s="131"/>
      <c r="AG802" s="43">
        <f t="shared" si="441"/>
        <v>0</v>
      </c>
      <c r="AH802" s="131"/>
      <c r="AI802" s="43">
        <f t="shared" si="442"/>
        <v>0</v>
      </c>
      <c r="AJ802" s="131"/>
      <c r="AK802" s="43">
        <f t="shared" si="443"/>
        <v>0</v>
      </c>
      <c r="AL802" s="117"/>
      <c r="AM802" s="43">
        <f t="shared" si="444"/>
        <v>0</v>
      </c>
      <c r="AN802" s="131">
        <v>61.3</v>
      </c>
      <c r="AO802" s="5">
        <f t="shared" si="437"/>
        <v>5.9207879941694364</v>
      </c>
      <c r="AP802" s="131"/>
      <c r="AQ802" s="43">
        <f t="shared" si="445"/>
        <v>0</v>
      </c>
      <c r="AR802" s="131">
        <v>60.8</v>
      </c>
      <c r="AS802" s="43">
        <f t="shared" si="446"/>
        <v>5.8245948257483997</v>
      </c>
      <c r="AT802" s="131"/>
      <c r="AU802" s="43">
        <f t="shared" si="447"/>
        <v>0</v>
      </c>
      <c r="AV802" s="131"/>
      <c r="AW802" s="43">
        <f t="shared" si="448"/>
        <v>0</v>
      </c>
      <c r="AX802" s="131"/>
      <c r="AY802" s="43">
        <f t="shared" si="449"/>
        <v>0</v>
      </c>
      <c r="AZ802" s="131"/>
      <c r="BA802" s="43">
        <f t="shared" si="450"/>
        <v>0</v>
      </c>
      <c r="BB802" s="117"/>
      <c r="BC802" s="43">
        <f t="shared" si="451"/>
        <v>0</v>
      </c>
      <c r="BD802" s="121"/>
      <c r="BE802">
        <f t="shared" si="429"/>
        <v>0</v>
      </c>
      <c r="BF802">
        <f t="shared" si="430"/>
        <v>0</v>
      </c>
      <c r="BG802">
        <f t="shared" si="431"/>
        <v>4</v>
      </c>
      <c r="BH802">
        <f t="shared" si="434"/>
        <v>7</v>
      </c>
      <c r="BI802" s="6">
        <f t="shared" si="432"/>
        <v>0</v>
      </c>
      <c r="BJ802" s="44">
        <f t="shared" si="433"/>
        <v>0</v>
      </c>
    </row>
    <row r="803" spans="1:62" x14ac:dyDescent="0.25">
      <c r="A803" s="144">
        <f t="shared" si="425"/>
        <v>791</v>
      </c>
      <c r="B803" s="89" t="s">
        <v>142</v>
      </c>
      <c r="C803" s="150">
        <v>40</v>
      </c>
      <c r="D803" s="89" t="s">
        <v>142</v>
      </c>
      <c r="E803" s="150">
        <v>40</v>
      </c>
      <c r="F803" s="154" t="s">
        <v>131</v>
      </c>
      <c r="G803" s="155">
        <v>34</v>
      </c>
      <c r="H803" s="152">
        <f t="shared" si="424"/>
        <v>5990.97</v>
      </c>
      <c r="I803" s="47">
        <f t="shared" si="422"/>
        <v>2076.6999999999998</v>
      </c>
      <c r="J803" s="47">
        <f t="shared" si="426"/>
        <v>3089.5</v>
      </c>
      <c r="K803" s="47">
        <f t="shared" si="455"/>
        <v>0</v>
      </c>
      <c r="L803" s="56">
        <f t="shared" si="452"/>
        <v>3568.0822651530893</v>
      </c>
      <c r="M803" s="56">
        <f t="shared" si="435"/>
        <v>-6.6715882599055476E-3</v>
      </c>
      <c r="N803" s="47"/>
      <c r="O803" s="47"/>
      <c r="P803" s="47">
        <f t="shared" si="428"/>
        <v>313.24687499999982</v>
      </c>
      <c r="Q803" s="47">
        <f t="shared" si="428"/>
        <v>1164.2468749999998</v>
      </c>
      <c r="R803" s="47"/>
      <c r="S803" s="47"/>
      <c r="T803" s="47">
        <f t="shared" si="427"/>
        <v>540.92938975180994</v>
      </c>
      <c r="U803" s="47">
        <f t="shared" si="454"/>
        <v>1458.1004766476142</v>
      </c>
      <c r="V803" s="47">
        <f t="shared" si="453"/>
        <v>1569.059070341925</v>
      </c>
      <c r="W803" s="79">
        <v>5</v>
      </c>
      <c r="X803" s="62">
        <f t="shared" si="421"/>
        <v>1569.059070341925</v>
      </c>
      <c r="Y803" s="137">
        <f t="shared" si="438"/>
        <v>56.332071442700425</v>
      </c>
      <c r="Z803" s="131"/>
      <c r="AA803" s="5">
        <f t="shared" si="436"/>
        <v>0</v>
      </c>
      <c r="AB803" s="131"/>
      <c r="AC803" s="43">
        <f t="shared" si="440"/>
        <v>0</v>
      </c>
      <c r="AD803" s="131"/>
      <c r="AE803" s="43">
        <f t="shared" si="439"/>
        <v>0</v>
      </c>
      <c r="AF803" s="131"/>
      <c r="AG803" s="43">
        <f t="shared" si="441"/>
        <v>0</v>
      </c>
      <c r="AH803" s="131"/>
      <c r="AI803" s="43">
        <f t="shared" si="442"/>
        <v>0</v>
      </c>
      <c r="AJ803" s="131"/>
      <c r="AK803" s="43">
        <f t="shared" si="443"/>
        <v>0</v>
      </c>
      <c r="AL803" s="117"/>
      <c r="AM803" s="43">
        <f t="shared" si="444"/>
        <v>0</v>
      </c>
      <c r="AN803" s="131">
        <v>60</v>
      </c>
      <c r="AO803" s="5">
        <f t="shared" si="437"/>
        <v>5.6723244277761005</v>
      </c>
      <c r="AP803" s="131"/>
      <c r="AQ803" s="43">
        <f t="shared" si="445"/>
        <v>0</v>
      </c>
      <c r="AR803" s="131">
        <v>60.2</v>
      </c>
      <c r="AS803" s="43">
        <f t="shared" si="446"/>
        <v>5.7102029497882496</v>
      </c>
      <c r="AT803" s="131"/>
      <c r="AU803" s="43">
        <f t="shared" si="447"/>
        <v>0</v>
      </c>
      <c r="AV803" s="131"/>
      <c r="AW803" s="43">
        <f t="shared" si="448"/>
        <v>0</v>
      </c>
      <c r="AX803" s="131"/>
      <c r="AY803" s="43">
        <f t="shared" si="449"/>
        <v>0</v>
      </c>
      <c r="AZ803" s="131"/>
      <c r="BA803" s="43">
        <f t="shared" si="450"/>
        <v>0</v>
      </c>
      <c r="BB803" s="117"/>
      <c r="BC803" s="43">
        <f t="shared" si="451"/>
        <v>0</v>
      </c>
      <c r="BD803" s="121"/>
      <c r="BE803">
        <f t="shared" si="429"/>
        <v>0</v>
      </c>
      <c r="BF803">
        <f t="shared" si="430"/>
        <v>0</v>
      </c>
      <c r="BG803">
        <f t="shared" si="431"/>
        <v>4</v>
      </c>
      <c r="BH803">
        <f t="shared" si="434"/>
        <v>7</v>
      </c>
      <c r="BI803" s="6">
        <f t="shared" si="432"/>
        <v>0</v>
      </c>
      <c r="BJ803" s="44">
        <f t="shared" si="433"/>
        <v>0</v>
      </c>
    </row>
    <row r="804" spans="1:62" x14ac:dyDescent="0.25">
      <c r="A804" s="144">
        <f t="shared" si="425"/>
        <v>792</v>
      </c>
      <c r="B804" s="89" t="s">
        <v>143</v>
      </c>
      <c r="C804" s="150">
        <v>1</v>
      </c>
      <c r="D804" s="89" t="s">
        <v>142</v>
      </c>
      <c r="E804" s="150">
        <v>41</v>
      </c>
      <c r="F804" s="154" t="s">
        <v>131</v>
      </c>
      <c r="G804" s="155">
        <v>35</v>
      </c>
      <c r="H804" s="152">
        <f t="shared" si="424"/>
        <v>5990.97</v>
      </c>
      <c r="I804" s="47">
        <f t="shared" si="422"/>
        <v>2070.9499999999998</v>
      </c>
      <c r="J804" s="47">
        <f t="shared" si="426"/>
        <v>3097.5</v>
      </c>
      <c r="K804" s="47">
        <f t="shared" si="455"/>
        <v>0</v>
      </c>
      <c r="L804" s="56">
        <f t="shared" si="452"/>
        <v>3558.2302544101894</v>
      </c>
      <c r="M804" s="56">
        <f t="shared" si="435"/>
        <v>-6.8087055415162467E-3</v>
      </c>
      <c r="N804" s="47"/>
      <c r="O804" s="47"/>
      <c r="P804" s="47">
        <f t="shared" si="428"/>
        <v>307.49687499999982</v>
      </c>
      <c r="Q804" s="47">
        <f t="shared" si="428"/>
        <v>1158.4968749999998</v>
      </c>
      <c r="R804" s="47"/>
      <c r="S804" s="47"/>
      <c r="T804" s="47">
        <f t="shared" si="427"/>
        <v>531.07751612619177</v>
      </c>
      <c r="U804" s="47">
        <f t="shared" si="454"/>
        <v>1458.1004766476142</v>
      </c>
      <c r="V804" s="47">
        <f t="shared" si="453"/>
        <v>1569.059070341925</v>
      </c>
      <c r="W804" s="79">
        <v>5</v>
      </c>
      <c r="X804" s="62">
        <f t="shared" si="421"/>
        <v>1569.059070341925</v>
      </c>
      <c r="Y804" s="137">
        <f t="shared" si="438"/>
        <v>56.332071442700425</v>
      </c>
      <c r="Z804" s="131"/>
      <c r="AA804" s="5">
        <f t="shared" si="436"/>
        <v>0</v>
      </c>
      <c r="AB804" s="131"/>
      <c r="AC804" s="43">
        <f t="shared" si="440"/>
        <v>0</v>
      </c>
      <c r="AD804" s="131"/>
      <c r="AE804" s="43">
        <f t="shared" si="439"/>
        <v>0</v>
      </c>
      <c r="AF804" s="131"/>
      <c r="AG804" s="43">
        <f t="shared" si="441"/>
        <v>0</v>
      </c>
      <c r="AH804" s="131"/>
      <c r="AI804" s="43">
        <f t="shared" si="442"/>
        <v>0</v>
      </c>
      <c r="AJ804" s="131"/>
      <c r="AK804" s="43">
        <f t="shared" si="443"/>
        <v>0</v>
      </c>
      <c r="AL804" s="117"/>
      <c r="AM804" s="43">
        <f t="shared" si="444"/>
        <v>0</v>
      </c>
      <c r="AN804" s="131">
        <v>59.4</v>
      </c>
      <c r="AO804" s="5">
        <f t="shared" si="437"/>
        <v>5.5594451716633557</v>
      </c>
      <c r="AP804" s="131"/>
      <c r="AQ804" s="43">
        <f t="shared" si="445"/>
        <v>0</v>
      </c>
      <c r="AR804" s="131">
        <v>59.4</v>
      </c>
      <c r="AS804" s="43">
        <f t="shared" si="446"/>
        <v>5.5594451716633557</v>
      </c>
      <c r="AT804" s="131"/>
      <c r="AU804" s="43">
        <f t="shared" si="447"/>
        <v>0</v>
      </c>
      <c r="AV804" s="131"/>
      <c r="AW804" s="43">
        <f t="shared" si="448"/>
        <v>0</v>
      </c>
      <c r="AX804" s="131"/>
      <c r="AY804" s="43">
        <f t="shared" si="449"/>
        <v>0</v>
      </c>
      <c r="AZ804" s="131"/>
      <c r="BA804" s="43">
        <f t="shared" si="450"/>
        <v>0</v>
      </c>
      <c r="BB804" s="117"/>
      <c r="BC804" s="43">
        <f t="shared" si="451"/>
        <v>0</v>
      </c>
      <c r="BD804" s="121"/>
      <c r="BE804">
        <f t="shared" si="429"/>
        <v>0</v>
      </c>
      <c r="BF804">
        <f t="shared" si="430"/>
        <v>0</v>
      </c>
      <c r="BG804">
        <f t="shared" si="431"/>
        <v>4</v>
      </c>
      <c r="BH804">
        <f t="shared" si="434"/>
        <v>7</v>
      </c>
      <c r="BI804" s="6">
        <f t="shared" si="432"/>
        <v>0</v>
      </c>
      <c r="BJ804" s="44">
        <f t="shared" si="433"/>
        <v>0</v>
      </c>
    </row>
    <row r="805" spans="1:62" x14ac:dyDescent="0.25">
      <c r="A805" s="144">
        <f t="shared" si="425"/>
        <v>793</v>
      </c>
      <c r="B805" s="89" t="s">
        <v>143</v>
      </c>
      <c r="C805" s="150">
        <v>2</v>
      </c>
      <c r="D805" s="89" t="s">
        <v>143</v>
      </c>
      <c r="E805" s="150">
        <v>1</v>
      </c>
      <c r="F805" s="154" t="s">
        <v>131</v>
      </c>
      <c r="G805" s="155">
        <v>36</v>
      </c>
      <c r="H805" s="152">
        <f t="shared" si="424"/>
        <v>5990.97</v>
      </c>
      <c r="I805" s="47">
        <f t="shared" si="422"/>
        <v>2065.1999999999998</v>
      </c>
      <c r="J805" s="47">
        <f t="shared" si="426"/>
        <v>3105.5</v>
      </c>
      <c r="K805" s="47">
        <f t="shared" si="455"/>
        <v>0</v>
      </c>
      <c r="L805" s="56">
        <f t="shared" si="452"/>
        <v>3548.3782437755985</v>
      </c>
      <c r="M805" s="56">
        <f t="shared" si="435"/>
        <v>-6.951635299174086E-3</v>
      </c>
      <c r="N805" s="47"/>
      <c r="O805" s="47"/>
      <c r="P805" s="47">
        <f t="shared" si="428"/>
        <v>301.74687499999982</v>
      </c>
      <c r="Q805" s="47">
        <f t="shared" si="428"/>
        <v>1152.7468749999998</v>
      </c>
      <c r="R805" s="47"/>
      <c r="S805" s="47"/>
      <c r="T805" s="47">
        <f t="shared" si="427"/>
        <v>521.22564842135841</v>
      </c>
      <c r="U805" s="47">
        <f t="shared" si="454"/>
        <v>1458.1004766476142</v>
      </c>
      <c r="V805" s="47">
        <f t="shared" si="453"/>
        <v>1569.059070341925</v>
      </c>
      <c r="W805" s="79">
        <v>5</v>
      </c>
      <c r="X805" s="62">
        <f t="shared" si="421"/>
        <v>1569.059070341925</v>
      </c>
      <c r="Y805" s="137">
        <f t="shared" si="438"/>
        <v>56.332071442700425</v>
      </c>
      <c r="Z805" s="131"/>
      <c r="AA805" s="5">
        <f t="shared" si="436"/>
        <v>0</v>
      </c>
      <c r="AB805" s="131"/>
      <c r="AC805" s="43">
        <f t="shared" si="440"/>
        <v>0</v>
      </c>
      <c r="AD805" s="131"/>
      <c r="AE805" s="43">
        <f t="shared" si="439"/>
        <v>0</v>
      </c>
      <c r="AF805" s="131"/>
      <c r="AG805" s="43">
        <f t="shared" si="441"/>
        <v>0</v>
      </c>
      <c r="AH805" s="131"/>
      <c r="AI805" s="43">
        <f t="shared" si="442"/>
        <v>0</v>
      </c>
      <c r="AJ805" s="131"/>
      <c r="AK805" s="43">
        <f t="shared" si="443"/>
        <v>0</v>
      </c>
      <c r="AL805" s="117"/>
      <c r="AM805" s="43">
        <f t="shared" si="444"/>
        <v>0</v>
      </c>
      <c r="AN805" s="131">
        <v>58.2</v>
      </c>
      <c r="AO805" s="5">
        <f t="shared" si="437"/>
        <v>5.3370900540945332</v>
      </c>
      <c r="AP805" s="131"/>
      <c r="AQ805" s="43">
        <f t="shared" si="445"/>
        <v>0</v>
      </c>
      <c r="AR805" s="131">
        <v>58.1</v>
      </c>
      <c r="AS805" s="43">
        <f t="shared" si="446"/>
        <v>5.3187652949014668</v>
      </c>
      <c r="AT805" s="131"/>
      <c r="AU805" s="43">
        <f t="shared" si="447"/>
        <v>0</v>
      </c>
      <c r="AV805" s="131"/>
      <c r="AW805" s="43">
        <f t="shared" si="448"/>
        <v>0</v>
      </c>
      <c r="AX805" s="131"/>
      <c r="AY805" s="43">
        <f t="shared" si="449"/>
        <v>0</v>
      </c>
      <c r="AZ805" s="131"/>
      <c r="BA805" s="43">
        <f t="shared" si="450"/>
        <v>0</v>
      </c>
      <c r="BB805" s="117"/>
      <c r="BC805" s="43">
        <f t="shared" si="451"/>
        <v>0</v>
      </c>
      <c r="BD805" s="121"/>
      <c r="BE805">
        <f t="shared" si="429"/>
        <v>0</v>
      </c>
      <c r="BF805">
        <f t="shared" si="430"/>
        <v>0</v>
      </c>
      <c r="BG805">
        <f t="shared" si="431"/>
        <v>4</v>
      </c>
      <c r="BH805">
        <f t="shared" si="434"/>
        <v>7</v>
      </c>
      <c r="BI805" s="6">
        <f t="shared" si="432"/>
        <v>0</v>
      </c>
      <c r="BJ805" s="44">
        <f t="shared" si="433"/>
        <v>0</v>
      </c>
    </row>
    <row r="806" spans="1:62" x14ac:dyDescent="0.25">
      <c r="A806" s="144">
        <f t="shared" si="425"/>
        <v>794</v>
      </c>
      <c r="B806" s="89" t="s">
        <v>143</v>
      </c>
      <c r="C806" s="150">
        <v>3</v>
      </c>
      <c r="D806" s="89" t="s">
        <v>143</v>
      </c>
      <c r="E806" s="150">
        <v>2</v>
      </c>
      <c r="F806" s="154" t="s">
        <v>131</v>
      </c>
      <c r="G806" s="155">
        <v>37</v>
      </c>
      <c r="H806" s="152">
        <f t="shared" si="424"/>
        <v>5990.97</v>
      </c>
      <c r="I806" s="47">
        <f t="shared" si="422"/>
        <v>2059.4499999999998</v>
      </c>
      <c r="J806" s="47">
        <f t="shared" si="426"/>
        <v>3113.5</v>
      </c>
      <c r="K806" s="47">
        <f t="shared" si="455"/>
        <v>0</v>
      </c>
      <c r="L806" s="56">
        <f t="shared" si="452"/>
        <v>3538.5262332502216</v>
      </c>
      <c r="M806" s="56">
        <f t="shared" si="435"/>
        <v>-7.1007188280418632E-3</v>
      </c>
      <c r="N806" s="47"/>
      <c r="O806" s="47"/>
      <c r="P806" s="47">
        <f t="shared" si="428"/>
        <v>295.99687499999982</v>
      </c>
      <c r="Q806" s="47">
        <f t="shared" si="428"/>
        <v>1146.9968749999998</v>
      </c>
      <c r="R806" s="47"/>
      <c r="S806" s="47"/>
      <c r="T806" s="47">
        <f t="shared" si="427"/>
        <v>511.37378697951027</v>
      </c>
      <c r="U806" s="47">
        <f t="shared" si="454"/>
        <v>1458.1004766476142</v>
      </c>
      <c r="V806" s="47">
        <f t="shared" si="453"/>
        <v>1569.059070341925</v>
      </c>
      <c r="W806" s="79">
        <v>5</v>
      </c>
      <c r="X806" s="62">
        <f t="shared" si="421"/>
        <v>1569.059070341925</v>
      </c>
      <c r="Y806" s="137">
        <f t="shared" si="438"/>
        <v>56.332071442700425</v>
      </c>
      <c r="Z806" s="131"/>
      <c r="AA806" s="5">
        <f t="shared" si="436"/>
        <v>0</v>
      </c>
      <c r="AB806" s="131"/>
      <c r="AC806" s="43">
        <f t="shared" si="440"/>
        <v>0</v>
      </c>
      <c r="AD806" s="131"/>
      <c r="AE806" s="43">
        <f t="shared" si="439"/>
        <v>0</v>
      </c>
      <c r="AF806" s="131"/>
      <c r="AG806" s="43">
        <f t="shared" si="441"/>
        <v>0</v>
      </c>
      <c r="AH806" s="131"/>
      <c r="AI806" s="43">
        <f t="shared" si="442"/>
        <v>0</v>
      </c>
      <c r="AJ806" s="131"/>
      <c r="AK806" s="43">
        <f t="shared" si="443"/>
        <v>0</v>
      </c>
      <c r="AL806" s="117"/>
      <c r="AM806" s="43">
        <f t="shared" si="444"/>
        <v>0</v>
      </c>
      <c r="AN806" s="131">
        <v>58.2</v>
      </c>
      <c r="AO806" s="5">
        <f t="shared" si="437"/>
        <v>5.3370900540945332</v>
      </c>
      <c r="AP806" s="131"/>
      <c r="AQ806" s="43">
        <f t="shared" si="445"/>
        <v>0</v>
      </c>
      <c r="AR806" s="131">
        <v>58</v>
      </c>
      <c r="AS806" s="43">
        <f t="shared" si="446"/>
        <v>5.3004720486218906</v>
      </c>
      <c r="AT806" s="131"/>
      <c r="AU806" s="43">
        <f t="shared" si="447"/>
        <v>0</v>
      </c>
      <c r="AV806" s="131"/>
      <c r="AW806" s="43">
        <f t="shared" si="448"/>
        <v>0</v>
      </c>
      <c r="AX806" s="131"/>
      <c r="AY806" s="43">
        <f t="shared" si="449"/>
        <v>0</v>
      </c>
      <c r="AZ806" s="131"/>
      <c r="BA806" s="43">
        <f t="shared" si="450"/>
        <v>0</v>
      </c>
      <c r="BB806" s="117"/>
      <c r="BC806" s="43">
        <f t="shared" si="451"/>
        <v>0</v>
      </c>
      <c r="BD806" s="121"/>
      <c r="BE806">
        <f t="shared" si="429"/>
        <v>0</v>
      </c>
      <c r="BF806">
        <f t="shared" si="430"/>
        <v>0</v>
      </c>
      <c r="BG806">
        <f t="shared" si="431"/>
        <v>4</v>
      </c>
      <c r="BH806">
        <f t="shared" si="434"/>
        <v>7</v>
      </c>
      <c r="BI806" s="6">
        <f t="shared" si="432"/>
        <v>0</v>
      </c>
      <c r="BJ806" s="44">
        <f t="shared" si="433"/>
        <v>0</v>
      </c>
    </row>
    <row r="807" spans="1:62" x14ac:dyDescent="0.25">
      <c r="A807" s="144">
        <f t="shared" si="425"/>
        <v>795</v>
      </c>
      <c r="B807" s="89" t="s">
        <v>143</v>
      </c>
      <c r="C807" s="150">
        <v>4</v>
      </c>
      <c r="D807" s="89" t="s">
        <v>143</v>
      </c>
      <c r="E807" s="150">
        <v>3</v>
      </c>
      <c r="F807" s="154" t="s">
        <v>132</v>
      </c>
      <c r="G807" s="155">
        <v>1</v>
      </c>
      <c r="H807" s="152">
        <f t="shared" si="424"/>
        <v>5990.97</v>
      </c>
      <c r="I807" s="47">
        <f t="shared" si="422"/>
        <v>2053.6999999999998</v>
      </c>
      <c r="J807" s="47">
        <f t="shared" si="426"/>
        <v>3121.5</v>
      </c>
      <c r="K807" s="47">
        <f t="shared" si="455"/>
        <v>0</v>
      </c>
      <c r="L807" s="56">
        <f t="shared" si="452"/>
        <v>3528.6742228349731</v>
      </c>
      <c r="M807" s="56">
        <f t="shared" si="435"/>
        <v>-7.2563243020340451E-3</v>
      </c>
      <c r="N807" s="47"/>
      <c r="O807" s="47"/>
      <c r="P807" s="47">
        <f t="shared" si="428"/>
        <v>290.24687499999982</v>
      </c>
      <c r="Q807" s="47">
        <f t="shared" si="428"/>
        <v>1141.2468749999998</v>
      </c>
      <c r="R807" s="47"/>
      <c r="S807" s="47"/>
      <c r="T807" s="47">
        <f t="shared" si="427"/>
        <v>501.52193216973626</v>
      </c>
      <c r="U807" s="47">
        <f t="shared" si="454"/>
        <v>1458.1004766476142</v>
      </c>
      <c r="V807" s="47">
        <f t="shared" si="453"/>
        <v>1569.059070341925</v>
      </c>
      <c r="W807" s="79">
        <v>5</v>
      </c>
      <c r="X807" s="62">
        <f t="shared" si="421"/>
        <v>1569.059070341925</v>
      </c>
      <c r="Y807" s="137">
        <f t="shared" si="438"/>
        <v>56.332071442700425</v>
      </c>
      <c r="Z807" s="131"/>
      <c r="AA807" s="5">
        <f t="shared" si="436"/>
        <v>0</v>
      </c>
      <c r="AB807" s="131"/>
      <c r="AC807" s="43">
        <f t="shared" si="440"/>
        <v>0</v>
      </c>
      <c r="AD807" s="131"/>
      <c r="AE807" s="43">
        <f t="shared" si="439"/>
        <v>0</v>
      </c>
      <c r="AF807" s="131"/>
      <c r="AG807" s="43">
        <f t="shared" si="441"/>
        <v>0</v>
      </c>
      <c r="AH807" s="131"/>
      <c r="AI807" s="43">
        <f t="shared" si="442"/>
        <v>0</v>
      </c>
      <c r="AJ807" s="131"/>
      <c r="AK807" s="43">
        <f t="shared" si="443"/>
        <v>0</v>
      </c>
      <c r="AL807" s="117"/>
      <c r="AM807" s="43">
        <f t="shared" si="444"/>
        <v>0</v>
      </c>
      <c r="AN807" s="131">
        <v>58.6</v>
      </c>
      <c r="AO807" s="5">
        <f t="shared" si="437"/>
        <v>5.4107042200016711</v>
      </c>
      <c r="AP807" s="131"/>
      <c r="AQ807" s="43">
        <f t="shared" si="445"/>
        <v>0</v>
      </c>
      <c r="AR807" s="131">
        <v>58.4</v>
      </c>
      <c r="AS807" s="43">
        <f t="shared" si="446"/>
        <v>5.373834111221127</v>
      </c>
      <c r="AT807" s="131"/>
      <c r="AU807" s="43">
        <f t="shared" si="447"/>
        <v>0</v>
      </c>
      <c r="AV807" s="131"/>
      <c r="AW807" s="43">
        <f t="shared" si="448"/>
        <v>0</v>
      </c>
      <c r="AX807" s="131"/>
      <c r="AY807" s="43">
        <f t="shared" si="449"/>
        <v>0</v>
      </c>
      <c r="AZ807" s="131"/>
      <c r="BA807" s="43">
        <f t="shared" si="450"/>
        <v>0</v>
      </c>
      <c r="BB807" s="117"/>
      <c r="BC807" s="43">
        <f t="shared" si="451"/>
        <v>0</v>
      </c>
      <c r="BD807" s="121"/>
      <c r="BE807">
        <f t="shared" si="429"/>
        <v>0</v>
      </c>
      <c r="BF807">
        <f t="shared" si="430"/>
        <v>0</v>
      </c>
      <c r="BG807">
        <f t="shared" si="431"/>
        <v>4</v>
      </c>
      <c r="BH807">
        <f t="shared" si="434"/>
        <v>7</v>
      </c>
      <c r="BI807" s="6">
        <f t="shared" si="432"/>
        <v>0</v>
      </c>
      <c r="BJ807" s="44">
        <f t="shared" si="433"/>
        <v>0</v>
      </c>
    </row>
    <row r="808" spans="1:62" x14ac:dyDescent="0.25">
      <c r="A808" s="144">
        <f t="shared" si="425"/>
        <v>796</v>
      </c>
      <c r="B808" s="89" t="s">
        <v>143</v>
      </c>
      <c r="C808" s="150">
        <v>5</v>
      </c>
      <c r="D808" s="89" t="s">
        <v>143</v>
      </c>
      <c r="E808" s="150">
        <v>4</v>
      </c>
      <c r="F808" s="154" t="s">
        <v>132</v>
      </c>
      <c r="G808" s="155">
        <v>2</v>
      </c>
      <c r="H808" s="152">
        <f t="shared" si="424"/>
        <v>5990.97</v>
      </c>
      <c r="I808" s="47">
        <f t="shared" si="422"/>
        <v>2047.9499999999998</v>
      </c>
      <c r="J808" s="47">
        <f t="shared" si="426"/>
        <v>3129.5</v>
      </c>
      <c r="K808" s="47">
        <f t="shared" si="455"/>
        <v>0</v>
      </c>
      <c r="L808" s="56">
        <f t="shared" si="452"/>
        <v>3518.8222125307784</v>
      </c>
      <c r="M808" s="56">
        <f t="shared" si="435"/>
        <v>-7.4188494681948214E-3</v>
      </c>
      <c r="N808" s="47"/>
      <c r="O808" s="47"/>
      <c r="P808" s="47">
        <f t="shared" si="428"/>
        <v>284.49687499999982</v>
      </c>
      <c r="Q808" s="47">
        <f t="shared" si="428"/>
        <v>1135.4968749999998</v>
      </c>
      <c r="R808" s="47"/>
      <c r="S808" s="47"/>
      <c r="T808" s="47">
        <f t="shared" si="427"/>
        <v>491.67008439070759</v>
      </c>
      <c r="U808" s="47">
        <f t="shared" si="454"/>
        <v>1458.1004766476142</v>
      </c>
      <c r="V808" s="47">
        <f t="shared" si="453"/>
        <v>1569.059070341925</v>
      </c>
      <c r="W808" s="79">
        <v>5</v>
      </c>
      <c r="X808" s="62">
        <f t="shared" si="421"/>
        <v>1569.059070341925</v>
      </c>
      <c r="Y808" s="137">
        <f t="shared" si="438"/>
        <v>56.332071442700425</v>
      </c>
      <c r="Z808" s="131"/>
      <c r="AA808" s="5">
        <f t="shared" si="436"/>
        <v>0</v>
      </c>
      <c r="AB808" s="131"/>
      <c r="AC808" s="43">
        <f t="shared" si="440"/>
        <v>0</v>
      </c>
      <c r="AD808" s="131"/>
      <c r="AE808" s="43">
        <f t="shared" si="439"/>
        <v>0</v>
      </c>
      <c r="AF808" s="131"/>
      <c r="AG808" s="43">
        <f t="shared" si="441"/>
        <v>0</v>
      </c>
      <c r="AH808" s="131"/>
      <c r="AI808" s="43">
        <f t="shared" si="442"/>
        <v>0</v>
      </c>
      <c r="AJ808" s="131"/>
      <c r="AK808" s="43">
        <f t="shared" si="443"/>
        <v>0</v>
      </c>
      <c r="AL808" s="117"/>
      <c r="AM808" s="43">
        <f t="shared" si="444"/>
        <v>0</v>
      </c>
      <c r="AN808" s="131">
        <v>60.1</v>
      </c>
      <c r="AO808" s="5">
        <f t="shared" si="437"/>
        <v>5.6912479323254317</v>
      </c>
      <c r="AP808" s="131"/>
      <c r="AQ808" s="43">
        <f t="shared" si="445"/>
        <v>0</v>
      </c>
      <c r="AR808" s="131">
        <v>59.7</v>
      </c>
      <c r="AS808" s="43">
        <f t="shared" si="446"/>
        <v>5.6157429916090349</v>
      </c>
      <c r="AT808" s="131"/>
      <c r="AU808" s="43">
        <f t="shared" si="447"/>
        <v>0</v>
      </c>
      <c r="AV808" s="131"/>
      <c r="AW808" s="43">
        <f t="shared" si="448"/>
        <v>0</v>
      </c>
      <c r="AX808" s="131"/>
      <c r="AY808" s="43">
        <f t="shared" si="449"/>
        <v>0</v>
      </c>
      <c r="AZ808" s="131"/>
      <c r="BA808" s="43">
        <f t="shared" si="450"/>
        <v>0</v>
      </c>
      <c r="BB808" s="117"/>
      <c r="BC808" s="43">
        <f t="shared" si="451"/>
        <v>0</v>
      </c>
      <c r="BD808" s="121"/>
      <c r="BE808">
        <f t="shared" si="429"/>
        <v>0</v>
      </c>
      <c r="BF808">
        <f t="shared" si="430"/>
        <v>0</v>
      </c>
      <c r="BG808">
        <f t="shared" si="431"/>
        <v>4</v>
      </c>
      <c r="BH808">
        <f t="shared" si="434"/>
        <v>7</v>
      </c>
      <c r="BI808" s="6">
        <f t="shared" si="432"/>
        <v>0</v>
      </c>
      <c r="BJ808" s="44">
        <f t="shared" si="433"/>
        <v>0</v>
      </c>
    </row>
    <row r="809" spans="1:62" x14ac:dyDescent="0.25">
      <c r="A809" s="144">
        <f t="shared" si="425"/>
        <v>797</v>
      </c>
      <c r="B809" s="89" t="s">
        <v>143</v>
      </c>
      <c r="C809" s="150">
        <v>6</v>
      </c>
      <c r="D809" s="89" t="s">
        <v>143</v>
      </c>
      <c r="E809" s="150">
        <v>5</v>
      </c>
      <c r="F809" s="154" t="s">
        <v>132</v>
      </c>
      <c r="G809" s="155">
        <v>3</v>
      </c>
      <c r="H809" s="152">
        <f t="shared" si="424"/>
        <v>5990.97</v>
      </c>
      <c r="I809" s="47">
        <f t="shared" si="422"/>
        <v>2042.1999999999998</v>
      </c>
      <c r="J809" s="47">
        <f t="shared" si="426"/>
        <v>3137.5</v>
      </c>
      <c r="K809" s="47">
        <f t="shared" si="455"/>
        <v>0</v>
      </c>
      <c r="L809" s="56">
        <f t="shared" si="452"/>
        <v>3508.9702023385721</v>
      </c>
      <c r="M809" s="56">
        <f t="shared" si="435"/>
        <v>-7.5887246689489984E-3</v>
      </c>
      <c r="N809" s="47"/>
      <c r="O809" s="47"/>
      <c r="P809" s="47">
        <f t="shared" si="428"/>
        <v>278.74687499999982</v>
      </c>
      <c r="Q809" s="47">
        <f t="shared" si="428"/>
        <v>1129.7468749999998</v>
      </c>
      <c r="R809" s="47"/>
      <c r="S809" s="47"/>
      <c r="T809" s="47">
        <f t="shared" si="427"/>
        <v>481.81824407370203</v>
      </c>
      <c r="U809" s="47">
        <f t="shared" si="454"/>
        <v>1458.1004766476142</v>
      </c>
      <c r="V809" s="47">
        <f t="shared" si="453"/>
        <v>1569.059070341925</v>
      </c>
      <c r="W809" s="79">
        <v>5</v>
      </c>
      <c r="X809" s="62">
        <f t="shared" si="421"/>
        <v>1569.059070341925</v>
      </c>
      <c r="Y809" s="137">
        <f t="shared" si="438"/>
        <v>56.332071442700425</v>
      </c>
      <c r="Z809" s="131"/>
      <c r="AA809" s="5">
        <f t="shared" si="436"/>
        <v>0</v>
      </c>
      <c r="AB809" s="131"/>
      <c r="AC809" s="43">
        <f t="shared" si="440"/>
        <v>0</v>
      </c>
      <c r="AD809" s="131"/>
      <c r="AE809" s="43">
        <f t="shared" si="439"/>
        <v>0</v>
      </c>
      <c r="AF809" s="131"/>
      <c r="AG809" s="43">
        <f t="shared" si="441"/>
        <v>0</v>
      </c>
      <c r="AH809" s="131"/>
      <c r="AI809" s="43">
        <f t="shared" si="442"/>
        <v>0</v>
      </c>
      <c r="AJ809" s="131"/>
      <c r="AK809" s="43">
        <f t="shared" si="443"/>
        <v>0</v>
      </c>
      <c r="AL809" s="117"/>
      <c r="AM809" s="43">
        <f t="shared" si="444"/>
        <v>0</v>
      </c>
      <c r="AN809" s="131">
        <v>59.9</v>
      </c>
      <c r="AO809" s="5">
        <f t="shared" si="437"/>
        <v>5.6534324361402577</v>
      </c>
      <c r="AP809" s="131"/>
      <c r="AQ809" s="43">
        <f t="shared" si="445"/>
        <v>0</v>
      </c>
      <c r="AR809" s="131">
        <v>59.7</v>
      </c>
      <c r="AS809" s="43">
        <f t="shared" si="446"/>
        <v>5.6157429916090349</v>
      </c>
      <c r="AT809" s="131"/>
      <c r="AU809" s="43">
        <f t="shared" si="447"/>
        <v>0</v>
      </c>
      <c r="AV809" s="131"/>
      <c r="AW809" s="43">
        <f t="shared" si="448"/>
        <v>0</v>
      </c>
      <c r="AX809" s="131"/>
      <c r="AY809" s="43">
        <f t="shared" si="449"/>
        <v>0</v>
      </c>
      <c r="AZ809" s="131"/>
      <c r="BA809" s="43">
        <f t="shared" si="450"/>
        <v>0</v>
      </c>
      <c r="BB809" s="117"/>
      <c r="BC809" s="43">
        <f t="shared" si="451"/>
        <v>0</v>
      </c>
      <c r="BD809" s="121"/>
      <c r="BE809">
        <f t="shared" si="429"/>
        <v>0</v>
      </c>
      <c r="BF809">
        <f t="shared" si="430"/>
        <v>0</v>
      </c>
      <c r="BG809">
        <f t="shared" si="431"/>
        <v>4</v>
      </c>
      <c r="BH809">
        <f t="shared" si="434"/>
        <v>7</v>
      </c>
      <c r="BI809" s="6">
        <f t="shared" si="432"/>
        <v>0</v>
      </c>
      <c r="BJ809" s="44">
        <f t="shared" si="433"/>
        <v>0</v>
      </c>
    </row>
    <row r="810" spans="1:62" x14ac:dyDescent="0.25">
      <c r="A810" s="144">
        <f t="shared" si="425"/>
        <v>798</v>
      </c>
      <c r="B810" s="89" t="s">
        <v>143</v>
      </c>
      <c r="C810" s="150">
        <v>7</v>
      </c>
      <c r="D810" s="89" t="s">
        <v>143</v>
      </c>
      <c r="E810" s="150">
        <v>6</v>
      </c>
      <c r="F810" s="154" t="s">
        <v>132</v>
      </c>
      <c r="G810" s="155">
        <v>4</v>
      </c>
      <c r="H810" s="152">
        <f t="shared" si="424"/>
        <v>5990.97</v>
      </c>
      <c r="I810" s="47">
        <f t="shared" si="422"/>
        <v>2036.4499999999998</v>
      </c>
      <c r="J810" s="47">
        <f t="shared" si="426"/>
        <v>3145.5</v>
      </c>
      <c r="K810" s="47">
        <f t="shared" si="455"/>
        <v>0</v>
      </c>
      <c r="L810" s="56">
        <f t="shared" si="452"/>
        <v>3499.1181922593014</v>
      </c>
      <c r="M810" s="56">
        <f t="shared" si="435"/>
        <v>-7.7664162445216789E-3</v>
      </c>
      <c r="N810" s="47"/>
      <c r="O810" s="47"/>
      <c r="P810" s="47">
        <f t="shared" si="428"/>
        <v>272.99687499999982</v>
      </c>
      <c r="Q810" s="47">
        <f t="shared" si="428"/>
        <v>1123.9968749999998</v>
      </c>
      <c r="R810" s="47"/>
      <c r="S810" s="47"/>
      <c r="T810" s="47">
        <f t="shared" si="427"/>
        <v>471.96641168600706</v>
      </c>
      <c r="U810" s="47">
        <f t="shared" si="454"/>
        <v>1458.1004766476142</v>
      </c>
      <c r="V810" s="47">
        <f t="shared" si="453"/>
        <v>1569.059070341925</v>
      </c>
      <c r="W810" s="79">
        <v>5</v>
      </c>
      <c r="X810" s="62">
        <f t="shared" si="421"/>
        <v>1569.059070341925</v>
      </c>
      <c r="Y810" s="137">
        <f t="shared" si="438"/>
        <v>56.332071442700425</v>
      </c>
      <c r="Z810" s="131"/>
      <c r="AA810" s="5">
        <f t="shared" si="436"/>
        <v>0</v>
      </c>
      <c r="AB810" s="131"/>
      <c r="AC810" s="43">
        <f t="shared" si="440"/>
        <v>0</v>
      </c>
      <c r="AD810" s="131"/>
      <c r="AE810" s="43">
        <f t="shared" si="439"/>
        <v>0</v>
      </c>
      <c r="AF810" s="131"/>
      <c r="AG810" s="43">
        <f t="shared" si="441"/>
        <v>0</v>
      </c>
      <c r="AH810" s="131"/>
      <c r="AI810" s="43">
        <f t="shared" si="442"/>
        <v>0</v>
      </c>
      <c r="AJ810" s="131"/>
      <c r="AK810" s="43">
        <f t="shared" si="443"/>
        <v>0</v>
      </c>
      <c r="AL810" s="117"/>
      <c r="AM810" s="43">
        <f t="shared" si="444"/>
        <v>0</v>
      </c>
      <c r="AN810" s="131">
        <v>59.6</v>
      </c>
      <c r="AO810" s="5">
        <f t="shared" si="437"/>
        <v>5.596945538713654</v>
      </c>
      <c r="AP810" s="131"/>
      <c r="AQ810" s="43">
        <f t="shared" si="445"/>
        <v>0</v>
      </c>
      <c r="AR810" s="131">
        <v>59.8</v>
      </c>
      <c r="AS810" s="43">
        <f t="shared" si="446"/>
        <v>5.6345719574179016</v>
      </c>
      <c r="AT810" s="131"/>
      <c r="AU810" s="43">
        <f t="shared" si="447"/>
        <v>0</v>
      </c>
      <c r="AV810" s="131"/>
      <c r="AW810" s="43">
        <f t="shared" si="448"/>
        <v>0</v>
      </c>
      <c r="AX810" s="131"/>
      <c r="AY810" s="43">
        <f t="shared" si="449"/>
        <v>0</v>
      </c>
      <c r="AZ810" s="131"/>
      <c r="BA810" s="43">
        <f t="shared" si="450"/>
        <v>0</v>
      </c>
      <c r="BB810" s="117"/>
      <c r="BC810" s="43">
        <f t="shared" si="451"/>
        <v>0</v>
      </c>
      <c r="BD810" s="121"/>
      <c r="BE810">
        <f t="shared" si="429"/>
        <v>0</v>
      </c>
      <c r="BF810">
        <f t="shared" si="430"/>
        <v>0</v>
      </c>
      <c r="BG810">
        <f t="shared" si="431"/>
        <v>4</v>
      </c>
      <c r="BH810">
        <f t="shared" si="434"/>
        <v>7</v>
      </c>
      <c r="BI810" s="6">
        <f t="shared" si="432"/>
        <v>0</v>
      </c>
      <c r="BJ810" s="44">
        <f t="shared" si="433"/>
        <v>0</v>
      </c>
    </row>
    <row r="811" spans="1:62" x14ac:dyDescent="0.25">
      <c r="A811" s="144">
        <f t="shared" si="425"/>
        <v>799</v>
      </c>
      <c r="B811" s="89" t="s">
        <v>143</v>
      </c>
      <c r="C811" s="150">
        <v>8</v>
      </c>
      <c r="D811" s="89" t="s">
        <v>143</v>
      </c>
      <c r="E811" s="150">
        <v>7</v>
      </c>
      <c r="F811" s="154" t="s">
        <v>132</v>
      </c>
      <c r="G811" s="155">
        <v>5</v>
      </c>
      <c r="H811" s="152">
        <f t="shared" si="424"/>
        <v>5990.97</v>
      </c>
      <c r="I811" s="47">
        <f t="shared" si="422"/>
        <v>2030.6999999999998</v>
      </c>
      <c r="J811" s="47">
        <f t="shared" si="426"/>
        <v>3153.5</v>
      </c>
      <c r="K811" s="47">
        <f t="shared" si="455"/>
        <v>0</v>
      </c>
      <c r="L811" s="56">
        <f t="shared" si="452"/>
        <v>3489.2661822939217</v>
      </c>
      <c r="M811" s="56">
        <f t="shared" si="435"/>
        <v>-7.9524303755533765E-3</v>
      </c>
      <c r="N811" s="47"/>
      <c r="O811" s="47"/>
      <c r="P811" s="47">
        <f t="shared" si="428"/>
        <v>267.24687499999982</v>
      </c>
      <c r="Q811" s="47">
        <f t="shared" si="428"/>
        <v>1118.2468749999998</v>
      </c>
      <c r="R811" s="47"/>
      <c r="S811" s="47"/>
      <c r="T811" s="47">
        <f t="shared" si="427"/>
        <v>462.11458773475817</v>
      </c>
      <c r="U811" s="47">
        <f t="shared" si="454"/>
        <v>1458.1004766476142</v>
      </c>
      <c r="V811" s="47">
        <f t="shared" si="453"/>
        <v>1569.059070341925</v>
      </c>
      <c r="W811" s="79">
        <v>5</v>
      </c>
      <c r="X811" s="62">
        <f t="shared" si="421"/>
        <v>1569.059070341925</v>
      </c>
      <c r="Y811" s="137">
        <f t="shared" si="438"/>
        <v>56.332071442700425</v>
      </c>
      <c r="Z811" s="131"/>
      <c r="AA811" s="5">
        <f t="shared" si="436"/>
        <v>0</v>
      </c>
      <c r="AB811" s="131"/>
      <c r="AC811" s="43">
        <f t="shared" si="440"/>
        <v>0</v>
      </c>
      <c r="AD811" s="131"/>
      <c r="AE811" s="43">
        <f t="shared" si="439"/>
        <v>0</v>
      </c>
      <c r="AF811" s="131"/>
      <c r="AG811" s="43">
        <f t="shared" si="441"/>
        <v>0</v>
      </c>
      <c r="AH811" s="131"/>
      <c r="AI811" s="43">
        <f t="shared" si="442"/>
        <v>0</v>
      </c>
      <c r="AJ811" s="131"/>
      <c r="AK811" s="43">
        <f t="shared" si="443"/>
        <v>0</v>
      </c>
      <c r="AL811" s="117"/>
      <c r="AM811" s="43">
        <f t="shared" si="444"/>
        <v>0</v>
      </c>
      <c r="AN811" s="131">
        <v>59.7</v>
      </c>
      <c r="AO811" s="5">
        <f t="shared" si="437"/>
        <v>5.6157429916090349</v>
      </c>
      <c r="AP811" s="131"/>
      <c r="AQ811" s="43">
        <f t="shared" si="445"/>
        <v>0</v>
      </c>
      <c r="AR811" s="131">
        <v>59.6</v>
      </c>
      <c r="AS811" s="43">
        <f t="shared" si="446"/>
        <v>5.596945538713654</v>
      </c>
      <c r="AT811" s="131"/>
      <c r="AU811" s="43">
        <f t="shared" si="447"/>
        <v>0</v>
      </c>
      <c r="AV811" s="131"/>
      <c r="AW811" s="43">
        <f t="shared" si="448"/>
        <v>0</v>
      </c>
      <c r="AX811" s="131"/>
      <c r="AY811" s="43">
        <f t="shared" si="449"/>
        <v>0</v>
      </c>
      <c r="AZ811" s="131"/>
      <c r="BA811" s="43">
        <f t="shared" si="450"/>
        <v>0</v>
      </c>
      <c r="BB811" s="117"/>
      <c r="BC811" s="43">
        <f t="shared" si="451"/>
        <v>0</v>
      </c>
      <c r="BD811" s="121"/>
      <c r="BE811">
        <f t="shared" si="429"/>
        <v>0</v>
      </c>
      <c r="BF811">
        <f t="shared" si="430"/>
        <v>0</v>
      </c>
      <c r="BG811">
        <f t="shared" si="431"/>
        <v>4</v>
      </c>
      <c r="BH811">
        <f t="shared" si="434"/>
        <v>7</v>
      </c>
      <c r="BI811" s="6">
        <f t="shared" si="432"/>
        <v>0</v>
      </c>
      <c r="BJ811" s="44">
        <f t="shared" si="433"/>
        <v>0</v>
      </c>
    </row>
    <row r="812" spans="1:62" x14ac:dyDescent="0.25">
      <c r="A812" s="144">
        <f t="shared" si="425"/>
        <v>800</v>
      </c>
      <c r="B812" s="89" t="s">
        <v>143</v>
      </c>
      <c r="C812" s="150">
        <v>9</v>
      </c>
      <c r="D812" s="89" t="s">
        <v>143</v>
      </c>
      <c r="E812" s="150">
        <v>8</v>
      </c>
      <c r="F812" s="154" t="s">
        <v>132</v>
      </c>
      <c r="G812" s="155">
        <v>6</v>
      </c>
      <c r="H812" s="152">
        <f t="shared" si="424"/>
        <v>5990.97</v>
      </c>
      <c r="I812" s="47">
        <f t="shared" si="422"/>
        <v>2024.9499999999998</v>
      </c>
      <c r="J812" s="47">
        <f t="shared" si="426"/>
        <v>3161.5</v>
      </c>
      <c r="K812" s="47">
        <f t="shared" si="455"/>
        <v>0</v>
      </c>
      <c r="L812" s="56">
        <f t="shared" si="452"/>
        <v>3479.4141724434016</v>
      </c>
      <c r="M812" s="56">
        <f t="shared" si="435"/>
        <v>-8.1473174163875228E-3</v>
      </c>
      <c r="N812" s="47"/>
      <c r="O812" s="47"/>
      <c r="P812" s="47">
        <f t="shared" si="428"/>
        <v>261.49687499999982</v>
      </c>
      <c r="Q812" s="47">
        <f t="shared" si="428"/>
        <v>1112.4968749999998</v>
      </c>
      <c r="R812" s="47"/>
      <c r="S812" s="47"/>
      <c r="T812" s="47">
        <f t="shared" si="427"/>
        <v>452.262772771279</v>
      </c>
      <c r="U812" s="47">
        <f t="shared" si="454"/>
        <v>1458.1004766476142</v>
      </c>
      <c r="V812" s="47">
        <f t="shared" si="453"/>
        <v>1569.059070341925</v>
      </c>
      <c r="W812" s="79">
        <v>5</v>
      </c>
      <c r="X812" s="62">
        <f t="shared" si="421"/>
        <v>1569.059070341925</v>
      </c>
      <c r="Y812" s="137">
        <f t="shared" si="438"/>
        <v>56.332071442700425</v>
      </c>
      <c r="Z812" s="131"/>
      <c r="AA812" s="5">
        <f t="shared" si="436"/>
        <v>0</v>
      </c>
      <c r="AB812" s="131"/>
      <c r="AC812" s="43">
        <f t="shared" si="440"/>
        <v>0</v>
      </c>
      <c r="AD812" s="131"/>
      <c r="AE812" s="43">
        <f t="shared" si="439"/>
        <v>0</v>
      </c>
      <c r="AF812" s="131"/>
      <c r="AG812" s="43">
        <f t="shared" si="441"/>
        <v>0</v>
      </c>
      <c r="AH812" s="131"/>
      <c r="AI812" s="43">
        <f t="shared" si="442"/>
        <v>0</v>
      </c>
      <c r="AJ812" s="131"/>
      <c r="AK812" s="43">
        <f t="shared" si="443"/>
        <v>0</v>
      </c>
      <c r="AL812" s="117"/>
      <c r="AM812" s="43">
        <f t="shared" si="444"/>
        <v>0</v>
      </c>
      <c r="AN812" s="131">
        <v>58.7</v>
      </c>
      <c r="AO812" s="5">
        <f t="shared" si="437"/>
        <v>5.4291865437621771</v>
      </c>
      <c r="AP812" s="131"/>
      <c r="AQ812" s="43">
        <f t="shared" si="445"/>
        <v>0</v>
      </c>
      <c r="AR812" s="131">
        <v>58.5</v>
      </c>
      <c r="AS812" s="43">
        <f t="shared" si="446"/>
        <v>5.3922534091546561</v>
      </c>
      <c r="AT812" s="131"/>
      <c r="AU812" s="43">
        <f t="shared" si="447"/>
        <v>0</v>
      </c>
      <c r="AV812" s="131"/>
      <c r="AW812" s="43">
        <f t="shared" si="448"/>
        <v>0</v>
      </c>
      <c r="AX812" s="131"/>
      <c r="AY812" s="43">
        <f t="shared" si="449"/>
        <v>0</v>
      </c>
      <c r="AZ812" s="131"/>
      <c r="BA812" s="43">
        <f t="shared" si="450"/>
        <v>0</v>
      </c>
      <c r="BB812" s="117"/>
      <c r="BC812" s="43">
        <f t="shared" si="451"/>
        <v>0</v>
      </c>
      <c r="BD812" s="121"/>
      <c r="BE812">
        <f t="shared" si="429"/>
        <v>0</v>
      </c>
      <c r="BF812">
        <f t="shared" si="430"/>
        <v>0</v>
      </c>
      <c r="BG812">
        <f t="shared" si="431"/>
        <v>4</v>
      </c>
      <c r="BH812">
        <f t="shared" si="434"/>
        <v>7</v>
      </c>
      <c r="BI812" s="6">
        <f t="shared" si="432"/>
        <v>0</v>
      </c>
      <c r="BJ812" s="44">
        <f t="shared" si="433"/>
        <v>0</v>
      </c>
    </row>
    <row r="813" spans="1:62" x14ac:dyDescent="0.25">
      <c r="A813" s="144">
        <f t="shared" si="425"/>
        <v>801</v>
      </c>
      <c r="B813" s="89" t="s">
        <v>143</v>
      </c>
      <c r="C813" s="150">
        <v>10</v>
      </c>
      <c r="D813" s="89" t="s">
        <v>143</v>
      </c>
      <c r="E813" s="150">
        <v>9</v>
      </c>
      <c r="F813" s="154" t="s">
        <v>132</v>
      </c>
      <c r="G813" s="155">
        <v>7</v>
      </c>
      <c r="H813" s="152">
        <f t="shared" si="424"/>
        <v>5990.97</v>
      </c>
      <c r="I813" s="47">
        <f t="shared" si="422"/>
        <v>2019.1999999999998</v>
      </c>
      <c r="J813" s="47">
        <f t="shared" si="426"/>
        <v>3169.5</v>
      </c>
      <c r="K813" s="47">
        <f t="shared" si="455"/>
        <v>0</v>
      </c>
      <c r="L813" s="56">
        <f t="shared" si="452"/>
        <v>3469.5621627087185</v>
      </c>
      <c r="M813" s="56">
        <f t="shared" si="435"/>
        <v>-8.3516768218032666E-3</v>
      </c>
      <c r="N813" s="47"/>
      <c r="O813" s="47"/>
      <c r="P813" s="47">
        <f t="shared" si="428"/>
        <v>255.74687499999982</v>
      </c>
      <c r="Q813" s="47">
        <f t="shared" si="428"/>
        <v>1106.7468749999998</v>
      </c>
      <c r="R813" s="47"/>
      <c r="S813" s="47"/>
      <c r="T813" s="47">
        <f t="shared" si="427"/>
        <v>442.41096739600107</v>
      </c>
      <c r="U813" s="47">
        <f t="shared" si="454"/>
        <v>1458.1004766476142</v>
      </c>
      <c r="V813" s="47">
        <f t="shared" si="453"/>
        <v>1569.059070341925</v>
      </c>
      <c r="W813" s="79">
        <v>5</v>
      </c>
      <c r="X813" s="62">
        <f t="shared" si="421"/>
        <v>1569.059070341925</v>
      </c>
      <c r="Y813" s="137">
        <f t="shared" si="438"/>
        <v>56.332071442700425</v>
      </c>
      <c r="Z813" s="131"/>
      <c r="AA813" s="5">
        <f t="shared" si="436"/>
        <v>0</v>
      </c>
      <c r="AB813" s="131"/>
      <c r="AC813" s="43">
        <f t="shared" si="440"/>
        <v>0</v>
      </c>
      <c r="AD813" s="131"/>
      <c r="AE813" s="43">
        <f t="shared" si="439"/>
        <v>0</v>
      </c>
      <c r="AF813" s="131"/>
      <c r="AG813" s="43">
        <f t="shared" si="441"/>
        <v>0</v>
      </c>
      <c r="AH813" s="131"/>
      <c r="AI813" s="43">
        <f t="shared" si="442"/>
        <v>0</v>
      </c>
      <c r="AJ813" s="131"/>
      <c r="AK813" s="43">
        <f t="shared" si="443"/>
        <v>0</v>
      </c>
      <c r="AL813" s="117"/>
      <c r="AM813" s="43">
        <f t="shared" si="444"/>
        <v>0</v>
      </c>
      <c r="AN813" s="131">
        <v>60.1</v>
      </c>
      <c r="AO813" s="5">
        <f t="shared" si="437"/>
        <v>5.6912479323254317</v>
      </c>
      <c r="AP813" s="131"/>
      <c r="AQ813" s="43">
        <f t="shared" si="445"/>
        <v>0</v>
      </c>
      <c r="AR813" s="131">
        <v>59.5</v>
      </c>
      <c r="AS813" s="43">
        <f t="shared" si="446"/>
        <v>5.5781795987317615</v>
      </c>
      <c r="AT813" s="131"/>
      <c r="AU813" s="43">
        <f t="shared" si="447"/>
        <v>0</v>
      </c>
      <c r="AV813" s="131"/>
      <c r="AW813" s="43">
        <f t="shared" si="448"/>
        <v>0</v>
      </c>
      <c r="AX813" s="131"/>
      <c r="AY813" s="43">
        <f t="shared" si="449"/>
        <v>0</v>
      </c>
      <c r="AZ813" s="131"/>
      <c r="BA813" s="43">
        <f t="shared" si="450"/>
        <v>0</v>
      </c>
      <c r="BB813" s="117"/>
      <c r="BC813" s="43">
        <f t="shared" si="451"/>
        <v>0</v>
      </c>
      <c r="BD813" s="121"/>
      <c r="BE813">
        <f t="shared" si="429"/>
        <v>0</v>
      </c>
      <c r="BF813">
        <f t="shared" si="430"/>
        <v>0</v>
      </c>
      <c r="BG813">
        <f t="shared" si="431"/>
        <v>4</v>
      </c>
      <c r="BH813">
        <f t="shared" si="434"/>
        <v>7</v>
      </c>
      <c r="BI813" s="6">
        <f t="shared" si="432"/>
        <v>0</v>
      </c>
      <c r="BJ813" s="44">
        <f t="shared" si="433"/>
        <v>0</v>
      </c>
    </row>
    <row r="814" spans="1:62" x14ac:dyDescent="0.25">
      <c r="A814" s="144">
        <f t="shared" si="425"/>
        <v>802</v>
      </c>
      <c r="B814" s="89" t="s">
        <v>143</v>
      </c>
      <c r="C814" s="150">
        <v>11</v>
      </c>
      <c r="D814" s="89" t="s">
        <v>143</v>
      </c>
      <c r="E814" s="150">
        <v>10</v>
      </c>
      <c r="F814" s="154" t="s">
        <v>132</v>
      </c>
      <c r="G814" s="155">
        <v>8</v>
      </c>
      <c r="H814" s="152">
        <f t="shared" si="424"/>
        <v>5990.97</v>
      </c>
      <c r="I814" s="47">
        <f t="shared" si="422"/>
        <v>2013.4499999999998</v>
      </c>
      <c r="J814" s="47">
        <f t="shared" si="426"/>
        <v>3177.5</v>
      </c>
      <c r="K814" s="47">
        <f t="shared" si="455"/>
        <v>0</v>
      </c>
      <c r="L814" s="56">
        <f t="shared" si="452"/>
        <v>3459.7101530908626</v>
      </c>
      <c r="M814" s="56">
        <f t="shared" si="435"/>
        <v>-8.5661627331319323E-3</v>
      </c>
      <c r="N814" s="47"/>
      <c r="O814" s="47"/>
      <c r="P814" s="47">
        <f t="shared" si="428"/>
        <v>249.99687499999982</v>
      </c>
      <c r="Q814" s="47">
        <f t="shared" si="428"/>
        <v>1100.9968749999998</v>
      </c>
      <c r="R814" s="47"/>
      <c r="S814" s="47"/>
      <c r="T814" s="47">
        <f t="shared" si="427"/>
        <v>432.55917226405631</v>
      </c>
      <c r="U814" s="47">
        <f t="shared" si="454"/>
        <v>1458.1004766476142</v>
      </c>
      <c r="V814" s="47">
        <f t="shared" si="453"/>
        <v>1569.059070341925</v>
      </c>
      <c r="W814" s="79">
        <v>5</v>
      </c>
      <c r="X814" s="62">
        <f t="shared" si="421"/>
        <v>1569.059070341925</v>
      </c>
      <c r="Y814" s="137">
        <f t="shared" si="438"/>
        <v>56.332071442700425</v>
      </c>
      <c r="Z814" s="131"/>
      <c r="AA814" s="5">
        <f t="shared" si="436"/>
        <v>0</v>
      </c>
      <c r="AB814" s="131"/>
      <c r="AC814" s="43">
        <f t="shared" si="440"/>
        <v>0</v>
      </c>
      <c r="AD814" s="131"/>
      <c r="AE814" s="43">
        <f t="shared" si="439"/>
        <v>0</v>
      </c>
      <c r="AF814" s="131"/>
      <c r="AG814" s="43">
        <f t="shared" si="441"/>
        <v>0</v>
      </c>
      <c r="AH814" s="131"/>
      <c r="AI814" s="43">
        <f t="shared" si="442"/>
        <v>0</v>
      </c>
      <c r="AJ814" s="131"/>
      <c r="AK814" s="43">
        <f t="shared" si="443"/>
        <v>0</v>
      </c>
      <c r="AL814" s="117"/>
      <c r="AM814" s="43">
        <f t="shared" si="444"/>
        <v>0</v>
      </c>
      <c r="AN814" s="131">
        <v>59</v>
      </c>
      <c r="AO814" s="5">
        <f t="shared" si="437"/>
        <v>5.4848225925246128</v>
      </c>
      <c r="AP814" s="131"/>
      <c r="AQ814" s="43">
        <f t="shared" si="445"/>
        <v>0</v>
      </c>
      <c r="AR814" s="131">
        <v>58.8</v>
      </c>
      <c r="AS814" s="43">
        <f t="shared" si="446"/>
        <v>5.4477003804361672</v>
      </c>
      <c r="AT814" s="131"/>
      <c r="AU814" s="43">
        <f t="shared" si="447"/>
        <v>0</v>
      </c>
      <c r="AV814" s="131"/>
      <c r="AW814" s="43">
        <f t="shared" si="448"/>
        <v>0</v>
      </c>
      <c r="AX814" s="131"/>
      <c r="AY814" s="43">
        <f t="shared" si="449"/>
        <v>0</v>
      </c>
      <c r="AZ814" s="131"/>
      <c r="BA814" s="43">
        <f t="shared" si="450"/>
        <v>0</v>
      </c>
      <c r="BB814" s="117"/>
      <c r="BC814" s="43">
        <f t="shared" si="451"/>
        <v>0</v>
      </c>
      <c r="BD814" s="121"/>
      <c r="BE814">
        <f t="shared" si="429"/>
        <v>0</v>
      </c>
      <c r="BF814">
        <f t="shared" si="430"/>
        <v>0</v>
      </c>
      <c r="BG814">
        <f t="shared" si="431"/>
        <v>4</v>
      </c>
      <c r="BH814">
        <f t="shared" si="434"/>
        <v>7</v>
      </c>
      <c r="BI814" s="6">
        <f t="shared" si="432"/>
        <v>0</v>
      </c>
      <c r="BJ814" s="44">
        <f t="shared" si="433"/>
        <v>0</v>
      </c>
    </row>
    <row r="815" spans="1:62" x14ac:dyDescent="0.25">
      <c r="A815" s="144">
        <f t="shared" si="425"/>
        <v>803</v>
      </c>
      <c r="B815" s="89" t="s">
        <v>143</v>
      </c>
      <c r="C815" s="150">
        <v>12</v>
      </c>
      <c r="D815" s="89" t="s">
        <v>143</v>
      </c>
      <c r="E815" s="150">
        <v>11</v>
      </c>
      <c r="F815" s="154" t="s">
        <v>132</v>
      </c>
      <c r="G815" s="155">
        <v>9</v>
      </c>
      <c r="H815" s="152">
        <f t="shared" si="424"/>
        <v>5990.97</v>
      </c>
      <c r="I815" s="47">
        <f t="shared" si="422"/>
        <v>2007.6999999999998</v>
      </c>
      <c r="J815" s="47">
        <f t="shared" si="426"/>
        <v>3185.5</v>
      </c>
      <c r="K815" s="47">
        <f t="shared" si="455"/>
        <v>0</v>
      </c>
      <c r="L815" s="56">
        <f t="shared" si="452"/>
        <v>3449.858143590835</v>
      </c>
      <c r="M815" s="56">
        <f t="shared" si="435"/>
        <v>-8.7914903547243739E-3</v>
      </c>
      <c r="N815" s="47"/>
      <c r="O815" s="47"/>
      <c r="P815" s="47">
        <f t="shared" si="428"/>
        <v>244.24687499999982</v>
      </c>
      <c r="Q815" s="47">
        <f t="shared" si="428"/>
        <v>1095.2468749999998</v>
      </c>
      <c r="R815" s="47"/>
      <c r="S815" s="47"/>
      <c r="T815" s="47">
        <f t="shared" si="427"/>
        <v>422.70738809165084</v>
      </c>
      <c r="U815" s="47">
        <f t="shared" si="454"/>
        <v>1458.1004766476142</v>
      </c>
      <c r="V815" s="47">
        <f t="shared" si="453"/>
        <v>1569.059070341925</v>
      </c>
      <c r="W815" s="79">
        <v>5</v>
      </c>
      <c r="X815" s="62">
        <f t="shared" si="421"/>
        <v>1569.059070341925</v>
      </c>
      <c r="Y815" s="137">
        <f t="shared" si="438"/>
        <v>56.332071442700425</v>
      </c>
      <c r="Z815" s="131"/>
      <c r="AA815" s="5">
        <f t="shared" si="436"/>
        <v>0</v>
      </c>
      <c r="AB815" s="131"/>
      <c r="AC815" s="43">
        <f t="shared" si="440"/>
        <v>0</v>
      </c>
      <c r="AD815" s="131"/>
      <c r="AE815" s="43">
        <f t="shared" si="439"/>
        <v>0</v>
      </c>
      <c r="AF815" s="131"/>
      <c r="AG815" s="43">
        <f t="shared" si="441"/>
        <v>0</v>
      </c>
      <c r="AH815" s="131"/>
      <c r="AI815" s="43">
        <f t="shared" si="442"/>
        <v>0</v>
      </c>
      <c r="AJ815" s="131"/>
      <c r="AK815" s="43">
        <f t="shared" si="443"/>
        <v>0</v>
      </c>
      <c r="AL815" s="117"/>
      <c r="AM815" s="43">
        <f t="shared" si="444"/>
        <v>0</v>
      </c>
      <c r="AN815" s="131">
        <v>60</v>
      </c>
      <c r="AO815" s="5">
        <f t="shared" si="437"/>
        <v>5.6723244277761005</v>
      </c>
      <c r="AP815" s="131"/>
      <c r="AQ815" s="43">
        <f t="shared" si="445"/>
        <v>0</v>
      </c>
      <c r="AR815" s="131">
        <v>59.7</v>
      </c>
      <c r="AS815" s="43">
        <f t="shared" si="446"/>
        <v>5.6157429916090349</v>
      </c>
      <c r="AT815" s="131"/>
      <c r="AU815" s="43">
        <f t="shared" si="447"/>
        <v>0</v>
      </c>
      <c r="AV815" s="131"/>
      <c r="AW815" s="43">
        <f t="shared" si="448"/>
        <v>0</v>
      </c>
      <c r="AX815" s="131"/>
      <c r="AY815" s="43">
        <f t="shared" si="449"/>
        <v>0</v>
      </c>
      <c r="AZ815" s="131"/>
      <c r="BA815" s="43">
        <f t="shared" si="450"/>
        <v>0</v>
      </c>
      <c r="BB815" s="117"/>
      <c r="BC815" s="43">
        <f t="shared" si="451"/>
        <v>0</v>
      </c>
      <c r="BD815" s="121"/>
      <c r="BE815">
        <f t="shared" si="429"/>
        <v>0</v>
      </c>
      <c r="BF815">
        <f t="shared" si="430"/>
        <v>0</v>
      </c>
      <c r="BG815">
        <f t="shared" si="431"/>
        <v>4</v>
      </c>
      <c r="BH815">
        <f t="shared" si="434"/>
        <v>7</v>
      </c>
      <c r="BI815" s="6">
        <f t="shared" si="432"/>
        <v>0</v>
      </c>
      <c r="BJ815" s="44">
        <f t="shared" si="433"/>
        <v>0</v>
      </c>
    </row>
    <row r="816" spans="1:62" x14ac:dyDescent="0.25">
      <c r="A816" s="144">
        <f t="shared" si="425"/>
        <v>804</v>
      </c>
      <c r="B816" s="89" t="s">
        <v>143</v>
      </c>
      <c r="C816" s="150">
        <v>13</v>
      </c>
      <c r="D816" s="89" t="s">
        <v>143</v>
      </c>
      <c r="E816" s="150">
        <v>12</v>
      </c>
      <c r="F816" s="154" t="s">
        <v>132</v>
      </c>
      <c r="G816" s="155">
        <v>10</v>
      </c>
      <c r="H816" s="152">
        <f t="shared" si="424"/>
        <v>5990.97</v>
      </c>
      <c r="I816" s="47">
        <f t="shared" si="422"/>
        <v>2001.9499999999998</v>
      </c>
      <c r="J816" s="47">
        <f t="shared" si="426"/>
        <v>3193.5</v>
      </c>
      <c r="K816" s="47">
        <f t="shared" si="455"/>
        <v>0</v>
      </c>
      <c r="L816" s="56">
        <f t="shared" si="452"/>
        <v>3440.0061342096474</v>
      </c>
      <c r="M816" s="56">
        <f t="shared" si="435"/>
        <v>-9.0284432440057572E-3</v>
      </c>
      <c r="N816" s="47"/>
      <c r="O816" s="47"/>
      <c r="P816" s="47">
        <f t="shared" si="428"/>
        <v>238.49687499999982</v>
      </c>
      <c r="Q816" s="47">
        <f t="shared" si="428"/>
        <v>1089.4968749999998</v>
      </c>
      <c r="R816" s="47"/>
      <c r="S816" s="47"/>
      <c r="T816" s="47">
        <f t="shared" si="427"/>
        <v>412.85561566335213</v>
      </c>
      <c r="U816" s="47">
        <f t="shared" si="454"/>
        <v>1458.1004766476142</v>
      </c>
      <c r="V816" s="47">
        <f t="shared" si="453"/>
        <v>1569.059070341925</v>
      </c>
      <c r="W816" s="79">
        <v>5</v>
      </c>
      <c r="X816" s="62">
        <f t="shared" si="421"/>
        <v>1569.059070341925</v>
      </c>
      <c r="Y816" s="137">
        <f t="shared" si="438"/>
        <v>56.332071442700425</v>
      </c>
      <c r="Z816" s="131"/>
      <c r="AA816" s="5">
        <f t="shared" si="436"/>
        <v>0</v>
      </c>
      <c r="AB816" s="131"/>
      <c r="AC816" s="43">
        <f t="shared" si="440"/>
        <v>0</v>
      </c>
      <c r="AD816" s="131"/>
      <c r="AE816" s="43">
        <f t="shared" si="439"/>
        <v>0</v>
      </c>
      <c r="AF816" s="131"/>
      <c r="AG816" s="43">
        <f t="shared" si="441"/>
        <v>0</v>
      </c>
      <c r="AH816" s="131"/>
      <c r="AI816" s="43">
        <f t="shared" si="442"/>
        <v>0</v>
      </c>
      <c r="AJ816" s="131"/>
      <c r="AK816" s="43">
        <f t="shared" si="443"/>
        <v>0</v>
      </c>
      <c r="AL816" s="117"/>
      <c r="AM816" s="43">
        <f t="shared" si="444"/>
        <v>0</v>
      </c>
      <c r="AN816" s="131">
        <v>59.1</v>
      </c>
      <c r="AO816" s="5">
        <f t="shared" si="437"/>
        <v>5.5034309679390665</v>
      </c>
      <c r="AP816" s="131"/>
      <c r="AQ816" s="43">
        <f t="shared" si="445"/>
        <v>0</v>
      </c>
      <c r="AR816" s="131">
        <v>59.1</v>
      </c>
      <c r="AS816" s="43">
        <f t="shared" si="446"/>
        <v>5.5034309679390665</v>
      </c>
      <c r="AT816" s="131"/>
      <c r="AU816" s="43">
        <f t="shared" si="447"/>
        <v>0</v>
      </c>
      <c r="AV816" s="131"/>
      <c r="AW816" s="43">
        <f t="shared" si="448"/>
        <v>0</v>
      </c>
      <c r="AX816" s="131"/>
      <c r="AY816" s="43">
        <f t="shared" si="449"/>
        <v>0</v>
      </c>
      <c r="AZ816" s="131"/>
      <c r="BA816" s="43">
        <f t="shared" si="450"/>
        <v>0</v>
      </c>
      <c r="BB816" s="117"/>
      <c r="BC816" s="43">
        <f t="shared" si="451"/>
        <v>0</v>
      </c>
      <c r="BD816" s="121"/>
      <c r="BE816">
        <f t="shared" si="429"/>
        <v>0</v>
      </c>
      <c r="BF816">
        <f t="shared" si="430"/>
        <v>0</v>
      </c>
      <c r="BG816">
        <f t="shared" si="431"/>
        <v>4</v>
      </c>
      <c r="BH816">
        <f t="shared" si="434"/>
        <v>7</v>
      </c>
      <c r="BI816" s="6">
        <f t="shared" si="432"/>
        <v>0</v>
      </c>
      <c r="BJ816" s="44">
        <f t="shared" si="433"/>
        <v>0</v>
      </c>
    </row>
    <row r="817" spans="1:62" x14ac:dyDescent="0.25">
      <c r="A817" s="144">
        <f t="shared" si="425"/>
        <v>805</v>
      </c>
      <c r="B817" s="89" t="s">
        <v>143</v>
      </c>
      <c r="C817" s="150">
        <v>14</v>
      </c>
      <c r="D817" s="89" t="s">
        <v>143</v>
      </c>
      <c r="E817" s="150">
        <v>13</v>
      </c>
      <c r="F817" s="154" t="s">
        <v>132</v>
      </c>
      <c r="G817" s="155">
        <v>11</v>
      </c>
      <c r="H817" s="152">
        <f t="shared" si="424"/>
        <v>5990.97</v>
      </c>
      <c r="I817" s="47">
        <f t="shared" si="422"/>
        <v>1996.1999999999998</v>
      </c>
      <c r="J817" s="47">
        <f t="shared" si="426"/>
        <v>3201.5</v>
      </c>
      <c r="K817" s="47">
        <f t="shared" si="455"/>
        <v>0</v>
      </c>
      <c r="L817" s="56">
        <f t="shared" si="452"/>
        <v>3430.1541249483239</v>
      </c>
      <c r="M817" s="56">
        <f t="shared" si="435"/>
        <v>-9.2778816592726798E-3</v>
      </c>
      <c r="N817" s="47"/>
      <c r="O817" s="47"/>
      <c r="P817" s="47">
        <f t="shared" si="428"/>
        <v>232.74687499999982</v>
      </c>
      <c r="Q817" s="47">
        <f t="shared" si="428"/>
        <v>1083.7468749999998</v>
      </c>
      <c r="R817" s="47"/>
      <c r="S817" s="47"/>
      <c r="T817" s="47">
        <f t="shared" si="427"/>
        <v>403.0038558404442</v>
      </c>
      <c r="U817" s="47">
        <f t="shared" si="454"/>
        <v>1458.1004766476142</v>
      </c>
      <c r="V817" s="47">
        <f t="shared" si="453"/>
        <v>1569.059070341925</v>
      </c>
      <c r="W817" s="79">
        <v>5</v>
      </c>
      <c r="X817" s="62">
        <f t="shared" si="421"/>
        <v>1569.059070341925</v>
      </c>
      <c r="Y817" s="137">
        <f t="shared" si="438"/>
        <v>56.332071442700425</v>
      </c>
      <c r="Z817" s="131"/>
      <c r="AA817" s="5">
        <f t="shared" si="436"/>
        <v>0</v>
      </c>
      <c r="AB817" s="131"/>
      <c r="AC817" s="43">
        <f t="shared" si="440"/>
        <v>0</v>
      </c>
      <c r="AD817" s="131"/>
      <c r="AE817" s="43">
        <f t="shared" si="439"/>
        <v>0</v>
      </c>
      <c r="AF817" s="131"/>
      <c r="AG817" s="43">
        <f t="shared" si="441"/>
        <v>0</v>
      </c>
      <c r="AH817" s="131"/>
      <c r="AI817" s="43">
        <f t="shared" si="442"/>
        <v>0</v>
      </c>
      <c r="AJ817" s="131"/>
      <c r="AK817" s="43">
        <f t="shared" si="443"/>
        <v>0</v>
      </c>
      <c r="AL817" s="117"/>
      <c r="AM817" s="43">
        <f t="shared" si="444"/>
        <v>0</v>
      </c>
      <c r="AN817" s="131">
        <v>59.5</v>
      </c>
      <c r="AO817" s="5">
        <f t="shared" si="437"/>
        <v>5.5781795987317615</v>
      </c>
      <c r="AP817" s="131"/>
      <c r="AQ817" s="43">
        <f t="shared" si="445"/>
        <v>0</v>
      </c>
      <c r="AR817" s="131">
        <v>59.1</v>
      </c>
      <c r="AS817" s="43">
        <f t="shared" si="446"/>
        <v>5.5034309679390665</v>
      </c>
      <c r="AT817" s="131"/>
      <c r="AU817" s="43">
        <f t="shared" si="447"/>
        <v>0</v>
      </c>
      <c r="AV817" s="131"/>
      <c r="AW817" s="43">
        <f t="shared" si="448"/>
        <v>0</v>
      </c>
      <c r="AX817" s="131"/>
      <c r="AY817" s="43">
        <f t="shared" si="449"/>
        <v>0</v>
      </c>
      <c r="AZ817" s="131"/>
      <c r="BA817" s="43">
        <f t="shared" si="450"/>
        <v>0</v>
      </c>
      <c r="BB817" s="117"/>
      <c r="BC817" s="43">
        <f t="shared" si="451"/>
        <v>0</v>
      </c>
      <c r="BD817" s="121"/>
      <c r="BE817">
        <f t="shared" si="429"/>
        <v>0</v>
      </c>
      <c r="BF817">
        <f t="shared" si="430"/>
        <v>0</v>
      </c>
      <c r="BG817">
        <f t="shared" si="431"/>
        <v>4</v>
      </c>
      <c r="BH817">
        <f t="shared" si="434"/>
        <v>7</v>
      </c>
      <c r="BI817" s="6">
        <f t="shared" si="432"/>
        <v>0</v>
      </c>
      <c r="BJ817" s="44">
        <f t="shared" si="433"/>
        <v>0</v>
      </c>
    </row>
    <row r="818" spans="1:62" x14ac:dyDescent="0.25">
      <c r="A818" s="144">
        <f t="shared" si="425"/>
        <v>806</v>
      </c>
      <c r="B818" s="89" t="s">
        <v>143</v>
      </c>
      <c r="C818" s="150">
        <v>15</v>
      </c>
      <c r="D818" s="89" t="s">
        <v>143</v>
      </c>
      <c r="E818" s="150">
        <v>14</v>
      </c>
      <c r="F818" s="154" t="s">
        <v>132</v>
      </c>
      <c r="G818" s="155">
        <v>12</v>
      </c>
      <c r="H818" s="152">
        <f t="shared" si="424"/>
        <v>5990.97</v>
      </c>
      <c r="I818" s="47">
        <f t="shared" si="422"/>
        <v>1990.4499999999998</v>
      </c>
      <c r="J818" s="47">
        <f t="shared" si="426"/>
        <v>3209.5</v>
      </c>
      <c r="K818" s="47">
        <f t="shared" si="455"/>
        <v>0</v>
      </c>
      <c r="L818" s="56">
        <f t="shared" si="452"/>
        <v>3420.3021158079005</v>
      </c>
      <c r="M818" s="56">
        <f t="shared" si="435"/>
        <v>-9.5407521780543902E-3</v>
      </c>
      <c r="N818" s="47"/>
      <c r="O818" s="47"/>
      <c r="P818" s="47">
        <f t="shared" si="428"/>
        <v>226.99687499999982</v>
      </c>
      <c r="Q818" s="47">
        <f t="shared" si="428"/>
        <v>1077.9968749999998</v>
      </c>
      <c r="R818" s="47"/>
      <c r="S818" s="47"/>
      <c r="T818" s="47">
        <f t="shared" si="427"/>
        <v>393.15210957053955</v>
      </c>
      <c r="U818" s="47">
        <f t="shared" si="454"/>
        <v>1458.1004766476142</v>
      </c>
      <c r="V818" s="47">
        <f t="shared" si="453"/>
        <v>1569.059070341925</v>
      </c>
      <c r="W818" s="79">
        <v>5</v>
      </c>
      <c r="X818" s="62">
        <f t="shared" si="421"/>
        <v>1569.059070341925</v>
      </c>
      <c r="Y818" s="137">
        <f t="shared" si="438"/>
        <v>56.332071442700425</v>
      </c>
      <c r="Z818" s="131"/>
      <c r="AA818" s="5">
        <f t="shared" si="436"/>
        <v>0</v>
      </c>
      <c r="AB818" s="131"/>
      <c r="AC818" s="43">
        <f t="shared" si="440"/>
        <v>0</v>
      </c>
      <c r="AD818" s="131"/>
      <c r="AE818" s="43">
        <f t="shared" si="439"/>
        <v>0</v>
      </c>
      <c r="AF818" s="131"/>
      <c r="AG818" s="43">
        <f t="shared" si="441"/>
        <v>0</v>
      </c>
      <c r="AH818" s="131"/>
      <c r="AI818" s="43">
        <f t="shared" si="442"/>
        <v>0</v>
      </c>
      <c r="AJ818" s="131"/>
      <c r="AK818" s="43">
        <f t="shared" si="443"/>
        <v>0</v>
      </c>
      <c r="AL818" s="117"/>
      <c r="AM818" s="43">
        <f t="shared" si="444"/>
        <v>0</v>
      </c>
      <c r="AN818" s="131">
        <v>59</v>
      </c>
      <c r="AO818" s="5">
        <f t="shared" si="437"/>
        <v>5.4848225925246128</v>
      </c>
      <c r="AP818" s="131"/>
      <c r="AQ818" s="43">
        <f t="shared" si="445"/>
        <v>0</v>
      </c>
      <c r="AR818" s="131">
        <v>58.9</v>
      </c>
      <c r="AS818" s="43">
        <f t="shared" si="446"/>
        <v>5.4662457300236449</v>
      </c>
      <c r="AT818" s="131"/>
      <c r="AU818" s="43">
        <f t="shared" si="447"/>
        <v>0</v>
      </c>
      <c r="AV818" s="131"/>
      <c r="AW818" s="43">
        <f t="shared" si="448"/>
        <v>0</v>
      </c>
      <c r="AX818" s="131"/>
      <c r="AY818" s="43">
        <f t="shared" si="449"/>
        <v>0</v>
      </c>
      <c r="AZ818" s="131"/>
      <c r="BA818" s="43">
        <f t="shared" si="450"/>
        <v>0</v>
      </c>
      <c r="BB818" s="117"/>
      <c r="BC818" s="43">
        <f t="shared" si="451"/>
        <v>0</v>
      </c>
      <c r="BD818" s="121"/>
      <c r="BE818">
        <f t="shared" si="429"/>
        <v>0</v>
      </c>
      <c r="BF818">
        <f t="shared" si="430"/>
        <v>0</v>
      </c>
      <c r="BG818">
        <f t="shared" si="431"/>
        <v>4</v>
      </c>
      <c r="BH818">
        <f t="shared" si="434"/>
        <v>7</v>
      </c>
      <c r="BI818" s="6">
        <f t="shared" si="432"/>
        <v>0</v>
      </c>
      <c r="BJ818" s="44">
        <f t="shared" si="433"/>
        <v>0</v>
      </c>
    </row>
    <row r="819" spans="1:62" x14ac:dyDescent="0.25">
      <c r="A819" s="144">
        <f t="shared" si="425"/>
        <v>807</v>
      </c>
      <c r="B819" s="89" t="s">
        <v>143</v>
      </c>
      <c r="C819" s="150">
        <v>16</v>
      </c>
      <c r="D819" s="89" t="s">
        <v>143</v>
      </c>
      <c r="E819" s="150">
        <v>15</v>
      </c>
      <c r="F819" s="154" t="s">
        <v>132</v>
      </c>
      <c r="G819" s="155">
        <v>13</v>
      </c>
      <c r="H819" s="152">
        <f t="shared" si="424"/>
        <v>5990.97</v>
      </c>
      <c r="I819" s="47">
        <f t="shared" si="422"/>
        <v>1984.6999999999998</v>
      </c>
      <c r="J819" s="47">
        <f t="shared" si="426"/>
        <v>3217.5</v>
      </c>
      <c r="K819" s="47">
        <f t="shared" si="455"/>
        <v>0</v>
      </c>
      <c r="L819" s="56">
        <f t="shared" si="452"/>
        <v>3410.4501067894248</v>
      </c>
      <c r="M819" s="56">
        <f t="shared" si="435"/>
        <v>-9.8180987874911807E-3</v>
      </c>
      <c r="N819" s="47"/>
      <c r="O819" s="47"/>
      <c r="P819" s="47">
        <f t="shared" si="428"/>
        <v>221.24687499999982</v>
      </c>
      <c r="Q819" s="47">
        <f t="shared" si="428"/>
        <v>1072.2468749999998</v>
      </c>
      <c r="R819" s="47"/>
      <c r="S819" s="47"/>
      <c r="T819" s="47">
        <f t="shared" si="427"/>
        <v>383.30037789867305</v>
      </c>
      <c r="U819" s="47">
        <f t="shared" si="454"/>
        <v>1458.1004766476142</v>
      </c>
      <c r="V819" s="47">
        <f t="shared" si="453"/>
        <v>1569.059070341925</v>
      </c>
      <c r="W819" s="79">
        <v>5</v>
      </c>
      <c r="X819" s="62">
        <f t="shared" si="421"/>
        <v>1569.059070341925</v>
      </c>
      <c r="Y819" s="137">
        <f t="shared" si="438"/>
        <v>56.332071442700425</v>
      </c>
      <c r="Z819" s="131"/>
      <c r="AA819" s="5">
        <f t="shared" si="436"/>
        <v>0</v>
      </c>
      <c r="AB819" s="131"/>
      <c r="AC819" s="43">
        <f t="shared" si="440"/>
        <v>0</v>
      </c>
      <c r="AD819" s="131"/>
      <c r="AE819" s="43">
        <f t="shared" si="439"/>
        <v>0</v>
      </c>
      <c r="AF819" s="131"/>
      <c r="AG819" s="43">
        <f t="shared" si="441"/>
        <v>0</v>
      </c>
      <c r="AH819" s="131"/>
      <c r="AI819" s="43">
        <f t="shared" si="442"/>
        <v>0</v>
      </c>
      <c r="AJ819" s="131"/>
      <c r="AK819" s="43">
        <f t="shared" si="443"/>
        <v>0</v>
      </c>
      <c r="AL819" s="117"/>
      <c r="AM819" s="43">
        <f t="shared" si="444"/>
        <v>0</v>
      </c>
      <c r="AN819" s="131">
        <v>60.7</v>
      </c>
      <c r="AO819" s="5">
        <f t="shared" si="437"/>
        <v>5.8054507308046572</v>
      </c>
      <c r="AP819" s="131"/>
      <c r="AQ819" s="43">
        <f t="shared" si="445"/>
        <v>0</v>
      </c>
      <c r="AR819" s="131">
        <v>60.4</v>
      </c>
      <c r="AS819" s="43">
        <f t="shared" si="446"/>
        <v>5.7482075234543499</v>
      </c>
      <c r="AT819" s="131"/>
      <c r="AU819" s="43">
        <f t="shared" si="447"/>
        <v>0</v>
      </c>
      <c r="AV819" s="131"/>
      <c r="AW819" s="43">
        <f t="shared" si="448"/>
        <v>0</v>
      </c>
      <c r="AX819" s="131"/>
      <c r="AY819" s="43">
        <f t="shared" si="449"/>
        <v>0</v>
      </c>
      <c r="AZ819" s="131"/>
      <c r="BA819" s="43">
        <f t="shared" si="450"/>
        <v>0</v>
      </c>
      <c r="BB819" s="117"/>
      <c r="BC819" s="43">
        <f t="shared" si="451"/>
        <v>0</v>
      </c>
      <c r="BD819" s="121"/>
      <c r="BE819">
        <f t="shared" si="429"/>
        <v>0</v>
      </c>
      <c r="BF819">
        <f t="shared" si="430"/>
        <v>0</v>
      </c>
      <c r="BG819">
        <f t="shared" si="431"/>
        <v>4</v>
      </c>
      <c r="BH819">
        <f t="shared" si="434"/>
        <v>7</v>
      </c>
      <c r="BI819" s="6">
        <f t="shared" si="432"/>
        <v>0</v>
      </c>
      <c r="BJ819" s="44">
        <f t="shared" si="433"/>
        <v>0</v>
      </c>
    </row>
    <row r="820" spans="1:62" x14ac:dyDescent="0.25">
      <c r="A820" s="144">
        <f t="shared" si="425"/>
        <v>808</v>
      </c>
      <c r="B820" s="89" t="s">
        <v>143</v>
      </c>
      <c r="C820" s="150">
        <v>17</v>
      </c>
      <c r="D820" s="89" t="s">
        <v>143</v>
      </c>
      <c r="E820" s="150">
        <v>16</v>
      </c>
      <c r="F820" s="154" t="s">
        <v>132</v>
      </c>
      <c r="G820" s="155">
        <v>14</v>
      </c>
      <c r="H820" s="152">
        <f t="shared" si="424"/>
        <v>5990.97</v>
      </c>
      <c r="I820" s="47">
        <f t="shared" si="422"/>
        <v>1978.9499999999998</v>
      </c>
      <c r="J820" s="47">
        <f t="shared" si="426"/>
        <v>3225.5</v>
      </c>
      <c r="K820" s="47">
        <f t="shared" si="455"/>
        <v>0</v>
      </c>
      <c r="L820" s="56">
        <f t="shared" si="452"/>
        <v>3400.5980978939574</v>
      </c>
      <c r="M820" s="56">
        <f t="shared" si="435"/>
        <v>-1.0111075733675534E-2</v>
      </c>
      <c r="N820" s="47"/>
      <c r="O820" s="47"/>
      <c r="P820" s="47">
        <f t="shared" si="428"/>
        <v>215.49687499999982</v>
      </c>
      <c r="Q820" s="47">
        <f t="shared" si="428"/>
        <v>1066.4968749999998</v>
      </c>
      <c r="R820" s="47"/>
      <c r="S820" s="47"/>
      <c r="T820" s="47">
        <f t="shared" si="427"/>
        <v>373.4486619801516</v>
      </c>
      <c r="U820" s="47">
        <f t="shared" si="454"/>
        <v>1458.1004766476142</v>
      </c>
      <c r="V820" s="47">
        <f t="shared" si="453"/>
        <v>1569.059070341925</v>
      </c>
      <c r="W820" s="79">
        <v>5</v>
      </c>
      <c r="X820" s="62">
        <f t="shared" si="421"/>
        <v>1569.059070341925</v>
      </c>
      <c r="Y820" s="137">
        <f t="shared" si="438"/>
        <v>56.332071442700425</v>
      </c>
      <c r="Z820" s="131"/>
      <c r="AA820" s="5">
        <f t="shared" si="436"/>
        <v>0</v>
      </c>
      <c r="AB820" s="131"/>
      <c r="AC820" s="43">
        <f t="shared" si="440"/>
        <v>0</v>
      </c>
      <c r="AD820" s="131"/>
      <c r="AE820" s="43">
        <f t="shared" si="439"/>
        <v>0</v>
      </c>
      <c r="AF820" s="131"/>
      <c r="AG820" s="43">
        <f t="shared" si="441"/>
        <v>0</v>
      </c>
      <c r="AH820" s="131"/>
      <c r="AI820" s="43">
        <f t="shared" si="442"/>
        <v>0</v>
      </c>
      <c r="AJ820" s="131"/>
      <c r="AK820" s="43">
        <f t="shared" si="443"/>
        <v>0</v>
      </c>
      <c r="AL820" s="117"/>
      <c r="AM820" s="43">
        <f t="shared" si="444"/>
        <v>0</v>
      </c>
      <c r="AN820" s="131">
        <v>61.3</v>
      </c>
      <c r="AO820" s="5">
        <f t="shared" si="437"/>
        <v>5.9207879941694364</v>
      </c>
      <c r="AP820" s="131"/>
      <c r="AQ820" s="43">
        <f t="shared" si="445"/>
        <v>0</v>
      </c>
      <c r="AR820" s="131">
        <v>61</v>
      </c>
      <c r="AS820" s="43">
        <f t="shared" si="446"/>
        <v>5.8629775543763527</v>
      </c>
      <c r="AT820" s="131"/>
      <c r="AU820" s="43">
        <f t="shared" si="447"/>
        <v>0</v>
      </c>
      <c r="AV820" s="131"/>
      <c r="AW820" s="43">
        <f t="shared" si="448"/>
        <v>0</v>
      </c>
      <c r="AX820" s="131"/>
      <c r="AY820" s="43">
        <f t="shared" si="449"/>
        <v>0</v>
      </c>
      <c r="AZ820" s="131"/>
      <c r="BA820" s="43">
        <f t="shared" si="450"/>
        <v>0</v>
      </c>
      <c r="BB820" s="117"/>
      <c r="BC820" s="43">
        <f t="shared" si="451"/>
        <v>0</v>
      </c>
      <c r="BD820" s="121"/>
      <c r="BE820">
        <f t="shared" si="429"/>
        <v>0</v>
      </c>
      <c r="BF820">
        <f t="shared" si="430"/>
        <v>0</v>
      </c>
      <c r="BG820">
        <f t="shared" si="431"/>
        <v>4</v>
      </c>
      <c r="BH820">
        <f t="shared" si="434"/>
        <v>7</v>
      </c>
      <c r="BI820" s="6">
        <f t="shared" si="432"/>
        <v>0</v>
      </c>
      <c r="BJ820" s="44">
        <f t="shared" si="433"/>
        <v>0</v>
      </c>
    </row>
    <row r="821" spans="1:62" x14ac:dyDescent="0.25">
      <c r="A821" s="144">
        <f t="shared" si="425"/>
        <v>809</v>
      </c>
      <c r="B821" s="89" t="s">
        <v>143</v>
      </c>
      <c r="C821" s="150">
        <v>18</v>
      </c>
      <c r="D821" s="89" t="s">
        <v>143</v>
      </c>
      <c r="E821" s="150">
        <v>17</v>
      </c>
      <c r="F821" s="154" t="s">
        <v>132</v>
      </c>
      <c r="G821" s="155">
        <v>15</v>
      </c>
      <c r="H821" s="152">
        <f t="shared" si="424"/>
        <v>5990.97</v>
      </c>
      <c r="I821" s="47">
        <f t="shared" si="422"/>
        <v>1973.1999999999998</v>
      </c>
      <c r="J821" s="47">
        <f t="shared" si="426"/>
        <v>3233.5</v>
      </c>
      <c r="K821" s="47">
        <f t="shared" si="455"/>
        <v>0</v>
      </c>
      <c r="L821" s="56">
        <f t="shared" si="452"/>
        <v>3390.7460891225696</v>
      </c>
      <c r="M821" s="56">
        <f t="shared" si="435"/>
        <v>-1.0420962462831085E-2</v>
      </c>
      <c r="N821" s="47"/>
      <c r="O821" s="47"/>
      <c r="P821" s="47">
        <f t="shared" si="428"/>
        <v>209.74687499999982</v>
      </c>
      <c r="Q821" s="47">
        <f t="shared" si="428"/>
        <v>1060.7468749999998</v>
      </c>
      <c r="R821" s="47"/>
      <c r="S821" s="47"/>
      <c r="T821" s="47">
        <f t="shared" si="427"/>
        <v>363.59696309549332</v>
      </c>
      <c r="U821" s="47">
        <f t="shared" si="454"/>
        <v>1458.1004766476142</v>
      </c>
      <c r="V821" s="47">
        <f t="shared" si="453"/>
        <v>1569.059070341925</v>
      </c>
      <c r="W821" s="79">
        <v>5</v>
      </c>
      <c r="X821" s="62">
        <f t="shared" si="421"/>
        <v>1569.059070341925</v>
      </c>
      <c r="Y821" s="137">
        <f t="shared" si="438"/>
        <v>56.332071442700425</v>
      </c>
      <c r="Z821" s="131"/>
      <c r="AA821" s="5">
        <f t="shared" si="436"/>
        <v>0</v>
      </c>
      <c r="AB821" s="131"/>
      <c r="AC821" s="43">
        <f t="shared" si="440"/>
        <v>0</v>
      </c>
      <c r="AD821" s="131"/>
      <c r="AE821" s="43">
        <f t="shared" si="439"/>
        <v>0</v>
      </c>
      <c r="AF821" s="131"/>
      <c r="AG821" s="43">
        <f t="shared" si="441"/>
        <v>0</v>
      </c>
      <c r="AH821" s="131"/>
      <c r="AI821" s="43">
        <f t="shared" si="442"/>
        <v>0</v>
      </c>
      <c r="AJ821" s="131"/>
      <c r="AK821" s="43">
        <f t="shared" si="443"/>
        <v>0</v>
      </c>
      <c r="AL821" s="117"/>
      <c r="AM821" s="43">
        <f t="shared" si="444"/>
        <v>0</v>
      </c>
      <c r="AN821" s="131">
        <v>60.6</v>
      </c>
      <c r="AO821" s="5">
        <f t="shared" si="437"/>
        <v>5.7863381487744006</v>
      </c>
      <c r="AP821" s="131"/>
      <c r="AQ821" s="43">
        <f t="shared" si="445"/>
        <v>0</v>
      </c>
      <c r="AR821" s="131">
        <v>60.7</v>
      </c>
      <c r="AS821" s="43">
        <f t="shared" si="446"/>
        <v>5.8054507308046572</v>
      </c>
      <c r="AT821" s="131"/>
      <c r="AU821" s="43">
        <f t="shared" si="447"/>
        <v>0</v>
      </c>
      <c r="AV821" s="131"/>
      <c r="AW821" s="43">
        <f t="shared" si="448"/>
        <v>0</v>
      </c>
      <c r="AX821" s="131"/>
      <c r="AY821" s="43">
        <f t="shared" si="449"/>
        <v>0</v>
      </c>
      <c r="AZ821" s="131"/>
      <c r="BA821" s="43">
        <f t="shared" si="450"/>
        <v>0</v>
      </c>
      <c r="BB821" s="117"/>
      <c r="BC821" s="43">
        <f t="shared" si="451"/>
        <v>0</v>
      </c>
      <c r="BD821" s="121"/>
      <c r="BE821">
        <f t="shared" si="429"/>
        <v>0</v>
      </c>
      <c r="BF821">
        <f t="shared" si="430"/>
        <v>0</v>
      </c>
      <c r="BG821">
        <f t="shared" si="431"/>
        <v>4</v>
      </c>
      <c r="BH821">
        <f t="shared" si="434"/>
        <v>7</v>
      </c>
      <c r="BI821" s="6">
        <f t="shared" si="432"/>
        <v>0</v>
      </c>
      <c r="BJ821" s="44">
        <f t="shared" si="433"/>
        <v>0</v>
      </c>
    </row>
    <row r="822" spans="1:62" x14ac:dyDescent="0.25">
      <c r="A822" s="144">
        <f t="shared" si="425"/>
        <v>810</v>
      </c>
      <c r="B822" s="89" t="s">
        <v>143</v>
      </c>
      <c r="C822" s="150">
        <v>19</v>
      </c>
      <c r="D822" s="89" t="s">
        <v>143</v>
      </c>
      <c r="E822" s="150">
        <v>18</v>
      </c>
      <c r="F822" s="154" t="s">
        <v>132</v>
      </c>
      <c r="G822" s="155">
        <v>16</v>
      </c>
      <c r="H822" s="152">
        <f t="shared" si="424"/>
        <v>5990.97</v>
      </c>
      <c r="I822" s="47">
        <f t="shared" si="422"/>
        <v>1967.4499999999998</v>
      </c>
      <c r="J822" s="47">
        <f t="shared" si="426"/>
        <v>3241.5</v>
      </c>
      <c r="K822" s="47">
        <f t="shared" si="455"/>
        <v>0</v>
      </c>
      <c r="L822" s="56">
        <f t="shared" si="452"/>
        <v>3380.8940804763465</v>
      </c>
      <c r="M822" s="56">
        <f t="shared" si="435"/>
        <v>-1.0749181054507062E-2</v>
      </c>
      <c r="N822" s="47"/>
      <c r="O822" s="47"/>
      <c r="P822" s="47">
        <f t="shared" si="428"/>
        <v>203.99687499999982</v>
      </c>
      <c r="Q822" s="47">
        <f t="shared" si="428"/>
        <v>1054.9968749999998</v>
      </c>
      <c r="R822" s="47"/>
      <c r="S822" s="47"/>
      <c r="T822" s="47">
        <f t="shared" si="427"/>
        <v>353.74528266786194</v>
      </c>
      <c r="U822" s="47">
        <f t="shared" si="454"/>
        <v>1458.1004766476142</v>
      </c>
      <c r="V822" s="47">
        <f t="shared" si="453"/>
        <v>1569.059070341925</v>
      </c>
      <c r="W822" s="79">
        <v>5</v>
      </c>
      <c r="X822" s="62">
        <f t="shared" si="421"/>
        <v>1569.059070341925</v>
      </c>
      <c r="Y822" s="137">
        <f t="shared" si="438"/>
        <v>56.332071442700425</v>
      </c>
      <c r="Z822" s="131"/>
      <c r="AA822" s="5">
        <f t="shared" si="436"/>
        <v>0</v>
      </c>
      <c r="AB822" s="131"/>
      <c r="AC822" s="43">
        <f t="shared" si="440"/>
        <v>0</v>
      </c>
      <c r="AD822" s="131"/>
      <c r="AE822" s="43">
        <f t="shared" si="439"/>
        <v>0</v>
      </c>
      <c r="AF822" s="131"/>
      <c r="AG822" s="43">
        <f t="shared" si="441"/>
        <v>0</v>
      </c>
      <c r="AH822" s="131"/>
      <c r="AI822" s="43">
        <f t="shared" si="442"/>
        <v>0</v>
      </c>
      <c r="AJ822" s="131"/>
      <c r="AK822" s="43">
        <f t="shared" si="443"/>
        <v>0</v>
      </c>
      <c r="AL822" s="117"/>
      <c r="AM822" s="43">
        <f t="shared" si="444"/>
        <v>0</v>
      </c>
      <c r="AN822" s="131">
        <v>60.7</v>
      </c>
      <c r="AO822" s="5">
        <f t="shared" si="437"/>
        <v>5.8054507308046572</v>
      </c>
      <c r="AP822" s="131"/>
      <c r="AQ822" s="43">
        <f t="shared" si="445"/>
        <v>0</v>
      </c>
      <c r="AR822" s="131">
        <v>60.7</v>
      </c>
      <c r="AS822" s="43">
        <f t="shared" si="446"/>
        <v>5.8054507308046572</v>
      </c>
      <c r="AT822" s="131"/>
      <c r="AU822" s="43">
        <f t="shared" si="447"/>
        <v>0</v>
      </c>
      <c r="AV822" s="131"/>
      <c r="AW822" s="43">
        <f t="shared" si="448"/>
        <v>0</v>
      </c>
      <c r="AX822" s="131"/>
      <c r="AY822" s="43">
        <f t="shared" si="449"/>
        <v>0</v>
      </c>
      <c r="AZ822" s="131"/>
      <c r="BA822" s="43">
        <f t="shared" si="450"/>
        <v>0</v>
      </c>
      <c r="BB822" s="117"/>
      <c r="BC822" s="43">
        <f t="shared" si="451"/>
        <v>0</v>
      </c>
      <c r="BD822" s="121"/>
      <c r="BE822">
        <f t="shared" si="429"/>
        <v>0</v>
      </c>
      <c r="BF822">
        <f t="shared" si="430"/>
        <v>0</v>
      </c>
      <c r="BG822">
        <f t="shared" si="431"/>
        <v>4</v>
      </c>
      <c r="BH822">
        <f t="shared" si="434"/>
        <v>7</v>
      </c>
      <c r="BI822" s="6">
        <f t="shared" si="432"/>
        <v>0</v>
      </c>
      <c r="BJ822" s="44">
        <f t="shared" si="433"/>
        <v>0</v>
      </c>
    </row>
    <row r="823" spans="1:62" x14ac:dyDescent="0.25">
      <c r="A823" s="144">
        <f t="shared" si="425"/>
        <v>811</v>
      </c>
      <c r="B823" s="89" t="s">
        <v>143</v>
      </c>
      <c r="C823" s="150">
        <v>20</v>
      </c>
      <c r="D823" s="89" t="s">
        <v>143</v>
      </c>
      <c r="E823" s="150">
        <v>19</v>
      </c>
      <c r="F823" s="154" t="s">
        <v>132</v>
      </c>
      <c r="G823" s="155">
        <v>17</v>
      </c>
      <c r="H823" s="152">
        <f t="shared" si="424"/>
        <v>5990.97</v>
      </c>
      <c r="I823" s="47">
        <f t="shared" si="422"/>
        <v>1961.6999999999998</v>
      </c>
      <c r="J823" s="47">
        <f t="shared" si="426"/>
        <v>3249.5</v>
      </c>
      <c r="K823" s="47">
        <f t="shared" si="455"/>
        <v>0</v>
      </c>
      <c r="L823" s="56">
        <f t="shared" si="452"/>
        <v>3371.0420719563854</v>
      </c>
      <c r="M823" s="56">
        <f t="shared" si="435"/>
        <v>-1.1097316652012523E-2</v>
      </c>
      <c r="N823" s="47"/>
      <c r="O823" s="47"/>
      <c r="P823" s="47">
        <f t="shared" si="428"/>
        <v>198.24687499999982</v>
      </c>
      <c r="Q823" s="47">
        <f t="shared" si="428"/>
        <v>1049.2468749999998</v>
      </c>
      <c r="R823" s="47"/>
      <c r="S823" s="47"/>
      <c r="T823" s="47">
        <f t="shared" si="427"/>
        <v>343.89362228349853</v>
      </c>
      <c r="U823" s="47">
        <f t="shared" si="454"/>
        <v>1458.1004766476142</v>
      </c>
      <c r="V823" s="47">
        <f t="shared" si="453"/>
        <v>1569.059070341925</v>
      </c>
      <c r="W823" s="79">
        <v>5</v>
      </c>
      <c r="X823" s="62">
        <f t="shared" si="421"/>
        <v>1569.059070341925</v>
      </c>
      <c r="Y823" s="137">
        <f t="shared" si="438"/>
        <v>56.332071442700425</v>
      </c>
      <c r="Z823" s="131"/>
      <c r="AA823" s="5">
        <f t="shared" si="436"/>
        <v>0</v>
      </c>
      <c r="AB823" s="131"/>
      <c r="AC823" s="43">
        <f t="shared" si="440"/>
        <v>0</v>
      </c>
      <c r="AD823" s="131"/>
      <c r="AE823" s="43">
        <f t="shared" si="439"/>
        <v>0</v>
      </c>
      <c r="AF823" s="131"/>
      <c r="AG823" s="43">
        <f t="shared" si="441"/>
        <v>0</v>
      </c>
      <c r="AH823" s="131"/>
      <c r="AI823" s="43">
        <f t="shared" si="442"/>
        <v>0</v>
      </c>
      <c r="AJ823" s="131"/>
      <c r="AK823" s="43">
        <f t="shared" si="443"/>
        <v>0</v>
      </c>
      <c r="AL823" s="117"/>
      <c r="AM823" s="43">
        <f t="shared" si="444"/>
        <v>0</v>
      </c>
      <c r="AN823" s="131">
        <v>60.5</v>
      </c>
      <c r="AO823" s="5">
        <f t="shared" si="437"/>
        <v>5.7672570796576306</v>
      </c>
      <c r="AP823" s="131"/>
      <c r="AQ823" s="43">
        <f t="shared" si="445"/>
        <v>0</v>
      </c>
      <c r="AR823" s="131">
        <v>60.2</v>
      </c>
      <c r="AS823" s="43">
        <f t="shared" si="446"/>
        <v>5.7102029497882496</v>
      </c>
      <c r="AT823" s="131"/>
      <c r="AU823" s="43">
        <f t="shared" si="447"/>
        <v>0</v>
      </c>
      <c r="AV823" s="131"/>
      <c r="AW823" s="43">
        <f t="shared" si="448"/>
        <v>0</v>
      </c>
      <c r="AX823" s="131"/>
      <c r="AY823" s="43">
        <f t="shared" si="449"/>
        <v>0</v>
      </c>
      <c r="AZ823" s="131"/>
      <c r="BA823" s="43">
        <f t="shared" si="450"/>
        <v>0</v>
      </c>
      <c r="BB823" s="117"/>
      <c r="BC823" s="43">
        <f t="shared" si="451"/>
        <v>0</v>
      </c>
      <c r="BD823" s="121"/>
      <c r="BE823">
        <f t="shared" si="429"/>
        <v>0</v>
      </c>
      <c r="BF823">
        <f t="shared" si="430"/>
        <v>0</v>
      </c>
      <c r="BG823">
        <f t="shared" si="431"/>
        <v>4</v>
      </c>
      <c r="BH823">
        <f t="shared" si="434"/>
        <v>7</v>
      </c>
      <c r="BI823" s="6">
        <f t="shared" si="432"/>
        <v>0</v>
      </c>
      <c r="BJ823" s="44">
        <f t="shared" si="433"/>
        <v>0</v>
      </c>
    </row>
    <row r="824" spans="1:62" x14ac:dyDescent="0.25">
      <c r="A824" s="144">
        <f t="shared" si="425"/>
        <v>812</v>
      </c>
      <c r="B824" s="89" t="s">
        <v>143</v>
      </c>
      <c r="C824" s="150">
        <v>21</v>
      </c>
      <c r="D824" s="89" t="s">
        <v>143</v>
      </c>
      <c r="E824" s="150">
        <v>20</v>
      </c>
      <c r="F824" s="154" t="s">
        <v>132</v>
      </c>
      <c r="G824" s="155">
        <v>18</v>
      </c>
      <c r="H824" s="152">
        <f t="shared" si="424"/>
        <v>5990.97</v>
      </c>
      <c r="I824" s="47">
        <f t="shared" si="422"/>
        <v>1955.9499999999998</v>
      </c>
      <c r="J824" s="47">
        <f t="shared" si="426"/>
        <v>3257.5</v>
      </c>
      <c r="K824" s="47">
        <f t="shared" si="455"/>
        <v>0</v>
      </c>
      <c r="L824" s="56">
        <f t="shared" si="452"/>
        <v>3361.1900635637967</v>
      </c>
      <c r="M824" s="56">
        <f t="shared" si="435"/>
        <v>-1.1467141510365764E-2</v>
      </c>
      <c r="N824" s="47"/>
      <c r="O824" s="47"/>
      <c r="P824" s="47">
        <f t="shared" si="428"/>
        <v>192.49687499999982</v>
      </c>
      <c r="Q824" s="47">
        <f t="shared" si="428"/>
        <v>1043.4968749999998</v>
      </c>
      <c r="R824" s="47"/>
      <c r="S824" s="47"/>
      <c r="T824" s="47">
        <f t="shared" si="427"/>
        <v>334.0419837157682</v>
      </c>
      <c r="U824" s="47">
        <f t="shared" si="454"/>
        <v>1458.1004766476142</v>
      </c>
      <c r="V824" s="47">
        <f t="shared" si="453"/>
        <v>1569.059070341925</v>
      </c>
      <c r="W824" s="79">
        <v>5</v>
      </c>
      <c r="X824" s="62">
        <f t="shared" si="421"/>
        <v>1569.059070341925</v>
      </c>
      <c r="Y824" s="137">
        <f t="shared" si="438"/>
        <v>56.332071442700425</v>
      </c>
      <c r="Z824" s="131"/>
      <c r="AA824" s="5">
        <f t="shared" si="436"/>
        <v>0</v>
      </c>
      <c r="AB824" s="131"/>
      <c r="AC824" s="43">
        <f t="shared" si="440"/>
        <v>0</v>
      </c>
      <c r="AD824" s="131"/>
      <c r="AE824" s="43">
        <f t="shared" si="439"/>
        <v>0</v>
      </c>
      <c r="AF824" s="131"/>
      <c r="AG824" s="43">
        <f t="shared" si="441"/>
        <v>0</v>
      </c>
      <c r="AH824" s="131"/>
      <c r="AI824" s="43">
        <f t="shared" si="442"/>
        <v>0</v>
      </c>
      <c r="AJ824" s="131"/>
      <c r="AK824" s="43">
        <f t="shared" si="443"/>
        <v>0</v>
      </c>
      <c r="AL824" s="117"/>
      <c r="AM824" s="43">
        <f t="shared" si="444"/>
        <v>0</v>
      </c>
      <c r="AN824" s="131">
        <v>62.5</v>
      </c>
      <c r="AO824" s="5">
        <f t="shared" si="437"/>
        <v>6.154865915555666</v>
      </c>
      <c r="AP824" s="131"/>
      <c r="AQ824" s="43">
        <f t="shared" si="445"/>
        <v>0</v>
      </c>
      <c r="AR824" s="131">
        <v>62.2</v>
      </c>
      <c r="AS824" s="43">
        <f t="shared" si="446"/>
        <v>6.0959210108770261</v>
      </c>
      <c r="AT824" s="131"/>
      <c r="AU824" s="43">
        <f t="shared" si="447"/>
        <v>0</v>
      </c>
      <c r="AV824" s="131"/>
      <c r="AW824" s="43">
        <f t="shared" si="448"/>
        <v>0</v>
      </c>
      <c r="AX824" s="131"/>
      <c r="AY824" s="43">
        <f t="shared" si="449"/>
        <v>0</v>
      </c>
      <c r="AZ824" s="131"/>
      <c r="BA824" s="43">
        <f t="shared" si="450"/>
        <v>0</v>
      </c>
      <c r="BB824" s="117"/>
      <c r="BC824" s="43">
        <f t="shared" si="451"/>
        <v>0</v>
      </c>
      <c r="BD824" s="121"/>
      <c r="BE824">
        <f t="shared" si="429"/>
        <v>0</v>
      </c>
      <c r="BF824">
        <f t="shared" si="430"/>
        <v>0</v>
      </c>
      <c r="BG824">
        <f t="shared" si="431"/>
        <v>4</v>
      </c>
      <c r="BH824">
        <f t="shared" si="434"/>
        <v>7</v>
      </c>
      <c r="BI824" s="6">
        <f t="shared" si="432"/>
        <v>0</v>
      </c>
      <c r="BJ824" s="44">
        <f t="shared" si="433"/>
        <v>0</v>
      </c>
    </row>
    <row r="825" spans="1:62" x14ac:dyDescent="0.25">
      <c r="A825" s="144">
        <f t="shared" si="425"/>
        <v>813</v>
      </c>
      <c r="B825" s="89" t="s">
        <v>143</v>
      </c>
      <c r="C825" s="150">
        <v>22</v>
      </c>
      <c r="D825" s="89" t="s">
        <v>143</v>
      </c>
      <c r="E825" s="150">
        <v>21</v>
      </c>
      <c r="F825" s="154" t="s">
        <v>132</v>
      </c>
      <c r="G825" s="155">
        <v>19</v>
      </c>
      <c r="H825" s="152">
        <f t="shared" si="424"/>
        <v>5990.97</v>
      </c>
      <c r="I825" s="47">
        <f t="shared" si="422"/>
        <v>1950.1999999999998</v>
      </c>
      <c r="J825" s="47">
        <f t="shared" si="426"/>
        <v>3265.5</v>
      </c>
      <c r="K825" s="47">
        <f t="shared" si="455"/>
        <v>0</v>
      </c>
      <c r="L825" s="56">
        <f t="shared" si="452"/>
        <v>3351.3380552997037</v>
      </c>
      <c r="M825" s="56">
        <f t="shared" si="435"/>
        <v>-1.1860643426643946E-2</v>
      </c>
      <c r="N825" s="47"/>
      <c r="O825" s="47"/>
      <c r="P825" s="47">
        <f t="shared" si="428"/>
        <v>186.74687499999982</v>
      </c>
      <c r="Q825" s="47">
        <f t="shared" si="428"/>
        <v>1037.7468749999998</v>
      </c>
      <c r="R825" s="47"/>
      <c r="S825" s="47"/>
      <c r="T825" s="47">
        <f t="shared" si="427"/>
        <v>324.19036895359113</v>
      </c>
      <c r="U825" s="47">
        <f t="shared" si="454"/>
        <v>1458.1004766476142</v>
      </c>
      <c r="V825" s="47">
        <f t="shared" si="453"/>
        <v>1569.059070341925</v>
      </c>
      <c r="W825" s="79">
        <v>5</v>
      </c>
      <c r="X825" s="62">
        <f t="shared" si="421"/>
        <v>1569.059070341925</v>
      </c>
      <c r="Y825" s="137">
        <f t="shared" si="438"/>
        <v>56.332071442700425</v>
      </c>
      <c r="Z825" s="131"/>
      <c r="AA825" s="5">
        <f t="shared" si="436"/>
        <v>0</v>
      </c>
      <c r="AB825" s="131"/>
      <c r="AC825" s="43">
        <f t="shared" si="440"/>
        <v>0</v>
      </c>
      <c r="AD825" s="131"/>
      <c r="AE825" s="43">
        <f t="shared" si="439"/>
        <v>0</v>
      </c>
      <c r="AF825" s="131"/>
      <c r="AG825" s="43">
        <f t="shared" si="441"/>
        <v>0</v>
      </c>
      <c r="AH825" s="131"/>
      <c r="AI825" s="43">
        <f t="shared" si="442"/>
        <v>0</v>
      </c>
      <c r="AJ825" s="131"/>
      <c r="AK825" s="43">
        <f t="shared" si="443"/>
        <v>0</v>
      </c>
      <c r="AL825" s="117"/>
      <c r="AM825" s="43">
        <f t="shared" si="444"/>
        <v>0</v>
      </c>
      <c r="AN825" s="131">
        <v>60</v>
      </c>
      <c r="AO825" s="5">
        <f t="shared" si="437"/>
        <v>5.6723244277761005</v>
      </c>
      <c r="AP825" s="131"/>
      <c r="AQ825" s="43">
        <f t="shared" si="445"/>
        <v>0</v>
      </c>
      <c r="AR825" s="131">
        <v>59.8</v>
      </c>
      <c r="AS825" s="43">
        <f t="shared" si="446"/>
        <v>5.6345719574179016</v>
      </c>
      <c r="AT825" s="131"/>
      <c r="AU825" s="43">
        <f t="shared" si="447"/>
        <v>0</v>
      </c>
      <c r="AV825" s="131"/>
      <c r="AW825" s="43">
        <f t="shared" si="448"/>
        <v>0</v>
      </c>
      <c r="AX825" s="131"/>
      <c r="AY825" s="43">
        <f t="shared" si="449"/>
        <v>0</v>
      </c>
      <c r="AZ825" s="131"/>
      <c r="BA825" s="43">
        <f t="shared" si="450"/>
        <v>0</v>
      </c>
      <c r="BB825" s="117"/>
      <c r="BC825" s="43">
        <f t="shared" si="451"/>
        <v>0</v>
      </c>
      <c r="BD825" s="121"/>
      <c r="BE825">
        <f t="shared" si="429"/>
        <v>0</v>
      </c>
      <c r="BF825">
        <f t="shared" si="430"/>
        <v>0</v>
      </c>
      <c r="BG825">
        <f t="shared" si="431"/>
        <v>4</v>
      </c>
      <c r="BH825">
        <f t="shared" si="434"/>
        <v>7</v>
      </c>
      <c r="BI825" s="6">
        <f t="shared" si="432"/>
        <v>0</v>
      </c>
      <c r="BJ825" s="44">
        <f t="shared" si="433"/>
        <v>0</v>
      </c>
    </row>
    <row r="826" spans="1:62" x14ac:dyDescent="0.25">
      <c r="A826" s="144">
        <f t="shared" si="425"/>
        <v>814</v>
      </c>
      <c r="B826" s="89" t="s">
        <v>143</v>
      </c>
      <c r="C826" s="150">
        <v>23</v>
      </c>
      <c r="D826" s="89" t="s">
        <v>143</v>
      </c>
      <c r="E826" s="150">
        <v>22</v>
      </c>
      <c r="F826" s="154" t="s">
        <v>132</v>
      </c>
      <c r="G826" s="155">
        <v>20</v>
      </c>
      <c r="H826" s="152">
        <f t="shared" si="424"/>
        <v>5990.97</v>
      </c>
      <c r="I826" s="47">
        <f t="shared" si="422"/>
        <v>1944.4499999999998</v>
      </c>
      <c r="J826" s="47">
        <f t="shared" si="426"/>
        <v>3273.5</v>
      </c>
      <c r="K826" s="47">
        <f t="shared" si="455"/>
        <v>0</v>
      </c>
      <c r="L826" s="56">
        <f t="shared" si="452"/>
        <v>3341.4860471652432</v>
      </c>
      <c r="M826" s="56">
        <f t="shared" si="435"/>
        <v>-1.2280059515433095E-2</v>
      </c>
      <c r="N826" s="47"/>
      <c r="O826" s="47"/>
      <c r="P826" s="47">
        <f t="shared" si="428"/>
        <v>180.99687499999982</v>
      </c>
      <c r="Q826" s="47">
        <f t="shared" si="428"/>
        <v>1031.9968749999998</v>
      </c>
      <c r="R826" s="47"/>
      <c r="S826" s="47"/>
      <c r="T826" s="47">
        <f t="shared" si="427"/>
        <v>314.33878023521942</v>
      </c>
      <c r="U826" s="47">
        <f t="shared" si="454"/>
        <v>1458.1004766476142</v>
      </c>
      <c r="V826" s="47">
        <f t="shared" si="453"/>
        <v>1569.059070341925</v>
      </c>
      <c r="W826" s="79">
        <v>5</v>
      </c>
      <c r="X826" s="62">
        <f t="shared" si="421"/>
        <v>1569.059070341925</v>
      </c>
      <c r="Y826" s="137">
        <f t="shared" si="438"/>
        <v>56.332071442700425</v>
      </c>
      <c r="Z826" s="131"/>
      <c r="AA826" s="5">
        <f t="shared" si="436"/>
        <v>0</v>
      </c>
      <c r="AB826" s="131"/>
      <c r="AC826" s="43">
        <f t="shared" si="440"/>
        <v>0</v>
      </c>
      <c r="AD826" s="131"/>
      <c r="AE826" s="43">
        <f t="shared" si="439"/>
        <v>0</v>
      </c>
      <c r="AF826" s="131"/>
      <c r="AG826" s="43">
        <f t="shared" si="441"/>
        <v>0</v>
      </c>
      <c r="AH826" s="131"/>
      <c r="AI826" s="43">
        <f t="shared" si="442"/>
        <v>0</v>
      </c>
      <c r="AJ826" s="131"/>
      <c r="AK826" s="43">
        <f t="shared" si="443"/>
        <v>0</v>
      </c>
      <c r="AL826" s="117"/>
      <c r="AM826" s="43">
        <f t="shared" si="444"/>
        <v>0</v>
      </c>
      <c r="AN826" s="131">
        <v>60.7</v>
      </c>
      <c r="AO826" s="5">
        <f t="shared" si="437"/>
        <v>5.8054507308046572</v>
      </c>
      <c r="AP826" s="131"/>
      <c r="AQ826" s="43">
        <f t="shared" si="445"/>
        <v>0</v>
      </c>
      <c r="AR826" s="131">
        <v>60.4</v>
      </c>
      <c r="AS826" s="43">
        <f t="shared" si="446"/>
        <v>5.7482075234543499</v>
      </c>
      <c r="AT826" s="131"/>
      <c r="AU826" s="43">
        <f t="shared" si="447"/>
        <v>0</v>
      </c>
      <c r="AV826" s="131"/>
      <c r="AW826" s="43">
        <f t="shared" si="448"/>
        <v>0</v>
      </c>
      <c r="AX826" s="131"/>
      <c r="AY826" s="43">
        <f t="shared" si="449"/>
        <v>0</v>
      </c>
      <c r="AZ826" s="131"/>
      <c r="BA826" s="43">
        <f t="shared" si="450"/>
        <v>0</v>
      </c>
      <c r="BB826" s="117"/>
      <c r="BC826" s="43">
        <f t="shared" si="451"/>
        <v>0</v>
      </c>
      <c r="BD826" s="121"/>
      <c r="BE826">
        <f t="shared" si="429"/>
        <v>0</v>
      </c>
      <c r="BF826">
        <f t="shared" si="430"/>
        <v>0</v>
      </c>
      <c r="BG826">
        <f t="shared" si="431"/>
        <v>4</v>
      </c>
      <c r="BH826">
        <f t="shared" si="434"/>
        <v>7</v>
      </c>
      <c r="BI826" s="6">
        <f t="shared" si="432"/>
        <v>0</v>
      </c>
      <c r="BJ826" s="44">
        <f t="shared" si="433"/>
        <v>0</v>
      </c>
    </row>
    <row r="827" spans="1:62" x14ac:dyDescent="0.25">
      <c r="A827" s="144">
        <f t="shared" si="425"/>
        <v>815</v>
      </c>
      <c r="B827" s="89" t="s">
        <v>143</v>
      </c>
      <c r="C827" s="150">
        <v>24</v>
      </c>
      <c r="D827" s="89" t="s">
        <v>143</v>
      </c>
      <c r="E827" s="150">
        <v>23</v>
      </c>
      <c r="F827" s="154" t="s">
        <v>132</v>
      </c>
      <c r="G827" s="155">
        <v>21</v>
      </c>
      <c r="H827" s="152">
        <f t="shared" si="424"/>
        <v>5990.97</v>
      </c>
      <c r="I827" s="47">
        <f t="shared" si="422"/>
        <v>1938.6999999999998</v>
      </c>
      <c r="J827" s="47">
        <f t="shared" si="426"/>
        <v>3281.5</v>
      </c>
      <c r="K827" s="47">
        <f t="shared" si="455"/>
        <v>0</v>
      </c>
      <c r="L827" s="56">
        <f t="shared" si="452"/>
        <v>3331.6340391615645</v>
      </c>
      <c r="M827" s="56">
        <f t="shared" si="435"/>
        <v>-1.2727916544918116E-2</v>
      </c>
      <c r="N827" s="47"/>
      <c r="O827" s="47"/>
      <c r="P827" s="47">
        <f t="shared" si="428"/>
        <v>175.24687499999982</v>
      </c>
      <c r="Q827" s="47">
        <f t="shared" si="428"/>
        <v>1026.2468749999998</v>
      </c>
      <c r="R827" s="47"/>
      <c r="S827" s="47"/>
      <c r="T827" s="47">
        <f t="shared" si="427"/>
        <v>304.4872200885705</v>
      </c>
      <c r="U827" s="47">
        <f t="shared" si="454"/>
        <v>1458.1004766476142</v>
      </c>
      <c r="V827" s="47">
        <f t="shared" si="453"/>
        <v>1569.059070341925</v>
      </c>
      <c r="W827" s="79">
        <v>5</v>
      </c>
      <c r="X827" s="62">
        <f t="shared" si="421"/>
        <v>1569.059070341925</v>
      </c>
      <c r="Y827" s="137">
        <f t="shared" si="438"/>
        <v>56.332071442700425</v>
      </c>
      <c r="Z827" s="131"/>
      <c r="AA827" s="5">
        <f t="shared" si="436"/>
        <v>0</v>
      </c>
      <c r="AB827" s="131"/>
      <c r="AC827" s="43">
        <f t="shared" si="440"/>
        <v>0</v>
      </c>
      <c r="AD827" s="131"/>
      <c r="AE827" s="43">
        <f t="shared" si="439"/>
        <v>0</v>
      </c>
      <c r="AF827" s="131"/>
      <c r="AG827" s="43">
        <f t="shared" si="441"/>
        <v>0</v>
      </c>
      <c r="AH827" s="131"/>
      <c r="AI827" s="43">
        <f t="shared" si="442"/>
        <v>0</v>
      </c>
      <c r="AJ827" s="131"/>
      <c r="AK827" s="43">
        <f t="shared" si="443"/>
        <v>0</v>
      </c>
      <c r="AL827" s="117"/>
      <c r="AM827" s="43">
        <f t="shared" si="444"/>
        <v>0</v>
      </c>
      <c r="AN827" s="131">
        <v>59.9</v>
      </c>
      <c r="AO827" s="5">
        <f t="shared" si="437"/>
        <v>5.6534324361402577</v>
      </c>
      <c r="AP827" s="131"/>
      <c r="AQ827" s="43">
        <f t="shared" si="445"/>
        <v>0</v>
      </c>
      <c r="AR827" s="131">
        <v>59.5</v>
      </c>
      <c r="AS827" s="43">
        <f t="shared" si="446"/>
        <v>5.5781795987317615</v>
      </c>
      <c r="AT827" s="131"/>
      <c r="AU827" s="43">
        <f t="shared" si="447"/>
        <v>0</v>
      </c>
      <c r="AV827" s="131"/>
      <c r="AW827" s="43">
        <f t="shared" si="448"/>
        <v>0</v>
      </c>
      <c r="AX827" s="131"/>
      <c r="AY827" s="43">
        <f t="shared" si="449"/>
        <v>0</v>
      </c>
      <c r="AZ827" s="131"/>
      <c r="BA827" s="43">
        <f t="shared" si="450"/>
        <v>0</v>
      </c>
      <c r="BB827" s="117"/>
      <c r="BC827" s="43">
        <f t="shared" si="451"/>
        <v>0</v>
      </c>
      <c r="BD827" s="121"/>
      <c r="BE827">
        <f t="shared" si="429"/>
        <v>0</v>
      </c>
      <c r="BF827">
        <f t="shared" si="430"/>
        <v>0</v>
      </c>
      <c r="BG827">
        <f t="shared" si="431"/>
        <v>4</v>
      </c>
      <c r="BH827">
        <f t="shared" si="434"/>
        <v>7</v>
      </c>
      <c r="BI827" s="6">
        <f t="shared" si="432"/>
        <v>0</v>
      </c>
      <c r="BJ827" s="44">
        <f t="shared" si="433"/>
        <v>0</v>
      </c>
    </row>
    <row r="828" spans="1:62" x14ac:dyDescent="0.25">
      <c r="A828" s="144">
        <f t="shared" si="425"/>
        <v>816</v>
      </c>
      <c r="B828" s="89" t="s">
        <v>143</v>
      </c>
      <c r="C828" s="150">
        <v>25</v>
      </c>
      <c r="D828" s="89" t="s">
        <v>143</v>
      </c>
      <c r="E828" s="150">
        <v>24</v>
      </c>
      <c r="F828" s="154" t="s">
        <v>132</v>
      </c>
      <c r="G828" s="155">
        <v>22</v>
      </c>
      <c r="H828" s="152">
        <f t="shared" si="424"/>
        <v>5990.97</v>
      </c>
      <c r="I828" s="47">
        <f t="shared" si="422"/>
        <v>1932.9499999999998</v>
      </c>
      <c r="J828" s="47">
        <f t="shared" si="426"/>
        <v>3289.5</v>
      </c>
      <c r="K828" s="47">
        <f t="shared" si="455"/>
        <v>0</v>
      </c>
      <c r="L828" s="56">
        <f t="shared" si="452"/>
        <v>3321.7820312898316</v>
      </c>
      <c r="M828" s="56">
        <f t="shared" si="435"/>
        <v>-1.3207079359290219E-2</v>
      </c>
      <c r="N828" s="47"/>
      <c r="O828" s="47"/>
      <c r="P828" s="47">
        <f t="shared" si="428"/>
        <v>169.49687499999982</v>
      </c>
      <c r="Q828" s="47">
        <f t="shared" si="428"/>
        <v>1020.4968749999998</v>
      </c>
      <c r="R828" s="47"/>
      <c r="S828" s="47"/>
      <c r="T828" s="47">
        <f t="shared" si="427"/>
        <v>294.63569137965203</v>
      </c>
      <c r="U828" s="47">
        <f t="shared" si="454"/>
        <v>1458.1004766476142</v>
      </c>
      <c r="V828" s="47">
        <f t="shared" si="453"/>
        <v>1569.059070341925</v>
      </c>
      <c r="W828" s="79">
        <v>5</v>
      </c>
      <c r="X828" s="62">
        <f t="shared" ref="X828:X891" si="456">V828</f>
        <v>1569.059070341925</v>
      </c>
      <c r="Y828" s="137">
        <f t="shared" si="438"/>
        <v>56.332071442700425</v>
      </c>
      <c r="Z828" s="131"/>
      <c r="AA828" s="5">
        <f t="shared" si="436"/>
        <v>0</v>
      </c>
      <c r="AB828" s="131"/>
      <c r="AC828" s="43">
        <f t="shared" si="440"/>
        <v>0</v>
      </c>
      <c r="AD828" s="131"/>
      <c r="AE828" s="43">
        <f t="shared" si="439"/>
        <v>0</v>
      </c>
      <c r="AF828" s="131"/>
      <c r="AG828" s="43">
        <f t="shared" si="441"/>
        <v>0</v>
      </c>
      <c r="AH828" s="131"/>
      <c r="AI828" s="43">
        <f t="shared" si="442"/>
        <v>0</v>
      </c>
      <c r="AJ828" s="131"/>
      <c r="AK828" s="43">
        <f t="shared" si="443"/>
        <v>0</v>
      </c>
      <c r="AL828" s="117"/>
      <c r="AM828" s="43">
        <f t="shared" si="444"/>
        <v>0</v>
      </c>
      <c r="AN828" s="131">
        <v>60</v>
      </c>
      <c r="AO828" s="5">
        <f t="shared" si="437"/>
        <v>5.6723244277761005</v>
      </c>
      <c r="AP828" s="131"/>
      <c r="AQ828" s="43">
        <f t="shared" si="445"/>
        <v>0</v>
      </c>
      <c r="AR828" s="131">
        <v>59.8</v>
      </c>
      <c r="AS828" s="43">
        <f t="shared" si="446"/>
        <v>5.6345719574179016</v>
      </c>
      <c r="AT828" s="131"/>
      <c r="AU828" s="43">
        <f t="shared" si="447"/>
        <v>0</v>
      </c>
      <c r="AV828" s="131"/>
      <c r="AW828" s="43">
        <f t="shared" si="448"/>
        <v>0</v>
      </c>
      <c r="AX828" s="131"/>
      <c r="AY828" s="43">
        <f t="shared" si="449"/>
        <v>0</v>
      </c>
      <c r="AZ828" s="131"/>
      <c r="BA828" s="43">
        <f t="shared" si="450"/>
        <v>0</v>
      </c>
      <c r="BB828" s="117"/>
      <c r="BC828" s="43">
        <f t="shared" si="451"/>
        <v>0</v>
      </c>
      <c r="BD828" s="121"/>
      <c r="BE828">
        <f t="shared" si="429"/>
        <v>0</v>
      </c>
      <c r="BF828">
        <f t="shared" si="430"/>
        <v>0</v>
      </c>
      <c r="BG828">
        <f t="shared" si="431"/>
        <v>4</v>
      </c>
      <c r="BH828">
        <f t="shared" si="434"/>
        <v>7</v>
      </c>
      <c r="BI828" s="6">
        <f t="shared" si="432"/>
        <v>0</v>
      </c>
      <c r="BJ828" s="44">
        <f t="shared" si="433"/>
        <v>0</v>
      </c>
    </row>
    <row r="829" spans="1:62" x14ac:dyDescent="0.25">
      <c r="A829" s="144">
        <f t="shared" si="425"/>
        <v>817</v>
      </c>
      <c r="B829" s="89" t="s">
        <v>143</v>
      </c>
      <c r="C829" s="150">
        <v>26</v>
      </c>
      <c r="D829" s="89" t="s">
        <v>143</v>
      </c>
      <c r="E829" s="150">
        <v>25</v>
      </c>
      <c r="F829" s="154" t="s">
        <v>132</v>
      </c>
      <c r="G829" s="155">
        <v>23</v>
      </c>
      <c r="H829" s="152">
        <f t="shared" si="424"/>
        <v>5990.97</v>
      </c>
      <c r="I829" s="47">
        <f t="shared" ref="I829:I892" si="457">I828-K$8</f>
        <v>1927.1999999999998</v>
      </c>
      <c r="J829" s="47">
        <f t="shared" si="426"/>
        <v>3297.5</v>
      </c>
      <c r="K829" s="47">
        <f t="shared" si="455"/>
        <v>0</v>
      </c>
      <c r="L829" s="56">
        <f t="shared" si="452"/>
        <v>3311.9300235512223</v>
      </c>
      <c r="M829" s="56">
        <f t="shared" si="435"/>
        <v>-1.3720809353344521E-2</v>
      </c>
      <c r="N829" s="47"/>
      <c r="O829" s="47"/>
      <c r="P829" s="47">
        <f t="shared" si="428"/>
        <v>163.74687499999982</v>
      </c>
      <c r="Q829" s="47">
        <f t="shared" si="428"/>
        <v>1014.7468749999998</v>
      </c>
      <c r="R829" s="47"/>
      <c r="S829" s="47"/>
      <c r="T829" s="47">
        <f t="shared" si="427"/>
        <v>284.78419737103667</v>
      </c>
      <c r="U829" s="47">
        <f t="shared" si="454"/>
        <v>1458.1004766476142</v>
      </c>
      <c r="V829" s="47">
        <f t="shared" si="453"/>
        <v>1569.059070341925</v>
      </c>
      <c r="W829" s="79">
        <v>5</v>
      </c>
      <c r="X829" s="62">
        <f t="shared" si="456"/>
        <v>1569.059070341925</v>
      </c>
      <c r="Y829" s="137">
        <f t="shared" si="438"/>
        <v>56.332071442700425</v>
      </c>
      <c r="Z829" s="131"/>
      <c r="AA829" s="5">
        <f t="shared" si="436"/>
        <v>0</v>
      </c>
      <c r="AB829" s="131"/>
      <c r="AC829" s="43">
        <f t="shared" si="440"/>
        <v>0</v>
      </c>
      <c r="AD829" s="131"/>
      <c r="AE829" s="43">
        <f t="shared" si="439"/>
        <v>0</v>
      </c>
      <c r="AF829" s="131"/>
      <c r="AG829" s="43">
        <f t="shared" si="441"/>
        <v>0</v>
      </c>
      <c r="AH829" s="131"/>
      <c r="AI829" s="43">
        <f t="shared" si="442"/>
        <v>0</v>
      </c>
      <c r="AJ829" s="131"/>
      <c r="AK829" s="43">
        <f t="shared" si="443"/>
        <v>0</v>
      </c>
      <c r="AL829" s="117"/>
      <c r="AM829" s="43">
        <f t="shared" si="444"/>
        <v>0</v>
      </c>
      <c r="AN829" s="131">
        <v>60</v>
      </c>
      <c r="AO829" s="5">
        <f t="shared" si="437"/>
        <v>5.6723244277761005</v>
      </c>
      <c r="AP829" s="131"/>
      <c r="AQ829" s="43">
        <f t="shared" si="445"/>
        <v>0</v>
      </c>
      <c r="AR829" s="131">
        <v>59.8</v>
      </c>
      <c r="AS829" s="43">
        <f t="shared" si="446"/>
        <v>5.6345719574179016</v>
      </c>
      <c r="AT829" s="131"/>
      <c r="AU829" s="43">
        <f t="shared" si="447"/>
        <v>0</v>
      </c>
      <c r="AV829" s="131"/>
      <c r="AW829" s="43">
        <f t="shared" si="448"/>
        <v>0</v>
      </c>
      <c r="AX829" s="131"/>
      <c r="AY829" s="43">
        <f t="shared" si="449"/>
        <v>0</v>
      </c>
      <c r="AZ829" s="131"/>
      <c r="BA829" s="43">
        <f t="shared" si="450"/>
        <v>0</v>
      </c>
      <c r="BB829" s="117"/>
      <c r="BC829" s="43">
        <f t="shared" si="451"/>
        <v>0</v>
      </c>
      <c r="BD829" s="121"/>
      <c r="BE829">
        <f t="shared" si="429"/>
        <v>0</v>
      </c>
      <c r="BF829">
        <f t="shared" si="430"/>
        <v>0</v>
      </c>
      <c r="BG829">
        <f t="shared" si="431"/>
        <v>4</v>
      </c>
      <c r="BH829">
        <f t="shared" si="434"/>
        <v>7</v>
      </c>
      <c r="BI829" s="6">
        <f t="shared" si="432"/>
        <v>0</v>
      </c>
      <c r="BJ829" s="44">
        <f t="shared" si="433"/>
        <v>0</v>
      </c>
    </row>
    <row r="830" spans="1:62" x14ac:dyDescent="0.25">
      <c r="A830" s="144">
        <f t="shared" si="425"/>
        <v>818</v>
      </c>
      <c r="B830" s="89" t="s">
        <v>143</v>
      </c>
      <c r="C830" s="150">
        <v>27</v>
      </c>
      <c r="D830" s="89" t="s">
        <v>143</v>
      </c>
      <c r="E830" s="150">
        <v>26</v>
      </c>
      <c r="F830" s="154" t="s">
        <v>132</v>
      </c>
      <c r="G830" s="155">
        <v>24</v>
      </c>
      <c r="H830" s="152">
        <f t="shared" ref="H830:H893" si="458">K$7</f>
        <v>5990.97</v>
      </c>
      <c r="I830" s="47">
        <f t="shared" si="457"/>
        <v>1921.4499999999998</v>
      </c>
      <c r="J830" s="47">
        <f t="shared" si="426"/>
        <v>3305.5</v>
      </c>
      <c r="K830" s="47">
        <f t="shared" si="455"/>
        <v>0</v>
      </c>
      <c r="L830" s="56">
        <f t="shared" si="452"/>
        <v>3302.0780159469282</v>
      </c>
      <c r="M830" s="56">
        <f t="shared" si="435"/>
        <v>-1.4272835518568172E-2</v>
      </c>
      <c r="N830" s="47"/>
      <c r="O830" s="47"/>
      <c r="P830" s="47">
        <f t="shared" si="428"/>
        <v>157.99687499999982</v>
      </c>
      <c r="Q830" s="47">
        <f t="shared" si="428"/>
        <v>1008.9968749999998</v>
      </c>
      <c r="R830" s="47"/>
      <c r="S830" s="47"/>
      <c r="T830" s="47">
        <f t="shared" si="427"/>
        <v>274.93274179290756</v>
      </c>
      <c r="U830" s="47">
        <f t="shared" si="454"/>
        <v>1458.1004766476142</v>
      </c>
      <c r="V830" s="47">
        <f t="shared" si="453"/>
        <v>1569.059070341925</v>
      </c>
      <c r="W830" s="79">
        <v>5</v>
      </c>
      <c r="X830" s="62">
        <f t="shared" si="456"/>
        <v>1569.059070341925</v>
      </c>
      <c r="Y830" s="137">
        <f t="shared" si="438"/>
        <v>56.332071442700425</v>
      </c>
      <c r="Z830" s="131"/>
      <c r="AA830" s="5">
        <f t="shared" si="436"/>
        <v>0</v>
      </c>
      <c r="AB830" s="131"/>
      <c r="AC830" s="43">
        <f t="shared" si="440"/>
        <v>0</v>
      </c>
      <c r="AD830" s="131"/>
      <c r="AE830" s="43">
        <f t="shared" si="439"/>
        <v>0</v>
      </c>
      <c r="AF830" s="131"/>
      <c r="AG830" s="43">
        <f t="shared" si="441"/>
        <v>0</v>
      </c>
      <c r="AH830" s="131"/>
      <c r="AI830" s="43">
        <f t="shared" si="442"/>
        <v>0</v>
      </c>
      <c r="AJ830" s="131"/>
      <c r="AK830" s="43">
        <f t="shared" si="443"/>
        <v>0</v>
      </c>
      <c r="AL830" s="117"/>
      <c r="AM830" s="43">
        <f t="shared" si="444"/>
        <v>0</v>
      </c>
      <c r="AN830" s="131">
        <v>60.8</v>
      </c>
      <c r="AO830" s="5">
        <f t="shared" si="437"/>
        <v>5.8245948257483997</v>
      </c>
      <c r="AP830" s="131"/>
      <c r="AQ830" s="43">
        <f t="shared" si="445"/>
        <v>0</v>
      </c>
      <c r="AR830" s="131">
        <v>60.6</v>
      </c>
      <c r="AS830" s="43">
        <f t="shared" si="446"/>
        <v>5.7863381487744006</v>
      </c>
      <c r="AT830" s="131"/>
      <c r="AU830" s="43">
        <f t="shared" si="447"/>
        <v>0</v>
      </c>
      <c r="AV830" s="131"/>
      <c r="AW830" s="43">
        <f t="shared" si="448"/>
        <v>0</v>
      </c>
      <c r="AX830" s="131"/>
      <c r="AY830" s="43">
        <f t="shared" si="449"/>
        <v>0</v>
      </c>
      <c r="AZ830" s="131"/>
      <c r="BA830" s="43">
        <f t="shared" si="450"/>
        <v>0</v>
      </c>
      <c r="BB830" s="117"/>
      <c r="BC830" s="43">
        <f t="shared" si="451"/>
        <v>0</v>
      </c>
      <c r="BD830" s="121"/>
      <c r="BE830">
        <f t="shared" si="429"/>
        <v>0</v>
      </c>
      <c r="BF830">
        <f t="shared" si="430"/>
        <v>0</v>
      </c>
      <c r="BG830">
        <f t="shared" si="431"/>
        <v>4</v>
      </c>
      <c r="BH830">
        <f t="shared" si="434"/>
        <v>7</v>
      </c>
      <c r="BI830" s="6">
        <f t="shared" si="432"/>
        <v>0</v>
      </c>
      <c r="BJ830" s="44">
        <f t="shared" si="433"/>
        <v>0</v>
      </c>
    </row>
    <row r="831" spans="1:62" x14ac:dyDescent="0.25">
      <c r="A831" s="144">
        <f t="shared" ref="A831:A894" si="459">A830+1</f>
        <v>819</v>
      </c>
      <c r="B831" s="89" t="s">
        <v>143</v>
      </c>
      <c r="C831" s="150">
        <v>28</v>
      </c>
      <c r="D831" s="89" t="s">
        <v>143</v>
      </c>
      <c r="E831" s="150">
        <v>27</v>
      </c>
      <c r="F831" s="154" t="s">
        <v>132</v>
      </c>
      <c r="G831" s="155">
        <v>25</v>
      </c>
      <c r="H831" s="152">
        <f t="shared" si="458"/>
        <v>5990.97</v>
      </c>
      <c r="I831" s="47">
        <f t="shared" si="457"/>
        <v>1915.6999999999998</v>
      </c>
      <c r="J831" s="47">
        <f t="shared" ref="J831:J894" si="460">J830+I$8</f>
        <v>3313.5</v>
      </c>
      <c r="K831" s="47">
        <f t="shared" si="455"/>
        <v>0</v>
      </c>
      <c r="L831" s="56">
        <f t="shared" si="452"/>
        <v>3292.2260084781542</v>
      </c>
      <c r="M831" s="56">
        <f t="shared" si="435"/>
        <v>-1.4867441329897702E-2</v>
      </c>
      <c r="N831" s="47"/>
      <c r="O831" s="47"/>
      <c r="P831" s="47">
        <f t="shared" si="428"/>
        <v>152.24687499999982</v>
      </c>
      <c r="Q831" s="47">
        <f t="shared" si="428"/>
        <v>1003.2468749999998</v>
      </c>
      <c r="R831" s="47"/>
      <c r="S831" s="47"/>
      <c r="T831" s="47">
        <f t="shared" si="427"/>
        <v>265.08132892994473</v>
      </c>
      <c r="U831" s="47">
        <f t="shared" si="454"/>
        <v>1458.1004766476142</v>
      </c>
      <c r="V831" s="47">
        <f t="shared" si="453"/>
        <v>1569.059070341925</v>
      </c>
      <c r="W831" s="79">
        <v>5</v>
      </c>
      <c r="X831" s="62">
        <f t="shared" si="456"/>
        <v>1569.059070341925</v>
      </c>
      <c r="Y831" s="137">
        <f t="shared" si="438"/>
        <v>56.332071442700425</v>
      </c>
      <c r="Z831" s="131"/>
      <c r="AA831" s="5">
        <f t="shared" si="436"/>
        <v>0</v>
      </c>
      <c r="AB831" s="131"/>
      <c r="AC831" s="43">
        <f t="shared" si="440"/>
        <v>0</v>
      </c>
      <c r="AD831" s="131"/>
      <c r="AE831" s="43">
        <f t="shared" si="439"/>
        <v>0</v>
      </c>
      <c r="AF831" s="131"/>
      <c r="AG831" s="43">
        <f t="shared" si="441"/>
        <v>0</v>
      </c>
      <c r="AH831" s="131"/>
      <c r="AI831" s="43">
        <f t="shared" si="442"/>
        <v>0</v>
      </c>
      <c r="AJ831" s="131"/>
      <c r="AK831" s="43">
        <f t="shared" si="443"/>
        <v>0</v>
      </c>
      <c r="AL831" s="117"/>
      <c r="AM831" s="43">
        <f t="shared" si="444"/>
        <v>0</v>
      </c>
      <c r="AN831" s="131">
        <v>60.1</v>
      </c>
      <c r="AO831" s="5">
        <f t="shared" si="437"/>
        <v>5.6912479323254317</v>
      </c>
      <c r="AP831" s="131"/>
      <c r="AQ831" s="43">
        <f t="shared" si="445"/>
        <v>0</v>
      </c>
      <c r="AR831" s="131">
        <v>60.2</v>
      </c>
      <c r="AS831" s="43">
        <f t="shared" si="446"/>
        <v>5.7102029497882496</v>
      </c>
      <c r="AT831" s="131"/>
      <c r="AU831" s="43">
        <f t="shared" si="447"/>
        <v>0</v>
      </c>
      <c r="AV831" s="131"/>
      <c r="AW831" s="43">
        <f t="shared" si="448"/>
        <v>0</v>
      </c>
      <c r="AX831" s="131"/>
      <c r="AY831" s="43">
        <f t="shared" si="449"/>
        <v>0</v>
      </c>
      <c r="AZ831" s="131"/>
      <c r="BA831" s="43">
        <f t="shared" si="450"/>
        <v>0</v>
      </c>
      <c r="BB831" s="117"/>
      <c r="BC831" s="43">
        <f t="shared" si="451"/>
        <v>0</v>
      </c>
      <c r="BD831" s="121"/>
      <c r="BE831">
        <f t="shared" si="429"/>
        <v>0</v>
      </c>
      <c r="BF831">
        <f t="shared" si="430"/>
        <v>0</v>
      </c>
      <c r="BG831">
        <f t="shared" si="431"/>
        <v>4</v>
      </c>
      <c r="BH831">
        <f t="shared" si="434"/>
        <v>7</v>
      </c>
      <c r="BI831" s="6">
        <f t="shared" si="432"/>
        <v>0</v>
      </c>
      <c r="BJ831" s="44">
        <f t="shared" si="433"/>
        <v>0</v>
      </c>
    </row>
    <row r="832" spans="1:62" x14ac:dyDescent="0.25">
      <c r="A832" s="144">
        <f t="shared" si="459"/>
        <v>820</v>
      </c>
      <c r="B832" s="89" t="s">
        <v>143</v>
      </c>
      <c r="C832" s="150">
        <v>29</v>
      </c>
      <c r="D832" s="89" t="s">
        <v>143</v>
      </c>
      <c r="E832" s="150">
        <v>28</v>
      </c>
      <c r="F832" s="154" t="s">
        <v>132</v>
      </c>
      <c r="G832" s="155">
        <v>26</v>
      </c>
      <c r="H832" s="152">
        <f t="shared" si="458"/>
        <v>5990.97</v>
      </c>
      <c r="I832" s="47">
        <f t="shared" si="457"/>
        <v>1909.9499999999998</v>
      </c>
      <c r="J832" s="47">
        <f t="shared" si="460"/>
        <v>3321.5</v>
      </c>
      <c r="K832" s="47">
        <f t="shared" si="455"/>
        <v>0</v>
      </c>
      <c r="L832" s="56">
        <f t="shared" si="452"/>
        <v>3282.3740011461218</v>
      </c>
      <c r="M832" s="56">
        <f t="shared" si="435"/>
        <v>-1.5509571749134921E-2</v>
      </c>
      <c r="N832" s="47"/>
      <c r="O832" s="47"/>
      <c r="P832" s="47">
        <f t="shared" si="428"/>
        <v>146.49687499999982</v>
      </c>
      <c r="Q832" s="47">
        <f t="shared" si="428"/>
        <v>997.49687499999982</v>
      </c>
      <c r="R832" s="47"/>
      <c r="S832" s="47"/>
      <c r="T832" s="47">
        <f t="shared" si="427"/>
        <v>255.2299637283318</v>
      </c>
      <c r="U832" s="47">
        <f t="shared" si="454"/>
        <v>1458.1004766476142</v>
      </c>
      <c r="V832" s="47">
        <f t="shared" si="453"/>
        <v>1569.059070341925</v>
      </c>
      <c r="W832" s="79">
        <v>5</v>
      </c>
      <c r="X832" s="62">
        <f t="shared" si="456"/>
        <v>1569.059070341925</v>
      </c>
      <c r="Y832" s="137">
        <f t="shared" si="438"/>
        <v>56.332071442700425</v>
      </c>
      <c r="Z832" s="131"/>
      <c r="AA832" s="5">
        <f t="shared" si="436"/>
        <v>0</v>
      </c>
      <c r="AB832" s="131"/>
      <c r="AC832" s="43">
        <f t="shared" si="440"/>
        <v>0</v>
      </c>
      <c r="AD832" s="131"/>
      <c r="AE832" s="43">
        <f t="shared" si="439"/>
        <v>0</v>
      </c>
      <c r="AF832" s="131"/>
      <c r="AG832" s="43">
        <f t="shared" si="441"/>
        <v>0</v>
      </c>
      <c r="AH832" s="131"/>
      <c r="AI832" s="43">
        <f t="shared" si="442"/>
        <v>0</v>
      </c>
      <c r="AJ832" s="131"/>
      <c r="AK832" s="43">
        <f t="shared" si="443"/>
        <v>0</v>
      </c>
      <c r="AL832" s="117"/>
      <c r="AM832" s="43">
        <f t="shared" si="444"/>
        <v>0</v>
      </c>
      <c r="AN832" s="131">
        <v>60.3</v>
      </c>
      <c r="AO832" s="5">
        <f t="shared" si="437"/>
        <v>5.729189480164556</v>
      </c>
      <c r="AP832" s="131"/>
      <c r="AQ832" s="43">
        <f t="shared" si="445"/>
        <v>0</v>
      </c>
      <c r="AR832" s="131">
        <v>60</v>
      </c>
      <c r="AS832" s="43">
        <f t="shared" si="446"/>
        <v>5.6723244277761005</v>
      </c>
      <c r="AT832" s="131"/>
      <c r="AU832" s="43">
        <f t="shared" si="447"/>
        <v>0</v>
      </c>
      <c r="AV832" s="131"/>
      <c r="AW832" s="43">
        <f t="shared" si="448"/>
        <v>0</v>
      </c>
      <c r="AX832" s="131"/>
      <c r="AY832" s="43">
        <f t="shared" si="449"/>
        <v>0</v>
      </c>
      <c r="AZ832" s="131"/>
      <c r="BA832" s="43">
        <f t="shared" si="450"/>
        <v>0</v>
      </c>
      <c r="BB832" s="117"/>
      <c r="BC832" s="43">
        <f t="shared" si="451"/>
        <v>0</v>
      </c>
      <c r="BD832" s="121"/>
      <c r="BE832">
        <f t="shared" si="429"/>
        <v>0</v>
      </c>
      <c r="BF832">
        <f t="shared" si="430"/>
        <v>0</v>
      </c>
      <c r="BG832">
        <f t="shared" si="431"/>
        <v>4</v>
      </c>
      <c r="BH832">
        <f t="shared" si="434"/>
        <v>7</v>
      </c>
      <c r="BI832" s="6">
        <f t="shared" si="432"/>
        <v>0</v>
      </c>
      <c r="BJ832" s="44">
        <f t="shared" si="433"/>
        <v>0</v>
      </c>
    </row>
    <row r="833" spans="1:62" x14ac:dyDescent="0.25">
      <c r="A833" s="144">
        <f t="shared" si="459"/>
        <v>821</v>
      </c>
      <c r="B833" s="89" t="s">
        <v>143</v>
      </c>
      <c r="C833" s="150">
        <v>30</v>
      </c>
      <c r="D833" s="89" t="s">
        <v>143</v>
      </c>
      <c r="E833" s="150">
        <v>29</v>
      </c>
      <c r="F833" s="154" t="s">
        <v>132</v>
      </c>
      <c r="G833" s="155">
        <v>27</v>
      </c>
      <c r="H833" s="152">
        <f t="shared" si="458"/>
        <v>5990.97</v>
      </c>
      <c r="I833" s="47">
        <f t="shared" si="457"/>
        <v>1904.1999999999998</v>
      </c>
      <c r="J833" s="47">
        <f t="shared" si="460"/>
        <v>3329.5</v>
      </c>
      <c r="K833" s="47">
        <f t="shared" si="455"/>
        <v>0</v>
      </c>
      <c r="L833" s="56">
        <f t="shared" si="452"/>
        <v>3272.5219939520653</v>
      </c>
      <c r="M833" s="56">
        <f t="shared" si="435"/>
        <v>-1.6204966009809141E-2</v>
      </c>
      <c r="N833" s="47"/>
      <c r="O833" s="47"/>
      <c r="P833" s="47">
        <f t="shared" si="428"/>
        <v>140.74687499999982</v>
      </c>
      <c r="Q833" s="47">
        <f t="shared" si="428"/>
        <v>991.74687499999982</v>
      </c>
      <c r="R833" s="47"/>
      <c r="S833" s="47"/>
      <c r="T833" s="47">
        <f t="shared" si="427"/>
        <v>245.3786519285359</v>
      </c>
      <c r="U833" s="47">
        <f t="shared" si="454"/>
        <v>1458.1004766476142</v>
      </c>
      <c r="V833" s="47">
        <f t="shared" si="453"/>
        <v>1569.059070341925</v>
      </c>
      <c r="W833" s="79">
        <v>5</v>
      </c>
      <c r="X833" s="62">
        <f t="shared" si="456"/>
        <v>1569.059070341925</v>
      </c>
      <c r="Y833" s="137">
        <f t="shared" si="438"/>
        <v>56.332071442700425</v>
      </c>
      <c r="Z833" s="131"/>
      <c r="AA833" s="5">
        <f t="shared" si="436"/>
        <v>0</v>
      </c>
      <c r="AB833" s="131"/>
      <c r="AC833" s="43">
        <f t="shared" si="440"/>
        <v>0</v>
      </c>
      <c r="AD833" s="131"/>
      <c r="AE833" s="43">
        <f t="shared" si="439"/>
        <v>0</v>
      </c>
      <c r="AF833" s="131"/>
      <c r="AG833" s="43">
        <f t="shared" si="441"/>
        <v>0</v>
      </c>
      <c r="AH833" s="131"/>
      <c r="AI833" s="43">
        <f t="shared" si="442"/>
        <v>0</v>
      </c>
      <c r="AJ833" s="131"/>
      <c r="AK833" s="43">
        <f t="shared" si="443"/>
        <v>0</v>
      </c>
      <c r="AL833" s="117"/>
      <c r="AM833" s="43">
        <f t="shared" si="444"/>
        <v>0</v>
      </c>
      <c r="AN833" s="131">
        <v>60.2</v>
      </c>
      <c r="AO833" s="5">
        <f t="shared" si="437"/>
        <v>5.7102029497882496</v>
      </c>
      <c r="AP833" s="131"/>
      <c r="AQ833" s="43">
        <f t="shared" si="445"/>
        <v>0</v>
      </c>
      <c r="AR833" s="131">
        <v>60</v>
      </c>
      <c r="AS833" s="43">
        <f t="shared" si="446"/>
        <v>5.6723244277761005</v>
      </c>
      <c r="AT833" s="131"/>
      <c r="AU833" s="43">
        <f t="shared" si="447"/>
        <v>0</v>
      </c>
      <c r="AV833" s="131"/>
      <c r="AW833" s="43">
        <f t="shared" si="448"/>
        <v>0</v>
      </c>
      <c r="AX833" s="131"/>
      <c r="AY833" s="43">
        <f t="shared" si="449"/>
        <v>0</v>
      </c>
      <c r="AZ833" s="131"/>
      <c r="BA833" s="43">
        <f t="shared" si="450"/>
        <v>0</v>
      </c>
      <c r="BB833" s="117"/>
      <c r="BC833" s="43">
        <f t="shared" si="451"/>
        <v>0</v>
      </c>
      <c r="BD833" s="121"/>
      <c r="BE833">
        <f t="shared" si="429"/>
        <v>0</v>
      </c>
      <c r="BF833">
        <f t="shared" si="430"/>
        <v>0</v>
      </c>
      <c r="BG833">
        <f t="shared" si="431"/>
        <v>4</v>
      </c>
      <c r="BH833">
        <f t="shared" si="434"/>
        <v>7</v>
      </c>
      <c r="BI833" s="6">
        <f t="shared" si="432"/>
        <v>0</v>
      </c>
      <c r="BJ833" s="44">
        <f t="shared" si="433"/>
        <v>0</v>
      </c>
    </row>
    <row r="834" spans="1:62" x14ac:dyDescent="0.25">
      <c r="A834" s="144">
        <f t="shared" si="459"/>
        <v>822</v>
      </c>
      <c r="B834" s="89" t="s">
        <v>143</v>
      </c>
      <c r="C834" s="150">
        <v>31</v>
      </c>
      <c r="D834" s="89" t="s">
        <v>143</v>
      </c>
      <c r="E834" s="150">
        <v>30</v>
      </c>
      <c r="F834" s="154" t="s">
        <v>132</v>
      </c>
      <c r="G834" s="155">
        <v>28</v>
      </c>
      <c r="H834" s="152">
        <f t="shared" si="458"/>
        <v>5990.97</v>
      </c>
      <c r="I834" s="47">
        <f t="shared" si="457"/>
        <v>1898.4499999999998</v>
      </c>
      <c r="J834" s="47">
        <f t="shared" si="460"/>
        <v>3337.5</v>
      </c>
      <c r="K834" s="47">
        <f t="shared" si="455"/>
        <v>0</v>
      </c>
      <c r="L834" s="56">
        <f t="shared" si="452"/>
        <v>3262.6699868972346</v>
      </c>
      <c r="M834" s="56">
        <f t="shared" si="435"/>
        <v>-1.6960323711828096E-2</v>
      </c>
      <c r="N834" s="47"/>
      <c r="O834" s="47"/>
      <c r="P834" s="47">
        <f t="shared" si="428"/>
        <v>134.99687499999982</v>
      </c>
      <c r="Q834" s="47">
        <f t="shared" si="428"/>
        <v>985.99687499999982</v>
      </c>
      <c r="R834" s="47"/>
      <c r="S834" s="47"/>
      <c r="T834" s="47">
        <f t="shared" si="427"/>
        <v>235.5274002314074</v>
      </c>
      <c r="U834" s="47">
        <f t="shared" si="454"/>
        <v>1458.1004766476142</v>
      </c>
      <c r="V834" s="47">
        <f t="shared" si="453"/>
        <v>1569.059070341925</v>
      </c>
      <c r="W834" s="79">
        <v>5</v>
      </c>
      <c r="X834" s="62">
        <f t="shared" si="456"/>
        <v>1569.059070341925</v>
      </c>
      <c r="Y834" s="137">
        <f t="shared" si="438"/>
        <v>56.332071442700425</v>
      </c>
      <c r="Z834" s="131"/>
      <c r="AA834" s="5">
        <f t="shared" si="436"/>
        <v>0</v>
      </c>
      <c r="AB834" s="131"/>
      <c r="AC834" s="43">
        <f t="shared" si="440"/>
        <v>0</v>
      </c>
      <c r="AD834" s="131"/>
      <c r="AE834" s="43">
        <f t="shared" si="439"/>
        <v>0</v>
      </c>
      <c r="AF834" s="131"/>
      <c r="AG834" s="43">
        <f t="shared" si="441"/>
        <v>0</v>
      </c>
      <c r="AH834" s="131"/>
      <c r="AI834" s="43">
        <f t="shared" si="442"/>
        <v>0</v>
      </c>
      <c r="AJ834" s="131"/>
      <c r="AK834" s="43">
        <f t="shared" si="443"/>
        <v>0</v>
      </c>
      <c r="AL834" s="117"/>
      <c r="AM834" s="43">
        <f t="shared" si="444"/>
        <v>0</v>
      </c>
      <c r="AN834" s="131">
        <v>60.3</v>
      </c>
      <c r="AO834" s="5">
        <f t="shared" si="437"/>
        <v>5.729189480164556</v>
      </c>
      <c r="AP834" s="131"/>
      <c r="AQ834" s="43">
        <f t="shared" si="445"/>
        <v>0</v>
      </c>
      <c r="AR834" s="131">
        <v>60</v>
      </c>
      <c r="AS834" s="43">
        <f t="shared" si="446"/>
        <v>5.6723244277761005</v>
      </c>
      <c r="AT834" s="131"/>
      <c r="AU834" s="43">
        <f t="shared" si="447"/>
        <v>0</v>
      </c>
      <c r="AV834" s="131"/>
      <c r="AW834" s="43">
        <f t="shared" si="448"/>
        <v>0</v>
      </c>
      <c r="AX834" s="131"/>
      <c r="AY834" s="43">
        <f t="shared" si="449"/>
        <v>0</v>
      </c>
      <c r="AZ834" s="131"/>
      <c r="BA834" s="43">
        <f t="shared" si="450"/>
        <v>0</v>
      </c>
      <c r="BB834" s="117"/>
      <c r="BC834" s="43">
        <f t="shared" si="451"/>
        <v>0</v>
      </c>
      <c r="BD834" s="121"/>
      <c r="BE834">
        <f t="shared" si="429"/>
        <v>0</v>
      </c>
      <c r="BF834">
        <f t="shared" si="430"/>
        <v>0</v>
      </c>
      <c r="BG834">
        <f t="shared" si="431"/>
        <v>4</v>
      </c>
      <c r="BH834">
        <f t="shared" si="434"/>
        <v>7</v>
      </c>
      <c r="BI834" s="6">
        <f t="shared" si="432"/>
        <v>0</v>
      </c>
      <c r="BJ834" s="44">
        <f t="shared" si="433"/>
        <v>0</v>
      </c>
    </row>
    <row r="835" spans="1:62" x14ac:dyDescent="0.25">
      <c r="A835" s="144">
        <f t="shared" si="459"/>
        <v>823</v>
      </c>
      <c r="B835" s="89" t="s">
        <v>143</v>
      </c>
      <c r="C835" s="150">
        <v>32</v>
      </c>
      <c r="D835" s="89" t="s">
        <v>143</v>
      </c>
      <c r="E835" s="150">
        <v>31</v>
      </c>
      <c r="F835" s="154" t="s">
        <v>132</v>
      </c>
      <c r="G835" s="155">
        <v>29</v>
      </c>
      <c r="H835" s="152">
        <f t="shared" si="458"/>
        <v>5990.97</v>
      </c>
      <c r="I835" s="47">
        <f t="shared" si="457"/>
        <v>1892.6999999999998</v>
      </c>
      <c r="J835" s="47">
        <f t="shared" si="460"/>
        <v>3345.5</v>
      </c>
      <c r="K835" s="47">
        <f t="shared" si="455"/>
        <v>0</v>
      </c>
      <c r="L835" s="56">
        <f t="shared" si="452"/>
        <v>3252.8179799828949</v>
      </c>
      <c r="M835" s="56">
        <f t="shared" si="435"/>
        <v>-1.778351442226267E-2</v>
      </c>
      <c r="N835" s="47"/>
      <c r="O835" s="47"/>
      <c r="P835" s="47">
        <f t="shared" si="428"/>
        <v>129.24687499999982</v>
      </c>
      <c r="Q835" s="47">
        <f t="shared" si="428"/>
        <v>980.24687499999982</v>
      </c>
      <c r="R835" s="47"/>
      <c r="S835" s="47"/>
      <c r="T835" s="47">
        <f t="shared" si="427"/>
        <v>225.67621650777818</v>
      </c>
      <c r="U835" s="47">
        <f t="shared" si="454"/>
        <v>1458.1004766476142</v>
      </c>
      <c r="V835" s="47">
        <f t="shared" si="453"/>
        <v>1569.059070341925</v>
      </c>
      <c r="W835" s="79">
        <v>5</v>
      </c>
      <c r="X835" s="62">
        <f t="shared" si="456"/>
        <v>1569.059070341925</v>
      </c>
      <c r="Y835" s="137">
        <f t="shared" si="438"/>
        <v>56.332071442700425</v>
      </c>
      <c r="Z835" s="131"/>
      <c r="AA835" s="5">
        <f t="shared" si="436"/>
        <v>0</v>
      </c>
      <c r="AB835" s="131"/>
      <c r="AC835" s="43">
        <f t="shared" si="440"/>
        <v>0</v>
      </c>
      <c r="AD835" s="131"/>
      <c r="AE835" s="43">
        <f t="shared" si="439"/>
        <v>0</v>
      </c>
      <c r="AF835" s="131"/>
      <c r="AG835" s="43">
        <f t="shared" si="441"/>
        <v>0</v>
      </c>
      <c r="AH835" s="131"/>
      <c r="AI835" s="43">
        <f t="shared" si="442"/>
        <v>0</v>
      </c>
      <c r="AJ835" s="131"/>
      <c r="AK835" s="43">
        <f t="shared" si="443"/>
        <v>0</v>
      </c>
      <c r="AL835" s="117"/>
      <c r="AM835" s="43">
        <f t="shared" si="444"/>
        <v>0</v>
      </c>
      <c r="AN835" s="131">
        <v>60.4</v>
      </c>
      <c r="AO835" s="5">
        <f t="shared" si="437"/>
        <v>5.7482075234543499</v>
      </c>
      <c r="AP835" s="131"/>
      <c r="AQ835" s="43">
        <f t="shared" si="445"/>
        <v>0</v>
      </c>
      <c r="AR835" s="131">
        <v>60.3</v>
      </c>
      <c r="AS835" s="43">
        <f t="shared" si="446"/>
        <v>5.729189480164556</v>
      </c>
      <c r="AT835" s="131"/>
      <c r="AU835" s="43">
        <f t="shared" si="447"/>
        <v>0</v>
      </c>
      <c r="AV835" s="131"/>
      <c r="AW835" s="43">
        <f t="shared" si="448"/>
        <v>0</v>
      </c>
      <c r="AX835" s="131"/>
      <c r="AY835" s="43">
        <f t="shared" si="449"/>
        <v>0</v>
      </c>
      <c r="AZ835" s="131"/>
      <c r="BA835" s="43">
        <f t="shared" si="450"/>
        <v>0</v>
      </c>
      <c r="BB835" s="117"/>
      <c r="BC835" s="43">
        <f t="shared" si="451"/>
        <v>0</v>
      </c>
      <c r="BD835" s="121"/>
      <c r="BE835">
        <f t="shared" si="429"/>
        <v>0</v>
      </c>
      <c r="BF835">
        <f t="shared" si="430"/>
        <v>0</v>
      </c>
      <c r="BG835">
        <f t="shared" si="431"/>
        <v>4</v>
      </c>
      <c r="BH835">
        <f t="shared" si="434"/>
        <v>7</v>
      </c>
      <c r="BI835" s="6">
        <f t="shared" si="432"/>
        <v>0</v>
      </c>
      <c r="BJ835" s="44">
        <f t="shared" si="433"/>
        <v>0</v>
      </c>
    </row>
    <row r="836" spans="1:62" x14ac:dyDescent="0.25">
      <c r="A836" s="144">
        <f t="shared" si="459"/>
        <v>824</v>
      </c>
      <c r="B836" s="89" t="s">
        <v>143</v>
      </c>
      <c r="C836" s="150">
        <v>33</v>
      </c>
      <c r="D836" s="89" t="s">
        <v>143</v>
      </c>
      <c r="E836" s="150">
        <v>32</v>
      </c>
      <c r="F836" s="154" t="s">
        <v>132</v>
      </c>
      <c r="G836" s="155">
        <v>30</v>
      </c>
      <c r="H836" s="152">
        <f t="shared" si="458"/>
        <v>5990.97</v>
      </c>
      <c r="I836" s="47">
        <f t="shared" si="457"/>
        <v>1886.9499999999998</v>
      </c>
      <c r="J836" s="47">
        <f t="shared" si="460"/>
        <v>3353.5</v>
      </c>
      <c r="K836" s="47">
        <f t="shared" si="455"/>
        <v>0</v>
      </c>
      <c r="L836" s="56">
        <f t="shared" si="452"/>
        <v>3242.9659732103264</v>
      </c>
      <c r="M836" s="56">
        <f t="shared" si="435"/>
        <v>-1.8683844667066296E-2</v>
      </c>
      <c r="N836" s="47"/>
      <c r="O836" s="47"/>
      <c r="P836" s="47">
        <f t="shared" si="428"/>
        <v>123.49687499999982</v>
      </c>
      <c r="Q836" s="47">
        <f t="shared" si="428"/>
        <v>974.49687499999982</v>
      </c>
      <c r="R836" s="47"/>
      <c r="S836" s="47"/>
      <c r="T836" s="47">
        <f t="shared" si="427"/>
        <v>215.82511006545457</v>
      </c>
      <c r="U836" s="47">
        <f t="shared" si="454"/>
        <v>1458.1004766476142</v>
      </c>
      <c r="V836" s="47">
        <f t="shared" si="453"/>
        <v>1569.059070341925</v>
      </c>
      <c r="W836" s="79">
        <v>5</v>
      </c>
      <c r="X836" s="62">
        <f t="shared" si="456"/>
        <v>1569.059070341925</v>
      </c>
      <c r="Y836" s="137">
        <f t="shared" si="438"/>
        <v>56.332071442700425</v>
      </c>
      <c r="Z836" s="131"/>
      <c r="AA836" s="5">
        <f t="shared" si="436"/>
        <v>0</v>
      </c>
      <c r="AB836" s="131"/>
      <c r="AC836" s="43">
        <f t="shared" si="440"/>
        <v>0</v>
      </c>
      <c r="AD836" s="131"/>
      <c r="AE836" s="43">
        <f t="shared" si="439"/>
        <v>0</v>
      </c>
      <c r="AF836" s="131"/>
      <c r="AG836" s="43">
        <f t="shared" si="441"/>
        <v>0</v>
      </c>
      <c r="AH836" s="131"/>
      <c r="AI836" s="43">
        <f t="shared" si="442"/>
        <v>0</v>
      </c>
      <c r="AJ836" s="131"/>
      <c r="AK836" s="43">
        <f t="shared" si="443"/>
        <v>0</v>
      </c>
      <c r="AL836" s="117"/>
      <c r="AM836" s="43">
        <f t="shared" si="444"/>
        <v>0</v>
      </c>
      <c r="AN836" s="131">
        <v>60.1</v>
      </c>
      <c r="AO836" s="5">
        <f t="shared" si="437"/>
        <v>5.6912479323254317</v>
      </c>
      <c r="AP836" s="131"/>
      <c r="AQ836" s="43">
        <f t="shared" si="445"/>
        <v>0</v>
      </c>
      <c r="AR836" s="131">
        <v>59.8</v>
      </c>
      <c r="AS836" s="43">
        <f t="shared" si="446"/>
        <v>5.6345719574179016</v>
      </c>
      <c r="AT836" s="131"/>
      <c r="AU836" s="43">
        <f t="shared" si="447"/>
        <v>0</v>
      </c>
      <c r="AV836" s="131"/>
      <c r="AW836" s="43">
        <f t="shared" si="448"/>
        <v>0</v>
      </c>
      <c r="AX836" s="131"/>
      <c r="AY836" s="43">
        <f t="shared" si="449"/>
        <v>0</v>
      </c>
      <c r="AZ836" s="131"/>
      <c r="BA836" s="43">
        <f t="shared" si="450"/>
        <v>0</v>
      </c>
      <c r="BB836" s="117"/>
      <c r="BC836" s="43">
        <f t="shared" si="451"/>
        <v>0</v>
      </c>
      <c r="BD836" s="121"/>
      <c r="BE836">
        <f t="shared" si="429"/>
        <v>0</v>
      </c>
      <c r="BF836">
        <f t="shared" si="430"/>
        <v>0</v>
      </c>
      <c r="BG836">
        <f t="shared" si="431"/>
        <v>4</v>
      </c>
      <c r="BH836">
        <f t="shared" si="434"/>
        <v>7</v>
      </c>
      <c r="BI836" s="6">
        <f t="shared" si="432"/>
        <v>0</v>
      </c>
      <c r="BJ836" s="44">
        <f t="shared" si="433"/>
        <v>0</v>
      </c>
    </row>
    <row r="837" spans="1:62" x14ac:dyDescent="0.25">
      <c r="A837" s="144">
        <f t="shared" si="459"/>
        <v>825</v>
      </c>
      <c r="B837" s="89" t="s">
        <v>143</v>
      </c>
      <c r="C837" s="150">
        <v>34</v>
      </c>
      <c r="D837" s="89" t="s">
        <v>143</v>
      </c>
      <c r="E837" s="150">
        <v>33</v>
      </c>
      <c r="F837" s="154" t="s">
        <v>132</v>
      </c>
      <c r="G837" s="155">
        <v>31</v>
      </c>
      <c r="H837" s="152">
        <f t="shared" si="458"/>
        <v>5990.97</v>
      </c>
      <c r="I837" s="47">
        <f t="shared" si="457"/>
        <v>1881.1999999999998</v>
      </c>
      <c r="J837" s="47">
        <f t="shared" si="460"/>
        <v>3361.5</v>
      </c>
      <c r="K837" s="47">
        <f t="shared" si="455"/>
        <v>0</v>
      </c>
      <c r="L837" s="56">
        <f t="shared" si="452"/>
        <v>3233.1139665808259</v>
      </c>
      <c r="M837" s="56">
        <f t="shared" si="435"/>
        <v>-1.9672401530442585E-2</v>
      </c>
      <c r="N837" s="47"/>
      <c r="O837" s="47"/>
      <c r="P837" s="47">
        <f t="shared" si="428"/>
        <v>117.74687499999982</v>
      </c>
      <c r="Q837" s="47">
        <f t="shared" si="428"/>
        <v>968.74687499999982</v>
      </c>
      <c r="R837" s="47"/>
      <c r="S837" s="78"/>
      <c r="T837" s="47">
        <f t="shared" si="427"/>
        <v>205.97409199281734</v>
      </c>
      <c r="U837" s="47">
        <f t="shared" si="454"/>
        <v>1458.1004766476142</v>
      </c>
      <c r="V837" s="47">
        <f t="shared" si="453"/>
        <v>1569.059070341925</v>
      </c>
      <c r="W837" s="79">
        <v>5</v>
      </c>
      <c r="X837" s="62">
        <f t="shared" si="456"/>
        <v>1569.059070341925</v>
      </c>
      <c r="Y837" s="137">
        <f t="shared" si="438"/>
        <v>56.332071442700425</v>
      </c>
      <c r="Z837" s="133"/>
      <c r="AA837" s="5">
        <f t="shared" si="436"/>
        <v>0</v>
      </c>
      <c r="AB837" s="133"/>
      <c r="AC837" s="43">
        <f t="shared" si="440"/>
        <v>0</v>
      </c>
      <c r="AD837" s="133"/>
      <c r="AE837" s="43">
        <f t="shared" si="439"/>
        <v>0</v>
      </c>
      <c r="AF837" s="131"/>
      <c r="AG837" s="43">
        <f t="shared" si="441"/>
        <v>0</v>
      </c>
      <c r="AH837" s="133"/>
      <c r="AI837" s="43">
        <f t="shared" si="442"/>
        <v>0</v>
      </c>
      <c r="AJ837" s="133"/>
      <c r="AK837" s="43">
        <f t="shared" si="443"/>
        <v>0</v>
      </c>
      <c r="AL837" s="117"/>
      <c r="AM837" s="43">
        <f t="shared" si="444"/>
        <v>0</v>
      </c>
      <c r="AN837" s="133">
        <v>60.2</v>
      </c>
      <c r="AO837" s="5">
        <f t="shared" si="437"/>
        <v>5.7102029497882496</v>
      </c>
      <c r="AP837" s="133"/>
      <c r="AQ837" s="43">
        <f t="shared" si="445"/>
        <v>0</v>
      </c>
      <c r="AR837" s="133">
        <v>60.5</v>
      </c>
      <c r="AS837" s="43">
        <f t="shared" si="446"/>
        <v>5.7672570796576306</v>
      </c>
      <c r="AT837" s="131"/>
      <c r="AU837" s="43">
        <f t="shared" si="447"/>
        <v>0</v>
      </c>
      <c r="AV837" s="133"/>
      <c r="AW837" s="43">
        <f t="shared" si="448"/>
        <v>0</v>
      </c>
      <c r="AX837" s="133"/>
      <c r="AY837" s="43">
        <f t="shared" si="449"/>
        <v>0</v>
      </c>
      <c r="AZ837" s="133"/>
      <c r="BA837" s="43">
        <f t="shared" si="450"/>
        <v>0</v>
      </c>
      <c r="BB837" s="231"/>
      <c r="BC837" s="43">
        <f t="shared" si="451"/>
        <v>0</v>
      </c>
      <c r="BD837" s="123"/>
      <c r="BE837">
        <f t="shared" si="429"/>
        <v>0</v>
      </c>
      <c r="BF837">
        <f t="shared" si="430"/>
        <v>0</v>
      </c>
      <c r="BG837">
        <f t="shared" si="431"/>
        <v>4</v>
      </c>
      <c r="BH837">
        <f t="shared" si="434"/>
        <v>7</v>
      </c>
      <c r="BI837" s="6">
        <f t="shared" si="432"/>
        <v>0</v>
      </c>
      <c r="BJ837" s="44">
        <f t="shared" si="433"/>
        <v>0</v>
      </c>
    </row>
    <row r="838" spans="1:62" x14ac:dyDescent="0.25">
      <c r="A838" s="144">
        <f t="shared" si="459"/>
        <v>826</v>
      </c>
      <c r="B838" s="89" t="s">
        <v>143</v>
      </c>
      <c r="C838" s="150">
        <v>35</v>
      </c>
      <c r="D838" s="89" t="s">
        <v>143</v>
      </c>
      <c r="E838" s="150">
        <v>34</v>
      </c>
      <c r="F838" s="154" t="s">
        <v>132</v>
      </c>
      <c r="G838" s="155">
        <v>32</v>
      </c>
      <c r="H838" s="152">
        <f t="shared" si="458"/>
        <v>5990.97</v>
      </c>
      <c r="I838" s="47">
        <f t="shared" si="457"/>
        <v>1875.4499999999998</v>
      </c>
      <c r="J838" s="47">
        <f t="shared" si="460"/>
        <v>3369.5</v>
      </c>
      <c r="K838" s="47">
        <f t="shared" si="455"/>
        <v>0</v>
      </c>
      <c r="L838" s="56">
        <f t="shared" si="452"/>
        <v>3223.2619600957041</v>
      </c>
      <c r="M838" s="56">
        <f t="shared" si="435"/>
        <v>-2.0762499793363531E-2</v>
      </c>
      <c r="N838" s="47"/>
      <c r="O838" s="47"/>
      <c r="P838" s="47">
        <f t="shared" si="428"/>
        <v>111.99687499999982</v>
      </c>
      <c r="Q838" s="47">
        <f t="shared" si="428"/>
        <v>962.99687499999982</v>
      </c>
      <c r="R838" s="47"/>
      <c r="S838" s="78"/>
      <c r="T838" s="47">
        <f t="shared" si="427"/>
        <v>196.12317560595835</v>
      </c>
      <c r="U838" s="47">
        <f t="shared" si="454"/>
        <v>1458.1004766476142</v>
      </c>
      <c r="V838" s="47">
        <f t="shared" si="453"/>
        <v>1569.059070341925</v>
      </c>
      <c r="W838" s="79">
        <v>5</v>
      </c>
      <c r="X838" s="62">
        <f t="shared" si="456"/>
        <v>1569.059070341925</v>
      </c>
      <c r="Y838" s="137">
        <f t="shared" si="438"/>
        <v>56.332071442700425</v>
      </c>
      <c r="Z838" s="133"/>
      <c r="AA838" s="5">
        <f t="shared" si="436"/>
        <v>0</v>
      </c>
      <c r="AB838" s="133"/>
      <c r="AC838" s="43">
        <f t="shared" si="440"/>
        <v>0</v>
      </c>
      <c r="AD838" s="133"/>
      <c r="AE838" s="43">
        <f t="shared" si="439"/>
        <v>0</v>
      </c>
      <c r="AF838" s="131"/>
      <c r="AG838" s="43">
        <f t="shared" si="441"/>
        <v>0</v>
      </c>
      <c r="AH838" s="133"/>
      <c r="AI838" s="43">
        <f t="shared" si="442"/>
        <v>0</v>
      </c>
      <c r="AJ838" s="133"/>
      <c r="AK838" s="43">
        <f t="shared" si="443"/>
        <v>0</v>
      </c>
      <c r="AL838" s="117"/>
      <c r="AM838" s="43">
        <f t="shared" si="444"/>
        <v>0</v>
      </c>
      <c r="AN838" s="133">
        <v>60.6</v>
      </c>
      <c r="AO838" s="5">
        <f t="shared" si="437"/>
        <v>5.7863381487744006</v>
      </c>
      <c r="AP838" s="133"/>
      <c r="AQ838" s="43">
        <f t="shared" si="445"/>
        <v>0</v>
      </c>
      <c r="AR838" s="133">
        <v>60.3</v>
      </c>
      <c r="AS838" s="43">
        <f t="shared" si="446"/>
        <v>5.729189480164556</v>
      </c>
      <c r="AT838" s="131"/>
      <c r="AU838" s="43">
        <f t="shared" si="447"/>
        <v>0</v>
      </c>
      <c r="AV838" s="133"/>
      <c r="AW838" s="43">
        <f t="shared" si="448"/>
        <v>0</v>
      </c>
      <c r="AX838" s="133"/>
      <c r="AY838" s="43">
        <f t="shared" si="449"/>
        <v>0</v>
      </c>
      <c r="AZ838" s="133"/>
      <c r="BA838" s="43">
        <f t="shared" si="450"/>
        <v>0</v>
      </c>
      <c r="BB838" s="231"/>
      <c r="BC838" s="43">
        <f t="shared" si="451"/>
        <v>0</v>
      </c>
      <c r="BD838" s="123"/>
      <c r="BE838">
        <f t="shared" si="429"/>
        <v>0</v>
      </c>
      <c r="BF838">
        <f t="shared" si="430"/>
        <v>0</v>
      </c>
      <c r="BG838">
        <f t="shared" si="431"/>
        <v>4</v>
      </c>
      <c r="BH838">
        <f t="shared" si="434"/>
        <v>7</v>
      </c>
      <c r="BI838" s="6">
        <f t="shared" si="432"/>
        <v>0</v>
      </c>
      <c r="BJ838" s="44">
        <f t="shared" si="433"/>
        <v>0</v>
      </c>
    </row>
    <row r="839" spans="1:62" x14ac:dyDescent="0.25">
      <c r="A839" s="144">
        <f t="shared" si="459"/>
        <v>827</v>
      </c>
      <c r="B839" s="89" t="s">
        <v>143</v>
      </c>
      <c r="C839" s="150">
        <v>36</v>
      </c>
      <c r="D839" s="89" t="s">
        <v>143</v>
      </c>
      <c r="E839" s="150">
        <v>35</v>
      </c>
      <c r="F839" s="154" t="s">
        <v>132</v>
      </c>
      <c r="G839" s="155">
        <v>33</v>
      </c>
      <c r="H839" s="152">
        <f t="shared" si="458"/>
        <v>5990.97</v>
      </c>
      <c r="I839" s="47">
        <f t="shared" si="457"/>
        <v>1869.6999999999998</v>
      </c>
      <c r="J839" s="47">
        <f t="shared" si="460"/>
        <v>3377.5</v>
      </c>
      <c r="K839" s="47">
        <f t="shared" si="455"/>
        <v>0</v>
      </c>
      <c r="L839" s="56">
        <f t="shared" si="452"/>
        <v>3213.4099537562902</v>
      </c>
      <c r="M839" s="56">
        <f t="shared" si="435"/>
        <v>-2.1970270923247881E-2</v>
      </c>
      <c r="N839" s="47"/>
      <c r="O839" s="47"/>
      <c r="P839" s="47">
        <f t="shared" si="428"/>
        <v>106.24687499999982</v>
      </c>
      <c r="Q839" s="47">
        <f t="shared" si="428"/>
        <v>957.24687499999982</v>
      </c>
      <c r="R839" s="47"/>
      <c r="S839" s="78"/>
      <c r="T839" s="47">
        <f t="shared" ref="T839:T856" si="461">SQRT(POWER(P$7-J839,2)+POWER(P839-K839,2))</f>
        <v>186.27237703767454</v>
      </c>
      <c r="U839" s="47">
        <f t="shared" si="454"/>
        <v>1458.1004766476142</v>
      </c>
      <c r="V839" s="47">
        <f t="shared" si="453"/>
        <v>1569.059070341925</v>
      </c>
      <c r="W839" s="79">
        <v>5</v>
      </c>
      <c r="X839" s="62">
        <f t="shared" si="456"/>
        <v>1569.059070341925</v>
      </c>
      <c r="Y839" s="137">
        <f t="shared" si="438"/>
        <v>56.332071442700425</v>
      </c>
      <c r="Z839" s="133"/>
      <c r="AA839" s="5">
        <f t="shared" si="436"/>
        <v>0</v>
      </c>
      <c r="AB839" s="133"/>
      <c r="AC839" s="43">
        <f t="shared" si="440"/>
        <v>0</v>
      </c>
      <c r="AD839" s="133"/>
      <c r="AE839" s="43">
        <f t="shared" si="439"/>
        <v>0</v>
      </c>
      <c r="AF839" s="131"/>
      <c r="AG839" s="43">
        <f t="shared" si="441"/>
        <v>0</v>
      </c>
      <c r="AH839" s="133"/>
      <c r="AI839" s="43">
        <f t="shared" si="442"/>
        <v>0</v>
      </c>
      <c r="AJ839" s="133"/>
      <c r="AK839" s="43">
        <f t="shared" si="443"/>
        <v>0</v>
      </c>
      <c r="AL839" s="117"/>
      <c r="AM839" s="43">
        <f t="shared" si="444"/>
        <v>0</v>
      </c>
      <c r="AN839" s="133">
        <v>60.9</v>
      </c>
      <c r="AO839" s="5">
        <f t="shared" si="437"/>
        <v>5.8437704336056342</v>
      </c>
      <c r="AP839" s="133"/>
      <c r="AQ839" s="43">
        <f t="shared" si="445"/>
        <v>0</v>
      </c>
      <c r="AR839" s="133">
        <v>60.7</v>
      </c>
      <c r="AS839" s="43">
        <f t="shared" si="446"/>
        <v>5.8054507308046572</v>
      </c>
      <c r="AT839" s="131"/>
      <c r="AU839" s="43">
        <f t="shared" si="447"/>
        <v>0</v>
      </c>
      <c r="AV839" s="133"/>
      <c r="AW839" s="43">
        <f t="shared" si="448"/>
        <v>0</v>
      </c>
      <c r="AX839" s="133"/>
      <c r="AY839" s="43">
        <f t="shared" si="449"/>
        <v>0</v>
      </c>
      <c r="AZ839" s="133"/>
      <c r="BA839" s="43">
        <f t="shared" si="450"/>
        <v>0</v>
      </c>
      <c r="BB839" s="231"/>
      <c r="BC839" s="43">
        <f t="shared" si="451"/>
        <v>0</v>
      </c>
      <c r="BD839" s="123"/>
      <c r="BE839">
        <f t="shared" si="429"/>
        <v>0</v>
      </c>
      <c r="BF839">
        <f t="shared" si="430"/>
        <v>0</v>
      </c>
      <c r="BG839">
        <f t="shared" si="431"/>
        <v>4</v>
      </c>
      <c r="BH839">
        <f t="shared" si="434"/>
        <v>7</v>
      </c>
      <c r="BI839" s="6">
        <f t="shared" si="432"/>
        <v>0</v>
      </c>
      <c r="BJ839" s="44">
        <f t="shared" si="433"/>
        <v>0</v>
      </c>
    </row>
    <row r="840" spans="1:62" x14ac:dyDescent="0.25">
      <c r="A840" s="144">
        <f t="shared" si="459"/>
        <v>828</v>
      </c>
      <c r="B840" s="89" t="s">
        <v>143</v>
      </c>
      <c r="C840" s="150">
        <v>37</v>
      </c>
      <c r="D840" s="89" t="s">
        <v>143</v>
      </c>
      <c r="E840" s="150">
        <v>36</v>
      </c>
      <c r="F840" s="154" t="s">
        <v>132</v>
      </c>
      <c r="G840" s="155">
        <v>34</v>
      </c>
      <c r="H840" s="152">
        <f t="shared" si="458"/>
        <v>5990.97</v>
      </c>
      <c r="I840" s="47">
        <f t="shared" si="457"/>
        <v>1863.9499999999998</v>
      </c>
      <c r="J840" s="47">
        <f t="shared" si="460"/>
        <v>3385.5</v>
      </c>
      <c r="K840" s="47">
        <f t="shared" si="455"/>
        <v>0</v>
      </c>
      <c r="L840" s="56">
        <f t="shared" si="452"/>
        <v>3203.557947563927</v>
      </c>
      <c r="M840" s="56">
        <f t="shared" si="435"/>
        <v>-2.331544936487262E-2</v>
      </c>
      <c r="N840" s="47"/>
      <c r="O840" s="47"/>
      <c r="P840" s="47">
        <f t="shared" si="428"/>
        <v>100.49687499999982</v>
      </c>
      <c r="Q840" s="47">
        <f t="shared" si="428"/>
        <v>951.49687499999982</v>
      </c>
      <c r="R840" s="47"/>
      <c r="S840" s="78"/>
      <c r="T840" s="47">
        <f t="shared" si="461"/>
        <v>176.42171602375257</v>
      </c>
      <c r="U840" s="47">
        <f t="shared" si="454"/>
        <v>1458.1004766476142</v>
      </c>
      <c r="V840" s="47">
        <f t="shared" si="453"/>
        <v>1569.059070341925</v>
      </c>
      <c r="W840" s="79">
        <v>5</v>
      </c>
      <c r="X840" s="62">
        <f t="shared" si="456"/>
        <v>1569.059070341925</v>
      </c>
      <c r="Y840" s="137">
        <f t="shared" si="438"/>
        <v>56.332071442700425</v>
      </c>
      <c r="Z840" s="133"/>
      <c r="AA840" s="5">
        <f t="shared" si="436"/>
        <v>0</v>
      </c>
      <c r="AB840" s="133"/>
      <c r="AC840" s="43">
        <f t="shared" si="440"/>
        <v>0</v>
      </c>
      <c r="AD840" s="133"/>
      <c r="AE840" s="43">
        <f t="shared" si="439"/>
        <v>0</v>
      </c>
      <c r="AF840" s="131"/>
      <c r="AG840" s="43">
        <f t="shared" si="441"/>
        <v>0</v>
      </c>
      <c r="AH840" s="133"/>
      <c r="AI840" s="43">
        <f t="shared" si="442"/>
        <v>0</v>
      </c>
      <c r="AJ840" s="133"/>
      <c r="AK840" s="43">
        <f t="shared" si="443"/>
        <v>0</v>
      </c>
      <c r="AL840" s="117"/>
      <c r="AM840" s="43">
        <f t="shared" si="444"/>
        <v>0</v>
      </c>
      <c r="AN840" s="133">
        <v>60.6</v>
      </c>
      <c r="AO840" s="5">
        <f t="shared" si="437"/>
        <v>5.7863381487744006</v>
      </c>
      <c r="AP840" s="133"/>
      <c r="AQ840" s="43">
        <f t="shared" si="445"/>
        <v>0</v>
      </c>
      <c r="AR840" s="133">
        <v>60.4</v>
      </c>
      <c r="AS840" s="43">
        <f t="shared" si="446"/>
        <v>5.7482075234543499</v>
      </c>
      <c r="AT840" s="131"/>
      <c r="AU840" s="43">
        <f t="shared" si="447"/>
        <v>0</v>
      </c>
      <c r="AV840" s="133"/>
      <c r="AW840" s="43">
        <f t="shared" si="448"/>
        <v>0</v>
      </c>
      <c r="AX840" s="133"/>
      <c r="AY840" s="43">
        <f t="shared" si="449"/>
        <v>0</v>
      </c>
      <c r="AZ840" s="133"/>
      <c r="BA840" s="43">
        <f t="shared" si="450"/>
        <v>0</v>
      </c>
      <c r="BB840" s="231"/>
      <c r="BC840" s="43">
        <f t="shared" si="451"/>
        <v>0</v>
      </c>
      <c r="BD840" s="123"/>
      <c r="BE840">
        <f t="shared" si="429"/>
        <v>0</v>
      </c>
      <c r="BF840">
        <f t="shared" si="430"/>
        <v>0</v>
      </c>
      <c r="BG840">
        <f t="shared" si="431"/>
        <v>4</v>
      </c>
      <c r="BH840">
        <f t="shared" si="434"/>
        <v>7</v>
      </c>
      <c r="BI840" s="6">
        <f t="shared" si="432"/>
        <v>0</v>
      </c>
      <c r="BJ840" s="44">
        <f t="shared" si="433"/>
        <v>0</v>
      </c>
    </row>
    <row r="841" spans="1:62" x14ac:dyDescent="0.25">
      <c r="A841" s="144">
        <f t="shared" si="459"/>
        <v>829</v>
      </c>
      <c r="B841" s="89" t="s">
        <v>143</v>
      </c>
      <c r="C841" s="150">
        <v>38</v>
      </c>
      <c r="D841" s="89" t="s">
        <v>143</v>
      </c>
      <c r="E841" s="150">
        <v>37</v>
      </c>
      <c r="F841" s="154" t="s">
        <v>132</v>
      </c>
      <c r="G841" s="155">
        <v>35</v>
      </c>
      <c r="H841" s="152">
        <f t="shared" si="458"/>
        <v>5990.97</v>
      </c>
      <c r="I841" s="47">
        <f t="shared" si="457"/>
        <v>1858.1999999999998</v>
      </c>
      <c r="J841" s="47">
        <f t="shared" si="460"/>
        <v>3393.5</v>
      </c>
      <c r="K841" s="47">
        <f t="shared" si="455"/>
        <v>0</v>
      </c>
      <c r="L841" s="56">
        <f t="shared" si="452"/>
        <v>3193.7059415199769</v>
      </c>
      <c r="M841" s="56">
        <f t="shared" si="435"/>
        <v>-2.4822437757848093E-2</v>
      </c>
      <c r="N841" s="47"/>
      <c r="O841" s="47"/>
      <c r="P841" s="47">
        <f t="shared" ref="P841:Q857" si="462">SLOPE*P$7 + ($I$7-$K$8*($A841-3))</f>
        <v>94.746874999999818</v>
      </c>
      <c r="Q841" s="47">
        <f t="shared" si="462"/>
        <v>945.74687499999982</v>
      </c>
      <c r="R841" s="47"/>
      <c r="S841" s="78"/>
      <c r="T841" s="47">
        <f t="shared" si="461"/>
        <v>166.57121696819527</v>
      </c>
      <c r="U841" s="47">
        <f t="shared" si="454"/>
        <v>1458.1004766476142</v>
      </c>
      <c r="V841" s="47">
        <f t="shared" si="453"/>
        <v>1569.059070341925</v>
      </c>
      <c r="W841" s="79">
        <v>5</v>
      </c>
      <c r="X841" s="62">
        <f t="shared" si="456"/>
        <v>1569.059070341925</v>
      </c>
      <c r="Y841" s="137">
        <f t="shared" si="438"/>
        <v>56.332071442700425</v>
      </c>
      <c r="Z841" s="133"/>
      <c r="AA841" s="5">
        <f t="shared" si="436"/>
        <v>0</v>
      </c>
      <c r="AB841" s="133"/>
      <c r="AC841" s="43">
        <f t="shared" si="440"/>
        <v>0</v>
      </c>
      <c r="AD841" s="133"/>
      <c r="AE841" s="43">
        <f t="shared" si="439"/>
        <v>0</v>
      </c>
      <c r="AF841" s="131"/>
      <c r="AG841" s="43">
        <f t="shared" si="441"/>
        <v>0</v>
      </c>
      <c r="AH841" s="133"/>
      <c r="AI841" s="43">
        <f t="shared" si="442"/>
        <v>0</v>
      </c>
      <c r="AJ841" s="133"/>
      <c r="AK841" s="43">
        <f t="shared" si="443"/>
        <v>0</v>
      </c>
      <c r="AL841" s="117"/>
      <c r="AM841" s="43">
        <f t="shared" si="444"/>
        <v>0</v>
      </c>
      <c r="AN841" s="133">
        <v>60.4</v>
      </c>
      <c r="AO841" s="5">
        <f t="shared" si="437"/>
        <v>5.7482075234543499</v>
      </c>
      <c r="AP841" s="133"/>
      <c r="AQ841" s="43">
        <f t="shared" si="445"/>
        <v>0</v>
      </c>
      <c r="AR841" s="133">
        <v>60.8</v>
      </c>
      <c r="AS841" s="43">
        <f t="shared" si="446"/>
        <v>5.8245948257483997</v>
      </c>
      <c r="AT841" s="131"/>
      <c r="AU841" s="43">
        <f t="shared" si="447"/>
        <v>0</v>
      </c>
      <c r="AV841" s="133"/>
      <c r="AW841" s="43">
        <f t="shared" si="448"/>
        <v>0</v>
      </c>
      <c r="AX841" s="133"/>
      <c r="AY841" s="43">
        <f t="shared" si="449"/>
        <v>0</v>
      </c>
      <c r="AZ841" s="133"/>
      <c r="BA841" s="43">
        <f t="shared" si="450"/>
        <v>0</v>
      </c>
      <c r="BB841" s="231"/>
      <c r="BC841" s="43">
        <f t="shared" si="451"/>
        <v>0</v>
      </c>
      <c r="BD841" s="123"/>
      <c r="BE841">
        <f t="shared" si="429"/>
        <v>0</v>
      </c>
      <c r="BF841">
        <f t="shared" si="430"/>
        <v>0</v>
      </c>
      <c r="BG841">
        <f t="shared" si="431"/>
        <v>4</v>
      </c>
      <c r="BH841">
        <f t="shared" si="434"/>
        <v>7</v>
      </c>
      <c r="BI841" s="6">
        <f t="shared" si="432"/>
        <v>0</v>
      </c>
      <c r="BJ841" s="44">
        <f t="shared" si="433"/>
        <v>0</v>
      </c>
    </row>
    <row r="842" spans="1:62" x14ac:dyDescent="0.25">
      <c r="A842" s="144">
        <f t="shared" si="459"/>
        <v>830</v>
      </c>
      <c r="B842" s="89" t="s">
        <v>143</v>
      </c>
      <c r="C842" s="150">
        <v>39</v>
      </c>
      <c r="D842" s="89" t="s">
        <v>143</v>
      </c>
      <c r="E842" s="150">
        <v>38</v>
      </c>
      <c r="F842" s="154" t="s">
        <v>132</v>
      </c>
      <c r="G842" s="155">
        <v>36</v>
      </c>
      <c r="H842" s="152">
        <f t="shared" si="458"/>
        <v>5990.97</v>
      </c>
      <c r="I842" s="47">
        <f t="shared" si="457"/>
        <v>1852.4499999999998</v>
      </c>
      <c r="J842" s="47">
        <f t="shared" si="460"/>
        <v>3401.5</v>
      </c>
      <c r="K842" s="47">
        <f t="shared" si="455"/>
        <v>0</v>
      </c>
      <c r="L842" s="56">
        <f t="shared" si="452"/>
        <v>3183.8539356258166</v>
      </c>
      <c r="M842" s="56">
        <f t="shared" si="435"/>
        <v>-2.6521773806507554E-2</v>
      </c>
      <c r="N842" s="47"/>
      <c r="O842" s="47"/>
      <c r="P842" s="47">
        <f t="shared" si="462"/>
        <v>88.996874999999818</v>
      </c>
      <c r="Q842" s="47">
        <f t="shared" si="462"/>
        <v>939.99687499999982</v>
      </c>
      <c r="R842" s="47"/>
      <c r="S842" s="78"/>
      <c r="T842" s="47">
        <f t="shared" si="461"/>
        <v>156.72091041008406</v>
      </c>
      <c r="U842" s="47">
        <f t="shared" si="454"/>
        <v>1458.1004766476142</v>
      </c>
      <c r="V842" s="47">
        <f t="shared" si="453"/>
        <v>1569.059070341925</v>
      </c>
      <c r="W842" s="79">
        <v>5</v>
      </c>
      <c r="X842" s="62">
        <f t="shared" si="456"/>
        <v>1569.059070341925</v>
      </c>
      <c r="Y842" s="137">
        <f t="shared" si="438"/>
        <v>56.332071442700425</v>
      </c>
      <c r="Z842" s="133"/>
      <c r="AA842" s="5">
        <f t="shared" si="436"/>
        <v>0</v>
      </c>
      <c r="AB842" s="133"/>
      <c r="AC842" s="43">
        <f t="shared" si="440"/>
        <v>0</v>
      </c>
      <c r="AD842" s="133"/>
      <c r="AE842" s="43">
        <f t="shared" si="439"/>
        <v>0</v>
      </c>
      <c r="AF842" s="131"/>
      <c r="AG842" s="43">
        <f t="shared" si="441"/>
        <v>0</v>
      </c>
      <c r="AH842" s="133"/>
      <c r="AI842" s="43">
        <f t="shared" si="442"/>
        <v>0</v>
      </c>
      <c r="AJ842" s="133"/>
      <c r="AK842" s="43">
        <f t="shared" si="443"/>
        <v>0</v>
      </c>
      <c r="AL842" s="117"/>
      <c r="AM842" s="43">
        <f t="shared" si="444"/>
        <v>0</v>
      </c>
      <c r="AN842" s="133">
        <v>60</v>
      </c>
      <c r="AO842" s="5">
        <f t="shared" si="437"/>
        <v>5.6723244277761005</v>
      </c>
      <c r="AP842" s="133"/>
      <c r="AQ842" s="43">
        <f t="shared" si="445"/>
        <v>0</v>
      </c>
      <c r="AR842" s="133">
        <v>60.2</v>
      </c>
      <c r="AS842" s="43">
        <f t="shared" si="446"/>
        <v>5.7102029497882496</v>
      </c>
      <c r="AT842" s="131"/>
      <c r="AU842" s="43">
        <f t="shared" si="447"/>
        <v>0</v>
      </c>
      <c r="AV842" s="133"/>
      <c r="AW842" s="43">
        <f t="shared" si="448"/>
        <v>0</v>
      </c>
      <c r="AX842" s="133"/>
      <c r="AY842" s="43">
        <f t="shared" si="449"/>
        <v>0</v>
      </c>
      <c r="AZ842" s="133"/>
      <c r="BA842" s="43">
        <f t="shared" si="450"/>
        <v>0</v>
      </c>
      <c r="BB842" s="231"/>
      <c r="BC842" s="43">
        <f t="shared" si="451"/>
        <v>0</v>
      </c>
      <c r="BD842" s="123"/>
      <c r="BE842">
        <f t="shared" si="429"/>
        <v>0</v>
      </c>
      <c r="BF842">
        <f t="shared" si="430"/>
        <v>0</v>
      </c>
      <c r="BG842">
        <f t="shared" si="431"/>
        <v>4</v>
      </c>
      <c r="BH842">
        <f t="shared" si="434"/>
        <v>7</v>
      </c>
      <c r="BI842" s="6">
        <f t="shared" si="432"/>
        <v>0</v>
      </c>
      <c r="BJ842" s="44">
        <f t="shared" si="433"/>
        <v>0</v>
      </c>
    </row>
    <row r="843" spans="1:62" x14ac:dyDescent="0.25">
      <c r="A843" s="144">
        <f t="shared" si="459"/>
        <v>831</v>
      </c>
      <c r="B843" s="89" t="s">
        <v>143</v>
      </c>
      <c r="C843" s="150">
        <v>40</v>
      </c>
      <c r="D843" s="89" t="s">
        <v>143</v>
      </c>
      <c r="E843" s="150">
        <v>39</v>
      </c>
      <c r="F843" s="154" t="s">
        <v>132</v>
      </c>
      <c r="G843" s="155">
        <v>37</v>
      </c>
      <c r="H843" s="152">
        <f t="shared" si="458"/>
        <v>5990.97</v>
      </c>
      <c r="I843" s="47">
        <f t="shared" si="457"/>
        <v>1846.6999999999998</v>
      </c>
      <c r="J843" s="47">
        <f t="shared" si="460"/>
        <v>3409.5</v>
      </c>
      <c r="K843" s="47">
        <f t="shared" si="455"/>
        <v>0</v>
      </c>
      <c r="L843" s="56">
        <f t="shared" si="452"/>
        <v>3174.0019298828411</v>
      </c>
      <c r="M843" s="56">
        <f t="shared" si="435"/>
        <v>-2.8452187273614982E-2</v>
      </c>
      <c r="N843" s="47"/>
      <c r="O843" s="47"/>
      <c r="P843" s="47">
        <f t="shared" si="462"/>
        <v>83.246874999999818</v>
      </c>
      <c r="Q843" s="47">
        <f t="shared" si="462"/>
        <v>934.24687499999982</v>
      </c>
      <c r="R843" s="47"/>
      <c r="S843" s="78"/>
      <c r="T843" s="47">
        <f t="shared" si="461"/>
        <v>146.87083508057546</v>
      </c>
      <c r="U843" s="47">
        <f t="shared" si="454"/>
        <v>1458.1004766476142</v>
      </c>
      <c r="V843" s="47">
        <f t="shared" si="453"/>
        <v>1569.059070341925</v>
      </c>
      <c r="W843" s="79">
        <v>5</v>
      </c>
      <c r="X843" s="62">
        <f t="shared" si="456"/>
        <v>1569.059070341925</v>
      </c>
      <c r="Y843" s="137">
        <f t="shared" si="438"/>
        <v>56.332071442700425</v>
      </c>
      <c r="Z843" s="133"/>
      <c r="AA843" s="5">
        <f t="shared" si="436"/>
        <v>0</v>
      </c>
      <c r="AB843" s="133"/>
      <c r="AC843" s="43">
        <f t="shared" si="440"/>
        <v>0</v>
      </c>
      <c r="AD843" s="133"/>
      <c r="AE843" s="43">
        <f t="shared" si="439"/>
        <v>0</v>
      </c>
      <c r="AF843" s="131"/>
      <c r="AG843" s="43">
        <f t="shared" si="441"/>
        <v>0</v>
      </c>
      <c r="AH843" s="133"/>
      <c r="AI843" s="43">
        <f t="shared" si="442"/>
        <v>0</v>
      </c>
      <c r="AJ843" s="133"/>
      <c r="AK843" s="43">
        <f t="shared" si="443"/>
        <v>0</v>
      </c>
      <c r="AL843" s="117"/>
      <c r="AM843" s="43">
        <f t="shared" si="444"/>
        <v>0</v>
      </c>
      <c r="AN843" s="133">
        <v>59.6</v>
      </c>
      <c r="AO843" s="5">
        <f t="shared" si="437"/>
        <v>5.596945538713654</v>
      </c>
      <c r="AP843" s="133"/>
      <c r="AQ843" s="43">
        <f t="shared" si="445"/>
        <v>0</v>
      </c>
      <c r="AR843" s="133">
        <v>59.5</v>
      </c>
      <c r="AS843" s="43">
        <f t="shared" si="446"/>
        <v>5.5781795987317615</v>
      </c>
      <c r="AT843" s="131"/>
      <c r="AU843" s="43">
        <f t="shared" si="447"/>
        <v>0</v>
      </c>
      <c r="AV843" s="133"/>
      <c r="AW843" s="43">
        <f t="shared" si="448"/>
        <v>0</v>
      </c>
      <c r="AX843" s="133"/>
      <c r="AY843" s="43">
        <f t="shared" si="449"/>
        <v>0</v>
      </c>
      <c r="AZ843" s="133"/>
      <c r="BA843" s="43">
        <f t="shared" si="450"/>
        <v>0</v>
      </c>
      <c r="BB843" s="231"/>
      <c r="BC843" s="43">
        <f t="shared" si="451"/>
        <v>0</v>
      </c>
      <c r="BD843" s="123"/>
      <c r="BE843">
        <f t="shared" si="429"/>
        <v>0</v>
      </c>
      <c r="BF843">
        <f t="shared" si="430"/>
        <v>0</v>
      </c>
      <c r="BG843">
        <f t="shared" si="431"/>
        <v>4</v>
      </c>
      <c r="BH843">
        <f t="shared" si="434"/>
        <v>7</v>
      </c>
      <c r="BI843" s="6">
        <f t="shared" si="432"/>
        <v>0</v>
      </c>
      <c r="BJ843" s="44">
        <f t="shared" si="433"/>
        <v>0</v>
      </c>
    </row>
    <row r="844" spans="1:62" x14ac:dyDescent="0.25">
      <c r="A844" s="144">
        <f t="shared" si="459"/>
        <v>832</v>
      </c>
      <c r="B844" s="89" t="s">
        <v>144</v>
      </c>
      <c r="C844" s="150">
        <v>1</v>
      </c>
      <c r="D844" s="89" t="s">
        <v>143</v>
      </c>
      <c r="E844" s="150">
        <v>40</v>
      </c>
      <c r="F844" s="154" t="s">
        <v>133</v>
      </c>
      <c r="G844" s="155">
        <v>1</v>
      </c>
      <c r="H844" s="152">
        <f t="shared" si="458"/>
        <v>5990.97</v>
      </c>
      <c r="I844" s="47">
        <f t="shared" si="457"/>
        <v>1840.9499999999998</v>
      </c>
      <c r="J844" s="47">
        <f t="shared" si="460"/>
        <v>3417.5</v>
      </c>
      <c r="K844" s="47">
        <f t="shared" si="455"/>
        <v>0</v>
      </c>
      <c r="L844" s="56">
        <f t="shared" si="452"/>
        <v>3164.1499242924633</v>
      </c>
      <c r="M844" s="56">
        <f t="shared" si="435"/>
        <v>-3.0663543967875739E-2</v>
      </c>
      <c r="N844" s="47"/>
      <c r="O844" s="47"/>
      <c r="P844" s="47">
        <f t="shared" si="462"/>
        <v>77.496874999999818</v>
      </c>
      <c r="Q844" s="47">
        <f t="shared" si="462"/>
        <v>928.49687499999982</v>
      </c>
      <c r="R844" s="47"/>
      <c r="S844" s="78"/>
      <c r="T844" s="47">
        <f t="shared" si="461"/>
        <v>137.02104084689182</v>
      </c>
      <c r="U844" s="47">
        <f t="shared" si="454"/>
        <v>1458.1004766476142</v>
      </c>
      <c r="V844" s="47">
        <f t="shared" si="453"/>
        <v>1569.059070341925</v>
      </c>
      <c r="W844" s="79">
        <v>5</v>
      </c>
      <c r="X844" s="62">
        <f t="shared" si="456"/>
        <v>1569.059070341925</v>
      </c>
      <c r="Y844" s="137">
        <f t="shared" si="438"/>
        <v>56.332071442700425</v>
      </c>
      <c r="Z844" s="133"/>
      <c r="AA844" s="5">
        <f t="shared" si="436"/>
        <v>0</v>
      </c>
      <c r="AB844" s="133"/>
      <c r="AC844" s="43">
        <f t="shared" si="440"/>
        <v>0</v>
      </c>
      <c r="AD844" s="133"/>
      <c r="AE844" s="43">
        <f t="shared" si="439"/>
        <v>0</v>
      </c>
      <c r="AF844" s="131"/>
      <c r="AG844" s="43">
        <f t="shared" si="441"/>
        <v>0</v>
      </c>
      <c r="AH844" s="133"/>
      <c r="AI844" s="43">
        <f t="shared" si="442"/>
        <v>0</v>
      </c>
      <c r="AJ844" s="133"/>
      <c r="AK844" s="43">
        <f t="shared" si="443"/>
        <v>0</v>
      </c>
      <c r="AL844" s="117"/>
      <c r="AM844" s="43">
        <f t="shared" si="444"/>
        <v>0</v>
      </c>
      <c r="AN844" s="133">
        <v>58.8</v>
      </c>
      <c r="AO844" s="5">
        <f t="shared" si="437"/>
        <v>5.4477003804361672</v>
      </c>
      <c r="AP844" s="133"/>
      <c r="AQ844" s="43">
        <f t="shared" si="445"/>
        <v>0</v>
      </c>
      <c r="AR844" s="133">
        <v>58.7</v>
      </c>
      <c r="AS844" s="43">
        <f t="shared" si="446"/>
        <v>5.4291865437621771</v>
      </c>
      <c r="AT844" s="131"/>
      <c r="AU844" s="43">
        <f t="shared" si="447"/>
        <v>0</v>
      </c>
      <c r="AV844" s="133"/>
      <c r="AW844" s="43">
        <f t="shared" si="448"/>
        <v>0</v>
      </c>
      <c r="AX844" s="133"/>
      <c r="AY844" s="43">
        <f t="shared" si="449"/>
        <v>0</v>
      </c>
      <c r="AZ844" s="133"/>
      <c r="BA844" s="43">
        <f t="shared" si="450"/>
        <v>0</v>
      </c>
      <c r="BB844" s="231"/>
      <c r="BC844" s="43">
        <f t="shared" si="451"/>
        <v>0</v>
      </c>
      <c r="BD844" s="123"/>
      <c r="BE844">
        <f t="shared" si="429"/>
        <v>0</v>
      </c>
      <c r="BF844">
        <f t="shared" si="430"/>
        <v>0</v>
      </c>
      <c r="BG844">
        <f t="shared" si="431"/>
        <v>4</v>
      </c>
      <c r="BH844">
        <f t="shared" si="434"/>
        <v>7</v>
      </c>
      <c r="BI844" s="6">
        <f t="shared" si="432"/>
        <v>0</v>
      </c>
      <c r="BJ844" s="44">
        <f t="shared" si="433"/>
        <v>0</v>
      </c>
    </row>
    <row r="845" spans="1:62" x14ac:dyDescent="0.25">
      <c r="A845" s="144">
        <f t="shared" si="459"/>
        <v>833</v>
      </c>
      <c r="B845" s="89" t="s">
        <v>144</v>
      </c>
      <c r="C845" s="150">
        <v>2</v>
      </c>
      <c r="D845" s="89" t="s">
        <v>144</v>
      </c>
      <c r="E845" s="150">
        <v>1</v>
      </c>
      <c r="F845" s="154" t="s">
        <v>133</v>
      </c>
      <c r="G845" s="155">
        <v>2</v>
      </c>
      <c r="H845" s="152">
        <f t="shared" si="458"/>
        <v>5990.97</v>
      </c>
      <c r="I845" s="47">
        <f t="shared" si="457"/>
        <v>1835.1999999999998</v>
      </c>
      <c r="J845" s="47">
        <f t="shared" si="460"/>
        <v>3425.5</v>
      </c>
      <c r="K845" s="47">
        <f t="shared" si="455"/>
        <v>0</v>
      </c>
      <c r="L845" s="56">
        <f t="shared" si="452"/>
        <v>3154.2979188561121</v>
      </c>
      <c r="M845" s="56">
        <f t="shared" si="435"/>
        <v>-3.3221157441403193E-2</v>
      </c>
      <c r="N845" s="47"/>
      <c r="O845" s="47"/>
      <c r="P845" s="47">
        <f t="shared" si="462"/>
        <v>71.746874999999818</v>
      </c>
      <c r="Q845" s="47">
        <f t="shared" si="462"/>
        <v>922.74687499999982</v>
      </c>
      <c r="R845" s="47"/>
      <c r="S845" s="78"/>
      <c r="T845" s="47">
        <f t="shared" si="461"/>
        <v>127.1715930240146</v>
      </c>
      <c r="U845" s="47">
        <f t="shared" si="454"/>
        <v>1458.1004766476142</v>
      </c>
      <c r="V845" s="47">
        <f t="shared" si="453"/>
        <v>1569.059070341925</v>
      </c>
      <c r="W845" s="79">
        <v>5</v>
      </c>
      <c r="X845" s="62">
        <f t="shared" si="456"/>
        <v>1569.059070341925</v>
      </c>
      <c r="Y845" s="137">
        <f t="shared" si="438"/>
        <v>56.332071442700425</v>
      </c>
      <c r="Z845" s="133"/>
      <c r="AA845" s="5">
        <f t="shared" si="436"/>
        <v>0</v>
      </c>
      <c r="AB845" s="133"/>
      <c r="AC845" s="43">
        <f t="shared" si="440"/>
        <v>0</v>
      </c>
      <c r="AD845" s="133"/>
      <c r="AE845" s="43">
        <f t="shared" si="439"/>
        <v>0</v>
      </c>
      <c r="AF845" s="131"/>
      <c r="AG845" s="43">
        <f t="shared" si="441"/>
        <v>0</v>
      </c>
      <c r="AH845" s="133"/>
      <c r="AI845" s="43">
        <f t="shared" si="442"/>
        <v>0</v>
      </c>
      <c r="AJ845" s="133"/>
      <c r="AK845" s="43">
        <f t="shared" si="443"/>
        <v>0</v>
      </c>
      <c r="AL845" s="117"/>
      <c r="AM845" s="43">
        <f t="shared" si="444"/>
        <v>0</v>
      </c>
      <c r="AN845" s="133">
        <v>60</v>
      </c>
      <c r="AO845" s="5">
        <f t="shared" si="437"/>
        <v>5.6723244277761005</v>
      </c>
      <c r="AP845" s="133"/>
      <c r="AQ845" s="43">
        <f t="shared" si="445"/>
        <v>0</v>
      </c>
      <c r="AR845" s="133">
        <v>59.7</v>
      </c>
      <c r="AS845" s="43">
        <f t="shared" si="446"/>
        <v>5.6157429916090349</v>
      </c>
      <c r="AT845" s="131"/>
      <c r="AU845" s="43">
        <f t="shared" si="447"/>
        <v>0</v>
      </c>
      <c r="AV845" s="133"/>
      <c r="AW845" s="43">
        <f t="shared" si="448"/>
        <v>0</v>
      </c>
      <c r="AX845" s="133"/>
      <c r="AY845" s="43">
        <f t="shared" si="449"/>
        <v>0</v>
      </c>
      <c r="AZ845" s="133"/>
      <c r="BA845" s="43">
        <f t="shared" si="450"/>
        <v>0</v>
      </c>
      <c r="BB845" s="231"/>
      <c r="BC845" s="43">
        <f t="shared" si="451"/>
        <v>0</v>
      </c>
      <c r="BD845" s="123"/>
      <c r="BE845">
        <f t="shared" si="429"/>
        <v>0</v>
      </c>
      <c r="BF845">
        <f t="shared" si="430"/>
        <v>0</v>
      </c>
      <c r="BG845">
        <f t="shared" si="431"/>
        <v>4</v>
      </c>
      <c r="BH845">
        <f t="shared" si="434"/>
        <v>7</v>
      </c>
      <c r="BI845" s="6">
        <f t="shared" si="432"/>
        <v>0</v>
      </c>
      <c r="BJ845" s="44">
        <f t="shared" si="433"/>
        <v>0</v>
      </c>
    </row>
    <row r="846" spans="1:62" x14ac:dyDescent="0.25">
      <c r="A846" s="144">
        <f t="shared" si="459"/>
        <v>834</v>
      </c>
      <c r="B846" s="89" t="s">
        <v>144</v>
      </c>
      <c r="C846" s="150">
        <v>3</v>
      </c>
      <c r="D846" s="89" t="s">
        <v>144</v>
      </c>
      <c r="E846" s="150">
        <v>2</v>
      </c>
      <c r="F846" s="154" t="s">
        <v>133</v>
      </c>
      <c r="G846" s="155">
        <v>3</v>
      </c>
      <c r="H846" s="152">
        <f t="shared" si="458"/>
        <v>5990.97</v>
      </c>
      <c r="I846" s="47">
        <f t="shared" si="457"/>
        <v>1829.4499999999998</v>
      </c>
      <c r="J846" s="47">
        <f t="shared" si="460"/>
        <v>3433.5</v>
      </c>
      <c r="K846" s="47">
        <f t="shared" si="455"/>
        <v>0</v>
      </c>
      <c r="L846" s="56">
        <f t="shared" si="452"/>
        <v>3144.4459135752359</v>
      </c>
      <c r="M846" s="56">
        <f t="shared" si="435"/>
        <v>-3.6212271766089543E-2</v>
      </c>
      <c r="N846" s="47"/>
      <c r="O846" s="47"/>
      <c r="P846" s="47">
        <f t="shared" si="462"/>
        <v>65.996874999999818</v>
      </c>
      <c r="Q846" s="47">
        <f t="shared" si="462"/>
        <v>916.99687499999982</v>
      </c>
      <c r="R846" s="47"/>
      <c r="S846" s="78"/>
      <c r="T846" s="47">
        <f t="shared" si="461"/>
        <v>117.3225788574629</v>
      </c>
      <c r="U846" s="47">
        <f t="shared" si="454"/>
        <v>1458.1004766476142</v>
      </c>
      <c r="V846" s="47">
        <f t="shared" si="453"/>
        <v>1569.059070341925</v>
      </c>
      <c r="W846" s="79">
        <v>5</v>
      </c>
      <c r="X846" s="62">
        <f t="shared" si="456"/>
        <v>1569.059070341925</v>
      </c>
      <c r="Y846" s="137">
        <f t="shared" si="438"/>
        <v>56.332071442700425</v>
      </c>
      <c r="Z846" s="133"/>
      <c r="AA846" s="5">
        <f t="shared" si="436"/>
        <v>0</v>
      </c>
      <c r="AB846" s="133"/>
      <c r="AC846" s="43">
        <f t="shared" si="440"/>
        <v>0</v>
      </c>
      <c r="AD846" s="133"/>
      <c r="AE846" s="43">
        <f t="shared" si="439"/>
        <v>0</v>
      </c>
      <c r="AF846" s="131"/>
      <c r="AG846" s="43">
        <f t="shared" si="441"/>
        <v>0</v>
      </c>
      <c r="AH846" s="133"/>
      <c r="AI846" s="43">
        <f t="shared" si="442"/>
        <v>0</v>
      </c>
      <c r="AJ846" s="133"/>
      <c r="AK846" s="43">
        <f t="shared" si="443"/>
        <v>0</v>
      </c>
      <c r="AL846" s="117"/>
      <c r="AM846" s="43">
        <f t="shared" si="444"/>
        <v>0</v>
      </c>
      <c r="AN846" s="133">
        <v>60.2</v>
      </c>
      <c r="AO846" s="5">
        <f t="shared" si="437"/>
        <v>5.7102029497882496</v>
      </c>
      <c r="AP846" s="133"/>
      <c r="AQ846" s="43">
        <f t="shared" si="445"/>
        <v>0</v>
      </c>
      <c r="AR846" s="133">
        <v>60.1</v>
      </c>
      <c r="AS846" s="43">
        <f t="shared" si="446"/>
        <v>5.6912479323254317</v>
      </c>
      <c r="AT846" s="131"/>
      <c r="AU846" s="43">
        <f t="shared" si="447"/>
        <v>0</v>
      </c>
      <c r="AV846" s="133"/>
      <c r="AW846" s="43">
        <f t="shared" si="448"/>
        <v>0</v>
      </c>
      <c r="AX846" s="133"/>
      <c r="AY846" s="43">
        <f t="shared" si="449"/>
        <v>0</v>
      </c>
      <c r="AZ846" s="133"/>
      <c r="BA846" s="43">
        <f t="shared" si="450"/>
        <v>0</v>
      </c>
      <c r="BB846" s="231"/>
      <c r="BC846" s="43">
        <f t="shared" si="451"/>
        <v>0</v>
      </c>
      <c r="BD846" s="123"/>
      <c r="BE846">
        <f t="shared" ref="BE846:BE909" si="463">IF(AM846=0,IF(AG846="","",AG846),AM846)</f>
        <v>0</v>
      </c>
      <c r="BF846">
        <f t="shared" ref="BF846:BF909" si="464">IF(BC846=0,IF(AU846="","",AU846),BC846)</f>
        <v>0</v>
      </c>
      <c r="BG846">
        <f t="shared" ref="BG846:BG909" si="465">IF(L846&lt;500,2,4)</f>
        <v>4</v>
      </c>
      <c r="BH846">
        <f t="shared" si="434"/>
        <v>7</v>
      </c>
      <c r="BI846" s="6">
        <f t="shared" ref="BI846:BI909" si="466">AM846-AG846</f>
        <v>0</v>
      </c>
      <c r="BJ846" s="44">
        <f t="shared" ref="BJ846:BJ909" si="467">BC846-AU846</f>
        <v>0</v>
      </c>
    </row>
    <row r="847" spans="1:62" x14ac:dyDescent="0.25">
      <c r="A847" s="144">
        <f t="shared" si="459"/>
        <v>835</v>
      </c>
      <c r="B847" s="89" t="s">
        <v>144</v>
      </c>
      <c r="C847" s="150">
        <v>4</v>
      </c>
      <c r="D847" s="89" t="s">
        <v>144</v>
      </c>
      <c r="E847" s="150">
        <v>3</v>
      </c>
      <c r="F847" s="154" t="s">
        <v>133</v>
      </c>
      <c r="G847" s="155">
        <v>4</v>
      </c>
      <c r="H847" s="152">
        <f t="shared" si="458"/>
        <v>5990.97</v>
      </c>
      <c r="I847" s="47">
        <f t="shared" si="457"/>
        <v>1823.6999999999998</v>
      </c>
      <c r="J847" s="47">
        <f t="shared" si="460"/>
        <v>3441.5</v>
      </c>
      <c r="K847" s="47">
        <f t="shared" si="455"/>
        <v>0</v>
      </c>
      <c r="L847" s="56">
        <f t="shared" si="452"/>
        <v>3134.5939084513006</v>
      </c>
      <c r="M847" s="56">
        <f t="shared" si="435"/>
        <v>-3.9756107380071626E-2</v>
      </c>
      <c r="N847" s="47"/>
      <c r="O847" s="47"/>
      <c r="P847" s="47">
        <f t="shared" si="462"/>
        <v>60.246874999999818</v>
      </c>
      <c r="Q847" s="47">
        <f t="shared" si="462"/>
        <v>911.24687499999982</v>
      </c>
      <c r="R847" s="47"/>
      <c r="S847" s="78"/>
      <c r="T847" s="47">
        <f t="shared" si="461"/>
        <v>107.47411756914128</v>
      </c>
      <c r="U847" s="47">
        <f t="shared" si="454"/>
        <v>1458.1004766476142</v>
      </c>
      <c r="V847" s="47">
        <f t="shared" si="453"/>
        <v>1569.059070341925</v>
      </c>
      <c r="W847" s="79">
        <v>5</v>
      </c>
      <c r="X847" s="62">
        <f t="shared" si="456"/>
        <v>1569.059070341925</v>
      </c>
      <c r="Y847" s="137">
        <f t="shared" si="438"/>
        <v>56.332071442700425</v>
      </c>
      <c r="Z847" s="133"/>
      <c r="AA847" s="5">
        <f t="shared" si="436"/>
        <v>0</v>
      </c>
      <c r="AB847" s="133"/>
      <c r="AC847" s="43">
        <f t="shared" si="440"/>
        <v>0</v>
      </c>
      <c r="AD847" s="133"/>
      <c r="AE847" s="43">
        <f t="shared" si="439"/>
        <v>0</v>
      </c>
      <c r="AF847" s="131"/>
      <c r="AG847" s="43">
        <f t="shared" si="441"/>
        <v>0</v>
      </c>
      <c r="AH847" s="133"/>
      <c r="AI847" s="43">
        <f t="shared" si="442"/>
        <v>0</v>
      </c>
      <c r="AJ847" s="133"/>
      <c r="AK847" s="43">
        <f t="shared" si="443"/>
        <v>0</v>
      </c>
      <c r="AL847" s="117"/>
      <c r="AM847" s="43">
        <f t="shared" si="444"/>
        <v>0</v>
      </c>
      <c r="AN847" s="133">
        <v>61.5</v>
      </c>
      <c r="AO847" s="5">
        <f t="shared" si="437"/>
        <v>5.9594858519322651</v>
      </c>
      <c r="AP847" s="133"/>
      <c r="AQ847" s="43">
        <f t="shared" si="445"/>
        <v>0</v>
      </c>
      <c r="AR847" s="133">
        <v>61.2</v>
      </c>
      <c r="AS847" s="43">
        <f t="shared" si="446"/>
        <v>5.901486334658256</v>
      </c>
      <c r="AT847" s="131"/>
      <c r="AU847" s="43">
        <f t="shared" si="447"/>
        <v>0</v>
      </c>
      <c r="AV847" s="133"/>
      <c r="AW847" s="43">
        <f t="shared" si="448"/>
        <v>0</v>
      </c>
      <c r="AX847" s="133"/>
      <c r="AY847" s="43">
        <f t="shared" si="449"/>
        <v>0</v>
      </c>
      <c r="AZ847" s="133"/>
      <c r="BA847" s="43">
        <f t="shared" si="450"/>
        <v>0</v>
      </c>
      <c r="BB847" s="231"/>
      <c r="BC847" s="43">
        <f t="shared" si="451"/>
        <v>0</v>
      </c>
      <c r="BD847" s="123"/>
      <c r="BE847">
        <f t="shared" si="463"/>
        <v>0</v>
      </c>
      <c r="BF847">
        <f t="shared" si="464"/>
        <v>0</v>
      </c>
      <c r="BG847">
        <f t="shared" si="465"/>
        <v>4</v>
      </c>
      <c r="BH847">
        <f t="shared" ref="BH847:BH910" si="468">BH846</f>
        <v>7</v>
      </c>
      <c r="BI847" s="6">
        <f t="shared" si="466"/>
        <v>0</v>
      </c>
      <c r="BJ847" s="44">
        <f t="shared" si="467"/>
        <v>0</v>
      </c>
    </row>
    <row r="848" spans="1:62" x14ac:dyDescent="0.25">
      <c r="A848" s="144">
        <f t="shared" si="459"/>
        <v>836</v>
      </c>
      <c r="B848" s="89" t="s">
        <v>144</v>
      </c>
      <c r="C848" s="150">
        <v>5</v>
      </c>
      <c r="D848" s="89" t="s">
        <v>144</v>
      </c>
      <c r="E848" s="150">
        <v>4</v>
      </c>
      <c r="F848" s="154" t="s">
        <v>133</v>
      </c>
      <c r="G848" s="155">
        <v>5</v>
      </c>
      <c r="H848" s="152">
        <f t="shared" si="458"/>
        <v>5990.97</v>
      </c>
      <c r="I848" s="47">
        <f t="shared" si="457"/>
        <v>1817.9499999999998</v>
      </c>
      <c r="J848" s="47">
        <f t="shared" si="460"/>
        <v>3449.5</v>
      </c>
      <c r="K848" s="47">
        <f t="shared" si="455"/>
        <v>0</v>
      </c>
      <c r="L848" s="56">
        <f t="shared" si="452"/>
        <v>3124.7419034857903</v>
      </c>
      <c r="M848" s="56">
        <f t="shared" ref="M848:M911" si="469">L848-SUM(R848:V848)</f>
        <v>-4.4019984521582955E-2</v>
      </c>
      <c r="N848" s="47"/>
      <c r="O848" s="47"/>
      <c r="P848" s="47">
        <f t="shared" si="462"/>
        <v>54.496874999999818</v>
      </c>
      <c r="Q848" s="47">
        <f t="shared" si="462"/>
        <v>905.49687499999982</v>
      </c>
      <c r="R848" s="47"/>
      <c r="S848" s="78"/>
      <c r="T848" s="47">
        <f t="shared" si="461"/>
        <v>97.626376480772876</v>
      </c>
      <c r="U848" s="47">
        <f t="shared" si="454"/>
        <v>1458.1004766476142</v>
      </c>
      <c r="V848" s="47">
        <f t="shared" si="453"/>
        <v>1569.059070341925</v>
      </c>
      <c r="W848" s="79">
        <v>5</v>
      </c>
      <c r="X848" s="62">
        <f t="shared" si="456"/>
        <v>1569.059070341925</v>
      </c>
      <c r="Y848" s="137">
        <f t="shared" si="438"/>
        <v>56.332071442700425</v>
      </c>
      <c r="Z848" s="133"/>
      <c r="AA848" s="5">
        <f t="shared" si="436"/>
        <v>0</v>
      </c>
      <c r="AB848" s="133"/>
      <c r="AC848" s="43">
        <f t="shared" si="440"/>
        <v>0</v>
      </c>
      <c r="AD848" s="133"/>
      <c r="AE848" s="43">
        <f t="shared" si="439"/>
        <v>0</v>
      </c>
      <c r="AF848" s="131"/>
      <c r="AG848" s="43">
        <f t="shared" si="441"/>
        <v>0</v>
      </c>
      <c r="AH848" s="133"/>
      <c r="AI848" s="43">
        <f t="shared" si="442"/>
        <v>0</v>
      </c>
      <c r="AJ848" s="133"/>
      <c r="AK848" s="43">
        <f t="shared" si="443"/>
        <v>0</v>
      </c>
      <c r="AL848" s="117"/>
      <c r="AM848" s="43">
        <f t="shared" si="444"/>
        <v>0</v>
      </c>
      <c r="AN848" s="133">
        <v>62</v>
      </c>
      <c r="AO848" s="5">
        <f t="shared" si="437"/>
        <v>6.0567819723253704</v>
      </c>
      <c r="AP848" s="133"/>
      <c r="AQ848" s="43">
        <f t="shared" si="445"/>
        <v>0</v>
      </c>
      <c r="AR848" s="133">
        <v>62.3</v>
      </c>
      <c r="AS848" s="43">
        <f t="shared" si="446"/>
        <v>6.1155377995230848</v>
      </c>
      <c r="AT848" s="131"/>
      <c r="AU848" s="43">
        <f t="shared" si="447"/>
        <v>0</v>
      </c>
      <c r="AV848" s="133"/>
      <c r="AW848" s="43">
        <f t="shared" si="448"/>
        <v>0</v>
      </c>
      <c r="AX848" s="133"/>
      <c r="AY848" s="43">
        <f t="shared" si="449"/>
        <v>0</v>
      </c>
      <c r="AZ848" s="133"/>
      <c r="BA848" s="43">
        <f t="shared" si="450"/>
        <v>0</v>
      </c>
      <c r="BB848" s="231"/>
      <c r="BC848" s="43">
        <f t="shared" si="451"/>
        <v>0</v>
      </c>
      <c r="BD848" s="123"/>
      <c r="BE848">
        <f t="shared" si="463"/>
        <v>0</v>
      </c>
      <c r="BF848">
        <f t="shared" si="464"/>
        <v>0</v>
      </c>
      <c r="BG848">
        <f t="shared" si="465"/>
        <v>4</v>
      </c>
      <c r="BH848">
        <f t="shared" si="468"/>
        <v>7</v>
      </c>
      <c r="BI848" s="6">
        <f t="shared" si="466"/>
        <v>0</v>
      </c>
      <c r="BJ848" s="44">
        <f t="shared" si="467"/>
        <v>0</v>
      </c>
    </row>
    <row r="849" spans="1:62" x14ac:dyDescent="0.25">
      <c r="A849" s="144">
        <f t="shared" si="459"/>
        <v>837</v>
      </c>
      <c r="B849" s="89" t="s">
        <v>144</v>
      </c>
      <c r="C849" s="150">
        <v>6</v>
      </c>
      <c r="D849" s="89" t="s">
        <v>144</v>
      </c>
      <c r="E849" s="150">
        <v>5</v>
      </c>
      <c r="F849" s="154" t="s">
        <v>133</v>
      </c>
      <c r="G849" s="155">
        <v>6</v>
      </c>
      <c r="H849" s="152">
        <f t="shared" si="458"/>
        <v>5990.97</v>
      </c>
      <c r="I849" s="47">
        <f t="shared" si="457"/>
        <v>1812.1999999999998</v>
      </c>
      <c r="J849" s="47">
        <f t="shared" si="460"/>
        <v>3457.5</v>
      </c>
      <c r="K849" s="47">
        <f t="shared" si="455"/>
        <v>0</v>
      </c>
      <c r="L849" s="56">
        <f t="shared" si="452"/>
        <v>3114.8898986802087</v>
      </c>
      <c r="M849" s="56">
        <f t="shared" si="469"/>
        <v>-4.9246293518081075E-2</v>
      </c>
      <c r="N849" s="47"/>
      <c r="O849" s="47"/>
      <c r="P849" s="47">
        <f t="shared" si="462"/>
        <v>48.746874999999818</v>
      </c>
      <c r="Q849" s="47">
        <f t="shared" si="462"/>
        <v>899.74687499999982</v>
      </c>
      <c r="R849" s="78"/>
      <c r="S849" s="78"/>
      <c r="T849" s="47">
        <f t="shared" si="461"/>
        <v>87.779597984187689</v>
      </c>
      <c r="U849" s="47">
        <f t="shared" si="454"/>
        <v>1458.1004766476142</v>
      </c>
      <c r="V849" s="47">
        <f t="shared" si="453"/>
        <v>1569.059070341925</v>
      </c>
      <c r="W849" s="79">
        <v>5</v>
      </c>
      <c r="X849" s="62">
        <f t="shared" si="456"/>
        <v>1569.059070341925</v>
      </c>
      <c r="Y849" s="137">
        <f t="shared" si="438"/>
        <v>56.332071442700425</v>
      </c>
      <c r="Z849" s="133"/>
      <c r="AA849" s="5">
        <f t="shared" si="436"/>
        <v>0</v>
      </c>
      <c r="AB849" s="133"/>
      <c r="AC849" s="43">
        <f t="shared" si="440"/>
        <v>0</v>
      </c>
      <c r="AD849" s="133"/>
      <c r="AE849" s="43">
        <f t="shared" si="439"/>
        <v>0</v>
      </c>
      <c r="AF849" s="131"/>
      <c r="AG849" s="43">
        <f t="shared" si="441"/>
        <v>0</v>
      </c>
      <c r="AH849" s="133"/>
      <c r="AI849" s="43">
        <f t="shared" si="442"/>
        <v>0</v>
      </c>
      <c r="AJ849" s="133"/>
      <c r="AK849" s="43">
        <f t="shared" si="443"/>
        <v>0</v>
      </c>
      <c r="AL849" s="117"/>
      <c r="AM849" s="43">
        <f t="shared" si="444"/>
        <v>0</v>
      </c>
      <c r="AN849" s="133">
        <v>60.6</v>
      </c>
      <c r="AO849" s="5">
        <f t="shared" si="437"/>
        <v>5.7863381487744006</v>
      </c>
      <c r="AP849" s="133"/>
      <c r="AQ849" s="43">
        <f t="shared" si="445"/>
        <v>0</v>
      </c>
      <c r="AR849" s="133">
        <v>60.9</v>
      </c>
      <c r="AS849" s="43">
        <f t="shared" si="446"/>
        <v>5.8437704336056342</v>
      </c>
      <c r="AT849" s="131"/>
      <c r="AU849" s="43">
        <f t="shared" si="447"/>
        <v>0</v>
      </c>
      <c r="AV849" s="133"/>
      <c r="AW849" s="43">
        <f t="shared" si="448"/>
        <v>0</v>
      </c>
      <c r="AX849" s="133"/>
      <c r="AY849" s="43">
        <f t="shared" si="449"/>
        <v>0</v>
      </c>
      <c r="AZ849" s="133"/>
      <c r="BA849" s="43">
        <f t="shared" si="450"/>
        <v>0</v>
      </c>
      <c r="BB849" s="231"/>
      <c r="BC849" s="43">
        <f t="shared" si="451"/>
        <v>0</v>
      </c>
      <c r="BD849" s="123"/>
      <c r="BE849">
        <f t="shared" si="463"/>
        <v>0</v>
      </c>
      <c r="BF849">
        <f t="shared" si="464"/>
        <v>0</v>
      </c>
      <c r="BG849">
        <f t="shared" si="465"/>
        <v>4</v>
      </c>
      <c r="BH849">
        <f t="shared" si="468"/>
        <v>7</v>
      </c>
      <c r="BI849" s="6">
        <f t="shared" si="466"/>
        <v>0</v>
      </c>
      <c r="BJ849" s="44">
        <f t="shared" si="467"/>
        <v>0</v>
      </c>
    </row>
    <row r="850" spans="1:62" x14ac:dyDescent="0.25">
      <c r="A850" s="144">
        <f t="shared" si="459"/>
        <v>838</v>
      </c>
      <c r="B850" s="89" t="s">
        <v>144</v>
      </c>
      <c r="C850" s="150">
        <v>7</v>
      </c>
      <c r="D850" s="89" t="s">
        <v>144</v>
      </c>
      <c r="E850" s="150">
        <v>6</v>
      </c>
      <c r="F850" s="154" t="s">
        <v>133</v>
      </c>
      <c r="G850" s="155">
        <v>7</v>
      </c>
      <c r="H850" s="152">
        <f t="shared" si="458"/>
        <v>5990.97</v>
      </c>
      <c r="I850" s="47">
        <f t="shared" si="457"/>
        <v>1806.4499999999998</v>
      </c>
      <c r="J850" s="47">
        <f t="shared" si="460"/>
        <v>3465.5</v>
      </c>
      <c r="K850" s="47">
        <f t="shared" si="455"/>
        <v>0</v>
      </c>
      <c r="L850" s="56">
        <f t="shared" si="452"/>
        <v>3105.0378940360774</v>
      </c>
      <c r="M850" s="56">
        <f t="shared" si="469"/>
        <v>-5.5799896670123417E-2</v>
      </c>
      <c r="N850" s="47"/>
      <c r="O850" s="47"/>
      <c r="P850" s="47">
        <f t="shared" si="462"/>
        <v>42.996874999999818</v>
      </c>
      <c r="Q850" s="47">
        <f t="shared" si="462"/>
        <v>893.99687499999982</v>
      </c>
      <c r="R850" s="78"/>
      <c r="S850" s="78"/>
      <c r="T850" s="47">
        <f t="shared" si="461"/>
        <v>77.934146943208461</v>
      </c>
      <c r="U850" s="47">
        <f t="shared" si="454"/>
        <v>1458.1004766476142</v>
      </c>
      <c r="V850" s="47">
        <f t="shared" si="453"/>
        <v>1569.059070341925</v>
      </c>
      <c r="W850" s="79">
        <v>5</v>
      </c>
      <c r="X850" s="62">
        <f t="shared" si="456"/>
        <v>1569.059070341925</v>
      </c>
      <c r="Y850" s="137">
        <f t="shared" si="438"/>
        <v>56.332071442700425</v>
      </c>
      <c r="Z850" s="133"/>
      <c r="AA850" s="5">
        <f t="shared" si="436"/>
        <v>0</v>
      </c>
      <c r="AB850" s="133"/>
      <c r="AC850" s="43">
        <f t="shared" si="440"/>
        <v>0</v>
      </c>
      <c r="AD850" s="133"/>
      <c r="AE850" s="43">
        <f t="shared" si="439"/>
        <v>0</v>
      </c>
      <c r="AF850" s="131"/>
      <c r="AG850" s="43">
        <f t="shared" si="441"/>
        <v>0</v>
      </c>
      <c r="AH850" s="133"/>
      <c r="AI850" s="43">
        <f t="shared" si="442"/>
        <v>0</v>
      </c>
      <c r="AJ850" s="133"/>
      <c r="AK850" s="43">
        <f t="shared" si="443"/>
        <v>0</v>
      </c>
      <c r="AL850" s="117"/>
      <c r="AM850" s="43">
        <f t="shared" si="444"/>
        <v>0</v>
      </c>
      <c r="AN850" s="133">
        <v>60.3</v>
      </c>
      <c r="AO850" s="5">
        <f t="shared" si="437"/>
        <v>5.729189480164556</v>
      </c>
      <c r="AP850" s="133"/>
      <c r="AQ850" s="43">
        <f t="shared" si="445"/>
        <v>0</v>
      </c>
      <c r="AR850" s="133">
        <v>60.4</v>
      </c>
      <c r="AS850" s="43">
        <f t="shared" si="446"/>
        <v>5.7482075234543499</v>
      </c>
      <c r="AT850" s="131"/>
      <c r="AU850" s="43">
        <f t="shared" si="447"/>
        <v>0</v>
      </c>
      <c r="AV850" s="133"/>
      <c r="AW850" s="43">
        <f t="shared" si="448"/>
        <v>0</v>
      </c>
      <c r="AX850" s="133"/>
      <c r="AY850" s="43">
        <f t="shared" si="449"/>
        <v>0</v>
      </c>
      <c r="AZ850" s="133"/>
      <c r="BA850" s="43">
        <f t="shared" si="450"/>
        <v>0</v>
      </c>
      <c r="BB850" s="231"/>
      <c r="BC850" s="43">
        <f t="shared" si="451"/>
        <v>0</v>
      </c>
      <c r="BD850" s="123"/>
      <c r="BE850">
        <f t="shared" si="463"/>
        <v>0</v>
      </c>
      <c r="BF850">
        <f t="shared" si="464"/>
        <v>0</v>
      </c>
      <c r="BG850">
        <f t="shared" si="465"/>
        <v>4</v>
      </c>
      <c r="BH850">
        <f t="shared" si="468"/>
        <v>7</v>
      </c>
      <c r="BI850" s="6">
        <f t="shared" si="466"/>
        <v>0</v>
      </c>
      <c r="BJ850" s="44">
        <f t="shared" si="467"/>
        <v>0</v>
      </c>
    </row>
    <row r="851" spans="1:62" x14ac:dyDescent="0.25">
      <c r="A851" s="144">
        <f t="shared" si="459"/>
        <v>839</v>
      </c>
      <c r="B851" s="89" t="s">
        <v>144</v>
      </c>
      <c r="C851" s="150">
        <v>8</v>
      </c>
      <c r="D851" s="89" t="s">
        <v>144</v>
      </c>
      <c r="E851" s="150">
        <v>7</v>
      </c>
      <c r="F851" s="154" t="s">
        <v>133</v>
      </c>
      <c r="G851" s="155">
        <v>8</v>
      </c>
      <c r="H851" s="152">
        <f t="shared" si="458"/>
        <v>5990.97</v>
      </c>
      <c r="I851" s="47">
        <f t="shared" si="457"/>
        <v>1800.6999999999998</v>
      </c>
      <c r="J851" s="47">
        <f t="shared" si="460"/>
        <v>3473.5</v>
      </c>
      <c r="K851" s="47">
        <f t="shared" si="455"/>
        <v>0</v>
      </c>
      <c r="L851" s="56">
        <f t="shared" si="452"/>
        <v>3095.1858895549394</v>
      </c>
      <c r="M851" s="56">
        <f t="shared" si="469"/>
        <v>-6.425661881621636E-2</v>
      </c>
      <c r="N851" s="47"/>
      <c r="O851" s="47"/>
      <c r="P851" s="47">
        <f t="shared" si="462"/>
        <v>37.246874999999818</v>
      </c>
      <c r="Q851" s="47">
        <f t="shared" si="462"/>
        <v>888.24687499999982</v>
      </c>
      <c r="R851" s="78"/>
      <c r="S851" s="78"/>
      <c r="T851" s="47">
        <f t="shared" si="461"/>
        <v>68.090599184216401</v>
      </c>
      <c r="U851" s="47">
        <f t="shared" si="454"/>
        <v>1458.1004766476142</v>
      </c>
      <c r="V851" s="47">
        <f t="shared" si="453"/>
        <v>1569.059070341925</v>
      </c>
      <c r="W851" s="79">
        <v>5</v>
      </c>
      <c r="X851" s="62">
        <f t="shared" si="456"/>
        <v>1569.059070341925</v>
      </c>
      <c r="Y851" s="137">
        <f t="shared" si="438"/>
        <v>56.332071442700425</v>
      </c>
      <c r="Z851" s="133"/>
      <c r="AA851" s="5">
        <f t="shared" si="436"/>
        <v>0</v>
      </c>
      <c r="AB851" s="133"/>
      <c r="AC851" s="43">
        <f t="shared" si="440"/>
        <v>0</v>
      </c>
      <c r="AD851" s="133"/>
      <c r="AE851" s="43">
        <f t="shared" si="439"/>
        <v>0</v>
      </c>
      <c r="AF851" s="131"/>
      <c r="AG851" s="43">
        <f t="shared" si="441"/>
        <v>0</v>
      </c>
      <c r="AH851" s="133"/>
      <c r="AI851" s="43">
        <f t="shared" si="442"/>
        <v>0</v>
      </c>
      <c r="AJ851" s="133"/>
      <c r="AK851" s="43">
        <f t="shared" si="443"/>
        <v>0</v>
      </c>
      <c r="AL851" s="117"/>
      <c r="AM851" s="43">
        <f t="shared" si="444"/>
        <v>0</v>
      </c>
      <c r="AN851" s="133">
        <v>61</v>
      </c>
      <c r="AO851" s="5">
        <f t="shared" si="437"/>
        <v>5.8629775543763527</v>
      </c>
      <c r="AP851" s="133"/>
      <c r="AQ851" s="43">
        <f t="shared" si="445"/>
        <v>0</v>
      </c>
      <c r="AR851" s="133">
        <v>61</v>
      </c>
      <c r="AS851" s="43">
        <f t="shared" si="446"/>
        <v>5.8629775543763527</v>
      </c>
      <c r="AT851" s="131"/>
      <c r="AU851" s="43">
        <f t="shared" si="447"/>
        <v>0</v>
      </c>
      <c r="AV851" s="133"/>
      <c r="AW851" s="43">
        <f t="shared" si="448"/>
        <v>0</v>
      </c>
      <c r="AX851" s="133"/>
      <c r="AY851" s="43">
        <f t="shared" si="449"/>
        <v>0</v>
      </c>
      <c r="AZ851" s="133"/>
      <c r="BA851" s="43">
        <f t="shared" si="450"/>
        <v>0</v>
      </c>
      <c r="BB851" s="231"/>
      <c r="BC851" s="43">
        <f t="shared" si="451"/>
        <v>0</v>
      </c>
      <c r="BD851" s="123"/>
      <c r="BE851">
        <f t="shared" si="463"/>
        <v>0</v>
      </c>
      <c r="BF851">
        <f t="shared" si="464"/>
        <v>0</v>
      </c>
      <c r="BG851">
        <f t="shared" si="465"/>
        <v>4</v>
      </c>
      <c r="BH851">
        <f t="shared" si="468"/>
        <v>7</v>
      </c>
      <c r="BI851" s="6">
        <f t="shared" si="466"/>
        <v>0</v>
      </c>
      <c r="BJ851" s="44">
        <f t="shared" si="467"/>
        <v>0</v>
      </c>
    </row>
    <row r="852" spans="1:62" x14ac:dyDescent="0.25">
      <c r="A852" s="144">
        <f t="shared" si="459"/>
        <v>840</v>
      </c>
      <c r="B852" s="89" t="s">
        <v>144</v>
      </c>
      <c r="C852" s="150">
        <v>9</v>
      </c>
      <c r="D852" s="89" t="s">
        <v>144</v>
      </c>
      <c r="E852" s="150">
        <v>8</v>
      </c>
      <c r="F852" s="154" t="s">
        <v>133</v>
      </c>
      <c r="G852" s="155">
        <v>9</v>
      </c>
      <c r="H852" s="152">
        <f t="shared" si="458"/>
        <v>5990.97</v>
      </c>
      <c r="I852" s="47">
        <f t="shared" si="457"/>
        <v>1794.9499999999998</v>
      </c>
      <c r="J852" s="47">
        <f t="shared" si="460"/>
        <v>3481.5</v>
      </c>
      <c r="K852" s="47">
        <f t="shared" si="455"/>
        <v>0</v>
      </c>
      <c r="L852" s="56">
        <f t="shared" si="452"/>
        <v>3085.3338852383549</v>
      </c>
      <c r="M852" s="56">
        <f t="shared" si="469"/>
        <v>-7.5581362850698497E-2</v>
      </c>
      <c r="N852" s="47"/>
      <c r="O852" s="47"/>
      <c r="P852" s="47">
        <f t="shared" si="462"/>
        <v>31.496874999999818</v>
      </c>
      <c r="Q852" s="47">
        <f t="shared" si="462"/>
        <v>882.49687499999982</v>
      </c>
      <c r="R852" s="78"/>
      <c r="S852" s="78"/>
      <c r="T852" s="47">
        <f t="shared" si="461"/>
        <v>58.249919611666535</v>
      </c>
      <c r="U852" s="47">
        <f t="shared" si="454"/>
        <v>1458.1004766476142</v>
      </c>
      <c r="V852" s="47">
        <f t="shared" si="453"/>
        <v>1569.059070341925</v>
      </c>
      <c r="W852" s="79">
        <v>5</v>
      </c>
      <c r="X852" s="62">
        <f t="shared" si="456"/>
        <v>1569.059070341925</v>
      </c>
      <c r="Y852" s="137">
        <f t="shared" si="438"/>
        <v>56.332071442700425</v>
      </c>
      <c r="Z852" s="133"/>
      <c r="AA852" s="5">
        <f t="shared" ref="AA852:AA915" si="470">POWER(2*$X852/1000*Z852, 2)*$A$5</f>
        <v>0</v>
      </c>
      <c r="AB852" s="133"/>
      <c r="AC852" s="43">
        <f t="shared" si="440"/>
        <v>0</v>
      </c>
      <c r="AD852" s="133"/>
      <c r="AE852" s="43">
        <f t="shared" si="439"/>
        <v>0</v>
      </c>
      <c r="AF852" s="131"/>
      <c r="AG852" s="43">
        <f t="shared" si="441"/>
        <v>0</v>
      </c>
      <c r="AH852" s="133"/>
      <c r="AI852" s="43">
        <f t="shared" si="442"/>
        <v>0</v>
      </c>
      <c r="AJ852" s="133"/>
      <c r="AK852" s="43">
        <f t="shared" si="443"/>
        <v>0</v>
      </c>
      <c r="AL852" s="117"/>
      <c r="AM852" s="43">
        <f t="shared" si="444"/>
        <v>0</v>
      </c>
      <c r="AN852" s="133">
        <v>61.5</v>
      </c>
      <c r="AO852" s="5">
        <f t="shared" ref="AO852:AO915" si="471">POWER(2*$X852/1000*AN852, 2)*$A$5</f>
        <v>5.9594858519322651</v>
      </c>
      <c r="AP852" s="133"/>
      <c r="AQ852" s="43">
        <f t="shared" si="445"/>
        <v>0</v>
      </c>
      <c r="AR852" s="133">
        <v>61.3</v>
      </c>
      <c r="AS852" s="43">
        <f t="shared" si="446"/>
        <v>5.9207879941694364</v>
      </c>
      <c r="AT852" s="131"/>
      <c r="AU852" s="43">
        <f t="shared" si="447"/>
        <v>0</v>
      </c>
      <c r="AV852" s="133"/>
      <c r="AW852" s="43">
        <f t="shared" si="448"/>
        <v>0</v>
      </c>
      <c r="AX852" s="133"/>
      <c r="AY852" s="43">
        <f t="shared" si="449"/>
        <v>0</v>
      </c>
      <c r="AZ852" s="133"/>
      <c r="BA852" s="43">
        <f t="shared" si="450"/>
        <v>0</v>
      </c>
      <c r="BB852" s="231"/>
      <c r="BC852" s="43">
        <f t="shared" si="451"/>
        <v>0</v>
      </c>
      <c r="BD852" s="123"/>
      <c r="BE852">
        <f t="shared" si="463"/>
        <v>0</v>
      </c>
      <c r="BF852">
        <f t="shared" si="464"/>
        <v>0</v>
      </c>
      <c r="BG852">
        <f t="shared" si="465"/>
        <v>4</v>
      </c>
      <c r="BH852">
        <f t="shared" si="468"/>
        <v>7</v>
      </c>
      <c r="BI852" s="6">
        <f t="shared" si="466"/>
        <v>0</v>
      </c>
      <c r="BJ852" s="44">
        <f t="shared" si="467"/>
        <v>0</v>
      </c>
    </row>
    <row r="853" spans="1:62" x14ac:dyDescent="0.25">
      <c r="A853" s="144">
        <f t="shared" si="459"/>
        <v>841</v>
      </c>
      <c r="B853" s="89" t="s">
        <v>144</v>
      </c>
      <c r="C853" s="150">
        <v>10</v>
      </c>
      <c r="D853" s="89" t="s">
        <v>144</v>
      </c>
      <c r="E853" s="150">
        <v>9</v>
      </c>
      <c r="F853" s="154" t="s">
        <v>133</v>
      </c>
      <c r="G853" s="155">
        <v>10</v>
      </c>
      <c r="H853" s="152">
        <f t="shared" si="458"/>
        <v>5990.97</v>
      </c>
      <c r="I853" s="47">
        <f t="shared" si="457"/>
        <v>1789.1999999999998</v>
      </c>
      <c r="J853" s="47">
        <f t="shared" si="460"/>
        <v>3489.5</v>
      </c>
      <c r="K853" s="47">
        <f t="shared" si="455"/>
        <v>0</v>
      </c>
      <c r="L853" s="56">
        <f t="shared" si="452"/>
        <v>3075.4818810879055</v>
      </c>
      <c r="M853" s="56">
        <f t="shared" si="469"/>
        <v>-9.1523135545685363E-2</v>
      </c>
      <c r="N853" s="47"/>
      <c r="O853" s="47"/>
      <c r="P853" s="47">
        <f t="shared" si="462"/>
        <v>25.746874999999818</v>
      </c>
      <c r="Q853" s="47">
        <f t="shared" si="462"/>
        <v>876.74687499999982</v>
      </c>
      <c r="R853" s="78"/>
      <c r="S853" s="78"/>
      <c r="T853" s="47">
        <f t="shared" si="461"/>
        <v>48.413857233912026</v>
      </c>
      <c r="U853" s="47">
        <f t="shared" si="454"/>
        <v>1458.1004766476142</v>
      </c>
      <c r="V853" s="47">
        <f t="shared" si="453"/>
        <v>1569.059070341925</v>
      </c>
      <c r="W853" s="79">
        <v>5</v>
      </c>
      <c r="X853" s="62">
        <f t="shared" si="456"/>
        <v>1569.059070341925</v>
      </c>
      <c r="Y853" s="137">
        <f t="shared" ref="Y853:Y916" si="472">Com_Num/X853</f>
        <v>56.332071442700425</v>
      </c>
      <c r="Z853" s="133"/>
      <c r="AA853" s="5">
        <f t="shared" si="470"/>
        <v>0</v>
      </c>
      <c r="AB853" s="133"/>
      <c r="AC853" s="43">
        <f t="shared" si="440"/>
        <v>0</v>
      </c>
      <c r="AD853" s="133"/>
      <c r="AE853" s="43">
        <f t="shared" ref="AE853:AE916" si="473">POWER(2*$X853/1000*AD853, 2)*$A$5</f>
        <v>0</v>
      </c>
      <c r="AF853" s="131"/>
      <c r="AG853" s="43">
        <f t="shared" si="441"/>
        <v>0</v>
      </c>
      <c r="AH853" s="133"/>
      <c r="AI853" s="43">
        <f t="shared" si="442"/>
        <v>0</v>
      </c>
      <c r="AJ853" s="133"/>
      <c r="AK853" s="43">
        <f t="shared" si="443"/>
        <v>0</v>
      </c>
      <c r="AL853" s="117"/>
      <c r="AM853" s="43">
        <f t="shared" si="444"/>
        <v>0</v>
      </c>
      <c r="AN853" s="133">
        <v>60.6</v>
      </c>
      <c r="AO853" s="5">
        <f t="shared" si="471"/>
        <v>5.7863381487744006</v>
      </c>
      <c r="AP853" s="133"/>
      <c r="AQ853" s="43">
        <f t="shared" si="445"/>
        <v>0</v>
      </c>
      <c r="AR853" s="133">
        <v>60.6</v>
      </c>
      <c r="AS853" s="43">
        <f t="shared" si="446"/>
        <v>5.7863381487744006</v>
      </c>
      <c r="AT853" s="131"/>
      <c r="AU853" s="43">
        <f t="shared" si="447"/>
        <v>0</v>
      </c>
      <c r="AV853" s="133"/>
      <c r="AW853" s="43">
        <f t="shared" si="448"/>
        <v>0</v>
      </c>
      <c r="AX853" s="133"/>
      <c r="AY853" s="43">
        <f t="shared" si="449"/>
        <v>0</v>
      </c>
      <c r="AZ853" s="133"/>
      <c r="BA853" s="43">
        <f t="shared" si="450"/>
        <v>0</v>
      </c>
      <c r="BB853" s="231"/>
      <c r="BC853" s="43">
        <f t="shared" si="451"/>
        <v>0</v>
      </c>
      <c r="BD853" s="123"/>
      <c r="BE853">
        <f t="shared" si="463"/>
        <v>0</v>
      </c>
      <c r="BF853">
        <f t="shared" si="464"/>
        <v>0</v>
      </c>
      <c r="BG853">
        <f t="shared" si="465"/>
        <v>4</v>
      </c>
      <c r="BH853">
        <f t="shared" si="468"/>
        <v>7</v>
      </c>
      <c r="BI853" s="6">
        <f t="shared" si="466"/>
        <v>0</v>
      </c>
      <c r="BJ853" s="44">
        <f t="shared" si="467"/>
        <v>0</v>
      </c>
    </row>
    <row r="854" spans="1:62" x14ac:dyDescent="0.25">
      <c r="A854" s="144">
        <f t="shared" si="459"/>
        <v>842</v>
      </c>
      <c r="B854" s="89" t="s">
        <v>144</v>
      </c>
      <c r="C854" s="150">
        <v>11</v>
      </c>
      <c r="D854" s="89" t="s">
        <v>144</v>
      </c>
      <c r="E854" s="150">
        <v>10</v>
      </c>
      <c r="F854" s="154" t="s">
        <v>133</v>
      </c>
      <c r="G854" s="155">
        <v>11</v>
      </c>
      <c r="H854" s="152">
        <f t="shared" si="458"/>
        <v>5990.97</v>
      </c>
      <c r="I854" s="47">
        <f t="shared" si="457"/>
        <v>1783.4499999999998</v>
      </c>
      <c r="J854" s="47">
        <f t="shared" si="460"/>
        <v>3497.5</v>
      </c>
      <c r="K854" s="47">
        <f t="shared" si="455"/>
        <v>0</v>
      </c>
      <c r="L854" s="56">
        <f t="shared" si="452"/>
        <v>3065.6298771051929</v>
      </c>
      <c r="M854" s="56">
        <f t="shared" si="469"/>
        <v>-0.11561304718225074</v>
      </c>
      <c r="N854" s="47"/>
      <c r="O854" s="47"/>
      <c r="P854" s="47">
        <f t="shared" si="462"/>
        <v>19.996874999999818</v>
      </c>
      <c r="Q854" s="47">
        <f t="shared" si="462"/>
        <v>870.99687499999982</v>
      </c>
      <c r="R854" s="78"/>
      <c r="S854" s="78"/>
      <c r="T854" s="47">
        <f t="shared" si="461"/>
        <v>38.585943162836095</v>
      </c>
      <c r="U854" s="47">
        <f t="shared" si="454"/>
        <v>1458.1004766476142</v>
      </c>
      <c r="V854" s="47">
        <f t="shared" si="453"/>
        <v>1569.059070341925</v>
      </c>
      <c r="W854" s="79">
        <v>5</v>
      </c>
      <c r="X854" s="62">
        <f t="shared" si="456"/>
        <v>1569.059070341925</v>
      </c>
      <c r="Y854" s="137">
        <f t="shared" si="472"/>
        <v>56.332071442700425</v>
      </c>
      <c r="Z854" s="133"/>
      <c r="AA854" s="5">
        <f t="shared" si="470"/>
        <v>0</v>
      </c>
      <c r="AB854" s="133"/>
      <c r="AC854" s="43">
        <f t="shared" ref="AC854:AC917" si="474">POWER(2*$X854/1000*AB854, 2)*$A$5</f>
        <v>0</v>
      </c>
      <c r="AD854" s="133"/>
      <c r="AE854" s="43">
        <f t="shared" si="473"/>
        <v>0</v>
      </c>
      <c r="AF854" s="131"/>
      <c r="AG854" s="43">
        <f t="shared" ref="AG854:AG917" si="475">POWER(2*$X854/1000*AF854, 2)*$A$5</f>
        <v>0</v>
      </c>
      <c r="AH854" s="133"/>
      <c r="AI854" s="43">
        <f t="shared" ref="AI854:AI917" si="476">POWER(2*$X854/1000*AH854, 2)*$A$5</f>
        <v>0</v>
      </c>
      <c r="AJ854" s="133"/>
      <c r="AK854" s="43">
        <f t="shared" ref="AK854:AK917" si="477">POWER(2*$X854/1000*AJ854, 2)*$A$5</f>
        <v>0</v>
      </c>
      <c r="AL854" s="117"/>
      <c r="AM854" s="43">
        <f t="shared" ref="AM854:AM917" si="478">POWER(2*$X854/1000*AL854, 2)*$A$5</f>
        <v>0</v>
      </c>
      <c r="AN854" s="133">
        <v>60.4</v>
      </c>
      <c r="AO854" s="5">
        <f t="shared" si="471"/>
        <v>5.7482075234543499</v>
      </c>
      <c r="AP854" s="133"/>
      <c r="AQ854" s="43">
        <f t="shared" ref="AQ854:AQ917" si="479">POWER(2*$X854/1000*AP854, 2)*$A$5</f>
        <v>0</v>
      </c>
      <c r="AR854" s="133">
        <v>60.4</v>
      </c>
      <c r="AS854" s="43">
        <f t="shared" ref="AS854:AS917" si="480">POWER(2*$X854/1000*AR854, 2)*$A$5</f>
        <v>5.7482075234543499</v>
      </c>
      <c r="AT854" s="131"/>
      <c r="AU854" s="43">
        <f t="shared" ref="AU854:AU917" si="481">POWER(2*$X854/1000*AT854, 2)*$A$5</f>
        <v>0</v>
      </c>
      <c r="AV854" s="133"/>
      <c r="AW854" s="43">
        <f t="shared" ref="AW854:AW917" si="482">POWER(2*$X854/1000*AV854, 2)*$A$5</f>
        <v>0</v>
      </c>
      <c r="AX854" s="133"/>
      <c r="AY854" s="43">
        <f t="shared" ref="AY854:AY917" si="483">POWER(2*$X854/1000*AX854, 2)*$A$5</f>
        <v>0</v>
      </c>
      <c r="AZ854" s="133"/>
      <c r="BA854" s="43">
        <f t="shared" ref="BA854:BA917" si="484">POWER(2*$X854/1000*AZ854, 2)*$A$5</f>
        <v>0</v>
      </c>
      <c r="BB854" s="231"/>
      <c r="BC854" s="43">
        <f t="shared" ref="BC854:BC917" si="485">POWER(2*$X854/1000*BB854, 2)*$A$5</f>
        <v>0</v>
      </c>
      <c r="BD854" s="123"/>
      <c r="BE854">
        <f t="shared" si="463"/>
        <v>0</v>
      </c>
      <c r="BF854">
        <f t="shared" si="464"/>
        <v>0</v>
      </c>
      <c r="BG854">
        <f t="shared" si="465"/>
        <v>4</v>
      </c>
      <c r="BH854">
        <f t="shared" si="468"/>
        <v>7</v>
      </c>
      <c r="BI854" s="6">
        <f t="shared" si="466"/>
        <v>0</v>
      </c>
      <c r="BJ854" s="44">
        <f t="shared" si="467"/>
        <v>0</v>
      </c>
    </row>
    <row r="855" spans="1:62" x14ac:dyDescent="0.25">
      <c r="A855" s="144">
        <f t="shared" si="459"/>
        <v>843</v>
      </c>
      <c r="B855" s="89" t="s">
        <v>144</v>
      </c>
      <c r="C855" s="150">
        <v>12</v>
      </c>
      <c r="D855" s="89" t="s">
        <v>144</v>
      </c>
      <c r="E855" s="150">
        <v>11</v>
      </c>
      <c r="F855" s="154" t="s">
        <v>133</v>
      </c>
      <c r="G855" s="155">
        <v>12</v>
      </c>
      <c r="H855" s="152">
        <f t="shared" si="458"/>
        <v>5990.97</v>
      </c>
      <c r="I855" s="47">
        <f t="shared" si="457"/>
        <v>1777.6999999999998</v>
      </c>
      <c r="J855" s="47">
        <f t="shared" si="460"/>
        <v>3505.5</v>
      </c>
      <c r="K855" s="47">
        <f t="shared" si="455"/>
        <v>0</v>
      </c>
      <c r="L855" s="56">
        <f t="shared" ref="L855:L918" si="486">SQRT(POWER(H855-J855,2)+POWER(I855-K855,2))</f>
        <v>3055.77787329184</v>
      </c>
      <c r="M855" s="56">
        <f t="shared" si="469"/>
        <v>-0.1562014482219638</v>
      </c>
      <c r="N855" s="47"/>
      <c r="O855" s="47"/>
      <c r="P855" s="47">
        <f t="shared" si="462"/>
        <v>14.246874999999818</v>
      </c>
      <c r="Q855" s="47">
        <f t="shared" si="462"/>
        <v>865.24687499999982</v>
      </c>
      <c r="R855" s="78"/>
      <c r="S855" s="78"/>
      <c r="T855" s="47">
        <f t="shared" si="461"/>
        <v>28.774527750523028</v>
      </c>
      <c r="U855" s="47">
        <f t="shared" si="454"/>
        <v>1458.1004766476142</v>
      </c>
      <c r="V855" s="47">
        <f t="shared" si="453"/>
        <v>1569.059070341925</v>
      </c>
      <c r="W855" s="79">
        <v>5</v>
      </c>
      <c r="X855" s="62">
        <f t="shared" si="456"/>
        <v>1569.059070341925</v>
      </c>
      <c r="Y855" s="137">
        <f t="shared" si="472"/>
        <v>56.332071442700425</v>
      </c>
      <c r="Z855" s="133"/>
      <c r="AA855" s="5">
        <f t="shared" si="470"/>
        <v>0</v>
      </c>
      <c r="AB855" s="133"/>
      <c r="AC855" s="43">
        <f t="shared" si="474"/>
        <v>0</v>
      </c>
      <c r="AD855" s="133"/>
      <c r="AE855" s="43">
        <f t="shared" si="473"/>
        <v>0</v>
      </c>
      <c r="AF855" s="131"/>
      <c r="AG855" s="43">
        <f t="shared" si="475"/>
        <v>0</v>
      </c>
      <c r="AH855" s="133"/>
      <c r="AI855" s="43">
        <f t="shared" si="476"/>
        <v>0</v>
      </c>
      <c r="AJ855" s="133"/>
      <c r="AK855" s="43">
        <f t="shared" si="477"/>
        <v>0</v>
      </c>
      <c r="AL855" s="117"/>
      <c r="AM855" s="43">
        <f t="shared" si="478"/>
        <v>0</v>
      </c>
      <c r="AN855" s="133">
        <v>61.3</v>
      </c>
      <c r="AO855" s="5">
        <f t="shared" si="471"/>
        <v>5.9207879941694364</v>
      </c>
      <c r="AP855" s="133"/>
      <c r="AQ855" s="43">
        <f t="shared" si="479"/>
        <v>0</v>
      </c>
      <c r="AR855" s="133">
        <v>61.3</v>
      </c>
      <c r="AS855" s="43">
        <f t="shared" si="480"/>
        <v>5.9207879941694364</v>
      </c>
      <c r="AT855" s="131"/>
      <c r="AU855" s="43">
        <f t="shared" si="481"/>
        <v>0</v>
      </c>
      <c r="AV855" s="133"/>
      <c r="AW855" s="43">
        <f t="shared" si="482"/>
        <v>0</v>
      </c>
      <c r="AX855" s="133"/>
      <c r="AY855" s="43">
        <f t="shared" si="483"/>
        <v>0</v>
      </c>
      <c r="AZ855" s="133"/>
      <c r="BA855" s="43">
        <f t="shared" si="484"/>
        <v>0</v>
      </c>
      <c r="BB855" s="231"/>
      <c r="BC855" s="43">
        <f t="shared" si="485"/>
        <v>0</v>
      </c>
      <c r="BD855" s="123"/>
      <c r="BE855">
        <f t="shared" si="463"/>
        <v>0</v>
      </c>
      <c r="BF855">
        <f t="shared" si="464"/>
        <v>0</v>
      </c>
      <c r="BG855">
        <f t="shared" si="465"/>
        <v>4</v>
      </c>
      <c r="BH855">
        <f t="shared" si="468"/>
        <v>7</v>
      </c>
      <c r="BI855" s="6">
        <f t="shared" si="466"/>
        <v>0</v>
      </c>
      <c r="BJ855" s="44">
        <f t="shared" si="467"/>
        <v>0</v>
      </c>
    </row>
    <row r="856" spans="1:62" x14ac:dyDescent="0.25">
      <c r="A856" s="144">
        <f t="shared" si="459"/>
        <v>844</v>
      </c>
      <c r="B856" s="89" t="s">
        <v>144</v>
      </c>
      <c r="C856" s="150">
        <v>13</v>
      </c>
      <c r="D856" s="89" t="s">
        <v>144</v>
      </c>
      <c r="E856" s="150">
        <v>12</v>
      </c>
      <c r="F856" s="154" t="s">
        <v>133</v>
      </c>
      <c r="G856" s="155">
        <v>13</v>
      </c>
      <c r="H856" s="152">
        <f t="shared" si="458"/>
        <v>5990.97</v>
      </c>
      <c r="I856" s="47">
        <f t="shared" si="457"/>
        <v>1771.9499999999998</v>
      </c>
      <c r="J856" s="47">
        <f t="shared" si="460"/>
        <v>3513.5</v>
      </c>
      <c r="K856" s="47">
        <f t="shared" si="455"/>
        <v>0</v>
      </c>
      <c r="L856" s="56">
        <f t="shared" si="486"/>
        <v>3045.9258696494899</v>
      </c>
      <c r="M856" s="56">
        <f t="shared" si="469"/>
        <v>-0.23885781184753796</v>
      </c>
      <c r="N856" s="47"/>
      <c r="O856" s="47"/>
      <c r="P856" s="47">
        <f t="shared" si="462"/>
        <v>8.4968749999998181</v>
      </c>
      <c r="Q856" s="47">
        <f t="shared" si="462"/>
        <v>859.49687499999982</v>
      </c>
      <c r="R856" s="78"/>
      <c r="S856" s="78"/>
      <c r="T856" s="47">
        <f t="shared" si="461"/>
        <v>19.005180471798258</v>
      </c>
      <c r="U856" s="47">
        <f t="shared" si="454"/>
        <v>1458.1004766476142</v>
      </c>
      <c r="V856" s="47">
        <f t="shared" si="453"/>
        <v>1569.059070341925</v>
      </c>
      <c r="W856" s="79">
        <v>5</v>
      </c>
      <c r="X856" s="62">
        <f t="shared" si="456"/>
        <v>1569.059070341925</v>
      </c>
      <c r="Y856" s="137">
        <f t="shared" si="472"/>
        <v>56.332071442700425</v>
      </c>
      <c r="Z856" s="133"/>
      <c r="AA856" s="5">
        <f t="shared" si="470"/>
        <v>0</v>
      </c>
      <c r="AB856" s="133"/>
      <c r="AC856" s="43">
        <f t="shared" si="474"/>
        <v>0</v>
      </c>
      <c r="AD856" s="133"/>
      <c r="AE856" s="43">
        <f t="shared" si="473"/>
        <v>0</v>
      </c>
      <c r="AF856" s="131"/>
      <c r="AG856" s="43">
        <f t="shared" si="475"/>
        <v>0</v>
      </c>
      <c r="AH856" s="133"/>
      <c r="AI856" s="43">
        <f t="shared" si="476"/>
        <v>0</v>
      </c>
      <c r="AJ856" s="133"/>
      <c r="AK856" s="43">
        <f t="shared" si="477"/>
        <v>0</v>
      </c>
      <c r="AL856" s="117"/>
      <c r="AM856" s="43">
        <f t="shared" si="478"/>
        <v>0</v>
      </c>
      <c r="AN856" s="133">
        <v>60.9</v>
      </c>
      <c r="AO856" s="5">
        <f t="shared" si="471"/>
        <v>5.8437704336056342</v>
      </c>
      <c r="AP856" s="133"/>
      <c r="AQ856" s="43">
        <f t="shared" si="479"/>
        <v>0</v>
      </c>
      <c r="AR856" s="133">
        <v>60.8</v>
      </c>
      <c r="AS856" s="43">
        <f t="shared" si="480"/>
        <v>5.8245948257483997</v>
      </c>
      <c r="AT856" s="131"/>
      <c r="AU856" s="43">
        <f t="shared" si="481"/>
        <v>0</v>
      </c>
      <c r="AV856" s="133"/>
      <c r="AW856" s="43">
        <f t="shared" si="482"/>
        <v>0</v>
      </c>
      <c r="AX856" s="133"/>
      <c r="AY856" s="43">
        <f t="shared" si="483"/>
        <v>0</v>
      </c>
      <c r="AZ856" s="133"/>
      <c r="BA856" s="43">
        <f t="shared" si="484"/>
        <v>0</v>
      </c>
      <c r="BB856" s="231"/>
      <c r="BC856" s="43">
        <f t="shared" si="485"/>
        <v>0</v>
      </c>
      <c r="BD856" s="123"/>
      <c r="BE856">
        <f t="shared" si="463"/>
        <v>0</v>
      </c>
      <c r="BF856">
        <f t="shared" si="464"/>
        <v>0</v>
      </c>
      <c r="BG856">
        <f t="shared" si="465"/>
        <v>4</v>
      </c>
      <c r="BH856">
        <f t="shared" si="468"/>
        <v>7</v>
      </c>
      <c r="BI856" s="6">
        <f t="shared" si="466"/>
        <v>0</v>
      </c>
      <c r="BJ856" s="44">
        <f t="shared" si="467"/>
        <v>0</v>
      </c>
    </row>
    <row r="857" spans="1:62" x14ac:dyDescent="0.25">
      <c r="A857" s="144">
        <f t="shared" si="459"/>
        <v>845</v>
      </c>
      <c r="B857" s="89" t="s">
        <v>144</v>
      </c>
      <c r="C857" s="150">
        <v>14</v>
      </c>
      <c r="D857" s="89" t="s">
        <v>144</v>
      </c>
      <c r="E857" s="150">
        <v>13</v>
      </c>
      <c r="F857" s="154" t="s">
        <v>133</v>
      </c>
      <c r="G857" s="155">
        <v>14</v>
      </c>
      <c r="H857" s="152">
        <f t="shared" si="458"/>
        <v>5990.97</v>
      </c>
      <c r="I857" s="47">
        <f t="shared" si="457"/>
        <v>1766.1999999999998</v>
      </c>
      <c r="J857" s="47">
        <f t="shared" si="460"/>
        <v>3521.5</v>
      </c>
      <c r="K857" s="47">
        <f t="shared" si="455"/>
        <v>0</v>
      </c>
      <c r="L857" s="56">
        <f t="shared" si="486"/>
        <v>3036.0738661798068</v>
      </c>
      <c r="M857" s="56">
        <f t="shared" si="469"/>
        <v>-9.4099598893099028</v>
      </c>
      <c r="N857" s="47"/>
      <c r="O857" s="47"/>
      <c r="P857" s="47">
        <f t="shared" si="462"/>
        <v>2.7468749999998181</v>
      </c>
      <c r="Q857" s="47">
        <f t="shared" si="462"/>
        <v>853.74687499999982</v>
      </c>
      <c r="R857" s="78"/>
      <c r="S857" s="78"/>
      <c r="T857" s="47">
        <f>SQRT(POWER(P$7-J857,2)+POWER(P857-K857,2))</f>
        <v>9.4098524040297242</v>
      </c>
      <c r="U857" s="47">
        <f>SQRT(POWER(J857-Q$7,2)+POWER(K857-Q857,2))</f>
        <v>1467.0149033231617</v>
      </c>
      <c r="V857" s="47">
        <f t="shared" si="453"/>
        <v>1569.059070341925</v>
      </c>
      <c r="W857" s="79">
        <v>5</v>
      </c>
      <c r="X857" s="62">
        <f t="shared" si="456"/>
        <v>1569.059070341925</v>
      </c>
      <c r="Y857" s="137">
        <f t="shared" si="472"/>
        <v>56.332071442700425</v>
      </c>
      <c r="Z857" s="133"/>
      <c r="AA857" s="5">
        <f t="shared" si="470"/>
        <v>0</v>
      </c>
      <c r="AB857" s="133"/>
      <c r="AC857" s="43">
        <f t="shared" si="474"/>
        <v>0</v>
      </c>
      <c r="AD857" s="133"/>
      <c r="AE857" s="43">
        <f t="shared" si="473"/>
        <v>0</v>
      </c>
      <c r="AF857" s="131"/>
      <c r="AG857" s="43">
        <f t="shared" si="475"/>
        <v>0</v>
      </c>
      <c r="AH857" s="133"/>
      <c r="AI857" s="43">
        <f t="shared" si="476"/>
        <v>0</v>
      </c>
      <c r="AJ857" s="133"/>
      <c r="AK857" s="43">
        <f t="shared" si="477"/>
        <v>0</v>
      </c>
      <c r="AL857" s="117"/>
      <c r="AM857" s="43">
        <f t="shared" si="478"/>
        <v>0</v>
      </c>
      <c r="AN857" s="133">
        <v>60.8</v>
      </c>
      <c r="AO857" s="5">
        <f t="shared" si="471"/>
        <v>5.8245948257483997</v>
      </c>
      <c r="AP857" s="133"/>
      <c r="AQ857" s="43">
        <f t="shared" si="479"/>
        <v>0</v>
      </c>
      <c r="AR857" s="133">
        <v>60.6</v>
      </c>
      <c r="AS857" s="43">
        <f t="shared" si="480"/>
        <v>5.7863381487744006</v>
      </c>
      <c r="AT857" s="131"/>
      <c r="AU857" s="43">
        <f t="shared" si="481"/>
        <v>0</v>
      </c>
      <c r="AV857" s="133"/>
      <c r="AW857" s="43">
        <f t="shared" si="482"/>
        <v>0</v>
      </c>
      <c r="AX857" s="133"/>
      <c r="AY857" s="43">
        <f t="shared" si="483"/>
        <v>0</v>
      </c>
      <c r="AZ857" s="133"/>
      <c r="BA857" s="43">
        <f t="shared" si="484"/>
        <v>0</v>
      </c>
      <c r="BB857" s="231"/>
      <c r="BC857" s="43">
        <f t="shared" si="485"/>
        <v>0</v>
      </c>
      <c r="BD857" s="123"/>
      <c r="BE857">
        <f t="shared" si="463"/>
        <v>0</v>
      </c>
      <c r="BF857">
        <f t="shared" si="464"/>
        <v>0</v>
      </c>
      <c r="BG857">
        <f t="shared" si="465"/>
        <v>4</v>
      </c>
      <c r="BH857">
        <f t="shared" si="468"/>
        <v>7</v>
      </c>
      <c r="BI857" s="6">
        <f t="shared" si="466"/>
        <v>0</v>
      </c>
      <c r="BJ857" s="44">
        <f t="shared" si="467"/>
        <v>0</v>
      </c>
    </row>
    <row r="858" spans="1:62" x14ac:dyDescent="0.25">
      <c r="A858" s="144">
        <f t="shared" si="459"/>
        <v>846</v>
      </c>
      <c r="B858" s="89" t="s">
        <v>144</v>
      </c>
      <c r="C858" s="150">
        <v>15</v>
      </c>
      <c r="D858" s="89" t="s">
        <v>144</v>
      </c>
      <c r="E858" s="150">
        <v>14</v>
      </c>
      <c r="F858" s="154" t="s">
        <v>133</v>
      </c>
      <c r="G858" s="155">
        <v>15</v>
      </c>
      <c r="H858" s="152">
        <f t="shared" si="458"/>
        <v>5990.97</v>
      </c>
      <c r="I858" s="47">
        <f t="shared" si="457"/>
        <v>1760.4499999999998</v>
      </c>
      <c r="J858" s="47">
        <f t="shared" si="460"/>
        <v>3529.5</v>
      </c>
      <c r="K858" s="47">
        <f t="shared" si="455"/>
        <v>0</v>
      </c>
      <c r="L858" s="56">
        <f t="shared" si="486"/>
        <v>3026.221862884478</v>
      </c>
      <c r="M858" s="56">
        <f t="shared" si="469"/>
        <v>-1.0158073791899369E-4</v>
      </c>
      <c r="N858" s="47"/>
      <c r="O858" s="47"/>
      <c r="P858" s="47"/>
      <c r="Q858" s="47">
        <f t="shared" ref="Q858:Q921" si="487">SLOPE*Q$7 + ($I$7-$K$8*($A858-3))</f>
        <v>847.99687499999982</v>
      </c>
      <c r="R858" s="78"/>
      <c r="S858" s="78"/>
      <c r="T858" s="47"/>
      <c r="U858" s="47">
        <f>SQRT(POWER(J858-Q$7,2)+POWER(K858-Q858,2))</f>
        <v>1457.1628941232909</v>
      </c>
      <c r="V858" s="47">
        <f t="shared" si="453"/>
        <v>1569.059070341925</v>
      </c>
      <c r="W858" s="79">
        <v>5</v>
      </c>
      <c r="X858" s="62">
        <f t="shared" si="456"/>
        <v>1569.059070341925</v>
      </c>
      <c r="Y858" s="137">
        <f t="shared" si="472"/>
        <v>56.332071442700425</v>
      </c>
      <c r="Z858" s="133"/>
      <c r="AA858" s="5">
        <f t="shared" si="470"/>
        <v>0</v>
      </c>
      <c r="AB858" s="133"/>
      <c r="AC858" s="43">
        <f t="shared" si="474"/>
        <v>0</v>
      </c>
      <c r="AD858" s="133"/>
      <c r="AE858" s="43">
        <f t="shared" si="473"/>
        <v>0</v>
      </c>
      <c r="AF858" s="131"/>
      <c r="AG858" s="43">
        <f t="shared" si="475"/>
        <v>0</v>
      </c>
      <c r="AH858" s="133"/>
      <c r="AI858" s="43">
        <f t="shared" si="476"/>
        <v>0</v>
      </c>
      <c r="AJ858" s="133"/>
      <c r="AK858" s="43">
        <f t="shared" si="477"/>
        <v>0</v>
      </c>
      <c r="AL858" s="117"/>
      <c r="AM858" s="43">
        <f t="shared" si="478"/>
        <v>0</v>
      </c>
      <c r="AN858" s="133">
        <v>61</v>
      </c>
      <c r="AO858" s="5">
        <f t="shared" si="471"/>
        <v>5.8629775543763527</v>
      </c>
      <c r="AP858" s="133"/>
      <c r="AQ858" s="43">
        <f t="shared" si="479"/>
        <v>0</v>
      </c>
      <c r="AR858" s="133">
        <v>60.7</v>
      </c>
      <c r="AS858" s="43">
        <f t="shared" si="480"/>
        <v>5.8054507308046572</v>
      </c>
      <c r="AT858" s="131"/>
      <c r="AU858" s="43">
        <f t="shared" si="481"/>
        <v>0</v>
      </c>
      <c r="AV858" s="133"/>
      <c r="AW858" s="43">
        <f t="shared" si="482"/>
        <v>0</v>
      </c>
      <c r="AX858" s="133"/>
      <c r="AY858" s="43">
        <f t="shared" si="483"/>
        <v>0</v>
      </c>
      <c r="AZ858" s="133"/>
      <c r="BA858" s="43">
        <f t="shared" si="484"/>
        <v>0</v>
      </c>
      <c r="BB858" s="231"/>
      <c r="BC858" s="43">
        <f t="shared" si="485"/>
        <v>0</v>
      </c>
      <c r="BD858" s="123"/>
      <c r="BE858">
        <f t="shared" si="463"/>
        <v>0</v>
      </c>
      <c r="BF858">
        <f t="shared" si="464"/>
        <v>0</v>
      </c>
      <c r="BG858">
        <f t="shared" si="465"/>
        <v>4</v>
      </c>
      <c r="BH858">
        <f t="shared" si="468"/>
        <v>7</v>
      </c>
      <c r="BI858" s="6">
        <f t="shared" si="466"/>
        <v>0</v>
      </c>
      <c r="BJ858" s="44">
        <f t="shared" si="467"/>
        <v>0</v>
      </c>
    </row>
    <row r="859" spans="1:62" x14ac:dyDescent="0.25">
      <c r="A859" s="144">
        <f t="shared" si="459"/>
        <v>847</v>
      </c>
      <c r="B859" s="89" t="s">
        <v>144</v>
      </c>
      <c r="C859" s="150">
        <v>16</v>
      </c>
      <c r="D859" s="89" t="s">
        <v>144</v>
      </c>
      <c r="E859" s="150">
        <v>15</v>
      </c>
      <c r="F859" s="154" t="s">
        <v>133</v>
      </c>
      <c r="G859" s="155">
        <v>16</v>
      </c>
      <c r="H859" s="152">
        <f t="shared" si="458"/>
        <v>5990.97</v>
      </c>
      <c r="I859" s="47">
        <f t="shared" si="457"/>
        <v>1754.6999999999998</v>
      </c>
      <c r="J859" s="47">
        <f t="shared" si="460"/>
        <v>3537.5</v>
      </c>
      <c r="K859" s="47">
        <f t="shared" si="455"/>
        <v>0</v>
      </c>
      <c r="L859" s="56">
        <f t="shared" si="486"/>
        <v>3016.3698597652115</v>
      </c>
      <c r="M859" s="56">
        <f t="shared" si="469"/>
        <v>-9.5786682777543319E-5</v>
      </c>
      <c r="N859" s="47"/>
      <c r="O859" s="47"/>
      <c r="P859" s="47"/>
      <c r="Q859" s="47">
        <f t="shared" si="487"/>
        <v>842.24687499999982</v>
      </c>
      <c r="R859" s="78"/>
      <c r="S859" s="78"/>
      <c r="T859" s="78"/>
      <c r="U859" s="47">
        <f t="shared" ref="U859:U922" si="488">SQRT(POWER(J859-Q$7,2)+POWER(K859-Q859,2))</f>
        <v>1447.3108852099695</v>
      </c>
      <c r="V859" s="47">
        <f t="shared" si="453"/>
        <v>1569.059070341925</v>
      </c>
      <c r="W859" s="79">
        <v>5</v>
      </c>
      <c r="X859" s="62">
        <f t="shared" si="456"/>
        <v>1569.059070341925</v>
      </c>
      <c r="Y859" s="137">
        <f t="shared" si="472"/>
        <v>56.332071442700425</v>
      </c>
      <c r="Z859" s="133"/>
      <c r="AA859" s="5">
        <f t="shared" si="470"/>
        <v>0</v>
      </c>
      <c r="AB859" s="133"/>
      <c r="AC859" s="43">
        <f t="shared" si="474"/>
        <v>0</v>
      </c>
      <c r="AD859" s="133"/>
      <c r="AE859" s="43">
        <f t="shared" si="473"/>
        <v>0</v>
      </c>
      <c r="AF859" s="131"/>
      <c r="AG859" s="43">
        <f t="shared" si="475"/>
        <v>0</v>
      </c>
      <c r="AH859" s="133"/>
      <c r="AI859" s="43">
        <f t="shared" si="476"/>
        <v>0</v>
      </c>
      <c r="AJ859" s="133"/>
      <c r="AK859" s="43">
        <f t="shared" si="477"/>
        <v>0</v>
      </c>
      <c r="AL859" s="117"/>
      <c r="AM859" s="43">
        <f t="shared" si="478"/>
        <v>0</v>
      </c>
      <c r="AN859" s="133">
        <v>61.3</v>
      </c>
      <c r="AO859" s="5">
        <f t="shared" si="471"/>
        <v>5.9207879941694364</v>
      </c>
      <c r="AP859" s="133"/>
      <c r="AQ859" s="43">
        <f t="shared" si="479"/>
        <v>0</v>
      </c>
      <c r="AR859" s="133">
        <v>61.2</v>
      </c>
      <c r="AS859" s="43">
        <f t="shared" si="480"/>
        <v>5.901486334658256</v>
      </c>
      <c r="AT859" s="131"/>
      <c r="AU859" s="43">
        <f t="shared" si="481"/>
        <v>0</v>
      </c>
      <c r="AV859" s="133"/>
      <c r="AW859" s="43">
        <f t="shared" si="482"/>
        <v>0</v>
      </c>
      <c r="AX859" s="133"/>
      <c r="AY859" s="43">
        <f t="shared" si="483"/>
        <v>0</v>
      </c>
      <c r="AZ859" s="133"/>
      <c r="BA859" s="43">
        <f t="shared" si="484"/>
        <v>0</v>
      </c>
      <c r="BB859" s="231"/>
      <c r="BC859" s="43">
        <f t="shared" si="485"/>
        <v>0</v>
      </c>
      <c r="BD859" s="123"/>
      <c r="BE859">
        <f t="shared" si="463"/>
        <v>0</v>
      </c>
      <c r="BF859">
        <f t="shared" si="464"/>
        <v>0</v>
      </c>
      <c r="BG859">
        <f t="shared" si="465"/>
        <v>4</v>
      </c>
      <c r="BH859">
        <f t="shared" si="468"/>
        <v>7</v>
      </c>
      <c r="BI859" s="6">
        <f t="shared" si="466"/>
        <v>0</v>
      </c>
      <c r="BJ859" s="44">
        <f t="shared" si="467"/>
        <v>0</v>
      </c>
    </row>
    <row r="860" spans="1:62" x14ac:dyDescent="0.25">
      <c r="A860" s="144">
        <f t="shared" si="459"/>
        <v>848</v>
      </c>
      <c r="B860" s="89" t="s">
        <v>144</v>
      </c>
      <c r="C860" s="150">
        <v>17</v>
      </c>
      <c r="D860" s="89" t="s">
        <v>144</v>
      </c>
      <c r="E860" s="150">
        <v>16</v>
      </c>
      <c r="F860" s="154" t="s">
        <v>133</v>
      </c>
      <c r="G860" s="155">
        <v>17</v>
      </c>
      <c r="H860" s="152">
        <f t="shared" si="458"/>
        <v>5990.97</v>
      </c>
      <c r="I860" s="47">
        <f t="shared" si="457"/>
        <v>1748.9499999999998</v>
      </c>
      <c r="J860" s="47">
        <f t="shared" si="460"/>
        <v>3545.5</v>
      </c>
      <c r="K860" s="47">
        <f t="shared" si="455"/>
        <v>0</v>
      </c>
      <c r="L860" s="56">
        <f t="shared" si="486"/>
        <v>3006.5178568237375</v>
      </c>
      <c r="M860" s="56">
        <f t="shared" si="469"/>
        <v>-9.010727671920904E-5</v>
      </c>
      <c r="N860" s="47"/>
      <c r="O860" s="47"/>
      <c r="P860" s="47"/>
      <c r="Q860" s="47">
        <f t="shared" si="487"/>
        <v>836.49687499999982</v>
      </c>
      <c r="R860" s="78"/>
      <c r="S860" s="78"/>
      <c r="T860" s="78"/>
      <c r="U860" s="47">
        <f t="shared" si="488"/>
        <v>1437.458876589089</v>
      </c>
      <c r="V860" s="47">
        <f t="shared" si="453"/>
        <v>1569.059070341925</v>
      </c>
      <c r="W860" s="79">
        <v>5</v>
      </c>
      <c r="X860" s="62">
        <f t="shared" si="456"/>
        <v>1569.059070341925</v>
      </c>
      <c r="Y860" s="137">
        <f t="shared" si="472"/>
        <v>56.332071442700425</v>
      </c>
      <c r="Z860" s="133"/>
      <c r="AA860" s="5">
        <f t="shared" si="470"/>
        <v>0</v>
      </c>
      <c r="AB860" s="133"/>
      <c r="AC860" s="43">
        <f t="shared" si="474"/>
        <v>0</v>
      </c>
      <c r="AD860" s="133"/>
      <c r="AE860" s="43">
        <f t="shared" si="473"/>
        <v>0</v>
      </c>
      <c r="AF860" s="131"/>
      <c r="AG860" s="43">
        <f t="shared" si="475"/>
        <v>0</v>
      </c>
      <c r="AH860" s="133"/>
      <c r="AI860" s="43">
        <f t="shared" si="476"/>
        <v>0</v>
      </c>
      <c r="AJ860" s="133"/>
      <c r="AK860" s="43">
        <f t="shared" si="477"/>
        <v>0</v>
      </c>
      <c r="AL860" s="117"/>
      <c r="AM860" s="43">
        <f t="shared" si="478"/>
        <v>0</v>
      </c>
      <c r="AN860" s="133">
        <v>61.3</v>
      </c>
      <c r="AO860" s="5">
        <f t="shared" si="471"/>
        <v>5.9207879941694364</v>
      </c>
      <c r="AP860" s="133"/>
      <c r="AQ860" s="43">
        <f t="shared" si="479"/>
        <v>0</v>
      </c>
      <c r="AR860" s="133">
        <v>61.1</v>
      </c>
      <c r="AS860" s="43">
        <f t="shared" si="480"/>
        <v>5.8822161880605606</v>
      </c>
      <c r="AT860" s="131"/>
      <c r="AU860" s="43">
        <f t="shared" si="481"/>
        <v>0</v>
      </c>
      <c r="AV860" s="133"/>
      <c r="AW860" s="43">
        <f t="shared" si="482"/>
        <v>0</v>
      </c>
      <c r="AX860" s="133"/>
      <c r="AY860" s="43">
        <f t="shared" si="483"/>
        <v>0</v>
      </c>
      <c r="AZ860" s="133"/>
      <c r="BA860" s="43">
        <f t="shared" si="484"/>
        <v>0</v>
      </c>
      <c r="BB860" s="231"/>
      <c r="BC860" s="43">
        <f t="shared" si="485"/>
        <v>0</v>
      </c>
      <c r="BD860" s="123"/>
      <c r="BE860">
        <f t="shared" si="463"/>
        <v>0</v>
      </c>
      <c r="BF860">
        <f t="shared" si="464"/>
        <v>0</v>
      </c>
      <c r="BG860">
        <f t="shared" si="465"/>
        <v>4</v>
      </c>
      <c r="BH860">
        <f t="shared" si="468"/>
        <v>7</v>
      </c>
      <c r="BI860" s="6">
        <f t="shared" si="466"/>
        <v>0</v>
      </c>
      <c r="BJ860" s="44">
        <f t="shared" si="467"/>
        <v>0</v>
      </c>
    </row>
    <row r="861" spans="1:62" x14ac:dyDescent="0.25">
      <c r="A861" s="144">
        <f t="shared" si="459"/>
        <v>849</v>
      </c>
      <c r="B861" s="89" t="s">
        <v>144</v>
      </c>
      <c r="C861" s="150">
        <v>18</v>
      </c>
      <c r="D861" s="89" t="s">
        <v>144</v>
      </c>
      <c r="E861" s="150">
        <v>17</v>
      </c>
      <c r="F861" s="154" t="s">
        <v>133</v>
      </c>
      <c r="G861" s="155">
        <v>18</v>
      </c>
      <c r="H861" s="152">
        <f t="shared" si="458"/>
        <v>5990.97</v>
      </c>
      <c r="I861" s="47">
        <f t="shared" si="457"/>
        <v>1743.1999999999998</v>
      </c>
      <c r="J861" s="47">
        <f t="shared" si="460"/>
        <v>3553.5</v>
      </c>
      <c r="K861" s="47">
        <f t="shared" si="455"/>
        <v>0</v>
      </c>
      <c r="L861" s="56">
        <f t="shared" si="486"/>
        <v>2996.6658540618105</v>
      </c>
      <c r="M861" s="56">
        <f t="shared" si="469"/>
        <v>-8.454681801595143E-5</v>
      </c>
      <c r="N861" s="47"/>
      <c r="O861" s="47"/>
      <c r="P861" s="47"/>
      <c r="Q861" s="47">
        <f t="shared" si="487"/>
        <v>830.74687499999982</v>
      </c>
      <c r="R861" s="78"/>
      <c r="S861" s="78"/>
      <c r="T861" s="78"/>
      <c r="U861" s="47">
        <f t="shared" si="488"/>
        <v>1427.6068682667035</v>
      </c>
      <c r="V861" s="47">
        <f t="shared" ref="V861:V924" si="489">SQRT(POWER(H861-Q$7,2)+POWER(Q861-I861,2))</f>
        <v>1569.059070341925</v>
      </c>
      <c r="W861" s="79">
        <v>5</v>
      </c>
      <c r="X861" s="62">
        <f t="shared" si="456"/>
        <v>1569.059070341925</v>
      </c>
      <c r="Y861" s="137">
        <f t="shared" si="472"/>
        <v>56.332071442700425</v>
      </c>
      <c r="Z861" s="133"/>
      <c r="AA861" s="5">
        <f t="shared" si="470"/>
        <v>0</v>
      </c>
      <c r="AB861" s="133"/>
      <c r="AC861" s="43">
        <f t="shared" si="474"/>
        <v>0</v>
      </c>
      <c r="AD861" s="133"/>
      <c r="AE861" s="43">
        <f t="shared" si="473"/>
        <v>0</v>
      </c>
      <c r="AF861" s="131"/>
      <c r="AG861" s="43">
        <f t="shared" si="475"/>
        <v>0</v>
      </c>
      <c r="AH861" s="133"/>
      <c r="AI861" s="43">
        <f t="shared" si="476"/>
        <v>0</v>
      </c>
      <c r="AJ861" s="133"/>
      <c r="AK861" s="43">
        <f t="shared" si="477"/>
        <v>0</v>
      </c>
      <c r="AL861" s="117"/>
      <c r="AM861" s="43">
        <f t="shared" si="478"/>
        <v>0</v>
      </c>
      <c r="AN861" s="133">
        <v>61.5</v>
      </c>
      <c r="AO861" s="5">
        <f t="shared" si="471"/>
        <v>5.9594858519322651</v>
      </c>
      <c r="AP861" s="133"/>
      <c r="AQ861" s="43">
        <f t="shared" si="479"/>
        <v>0</v>
      </c>
      <c r="AR861" s="133">
        <v>61.5</v>
      </c>
      <c r="AS861" s="43">
        <f t="shared" si="480"/>
        <v>5.9594858519322651</v>
      </c>
      <c r="AT861" s="131"/>
      <c r="AU861" s="43">
        <f t="shared" si="481"/>
        <v>0</v>
      </c>
      <c r="AV861" s="133"/>
      <c r="AW861" s="43">
        <f t="shared" si="482"/>
        <v>0</v>
      </c>
      <c r="AX861" s="133"/>
      <c r="AY861" s="43">
        <f t="shared" si="483"/>
        <v>0</v>
      </c>
      <c r="AZ861" s="133"/>
      <c r="BA861" s="43">
        <f t="shared" si="484"/>
        <v>0</v>
      </c>
      <c r="BB861" s="231"/>
      <c r="BC861" s="43">
        <f t="shared" si="485"/>
        <v>0</v>
      </c>
      <c r="BD861" s="123"/>
      <c r="BE861">
        <f t="shared" si="463"/>
        <v>0</v>
      </c>
      <c r="BF861">
        <f t="shared" si="464"/>
        <v>0</v>
      </c>
      <c r="BG861">
        <f t="shared" si="465"/>
        <v>4</v>
      </c>
      <c r="BH861">
        <f t="shared" si="468"/>
        <v>7</v>
      </c>
      <c r="BI861" s="6">
        <f t="shared" si="466"/>
        <v>0</v>
      </c>
      <c r="BJ861" s="44">
        <f t="shared" si="467"/>
        <v>0</v>
      </c>
    </row>
    <row r="862" spans="1:62" x14ac:dyDescent="0.25">
      <c r="A862" s="144">
        <f t="shared" si="459"/>
        <v>850</v>
      </c>
      <c r="B862" s="89" t="s">
        <v>144</v>
      </c>
      <c r="C862" s="150">
        <v>19</v>
      </c>
      <c r="D862" s="89" t="s">
        <v>144</v>
      </c>
      <c r="E862" s="150">
        <v>18</v>
      </c>
      <c r="F862" s="154" t="s">
        <v>133</v>
      </c>
      <c r="G862" s="155">
        <v>19</v>
      </c>
      <c r="H862" s="152">
        <f t="shared" si="458"/>
        <v>5990.97</v>
      </c>
      <c r="I862" s="47">
        <f t="shared" si="457"/>
        <v>1737.4499999999998</v>
      </c>
      <c r="J862" s="47">
        <f t="shared" si="460"/>
        <v>3561.5</v>
      </c>
      <c r="K862" s="47">
        <f t="shared" si="455"/>
        <v>0</v>
      </c>
      <c r="L862" s="56">
        <f t="shared" si="486"/>
        <v>2986.8138514812067</v>
      </c>
      <c r="M862" s="56">
        <f t="shared" si="469"/>
        <v>-7.9109755006356863E-5</v>
      </c>
      <c r="N862" s="47"/>
      <c r="O862" s="47"/>
      <c r="P862" s="47"/>
      <c r="Q862" s="47">
        <f t="shared" si="487"/>
        <v>824.99687499999982</v>
      </c>
      <c r="R862" s="78"/>
      <c r="S862" s="78"/>
      <c r="T862" s="78"/>
      <c r="U862" s="47">
        <f t="shared" si="488"/>
        <v>1417.7548602490367</v>
      </c>
      <c r="V862" s="47">
        <f t="shared" si="489"/>
        <v>1569.059070341925</v>
      </c>
      <c r="W862" s="79">
        <v>5</v>
      </c>
      <c r="X862" s="62">
        <f t="shared" si="456"/>
        <v>1569.059070341925</v>
      </c>
      <c r="Y862" s="137">
        <f t="shared" si="472"/>
        <v>56.332071442700425</v>
      </c>
      <c r="Z862" s="133"/>
      <c r="AA862" s="5">
        <f t="shared" si="470"/>
        <v>0</v>
      </c>
      <c r="AB862" s="133"/>
      <c r="AC862" s="43">
        <f t="shared" si="474"/>
        <v>0</v>
      </c>
      <c r="AD862" s="133"/>
      <c r="AE862" s="43">
        <f t="shared" si="473"/>
        <v>0</v>
      </c>
      <c r="AF862" s="131"/>
      <c r="AG862" s="43">
        <f t="shared" si="475"/>
        <v>0</v>
      </c>
      <c r="AH862" s="133"/>
      <c r="AI862" s="43">
        <f t="shared" si="476"/>
        <v>0</v>
      </c>
      <c r="AJ862" s="133"/>
      <c r="AK862" s="43">
        <f t="shared" si="477"/>
        <v>0</v>
      </c>
      <c r="AL862" s="117"/>
      <c r="AM862" s="43">
        <f t="shared" si="478"/>
        <v>0</v>
      </c>
      <c r="AN862" s="133">
        <v>60.7</v>
      </c>
      <c r="AO862" s="5">
        <f t="shared" si="471"/>
        <v>5.8054507308046572</v>
      </c>
      <c r="AP862" s="133"/>
      <c r="AQ862" s="43">
        <f t="shared" si="479"/>
        <v>0</v>
      </c>
      <c r="AR862" s="133">
        <v>60.7</v>
      </c>
      <c r="AS862" s="43">
        <f t="shared" si="480"/>
        <v>5.8054507308046572</v>
      </c>
      <c r="AT862" s="131"/>
      <c r="AU862" s="43">
        <f t="shared" si="481"/>
        <v>0</v>
      </c>
      <c r="AV862" s="133"/>
      <c r="AW862" s="43">
        <f t="shared" si="482"/>
        <v>0</v>
      </c>
      <c r="AX862" s="133"/>
      <c r="AY862" s="43">
        <f t="shared" si="483"/>
        <v>0</v>
      </c>
      <c r="AZ862" s="133"/>
      <c r="BA862" s="43">
        <f t="shared" si="484"/>
        <v>0</v>
      </c>
      <c r="BB862" s="231"/>
      <c r="BC862" s="43">
        <f t="shared" si="485"/>
        <v>0</v>
      </c>
      <c r="BD862" s="123"/>
      <c r="BE862">
        <f t="shared" si="463"/>
        <v>0</v>
      </c>
      <c r="BF862">
        <f t="shared" si="464"/>
        <v>0</v>
      </c>
      <c r="BG862">
        <f t="shared" si="465"/>
        <v>4</v>
      </c>
      <c r="BH862">
        <f t="shared" si="468"/>
        <v>7</v>
      </c>
      <c r="BI862" s="6">
        <f t="shared" si="466"/>
        <v>0</v>
      </c>
      <c r="BJ862" s="44">
        <f t="shared" si="467"/>
        <v>0</v>
      </c>
    </row>
    <row r="863" spans="1:62" x14ac:dyDescent="0.25">
      <c r="A863" s="144">
        <f t="shared" si="459"/>
        <v>851</v>
      </c>
      <c r="B863" s="89" t="s">
        <v>144</v>
      </c>
      <c r="C863" s="150">
        <v>20</v>
      </c>
      <c r="D863" s="89" t="s">
        <v>144</v>
      </c>
      <c r="E863" s="150">
        <v>19</v>
      </c>
      <c r="F863" s="154" t="s">
        <v>133</v>
      </c>
      <c r="G863" s="155">
        <v>20</v>
      </c>
      <c r="H863" s="152">
        <f t="shared" si="458"/>
        <v>5990.97</v>
      </c>
      <c r="I863" s="47">
        <f t="shared" si="457"/>
        <v>1731.6999999999998</v>
      </c>
      <c r="J863" s="47">
        <f t="shared" si="460"/>
        <v>3569.5</v>
      </c>
      <c r="K863" s="47">
        <f t="shared" si="455"/>
        <v>0</v>
      </c>
      <c r="L863" s="56">
        <f t="shared" si="486"/>
        <v>2976.9618490837265</v>
      </c>
      <c r="M863" s="56">
        <f t="shared" si="469"/>
        <v>-7.3800682912406046E-5</v>
      </c>
      <c r="N863" s="47"/>
      <c r="O863" s="47"/>
      <c r="P863" s="47"/>
      <c r="Q863" s="47">
        <f t="shared" si="487"/>
        <v>819.24687499999982</v>
      </c>
      <c r="R863" s="78"/>
      <c r="S863" s="78"/>
      <c r="T863" s="78"/>
      <c r="U863" s="47">
        <f t="shared" si="488"/>
        <v>1407.9028525424847</v>
      </c>
      <c r="V863" s="47">
        <f t="shared" si="489"/>
        <v>1569.059070341925</v>
      </c>
      <c r="W863" s="79">
        <v>5</v>
      </c>
      <c r="X863" s="62">
        <f t="shared" si="456"/>
        <v>1569.059070341925</v>
      </c>
      <c r="Y863" s="137">
        <f t="shared" si="472"/>
        <v>56.332071442700425</v>
      </c>
      <c r="Z863" s="133"/>
      <c r="AA863" s="5">
        <f t="shared" si="470"/>
        <v>0</v>
      </c>
      <c r="AB863" s="133"/>
      <c r="AC863" s="43">
        <f t="shared" si="474"/>
        <v>0</v>
      </c>
      <c r="AD863" s="133"/>
      <c r="AE863" s="43">
        <f t="shared" si="473"/>
        <v>0</v>
      </c>
      <c r="AF863" s="131"/>
      <c r="AG863" s="43">
        <f t="shared" si="475"/>
        <v>0</v>
      </c>
      <c r="AH863" s="133"/>
      <c r="AI863" s="43">
        <f t="shared" si="476"/>
        <v>0</v>
      </c>
      <c r="AJ863" s="133"/>
      <c r="AK863" s="43">
        <f t="shared" si="477"/>
        <v>0</v>
      </c>
      <c r="AL863" s="117"/>
      <c r="AM863" s="43">
        <f t="shared" si="478"/>
        <v>0</v>
      </c>
      <c r="AN863" s="133">
        <v>61</v>
      </c>
      <c r="AO863" s="5">
        <f t="shared" si="471"/>
        <v>5.8629775543763527</v>
      </c>
      <c r="AP863" s="133"/>
      <c r="AQ863" s="43">
        <f t="shared" si="479"/>
        <v>0</v>
      </c>
      <c r="AR863" s="133">
        <v>61</v>
      </c>
      <c r="AS863" s="43">
        <f t="shared" si="480"/>
        <v>5.8629775543763527</v>
      </c>
      <c r="AT863" s="131"/>
      <c r="AU863" s="43">
        <f t="shared" si="481"/>
        <v>0</v>
      </c>
      <c r="AV863" s="133"/>
      <c r="AW863" s="43">
        <f t="shared" si="482"/>
        <v>0</v>
      </c>
      <c r="AX863" s="133"/>
      <c r="AY863" s="43">
        <f t="shared" si="483"/>
        <v>0</v>
      </c>
      <c r="AZ863" s="133"/>
      <c r="BA863" s="43">
        <f t="shared" si="484"/>
        <v>0</v>
      </c>
      <c r="BB863" s="231"/>
      <c r="BC863" s="43">
        <f t="shared" si="485"/>
        <v>0</v>
      </c>
      <c r="BD863" s="123"/>
      <c r="BE863">
        <f t="shared" si="463"/>
        <v>0</v>
      </c>
      <c r="BF863">
        <f t="shared" si="464"/>
        <v>0</v>
      </c>
      <c r="BG863">
        <f t="shared" si="465"/>
        <v>4</v>
      </c>
      <c r="BH863">
        <f t="shared" si="468"/>
        <v>7</v>
      </c>
      <c r="BI863" s="6">
        <f t="shared" si="466"/>
        <v>0</v>
      </c>
      <c r="BJ863" s="44">
        <f t="shared" si="467"/>
        <v>0</v>
      </c>
    </row>
    <row r="864" spans="1:62" x14ac:dyDescent="0.25">
      <c r="A864" s="144">
        <f t="shared" si="459"/>
        <v>852</v>
      </c>
      <c r="B864" s="89" t="s">
        <v>144</v>
      </c>
      <c r="C864" s="150">
        <v>21</v>
      </c>
      <c r="D864" s="89" t="s">
        <v>144</v>
      </c>
      <c r="E864" s="150">
        <v>20</v>
      </c>
      <c r="F864" s="154" t="s">
        <v>133</v>
      </c>
      <c r="G864" s="155">
        <v>21</v>
      </c>
      <c r="H864" s="152">
        <f t="shared" si="458"/>
        <v>5990.97</v>
      </c>
      <c r="I864" s="47">
        <f t="shared" si="457"/>
        <v>1725.9499999999998</v>
      </c>
      <c r="J864" s="47">
        <f t="shared" si="460"/>
        <v>3577.5</v>
      </c>
      <c r="K864" s="47">
        <f t="shared" si="455"/>
        <v>0</v>
      </c>
      <c r="L864" s="56">
        <f t="shared" si="486"/>
        <v>2967.1098468711943</v>
      </c>
      <c r="M864" s="56">
        <f t="shared" si="469"/>
        <v>-6.8624355662905145E-5</v>
      </c>
      <c r="N864" s="47"/>
      <c r="O864" s="47"/>
      <c r="P864" s="47"/>
      <c r="Q864" s="47">
        <f t="shared" si="487"/>
        <v>813.49687499999982</v>
      </c>
      <c r="R864" s="78"/>
      <c r="S864" s="78"/>
      <c r="T864" s="78"/>
      <c r="U864" s="47">
        <f t="shared" si="488"/>
        <v>1398.050845153625</v>
      </c>
      <c r="V864" s="47">
        <f t="shared" si="489"/>
        <v>1569.059070341925</v>
      </c>
      <c r="W864" s="79">
        <v>5</v>
      </c>
      <c r="X864" s="62">
        <f t="shared" si="456"/>
        <v>1569.059070341925</v>
      </c>
      <c r="Y864" s="137">
        <f t="shared" si="472"/>
        <v>56.332071442700425</v>
      </c>
      <c r="Z864" s="133"/>
      <c r="AA864" s="5">
        <f t="shared" si="470"/>
        <v>0</v>
      </c>
      <c r="AB864" s="133"/>
      <c r="AC864" s="43">
        <f t="shared" si="474"/>
        <v>0</v>
      </c>
      <c r="AD864" s="133"/>
      <c r="AE864" s="43">
        <f t="shared" si="473"/>
        <v>0</v>
      </c>
      <c r="AF864" s="131"/>
      <c r="AG864" s="43">
        <f t="shared" si="475"/>
        <v>0</v>
      </c>
      <c r="AH864" s="133"/>
      <c r="AI864" s="43">
        <f t="shared" si="476"/>
        <v>0</v>
      </c>
      <c r="AJ864" s="133"/>
      <c r="AK864" s="43">
        <f t="shared" si="477"/>
        <v>0</v>
      </c>
      <c r="AL864" s="117"/>
      <c r="AM864" s="43">
        <f t="shared" si="478"/>
        <v>0</v>
      </c>
      <c r="AN864" s="133">
        <v>61.7</v>
      </c>
      <c r="AO864" s="5">
        <f t="shared" si="471"/>
        <v>5.9983097613490459</v>
      </c>
      <c r="AP864" s="133"/>
      <c r="AQ864" s="43">
        <f t="shared" si="479"/>
        <v>0</v>
      </c>
      <c r="AR864" s="133">
        <v>61.3</v>
      </c>
      <c r="AS864" s="43">
        <f t="shared" si="480"/>
        <v>5.9207879941694364</v>
      </c>
      <c r="AT864" s="131"/>
      <c r="AU864" s="43">
        <f t="shared" si="481"/>
        <v>0</v>
      </c>
      <c r="AV864" s="133"/>
      <c r="AW864" s="43">
        <f t="shared" si="482"/>
        <v>0</v>
      </c>
      <c r="AX864" s="133"/>
      <c r="AY864" s="43">
        <f t="shared" si="483"/>
        <v>0</v>
      </c>
      <c r="AZ864" s="133"/>
      <c r="BA864" s="43">
        <f t="shared" si="484"/>
        <v>0</v>
      </c>
      <c r="BB864" s="231"/>
      <c r="BC864" s="43">
        <f t="shared" si="485"/>
        <v>0</v>
      </c>
      <c r="BD864" s="123"/>
      <c r="BE864">
        <f t="shared" si="463"/>
        <v>0</v>
      </c>
      <c r="BF864">
        <f t="shared" si="464"/>
        <v>0</v>
      </c>
      <c r="BG864">
        <f t="shared" si="465"/>
        <v>4</v>
      </c>
      <c r="BH864">
        <f t="shared" si="468"/>
        <v>7</v>
      </c>
      <c r="BI864" s="6">
        <f t="shared" si="466"/>
        <v>0</v>
      </c>
      <c r="BJ864" s="44">
        <f t="shared" si="467"/>
        <v>0</v>
      </c>
    </row>
    <row r="865" spans="1:62" x14ac:dyDescent="0.25">
      <c r="A865" s="144">
        <f t="shared" si="459"/>
        <v>853</v>
      </c>
      <c r="B865" s="89" t="s">
        <v>144</v>
      </c>
      <c r="C865" s="150">
        <v>22</v>
      </c>
      <c r="D865" s="89" t="s">
        <v>144</v>
      </c>
      <c r="E865" s="150">
        <v>21</v>
      </c>
      <c r="F865" s="154" t="s">
        <v>133</v>
      </c>
      <c r="G865" s="155">
        <v>22</v>
      </c>
      <c r="H865" s="152">
        <f t="shared" si="458"/>
        <v>5990.97</v>
      </c>
      <c r="I865" s="47">
        <f t="shared" si="457"/>
        <v>1720.1999999999998</v>
      </c>
      <c r="J865" s="47">
        <f t="shared" si="460"/>
        <v>3585.5</v>
      </c>
      <c r="K865" s="47">
        <f t="shared" si="455"/>
        <v>0</v>
      </c>
      <c r="L865" s="56">
        <f t="shared" si="486"/>
        <v>2957.2578448454578</v>
      </c>
      <c r="M865" s="56">
        <f t="shared" si="469"/>
        <v>-6.3585689076717244E-5</v>
      </c>
      <c r="N865" s="47"/>
      <c r="O865" s="47"/>
      <c r="P865" s="47"/>
      <c r="Q865" s="47">
        <f t="shared" si="487"/>
        <v>807.74687499999982</v>
      </c>
      <c r="R865" s="78"/>
      <c r="S865" s="78"/>
      <c r="T865" s="78"/>
      <c r="U865" s="47">
        <f t="shared" si="488"/>
        <v>1388.1988380892219</v>
      </c>
      <c r="V865" s="47">
        <f t="shared" si="489"/>
        <v>1569.059070341925</v>
      </c>
      <c r="W865" s="79">
        <v>5</v>
      </c>
      <c r="X865" s="62">
        <f t="shared" si="456"/>
        <v>1569.059070341925</v>
      </c>
      <c r="Y865" s="137">
        <f t="shared" si="472"/>
        <v>56.332071442700425</v>
      </c>
      <c r="Z865" s="133"/>
      <c r="AA865" s="5">
        <f t="shared" si="470"/>
        <v>0</v>
      </c>
      <c r="AB865" s="133"/>
      <c r="AC865" s="43">
        <f t="shared" si="474"/>
        <v>0</v>
      </c>
      <c r="AD865" s="133"/>
      <c r="AE865" s="43">
        <f t="shared" si="473"/>
        <v>0</v>
      </c>
      <c r="AF865" s="131"/>
      <c r="AG865" s="43">
        <f t="shared" si="475"/>
        <v>0</v>
      </c>
      <c r="AH865" s="133"/>
      <c r="AI865" s="43">
        <f t="shared" si="476"/>
        <v>0</v>
      </c>
      <c r="AJ865" s="133"/>
      <c r="AK865" s="43">
        <f t="shared" si="477"/>
        <v>0</v>
      </c>
      <c r="AL865" s="117"/>
      <c r="AM865" s="43">
        <f t="shared" si="478"/>
        <v>0</v>
      </c>
      <c r="AN865" s="133">
        <v>61.7</v>
      </c>
      <c r="AO865" s="5">
        <f t="shared" si="471"/>
        <v>5.9983097613490459</v>
      </c>
      <c r="AP865" s="133"/>
      <c r="AQ865" s="43">
        <f t="shared" si="479"/>
        <v>0</v>
      </c>
      <c r="AR865" s="133">
        <v>61.6</v>
      </c>
      <c r="AS865" s="43">
        <f t="shared" si="480"/>
        <v>5.9788820501839117</v>
      </c>
      <c r="AT865" s="131"/>
      <c r="AU865" s="43">
        <f t="shared" si="481"/>
        <v>0</v>
      </c>
      <c r="AV865" s="133"/>
      <c r="AW865" s="43">
        <f t="shared" si="482"/>
        <v>0</v>
      </c>
      <c r="AX865" s="133"/>
      <c r="AY865" s="43">
        <f t="shared" si="483"/>
        <v>0</v>
      </c>
      <c r="AZ865" s="133"/>
      <c r="BA865" s="43">
        <f t="shared" si="484"/>
        <v>0</v>
      </c>
      <c r="BB865" s="231"/>
      <c r="BC865" s="43">
        <f t="shared" si="485"/>
        <v>0</v>
      </c>
      <c r="BD865" s="123"/>
      <c r="BE865">
        <f t="shared" si="463"/>
        <v>0</v>
      </c>
      <c r="BF865">
        <f t="shared" si="464"/>
        <v>0</v>
      </c>
      <c r="BG865">
        <f t="shared" si="465"/>
        <v>4</v>
      </c>
      <c r="BH865">
        <f t="shared" si="468"/>
        <v>7</v>
      </c>
      <c r="BI865" s="6">
        <f t="shared" si="466"/>
        <v>0</v>
      </c>
      <c r="BJ865" s="44">
        <f t="shared" si="467"/>
        <v>0</v>
      </c>
    </row>
    <row r="866" spans="1:62" x14ac:dyDescent="0.25">
      <c r="A866" s="144">
        <f t="shared" si="459"/>
        <v>854</v>
      </c>
      <c r="B866" s="89" t="s">
        <v>144</v>
      </c>
      <c r="C866" s="150">
        <v>23</v>
      </c>
      <c r="D866" s="89" t="s">
        <v>144</v>
      </c>
      <c r="E866" s="150">
        <v>22</v>
      </c>
      <c r="F866" s="154" t="s">
        <v>133</v>
      </c>
      <c r="G866" s="155">
        <v>23</v>
      </c>
      <c r="H866" s="152">
        <f t="shared" si="458"/>
        <v>5990.97</v>
      </c>
      <c r="I866" s="47">
        <f t="shared" si="457"/>
        <v>1714.4499999999998</v>
      </c>
      <c r="J866" s="47">
        <f t="shared" si="460"/>
        <v>3593.5</v>
      </c>
      <c r="K866" s="47">
        <f t="shared" ref="K866:K929" si="490">K865</f>
        <v>0</v>
      </c>
      <c r="L866" s="56">
        <f t="shared" si="486"/>
        <v>2947.4058430083905</v>
      </c>
      <c r="M866" s="56">
        <f t="shared" si="469"/>
        <v>-5.8689766774477903E-5</v>
      </c>
      <c r="N866" s="47"/>
      <c r="O866" s="47"/>
      <c r="P866" s="47"/>
      <c r="Q866" s="47">
        <f t="shared" si="487"/>
        <v>801.99687499999982</v>
      </c>
      <c r="R866" s="78"/>
      <c r="S866" s="78"/>
      <c r="T866" s="78"/>
      <c r="U866" s="47">
        <f t="shared" si="488"/>
        <v>1378.3468313562321</v>
      </c>
      <c r="V866" s="47">
        <f t="shared" si="489"/>
        <v>1569.059070341925</v>
      </c>
      <c r="W866" s="79">
        <v>5</v>
      </c>
      <c r="X866" s="62">
        <f t="shared" si="456"/>
        <v>1569.059070341925</v>
      </c>
      <c r="Y866" s="137">
        <f t="shared" si="472"/>
        <v>56.332071442700425</v>
      </c>
      <c r="Z866" s="133"/>
      <c r="AA866" s="5">
        <f t="shared" si="470"/>
        <v>0</v>
      </c>
      <c r="AB866" s="133"/>
      <c r="AC866" s="43">
        <f t="shared" si="474"/>
        <v>0</v>
      </c>
      <c r="AD866" s="133"/>
      <c r="AE866" s="43">
        <f t="shared" si="473"/>
        <v>0</v>
      </c>
      <c r="AF866" s="131"/>
      <c r="AG866" s="43">
        <f t="shared" si="475"/>
        <v>0</v>
      </c>
      <c r="AH866" s="133"/>
      <c r="AI866" s="43">
        <f t="shared" si="476"/>
        <v>0</v>
      </c>
      <c r="AJ866" s="133"/>
      <c r="AK866" s="43">
        <f t="shared" si="477"/>
        <v>0</v>
      </c>
      <c r="AL866" s="117"/>
      <c r="AM866" s="43">
        <f t="shared" si="478"/>
        <v>0</v>
      </c>
      <c r="AN866" s="133">
        <v>62</v>
      </c>
      <c r="AO866" s="5">
        <f t="shared" si="471"/>
        <v>6.0567819723253704</v>
      </c>
      <c r="AP866" s="133"/>
      <c r="AQ866" s="43">
        <f t="shared" si="479"/>
        <v>0</v>
      </c>
      <c r="AR866" s="133">
        <v>61.9</v>
      </c>
      <c r="AS866" s="43">
        <f t="shared" si="480"/>
        <v>6.0372597224197744</v>
      </c>
      <c r="AT866" s="131"/>
      <c r="AU866" s="43">
        <f t="shared" si="481"/>
        <v>0</v>
      </c>
      <c r="AV866" s="133"/>
      <c r="AW866" s="43">
        <f t="shared" si="482"/>
        <v>0</v>
      </c>
      <c r="AX866" s="133"/>
      <c r="AY866" s="43">
        <f t="shared" si="483"/>
        <v>0</v>
      </c>
      <c r="AZ866" s="133"/>
      <c r="BA866" s="43">
        <f t="shared" si="484"/>
        <v>0</v>
      </c>
      <c r="BB866" s="231"/>
      <c r="BC866" s="43">
        <f t="shared" si="485"/>
        <v>0</v>
      </c>
      <c r="BD866" s="123"/>
      <c r="BE866">
        <f t="shared" si="463"/>
        <v>0</v>
      </c>
      <c r="BF866">
        <f t="shared" si="464"/>
        <v>0</v>
      </c>
      <c r="BG866">
        <f t="shared" si="465"/>
        <v>4</v>
      </c>
      <c r="BH866">
        <f t="shared" si="468"/>
        <v>7</v>
      </c>
      <c r="BI866" s="6">
        <f t="shared" si="466"/>
        <v>0</v>
      </c>
      <c r="BJ866" s="44">
        <f t="shared" si="467"/>
        <v>0</v>
      </c>
    </row>
    <row r="867" spans="1:62" x14ac:dyDescent="0.25">
      <c r="A867" s="144">
        <f t="shared" si="459"/>
        <v>855</v>
      </c>
      <c r="B867" s="89" t="s">
        <v>144</v>
      </c>
      <c r="C867" s="150">
        <v>24</v>
      </c>
      <c r="D867" s="89" t="s">
        <v>144</v>
      </c>
      <c r="E867" s="150">
        <v>23</v>
      </c>
      <c r="F867" s="154" t="s">
        <v>133</v>
      </c>
      <c r="G867" s="155">
        <v>24</v>
      </c>
      <c r="H867" s="152">
        <f t="shared" si="458"/>
        <v>5990.97</v>
      </c>
      <c r="I867" s="47">
        <f t="shared" si="457"/>
        <v>1708.6999999999998</v>
      </c>
      <c r="J867" s="47">
        <f t="shared" si="460"/>
        <v>3601.5</v>
      </c>
      <c r="K867" s="47">
        <f t="shared" si="490"/>
        <v>0</v>
      </c>
      <c r="L867" s="56">
        <f t="shared" si="486"/>
        <v>2937.5538413618906</v>
      </c>
      <c r="M867" s="56">
        <f t="shared" si="469"/>
        <v>-5.3941847909300122E-5</v>
      </c>
      <c r="N867" s="47"/>
      <c r="O867" s="47"/>
      <c r="P867" s="47"/>
      <c r="Q867" s="47">
        <f t="shared" si="487"/>
        <v>796.24687499999982</v>
      </c>
      <c r="R867" s="78"/>
      <c r="S867" s="78"/>
      <c r="T867" s="78"/>
      <c r="U867" s="47">
        <f t="shared" si="488"/>
        <v>1368.4948249618137</v>
      </c>
      <c r="V867" s="47">
        <f t="shared" si="489"/>
        <v>1569.059070341925</v>
      </c>
      <c r="W867" s="79">
        <v>5</v>
      </c>
      <c r="X867" s="62">
        <f t="shared" si="456"/>
        <v>1569.059070341925</v>
      </c>
      <c r="Y867" s="137">
        <f t="shared" si="472"/>
        <v>56.332071442700425</v>
      </c>
      <c r="Z867" s="133"/>
      <c r="AA867" s="5">
        <f t="shared" si="470"/>
        <v>0</v>
      </c>
      <c r="AB867" s="133"/>
      <c r="AC867" s="43">
        <f t="shared" si="474"/>
        <v>0</v>
      </c>
      <c r="AD867" s="133"/>
      <c r="AE867" s="43">
        <f t="shared" si="473"/>
        <v>0</v>
      </c>
      <c r="AF867" s="131"/>
      <c r="AG867" s="43">
        <f t="shared" si="475"/>
        <v>0</v>
      </c>
      <c r="AH867" s="133"/>
      <c r="AI867" s="43">
        <f t="shared" si="476"/>
        <v>0</v>
      </c>
      <c r="AJ867" s="133"/>
      <c r="AK867" s="43">
        <f t="shared" si="477"/>
        <v>0</v>
      </c>
      <c r="AL867" s="117"/>
      <c r="AM867" s="43">
        <f t="shared" si="478"/>
        <v>0</v>
      </c>
      <c r="AN867" s="133">
        <v>61.2</v>
      </c>
      <c r="AO867" s="5">
        <f t="shared" si="471"/>
        <v>5.901486334658256</v>
      </c>
      <c r="AP867" s="133"/>
      <c r="AQ867" s="43">
        <f t="shared" si="479"/>
        <v>0</v>
      </c>
      <c r="AR867" s="133">
        <v>60.7</v>
      </c>
      <c r="AS867" s="43">
        <f t="shared" si="480"/>
        <v>5.8054507308046572</v>
      </c>
      <c r="AT867" s="131"/>
      <c r="AU867" s="43">
        <f t="shared" si="481"/>
        <v>0</v>
      </c>
      <c r="AV867" s="133"/>
      <c r="AW867" s="43">
        <f t="shared" si="482"/>
        <v>0</v>
      </c>
      <c r="AX867" s="133"/>
      <c r="AY867" s="43">
        <f t="shared" si="483"/>
        <v>0</v>
      </c>
      <c r="AZ867" s="133"/>
      <c r="BA867" s="43">
        <f t="shared" si="484"/>
        <v>0</v>
      </c>
      <c r="BB867" s="231"/>
      <c r="BC867" s="43">
        <f t="shared" si="485"/>
        <v>0</v>
      </c>
      <c r="BD867" s="123"/>
      <c r="BE867">
        <f t="shared" si="463"/>
        <v>0</v>
      </c>
      <c r="BF867">
        <f t="shared" si="464"/>
        <v>0</v>
      </c>
      <c r="BG867">
        <f t="shared" si="465"/>
        <v>4</v>
      </c>
      <c r="BH867">
        <f t="shared" si="468"/>
        <v>7</v>
      </c>
      <c r="BI867" s="6">
        <f t="shared" si="466"/>
        <v>0</v>
      </c>
      <c r="BJ867" s="44">
        <f t="shared" si="467"/>
        <v>0</v>
      </c>
    </row>
    <row r="868" spans="1:62" x14ac:dyDescent="0.25">
      <c r="A868" s="144">
        <f t="shared" si="459"/>
        <v>856</v>
      </c>
      <c r="B868" s="89" t="s">
        <v>144</v>
      </c>
      <c r="C868" s="150">
        <v>25</v>
      </c>
      <c r="D868" s="89" t="s">
        <v>144</v>
      </c>
      <c r="E868" s="150">
        <v>24</v>
      </c>
      <c r="F868" s="154" t="s">
        <v>133</v>
      </c>
      <c r="G868" s="155">
        <v>25</v>
      </c>
      <c r="H868" s="152">
        <f t="shared" si="458"/>
        <v>5990.97</v>
      </c>
      <c r="I868" s="47">
        <f t="shared" si="457"/>
        <v>1702.9499999999998</v>
      </c>
      <c r="J868" s="47">
        <f t="shared" si="460"/>
        <v>3609.5</v>
      </c>
      <c r="K868" s="47">
        <f t="shared" si="490"/>
        <v>0</v>
      </c>
      <c r="L868" s="56">
        <f t="shared" si="486"/>
        <v>2927.7018399078825</v>
      </c>
      <c r="M868" s="56">
        <f t="shared" si="469"/>
        <v>-4.9347374442731962E-5</v>
      </c>
      <c r="N868" s="47"/>
      <c r="O868" s="47"/>
      <c r="P868" s="47"/>
      <c r="Q868" s="47">
        <f t="shared" si="487"/>
        <v>790.49687499999982</v>
      </c>
      <c r="R868" s="78"/>
      <c r="S868" s="78"/>
      <c r="T868" s="78"/>
      <c r="U868" s="47">
        <f t="shared" si="488"/>
        <v>1358.6428189133321</v>
      </c>
      <c r="V868" s="47">
        <f t="shared" si="489"/>
        <v>1569.059070341925</v>
      </c>
      <c r="W868" s="79">
        <v>5</v>
      </c>
      <c r="X868" s="62">
        <f t="shared" si="456"/>
        <v>1569.059070341925</v>
      </c>
      <c r="Y868" s="137">
        <f t="shared" si="472"/>
        <v>56.332071442700425</v>
      </c>
      <c r="Z868" s="133"/>
      <c r="AA868" s="5">
        <f t="shared" si="470"/>
        <v>0</v>
      </c>
      <c r="AB868" s="133"/>
      <c r="AC868" s="43">
        <f t="shared" si="474"/>
        <v>0</v>
      </c>
      <c r="AD868" s="133"/>
      <c r="AE868" s="43">
        <f t="shared" si="473"/>
        <v>0</v>
      </c>
      <c r="AF868" s="131"/>
      <c r="AG868" s="43">
        <f t="shared" si="475"/>
        <v>0</v>
      </c>
      <c r="AH868" s="133"/>
      <c r="AI868" s="43">
        <f t="shared" si="476"/>
        <v>0</v>
      </c>
      <c r="AJ868" s="133"/>
      <c r="AK868" s="43">
        <f t="shared" si="477"/>
        <v>0</v>
      </c>
      <c r="AL868" s="117"/>
      <c r="AM868" s="43">
        <f t="shared" si="478"/>
        <v>0</v>
      </c>
      <c r="AN868" s="133">
        <v>62.7</v>
      </c>
      <c r="AO868" s="5">
        <f t="shared" si="471"/>
        <v>6.1943200832421974</v>
      </c>
      <c r="AP868" s="133"/>
      <c r="AQ868" s="43">
        <f t="shared" si="479"/>
        <v>0</v>
      </c>
      <c r="AR868" s="133">
        <v>62</v>
      </c>
      <c r="AS868" s="43">
        <f t="shared" si="480"/>
        <v>6.0567819723253704</v>
      </c>
      <c r="AT868" s="131"/>
      <c r="AU868" s="43">
        <f t="shared" si="481"/>
        <v>0</v>
      </c>
      <c r="AV868" s="133"/>
      <c r="AW868" s="43">
        <f t="shared" si="482"/>
        <v>0</v>
      </c>
      <c r="AX868" s="133"/>
      <c r="AY868" s="43">
        <f t="shared" si="483"/>
        <v>0</v>
      </c>
      <c r="AZ868" s="133"/>
      <c r="BA868" s="43">
        <f t="shared" si="484"/>
        <v>0</v>
      </c>
      <c r="BB868" s="231"/>
      <c r="BC868" s="43">
        <f t="shared" si="485"/>
        <v>0</v>
      </c>
      <c r="BD868" s="123"/>
      <c r="BE868">
        <f t="shared" si="463"/>
        <v>0</v>
      </c>
      <c r="BF868">
        <f t="shared" si="464"/>
        <v>0</v>
      </c>
      <c r="BG868">
        <f t="shared" si="465"/>
        <v>4</v>
      </c>
      <c r="BH868">
        <f t="shared" si="468"/>
        <v>7</v>
      </c>
      <c r="BI868" s="6">
        <f t="shared" si="466"/>
        <v>0</v>
      </c>
      <c r="BJ868" s="44">
        <f t="shared" si="467"/>
        <v>0</v>
      </c>
    </row>
    <row r="869" spans="1:62" x14ac:dyDescent="0.25">
      <c r="A869" s="144">
        <f t="shared" si="459"/>
        <v>857</v>
      </c>
      <c r="B869" s="89" t="s">
        <v>144</v>
      </c>
      <c r="C869" s="150">
        <v>26</v>
      </c>
      <c r="D869" s="89" t="s">
        <v>144</v>
      </c>
      <c r="E869" s="150">
        <v>25</v>
      </c>
      <c r="F869" s="154" t="s">
        <v>133</v>
      </c>
      <c r="G869" s="155">
        <v>26</v>
      </c>
      <c r="H869" s="152">
        <f t="shared" si="458"/>
        <v>5990.97</v>
      </c>
      <c r="I869" s="47">
        <f t="shared" si="457"/>
        <v>1697.1999999999998</v>
      </c>
      <c r="J869" s="47">
        <f t="shared" si="460"/>
        <v>3617.5</v>
      </c>
      <c r="K869" s="47">
        <f t="shared" si="490"/>
        <v>0</v>
      </c>
      <c r="L869" s="56">
        <f t="shared" si="486"/>
        <v>2917.8498386483152</v>
      </c>
      <c r="M869" s="56">
        <f t="shared" si="469"/>
        <v>-4.4911977056472097E-5</v>
      </c>
      <c r="N869" s="47"/>
      <c r="O869" s="47"/>
      <c r="P869" s="47"/>
      <c r="Q869" s="47">
        <f t="shared" si="487"/>
        <v>784.74687499999982</v>
      </c>
      <c r="R869" s="78"/>
      <c r="S869" s="78"/>
      <c r="T869" s="78"/>
      <c r="U869" s="47">
        <f t="shared" si="488"/>
        <v>1348.7908132183675</v>
      </c>
      <c r="V869" s="47">
        <f t="shared" si="489"/>
        <v>1569.059070341925</v>
      </c>
      <c r="W869" s="79">
        <v>5</v>
      </c>
      <c r="X869" s="62">
        <f t="shared" si="456"/>
        <v>1569.059070341925</v>
      </c>
      <c r="Y869" s="137">
        <f t="shared" si="472"/>
        <v>56.332071442700425</v>
      </c>
      <c r="Z869" s="133"/>
      <c r="AA869" s="5">
        <f t="shared" si="470"/>
        <v>0</v>
      </c>
      <c r="AB869" s="133"/>
      <c r="AC869" s="43">
        <f t="shared" si="474"/>
        <v>0</v>
      </c>
      <c r="AD869" s="133"/>
      <c r="AE869" s="43">
        <f t="shared" si="473"/>
        <v>0</v>
      </c>
      <c r="AF869" s="131"/>
      <c r="AG869" s="43">
        <f t="shared" si="475"/>
        <v>0</v>
      </c>
      <c r="AH869" s="133"/>
      <c r="AI869" s="43">
        <f t="shared" si="476"/>
        <v>0</v>
      </c>
      <c r="AJ869" s="133"/>
      <c r="AK869" s="43">
        <f t="shared" si="477"/>
        <v>0</v>
      </c>
      <c r="AL869" s="117"/>
      <c r="AM869" s="43">
        <f t="shared" si="478"/>
        <v>0</v>
      </c>
      <c r="AN869" s="133">
        <v>62.4</v>
      </c>
      <c r="AO869" s="5">
        <f t="shared" si="471"/>
        <v>6.1351861010826303</v>
      </c>
      <c r="AP869" s="133"/>
      <c r="AQ869" s="43">
        <f t="shared" si="479"/>
        <v>0</v>
      </c>
      <c r="AR869" s="133">
        <v>61.7</v>
      </c>
      <c r="AS869" s="43">
        <f t="shared" si="480"/>
        <v>5.9983097613490459</v>
      </c>
      <c r="AT869" s="131"/>
      <c r="AU869" s="43">
        <f t="shared" si="481"/>
        <v>0</v>
      </c>
      <c r="AV869" s="133"/>
      <c r="AW869" s="43">
        <f t="shared" si="482"/>
        <v>0</v>
      </c>
      <c r="AX869" s="133"/>
      <c r="AY869" s="43">
        <f t="shared" si="483"/>
        <v>0</v>
      </c>
      <c r="AZ869" s="133"/>
      <c r="BA869" s="43">
        <f t="shared" si="484"/>
        <v>0</v>
      </c>
      <c r="BB869" s="231"/>
      <c r="BC869" s="43">
        <f t="shared" si="485"/>
        <v>0</v>
      </c>
      <c r="BD869" s="123"/>
      <c r="BE869">
        <f t="shared" si="463"/>
        <v>0</v>
      </c>
      <c r="BF869">
        <f t="shared" si="464"/>
        <v>0</v>
      </c>
      <c r="BG869">
        <f t="shared" si="465"/>
        <v>4</v>
      </c>
      <c r="BH869">
        <f t="shared" si="468"/>
        <v>7</v>
      </c>
      <c r="BI869" s="6">
        <f t="shared" si="466"/>
        <v>0</v>
      </c>
      <c r="BJ869" s="44">
        <f t="shared" si="467"/>
        <v>0</v>
      </c>
    </row>
    <row r="870" spans="1:62" x14ac:dyDescent="0.25">
      <c r="A870" s="144">
        <f t="shared" si="459"/>
        <v>858</v>
      </c>
      <c r="B870" s="89" t="s">
        <v>144</v>
      </c>
      <c r="C870" s="150">
        <v>27</v>
      </c>
      <c r="D870" s="89" t="s">
        <v>144</v>
      </c>
      <c r="E870" s="150">
        <v>26</v>
      </c>
      <c r="F870" s="154" t="s">
        <v>133</v>
      </c>
      <c r="G870" s="155">
        <v>27</v>
      </c>
      <c r="H870" s="152">
        <f t="shared" si="458"/>
        <v>5990.97</v>
      </c>
      <c r="I870" s="47">
        <f t="shared" si="457"/>
        <v>1691.4499999999998</v>
      </c>
      <c r="J870" s="47">
        <f t="shared" si="460"/>
        <v>3625.5</v>
      </c>
      <c r="K870" s="47">
        <f t="shared" si="490"/>
        <v>0</v>
      </c>
      <c r="L870" s="56">
        <f t="shared" si="486"/>
        <v>2907.9978375851661</v>
      </c>
      <c r="M870" s="56">
        <f t="shared" si="469"/>
        <v>-4.0641482883074787E-5</v>
      </c>
      <c r="N870" s="47"/>
      <c r="O870" s="47"/>
      <c r="P870" s="47"/>
      <c r="Q870" s="47">
        <f t="shared" si="487"/>
        <v>778.99687499999982</v>
      </c>
      <c r="R870" s="78"/>
      <c r="S870" s="78"/>
      <c r="T870" s="78"/>
      <c r="U870" s="47">
        <f t="shared" si="488"/>
        <v>1338.9388078847239</v>
      </c>
      <c r="V870" s="47">
        <f t="shared" si="489"/>
        <v>1569.059070341925</v>
      </c>
      <c r="W870" s="79">
        <v>5</v>
      </c>
      <c r="X870" s="62">
        <f t="shared" si="456"/>
        <v>1569.059070341925</v>
      </c>
      <c r="Y870" s="137">
        <f t="shared" si="472"/>
        <v>56.332071442700425</v>
      </c>
      <c r="Z870" s="133"/>
      <c r="AA870" s="5">
        <f t="shared" si="470"/>
        <v>0</v>
      </c>
      <c r="AB870" s="133"/>
      <c r="AC870" s="43">
        <f t="shared" si="474"/>
        <v>0</v>
      </c>
      <c r="AD870" s="133"/>
      <c r="AE870" s="43">
        <f t="shared" si="473"/>
        <v>0</v>
      </c>
      <c r="AF870" s="131"/>
      <c r="AG870" s="43">
        <f t="shared" si="475"/>
        <v>0</v>
      </c>
      <c r="AH870" s="133"/>
      <c r="AI870" s="43">
        <f t="shared" si="476"/>
        <v>0</v>
      </c>
      <c r="AJ870" s="133"/>
      <c r="AK870" s="43">
        <f t="shared" si="477"/>
        <v>0</v>
      </c>
      <c r="AL870" s="117"/>
      <c r="AM870" s="43">
        <f t="shared" si="478"/>
        <v>0</v>
      </c>
      <c r="AN870" s="133">
        <v>61.3</v>
      </c>
      <c r="AO870" s="5">
        <f t="shared" si="471"/>
        <v>5.9207879941694364</v>
      </c>
      <c r="AP870" s="133"/>
      <c r="AQ870" s="43">
        <f t="shared" si="479"/>
        <v>0</v>
      </c>
      <c r="AR870" s="133">
        <v>61.1</v>
      </c>
      <c r="AS870" s="43">
        <f t="shared" si="480"/>
        <v>5.8822161880605606</v>
      </c>
      <c r="AT870" s="131"/>
      <c r="AU870" s="43">
        <f t="shared" si="481"/>
        <v>0</v>
      </c>
      <c r="AV870" s="133"/>
      <c r="AW870" s="43">
        <f t="shared" si="482"/>
        <v>0</v>
      </c>
      <c r="AX870" s="133"/>
      <c r="AY870" s="43">
        <f t="shared" si="483"/>
        <v>0</v>
      </c>
      <c r="AZ870" s="133"/>
      <c r="BA870" s="43">
        <f t="shared" si="484"/>
        <v>0</v>
      </c>
      <c r="BB870" s="231"/>
      <c r="BC870" s="43">
        <f t="shared" si="485"/>
        <v>0</v>
      </c>
      <c r="BD870" s="123"/>
      <c r="BE870">
        <f t="shared" si="463"/>
        <v>0</v>
      </c>
      <c r="BF870">
        <f t="shared" si="464"/>
        <v>0</v>
      </c>
      <c r="BG870">
        <f t="shared" si="465"/>
        <v>4</v>
      </c>
      <c r="BH870">
        <f t="shared" si="468"/>
        <v>7</v>
      </c>
      <c r="BI870" s="6">
        <f t="shared" si="466"/>
        <v>0</v>
      </c>
      <c r="BJ870" s="44">
        <f t="shared" si="467"/>
        <v>0</v>
      </c>
    </row>
    <row r="871" spans="1:62" x14ac:dyDescent="0.25">
      <c r="A871" s="144">
        <f t="shared" si="459"/>
        <v>859</v>
      </c>
      <c r="B871" s="89" t="s">
        <v>144</v>
      </c>
      <c r="C871" s="150">
        <v>28</v>
      </c>
      <c r="D871" s="89" t="s">
        <v>144</v>
      </c>
      <c r="E871" s="150">
        <v>27</v>
      </c>
      <c r="F871" s="154" t="s">
        <v>133</v>
      </c>
      <c r="G871" s="155">
        <v>28</v>
      </c>
      <c r="H871" s="152">
        <f t="shared" si="458"/>
        <v>5990.97</v>
      </c>
      <c r="I871" s="47">
        <f t="shared" si="457"/>
        <v>1685.6999999999998</v>
      </c>
      <c r="J871" s="47">
        <f t="shared" si="460"/>
        <v>3633.5</v>
      </c>
      <c r="K871" s="47">
        <f t="shared" si="490"/>
        <v>0</v>
      </c>
      <c r="L871" s="56">
        <f t="shared" si="486"/>
        <v>2898.1458367204364</v>
      </c>
      <c r="M871" s="56">
        <f t="shared" si="469"/>
        <v>-3.654192414614954E-5</v>
      </c>
      <c r="N871" s="47"/>
      <c r="O871" s="47"/>
      <c r="P871" s="47"/>
      <c r="Q871" s="47">
        <f t="shared" si="487"/>
        <v>773.24687499999982</v>
      </c>
      <c r="R871" s="78"/>
      <c r="S871" s="78"/>
      <c r="T871" s="78"/>
      <c r="U871" s="47">
        <f t="shared" si="488"/>
        <v>1329.0868029204357</v>
      </c>
      <c r="V871" s="47">
        <f t="shared" si="489"/>
        <v>1569.059070341925</v>
      </c>
      <c r="W871" s="79">
        <v>5</v>
      </c>
      <c r="X871" s="62">
        <f t="shared" si="456"/>
        <v>1569.059070341925</v>
      </c>
      <c r="Y871" s="137">
        <f t="shared" si="472"/>
        <v>56.332071442700425</v>
      </c>
      <c r="Z871" s="133"/>
      <c r="AA871" s="5">
        <f t="shared" si="470"/>
        <v>0</v>
      </c>
      <c r="AB871" s="133"/>
      <c r="AC871" s="43">
        <f t="shared" si="474"/>
        <v>0</v>
      </c>
      <c r="AD871" s="133"/>
      <c r="AE871" s="43">
        <f t="shared" si="473"/>
        <v>0</v>
      </c>
      <c r="AF871" s="131"/>
      <c r="AG871" s="43">
        <f t="shared" si="475"/>
        <v>0</v>
      </c>
      <c r="AH871" s="133"/>
      <c r="AI871" s="43">
        <f t="shared" si="476"/>
        <v>0</v>
      </c>
      <c r="AJ871" s="133"/>
      <c r="AK871" s="43">
        <f t="shared" si="477"/>
        <v>0</v>
      </c>
      <c r="AL871" s="117"/>
      <c r="AM871" s="43">
        <f t="shared" si="478"/>
        <v>0</v>
      </c>
      <c r="AN871" s="133">
        <v>60.9</v>
      </c>
      <c r="AO871" s="5">
        <f t="shared" si="471"/>
        <v>5.8437704336056342</v>
      </c>
      <c r="AP871" s="133"/>
      <c r="AQ871" s="43">
        <f t="shared" si="479"/>
        <v>0</v>
      </c>
      <c r="AR871" s="133">
        <v>61.1</v>
      </c>
      <c r="AS871" s="43">
        <f t="shared" si="480"/>
        <v>5.8822161880605606</v>
      </c>
      <c r="AT871" s="131"/>
      <c r="AU871" s="43">
        <f t="shared" si="481"/>
        <v>0</v>
      </c>
      <c r="AV871" s="133"/>
      <c r="AW871" s="43">
        <f t="shared" si="482"/>
        <v>0</v>
      </c>
      <c r="AX871" s="133"/>
      <c r="AY871" s="43">
        <f t="shared" si="483"/>
        <v>0</v>
      </c>
      <c r="AZ871" s="133"/>
      <c r="BA871" s="43">
        <f t="shared" si="484"/>
        <v>0</v>
      </c>
      <c r="BB871" s="231"/>
      <c r="BC871" s="43">
        <f t="shared" si="485"/>
        <v>0</v>
      </c>
      <c r="BD871" s="123"/>
      <c r="BE871">
        <f t="shared" si="463"/>
        <v>0</v>
      </c>
      <c r="BF871">
        <f t="shared" si="464"/>
        <v>0</v>
      </c>
      <c r="BG871">
        <f t="shared" si="465"/>
        <v>4</v>
      </c>
      <c r="BH871">
        <f t="shared" si="468"/>
        <v>7</v>
      </c>
      <c r="BI871" s="6">
        <f t="shared" si="466"/>
        <v>0</v>
      </c>
      <c r="BJ871" s="44">
        <f t="shared" si="467"/>
        <v>0</v>
      </c>
    </row>
    <row r="872" spans="1:62" x14ac:dyDescent="0.25">
      <c r="A872" s="144">
        <f t="shared" si="459"/>
        <v>860</v>
      </c>
      <c r="B872" s="89" t="s">
        <v>144</v>
      </c>
      <c r="C872" s="150">
        <v>29</v>
      </c>
      <c r="D872" s="89" t="s">
        <v>144</v>
      </c>
      <c r="E872" s="150">
        <v>28</v>
      </c>
      <c r="F872" s="154" t="s">
        <v>133</v>
      </c>
      <c r="G872" s="155">
        <v>29</v>
      </c>
      <c r="H872" s="152">
        <f t="shared" si="458"/>
        <v>5990.97</v>
      </c>
      <c r="I872" s="47">
        <f t="shared" si="457"/>
        <v>1679.9499999999998</v>
      </c>
      <c r="J872" s="47">
        <f t="shared" si="460"/>
        <v>3641.5</v>
      </c>
      <c r="K872" s="47">
        <f t="shared" si="490"/>
        <v>0</v>
      </c>
      <c r="L872" s="56">
        <f t="shared" si="486"/>
        <v>2888.2938360561589</v>
      </c>
      <c r="M872" s="56">
        <f t="shared" si="469"/>
        <v>-3.2619544526824029E-5</v>
      </c>
      <c r="N872" s="47"/>
      <c r="O872" s="47"/>
      <c r="P872" s="47"/>
      <c r="Q872" s="47">
        <f t="shared" si="487"/>
        <v>767.49687499999982</v>
      </c>
      <c r="R872" s="78"/>
      <c r="S872" s="78"/>
      <c r="T872" s="78"/>
      <c r="U872" s="47">
        <f t="shared" si="488"/>
        <v>1319.2347983337786</v>
      </c>
      <c r="V872" s="47">
        <f t="shared" si="489"/>
        <v>1569.059070341925</v>
      </c>
      <c r="W872" s="79">
        <v>5</v>
      </c>
      <c r="X872" s="62">
        <f t="shared" si="456"/>
        <v>1569.059070341925</v>
      </c>
      <c r="Y872" s="137">
        <f t="shared" si="472"/>
        <v>56.332071442700425</v>
      </c>
      <c r="Z872" s="133"/>
      <c r="AA872" s="5">
        <f t="shared" si="470"/>
        <v>0</v>
      </c>
      <c r="AB872" s="133"/>
      <c r="AC872" s="43">
        <f t="shared" si="474"/>
        <v>0</v>
      </c>
      <c r="AD872" s="133"/>
      <c r="AE872" s="43">
        <f t="shared" si="473"/>
        <v>0</v>
      </c>
      <c r="AF872" s="131"/>
      <c r="AG872" s="43">
        <f t="shared" si="475"/>
        <v>0</v>
      </c>
      <c r="AH872" s="133"/>
      <c r="AI872" s="43">
        <f t="shared" si="476"/>
        <v>0</v>
      </c>
      <c r="AJ872" s="133"/>
      <c r="AK872" s="43">
        <f t="shared" si="477"/>
        <v>0</v>
      </c>
      <c r="AL872" s="117"/>
      <c r="AM872" s="43">
        <f t="shared" si="478"/>
        <v>0</v>
      </c>
      <c r="AN872" s="133">
        <v>61</v>
      </c>
      <c r="AO872" s="5">
        <f t="shared" si="471"/>
        <v>5.8629775543763527</v>
      </c>
      <c r="AP872" s="133"/>
      <c r="AQ872" s="43">
        <f t="shared" si="479"/>
        <v>0</v>
      </c>
      <c r="AR872" s="133">
        <v>61</v>
      </c>
      <c r="AS872" s="43">
        <f t="shared" si="480"/>
        <v>5.8629775543763527</v>
      </c>
      <c r="AT872" s="131"/>
      <c r="AU872" s="43">
        <f t="shared" si="481"/>
        <v>0</v>
      </c>
      <c r="AV872" s="133"/>
      <c r="AW872" s="43">
        <f t="shared" si="482"/>
        <v>0</v>
      </c>
      <c r="AX872" s="133"/>
      <c r="AY872" s="43">
        <f t="shared" si="483"/>
        <v>0</v>
      </c>
      <c r="AZ872" s="133"/>
      <c r="BA872" s="43">
        <f t="shared" si="484"/>
        <v>0</v>
      </c>
      <c r="BB872" s="231"/>
      <c r="BC872" s="43">
        <f t="shared" si="485"/>
        <v>0</v>
      </c>
      <c r="BD872" s="123"/>
      <c r="BE872">
        <f t="shared" si="463"/>
        <v>0</v>
      </c>
      <c r="BF872">
        <f t="shared" si="464"/>
        <v>0</v>
      </c>
      <c r="BG872">
        <f t="shared" si="465"/>
        <v>4</v>
      </c>
      <c r="BH872">
        <f t="shared" si="468"/>
        <v>7</v>
      </c>
      <c r="BI872" s="6">
        <f t="shared" si="466"/>
        <v>0</v>
      </c>
      <c r="BJ872" s="44">
        <f t="shared" si="467"/>
        <v>0</v>
      </c>
    </row>
    <row r="873" spans="1:62" x14ac:dyDescent="0.25">
      <c r="A873" s="144">
        <f t="shared" si="459"/>
        <v>861</v>
      </c>
      <c r="B873" s="89" t="s">
        <v>144</v>
      </c>
      <c r="C873" s="150">
        <v>30</v>
      </c>
      <c r="D873" s="89" t="s">
        <v>144</v>
      </c>
      <c r="E873" s="150">
        <v>29</v>
      </c>
      <c r="F873" s="154" t="s">
        <v>133</v>
      </c>
      <c r="G873" s="155">
        <v>30</v>
      </c>
      <c r="H873" s="152">
        <f t="shared" si="458"/>
        <v>5990.97</v>
      </c>
      <c r="I873" s="47">
        <f t="shared" si="457"/>
        <v>1674.1999999999998</v>
      </c>
      <c r="J873" s="47">
        <f t="shared" si="460"/>
        <v>3649.5</v>
      </c>
      <c r="K873" s="47">
        <f t="shared" si="490"/>
        <v>0</v>
      </c>
      <c r="L873" s="56">
        <f t="shared" si="486"/>
        <v>2878.4418355943899</v>
      </c>
      <c r="M873" s="56">
        <f t="shared" si="469"/>
        <v>-2.888081144192256E-5</v>
      </c>
      <c r="N873" s="47"/>
      <c r="O873" s="47"/>
      <c r="P873" s="47"/>
      <c r="Q873" s="47">
        <f t="shared" si="487"/>
        <v>761.74687499999982</v>
      </c>
      <c r="R873" s="78"/>
      <c r="S873" s="78"/>
      <c r="T873" s="78"/>
      <c r="U873" s="47">
        <f t="shared" si="488"/>
        <v>1309.3827941332761</v>
      </c>
      <c r="V873" s="47">
        <f t="shared" si="489"/>
        <v>1569.059070341925</v>
      </c>
      <c r="W873" s="79">
        <v>5</v>
      </c>
      <c r="X873" s="62">
        <f t="shared" si="456"/>
        <v>1569.059070341925</v>
      </c>
      <c r="Y873" s="137">
        <f t="shared" si="472"/>
        <v>56.332071442700425</v>
      </c>
      <c r="Z873" s="133"/>
      <c r="AA873" s="5">
        <f t="shared" si="470"/>
        <v>0</v>
      </c>
      <c r="AB873" s="133"/>
      <c r="AC873" s="43">
        <f t="shared" si="474"/>
        <v>0</v>
      </c>
      <c r="AD873" s="133"/>
      <c r="AE873" s="43">
        <f t="shared" si="473"/>
        <v>0</v>
      </c>
      <c r="AF873" s="131"/>
      <c r="AG873" s="43">
        <f t="shared" si="475"/>
        <v>0</v>
      </c>
      <c r="AH873" s="133"/>
      <c r="AI873" s="43">
        <f t="shared" si="476"/>
        <v>0</v>
      </c>
      <c r="AJ873" s="133"/>
      <c r="AK873" s="43">
        <f t="shared" si="477"/>
        <v>0</v>
      </c>
      <c r="AL873" s="117"/>
      <c r="AM873" s="43">
        <f t="shared" si="478"/>
        <v>0</v>
      </c>
      <c r="AN873" s="133">
        <v>61.8</v>
      </c>
      <c r="AO873" s="5">
        <f t="shared" si="471"/>
        <v>6.0177689854276641</v>
      </c>
      <c r="AP873" s="133"/>
      <c r="AQ873" s="43">
        <f t="shared" si="479"/>
        <v>0</v>
      </c>
      <c r="AR873" s="133">
        <v>61.9</v>
      </c>
      <c r="AS873" s="43">
        <f t="shared" si="480"/>
        <v>6.0372597224197744</v>
      </c>
      <c r="AT873" s="131"/>
      <c r="AU873" s="43">
        <f t="shared" si="481"/>
        <v>0</v>
      </c>
      <c r="AV873" s="133"/>
      <c r="AW873" s="43">
        <f t="shared" si="482"/>
        <v>0</v>
      </c>
      <c r="AX873" s="133"/>
      <c r="AY873" s="43">
        <f t="shared" si="483"/>
        <v>0</v>
      </c>
      <c r="AZ873" s="133"/>
      <c r="BA873" s="43">
        <f t="shared" si="484"/>
        <v>0</v>
      </c>
      <c r="BB873" s="231"/>
      <c r="BC873" s="43">
        <f t="shared" si="485"/>
        <v>0</v>
      </c>
      <c r="BD873" s="123"/>
      <c r="BE873">
        <f t="shared" si="463"/>
        <v>0</v>
      </c>
      <c r="BF873">
        <f t="shared" si="464"/>
        <v>0</v>
      </c>
      <c r="BG873">
        <f t="shared" si="465"/>
        <v>4</v>
      </c>
      <c r="BH873">
        <f t="shared" si="468"/>
        <v>7</v>
      </c>
      <c r="BI873" s="6">
        <f t="shared" si="466"/>
        <v>0</v>
      </c>
      <c r="BJ873" s="44">
        <f t="shared" si="467"/>
        <v>0</v>
      </c>
    </row>
    <row r="874" spans="1:62" x14ac:dyDescent="0.25">
      <c r="A874" s="144">
        <f t="shared" si="459"/>
        <v>862</v>
      </c>
      <c r="B874" s="89" t="s">
        <v>144</v>
      </c>
      <c r="C874" s="150">
        <v>31</v>
      </c>
      <c r="D874" s="89" t="s">
        <v>144</v>
      </c>
      <c r="E874" s="150">
        <v>30</v>
      </c>
      <c r="F874" s="154" t="s">
        <v>133</v>
      </c>
      <c r="G874" s="155">
        <v>31</v>
      </c>
      <c r="H874" s="152">
        <f t="shared" si="458"/>
        <v>5990.97</v>
      </c>
      <c r="I874" s="47">
        <f t="shared" si="457"/>
        <v>1668.4499999999998</v>
      </c>
      <c r="J874" s="47">
        <f t="shared" si="460"/>
        <v>3657.5</v>
      </c>
      <c r="K874" s="47">
        <f t="shared" si="490"/>
        <v>0</v>
      </c>
      <c r="L874" s="56">
        <f t="shared" si="486"/>
        <v>2868.5898353372168</v>
      </c>
      <c r="M874" s="56">
        <f t="shared" si="469"/>
        <v>-2.5332419227197533E-5</v>
      </c>
      <c r="N874" s="47"/>
      <c r="O874" s="47"/>
      <c r="P874" s="47"/>
      <c r="Q874" s="47">
        <f t="shared" si="487"/>
        <v>755.99687499999982</v>
      </c>
      <c r="R874" s="78"/>
      <c r="S874" s="78"/>
      <c r="T874" s="78"/>
      <c r="U874" s="47">
        <f t="shared" si="488"/>
        <v>1299.530790327711</v>
      </c>
      <c r="V874" s="47">
        <f t="shared" si="489"/>
        <v>1569.059070341925</v>
      </c>
      <c r="W874" s="79">
        <v>5</v>
      </c>
      <c r="X874" s="62">
        <f t="shared" si="456"/>
        <v>1569.059070341925</v>
      </c>
      <c r="Y874" s="137">
        <f t="shared" si="472"/>
        <v>56.332071442700425</v>
      </c>
      <c r="Z874" s="133"/>
      <c r="AA874" s="5">
        <f t="shared" si="470"/>
        <v>0</v>
      </c>
      <c r="AB874" s="133"/>
      <c r="AC874" s="43">
        <f t="shared" si="474"/>
        <v>0</v>
      </c>
      <c r="AD874" s="133"/>
      <c r="AE874" s="43">
        <f t="shared" si="473"/>
        <v>0</v>
      </c>
      <c r="AF874" s="131"/>
      <c r="AG874" s="43">
        <f t="shared" si="475"/>
        <v>0</v>
      </c>
      <c r="AH874" s="133"/>
      <c r="AI874" s="43">
        <f t="shared" si="476"/>
        <v>0</v>
      </c>
      <c r="AJ874" s="133"/>
      <c r="AK874" s="43">
        <f t="shared" si="477"/>
        <v>0</v>
      </c>
      <c r="AL874" s="117"/>
      <c r="AM874" s="43">
        <f t="shared" si="478"/>
        <v>0</v>
      </c>
      <c r="AN874" s="133">
        <v>63.6</v>
      </c>
      <c r="AO874" s="5">
        <f t="shared" si="471"/>
        <v>6.373423727049226</v>
      </c>
      <c r="AP874" s="133"/>
      <c r="AQ874" s="43">
        <f t="shared" si="479"/>
        <v>0</v>
      </c>
      <c r="AR874" s="133">
        <v>63.6</v>
      </c>
      <c r="AS874" s="43">
        <f t="shared" si="480"/>
        <v>6.373423727049226</v>
      </c>
      <c r="AT874" s="131"/>
      <c r="AU874" s="43">
        <f t="shared" si="481"/>
        <v>0</v>
      </c>
      <c r="AV874" s="133"/>
      <c r="AW874" s="43">
        <f t="shared" si="482"/>
        <v>0</v>
      </c>
      <c r="AX874" s="133"/>
      <c r="AY874" s="43">
        <f t="shared" si="483"/>
        <v>0</v>
      </c>
      <c r="AZ874" s="133"/>
      <c r="BA874" s="43">
        <f t="shared" si="484"/>
        <v>0</v>
      </c>
      <c r="BB874" s="231"/>
      <c r="BC874" s="43">
        <f t="shared" si="485"/>
        <v>0</v>
      </c>
      <c r="BD874" s="123"/>
      <c r="BE874">
        <f t="shared" si="463"/>
        <v>0</v>
      </c>
      <c r="BF874">
        <f t="shared" si="464"/>
        <v>0</v>
      </c>
      <c r="BG874">
        <f t="shared" si="465"/>
        <v>4</v>
      </c>
      <c r="BH874">
        <f t="shared" si="468"/>
        <v>7</v>
      </c>
      <c r="BI874" s="6">
        <f t="shared" si="466"/>
        <v>0</v>
      </c>
      <c r="BJ874" s="44">
        <f t="shared" si="467"/>
        <v>0</v>
      </c>
    </row>
    <row r="875" spans="1:62" x14ac:dyDescent="0.25">
      <c r="A875" s="144">
        <f t="shared" si="459"/>
        <v>863</v>
      </c>
      <c r="B875" s="89" t="s">
        <v>144</v>
      </c>
      <c r="C875" s="150">
        <v>32</v>
      </c>
      <c r="D875" s="89" t="s">
        <v>144</v>
      </c>
      <c r="E875" s="150">
        <v>31</v>
      </c>
      <c r="F875" s="154" t="s">
        <v>133</v>
      </c>
      <c r="G875" s="155">
        <v>32</v>
      </c>
      <c r="H875" s="152">
        <f t="shared" si="458"/>
        <v>5990.97</v>
      </c>
      <c r="I875" s="47">
        <f t="shared" si="457"/>
        <v>1662.6999999999998</v>
      </c>
      <c r="J875" s="47">
        <f t="shared" si="460"/>
        <v>3665.5</v>
      </c>
      <c r="K875" s="47">
        <f t="shared" si="490"/>
        <v>0</v>
      </c>
      <c r="L875" s="56">
        <f t="shared" si="486"/>
        <v>2858.7378352867545</v>
      </c>
      <c r="M875" s="56">
        <f t="shared" si="469"/>
        <v>-2.1981304598739371E-5</v>
      </c>
      <c r="N875" s="47"/>
      <c r="O875" s="47"/>
      <c r="P875" s="47"/>
      <c r="Q875" s="47">
        <f t="shared" si="487"/>
        <v>750.24687499999982</v>
      </c>
      <c r="R875" s="78"/>
      <c r="S875" s="78"/>
      <c r="T875" s="78"/>
      <c r="U875" s="47">
        <f t="shared" si="488"/>
        <v>1289.6787869261343</v>
      </c>
      <c r="V875" s="47">
        <f t="shared" si="489"/>
        <v>1569.059070341925</v>
      </c>
      <c r="W875" s="79">
        <v>5</v>
      </c>
      <c r="X875" s="62">
        <f t="shared" si="456"/>
        <v>1569.059070341925</v>
      </c>
      <c r="Y875" s="137">
        <f t="shared" si="472"/>
        <v>56.332071442700425</v>
      </c>
      <c r="Z875" s="133"/>
      <c r="AA875" s="5">
        <f t="shared" si="470"/>
        <v>0</v>
      </c>
      <c r="AB875" s="133"/>
      <c r="AC875" s="43">
        <f t="shared" si="474"/>
        <v>0</v>
      </c>
      <c r="AD875" s="133"/>
      <c r="AE875" s="43">
        <f t="shared" si="473"/>
        <v>0</v>
      </c>
      <c r="AF875" s="131"/>
      <c r="AG875" s="43">
        <f t="shared" si="475"/>
        <v>0</v>
      </c>
      <c r="AH875" s="133"/>
      <c r="AI875" s="43">
        <f t="shared" si="476"/>
        <v>0</v>
      </c>
      <c r="AJ875" s="133"/>
      <c r="AK875" s="43">
        <f t="shared" si="477"/>
        <v>0</v>
      </c>
      <c r="AL875" s="117"/>
      <c r="AM875" s="43">
        <f t="shared" si="478"/>
        <v>0</v>
      </c>
      <c r="AN875" s="133">
        <v>61.3</v>
      </c>
      <c r="AO875" s="5">
        <f t="shared" si="471"/>
        <v>5.9207879941694364</v>
      </c>
      <c r="AP875" s="133"/>
      <c r="AQ875" s="43">
        <f t="shared" si="479"/>
        <v>0</v>
      </c>
      <c r="AR875" s="133">
        <v>61.3</v>
      </c>
      <c r="AS875" s="43">
        <f t="shared" si="480"/>
        <v>5.9207879941694364</v>
      </c>
      <c r="AT875" s="131"/>
      <c r="AU875" s="43">
        <f t="shared" si="481"/>
        <v>0</v>
      </c>
      <c r="AV875" s="133"/>
      <c r="AW875" s="43">
        <f t="shared" si="482"/>
        <v>0</v>
      </c>
      <c r="AX875" s="133"/>
      <c r="AY875" s="43">
        <f t="shared" si="483"/>
        <v>0</v>
      </c>
      <c r="AZ875" s="133"/>
      <c r="BA875" s="43">
        <f t="shared" si="484"/>
        <v>0</v>
      </c>
      <c r="BB875" s="231"/>
      <c r="BC875" s="43">
        <f t="shared" si="485"/>
        <v>0</v>
      </c>
      <c r="BD875" s="123"/>
      <c r="BE875">
        <f t="shared" si="463"/>
        <v>0</v>
      </c>
      <c r="BF875">
        <f t="shared" si="464"/>
        <v>0</v>
      </c>
      <c r="BG875">
        <f t="shared" si="465"/>
        <v>4</v>
      </c>
      <c r="BH875">
        <f t="shared" si="468"/>
        <v>7</v>
      </c>
      <c r="BI875" s="6">
        <f t="shared" si="466"/>
        <v>0</v>
      </c>
      <c r="BJ875" s="44">
        <f t="shared" si="467"/>
        <v>0</v>
      </c>
    </row>
    <row r="876" spans="1:62" x14ac:dyDescent="0.25">
      <c r="A876" s="144">
        <f t="shared" si="459"/>
        <v>864</v>
      </c>
      <c r="B876" s="89" t="s">
        <v>144</v>
      </c>
      <c r="C876" s="150">
        <v>33</v>
      </c>
      <c r="D876" s="89" t="s">
        <v>144</v>
      </c>
      <c r="E876" s="150">
        <v>32</v>
      </c>
      <c r="F876" s="154" t="s">
        <v>133</v>
      </c>
      <c r="G876" s="155">
        <v>33</v>
      </c>
      <c r="H876" s="152">
        <f t="shared" si="458"/>
        <v>5990.97</v>
      </c>
      <c r="I876" s="47">
        <f t="shared" si="457"/>
        <v>1656.9499999999998</v>
      </c>
      <c r="J876" s="47">
        <f t="shared" si="460"/>
        <v>3673.5</v>
      </c>
      <c r="K876" s="47">
        <f t="shared" si="490"/>
        <v>0</v>
      </c>
      <c r="L876" s="56">
        <f t="shared" si="486"/>
        <v>2848.8858354451481</v>
      </c>
      <c r="M876" s="56">
        <f t="shared" si="469"/>
        <v>-1.8834652564692078E-5</v>
      </c>
      <c r="N876" s="47"/>
      <c r="O876" s="47"/>
      <c r="P876" s="47"/>
      <c r="Q876" s="47">
        <f t="shared" si="487"/>
        <v>744.49687499999982</v>
      </c>
      <c r="R876" s="78"/>
      <c r="S876" s="78"/>
      <c r="T876" s="78"/>
      <c r="U876" s="47">
        <f t="shared" si="488"/>
        <v>1279.8267839378755</v>
      </c>
      <c r="V876" s="47">
        <f t="shared" si="489"/>
        <v>1569.059070341925</v>
      </c>
      <c r="W876" s="79">
        <v>5</v>
      </c>
      <c r="X876" s="62">
        <f t="shared" si="456"/>
        <v>1569.059070341925</v>
      </c>
      <c r="Y876" s="137">
        <f t="shared" si="472"/>
        <v>56.332071442700425</v>
      </c>
      <c r="Z876" s="133"/>
      <c r="AA876" s="5">
        <f t="shared" si="470"/>
        <v>0</v>
      </c>
      <c r="AB876" s="133"/>
      <c r="AC876" s="43">
        <f t="shared" si="474"/>
        <v>0</v>
      </c>
      <c r="AD876" s="133"/>
      <c r="AE876" s="43">
        <f t="shared" si="473"/>
        <v>0</v>
      </c>
      <c r="AF876" s="131"/>
      <c r="AG876" s="43">
        <f t="shared" si="475"/>
        <v>0</v>
      </c>
      <c r="AH876" s="133"/>
      <c r="AI876" s="43">
        <f t="shared" si="476"/>
        <v>0</v>
      </c>
      <c r="AJ876" s="133"/>
      <c r="AK876" s="43">
        <f t="shared" si="477"/>
        <v>0</v>
      </c>
      <c r="AL876" s="117"/>
      <c r="AM876" s="43">
        <f t="shared" si="478"/>
        <v>0</v>
      </c>
      <c r="AN876" s="133">
        <v>61.2</v>
      </c>
      <c r="AO876" s="5">
        <f t="shared" si="471"/>
        <v>5.901486334658256</v>
      </c>
      <c r="AP876" s="133"/>
      <c r="AQ876" s="43">
        <f t="shared" si="479"/>
        <v>0</v>
      </c>
      <c r="AR876" s="133">
        <v>61.2</v>
      </c>
      <c r="AS876" s="43">
        <f t="shared" si="480"/>
        <v>5.901486334658256</v>
      </c>
      <c r="AT876" s="131"/>
      <c r="AU876" s="43">
        <f t="shared" si="481"/>
        <v>0</v>
      </c>
      <c r="AV876" s="133"/>
      <c r="AW876" s="43">
        <f t="shared" si="482"/>
        <v>0</v>
      </c>
      <c r="AX876" s="133"/>
      <c r="AY876" s="43">
        <f t="shared" si="483"/>
        <v>0</v>
      </c>
      <c r="AZ876" s="133"/>
      <c r="BA876" s="43">
        <f t="shared" si="484"/>
        <v>0</v>
      </c>
      <c r="BB876" s="231"/>
      <c r="BC876" s="43">
        <f t="shared" si="485"/>
        <v>0</v>
      </c>
      <c r="BD876" s="123"/>
      <c r="BE876">
        <f t="shared" si="463"/>
        <v>0</v>
      </c>
      <c r="BF876">
        <f t="shared" si="464"/>
        <v>0</v>
      </c>
      <c r="BG876">
        <f t="shared" si="465"/>
        <v>4</v>
      </c>
      <c r="BH876">
        <f t="shared" si="468"/>
        <v>7</v>
      </c>
      <c r="BI876" s="6">
        <f t="shared" si="466"/>
        <v>0</v>
      </c>
      <c r="BJ876" s="44">
        <f t="shared" si="467"/>
        <v>0</v>
      </c>
    </row>
    <row r="877" spans="1:62" x14ac:dyDescent="0.25">
      <c r="A877" s="144">
        <f t="shared" si="459"/>
        <v>865</v>
      </c>
      <c r="B877" s="89" t="s">
        <v>144</v>
      </c>
      <c r="C877" s="150">
        <v>34</v>
      </c>
      <c r="D877" s="89" t="s">
        <v>144</v>
      </c>
      <c r="E877" s="150">
        <v>33</v>
      </c>
      <c r="F877" s="154" t="s">
        <v>133</v>
      </c>
      <c r="G877" s="155">
        <v>34</v>
      </c>
      <c r="H877" s="152">
        <f t="shared" si="458"/>
        <v>5990.97</v>
      </c>
      <c r="I877" s="47">
        <f t="shared" si="457"/>
        <v>1651.1999999999998</v>
      </c>
      <c r="J877" s="47">
        <f t="shared" si="460"/>
        <v>3681.5</v>
      </c>
      <c r="K877" s="47">
        <f t="shared" si="490"/>
        <v>0</v>
      </c>
      <c r="L877" s="56">
        <f t="shared" si="486"/>
        <v>2839.0338358145718</v>
      </c>
      <c r="M877" s="56">
        <f t="shared" si="469"/>
        <v>-1.5899906884442316E-5</v>
      </c>
      <c r="N877" s="47"/>
      <c r="O877" s="47"/>
      <c r="P877" s="47"/>
      <c r="Q877" s="47">
        <f t="shared" si="487"/>
        <v>738.74687499999982</v>
      </c>
      <c r="R877" s="78"/>
      <c r="S877" s="78"/>
      <c r="T877" s="78"/>
      <c r="U877" s="47">
        <f t="shared" si="488"/>
        <v>1269.9747813725537</v>
      </c>
      <c r="V877" s="47">
        <f t="shared" si="489"/>
        <v>1569.059070341925</v>
      </c>
      <c r="W877" s="79">
        <v>5</v>
      </c>
      <c r="X877" s="62">
        <f t="shared" si="456"/>
        <v>1569.059070341925</v>
      </c>
      <c r="Y877" s="137">
        <f t="shared" si="472"/>
        <v>56.332071442700425</v>
      </c>
      <c r="Z877" s="133"/>
      <c r="AA877" s="5">
        <f t="shared" si="470"/>
        <v>0</v>
      </c>
      <c r="AB877" s="133"/>
      <c r="AC877" s="43">
        <f t="shared" si="474"/>
        <v>0</v>
      </c>
      <c r="AD877" s="133"/>
      <c r="AE877" s="43">
        <f t="shared" si="473"/>
        <v>0</v>
      </c>
      <c r="AF877" s="131"/>
      <c r="AG877" s="43">
        <f t="shared" si="475"/>
        <v>0</v>
      </c>
      <c r="AH877" s="133"/>
      <c r="AI877" s="43">
        <f t="shared" si="476"/>
        <v>0</v>
      </c>
      <c r="AJ877" s="133"/>
      <c r="AK877" s="43">
        <f t="shared" si="477"/>
        <v>0</v>
      </c>
      <c r="AL877" s="117"/>
      <c r="AM877" s="43">
        <f t="shared" si="478"/>
        <v>0</v>
      </c>
      <c r="AN877" s="133">
        <v>61.4</v>
      </c>
      <c r="AO877" s="5">
        <f t="shared" si="471"/>
        <v>5.9401211665941078</v>
      </c>
      <c r="AP877" s="133"/>
      <c r="AQ877" s="43">
        <f t="shared" si="479"/>
        <v>0</v>
      </c>
      <c r="AR877" s="133">
        <v>61.4</v>
      </c>
      <c r="AS877" s="43">
        <f t="shared" si="480"/>
        <v>5.9401211665941078</v>
      </c>
      <c r="AT877" s="131"/>
      <c r="AU877" s="43">
        <f t="shared" si="481"/>
        <v>0</v>
      </c>
      <c r="AV877" s="133"/>
      <c r="AW877" s="43">
        <f t="shared" si="482"/>
        <v>0</v>
      </c>
      <c r="AX877" s="133"/>
      <c r="AY877" s="43">
        <f t="shared" si="483"/>
        <v>0</v>
      </c>
      <c r="AZ877" s="133"/>
      <c r="BA877" s="43">
        <f t="shared" si="484"/>
        <v>0</v>
      </c>
      <c r="BB877" s="231"/>
      <c r="BC877" s="43">
        <f t="shared" si="485"/>
        <v>0</v>
      </c>
      <c r="BD877" s="123"/>
      <c r="BE877">
        <f t="shared" si="463"/>
        <v>0</v>
      </c>
      <c r="BF877">
        <f t="shared" si="464"/>
        <v>0</v>
      </c>
      <c r="BG877">
        <f t="shared" si="465"/>
        <v>4</v>
      </c>
      <c r="BH877">
        <f t="shared" si="468"/>
        <v>7</v>
      </c>
      <c r="BI877" s="6">
        <f t="shared" si="466"/>
        <v>0</v>
      </c>
      <c r="BJ877" s="44">
        <f t="shared" si="467"/>
        <v>0</v>
      </c>
    </row>
    <row r="878" spans="1:62" x14ac:dyDescent="0.25">
      <c r="A878" s="144">
        <f t="shared" si="459"/>
        <v>866</v>
      </c>
      <c r="B878" s="89" t="s">
        <v>144</v>
      </c>
      <c r="C878" s="150">
        <v>35</v>
      </c>
      <c r="D878" s="89" t="s">
        <v>144</v>
      </c>
      <c r="E878" s="150">
        <v>34</v>
      </c>
      <c r="F878" s="154" t="s">
        <v>133</v>
      </c>
      <c r="G878" s="155">
        <v>35</v>
      </c>
      <c r="H878" s="152">
        <f t="shared" si="458"/>
        <v>5990.97</v>
      </c>
      <c r="I878" s="47">
        <f t="shared" si="457"/>
        <v>1645.4499999999998</v>
      </c>
      <c r="J878" s="47">
        <f t="shared" si="460"/>
        <v>3689.5</v>
      </c>
      <c r="K878" s="47">
        <f t="shared" si="490"/>
        <v>0</v>
      </c>
      <c r="L878" s="56">
        <f t="shared" si="486"/>
        <v>2829.1818363972297</v>
      </c>
      <c r="M878" s="56">
        <f t="shared" si="469"/>
        <v>-1.3184783711039927E-5</v>
      </c>
      <c r="N878" s="47"/>
      <c r="O878" s="47"/>
      <c r="P878" s="47"/>
      <c r="Q878" s="47">
        <f t="shared" si="487"/>
        <v>732.99687499999982</v>
      </c>
      <c r="R878" s="78"/>
      <c r="S878" s="78"/>
      <c r="T878" s="78"/>
      <c r="U878" s="47">
        <f t="shared" si="488"/>
        <v>1260.1227792400887</v>
      </c>
      <c r="V878" s="47">
        <f t="shared" si="489"/>
        <v>1569.059070341925</v>
      </c>
      <c r="W878" s="79">
        <v>5</v>
      </c>
      <c r="X878" s="62">
        <f t="shared" si="456"/>
        <v>1569.059070341925</v>
      </c>
      <c r="Y878" s="137">
        <f t="shared" si="472"/>
        <v>56.332071442700425</v>
      </c>
      <c r="Z878" s="133"/>
      <c r="AA878" s="5">
        <f t="shared" si="470"/>
        <v>0</v>
      </c>
      <c r="AB878" s="133"/>
      <c r="AC878" s="43">
        <f t="shared" si="474"/>
        <v>0</v>
      </c>
      <c r="AD878" s="133"/>
      <c r="AE878" s="43">
        <f t="shared" si="473"/>
        <v>0</v>
      </c>
      <c r="AF878" s="131"/>
      <c r="AG878" s="43">
        <f t="shared" si="475"/>
        <v>0</v>
      </c>
      <c r="AH878" s="133"/>
      <c r="AI878" s="43">
        <f t="shared" si="476"/>
        <v>0</v>
      </c>
      <c r="AJ878" s="133"/>
      <c r="AK878" s="43">
        <f t="shared" si="477"/>
        <v>0</v>
      </c>
      <c r="AL878" s="117"/>
      <c r="AM878" s="43">
        <f t="shared" si="478"/>
        <v>0</v>
      </c>
      <c r="AN878" s="133">
        <v>61.1</v>
      </c>
      <c r="AO878" s="5">
        <f t="shared" si="471"/>
        <v>5.8822161880605606</v>
      </c>
      <c r="AP878" s="133"/>
      <c r="AQ878" s="43">
        <f t="shared" si="479"/>
        <v>0</v>
      </c>
      <c r="AR878" s="133">
        <v>60.8</v>
      </c>
      <c r="AS878" s="43">
        <f t="shared" si="480"/>
        <v>5.8245948257483997</v>
      </c>
      <c r="AT878" s="131"/>
      <c r="AU878" s="43">
        <f t="shared" si="481"/>
        <v>0</v>
      </c>
      <c r="AV878" s="133"/>
      <c r="AW878" s="43">
        <f t="shared" si="482"/>
        <v>0</v>
      </c>
      <c r="AX878" s="133"/>
      <c r="AY878" s="43">
        <f t="shared" si="483"/>
        <v>0</v>
      </c>
      <c r="AZ878" s="133"/>
      <c r="BA878" s="43">
        <f t="shared" si="484"/>
        <v>0</v>
      </c>
      <c r="BB878" s="231"/>
      <c r="BC878" s="43">
        <f t="shared" si="485"/>
        <v>0</v>
      </c>
      <c r="BD878" s="123"/>
      <c r="BE878">
        <f t="shared" si="463"/>
        <v>0</v>
      </c>
      <c r="BF878">
        <f t="shared" si="464"/>
        <v>0</v>
      </c>
      <c r="BG878">
        <f t="shared" si="465"/>
        <v>4</v>
      </c>
      <c r="BH878">
        <f t="shared" si="468"/>
        <v>7</v>
      </c>
      <c r="BI878" s="6">
        <f t="shared" si="466"/>
        <v>0</v>
      </c>
      <c r="BJ878" s="44">
        <f t="shared" si="467"/>
        <v>0</v>
      </c>
    </row>
    <row r="879" spans="1:62" x14ac:dyDescent="0.25">
      <c r="A879" s="144">
        <f t="shared" si="459"/>
        <v>867</v>
      </c>
      <c r="B879" s="89" t="s">
        <v>144</v>
      </c>
      <c r="C879" s="150">
        <v>36</v>
      </c>
      <c r="D879" s="89" t="s">
        <v>144</v>
      </c>
      <c r="E879" s="150">
        <v>35</v>
      </c>
      <c r="F879" s="154" t="s">
        <v>133</v>
      </c>
      <c r="G879" s="155">
        <v>36</v>
      </c>
      <c r="H879" s="152">
        <f t="shared" si="458"/>
        <v>5990.97</v>
      </c>
      <c r="I879" s="47">
        <f t="shared" si="457"/>
        <v>1639.6999999999998</v>
      </c>
      <c r="J879" s="47">
        <f t="shared" si="460"/>
        <v>3697.5</v>
      </c>
      <c r="K879" s="47">
        <f t="shared" si="490"/>
        <v>0</v>
      </c>
      <c r="L879" s="56">
        <f t="shared" si="486"/>
        <v>2819.3298371953574</v>
      </c>
      <c r="M879" s="56">
        <f t="shared" si="469"/>
        <v>-1.069728068614495E-5</v>
      </c>
      <c r="N879" s="47"/>
      <c r="O879" s="47"/>
      <c r="P879" s="47"/>
      <c r="Q879" s="47">
        <f t="shared" si="487"/>
        <v>727.24687499999982</v>
      </c>
      <c r="R879" s="78"/>
      <c r="S879" s="78"/>
      <c r="T879" s="78"/>
      <c r="U879" s="47">
        <f t="shared" si="488"/>
        <v>1250.2707775507133</v>
      </c>
      <c r="V879" s="47">
        <f t="shared" si="489"/>
        <v>1569.059070341925</v>
      </c>
      <c r="W879" s="79">
        <v>5</v>
      </c>
      <c r="X879" s="62">
        <f t="shared" si="456"/>
        <v>1569.059070341925</v>
      </c>
      <c r="Y879" s="137">
        <f t="shared" si="472"/>
        <v>56.332071442700425</v>
      </c>
      <c r="Z879" s="133"/>
      <c r="AA879" s="5">
        <f t="shared" si="470"/>
        <v>0</v>
      </c>
      <c r="AB879" s="133"/>
      <c r="AC879" s="43">
        <f t="shared" si="474"/>
        <v>0</v>
      </c>
      <c r="AD879" s="133"/>
      <c r="AE879" s="43">
        <f t="shared" si="473"/>
        <v>0</v>
      </c>
      <c r="AF879" s="131"/>
      <c r="AG879" s="43">
        <f t="shared" si="475"/>
        <v>0</v>
      </c>
      <c r="AH879" s="133"/>
      <c r="AI879" s="43">
        <f t="shared" si="476"/>
        <v>0</v>
      </c>
      <c r="AJ879" s="133"/>
      <c r="AK879" s="43">
        <f t="shared" si="477"/>
        <v>0</v>
      </c>
      <c r="AL879" s="117"/>
      <c r="AM879" s="43">
        <f t="shared" si="478"/>
        <v>0</v>
      </c>
      <c r="AN879" s="133">
        <v>60.7</v>
      </c>
      <c r="AO879" s="5">
        <f t="shared" si="471"/>
        <v>5.8054507308046572</v>
      </c>
      <c r="AP879" s="133"/>
      <c r="AQ879" s="43">
        <f t="shared" si="479"/>
        <v>0</v>
      </c>
      <c r="AR879" s="133">
        <v>60.8</v>
      </c>
      <c r="AS879" s="43">
        <f t="shared" si="480"/>
        <v>5.8245948257483997</v>
      </c>
      <c r="AT879" s="131"/>
      <c r="AU879" s="43">
        <f t="shared" si="481"/>
        <v>0</v>
      </c>
      <c r="AV879" s="133"/>
      <c r="AW879" s="43">
        <f t="shared" si="482"/>
        <v>0</v>
      </c>
      <c r="AX879" s="133"/>
      <c r="AY879" s="43">
        <f t="shared" si="483"/>
        <v>0</v>
      </c>
      <c r="AZ879" s="133"/>
      <c r="BA879" s="43">
        <f t="shared" si="484"/>
        <v>0</v>
      </c>
      <c r="BB879" s="231"/>
      <c r="BC879" s="43">
        <f t="shared" si="485"/>
        <v>0</v>
      </c>
      <c r="BD879" s="123"/>
      <c r="BE879">
        <f t="shared" si="463"/>
        <v>0</v>
      </c>
      <c r="BF879">
        <f t="shared" si="464"/>
        <v>0</v>
      </c>
      <c r="BG879">
        <f t="shared" si="465"/>
        <v>4</v>
      </c>
      <c r="BH879">
        <f t="shared" si="468"/>
        <v>7</v>
      </c>
      <c r="BI879" s="6">
        <f t="shared" si="466"/>
        <v>0</v>
      </c>
      <c r="BJ879" s="44">
        <f t="shared" si="467"/>
        <v>0</v>
      </c>
    </row>
    <row r="880" spans="1:62" x14ac:dyDescent="0.25">
      <c r="A880" s="144">
        <f t="shared" si="459"/>
        <v>868</v>
      </c>
      <c r="B880" s="89" t="s">
        <v>144</v>
      </c>
      <c r="C880" s="150">
        <v>37</v>
      </c>
      <c r="D880" s="89" t="s">
        <v>144</v>
      </c>
      <c r="E880" s="150">
        <v>36</v>
      </c>
      <c r="F880" s="154" t="s">
        <v>133</v>
      </c>
      <c r="G880" s="155">
        <v>37</v>
      </c>
      <c r="H880" s="152">
        <f t="shared" si="458"/>
        <v>5990.97</v>
      </c>
      <c r="I880" s="47">
        <f t="shared" si="457"/>
        <v>1633.9499999999998</v>
      </c>
      <c r="J880" s="47">
        <f t="shared" si="460"/>
        <v>3705.5</v>
      </c>
      <c r="K880" s="47">
        <f t="shared" si="490"/>
        <v>0</v>
      </c>
      <c r="L880" s="56">
        <f t="shared" si="486"/>
        <v>2809.4778382112218</v>
      </c>
      <c r="M880" s="56">
        <f t="shared" si="469"/>
        <v>-8.4456887634587474E-6</v>
      </c>
      <c r="N880" s="47"/>
      <c r="O880" s="47"/>
      <c r="P880" s="47"/>
      <c r="Q880" s="47">
        <f t="shared" si="487"/>
        <v>721.49687499999982</v>
      </c>
      <c r="R880" s="78"/>
      <c r="S880" s="78"/>
      <c r="T880" s="78"/>
      <c r="U880" s="47">
        <f t="shared" si="488"/>
        <v>1240.4187763149853</v>
      </c>
      <c r="V880" s="47">
        <f t="shared" si="489"/>
        <v>1569.059070341925</v>
      </c>
      <c r="W880" s="79">
        <v>5</v>
      </c>
      <c r="X880" s="62">
        <f t="shared" si="456"/>
        <v>1569.059070341925</v>
      </c>
      <c r="Y880" s="137">
        <f t="shared" si="472"/>
        <v>56.332071442700425</v>
      </c>
      <c r="Z880" s="133"/>
      <c r="AA880" s="5">
        <f t="shared" si="470"/>
        <v>0</v>
      </c>
      <c r="AB880" s="133"/>
      <c r="AC880" s="43">
        <f t="shared" si="474"/>
        <v>0</v>
      </c>
      <c r="AD880" s="133"/>
      <c r="AE880" s="43">
        <f t="shared" si="473"/>
        <v>0</v>
      </c>
      <c r="AF880" s="131"/>
      <c r="AG880" s="43">
        <f t="shared" si="475"/>
        <v>0</v>
      </c>
      <c r="AH880" s="133"/>
      <c r="AI880" s="43">
        <f t="shared" si="476"/>
        <v>0</v>
      </c>
      <c r="AJ880" s="133"/>
      <c r="AK880" s="43">
        <f t="shared" si="477"/>
        <v>0</v>
      </c>
      <c r="AL880" s="117"/>
      <c r="AM880" s="43">
        <f t="shared" si="478"/>
        <v>0</v>
      </c>
      <c r="AN880" s="133">
        <v>61.4</v>
      </c>
      <c r="AO880" s="5">
        <f t="shared" si="471"/>
        <v>5.9401211665941078</v>
      </c>
      <c r="AP880" s="133"/>
      <c r="AQ880" s="43">
        <f t="shared" si="479"/>
        <v>0</v>
      </c>
      <c r="AR880" s="133">
        <v>61.6</v>
      </c>
      <c r="AS880" s="43">
        <f t="shared" si="480"/>
        <v>5.9788820501839117</v>
      </c>
      <c r="AT880" s="131"/>
      <c r="AU880" s="43">
        <f t="shared" si="481"/>
        <v>0</v>
      </c>
      <c r="AV880" s="133"/>
      <c r="AW880" s="43">
        <f t="shared" si="482"/>
        <v>0</v>
      </c>
      <c r="AX880" s="133"/>
      <c r="AY880" s="43">
        <f t="shared" si="483"/>
        <v>0</v>
      </c>
      <c r="AZ880" s="133"/>
      <c r="BA880" s="43">
        <f t="shared" si="484"/>
        <v>0</v>
      </c>
      <c r="BB880" s="231"/>
      <c r="BC880" s="43">
        <f t="shared" si="485"/>
        <v>0</v>
      </c>
      <c r="BD880" s="123"/>
      <c r="BE880">
        <f t="shared" si="463"/>
        <v>0</v>
      </c>
      <c r="BF880">
        <f t="shared" si="464"/>
        <v>0</v>
      </c>
      <c r="BG880">
        <f t="shared" si="465"/>
        <v>4</v>
      </c>
      <c r="BH880">
        <f t="shared" si="468"/>
        <v>7</v>
      </c>
      <c r="BI880" s="6">
        <f t="shared" si="466"/>
        <v>0</v>
      </c>
      <c r="BJ880" s="44">
        <f t="shared" si="467"/>
        <v>0</v>
      </c>
    </row>
    <row r="881" spans="1:62" x14ac:dyDescent="0.25">
      <c r="A881" s="144">
        <f t="shared" si="459"/>
        <v>869</v>
      </c>
      <c r="B881" s="89" t="s">
        <v>144</v>
      </c>
      <c r="C881" s="150">
        <v>38</v>
      </c>
      <c r="D881" s="89" t="s">
        <v>144</v>
      </c>
      <c r="E881" s="150">
        <v>37</v>
      </c>
      <c r="F881" s="154" t="s">
        <v>134</v>
      </c>
      <c r="G881" s="155">
        <v>1</v>
      </c>
      <c r="H881" s="152">
        <f t="shared" si="458"/>
        <v>5990.97</v>
      </c>
      <c r="I881" s="47">
        <f t="shared" si="457"/>
        <v>1628.1999999999998</v>
      </c>
      <c r="J881" s="47">
        <f t="shared" si="460"/>
        <v>3713.5</v>
      </c>
      <c r="K881" s="47">
        <f t="shared" si="490"/>
        <v>0</v>
      </c>
      <c r="L881" s="56">
        <f t="shared" si="486"/>
        <v>2799.6258394471215</v>
      </c>
      <c r="M881" s="56">
        <f t="shared" si="469"/>
        <v>-6.4386035774077754E-6</v>
      </c>
      <c r="N881" s="47"/>
      <c r="O881" s="47"/>
      <c r="P881" s="47"/>
      <c r="Q881" s="47">
        <f t="shared" si="487"/>
        <v>715.74687499999982</v>
      </c>
      <c r="R881" s="78"/>
      <c r="S881" s="78"/>
      <c r="T881" s="78"/>
      <c r="U881" s="47">
        <f t="shared" si="488"/>
        <v>1230.5667755438001</v>
      </c>
      <c r="V881" s="47">
        <f t="shared" si="489"/>
        <v>1569.059070341925</v>
      </c>
      <c r="W881" s="79">
        <v>5</v>
      </c>
      <c r="X881" s="62">
        <f t="shared" si="456"/>
        <v>1569.059070341925</v>
      </c>
      <c r="Y881" s="137">
        <f t="shared" si="472"/>
        <v>56.332071442700425</v>
      </c>
      <c r="Z881" s="133"/>
      <c r="AA881" s="5">
        <f t="shared" si="470"/>
        <v>0</v>
      </c>
      <c r="AB881" s="133"/>
      <c r="AC881" s="43">
        <f t="shared" si="474"/>
        <v>0</v>
      </c>
      <c r="AD881" s="133"/>
      <c r="AE881" s="43">
        <f t="shared" si="473"/>
        <v>0</v>
      </c>
      <c r="AF881" s="131"/>
      <c r="AG881" s="43">
        <f t="shared" si="475"/>
        <v>0</v>
      </c>
      <c r="AH881" s="133"/>
      <c r="AI881" s="43">
        <f t="shared" si="476"/>
        <v>0</v>
      </c>
      <c r="AJ881" s="133"/>
      <c r="AK881" s="43">
        <f t="shared" si="477"/>
        <v>0</v>
      </c>
      <c r="AL881" s="117"/>
      <c r="AM881" s="43">
        <f t="shared" si="478"/>
        <v>0</v>
      </c>
      <c r="AN881" s="133">
        <v>60.9</v>
      </c>
      <c r="AO881" s="5">
        <f t="shared" si="471"/>
        <v>5.8437704336056342</v>
      </c>
      <c r="AP881" s="133"/>
      <c r="AQ881" s="43">
        <f t="shared" si="479"/>
        <v>0</v>
      </c>
      <c r="AR881" s="133">
        <v>60.6</v>
      </c>
      <c r="AS881" s="43">
        <f t="shared" si="480"/>
        <v>5.7863381487744006</v>
      </c>
      <c r="AT881" s="131"/>
      <c r="AU881" s="43">
        <f t="shared" si="481"/>
        <v>0</v>
      </c>
      <c r="AV881" s="133"/>
      <c r="AW881" s="43">
        <f t="shared" si="482"/>
        <v>0</v>
      </c>
      <c r="AX881" s="133"/>
      <c r="AY881" s="43">
        <f t="shared" si="483"/>
        <v>0</v>
      </c>
      <c r="AZ881" s="133"/>
      <c r="BA881" s="43">
        <f t="shared" si="484"/>
        <v>0</v>
      </c>
      <c r="BB881" s="231"/>
      <c r="BC881" s="43">
        <f t="shared" si="485"/>
        <v>0</v>
      </c>
      <c r="BD881" s="123"/>
      <c r="BE881">
        <f t="shared" si="463"/>
        <v>0</v>
      </c>
      <c r="BF881">
        <f t="shared" si="464"/>
        <v>0</v>
      </c>
      <c r="BG881">
        <f t="shared" si="465"/>
        <v>4</v>
      </c>
      <c r="BH881">
        <f t="shared" si="468"/>
        <v>7</v>
      </c>
      <c r="BI881" s="6">
        <f t="shared" si="466"/>
        <v>0</v>
      </c>
      <c r="BJ881" s="44">
        <f t="shared" si="467"/>
        <v>0</v>
      </c>
    </row>
    <row r="882" spans="1:62" x14ac:dyDescent="0.25">
      <c r="A882" s="144">
        <f t="shared" si="459"/>
        <v>870</v>
      </c>
      <c r="B882" s="89" t="s">
        <v>144</v>
      </c>
      <c r="C882" s="150">
        <v>39</v>
      </c>
      <c r="D882" s="89" t="s">
        <v>144</v>
      </c>
      <c r="E882" s="150">
        <v>38</v>
      </c>
      <c r="F882" s="154" t="s">
        <v>134</v>
      </c>
      <c r="G882" s="155">
        <v>2</v>
      </c>
      <c r="H882" s="152">
        <f t="shared" si="458"/>
        <v>5990.97</v>
      </c>
      <c r="I882" s="47">
        <f t="shared" si="457"/>
        <v>1622.4499999999998</v>
      </c>
      <c r="J882" s="47">
        <f t="shared" si="460"/>
        <v>3721.5</v>
      </c>
      <c r="K882" s="47">
        <f t="shared" si="490"/>
        <v>0</v>
      </c>
      <c r="L882" s="56">
        <f t="shared" si="486"/>
        <v>2789.7738409053882</v>
      </c>
      <c r="M882" s="56">
        <f t="shared" si="469"/>
        <v>-4.6849427235429175E-6</v>
      </c>
      <c r="N882" s="47"/>
      <c r="O882" s="47"/>
      <c r="P882" s="47"/>
      <c r="Q882" s="47">
        <f t="shared" si="487"/>
        <v>709.99687499999982</v>
      </c>
      <c r="R882" s="78"/>
      <c r="S882" s="78"/>
      <c r="T882" s="78"/>
      <c r="U882" s="47">
        <f t="shared" si="488"/>
        <v>1220.7147752484057</v>
      </c>
      <c r="V882" s="47">
        <f t="shared" si="489"/>
        <v>1569.059070341925</v>
      </c>
      <c r="W882" s="79">
        <v>5</v>
      </c>
      <c r="X882" s="62">
        <f t="shared" si="456"/>
        <v>1569.059070341925</v>
      </c>
      <c r="Y882" s="137">
        <f t="shared" si="472"/>
        <v>56.332071442700425</v>
      </c>
      <c r="Z882" s="133"/>
      <c r="AA882" s="5">
        <f t="shared" si="470"/>
        <v>0</v>
      </c>
      <c r="AB882" s="133"/>
      <c r="AC882" s="43">
        <f t="shared" si="474"/>
        <v>0</v>
      </c>
      <c r="AD882" s="133"/>
      <c r="AE882" s="43">
        <f t="shared" si="473"/>
        <v>0</v>
      </c>
      <c r="AF882" s="131"/>
      <c r="AG882" s="43">
        <f t="shared" si="475"/>
        <v>0</v>
      </c>
      <c r="AH882" s="133"/>
      <c r="AI882" s="43">
        <f t="shared" si="476"/>
        <v>0</v>
      </c>
      <c r="AJ882" s="133"/>
      <c r="AK882" s="43">
        <f t="shared" si="477"/>
        <v>0</v>
      </c>
      <c r="AL882" s="117"/>
      <c r="AM882" s="43">
        <f t="shared" si="478"/>
        <v>0</v>
      </c>
      <c r="AN882" s="133">
        <v>62.3</v>
      </c>
      <c r="AO882" s="5">
        <f t="shared" si="471"/>
        <v>6.1155377995230848</v>
      </c>
      <c r="AP882" s="133"/>
      <c r="AQ882" s="43">
        <f t="shared" si="479"/>
        <v>0</v>
      </c>
      <c r="AR882" s="133">
        <v>62.1</v>
      </c>
      <c r="AS882" s="43">
        <f t="shared" si="480"/>
        <v>6.076335735144454</v>
      </c>
      <c r="AT882" s="131"/>
      <c r="AU882" s="43">
        <f t="shared" si="481"/>
        <v>0</v>
      </c>
      <c r="AV882" s="133"/>
      <c r="AW882" s="43">
        <f t="shared" si="482"/>
        <v>0</v>
      </c>
      <c r="AX882" s="133"/>
      <c r="AY882" s="43">
        <f t="shared" si="483"/>
        <v>0</v>
      </c>
      <c r="AZ882" s="133"/>
      <c r="BA882" s="43">
        <f t="shared" si="484"/>
        <v>0</v>
      </c>
      <c r="BB882" s="231"/>
      <c r="BC882" s="43">
        <f t="shared" si="485"/>
        <v>0</v>
      </c>
      <c r="BD882" s="123"/>
      <c r="BE882">
        <f t="shared" si="463"/>
        <v>0</v>
      </c>
      <c r="BF882">
        <f t="shared" si="464"/>
        <v>0</v>
      </c>
      <c r="BG882">
        <f t="shared" si="465"/>
        <v>4</v>
      </c>
      <c r="BH882">
        <f t="shared" si="468"/>
        <v>7</v>
      </c>
      <c r="BI882" s="6">
        <f t="shared" si="466"/>
        <v>0</v>
      </c>
      <c r="BJ882" s="44">
        <f t="shared" si="467"/>
        <v>0</v>
      </c>
    </row>
    <row r="883" spans="1:62" x14ac:dyDescent="0.25">
      <c r="A883" s="144">
        <f t="shared" si="459"/>
        <v>871</v>
      </c>
      <c r="B883" s="89" t="s">
        <v>144</v>
      </c>
      <c r="C883" s="150">
        <v>40</v>
      </c>
      <c r="D883" s="89" t="s">
        <v>144</v>
      </c>
      <c r="E883" s="150">
        <v>39</v>
      </c>
      <c r="F883" s="154" t="s">
        <v>134</v>
      </c>
      <c r="G883" s="155">
        <v>3</v>
      </c>
      <c r="H883" s="152">
        <f t="shared" si="458"/>
        <v>5990.97</v>
      </c>
      <c r="I883" s="47">
        <f t="shared" si="457"/>
        <v>1616.6999999999998</v>
      </c>
      <c r="J883" s="47">
        <f t="shared" si="460"/>
        <v>3729.5</v>
      </c>
      <c r="K883" s="47">
        <f t="shared" si="490"/>
        <v>0</v>
      </c>
      <c r="L883" s="56">
        <f t="shared" si="486"/>
        <v>2779.9218425883846</v>
      </c>
      <c r="M883" s="56">
        <f t="shared" si="469"/>
        <v>-3.1939553082338534E-6</v>
      </c>
      <c r="N883" s="47"/>
      <c r="O883" s="47"/>
      <c r="P883" s="47"/>
      <c r="Q883" s="47">
        <f t="shared" si="487"/>
        <v>704.24687499999982</v>
      </c>
      <c r="R883" s="78"/>
      <c r="S883" s="78"/>
      <c r="T883" s="78"/>
      <c r="U883" s="47">
        <f t="shared" si="488"/>
        <v>1210.8627754404151</v>
      </c>
      <c r="V883" s="47">
        <f t="shared" si="489"/>
        <v>1569.059070341925</v>
      </c>
      <c r="W883" s="79">
        <v>5</v>
      </c>
      <c r="X883" s="62">
        <f t="shared" si="456"/>
        <v>1569.059070341925</v>
      </c>
      <c r="Y883" s="137">
        <f t="shared" si="472"/>
        <v>56.332071442700425</v>
      </c>
      <c r="Z883" s="133"/>
      <c r="AA883" s="5">
        <f t="shared" si="470"/>
        <v>0</v>
      </c>
      <c r="AB883" s="133"/>
      <c r="AC883" s="43">
        <f t="shared" si="474"/>
        <v>0</v>
      </c>
      <c r="AD883" s="133"/>
      <c r="AE883" s="43">
        <f t="shared" si="473"/>
        <v>0</v>
      </c>
      <c r="AF883" s="131"/>
      <c r="AG883" s="43">
        <f t="shared" si="475"/>
        <v>0</v>
      </c>
      <c r="AH883" s="133"/>
      <c r="AI883" s="43">
        <f t="shared" si="476"/>
        <v>0</v>
      </c>
      <c r="AJ883" s="133"/>
      <c r="AK883" s="43">
        <f t="shared" si="477"/>
        <v>0</v>
      </c>
      <c r="AL883" s="117"/>
      <c r="AM883" s="43">
        <f t="shared" si="478"/>
        <v>0</v>
      </c>
      <c r="AN883" s="133">
        <v>61.3</v>
      </c>
      <c r="AO883" s="5">
        <f t="shared" si="471"/>
        <v>5.9207879941694364</v>
      </c>
      <c r="AP883" s="133"/>
      <c r="AQ883" s="43">
        <f t="shared" si="479"/>
        <v>0</v>
      </c>
      <c r="AR883" s="133">
        <v>61.2</v>
      </c>
      <c r="AS883" s="43">
        <f t="shared" si="480"/>
        <v>5.901486334658256</v>
      </c>
      <c r="AT883" s="131"/>
      <c r="AU883" s="43">
        <f t="shared" si="481"/>
        <v>0</v>
      </c>
      <c r="AV883" s="133"/>
      <c r="AW883" s="43">
        <f t="shared" si="482"/>
        <v>0</v>
      </c>
      <c r="AX883" s="133"/>
      <c r="AY883" s="43">
        <f t="shared" si="483"/>
        <v>0</v>
      </c>
      <c r="AZ883" s="133"/>
      <c r="BA883" s="43">
        <f t="shared" si="484"/>
        <v>0</v>
      </c>
      <c r="BB883" s="231"/>
      <c r="BC883" s="43">
        <f t="shared" si="485"/>
        <v>0</v>
      </c>
      <c r="BD883" s="123"/>
      <c r="BE883">
        <f t="shared" si="463"/>
        <v>0</v>
      </c>
      <c r="BF883">
        <f t="shared" si="464"/>
        <v>0</v>
      </c>
      <c r="BG883">
        <f t="shared" si="465"/>
        <v>4</v>
      </c>
      <c r="BH883">
        <f t="shared" si="468"/>
        <v>7</v>
      </c>
      <c r="BI883" s="6">
        <f t="shared" si="466"/>
        <v>0</v>
      </c>
      <c r="BJ883" s="44">
        <f t="shared" si="467"/>
        <v>0</v>
      </c>
    </row>
    <row r="884" spans="1:62" x14ac:dyDescent="0.25">
      <c r="A884" s="144">
        <f t="shared" si="459"/>
        <v>872</v>
      </c>
      <c r="B884" s="89" t="s">
        <v>145</v>
      </c>
      <c r="C884" s="150">
        <v>1</v>
      </c>
      <c r="D884" s="89" t="s">
        <v>144</v>
      </c>
      <c r="E884" s="150">
        <v>40</v>
      </c>
      <c r="F884" s="154" t="s">
        <v>134</v>
      </c>
      <c r="G884" s="155">
        <v>4</v>
      </c>
      <c r="H884" s="152">
        <f t="shared" si="458"/>
        <v>5990.97</v>
      </c>
      <c r="I884" s="47">
        <f t="shared" si="457"/>
        <v>1610.9499999999998</v>
      </c>
      <c r="J884" s="47">
        <f t="shared" si="460"/>
        <v>3737.5</v>
      </c>
      <c r="K884" s="47">
        <f t="shared" si="490"/>
        <v>0</v>
      </c>
      <c r="L884" s="56">
        <f t="shared" si="486"/>
        <v>2770.0698444985105</v>
      </c>
      <c r="M884" s="56">
        <f t="shared" si="469"/>
        <v>-1.9752383195736911E-6</v>
      </c>
      <c r="N884" s="47"/>
      <c r="O884" s="47"/>
      <c r="P884" s="47"/>
      <c r="Q884" s="47">
        <f t="shared" si="487"/>
        <v>698.49687499999982</v>
      </c>
      <c r="R884" s="78"/>
      <c r="S884" s="78"/>
      <c r="T884" s="78"/>
      <c r="U884" s="47">
        <f t="shared" si="488"/>
        <v>1201.0107761318236</v>
      </c>
      <c r="V884" s="47">
        <f t="shared" si="489"/>
        <v>1569.059070341925</v>
      </c>
      <c r="W884" s="79">
        <v>5</v>
      </c>
      <c r="X884" s="62">
        <f t="shared" si="456"/>
        <v>1569.059070341925</v>
      </c>
      <c r="Y884" s="137">
        <f t="shared" si="472"/>
        <v>56.332071442700425</v>
      </c>
      <c r="Z884" s="133"/>
      <c r="AA884" s="5">
        <f t="shared" si="470"/>
        <v>0</v>
      </c>
      <c r="AB884" s="133"/>
      <c r="AC884" s="43">
        <f t="shared" si="474"/>
        <v>0</v>
      </c>
      <c r="AD884" s="133"/>
      <c r="AE884" s="43">
        <f t="shared" si="473"/>
        <v>0</v>
      </c>
      <c r="AF884" s="131"/>
      <c r="AG884" s="43">
        <f t="shared" si="475"/>
        <v>0</v>
      </c>
      <c r="AH884" s="133"/>
      <c r="AI884" s="43">
        <f t="shared" si="476"/>
        <v>0</v>
      </c>
      <c r="AJ884" s="133"/>
      <c r="AK884" s="43">
        <f t="shared" si="477"/>
        <v>0</v>
      </c>
      <c r="AL884" s="117"/>
      <c r="AM884" s="43">
        <f t="shared" si="478"/>
        <v>0</v>
      </c>
      <c r="AN884" s="133">
        <v>60.8</v>
      </c>
      <c r="AO884" s="5">
        <f t="shared" si="471"/>
        <v>5.8245948257483997</v>
      </c>
      <c r="AP884" s="133"/>
      <c r="AQ884" s="43">
        <f t="shared" si="479"/>
        <v>0</v>
      </c>
      <c r="AR884" s="133">
        <v>61</v>
      </c>
      <c r="AS884" s="43">
        <f t="shared" si="480"/>
        <v>5.8629775543763527</v>
      </c>
      <c r="AT884" s="131"/>
      <c r="AU884" s="43">
        <f t="shared" si="481"/>
        <v>0</v>
      </c>
      <c r="AV884" s="133"/>
      <c r="AW884" s="43">
        <f t="shared" si="482"/>
        <v>0</v>
      </c>
      <c r="AX884" s="133"/>
      <c r="AY884" s="43">
        <f t="shared" si="483"/>
        <v>0</v>
      </c>
      <c r="AZ884" s="133"/>
      <c r="BA884" s="43">
        <f t="shared" si="484"/>
        <v>0</v>
      </c>
      <c r="BB884" s="231"/>
      <c r="BC884" s="43">
        <f t="shared" si="485"/>
        <v>0</v>
      </c>
      <c r="BD884" s="123"/>
      <c r="BE884">
        <f t="shared" si="463"/>
        <v>0</v>
      </c>
      <c r="BF884">
        <f t="shared" si="464"/>
        <v>0</v>
      </c>
      <c r="BG884">
        <f t="shared" si="465"/>
        <v>4</v>
      </c>
      <c r="BH884">
        <f t="shared" si="468"/>
        <v>7</v>
      </c>
      <c r="BI884" s="6">
        <f t="shared" si="466"/>
        <v>0</v>
      </c>
      <c r="BJ884" s="44">
        <f t="shared" si="467"/>
        <v>0</v>
      </c>
    </row>
    <row r="885" spans="1:62" x14ac:dyDescent="0.25">
      <c r="A885" s="144">
        <f t="shared" si="459"/>
        <v>873</v>
      </c>
      <c r="B885" s="89" t="s">
        <v>145</v>
      </c>
      <c r="C885" s="150">
        <v>2</v>
      </c>
      <c r="D885" s="89" t="s">
        <v>145</v>
      </c>
      <c r="E885" s="150">
        <v>1</v>
      </c>
      <c r="F885" s="154" t="s">
        <v>134</v>
      </c>
      <c r="G885" s="155">
        <v>5</v>
      </c>
      <c r="H885" s="152">
        <f t="shared" si="458"/>
        <v>5990.97</v>
      </c>
      <c r="I885" s="47">
        <f t="shared" si="457"/>
        <v>1605.1999999999998</v>
      </c>
      <c r="J885" s="47">
        <f t="shared" si="460"/>
        <v>3745.5</v>
      </c>
      <c r="K885" s="47">
        <f t="shared" si="490"/>
        <v>0</v>
      </c>
      <c r="L885" s="56">
        <f t="shared" si="486"/>
        <v>2760.2178466381961</v>
      </c>
      <c r="M885" s="56">
        <f t="shared" si="469"/>
        <v>-1.0387516340415459E-6</v>
      </c>
      <c r="N885" s="47"/>
      <c r="O885" s="47"/>
      <c r="P885" s="47"/>
      <c r="Q885" s="47">
        <f t="shared" si="487"/>
        <v>692.74687499999982</v>
      </c>
      <c r="R885" s="78"/>
      <c r="S885" s="78"/>
      <c r="T885" s="78"/>
      <c r="U885" s="47">
        <f t="shared" si="488"/>
        <v>1191.1587773350225</v>
      </c>
      <c r="V885" s="47">
        <f t="shared" si="489"/>
        <v>1569.059070341925</v>
      </c>
      <c r="W885" s="79">
        <v>5</v>
      </c>
      <c r="X885" s="62">
        <f t="shared" si="456"/>
        <v>1569.059070341925</v>
      </c>
      <c r="Y885" s="137">
        <f t="shared" si="472"/>
        <v>56.332071442700425</v>
      </c>
      <c r="Z885" s="133"/>
      <c r="AA885" s="5">
        <f t="shared" si="470"/>
        <v>0</v>
      </c>
      <c r="AB885" s="133"/>
      <c r="AC885" s="43">
        <f t="shared" si="474"/>
        <v>0</v>
      </c>
      <c r="AD885" s="133"/>
      <c r="AE885" s="43">
        <f t="shared" si="473"/>
        <v>0</v>
      </c>
      <c r="AF885" s="131"/>
      <c r="AG885" s="43">
        <f t="shared" si="475"/>
        <v>0</v>
      </c>
      <c r="AH885" s="133"/>
      <c r="AI885" s="43">
        <f t="shared" si="476"/>
        <v>0</v>
      </c>
      <c r="AJ885" s="133"/>
      <c r="AK885" s="43">
        <f t="shared" si="477"/>
        <v>0</v>
      </c>
      <c r="AL885" s="117"/>
      <c r="AM885" s="43">
        <f t="shared" si="478"/>
        <v>0</v>
      </c>
      <c r="AN885" s="133">
        <v>60.6</v>
      </c>
      <c r="AO885" s="5">
        <f t="shared" si="471"/>
        <v>5.7863381487744006</v>
      </c>
      <c r="AP885" s="133"/>
      <c r="AQ885" s="43">
        <f t="shared" si="479"/>
        <v>0</v>
      </c>
      <c r="AR885" s="133">
        <v>60.5</v>
      </c>
      <c r="AS885" s="43">
        <f t="shared" si="480"/>
        <v>5.7672570796576306</v>
      </c>
      <c r="AT885" s="131"/>
      <c r="AU885" s="43">
        <f t="shared" si="481"/>
        <v>0</v>
      </c>
      <c r="AV885" s="133"/>
      <c r="AW885" s="43">
        <f t="shared" si="482"/>
        <v>0</v>
      </c>
      <c r="AX885" s="133"/>
      <c r="AY885" s="43">
        <f t="shared" si="483"/>
        <v>0</v>
      </c>
      <c r="AZ885" s="133"/>
      <c r="BA885" s="43">
        <f t="shared" si="484"/>
        <v>0</v>
      </c>
      <c r="BB885" s="231"/>
      <c r="BC885" s="43">
        <f t="shared" si="485"/>
        <v>0</v>
      </c>
      <c r="BD885" s="123"/>
      <c r="BE885">
        <f t="shared" si="463"/>
        <v>0</v>
      </c>
      <c r="BF885">
        <f t="shared" si="464"/>
        <v>0</v>
      </c>
      <c r="BG885">
        <f t="shared" si="465"/>
        <v>4</v>
      </c>
      <c r="BH885">
        <f t="shared" si="468"/>
        <v>7</v>
      </c>
      <c r="BI885" s="6">
        <f t="shared" si="466"/>
        <v>0</v>
      </c>
      <c r="BJ885" s="44">
        <f t="shared" si="467"/>
        <v>0</v>
      </c>
    </row>
    <row r="886" spans="1:62" x14ac:dyDescent="0.25">
      <c r="A886" s="144">
        <f t="shared" si="459"/>
        <v>874</v>
      </c>
      <c r="B886" s="89" t="s">
        <v>145</v>
      </c>
      <c r="C886" s="150">
        <v>3</v>
      </c>
      <c r="D886" s="89" t="s">
        <v>145</v>
      </c>
      <c r="E886" s="150">
        <v>2</v>
      </c>
      <c r="F886" s="154" t="s">
        <v>134</v>
      </c>
      <c r="G886" s="155">
        <v>6</v>
      </c>
      <c r="H886" s="152">
        <f t="shared" si="458"/>
        <v>5990.97</v>
      </c>
      <c r="I886" s="47">
        <f t="shared" si="457"/>
        <v>1599.4499999999998</v>
      </c>
      <c r="J886" s="47">
        <f t="shared" si="460"/>
        <v>3753.5</v>
      </c>
      <c r="K886" s="47">
        <f t="shared" si="490"/>
        <v>0</v>
      </c>
      <c r="L886" s="56">
        <f t="shared" si="486"/>
        <v>2750.3658490099097</v>
      </c>
      <c r="M886" s="56">
        <f t="shared" si="469"/>
        <v>-3.9483165892306715E-7</v>
      </c>
      <c r="N886" s="47"/>
      <c r="O886" s="47"/>
      <c r="P886" s="47"/>
      <c r="Q886" s="47">
        <f t="shared" si="487"/>
        <v>686.99687499999982</v>
      </c>
      <c r="R886" s="78"/>
      <c r="S886" s="78"/>
      <c r="T886" s="78"/>
      <c r="U886" s="47">
        <f t="shared" si="488"/>
        <v>1181.3067790628163</v>
      </c>
      <c r="V886" s="47">
        <f t="shared" si="489"/>
        <v>1569.059070341925</v>
      </c>
      <c r="W886" s="79">
        <v>5</v>
      </c>
      <c r="X886" s="62">
        <f t="shared" si="456"/>
        <v>1569.059070341925</v>
      </c>
      <c r="Y886" s="137">
        <f t="shared" si="472"/>
        <v>56.332071442700425</v>
      </c>
      <c r="Z886" s="133"/>
      <c r="AA886" s="5">
        <f t="shared" si="470"/>
        <v>0</v>
      </c>
      <c r="AB886" s="133"/>
      <c r="AC886" s="43">
        <f t="shared" si="474"/>
        <v>0</v>
      </c>
      <c r="AD886" s="133"/>
      <c r="AE886" s="43">
        <f t="shared" si="473"/>
        <v>0</v>
      </c>
      <c r="AF886" s="131"/>
      <c r="AG886" s="43">
        <f t="shared" si="475"/>
        <v>0</v>
      </c>
      <c r="AH886" s="133"/>
      <c r="AI886" s="43">
        <f t="shared" si="476"/>
        <v>0</v>
      </c>
      <c r="AJ886" s="133"/>
      <c r="AK886" s="43">
        <f t="shared" si="477"/>
        <v>0</v>
      </c>
      <c r="AL886" s="117"/>
      <c r="AM886" s="43">
        <f t="shared" si="478"/>
        <v>0</v>
      </c>
      <c r="AN886" s="133">
        <v>61.8</v>
      </c>
      <c r="AO886" s="5">
        <f t="shared" si="471"/>
        <v>6.0177689854276641</v>
      </c>
      <c r="AP886" s="133"/>
      <c r="AQ886" s="43">
        <f t="shared" si="479"/>
        <v>0</v>
      </c>
      <c r="AR886" s="133">
        <v>61.3</v>
      </c>
      <c r="AS886" s="43">
        <f t="shared" si="480"/>
        <v>5.9207879941694364</v>
      </c>
      <c r="AT886" s="131"/>
      <c r="AU886" s="43">
        <f t="shared" si="481"/>
        <v>0</v>
      </c>
      <c r="AV886" s="133"/>
      <c r="AW886" s="43">
        <f t="shared" si="482"/>
        <v>0</v>
      </c>
      <c r="AX886" s="133"/>
      <c r="AY886" s="43">
        <f t="shared" si="483"/>
        <v>0</v>
      </c>
      <c r="AZ886" s="133"/>
      <c r="BA886" s="43">
        <f t="shared" si="484"/>
        <v>0</v>
      </c>
      <c r="BB886" s="231"/>
      <c r="BC886" s="43">
        <f t="shared" si="485"/>
        <v>0</v>
      </c>
      <c r="BD886" s="123"/>
      <c r="BE886">
        <f t="shared" si="463"/>
        <v>0</v>
      </c>
      <c r="BF886">
        <f t="shared" si="464"/>
        <v>0</v>
      </c>
      <c r="BG886">
        <f t="shared" si="465"/>
        <v>4</v>
      </c>
      <c r="BH886">
        <f t="shared" si="468"/>
        <v>7</v>
      </c>
      <c r="BI886" s="6">
        <f t="shared" si="466"/>
        <v>0</v>
      </c>
      <c r="BJ886" s="44">
        <f t="shared" si="467"/>
        <v>0</v>
      </c>
    </row>
    <row r="887" spans="1:62" x14ac:dyDescent="0.25">
      <c r="A887" s="144">
        <f t="shared" si="459"/>
        <v>875</v>
      </c>
      <c r="B887" s="89" t="s">
        <v>145</v>
      </c>
      <c r="C887" s="150">
        <v>4</v>
      </c>
      <c r="D887" s="89" t="s">
        <v>145</v>
      </c>
      <c r="E887" s="150">
        <v>3</v>
      </c>
      <c r="F887" s="154" t="s">
        <v>134</v>
      </c>
      <c r="G887" s="155">
        <v>7</v>
      </c>
      <c r="H887" s="152">
        <f t="shared" si="458"/>
        <v>5990.97</v>
      </c>
      <c r="I887" s="47">
        <f t="shared" si="457"/>
        <v>1593.6999999999998</v>
      </c>
      <c r="J887" s="47">
        <f t="shared" si="460"/>
        <v>3761.5</v>
      </c>
      <c r="K887" s="47">
        <f t="shared" si="490"/>
        <v>0</v>
      </c>
      <c r="L887" s="56">
        <f t="shared" si="486"/>
        <v>2740.5138516161528</v>
      </c>
      <c r="M887" s="56">
        <f t="shared" si="469"/>
        <v>-5.4213160183280706E-8</v>
      </c>
      <c r="N887" s="47"/>
      <c r="O887" s="47"/>
      <c r="P887" s="47"/>
      <c r="Q887" s="47">
        <f t="shared" si="487"/>
        <v>681.24687499999982</v>
      </c>
      <c r="R887" s="78"/>
      <c r="S887" s="78"/>
      <c r="T887" s="78"/>
      <c r="U887" s="47">
        <f t="shared" si="488"/>
        <v>1171.454781328441</v>
      </c>
      <c r="V887" s="47">
        <f t="shared" si="489"/>
        <v>1569.059070341925</v>
      </c>
      <c r="W887" s="79">
        <v>5</v>
      </c>
      <c r="X887" s="62">
        <f t="shared" si="456"/>
        <v>1569.059070341925</v>
      </c>
      <c r="Y887" s="137">
        <f t="shared" si="472"/>
        <v>56.332071442700425</v>
      </c>
      <c r="Z887" s="133"/>
      <c r="AA887" s="5">
        <f t="shared" si="470"/>
        <v>0</v>
      </c>
      <c r="AB887" s="133"/>
      <c r="AC887" s="43">
        <f t="shared" si="474"/>
        <v>0</v>
      </c>
      <c r="AD887" s="133"/>
      <c r="AE887" s="43">
        <f t="shared" si="473"/>
        <v>0</v>
      </c>
      <c r="AF887" s="131"/>
      <c r="AG887" s="43">
        <f t="shared" si="475"/>
        <v>0</v>
      </c>
      <c r="AH887" s="133"/>
      <c r="AI887" s="43">
        <f t="shared" si="476"/>
        <v>0</v>
      </c>
      <c r="AJ887" s="133"/>
      <c r="AK887" s="43">
        <f t="shared" si="477"/>
        <v>0</v>
      </c>
      <c r="AL887" s="117"/>
      <c r="AM887" s="43">
        <f t="shared" si="478"/>
        <v>0</v>
      </c>
      <c r="AN887" s="133">
        <v>61.5</v>
      </c>
      <c r="AO887" s="5">
        <f t="shared" si="471"/>
        <v>5.9594858519322651</v>
      </c>
      <c r="AP887" s="133"/>
      <c r="AQ887" s="43">
        <f t="shared" si="479"/>
        <v>0</v>
      </c>
      <c r="AR887" s="133">
        <v>61.4</v>
      </c>
      <c r="AS887" s="43">
        <f t="shared" si="480"/>
        <v>5.9401211665941078</v>
      </c>
      <c r="AT887" s="131"/>
      <c r="AU887" s="43">
        <f t="shared" si="481"/>
        <v>0</v>
      </c>
      <c r="AV887" s="133"/>
      <c r="AW887" s="43">
        <f t="shared" si="482"/>
        <v>0</v>
      </c>
      <c r="AX887" s="133"/>
      <c r="AY887" s="43">
        <f t="shared" si="483"/>
        <v>0</v>
      </c>
      <c r="AZ887" s="133"/>
      <c r="BA887" s="43">
        <f t="shared" si="484"/>
        <v>0</v>
      </c>
      <c r="BB887" s="231"/>
      <c r="BC887" s="43">
        <f t="shared" si="485"/>
        <v>0</v>
      </c>
      <c r="BD887" s="123"/>
      <c r="BE887">
        <f t="shared" si="463"/>
        <v>0</v>
      </c>
      <c r="BF887">
        <f t="shared" si="464"/>
        <v>0</v>
      </c>
      <c r="BG887">
        <f t="shared" si="465"/>
        <v>4</v>
      </c>
      <c r="BH887">
        <f t="shared" si="468"/>
        <v>7</v>
      </c>
      <c r="BI887" s="6">
        <f t="shared" si="466"/>
        <v>0</v>
      </c>
      <c r="BJ887" s="44">
        <f t="shared" si="467"/>
        <v>0</v>
      </c>
    </row>
    <row r="888" spans="1:62" x14ac:dyDescent="0.25">
      <c r="A888" s="144">
        <f t="shared" si="459"/>
        <v>876</v>
      </c>
      <c r="B888" s="89" t="s">
        <v>145</v>
      </c>
      <c r="C888" s="150">
        <v>5</v>
      </c>
      <c r="D888" s="89" t="s">
        <v>145</v>
      </c>
      <c r="E888" s="150">
        <v>4</v>
      </c>
      <c r="F888" s="154" t="s">
        <v>134</v>
      </c>
      <c r="G888" s="155">
        <v>8</v>
      </c>
      <c r="H888" s="152">
        <f t="shared" si="458"/>
        <v>5990.97</v>
      </c>
      <c r="I888" s="47">
        <f t="shared" si="457"/>
        <v>1587.9499999999998</v>
      </c>
      <c r="J888" s="47">
        <f t="shared" si="460"/>
        <v>3769.5</v>
      </c>
      <c r="K888" s="47">
        <f t="shared" si="490"/>
        <v>0</v>
      </c>
      <c r="L888" s="56">
        <f t="shared" si="486"/>
        <v>2730.6618544594644</v>
      </c>
      <c r="M888" s="56">
        <f t="shared" si="469"/>
        <v>-2.8041540645062923E-8</v>
      </c>
      <c r="N888" s="47"/>
      <c r="O888" s="47"/>
      <c r="P888" s="47"/>
      <c r="Q888" s="47">
        <f t="shared" si="487"/>
        <v>675.49687499999982</v>
      </c>
      <c r="R888" s="78"/>
      <c r="S888" s="78"/>
      <c r="T888" s="78"/>
      <c r="U888" s="47">
        <f t="shared" si="488"/>
        <v>1161.6027841455809</v>
      </c>
      <c r="V888" s="47">
        <f t="shared" si="489"/>
        <v>1569.059070341925</v>
      </c>
      <c r="W888" s="79">
        <v>5</v>
      </c>
      <c r="X888" s="62">
        <f t="shared" si="456"/>
        <v>1569.059070341925</v>
      </c>
      <c r="Y888" s="137">
        <f t="shared" si="472"/>
        <v>56.332071442700425</v>
      </c>
      <c r="Z888" s="133"/>
      <c r="AA888" s="5">
        <f t="shared" si="470"/>
        <v>0</v>
      </c>
      <c r="AB888" s="133"/>
      <c r="AC888" s="43">
        <f t="shared" si="474"/>
        <v>0</v>
      </c>
      <c r="AD888" s="133"/>
      <c r="AE888" s="43">
        <f t="shared" si="473"/>
        <v>0</v>
      </c>
      <c r="AF888" s="131"/>
      <c r="AG888" s="43">
        <f t="shared" si="475"/>
        <v>0</v>
      </c>
      <c r="AH888" s="133"/>
      <c r="AI888" s="43">
        <f t="shared" si="476"/>
        <v>0</v>
      </c>
      <c r="AJ888" s="133"/>
      <c r="AK888" s="43">
        <f t="shared" si="477"/>
        <v>0</v>
      </c>
      <c r="AL888" s="117"/>
      <c r="AM888" s="43">
        <f t="shared" si="478"/>
        <v>0</v>
      </c>
      <c r="AN888" s="133">
        <v>61.7</v>
      </c>
      <c r="AO888" s="5">
        <f t="shared" si="471"/>
        <v>5.9983097613490459</v>
      </c>
      <c r="AP888" s="133"/>
      <c r="AQ888" s="43">
        <f t="shared" si="479"/>
        <v>0</v>
      </c>
      <c r="AR888" s="133">
        <v>61.4</v>
      </c>
      <c r="AS888" s="43">
        <f t="shared" si="480"/>
        <v>5.9401211665941078</v>
      </c>
      <c r="AT888" s="131"/>
      <c r="AU888" s="43">
        <f t="shared" si="481"/>
        <v>0</v>
      </c>
      <c r="AV888" s="133"/>
      <c r="AW888" s="43">
        <f t="shared" si="482"/>
        <v>0</v>
      </c>
      <c r="AX888" s="133"/>
      <c r="AY888" s="43">
        <f t="shared" si="483"/>
        <v>0</v>
      </c>
      <c r="AZ888" s="133"/>
      <c r="BA888" s="43">
        <f t="shared" si="484"/>
        <v>0</v>
      </c>
      <c r="BB888" s="231"/>
      <c r="BC888" s="43">
        <f t="shared" si="485"/>
        <v>0</v>
      </c>
      <c r="BD888" s="123"/>
      <c r="BE888">
        <f t="shared" si="463"/>
        <v>0</v>
      </c>
      <c r="BF888">
        <f t="shared" si="464"/>
        <v>0</v>
      </c>
      <c r="BG888">
        <f t="shared" si="465"/>
        <v>4</v>
      </c>
      <c r="BH888">
        <f t="shared" si="468"/>
        <v>7</v>
      </c>
      <c r="BI888" s="6">
        <f t="shared" si="466"/>
        <v>0</v>
      </c>
      <c r="BJ888" s="44">
        <f t="shared" si="467"/>
        <v>0</v>
      </c>
    </row>
    <row r="889" spans="1:62" x14ac:dyDescent="0.25">
      <c r="A889" s="144">
        <f t="shared" si="459"/>
        <v>877</v>
      </c>
      <c r="B889" s="89" t="s">
        <v>145</v>
      </c>
      <c r="C889" s="150">
        <v>6</v>
      </c>
      <c r="D889" s="89" t="s">
        <v>145</v>
      </c>
      <c r="E889" s="150">
        <v>5</v>
      </c>
      <c r="F889" s="154" t="s">
        <v>134</v>
      </c>
      <c r="G889" s="155">
        <v>9</v>
      </c>
      <c r="H889" s="152">
        <f t="shared" si="458"/>
        <v>5990.97</v>
      </c>
      <c r="I889" s="47">
        <f t="shared" si="457"/>
        <v>1582.1999999999998</v>
      </c>
      <c r="J889" s="47">
        <f t="shared" si="460"/>
        <v>3777.5</v>
      </c>
      <c r="K889" s="47">
        <f t="shared" si="490"/>
        <v>0</v>
      </c>
      <c r="L889" s="56">
        <f t="shared" si="486"/>
        <v>2720.8098575424192</v>
      </c>
      <c r="M889" s="56">
        <f t="shared" si="469"/>
        <v>-3.2789557735668495E-7</v>
      </c>
      <c r="N889" s="47"/>
      <c r="O889" s="47"/>
      <c r="P889" s="47"/>
      <c r="Q889" s="47">
        <f t="shared" si="487"/>
        <v>669.74687499999982</v>
      </c>
      <c r="R889" s="78"/>
      <c r="S889" s="78"/>
      <c r="T889" s="78"/>
      <c r="U889" s="47">
        <f t="shared" si="488"/>
        <v>1151.7507875283895</v>
      </c>
      <c r="V889" s="47">
        <f t="shared" si="489"/>
        <v>1569.059070341925</v>
      </c>
      <c r="W889" s="79">
        <v>5</v>
      </c>
      <c r="X889" s="62">
        <f t="shared" si="456"/>
        <v>1569.059070341925</v>
      </c>
      <c r="Y889" s="137">
        <f t="shared" si="472"/>
        <v>56.332071442700425</v>
      </c>
      <c r="Z889" s="133"/>
      <c r="AA889" s="5">
        <f t="shared" si="470"/>
        <v>0</v>
      </c>
      <c r="AB889" s="133"/>
      <c r="AC889" s="43">
        <f t="shared" si="474"/>
        <v>0</v>
      </c>
      <c r="AD889" s="133"/>
      <c r="AE889" s="43">
        <f t="shared" si="473"/>
        <v>0</v>
      </c>
      <c r="AF889" s="131"/>
      <c r="AG889" s="43">
        <f t="shared" si="475"/>
        <v>0</v>
      </c>
      <c r="AH889" s="133"/>
      <c r="AI889" s="43">
        <f t="shared" si="476"/>
        <v>0</v>
      </c>
      <c r="AJ889" s="133"/>
      <c r="AK889" s="43">
        <f t="shared" si="477"/>
        <v>0</v>
      </c>
      <c r="AL889" s="117"/>
      <c r="AM889" s="43">
        <f t="shared" si="478"/>
        <v>0</v>
      </c>
      <c r="AN889" s="133">
        <v>62</v>
      </c>
      <c r="AO889" s="5">
        <f t="shared" si="471"/>
        <v>6.0567819723253704</v>
      </c>
      <c r="AP889" s="133"/>
      <c r="AQ889" s="43">
        <f t="shared" si="479"/>
        <v>0</v>
      </c>
      <c r="AR889" s="133">
        <v>61.8</v>
      </c>
      <c r="AS889" s="43">
        <f t="shared" si="480"/>
        <v>6.0177689854276641</v>
      </c>
      <c r="AT889" s="131"/>
      <c r="AU889" s="43">
        <f t="shared" si="481"/>
        <v>0</v>
      </c>
      <c r="AV889" s="133"/>
      <c r="AW889" s="43">
        <f t="shared" si="482"/>
        <v>0</v>
      </c>
      <c r="AX889" s="133"/>
      <c r="AY889" s="43">
        <f t="shared" si="483"/>
        <v>0</v>
      </c>
      <c r="AZ889" s="133"/>
      <c r="BA889" s="43">
        <f t="shared" si="484"/>
        <v>0</v>
      </c>
      <c r="BB889" s="231"/>
      <c r="BC889" s="43">
        <f t="shared" si="485"/>
        <v>0</v>
      </c>
      <c r="BD889" s="123"/>
      <c r="BE889">
        <f t="shared" si="463"/>
        <v>0</v>
      </c>
      <c r="BF889">
        <f t="shared" si="464"/>
        <v>0</v>
      </c>
      <c r="BG889">
        <f t="shared" si="465"/>
        <v>4</v>
      </c>
      <c r="BH889">
        <f t="shared" si="468"/>
        <v>7</v>
      </c>
      <c r="BI889" s="6">
        <f t="shared" si="466"/>
        <v>0</v>
      </c>
      <c r="BJ889" s="44">
        <f t="shared" si="467"/>
        <v>0</v>
      </c>
    </row>
    <row r="890" spans="1:62" x14ac:dyDescent="0.25">
      <c r="A890" s="144">
        <f t="shared" si="459"/>
        <v>878</v>
      </c>
      <c r="B890" s="89" t="s">
        <v>145</v>
      </c>
      <c r="C890" s="150">
        <v>7</v>
      </c>
      <c r="D890" s="89" t="s">
        <v>145</v>
      </c>
      <c r="E890" s="150">
        <v>6</v>
      </c>
      <c r="F890" s="154" t="s">
        <v>134</v>
      </c>
      <c r="G890" s="155">
        <v>10</v>
      </c>
      <c r="H890" s="152">
        <f t="shared" si="458"/>
        <v>5990.97</v>
      </c>
      <c r="I890" s="47">
        <f t="shared" si="457"/>
        <v>1576.4499999999998</v>
      </c>
      <c r="J890" s="47">
        <f t="shared" si="460"/>
        <v>3785.5</v>
      </c>
      <c r="K890" s="47">
        <f t="shared" si="490"/>
        <v>0</v>
      </c>
      <c r="L890" s="56">
        <f t="shared" si="486"/>
        <v>2710.9578608676311</v>
      </c>
      <c r="M890" s="56">
        <f t="shared" si="469"/>
        <v>-9.6580151875969023E-7</v>
      </c>
      <c r="N890" s="47"/>
      <c r="O890" s="47"/>
      <c r="P890" s="47"/>
      <c r="Q890" s="47">
        <f t="shared" si="487"/>
        <v>663.99687499999982</v>
      </c>
      <c r="R890" s="78"/>
      <c r="S890" s="78"/>
      <c r="T890" s="78"/>
      <c r="U890" s="47">
        <f t="shared" si="488"/>
        <v>1141.8987914915076</v>
      </c>
      <c r="V890" s="47">
        <f t="shared" si="489"/>
        <v>1569.059070341925</v>
      </c>
      <c r="W890" s="79">
        <v>5</v>
      </c>
      <c r="X890" s="62">
        <f t="shared" si="456"/>
        <v>1569.059070341925</v>
      </c>
      <c r="Y890" s="137">
        <f t="shared" si="472"/>
        <v>56.332071442700425</v>
      </c>
      <c r="Z890" s="133"/>
      <c r="AA890" s="5">
        <f t="shared" si="470"/>
        <v>0</v>
      </c>
      <c r="AB890" s="133"/>
      <c r="AC890" s="43">
        <f t="shared" si="474"/>
        <v>0</v>
      </c>
      <c r="AD890" s="133"/>
      <c r="AE890" s="43">
        <f t="shared" si="473"/>
        <v>0</v>
      </c>
      <c r="AF890" s="131"/>
      <c r="AG890" s="43">
        <f t="shared" si="475"/>
        <v>0</v>
      </c>
      <c r="AH890" s="133"/>
      <c r="AI890" s="43">
        <f t="shared" si="476"/>
        <v>0</v>
      </c>
      <c r="AJ890" s="133"/>
      <c r="AK890" s="43">
        <f t="shared" si="477"/>
        <v>0</v>
      </c>
      <c r="AL890" s="117"/>
      <c r="AM890" s="43">
        <f t="shared" si="478"/>
        <v>0</v>
      </c>
      <c r="AN890" s="133">
        <v>61.6</v>
      </c>
      <c r="AO890" s="5">
        <f t="shared" si="471"/>
        <v>5.9788820501839117</v>
      </c>
      <c r="AP890" s="133"/>
      <c r="AQ890" s="43">
        <f t="shared" si="479"/>
        <v>0</v>
      </c>
      <c r="AR890" s="133">
        <v>61.4</v>
      </c>
      <c r="AS890" s="43">
        <f t="shared" si="480"/>
        <v>5.9401211665941078</v>
      </c>
      <c r="AT890" s="131"/>
      <c r="AU890" s="43">
        <f t="shared" si="481"/>
        <v>0</v>
      </c>
      <c r="AV890" s="133"/>
      <c r="AW890" s="43">
        <f t="shared" si="482"/>
        <v>0</v>
      </c>
      <c r="AX890" s="133"/>
      <c r="AY890" s="43">
        <f t="shared" si="483"/>
        <v>0</v>
      </c>
      <c r="AZ890" s="133"/>
      <c r="BA890" s="43">
        <f t="shared" si="484"/>
        <v>0</v>
      </c>
      <c r="BB890" s="231"/>
      <c r="BC890" s="43">
        <f t="shared" si="485"/>
        <v>0</v>
      </c>
      <c r="BD890" s="123"/>
      <c r="BE890">
        <f t="shared" si="463"/>
        <v>0</v>
      </c>
      <c r="BF890">
        <f t="shared" si="464"/>
        <v>0</v>
      </c>
      <c r="BG890">
        <f t="shared" si="465"/>
        <v>4</v>
      </c>
      <c r="BH890">
        <f t="shared" si="468"/>
        <v>7</v>
      </c>
      <c r="BI890" s="6">
        <f t="shared" si="466"/>
        <v>0</v>
      </c>
      <c r="BJ890" s="44">
        <f t="shared" si="467"/>
        <v>0</v>
      </c>
    </row>
    <row r="891" spans="1:62" x14ac:dyDescent="0.25">
      <c r="A891" s="144">
        <f t="shared" si="459"/>
        <v>879</v>
      </c>
      <c r="B891" s="89" t="s">
        <v>145</v>
      </c>
      <c r="C891" s="150">
        <v>8</v>
      </c>
      <c r="D891" s="89" t="s">
        <v>145</v>
      </c>
      <c r="E891" s="150">
        <v>7</v>
      </c>
      <c r="F891" s="154" t="s">
        <v>134</v>
      </c>
      <c r="G891" s="155">
        <v>11</v>
      </c>
      <c r="H891" s="152">
        <f t="shared" si="458"/>
        <v>5990.97</v>
      </c>
      <c r="I891" s="47">
        <f t="shared" si="457"/>
        <v>1570.6999999999998</v>
      </c>
      <c r="J891" s="47">
        <f t="shared" si="460"/>
        <v>3793.5</v>
      </c>
      <c r="K891" s="47">
        <f t="shared" si="490"/>
        <v>0</v>
      </c>
      <c r="L891" s="56">
        <f t="shared" si="486"/>
        <v>2701.105864437749</v>
      </c>
      <c r="M891" s="56">
        <f t="shared" si="469"/>
        <v>-1.9542621885193512E-6</v>
      </c>
      <c r="N891" s="47"/>
      <c r="O891" s="47"/>
      <c r="P891" s="47"/>
      <c r="Q891" s="47">
        <f t="shared" si="487"/>
        <v>658.24687499999982</v>
      </c>
      <c r="R891" s="78"/>
      <c r="S891" s="78"/>
      <c r="T891" s="78"/>
      <c r="U891" s="47">
        <f t="shared" si="488"/>
        <v>1132.0467960500862</v>
      </c>
      <c r="V891" s="47">
        <f t="shared" si="489"/>
        <v>1569.059070341925</v>
      </c>
      <c r="W891" s="79">
        <v>5</v>
      </c>
      <c r="X891" s="62">
        <f t="shared" si="456"/>
        <v>1569.059070341925</v>
      </c>
      <c r="Y891" s="137">
        <f t="shared" si="472"/>
        <v>56.332071442700425</v>
      </c>
      <c r="Z891" s="133"/>
      <c r="AA891" s="5">
        <f t="shared" si="470"/>
        <v>0</v>
      </c>
      <c r="AB891" s="133"/>
      <c r="AC891" s="43">
        <f t="shared" si="474"/>
        <v>0</v>
      </c>
      <c r="AD891" s="133"/>
      <c r="AE891" s="43">
        <f t="shared" si="473"/>
        <v>0</v>
      </c>
      <c r="AF891" s="131"/>
      <c r="AG891" s="43">
        <f t="shared" si="475"/>
        <v>0</v>
      </c>
      <c r="AH891" s="133"/>
      <c r="AI891" s="43">
        <f t="shared" si="476"/>
        <v>0</v>
      </c>
      <c r="AJ891" s="133"/>
      <c r="AK891" s="43">
        <f t="shared" si="477"/>
        <v>0</v>
      </c>
      <c r="AL891" s="117"/>
      <c r="AM891" s="43">
        <f t="shared" si="478"/>
        <v>0</v>
      </c>
      <c r="AN891" s="133">
        <v>62</v>
      </c>
      <c r="AO891" s="5">
        <f t="shared" si="471"/>
        <v>6.0567819723253704</v>
      </c>
      <c r="AP891" s="133"/>
      <c r="AQ891" s="43">
        <f t="shared" si="479"/>
        <v>0</v>
      </c>
      <c r="AR891" s="133">
        <v>62</v>
      </c>
      <c r="AS891" s="43">
        <f t="shared" si="480"/>
        <v>6.0567819723253704</v>
      </c>
      <c r="AT891" s="131"/>
      <c r="AU891" s="43">
        <f t="shared" si="481"/>
        <v>0</v>
      </c>
      <c r="AV891" s="133"/>
      <c r="AW891" s="43">
        <f t="shared" si="482"/>
        <v>0</v>
      </c>
      <c r="AX891" s="133"/>
      <c r="AY891" s="43">
        <f t="shared" si="483"/>
        <v>0</v>
      </c>
      <c r="AZ891" s="133"/>
      <c r="BA891" s="43">
        <f t="shared" si="484"/>
        <v>0</v>
      </c>
      <c r="BB891" s="231"/>
      <c r="BC891" s="43">
        <f t="shared" si="485"/>
        <v>0</v>
      </c>
      <c r="BD891" s="123"/>
      <c r="BE891">
        <f t="shared" si="463"/>
        <v>0</v>
      </c>
      <c r="BF891">
        <f t="shared" si="464"/>
        <v>0</v>
      </c>
      <c r="BG891">
        <f t="shared" si="465"/>
        <v>4</v>
      </c>
      <c r="BH891">
        <f t="shared" si="468"/>
        <v>7</v>
      </c>
      <c r="BI891" s="6">
        <f t="shared" si="466"/>
        <v>0</v>
      </c>
      <c r="BJ891" s="44">
        <f t="shared" si="467"/>
        <v>0</v>
      </c>
    </row>
    <row r="892" spans="1:62" x14ac:dyDescent="0.25">
      <c r="A892" s="144">
        <f t="shared" si="459"/>
        <v>880</v>
      </c>
      <c r="B892" s="89" t="s">
        <v>145</v>
      </c>
      <c r="C892" s="150">
        <v>9</v>
      </c>
      <c r="D892" s="89" t="s">
        <v>145</v>
      </c>
      <c r="E892" s="150">
        <v>8</v>
      </c>
      <c r="F892" s="154" t="s">
        <v>134</v>
      </c>
      <c r="G892" s="155">
        <v>12</v>
      </c>
      <c r="H892" s="152">
        <f t="shared" si="458"/>
        <v>5990.97</v>
      </c>
      <c r="I892" s="47">
        <f t="shared" si="457"/>
        <v>1564.9499999999998</v>
      </c>
      <c r="J892" s="47">
        <f t="shared" si="460"/>
        <v>3801.5</v>
      </c>
      <c r="K892" s="47">
        <f t="shared" si="490"/>
        <v>0</v>
      </c>
      <c r="L892" s="56">
        <f t="shared" si="486"/>
        <v>2691.2538682554646</v>
      </c>
      <c r="M892" s="56">
        <f t="shared" si="469"/>
        <v>-3.3062688089557923E-6</v>
      </c>
      <c r="N892" s="47"/>
      <c r="O892" s="47"/>
      <c r="P892" s="47"/>
      <c r="Q892" s="47">
        <f t="shared" si="487"/>
        <v>652.49687499999982</v>
      </c>
      <c r="R892" s="78"/>
      <c r="S892" s="78"/>
      <c r="T892" s="78"/>
      <c r="U892" s="47">
        <f t="shared" si="488"/>
        <v>1122.1948012198084</v>
      </c>
      <c r="V892" s="47">
        <f t="shared" si="489"/>
        <v>1569.059070341925</v>
      </c>
      <c r="W892" s="79">
        <v>5</v>
      </c>
      <c r="X892" s="62">
        <f t="shared" ref="X892:X955" si="491">V892</f>
        <v>1569.059070341925</v>
      </c>
      <c r="Y892" s="137">
        <f t="shared" si="472"/>
        <v>56.332071442700425</v>
      </c>
      <c r="Z892" s="133"/>
      <c r="AA892" s="5">
        <f t="shared" si="470"/>
        <v>0</v>
      </c>
      <c r="AB892" s="133"/>
      <c r="AC892" s="43">
        <f t="shared" si="474"/>
        <v>0</v>
      </c>
      <c r="AD892" s="133"/>
      <c r="AE892" s="43">
        <f t="shared" si="473"/>
        <v>0</v>
      </c>
      <c r="AF892" s="131"/>
      <c r="AG892" s="43">
        <f t="shared" si="475"/>
        <v>0</v>
      </c>
      <c r="AH892" s="133"/>
      <c r="AI892" s="43">
        <f t="shared" si="476"/>
        <v>0</v>
      </c>
      <c r="AJ892" s="133"/>
      <c r="AK892" s="43">
        <f t="shared" si="477"/>
        <v>0</v>
      </c>
      <c r="AL892" s="117"/>
      <c r="AM892" s="43">
        <f t="shared" si="478"/>
        <v>0</v>
      </c>
      <c r="AN892" s="133">
        <v>62.2</v>
      </c>
      <c r="AO892" s="5">
        <f t="shared" si="471"/>
        <v>6.0959210108770261</v>
      </c>
      <c r="AP892" s="133"/>
      <c r="AQ892" s="43">
        <f t="shared" si="479"/>
        <v>0</v>
      </c>
      <c r="AR892" s="133">
        <v>62.1</v>
      </c>
      <c r="AS892" s="43">
        <f t="shared" si="480"/>
        <v>6.076335735144454</v>
      </c>
      <c r="AT892" s="131"/>
      <c r="AU892" s="43">
        <f t="shared" si="481"/>
        <v>0</v>
      </c>
      <c r="AV892" s="133"/>
      <c r="AW892" s="43">
        <f t="shared" si="482"/>
        <v>0</v>
      </c>
      <c r="AX892" s="133"/>
      <c r="AY892" s="43">
        <f t="shared" si="483"/>
        <v>0</v>
      </c>
      <c r="AZ892" s="133"/>
      <c r="BA892" s="43">
        <f t="shared" si="484"/>
        <v>0</v>
      </c>
      <c r="BB892" s="231"/>
      <c r="BC892" s="43">
        <f t="shared" si="485"/>
        <v>0</v>
      </c>
      <c r="BD892" s="123"/>
      <c r="BE892">
        <f t="shared" si="463"/>
        <v>0</v>
      </c>
      <c r="BF892">
        <f t="shared" si="464"/>
        <v>0</v>
      </c>
      <c r="BG892">
        <f t="shared" si="465"/>
        <v>4</v>
      </c>
      <c r="BH892">
        <f t="shared" si="468"/>
        <v>7</v>
      </c>
      <c r="BI892" s="6">
        <f t="shared" si="466"/>
        <v>0</v>
      </c>
      <c r="BJ892" s="44">
        <f t="shared" si="467"/>
        <v>0</v>
      </c>
    </row>
    <row r="893" spans="1:62" x14ac:dyDescent="0.25">
      <c r="A893" s="144">
        <f t="shared" si="459"/>
        <v>881</v>
      </c>
      <c r="B893" s="89" t="s">
        <v>145</v>
      </c>
      <c r="C893" s="150">
        <v>10</v>
      </c>
      <c r="D893" s="89" t="s">
        <v>145</v>
      </c>
      <c r="E893" s="150">
        <v>9</v>
      </c>
      <c r="F893" s="154" t="s">
        <v>134</v>
      </c>
      <c r="G893" s="155">
        <v>13</v>
      </c>
      <c r="H893" s="152">
        <f t="shared" si="458"/>
        <v>5990.97</v>
      </c>
      <c r="I893" s="47">
        <f t="shared" ref="I893:I956" si="492">I892-K$8</f>
        <v>1559.1999999999998</v>
      </c>
      <c r="J893" s="47">
        <f t="shared" si="460"/>
        <v>3809.5</v>
      </c>
      <c r="K893" s="47">
        <f t="shared" si="490"/>
        <v>0</v>
      </c>
      <c r="L893" s="56">
        <f t="shared" si="486"/>
        <v>2681.4018723235054</v>
      </c>
      <c r="M893" s="56">
        <f t="shared" si="469"/>
        <v>-5.0353323786112014E-6</v>
      </c>
      <c r="N893" s="47"/>
      <c r="O893" s="47"/>
      <c r="P893" s="47"/>
      <c r="Q893" s="47">
        <f t="shared" si="487"/>
        <v>646.74687499999982</v>
      </c>
      <c r="R893" s="78"/>
      <c r="S893" s="78"/>
      <c r="T893" s="78"/>
      <c r="U893" s="47">
        <f t="shared" si="488"/>
        <v>1112.342807016913</v>
      </c>
      <c r="V893" s="47">
        <f t="shared" si="489"/>
        <v>1569.059070341925</v>
      </c>
      <c r="W893" s="79">
        <v>5</v>
      </c>
      <c r="X893" s="62">
        <f t="shared" si="491"/>
        <v>1569.059070341925</v>
      </c>
      <c r="Y893" s="137">
        <f t="shared" si="472"/>
        <v>56.332071442700425</v>
      </c>
      <c r="Z893" s="133"/>
      <c r="AA893" s="5">
        <f t="shared" si="470"/>
        <v>0</v>
      </c>
      <c r="AB893" s="133"/>
      <c r="AC893" s="43">
        <f t="shared" si="474"/>
        <v>0</v>
      </c>
      <c r="AD893" s="133"/>
      <c r="AE893" s="43">
        <f t="shared" si="473"/>
        <v>0</v>
      </c>
      <c r="AF893" s="131"/>
      <c r="AG893" s="43">
        <f t="shared" si="475"/>
        <v>0</v>
      </c>
      <c r="AH893" s="133"/>
      <c r="AI893" s="43">
        <f t="shared" si="476"/>
        <v>0</v>
      </c>
      <c r="AJ893" s="133"/>
      <c r="AK893" s="43">
        <f t="shared" si="477"/>
        <v>0</v>
      </c>
      <c r="AL893" s="117"/>
      <c r="AM893" s="43">
        <f t="shared" si="478"/>
        <v>0</v>
      </c>
      <c r="AN893" s="133">
        <v>61.9</v>
      </c>
      <c r="AO893" s="5">
        <f t="shared" si="471"/>
        <v>6.0372597224197744</v>
      </c>
      <c r="AP893" s="133"/>
      <c r="AQ893" s="43">
        <f t="shared" si="479"/>
        <v>0</v>
      </c>
      <c r="AR893" s="133">
        <v>61.8</v>
      </c>
      <c r="AS893" s="43">
        <f t="shared" si="480"/>
        <v>6.0177689854276641</v>
      </c>
      <c r="AT893" s="131"/>
      <c r="AU893" s="43">
        <f t="shared" si="481"/>
        <v>0</v>
      </c>
      <c r="AV893" s="133"/>
      <c r="AW893" s="43">
        <f t="shared" si="482"/>
        <v>0</v>
      </c>
      <c r="AX893" s="133"/>
      <c r="AY893" s="43">
        <f t="shared" si="483"/>
        <v>0</v>
      </c>
      <c r="AZ893" s="133"/>
      <c r="BA893" s="43">
        <f t="shared" si="484"/>
        <v>0</v>
      </c>
      <c r="BB893" s="231"/>
      <c r="BC893" s="43">
        <f t="shared" si="485"/>
        <v>0</v>
      </c>
      <c r="BD893" s="123"/>
      <c r="BE893">
        <f t="shared" si="463"/>
        <v>0</v>
      </c>
      <c r="BF893">
        <f t="shared" si="464"/>
        <v>0</v>
      </c>
      <c r="BG893">
        <f t="shared" si="465"/>
        <v>4</v>
      </c>
      <c r="BH893">
        <f t="shared" si="468"/>
        <v>7</v>
      </c>
      <c r="BI893" s="6">
        <f t="shared" si="466"/>
        <v>0</v>
      </c>
      <c r="BJ893" s="44">
        <f t="shared" si="467"/>
        <v>0</v>
      </c>
    </row>
    <row r="894" spans="1:62" x14ac:dyDescent="0.25">
      <c r="A894" s="144">
        <f t="shared" si="459"/>
        <v>882</v>
      </c>
      <c r="B894" s="89" t="s">
        <v>145</v>
      </c>
      <c r="C894" s="150">
        <v>11</v>
      </c>
      <c r="D894" s="89" t="s">
        <v>145</v>
      </c>
      <c r="E894" s="150">
        <v>10</v>
      </c>
      <c r="F894" s="154" t="s">
        <v>134</v>
      </c>
      <c r="G894" s="155">
        <v>14</v>
      </c>
      <c r="H894" s="152">
        <f t="shared" ref="H894:H957" si="493">K$7</f>
        <v>5990.97</v>
      </c>
      <c r="I894" s="47">
        <f t="shared" si="492"/>
        <v>1553.4499999999998</v>
      </c>
      <c r="J894" s="47">
        <f t="shared" si="460"/>
        <v>3817.5</v>
      </c>
      <c r="K894" s="47">
        <f t="shared" si="490"/>
        <v>0</v>
      </c>
      <c r="L894" s="56">
        <f t="shared" si="486"/>
        <v>2671.5498766446417</v>
      </c>
      <c r="M894" s="56">
        <f t="shared" si="469"/>
        <v>-7.1555023168912157E-6</v>
      </c>
      <c r="N894" s="47"/>
      <c r="O894" s="47"/>
      <c r="P894" s="47"/>
      <c r="Q894" s="47">
        <f t="shared" si="487"/>
        <v>640.99687499999982</v>
      </c>
      <c r="R894" s="78"/>
      <c r="S894" s="78"/>
      <c r="T894" s="78"/>
      <c r="U894" s="47">
        <f t="shared" si="488"/>
        <v>1102.490813458219</v>
      </c>
      <c r="V894" s="47">
        <f t="shared" si="489"/>
        <v>1569.059070341925</v>
      </c>
      <c r="W894" s="79">
        <v>5</v>
      </c>
      <c r="X894" s="62">
        <f t="shared" si="491"/>
        <v>1569.059070341925</v>
      </c>
      <c r="Y894" s="137">
        <f t="shared" si="472"/>
        <v>56.332071442700425</v>
      </c>
      <c r="Z894" s="133"/>
      <c r="AA894" s="5">
        <f t="shared" si="470"/>
        <v>0</v>
      </c>
      <c r="AB894" s="133"/>
      <c r="AC894" s="43">
        <f t="shared" si="474"/>
        <v>0</v>
      </c>
      <c r="AD894" s="133"/>
      <c r="AE894" s="43">
        <f t="shared" si="473"/>
        <v>0</v>
      </c>
      <c r="AF894" s="131"/>
      <c r="AG894" s="43">
        <f t="shared" si="475"/>
        <v>0</v>
      </c>
      <c r="AH894" s="133"/>
      <c r="AI894" s="43">
        <f t="shared" si="476"/>
        <v>0</v>
      </c>
      <c r="AJ894" s="133"/>
      <c r="AK894" s="43">
        <f t="shared" si="477"/>
        <v>0</v>
      </c>
      <c r="AL894" s="117"/>
      <c r="AM894" s="43">
        <f t="shared" si="478"/>
        <v>0</v>
      </c>
      <c r="AN894" s="133">
        <v>61.8</v>
      </c>
      <c r="AO894" s="5">
        <f t="shared" si="471"/>
        <v>6.0177689854276641</v>
      </c>
      <c r="AP894" s="133"/>
      <c r="AQ894" s="43">
        <f t="shared" si="479"/>
        <v>0</v>
      </c>
      <c r="AR894" s="133">
        <v>61.9</v>
      </c>
      <c r="AS894" s="43">
        <f t="shared" si="480"/>
        <v>6.0372597224197744</v>
      </c>
      <c r="AT894" s="131"/>
      <c r="AU894" s="43">
        <f t="shared" si="481"/>
        <v>0</v>
      </c>
      <c r="AV894" s="133"/>
      <c r="AW894" s="43">
        <f t="shared" si="482"/>
        <v>0</v>
      </c>
      <c r="AX894" s="133"/>
      <c r="AY894" s="43">
        <f t="shared" si="483"/>
        <v>0</v>
      </c>
      <c r="AZ894" s="133"/>
      <c r="BA894" s="43">
        <f t="shared" si="484"/>
        <v>0</v>
      </c>
      <c r="BB894" s="231"/>
      <c r="BC894" s="43">
        <f t="shared" si="485"/>
        <v>0</v>
      </c>
      <c r="BD894" s="123"/>
      <c r="BE894">
        <f t="shared" si="463"/>
        <v>0</v>
      </c>
      <c r="BF894">
        <f t="shared" si="464"/>
        <v>0</v>
      </c>
      <c r="BG894">
        <f t="shared" si="465"/>
        <v>4</v>
      </c>
      <c r="BH894">
        <f t="shared" si="468"/>
        <v>7</v>
      </c>
      <c r="BI894" s="6">
        <f t="shared" si="466"/>
        <v>0</v>
      </c>
      <c r="BJ894" s="44">
        <f t="shared" si="467"/>
        <v>0</v>
      </c>
    </row>
    <row r="895" spans="1:62" x14ac:dyDescent="0.25">
      <c r="A895" s="144">
        <f t="shared" ref="A895:A958" si="494">A894+1</f>
        <v>883</v>
      </c>
      <c r="B895" s="89" t="s">
        <v>145</v>
      </c>
      <c r="C895" s="150">
        <v>12</v>
      </c>
      <c r="D895" s="89" t="s">
        <v>145</v>
      </c>
      <c r="E895" s="150">
        <v>11</v>
      </c>
      <c r="F895" s="154" t="s">
        <v>134</v>
      </c>
      <c r="G895" s="155">
        <v>15</v>
      </c>
      <c r="H895" s="152">
        <f t="shared" si="493"/>
        <v>5990.97</v>
      </c>
      <c r="I895" s="47">
        <f t="shared" si="492"/>
        <v>1547.6999999999998</v>
      </c>
      <c r="J895" s="47">
        <f t="shared" ref="J895:J958" si="495">J894+I$8</f>
        <v>3825.5</v>
      </c>
      <c r="K895" s="47">
        <f t="shared" si="490"/>
        <v>0</v>
      </c>
      <c r="L895" s="56">
        <f t="shared" si="486"/>
        <v>2661.6978812216839</v>
      </c>
      <c r="M895" s="56">
        <f t="shared" si="469"/>
        <v>-9.6813928394112736E-6</v>
      </c>
      <c r="N895" s="47"/>
      <c r="O895" s="47"/>
      <c r="P895" s="47"/>
      <c r="Q895" s="47">
        <f t="shared" si="487"/>
        <v>635.24687499999982</v>
      </c>
      <c r="R895" s="78"/>
      <c r="S895" s="78"/>
      <c r="T895" s="78"/>
      <c r="U895" s="47">
        <f t="shared" si="488"/>
        <v>1092.638820561152</v>
      </c>
      <c r="V895" s="47">
        <f t="shared" si="489"/>
        <v>1569.059070341925</v>
      </c>
      <c r="W895" s="79">
        <v>5</v>
      </c>
      <c r="X895" s="62">
        <f t="shared" si="491"/>
        <v>1569.059070341925</v>
      </c>
      <c r="Y895" s="137">
        <f t="shared" si="472"/>
        <v>56.332071442700425</v>
      </c>
      <c r="Z895" s="133"/>
      <c r="AA895" s="5">
        <f t="shared" si="470"/>
        <v>0</v>
      </c>
      <c r="AB895" s="133"/>
      <c r="AC895" s="43">
        <f t="shared" si="474"/>
        <v>0</v>
      </c>
      <c r="AD895" s="133"/>
      <c r="AE895" s="43">
        <f t="shared" si="473"/>
        <v>0</v>
      </c>
      <c r="AF895" s="131"/>
      <c r="AG895" s="43">
        <f t="shared" si="475"/>
        <v>0</v>
      </c>
      <c r="AH895" s="133"/>
      <c r="AI895" s="43">
        <f t="shared" si="476"/>
        <v>0</v>
      </c>
      <c r="AJ895" s="133"/>
      <c r="AK895" s="43">
        <f t="shared" si="477"/>
        <v>0</v>
      </c>
      <c r="AL895" s="117"/>
      <c r="AM895" s="43">
        <f t="shared" si="478"/>
        <v>0</v>
      </c>
      <c r="AN895" s="133">
        <v>60.9</v>
      </c>
      <c r="AO895" s="5">
        <f t="shared" si="471"/>
        <v>5.8437704336056342</v>
      </c>
      <c r="AP895" s="133"/>
      <c r="AQ895" s="43">
        <f t="shared" si="479"/>
        <v>0</v>
      </c>
      <c r="AR895" s="133">
        <v>61</v>
      </c>
      <c r="AS895" s="43">
        <f t="shared" si="480"/>
        <v>5.8629775543763527</v>
      </c>
      <c r="AT895" s="131"/>
      <c r="AU895" s="43">
        <f t="shared" si="481"/>
        <v>0</v>
      </c>
      <c r="AV895" s="133"/>
      <c r="AW895" s="43">
        <f t="shared" si="482"/>
        <v>0</v>
      </c>
      <c r="AX895" s="133"/>
      <c r="AY895" s="43">
        <f t="shared" si="483"/>
        <v>0</v>
      </c>
      <c r="AZ895" s="133"/>
      <c r="BA895" s="43">
        <f t="shared" si="484"/>
        <v>0</v>
      </c>
      <c r="BB895" s="231"/>
      <c r="BC895" s="43">
        <f t="shared" si="485"/>
        <v>0</v>
      </c>
      <c r="BD895" s="123"/>
      <c r="BE895">
        <f t="shared" si="463"/>
        <v>0</v>
      </c>
      <c r="BF895">
        <f t="shared" si="464"/>
        <v>0</v>
      </c>
      <c r="BG895">
        <f t="shared" si="465"/>
        <v>4</v>
      </c>
      <c r="BH895">
        <f t="shared" si="468"/>
        <v>7</v>
      </c>
      <c r="BI895" s="6">
        <f t="shared" si="466"/>
        <v>0</v>
      </c>
      <c r="BJ895" s="44">
        <f t="shared" si="467"/>
        <v>0</v>
      </c>
    </row>
    <row r="896" spans="1:62" x14ac:dyDescent="0.25">
      <c r="A896" s="144">
        <f t="shared" si="494"/>
        <v>884</v>
      </c>
      <c r="B896" s="89" t="s">
        <v>145</v>
      </c>
      <c r="C896" s="150">
        <v>13</v>
      </c>
      <c r="D896" s="89" t="s">
        <v>145</v>
      </c>
      <c r="E896" s="150">
        <v>12</v>
      </c>
      <c r="F896" s="154" t="s">
        <v>134</v>
      </c>
      <c r="G896" s="155">
        <v>16</v>
      </c>
      <c r="H896" s="152">
        <f t="shared" si="493"/>
        <v>5990.97</v>
      </c>
      <c r="I896" s="47">
        <f t="shared" si="492"/>
        <v>1541.9499999999998</v>
      </c>
      <c r="J896" s="47">
        <f t="shared" si="495"/>
        <v>3833.5</v>
      </c>
      <c r="K896" s="47">
        <f t="shared" si="490"/>
        <v>0</v>
      </c>
      <c r="L896" s="56">
        <f t="shared" si="486"/>
        <v>2651.8458860574838</v>
      </c>
      <c r="M896" s="56">
        <f t="shared" si="469"/>
        <v>-1.2628213426069124E-5</v>
      </c>
      <c r="N896" s="47"/>
      <c r="O896" s="47"/>
      <c r="P896" s="47"/>
      <c r="Q896" s="47">
        <f t="shared" si="487"/>
        <v>629.49687499999982</v>
      </c>
      <c r="R896" s="78"/>
      <c r="S896" s="78"/>
      <c r="T896" s="78"/>
      <c r="U896" s="47">
        <f t="shared" si="488"/>
        <v>1082.7868283437722</v>
      </c>
      <c r="V896" s="47">
        <f t="shared" si="489"/>
        <v>1569.059070341925</v>
      </c>
      <c r="W896" s="79">
        <v>5</v>
      </c>
      <c r="X896" s="62">
        <f t="shared" si="491"/>
        <v>1569.059070341925</v>
      </c>
      <c r="Y896" s="137">
        <f t="shared" si="472"/>
        <v>56.332071442700425</v>
      </c>
      <c r="Z896" s="133"/>
      <c r="AA896" s="5">
        <f t="shared" si="470"/>
        <v>0</v>
      </c>
      <c r="AB896" s="133"/>
      <c r="AC896" s="43">
        <f t="shared" si="474"/>
        <v>0</v>
      </c>
      <c r="AD896" s="133"/>
      <c r="AE896" s="43">
        <f t="shared" si="473"/>
        <v>0</v>
      </c>
      <c r="AF896" s="131"/>
      <c r="AG896" s="43">
        <f t="shared" si="475"/>
        <v>0</v>
      </c>
      <c r="AH896" s="133"/>
      <c r="AI896" s="43">
        <f t="shared" si="476"/>
        <v>0</v>
      </c>
      <c r="AJ896" s="133"/>
      <c r="AK896" s="43">
        <f t="shared" si="477"/>
        <v>0</v>
      </c>
      <c r="AL896" s="117"/>
      <c r="AM896" s="43">
        <f t="shared" si="478"/>
        <v>0</v>
      </c>
      <c r="AN896" s="133">
        <v>62.3</v>
      </c>
      <c r="AO896" s="5">
        <f t="shared" si="471"/>
        <v>6.1155377995230848</v>
      </c>
      <c r="AP896" s="133"/>
      <c r="AQ896" s="43">
        <f t="shared" si="479"/>
        <v>0</v>
      </c>
      <c r="AR896" s="133">
        <v>62.4</v>
      </c>
      <c r="AS896" s="43">
        <f t="shared" si="480"/>
        <v>6.1351861010826303</v>
      </c>
      <c r="AT896" s="131"/>
      <c r="AU896" s="43">
        <f t="shared" si="481"/>
        <v>0</v>
      </c>
      <c r="AV896" s="133"/>
      <c r="AW896" s="43">
        <f t="shared" si="482"/>
        <v>0</v>
      </c>
      <c r="AX896" s="133"/>
      <c r="AY896" s="43">
        <f t="shared" si="483"/>
        <v>0</v>
      </c>
      <c r="AZ896" s="133"/>
      <c r="BA896" s="43">
        <f t="shared" si="484"/>
        <v>0</v>
      </c>
      <c r="BB896" s="231"/>
      <c r="BC896" s="43">
        <f t="shared" si="485"/>
        <v>0</v>
      </c>
      <c r="BD896" s="123"/>
      <c r="BE896">
        <f t="shared" si="463"/>
        <v>0</v>
      </c>
      <c r="BF896">
        <f t="shared" si="464"/>
        <v>0</v>
      </c>
      <c r="BG896">
        <f t="shared" si="465"/>
        <v>4</v>
      </c>
      <c r="BH896">
        <f t="shared" si="468"/>
        <v>7</v>
      </c>
      <c r="BI896" s="6">
        <f t="shared" si="466"/>
        <v>0</v>
      </c>
      <c r="BJ896" s="44">
        <f t="shared" si="467"/>
        <v>0</v>
      </c>
    </row>
    <row r="897" spans="1:62" x14ac:dyDescent="0.25">
      <c r="A897" s="144">
        <f t="shared" si="494"/>
        <v>885</v>
      </c>
      <c r="B897" s="89" t="s">
        <v>145</v>
      </c>
      <c r="C897" s="150">
        <v>14</v>
      </c>
      <c r="D897" s="89" t="s">
        <v>145</v>
      </c>
      <c r="E897" s="150">
        <v>13</v>
      </c>
      <c r="F897" s="154" t="s">
        <v>134</v>
      </c>
      <c r="G897" s="155">
        <v>17</v>
      </c>
      <c r="H897" s="152">
        <f t="shared" si="493"/>
        <v>5990.97</v>
      </c>
      <c r="I897" s="47">
        <f t="shared" si="492"/>
        <v>1536.1999999999998</v>
      </c>
      <c r="J897" s="47">
        <f t="shared" si="495"/>
        <v>3841.5</v>
      </c>
      <c r="K897" s="47">
        <f t="shared" si="490"/>
        <v>0</v>
      </c>
      <c r="L897" s="56">
        <f t="shared" si="486"/>
        <v>2641.9938911549361</v>
      </c>
      <c r="M897" s="56">
        <f t="shared" si="469"/>
        <v>-1.6011791558412369E-5</v>
      </c>
      <c r="N897" s="47"/>
      <c r="O897" s="47"/>
      <c r="P897" s="47"/>
      <c r="Q897" s="47">
        <f t="shared" si="487"/>
        <v>623.74687499999982</v>
      </c>
      <c r="R897" s="78"/>
      <c r="S897" s="78"/>
      <c r="T897" s="78"/>
      <c r="U897" s="47">
        <f t="shared" si="488"/>
        <v>1072.9348368248025</v>
      </c>
      <c r="V897" s="47">
        <f t="shared" si="489"/>
        <v>1569.059070341925</v>
      </c>
      <c r="W897" s="79">
        <v>5</v>
      </c>
      <c r="X897" s="62">
        <f t="shared" si="491"/>
        <v>1569.059070341925</v>
      </c>
      <c r="Y897" s="137">
        <f t="shared" si="472"/>
        <v>56.332071442700425</v>
      </c>
      <c r="Z897" s="133"/>
      <c r="AA897" s="5">
        <f t="shared" si="470"/>
        <v>0</v>
      </c>
      <c r="AB897" s="133"/>
      <c r="AC897" s="43">
        <f t="shared" si="474"/>
        <v>0</v>
      </c>
      <c r="AD897" s="133"/>
      <c r="AE897" s="43">
        <f t="shared" si="473"/>
        <v>0</v>
      </c>
      <c r="AF897" s="131"/>
      <c r="AG897" s="43">
        <f t="shared" si="475"/>
        <v>0</v>
      </c>
      <c r="AH897" s="133"/>
      <c r="AI897" s="43">
        <f t="shared" si="476"/>
        <v>0</v>
      </c>
      <c r="AJ897" s="133"/>
      <c r="AK897" s="43">
        <f t="shared" si="477"/>
        <v>0</v>
      </c>
      <c r="AL897" s="117"/>
      <c r="AM897" s="43">
        <f t="shared" si="478"/>
        <v>0</v>
      </c>
      <c r="AN897" s="133">
        <v>61.4</v>
      </c>
      <c r="AO897" s="5">
        <f t="shared" si="471"/>
        <v>5.9401211665941078</v>
      </c>
      <c r="AP897" s="133"/>
      <c r="AQ897" s="43">
        <f t="shared" si="479"/>
        <v>0</v>
      </c>
      <c r="AR897" s="133">
        <v>61.5</v>
      </c>
      <c r="AS897" s="43">
        <f t="shared" si="480"/>
        <v>5.9594858519322651</v>
      </c>
      <c r="AT897" s="131"/>
      <c r="AU897" s="43">
        <f t="shared" si="481"/>
        <v>0</v>
      </c>
      <c r="AV897" s="133"/>
      <c r="AW897" s="43">
        <f t="shared" si="482"/>
        <v>0</v>
      </c>
      <c r="AX897" s="133"/>
      <c r="AY897" s="43">
        <f t="shared" si="483"/>
        <v>0</v>
      </c>
      <c r="AZ897" s="133"/>
      <c r="BA897" s="43">
        <f t="shared" si="484"/>
        <v>0</v>
      </c>
      <c r="BB897" s="231"/>
      <c r="BC897" s="43">
        <f t="shared" si="485"/>
        <v>0</v>
      </c>
      <c r="BD897" s="123"/>
      <c r="BE897">
        <f t="shared" si="463"/>
        <v>0</v>
      </c>
      <c r="BF897">
        <f t="shared" si="464"/>
        <v>0</v>
      </c>
      <c r="BG897">
        <f t="shared" si="465"/>
        <v>4</v>
      </c>
      <c r="BH897">
        <f t="shared" si="468"/>
        <v>7</v>
      </c>
      <c r="BI897" s="6">
        <f t="shared" si="466"/>
        <v>0</v>
      </c>
      <c r="BJ897" s="44">
        <f t="shared" si="467"/>
        <v>0</v>
      </c>
    </row>
    <row r="898" spans="1:62" x14ac:dyDescent="0.25">
      <c r="A898" s="144">
        <f t="shared" si="494"/>
        <v>886</v>
      </c>
      <c r="B898" s="89" t="s">
        <v>145</v>
      </c>
      <c r="C898" s="150">
        <v>15</v>
      </c>
      <c r="D898" s="89" t="s">
        <v>145</v>
      </c>
      <c r="E898" s="150">
        <v>14</v>
      </c>
      <c r="F898" s="154" t="s">
        <v>134</v>
      </c>
      <c r="G898" s="155">
        <v>18</v>
      </c>
      <c r="H898" s="152">
        <f t="shared" si="493"/>
        <v>5990.97</v>
      </c>
      <c r="I898" s="47">
        <f t="shared" si="492"/>
        <v>1530.4499999999998</v>
      </c>
      <c r="J898" s="47">
        <f t="shared" si="495"/>
        <v>3849.5</v>
      </c>
      <c r="K898" s="47">
        <f t="shared" si="490"/>
        <v>0</v>
      </c>
      <c r="L898" s="56">
        <f t="shared" si="486"/>
        <v>2632.1418965169792</v>
      </c>
      <c r="M898" s="56">
        <f t="shared" si="469"/>
        <v>-1.9848606370942434E-5</v>
      </c>
      <c r="N898" s="47"/>
      <c r="O898" s="47"/>
      <c r="P898" s="47"/>
      <c r="Q898" s="47">
        <f t="shared" si="487"/>
        <v>617.99687499999982</v>
      </c>
      <c r="R898" s="78"/>
      <c r="S898" s="78"/>
      <c r="T898" s="78"/>
      <c r="U898" s="47">
        <f t="shared" si="488"/>
        <v>1063.0828460236603</v>
      </c>
      <c r="V898" s="47">
        <f t="shared" si="489"/>
        <v>1569.059070341925</v>
      </c>
      <c r="W898" s="79">
        <v>5</v>
      </c>
      <c r="X898" s="62">
        <f t="shared" si="491"/>
        <v>1569.059070341925</v>
      </c>
      <c r="Y898" s="137">
        <f t="shared" si="472"/>
        <v>56.332071442700425</v>
      </c>
      <c r="Z898" s="133"/>
      <c r="AA898" s="5">
        <f t="shared" si="470"/>
        <v>0</v>
      </c>
      <c r="AB898" s="133"/>
      <c r="AC898" s="43">
        <f t="shared" si="474"/>
        <v>0</v>
      </c>
      <c r="AD898" s="133"/>
      <c r="AE898" s="43">
        <f t="shared" si="473"/>
        <v>0</v>
      </c>
      <c r="AF898" s="131"/>
      <c r="AG898" s="43">
        <f t="shared" si="475"/>
        <v>0</v>
      </c>
      <c r="AH898" s="133"/>
      <c r="AI898" s="43">
        <f t="shared" si="476"/>
        <v>0</v>
      </c>
      <c r="AJ898" s="133"/>
      <c r="AK898" s="43">
        <f t="shared" si="477"/>
        <v>0</v>
      </c>
      <c r="AL898" s="117"/>
      <c r="AM898" s="43">
        <f t="shared" si="478"/>
        <v>0</v>
      </c>
      <c r="AN898" s="133">
        <v>63.1</v>
      </c>
      <c r="AO898" s="5">
        <f t="shared" si="471"/>
        <v>6.2736065735771103</v>
      </c>
      <c r="AP898" s="133"/>
      <c r="AQ898" s="43">
        <f t="shared" si="479"/>
        <v>0</v>
      </c>
      <c r="AR898" s="133">
        <v>63.2</v>
      </c>
      <c r="AS898" s="43">
        <f t="shared" si="480"/>
        <v>6.2935069784445599</v>
      </c>
      <c r="AT898" s="131"/>
      <c r="AU898" s="43">
        <f t="shared" si="481"/>
        <v>0</v>
      </c>
      <c r="AV898" s="133"/>
      <c r="AW898" s="43">
        <f t="shared" si="482"/>
        <v>0</v>
      </c>
      <c r="AX898" s="133"/>
      <c r="AY898" s="43">
        <f t="shared" si="483"/>
        <v>0</v>
      </c>
      <c r="AZ898" s="133"/>
      <c r="BA898" s="43">
        <f t="shared" si="484"/>
        <v>0</v>
      </c>
      <c r="BB898" s="231"/>
      <c r="BC898" s="43">
        <f t="shared" si="485"/>
        <v>0</v>
      </c>
      <c r="BD898" s="123"/>
      <c r="BE898">
        <f t="shared" si="463"/>
        <v>0</v>
      </c>
      <c r="BF898">
        <f t="shared" si="464"/>
        <v>0</v>
      </c>
      <c r="BG898">
        <f t="shared" si="465"/>
        <v>4</v>
      </c>
      <c r="BH898">
        <f t="shared" si="468"/>
        <v>7</v>
      </c>
      <c r="BI898" s="6">
        <f t="shared" si="466"/>
        <v>0</v>
      </c>
      <c r="BJ898" s="44">
        <f t="shared" si="467"/>
        <v>0</v>
      </c>
    </row>
    <row r="899" spans="1:62" x14ac:dyDescent="0.25">
      <c r="A899" s="144">
        <f t="shared" si="494"/>
        <v>887</v>
      </c>
      <c r="B899" s="89" t="s">
        <v>145</v>
      </c>
      <c r="C899" s="150">
        <v>16</v>
      </c>
      <c r="D899" s="89" t="s">
        <v>145</v>
      </c>
      <c r="E899" s="150">
        <v>15</v>
      </c>
      <c r="F899" s="154" t="s">
        <v>134</v>
      </c>
      <c r="G899" s="155">
        <v>19</v>
      </c>
      <c r="H899" s="152">
        <f t="shared" si="493"/>
        <v>5990.97</v>
      </c>
      <c r="I899" s="47">
        <f t="shared" si="492"/>
        <v>1524.6999999999998</v>
      </c>
      <c r="J899" s="47">
        <f t="shared" si="495"/>
        <v>3857.5</v>
      </c>
      <c r="K899" s="47">
        <f t="shared" si="490"/>
        <v>0</v>
      </c>
      <c r="L899" s="56">
        <f t="shared" si="486"/>
        <v>2622.2899021465955</v>
      </c>
      <c r="M899" s="56">
        <f t="shared" si="469"/>
        <v>-2.4155819119187072E-5</v>
      </c>
      <c r="N899" s="47"/>
      <c r="O899" s="47"/>
      <c r="P899" s="47"/>
      <c r="Q899" s="47">
        <f t="shared" si="487"/>
        <v>612.24687499999982</v>
      </c>
      <c r="R899" s="78"/>
      <c r="S899" s="78"/>
      <c r="T899" s="78"/>
      <c r="U899" s="47">
        <f t="shared" si="488"/>
        <v>1053.2308559604894</v>
      </c>
      <c r="V899" s="47">
        <f t="shared" si="489"/>
        <v>1569.059070341925</v>
      </c>
      <c r="W899" s="79">
        <v>5</v>
      </c>
      <c r="X899" s="62">
        <f t="shared" si="491"/>
        <v>1569.059070341925</v>
      </c>
      <c r="Y899" s="137">
        <f t="shared" si="472"/>
        <v>56.332071442700425</v>
      </c>
      <c r="Z899" s="133"/>
      <c r="AA899" s="5">
        <f t="shared" si="470"/>
        <v>0</v>
      </c>
      <c r="AB899" s="133"/>
      <c r="AC899" s="43">
        <f t="shared" si="474"/>
        <v>0</v>
      </c>
      <c r="AD899" s="133"/>
      <c r="AE899" s="43">
        <f t="shared" si="473"/>
        <v>0</v>
      </c>
      <c r="AF899" s="131"/>
      <c r="AG899" s="43">
        <f t="shared" si="475"/>
        <v>0</v>
      </c>
      <c r="AH899" s="133"/>
      <c r="AI899" s="43">
        <f t="shared" si="476"/>
        <v>0</v>
      </c>
      <c r="AJ899" s="133"/>
      <c r="AK899" s="43">
        <f t="shared" si="477"/>
        <v>0</v>
      </c>
      <c r="AL899" s="117"/>
      <c r="AM899" s="43">
        <f t="shared" si="478"/>
        <v>0</v>
      </c>
      <c r="AN899" s="133">
        <v>62.2</v>
      </c>
      <c r="AO899" s="5">
        <f t="shared" si="471"/>
        <v>6.0959210108770261</v>
      </c>
      <c r="AP899" s="133"/>
      <c r="AQ899" s="43">
        <f t="shared" si="479"/>
        <v>0</v>
      </c>
      <c r="AR899" s="133">
        <v>62.2</v>
      </c>
      <c r="AS899" s="43">
        <f t="shared" si="480"/>
        <v>6.0959210108770261</v>
      </c>
      <c r="AT899" s="131"/>
      <c r="AU899" s="43">
        <f t="shared" si="481"/>
        <v>0</v>
      </c>
      <c r="AV899" s="133"/>
      <c r="AW899" s="43">
        <f t="shared" si="482"/>
        <v>0</v>
      </c>
      <c r="AX899" s="133"/>
      <c r="AY899" s="43">
        <f t="shared" si="483"/>
        <v>0</v>
      </c>
      <c r="AZ899" s="133"/>
      <c r="BA899" s="43">
        <f t="shared" si="484"/>
        <v>0</v>
      </c>
      <c r="BB899" s="231"/>
      <c r="BC899" s="43">
        <f t="shared" si="485"/>
        <v>0</v>
      </c>
      <c r="BD899" s="123"/>
      <c r="BE899">
        <f t="shared" si="463"/>
        <v>0</v>
      </c>
      <c r="BF899">
        <f t="shared" si="464"/>
        <v>0</v>
      </c>
      <c r="BG899">
        <f t="shared" si="465"/>
        <v>4</v>
      </c>
      <c r="BH899">
        <f t="shared" si="468"/>
        <v>7</v>
      </c>
      <c r="BI899" s="6">
        <f t="shared" si="466"/>
        <v>0</v>
      </c>
      <c r="BJ899" s="44">
        <f t="shared" si="467"/>
        <v>0</v>
      </c>
    </row>
    <row r="900" spans="1:62" x14ac:dyDescent="0.25">
      <c r="A900" s="144">
        <f t="shared" si="494"/>
        <v>888</v>
      </c>
      <c r="B900" s="89" t="s">
        <v>145</v>
      </c>
      <c r="C900" s="150">
        <v>17</v>
      </c>
      <c r="D900" s="89" t="s">
        <v>145</v>
      </c>
      <c r="E900" s="150">
        <v>16</v>
      </c>
      <c r="F900" s="154" t="s">
        <v>134</v>
      </c>
      <c r="G900" s="155">
        <v>20</v>
      </c>
      <c r="H900" s="152">
        <f t="shared" si="493"/>
        <v>5990.97</v>
      </c>
      <c r="I900" s="47">
        <f t="shared" si="492"/>
        <v>1518.9499999999998</v>
      </c>
      <c r="J900" s="47">
        <f t="shared" si="495"/>
        <v>3865.5</v>
      </c>
      <c r="K900" s="47">
        <f t="shared" si="490"/>
        <v>0</v>
      </c>
      <c r="L900" s="56">
        <f t="shared" si="486"/>
        <v>2612.4379080468116</v>
      </c>
      <c r="M900" s="56">
        <f t="shared" si="469"/>
        <v>-2.8951308195246384E-5</v>
      </c>
      <c r="N900" s="47"/>
      <c r="O900" s="47"/>
      <c r="P900" s="47"/>
      <c r="Q900" s="47">
        <f t="shared" si="487"/>
        <v>606.49687499999982</v>
      </c>
      <c r="R900" s="78"/>
      <c r="S900" s="78"/>
      <c r="T900" s="78"/>
      <c r="U900" s="47">
        <f t="shared" si="488"/>
        <v>1043.3788666561948</v>
      </c>
      <c r="V900" s="47">
        <f t="shared" si="489"/>
        <v>1569.059070341925</v>
      </c>
      <c r="W900" s="79">
        <v>5</v>
      </c>
      <c r="X900" s="62">
        <f t="shared" si="491"/>
        <v>1569.059070341925</v>
      </c>
      <c r="Y900" s="137">
        <f t="shared" si="472"/>
        <v>56.332071442700425</v>
      </c>
      <c r="Z900" s="133"/>
      <c r="AA900" s="5">
        <f t="shared" si="470"/>
        <v>0</v>
      </c>
      <c r="AB900" s="133"/>
      <c r="AC900" s="43">
        <f t="shared" si="474"/>
        <v>0</v>
      </c>
      <c r="AD900" s="133"/>
      <c r="AE900" s="43">
        <f t="shared" si="473"/>
        <v>0</v>
      </c>
      <c r="AF900" s="131"/>
      <c r="AG900" s="43">
        <f t="shared" si="475"/>
        <v>0</v>
      </c>
      <c r="AH900" s="133"/>
      <c r="AI900" s="43">
        <f t="shared" si="476"/>
        <v>0</v>
      </c>
      <c r="AJ900" s="133"/>
      <c r="AK900" s="43">
        <f t="shared" si="477"/>
        <v>0</v>
      </c>
      <c r="AL900" s="117"/>
      <c r="AM900" s="43">
        <f t="shared" si="478"/>
        <v>0</v>
      </c>
      <c r="AN900" s="133">
        <v>61.9</v>
      </c>
      <c r="AO900" s="5">
        <f t="shared" si="471"/>
        <v>6.0372597224197744</v>
      </c>
      <c r="AP900" s="133"/>
      <c r="AQ900" s="43">
        <f t="shared" si="479"/>
        <v>0</v>
      </c>
      <c r="AR900" s="133">
        <v>62</v>
      </c>
      <c r="AS900" s="43">
        <f t="shared" si="480"/>
        <v>6.0567819723253704</v>
      </c>
      <c r="AT900" s="131"/>
      <c r="AU900" s="43">
        <f t="shared" si="481"/>
        <v>0</v>
      </c>
      <c r="AV900" s="133"/>
      <c r="AW900" s="43">
        <f t="shared" si="482"/>
        <v>0</v>
      </c>
      <c r="AX900" s="133"/>
      <c r="AY900" s="43">
        <f t="shared" si="483"/>
        <v>0</v>
      </c>
      <c r="AZ900" s="133"/>
      <c r="BA900" s="43">
        <f t="shared" si="484"/>
        <v>0</v>
      </c>
      <c r="BB900" s="231"/>
      <c r="BC900" s="43">
        <f t="shared" si="485"/>
        <v>0</v>
      </c>
      <c r="BD900" s="123"/>
      <c r="BE900">
        <f t="shared" si="463"/>
        <v>0</v>
      </c>
      <c r="BF900">
        <f t="shared" si="464"/>
        <v>0</v>
      </c>
      <c r="BG900">
        <f t="shared" si="465"/>
        <v>4</v>
      </c>
      <c r="BH900">
        <f t="shared" si="468"/>
        <v>7</v>
      </c>
      <c r="BI900" s="6">
        <f t="shared" si="466"/>
        <v>0</v>
      </c>
      <c r="BJ900" s="44">
        <f t="shared" si="467"/>
        <v>0</v>
      </c>
    </row>
    <row r="901" spans="1:62" x14ac:dyDescent="0.25">
      <c r="A901" s="144">
        <f t="shared" si="494"/>
        <v>889</v>
      </c>
      <c r="B901" s="89" t="s">
        <v>145</v>
      </c>
      <c r="C901" s="150">
        <v>18</v>
      </c>
      <c r="D901" s="89" t="s">
        <v>145</v>
      </c>
      <c r="E901" s="150">
        <v>17</v>
      </c>
      <c r="F901" s="154" t="s">
        <v>134</v>
      </c>
      <c r="G901" s="155">
        <v>21</v>
      </c>
      <c r="H901" s="152">
        <f t="shared" si="493"/>
        <v>5990.97</v>
      </c>
      <c r="I901" s="47">
        <f t="shared" si="492"/>
        <v>1513.1999999999998</v>
      </c>
      <c r="J901" s="47">
        <f t="shared" si="495"/>
        <v>3873.5</v>
      </c>
      <c r="K901" s="47">
        <f t="shared" si="490"/>
        <v>0</v>
      </c>
      <c r="L901" s="56">
        <f t="shared" si="486"/>
        <v>2602.5859142207009</v>
      </c>
      <c r="M901" s="56">
        <f t="shared" si="469"/>
        <v>-3.4253701869602082E-5</v>
      </c>
      <c r="N901" s="47"/>
      <c r="O901" s="47"/>
      <c r="P901" s="47"/>
      <c r="Q901" s="47">
        <f t="shared" si="487"/>
        <v>600.74687499999982</v>
      </c>
      <c r="R901" s="78"/>
      <c r="S901" s="78"/>
      <c r="T901" s="78"/>
      <c r="U901" s="47">
        <f t="shared" si="488"/>
        <v>1033.5268781324778</v>
      </c>
      <c r="V901" s="47">
        <f t="shared" si="489"/>
        <v>1569.059070341925</v>
      </c>
      <c r="W901" s="79">
        <v>5</v>
      </c>
      <c r="X901" s="62">
        <f t="shared" si="491"/>
        <v>1569.059070341925</v>
      </c>
      <c r="Y901" s="137">
        <f t="shared" si="472"/>
        <v>56.332071442700425</v>
      </c>
      <c r="Z901" s="133"/>
      <c r="AA901" s="5">
        <f t="shared" si="470"/>
        <v>0</v>
      </c>
      <c r="AB901" s="133"/>
      <c r="AC901" s="43">
        <f t="shared" si="474"/>
        <v>0</v>
      </c>
      <c r="AD901" s="133"/>
      <c r="AE901" s="43">
        <f t="shared" si="473"/>
        <v>0</v>
      </c>
      <c r="AF901" s="131"/>
      <c r="AG901" s="43">
        <f t="shared" si="475"/>
        <v>0</v>
      </c>
      <c r="AH901" s="133"/>
      <c r="AI901" s="43">
        <f t="shared" si="476"/>
        <v>0</v>
      </c>
      <c r="AJ901" s="133"/>
      <c r="AK901" s="43">
        <f t="shared" si="477"/>
        <v>0</v>
      </c>
      <c r="AL901" s="117"/>
      <c r="AM901" s="43">
        <f t="shared" si="478"/>
        <v>0</v>
      </c>
      <c r="AN901" s="133">
        <v>62.4</v>
      </c>
      <c r="AO901" s="5">
        <f t="shared" si="471"/>
        <v>6.1351861010826303</v>
      </c>
      <c r="AP901" s="133"/>
      <c r="AQ901" s="43">
        <f t="shared" si="479"/>
        <v>0</v>
      </c>
      <c r="AR901" s="133">
        <v>62.5</v>
      </c>
      <c r="AS901" s="43">
        <f t="shared" si="480"/>
        <v>6.154865915555666</v>
      </c>
      <c r="AT901" s="131"/>
      <c r="AU901" s="43">
        <f t="shared" si="481"/>
        <v>0</v>
      </c>
      <c r="AV901" s="133"/>
      <c r="AW901" s="43">
        <f t="shared" si="482"/>
        <v>0</v>
      </c>
      <c r="AX901" s="133"/>
      <c r="AY901" s="43">
        <f t="shared" si="483"/>
        <v>0</v>
      </c>
      <c r="AZ901" s="133"/>
      <c r="BA901" s="43">
        <f t="shared" si="484"/>
        <v>0</v>
      </c>
      <c r="BB901" s="231"/>
      <c r="BC901" s="43">
        <f t="shared" si="485"/>
        <v>0</v>
      </c>
      <c r="BD901" s="123"/>
      <c r="BE901">
        <f t="shared" si="463"/>
        <v>0</v>
      </c>
      <c r="BF901">
        <f t="shared" si="464"/>
        <v>0</v>
      </c>
      <c r="BG901">
        <f t="shared" si="465"/>
        <v>4</v>
      </c>
      <c r="BH901">
        <f t="shared" si="468"/>
        <v>7</v>
      </c>
      <c r="BI901" s="6">
        <f t="shared" si="466"/>
        <v>0</v>
      </c>
      <c r="BJ901" s="44">
        <f t="shared" si="467"/>
        <v>0</v>
      </c>
    </row>
    <row r="902" spans="1:62" x14ac:dyDescent="0.25">
      <c r="A902" s="144">
        <f t="shared" si="494"/>
        <v>890</v>
      </c>
      <c r="B902" s="89" t="s">
        <v>145</v>
      </c>
      <c r="C902" s="150">
        <v>19</v>
      </c>
      <c r="D902" s="89" t="s">
        <v>145</v>
      </c>
      <c r="E902" s="150">
        <v>18</v>
      </c>
      <c r="F902" s="154" t="s">
        <v>134</v>
      </c>
      <c r="G902" s="155">
        <v>22</v>
      </c>
      <c r="H902" s="152">
        <f t="shared" si="493"/>
        <v>5990.97</v>
      </c>
      <c r="I902" s="47">
        <f t="shared" si="492"/>
        <v>1507.4499999999998</v>
      </c>
      <c r="J902" s="47">
        <f t="shared" si="495"/>
        <v>3881.5</v>
      </c>
      <c r="K902" s="47">
        <f t="shared" si="490"/>
        <v>0</v>
      </c>
      <c r="L902" s="56">
        <f t="shared" si="486"/>
        <v>2592.7339206713827</v>
      </c>
      <c r="M902" s="56">
        <f t="shared" si="469"/>
        <v>-4.008241785413702E-5</v>
      </c>
      <c r="N902" s="47"/>
      <c r="O902" s="47"/>
      <c r="P902" s="47"/>
      <c r="Q902" s="47">
        <f t="shared" si="487"/>
        <v>594.99687499999982</v>
      </c>
      <c r="R902" s="78"/>
      <c r="S902" s="78"/>
      <c r="T902" s="78"/>
      <c r="U902" s="47">
        <f t="shared" si="488"/>
        <v>1023.6748904118755</v>
      </c>
      <c r="V902" s="47">
        <f t="shared" si="489"/>
        <v>1569.059070341925</v>
      </c>
      <c r="W902" s="79">
        <v>5</v>
      </c>
      <c r="X902" s="62">
        <f t="shared" si="491"/>
        <v>1569.059070341925</v>
      </c>
      <c r="Y902" s="137">
        <f t="shared" si="472"/>
        <v>56.332071442700425</v>
      </c>
      <c r="Z902" s="133"/>
      <c r="AA902" s="5">
        <f t="shared" si="470"/>
        <v>0</v>
      </c>
      <c r="AB902" s="133"/>
      <c r="AC902" s="43">
        <f t="shared" si="474"/>
        <v>0</v>
      </c>
      <c r="AD902" s="133"/>
      <c r="AE902" s="43">
        <f t="shared" si="473"/>
        <v>0</v>
      </c>
      <c r="AF902" s="131"/>
      <c r="AG902" s="43">
        <f t="shared" si="475"/>
        <v>0</v>
      </c>
      <c r="AH902" s="133"/>
      <c r="AI902" s="43">
        <f t="shared" si="476"/>
        <v>0</v>
      </c>
      <c r="AJ902" s="133"/>
      <c r="AK902" s="43">
        <f t="shared" si="477"/>
        <v>0</v>
      </c>
      <c r="AL902" s="117"/>
      <c r="AM902" s="43">
        <f t="shared" si="478"/>
        <v>0</v>
      </c>
      <c r="AN902" s="133">
        <v>61.5</v>
      </c>
      <c r="AO902" s="5">
        <f t="shared" si="471"/>
        <v>5.9594858519322651</v>
      </c>
      <c r="AP902" s="133"/>
      <c r="AQ902" s="43">
        <f t="shared" si="479"/>
        <v>0</v>
      </c>
      <c r="AR902" s="133">
        <v>61.8</v>
      </c>
      <c r="AS902" s="43">
        <f t="shared" si="480"/>
        <v>6.0177689854276641</v>
      </c>
      <c r="AT902" s="131"/>
      <c r="AU902" s="43">
        <f t="shared" si="481"/>
        <v>0</v>
      </c>
      <c r="AV902" s="133"/>
      <c r="AW902" s="43">
        <f t="shared" si="482"/>
        <v>0</v>
      </c>
      <c r="AX902" s="133"/>
      <c r="AY902" s="43">
        <f t="shared" si="483"/>
        <v>0</v>
      </c>
      <c r="AZ902" s="133"/>
      <c r="BA902" s="43">
        <f t="shared" si="484"/>
        <v>0</v>
      </c>
      <c r="BB902" s="231"/>
      <c r="BC902" s="43">
        <f t="shared" si="485"/>
        <v>0</v>
      </c>
      <c r="BD902" s="123"/>
      <c r="BE902">
        <f t="shared" si="463"/>
        <v>0</v>
      </c>
      <c r="BF902">
        <f t="shared" si="464"/>
        <v>0</v>
      </c>
      <c r="BG902">
        <f t="shared" si="465"/>
        <v>4</v>
      </c>
      <c r="BH902">
        <f t="shared" si="468"/>
        <v>7</v>
      </c>
      <c r="BI902" s="6">
        <f t="shared" si="466"/>
        <v>0</v>
      </c>
      <c r="BJ902" s="44">
        <f t="shared" si="467"/>
        <v>0</v>
      </c>
    </row>
    <row r="903" spans="1:62" x14ac:dyDescent="0.25">
      <c r="A903" s="144">
        <f t="shared" si="494"/>
        <v>891</v>
      </c>
      <c r="B903" s="89" t="s">
        <v>145</v>
      </c>
      <c r="C903" s="150">
        <v>20</v>
      </c>
      <c r="D903" s="89" t="s">
        <v>145</v>
      </c>
      <c r="E903" s="150">
        <v>19</v>
      </c>
      <c r="F903" s="154" t="s">
        <v>134</v>
      </c>
      <c r="G903" s="155">
        <v>23</v>
      </c>
      <c r="H903" s="152">
        <f t="shared" si="493"/>
        <v>5990.97</v>
      </c>
      <c r="I903" s="47">
        <f t="shared" si="492"/>
        <v>1501.6999999999998</v>
      </c>
      <c r="J903" s="47">
        <f t="shared" si="495"/>
        <v>3889.5</v>
      </c>
      <c r="K903" s="47">
        <f t="shared" si="490"/>
        <v>0</v>
      </c>
      <c r="L903" s="56">
        <f t="shared" si="486"/>
        <v>2582.8819274020252</v>
      </c>
      <c r="M903" s="56">
        <f t="shared" si="469"/>
        <v>-4.6457701500912663E-5</v>
      </c>
      <c r="N903" s="47"/>
      <c r="O903" s="47"/>
      <c r="P903" s="47"/>
      <c r="Q903" s="47">
        <f t="shared" si="487"/>
        <v>589.24687499999982</v>
      </c>
      <c r="R903" s="78"/>
      <c r="S903" s="78"/>
      <c r="T903" s="78"/>
      <c r="U903" s="47">
        <f t="shared" si="488"/>
        <v>1013.8229035178015</v>
      </c>
      <c r="V903" s="47">
        <f t="shared" si="489"/>
        <v>1569.059070341925</v>
      </c>
      <c r="W903" s="79">
        <v>5</v>
      </c>
      <c r="X903" s="62">
        <f t="shared" si="491"/>
        <v>1569.059070341925</v>
      </c>
      <c r="Y903" s="137">
        <f t="shared" si="472"/>
        <v>56.332071442700425</v>
      </c>
      <c r="Z903" s="133"/>
      <c r="AA903" s="5">
        <f t="shared" si="470"/>
        <v>0</v>
      </c>
      <c r="AB903" s="133"/>
      <c r="AC903" s="43">
        <f t="shared" si="474"/>
        <v>0</v>
      </c>
      <c r="AD903" s="133"/>
      <c r="AE903" s="43">
        <f t="shared" si="473"/>
        <v>0</v>
      </c>
      <c r="AF903" s="131"/>
      <c r="AG903" s="43">
        <f t="shared" si="475"/>
        <v>0</v>
      </c>
      <c r="AH903" s="133"/>
      <c r="AI903" s="43">
        <f t="shared" si="476"/>
        <v>0</v>
      </c>
      <c r="AJ903" s="133"/>
      <c r="AK903" s="43">
        <f t="shared" si="477"/>
        <v>0</v>
      </c>
      <c r="AL903" s="117"/>
      <c r="AM903" s="43">
        <f t="shared" si="478"/>
        <v>0</v>
      </c>
      <c r="AN903" s="133">
        <v>62.4</v>
      </c>
      <c r="AO903" s="5">
        <f t="shared" si="471"/>
        <v>6.1351861010826303</v>
      </c>
      <c r="AP903" s="133"/>
      <c r="AQ903" s="43">
        <f t="shared" si="479"/>
        <v>0</v>
      </c>
      <c r="AR903" s="133">
        <v>62.6</v>
      </c>
      <c r="AS903" s="43">
        <f t="shared" si="480"/>
        <v>6.1745772429421866</v>
      </c>
      <c r="AT903" s="131"/>
      <c r="AU903" s="43">
        <f t="shared" si="481"/>
        <v>0</v>
      </c>
      <c r="AV903" s="133"/>
      <c r="AW903" s="43">
        <f t="shared" si="482"/>
        <v>0</v>
      </c>
      <c r="AX903" s="133"/>
      <c r="AY903" s="43">
        <f t="shared" si="483"/>
        <v>0</v>
      </c>
      <c r="AZ903" s="133"/>
      <c r="BA903" s="43">
        <f t="shared" si="484"/>
        <v>0</v>
      </c>
      <c r="BB903" s="231"/>
      <c r="BC903" s="43">
        <f t="shared" si="485"/>
        <v>0</v>
      </c>
      <c r="BD903" s="123"/>
      <c r="BE903">
        <f t="shared" si="463"/>
        <v>0</v>
      </c>
      <c r="BF903">
        <f t="shared" si="464"/>
        <v>0</v>
      </c>
      <c r="BG903">
        <f t="shared" si="465"/>
        <v>4</v>
      </c>
      <c r="BH903">
        <f t="shared" si="468"/>
        <v>7</v>
      </c>
      <c r="BI903" s="6">
        <f t="shared" si="466"/>
        <v>0</v>
      </c>
      <c r="BJ903" s="44">
        <f t="shared" si="467"/>
        <v>0</v>
      </c>
    </row>
    <row r="904" spans="1:62" x14ac:dyDescent="0.25">
      <c r="A904" s="144">
        <f t="shared" si="494"/>
        <v>892</v>
      </c>
      <c r="B904" s="89" t="s">
        <v>145</v>
      </c>
      <c r="C904" s="150">
        <v>21</v>
      </c>
      <c r="D904" s="89" t="s">
        <v>145</v>
      </c>
      <c r="E904" s="150">
        <v>20</v>
      </c>
      <c r="F904" s="154" t="s">
        <v>134</v>
      </c>
      <c r="G904" s="155">
        <v>24</v>
      </c>
      <c r="H904" s="152">
        <f t="shared" si="493"/>
        <v>5990.97</v>
      </c>
      <c r="I904" s="47">
        <f t="shared" si="492"/>
        <v>1495.9499999999998</v>
      </c>
      <c r="J904" s="47">
        <f t="shared" si="495"/>
        <v>3897.5</v>
      </c>
      <c r="K904" s="47">
        <f t="shared" si="490"/>
        <v>0</v>
      </c>
      <c r="L904" s="56">
        <f t="shared" si="486"/>
        <v>2573.0299344158439</v>
      </c>
      <c r="M904" s="56">
        <f t="shared" si="469"/>
        <v>-5.3400669003167422E-5</v>
      </c>
      <c r="N904" s="47"/>
      <c r="O904" s="47"/>
      <c r="P904" s="47"/>
      <c r="Q904" s="47">
        <f t="shared" si="487"/>
        <v>583.49687499999982</v>
      </c>
      <c r="R904" s="78"/>
      <c r="S904" s="78"/>
      <c r="T904" s="78"/>
      <c r="U904" s="47">
        <f t="shared" si="488"/>
        <v>1003.9709174745877</v>
      </c>
      <c r="V904" s="47">
        <f t="shared" si="489"/>
        <v>1569.059070341925</v>
      </c>
      <c r="W904" s="79">
        <v>5</v>
      </c>
      <c r="X904" s="62">
        <f t="shared" si="491"/>
        <v>1569.059070341925</v>
      </c>
      <c r="Y904" s="137">
        <f t="shared" si="472"/>
        <v>56.332071442700425</v>
      </c>
      <c r="Z904" s="133"/>
      <c r="AA904" s="5">
        <f t="shared" si="470"/>
        <v>0</v>
      </c>
      <c r="AB904" s="133"/>
      <c r="AC904" s="43">
        <f t="shared" si="474"/>
        <v>0</v>
      </c>
      <c r="AD904" s="133"/>
      <c r="AE904" s="43">
        <f t="shared" si="473"/>
        <v>0</v>
      </c>
      <c r="AF904" s="131"/>
      <c r="AG904" s="43">
        <f t="shared" si="475"/>
        <v>0</v>
      </c>
      <c r="AH904" s="133"/>
      <c r="AI904" s="43">
        <f t="shared" si="476"/>
        <v>0</v>
      </c>
      <c r="AJ904" s="133"/>
      <c r="AK904" s="43">
        <f t="shared" si="477"/>
        <v>0</v>
      </c>
      <c r="AL904" s="117"/>
      <c r="AM904" s="43">
        <f t="shared" si="478"/>
        <v>0</v>
      </c>
      <c r="AN904" s="133">
        <v>61.5</v>
      </c>
      <c r="AO904" s="5">
        <f t="shared" si="471"/>
        <v>5.9594858519322651</v>
      </c>
      <c r="AP904" s="133"/>
      <c r="AQ904" s="43">
        <f t="shared" si="479"/>
        <v>0</v>
      </c>
      <c r="AR904" s="133">
        <v>61.6</v>
      </c>
      <c r="AS904" s="43">
        <f t="shared" si="480"/>
        <v>5.9788820501839117</v>
      </c>
      <c r="AT904" s="131"/>
      <c r="AU904" s="43">
        <f t="shared" si="481"/>
        <v>0</v>
      </c>
      <c r="AV904" s="133"/>
      <c r="AW904" s="43">
        <f t="shared" si="482"/>
        <v>0</v>
      </c>
      <c r="AX904" s="133"/>
      <c r="AY904" s="43">
        <f t="shared" si="483"/>
        <v>0</v>
      </c>
      <c r="AZ904" s="133"/>
      <c r="BA904" s="43">
        <f t="shared" si="484"/>
        <v>0</v>
      </c>
      <c r="BB904" s="231"/>
      <c r="BC904" s="43">
        <f t="shared" si="485"/>
        <v>0</v>
      </c>
      <c r="BD904" s="123"/>
      <c r="BE904">
        <f t="shared" si="463"/>
        <v>0</v>
      </c>
      <c r="BF904">
        <f t="shared" si="464"/>
        <v>0</v>
      </c>
      <c r="BG904">
        <f t="shared" si="465"/>
        <v>4</v>
      </c>
      <c r="BH904">
        <f t="shared" si="468"/>
        <v>7</v>
      </c>
      <c r="BI904" s="6">
        <f t="shared" si="466"/>
        <v>0</v>
      </c>
      <c r="BJ904" s="44">
        <f t="shared" si="467"/>
        <v>0</v>
      </c>
    </row>
    <row r="905" spans="1:62" x14ac:dyDescent="0.25">
      <c r="A905" s="144">
        <f t="shared" si="494"/>
        <v>893</v>
      </c>
      <c r="B905" s="89" t="s">
        <v>145</v>
      </c>
      <c r="C905" s="150">
        <v>22</v>
      </c>
      <c r="D905" s="89" t="s">
        <v>145</v>
      </c>
      <c r="E905" s="150">
        <v>21</v>
      </c>
      <c r="F905" s="154" t="s">
        <v>134</v>
      </c>
      <c r="G905" s="155">
        <v>25</v>
      </c>
      <c r="H905" s="152">
        <f t="shared" si="493"/>
        <v>5990.97</v>
      </c>
      <c r="I905" s="47">
        <f t="shared" si="492"/>
        <v>1490.1999999999998</v>
      </c>
      <c r="J905" s="47">
        <f t="shared" si="495"/>
        <v>3905.5</v>
      </c>
      <c r="K905" s="47">
        <f t="shared" si="490"/>
        <v>0</v>
      </c>
      <c r="L905" s="56">
        <f t="shared" si="486"/>
        <v>2563.1779417161033</v>
      </c>
      <c r="M905" s="56">
        <f t="shared" si="469"/>
        <v>-6.0933352870051749E-5</v>
      </c>
      <c r="N905" s="47"/>
      <c r="O905" s="47"/>
      <c r="P905" s="47"/>
      <c r="Q905" s="47">
        <f t="shared" si="487"/>
        <v>577.74687499999982</v>
      </c>
      <c r="R905" s="78"/>
      <c r="S905" s="78"/>
      <c r="T905" s="78"/>
      <c r="U905" s="47">
        <f t="shared" si="488"/>
        <v>994.11893230753105</v>
      </c>
      <c r="V905" s="47">
        <f t="shared" si="489"/>
        <v>1569.059070341925</v>
      </c>
      <c r="W905" s="79">
        <v>5</v>
      </c>
      <c r="X905" s="62">
        <f t="shared" si="491"/>
        <v>1569.059070341925</v>
      </c>
      <c r="Y905" s="137">
        <f t="shared" si="472"/>
        <v>56.332071442700425</v>
      </c>
      <c r="Z905" s="133"/>
      <c r="AA905" s="5">
        <f t="shared" si="470"/>
        <v>0</v>
      </c>
      <c r="AB905" s="133"/>
      <c r="AC905" s="43">
        <f t="shared" si="474"/>
        <v>0</v>
      </c>
      <c r="AD905" s="133"/>
      <c r="AE905" s="43">
        <f t="shared" si="473"/>
        <v>0</v>
      </c>
      <c r="AF905" s="131"/>
      <c r="AG905" s="43">
        <f t="shared" si="475"/>
        <v>0</v>
      </c>
      <c r="AH905" s="133"/>
      <c r="AI905" s="43">
        <f t="shared" si="476"/>
        <v>0</v>
      </c>
      <c r="AJ905" s="133"/>
      <c r="AK905" s="43">
        <f t="shared" si="477"/>
        <v>0</v>
      </c>
      <c r="AL905" s="117"/>
      <c r="AM905" s="43">
        <f t="shared" si="478"/>
        <v>0</v>
      </c>
      <c r="AN905" s="133">
        <v>62</v>
      </c>
      <c r="AO905" s="5">
        <f t="shared" si="471"/>
        <v>6.0567819723253704</v>
      </c>
      <c r="AP905" s="133"/>
      <c r="AQ905" s="43">
        <f t="shared" si="479"/>
        <v>0</v>
      </c>
      <c r="AR905" s="133">
        <v>62</v>
      </c>
      <c r="AS905" s="43">
        <f t="shared" si="480"/>
        <v>6.0567819723253704</v>
      </c>
      <c r="AT905" s="131"/>
      <c r="AU905" s="43">
        <f t="shared" si="481"/>
        <v>0</v>
      </c>
      <c r="AV905" s="133"/>
      <c r="AW905" s="43">
        <f t="shared" si="482"/>
        <v>0</v>
      </c>
      <c r="AX905" s="133"/>
      <c r="AY905" s="43">
        <f t="shared" si="483"/>
        <v>0</v>
      </c>
      <c r="AZ905" s="133"/>
      <c r="BA905" s="43">
        <f t="shared" si="484"/>
        <v>0</v>
      </c>
      <c r="BB905" s="231"/>
      <c r="BC905" s="43">
        <f t="shared" si="485"/>
        <v>0</v>
      </c>
      <c r="BD905" s="123"/>
      <c r="BE905">
        <f t="shared" si="463"/>
        <v>0</v>
      </c>
      <c r="BF905">
        <f t="shared" si="464"/>
        <v>0</v>
      </c>
      <c r="BG905">
        <f t="shared" si="465"/>
        <v>4</v>
      </c>
      <c r="BH905">
        <f t="shared" si="468"/>
        <v>7</v>
      </c>
      <c r="BI905" s="6">
        <f t="shared" si="466"/>
        <v>0</v>
      </c>
      <c r="BJ905" s="44">
        <f t="shared" si="467"/>
        <v>0</v>
      </c>
    </row>
    <row r="906" spans="1:62" x14ac:dyDescent="0.25">
      <c r="A906" s="144">
        <f t="shared" si="494"/>
        <v>894</v>
      </c>
      <c r="B906" s="89" t="s">
        <v>145</v>
      </c>
      <c r="C906" s="150">
        <v>23</v>
      </c>
      <c r="D906" s="89" t="s">
        <v>145</v>
      </c>
      <c r="E906" s="150">
        <v>22</v>
      </c>
      <c r="F906" s="154" t="s">
        <v>134</v>
      </c>
      <c r="G906" s="155">
        <v>26</v>
      </c>
      <c r="H906" s="152">
        <f t="shared" si="493"/>
        <v>5990.97</v>
      </c>
      <c r="I906" s="47">
        <f t="shared" si="492"/>
        <v>1484.4499999999998</v>
      </c>
      <c r="J906" s="47">
        <f t="shared" si="495"/>
        <v>3913.5</v>
      </c>
      <c r="K906" s="47">
        <f t="shared" si="490"/>
        <v>0</v>
      </c>
      <c r="L906" s="56">
        <f t="shared" si="486"/>
        <v>2553.32594930612</v>
      </c>
      <c r="M906" s="56">
        <f t="shared" si="469"/>
        <v>-6.9078746037121164E-5</v>
      </c>
      <c r="N906" s="47"/>
      <c r="O906" s="47"/>
      <c r="P906" s="47"/>
      <c r="Q906" s="47">
        <f t="shared" si="487"/>
        <v>571.99687499999982</v>
      </c>
      <c r="R906" s="78"/>
      <c r="S906" s="78"/>
      <c r="T906" s="78"/>
      <c r="U906" s="47">
        <f t="shared" si="488"/>
        <v>984.26694804294095</v>
      </c>
      <c r="V906" s="47">
        <f t="shared" si="489"/>
        <v>1569.059070341925</v>
      </c>
      <c r="W906" s="79">
        <v>5</v>
      </c>
      <c r="X906" s="62">
        <f t="shared" si="491"/>
        <v>1569.059070341925</v>
      </c>
      <c r="Y906" s="137">
        <f t="shared" si="472"/>
        <v>56.332071442700425</v>
      </c>
      <c r="Z906" s="133"/>
      <c r="AA906" s="5">
        <f t="shared" si="470"/>
        <v>0</v>
      </c>
      <c r="AB906" s="133"/>
      <c r="AC906" s="43">
        <f t="shared" si="474"/>
        <v>0</v>
      </c>
      <c r="AD906" s="133"/>
      <c r="AE906" s="43">
        <f t="shared" si="473"/>
        <v>0</v>
      </c>
      <c r="AF906" s="131"/>
      <c r="AG906" s="43">
        <f t="shared" si="475"/>
        <v>0</v>
      </c>
      <c r="AH906" s="133"/>
      <c r="AI906" s="43">
        <f t="shared" si="476"/>
        <v>0</v>
      </c>
      <c r="AJ906" s="133"/>
      <c r="AK906" s="43">
        <f t="shared" si="477"/>
        <v>0</v>
      </c>
      <c r="AL906" s="117"/>
      <c r="AM906" s="43">
        <f t="shared" si="478"/>
        <v>0</v>
      </c>
      <c r="AN906" s="133">
        <v>62.1</v>
      </c>
      <c r="AO906" s="5">
        <f t="shared" si="471"/>
        <v>6.076335735144454</v>
      </c>
      <c r="AP906" s="133"/>
      <c r="AQ906" s="43">
        <f t="shared" si="479"/>
        <v>0</v>
      </c>
      <c r="AR906" s="133">
        <v>62</v>
      </c>
      <c r="AS906" s="43">
        <f t="shared" si="480"/>
        <v>6.0567819723253704</v>
      </c>
      <c r="AT906" s="131"/>
      <c r="AU906" s="43">
        <f t="shared" si="481"/>
        <v>0</v>
      </c>
      <c r="AV906" s="133"/>
      <c r="AW906" s="43">
        <f t="shared" si="482"/>
        <v>0</v>
      </c>
      <c r="AX906" s="133"/>
      <c r="AY906" s="43">
        <f t="shared" si="483"/>
        <v>0</v>
      </c>
      <c r="AZ906" s="133"/>
      <c r="BA906" s="43">
        <f t="shared" si="484"/>
        <v>0</v>
      </c>
      <c r="BB906" s="231"/>
      <c r="BC906" s="43">
        <f t="shared" si="485"/>
        <v>0</v>
      </c>
      <c r="BD906" s="123"/>
      <c r="BE906">
        <f t="shared" si="463"/>
        <v>0</v>
      </c>
      <c r="BF906">
        <f t="shared" si="464"/>
        <v>0</v>
      </c>
      <c r="BG906">
        <f t="shared" si="465"/>
        <v>4</v>
      </c>
      <c r="BH906">
        <f t="shared" si="468"/>
        <v>7</v>
      </c>
      <c r="BI906" s="6">
        <f t="shared" si="466"/>
        <v>0</v>
      </c>
      <c r="BJ906" s="44">
        <f t="shared" si="467"/>
        <v>0</v>
      </c>
    </row>
    <row r="907" spans="1:62" x14ac:dyDescent="0.25">
      <c r="A907" s="144">
        <f t="shared" si="494"/>
        <v>895</v>
      </c>
      <c r="B907" s="89" t="s">
        <v>145</v>
      </c>
      <c r="C907" s="150">
        <v>24</v>
      </c>
      <c r="D907" s="89" t="s">
        <v>145</v>
      </c>
      <c r="E907" s="150">
        <v>23</v>
      </c>
      <c r="F907" s="154" t="s">
        <v>134</v>
      </c>
      <c r="G907" s="155">
        <v>27</v>
      </c>
      <c r="H907" s="152">
        <f t="shared" si="493"/>
        <v>5990.97</v>
      </c>
      <c r="I907" s="47">
        <f t="shared" si="492"/>
        <v>1478.6999999999998</v>
      </c>
      <c r="J907" s="47">
        <f t="shared" si="495"/>
        <v>3921.5</v>
      </c>
      <c r="K907" s="47">
        <f t="shared" si="490"/>
        <v>0</v>
      </c>
      <c r="L907" s="56">
        <f t="shared" si="486"/>
        <v>2543.4739571892615</v>
      </c>
      <c r="M907" s="56">
        <f t="shared" si="469"/>
        <v>-7.7860854617028963E-5</v>
      </c>
      <c r="N907" s="47"/>
      <c r="O907" s="47"/>
      <c r="P907" s="47"/>
      <c r="Q907" s="47">
        <f t="shared" si="487"/>
        <v>566.24687499999982</v>
      </c>
      <c r="R907" s="78"/>
      <c r="S907" s="78"/>
      <c r="T907" s="78"/>
      <c r="U907" s="47">
        <f t="shared" si="488"/>
        <v>974.41496470819118</v>
      </c>
      <c r="V907" s="47">
        <f t="shared" si="489"/>
        <v>1569.059070341925</v>
      </c>
      <c r="W907" s="79">
        <v>5</v>
      </c>
      <c r="X907" s="62">
        <f t="shared" si="491"/>
        <v>1569.059070341925</v>
      </c>
      <c r="Y907" s="137">
        <f t="shared" si="472"/>
        <v>56.332071442700425</v>
      </c>
      <c r="Z907" s="133"/>
      <c r="AA907" s="5">
        <f t="shared" si="470"/>
        <v>0</v>
      </c>
      <c r="AB907" s="133"/>
      <c r="AC907" s="43">
        <f t="shared" si="474"/>
        <v>0</v>
      </c>
      <c r="AD907" s="133"/>
      <c r="AE907" s="43">
        <f t="shared" si="473"/>
        <v>0</v>
      </c>
      <c r="AF907" s="131"/>
      <c r="AG907" s="43">
        <f t="shared" si="475"/>
        <v>0</v>
      </c>
      <c r="AH907" s="133"/>
      <c r="AI907" s="43">
        <f t="shared" si="476"/>
        <v>0</v>
      </c>
      <c r="AJ907" s="133"/>
      <c r="AK907" s="43">
        <f t="shared" si="477"/>
        <v>0</v>
      </c>
      <c r="AL907" s="117"/>
      <c r="AM907" s="43">
        <f t="shared" si="478"/>
        <v>0</v>
      </c>
      <c r="AN907" s="133">
        <v>62.1</v>
      </c>
      <c r="AO907" s="5">
        <f t="shared" si="471"/>
        <v>6.076335735144454</v>
      </c>
      <c r="AP907" s="133"/>
      <c r="AQ907" s="43">
        <f t="shared" si="479"/>
        <v>0</v>
      </c>
      <c r="AR907" s="133">
        <v>62</v>
      </c>
      <c r="AS907" s="43">
        <f t="shared" si="480"/>
        <v>6.0567819723253704</v>
      </c>
      <c r="AT907" s="131"/>
      <c r="AU907" s="43">
        <f t="shared" si="481"/>
        <v>0</v>
      </c>
      <c r="AV907" s="133"/>
      <c r="AW907" s="43">
        <f t="shared" si="482"/>
        <v>0</v>
      </c>
      <c r="AX907" s="133"/>
      <c r="AY907" s="43">
        <f t="shared" si="483"/>
        <v>0</v>
      </c>
      <c r="AZ907" s="133"/>
      <c r="BA907" s="43">
        <f t="shared" si="484"/>
        <v>0</v>
      </c>
      <c r="BB907" s="231"/>
      <c r="BC907" s="43">
        <f t="shared" si="485"/>
        <v>0</v>
      </c>
      <c r="BD907" s="123"/>
      <c r="BE907">
        <f t="shared" si="463"/>
        <v>0</v>
      </c>
      <c r="BF907">
        <f t="shared" si="464"/>
        <v>0</v>
      </c>
      <c r="BG907">
        <f t="shared" si="465"/>
        <v>4</v>
      </c>
      <c r="BH907">
        <f t="shared" si="468"/>
        <v>7</v>
      </c>
      <c r="BI907" s="6">
        <f t="shared" si="466"/>
        <v>0</v>
      </c>
      <c r="BJ907" s="44">
        <f t="shared" si="467"/>
        <v>0</v>
      </c>
    </row>
    <row r="908" spans="1:62" x14ac:dyDescent="0.25">
      <c r="A908" s="144">
        <f t="shared" si="494"/>
        <v>896</v>
      </c>
      <c r="B908" s="89" t="s">
        <v>145</v>
      </c>
      <c r="C908" s="150">
        <v>25</v>
      </c>
      <c r="D908" s="89" t="s">
        <v>145</v>
      </c>
      <c r="E908" s="150">
        <v>24</v>
      </c>
      <c r="F908" s="154" t="s">
        <v>134</v>
      </c>
      <c r="G908" s="155">
        <v>28</v>
      </c>
      <c r="H908" s="152">
        <f t="shared" si="493"/>
        <v>5990.97</v>
      </c>
      <c r="I908" s="47">
        <f t="shared" si="492"/>
        <v>1472.9499999999998</v>
      </c>
      <c r="J908" s="47">
        <f t="shared" si="495"/>
        <v>3929.5</v>
      </c>
      <c r="K908" s="47">
        <f t="shared" si="490"/>
        <v>0</v>
      </c>
      <c r="L908" s="56">
        <f t="shared" si="486"/>
        <v>2533.6219653689459</v>
      </c>
      <c r="M908" s="56">
        <f t="shared" si="469"/>
        <v>-8.7304752923955675E-5</v>
      </c>
      <c r="N908" s="47"/>
      <c r="O908" s="47"/>
      <c r="P908" s="47"/>
      <c r="Q908" s="47">
        <f t="shared" si="487"/>
        <v>560.49687499999982</v>
      </c>
      <c r="R908" s="78"/>
      <c r="S908" s="78"/>
      <c r="T908" s="78"/>
      <c r="U908" s="47">
        <f t="shared" si="488"/>
        <v>964.56298233177358</v>
      </c>
      <c r="V908" s="47">
        <f t="shared" si="489"/>
        <v>1569.059070341925</v>
      </c>
      <c r="W908" s="79">
        <v>5</v>
      </c>
      <c r="X908" s="62">
        <f t="shared" si="491"/>
        <v>1569.059070341925</v>
      </c>
      <c r="Y908" s="137">
        <f t="shared" si="472"/>
        <v>56.332071442700425</v>
      </c>
      <c r="Z908" s="133"/>
      <c r="AA908" s="5">
        <f t="shared" si="470"/>
        <v>0</v>
      </c>
      <c r="AB908" s="133"/>
      <c r="AC908" s="43">
        <f t="shared" si="474"/>
        <v>0</v>
      </c>
      <c r="AD908" s="133"/>
      <c r="AE908" s="43">
        <f t="shared" si="473"/>
        <v>0</v>
      </c>
      <c r="AF908" s="131"/>
      <c r="AG908" s="43">
        <f t="shared" si="475"/>
        <v>0</v>
      </c>
      <c r="AH908" s="133"/>
      <c r="AI908" s="43">
        <f t="shared" si="476"/>
        <v>0</v>
      </c>
      <c r="AJ908" s="133"/>
      <c r="AK908" s="43">
        <f t="shared" si="477"/>
        <v>0</v>
      </c>
      <c r="AL908" s="117"/>
      <c r="AM908" s="43">
        <f t="shared" si="478"/>
        <v>0</v>
      </c>
      <c r="AN908" s="133">
        <v>61.7</v>
      </c>
      <c r="AO908" s="5">
        <f t="shared" si="471"/>
        <v>5.9983097613490459</v>
      </c>
      <c r="AP908" s="133"/>
      <c r="AQ908" s="43">
        <f t="shared" si="479"/>
        <v>0</v>
      </c>
      <c r="AR908" s="133">
        <v>61.8</v>
      </c>
      <c r="AS908" s="43">
        <f t="shared" si="480"/>
        <v>6.0177689854276641</v>
      </c>
      <c r="AT908" s="131"/>
      <c r="AU908" s="43">
        <f t="shared" si="481"/>
        <v>0</v>
      </c>
      <c r="AV908" s="133"/>
      <c r="AW908" s="43">
        <f t="shared" si="482"/>
        <v>0</v>
      </c>
      <c r="AX908" s="133"/>
      <c r="AY908" s="43">
        <f t="shared" si="483"/>
        <v>0</v>
      </c>
      <c r="AZ908" s="133"/>
      <c r="BA908" s="43">
        <f t="shared" si="484"/>
        <v>0</v>
      </c>
      <c r="BB908" s="231"/>
      <c r="BC908" s="43">
        <f t="shared" si="485"/>
        <v>0</v>
      </c>
      <c r="BD908" s="123"/>
      <c r="BE908">
        <f t="shared" si="463"/>
        <v>0</v>
      </c>
      <c r="BF908">
        <f t="shared" si="464"/>
        <v>0</v>
      </c>
      <c r="BG908">
        <f t="shared" si="465"/>
        <v>4</v>
      </c>
      <c r="BH908">
        <f t="shared" si="468"/>
        <v>7</v>
      </c>
      <c r="BI908" s="6">
        <f t="shared" si="466"/>
        <v>0</v>
      </c>
      <c r="BJ908" s="44">
        <f t="shared" si="467"/>
        <v>0</v>
      </c>
    </row>
    <row r="909" spans="1:62" x14ac:dyDescent="0.25">
      <c r="A909" s="144">
        <f t="shared" si="494"/>
        <v>897</v>
      </c>
      <c r="B909" s="89" t="s">
        <v>145</v>
      </c>
      <c r="C909" s="150">
        <v>26</v>
      </c>
      <c r="D909" s="89" t="s">
        <v>145</v>
      </c>
      <c r="E909" s="150">
        <v>25</v>
      </c>
      <c r="F909" s="154" t="s">
        <v>134</v>
      </c>
      <c r="G909" s="155">
        <v>29</v>
      </c>
      <c r="H909" s="152">
        <f t="shared" si="493"/>
        <v>5990.97</v>
      </c>
      <c r="I909" s="47">
        <f t="shared" si="492"/>
        <v>1467.1999999999998</v>
      </c>
      <c r="J909" s="47">
        <f t="shared" si="495"/>
        <v>3937.5</v>
      </c>
      <c r="K909" s="47">
        <f t="shared" si="490"/>
        <v>0</v>
      </c>
      <c r="L909" s="56">
        <f t="shared" si="486"/>
        <v>2523.7699738486472</v>
      </c>
      <c r="M909" s="56">
        <f t="shared" si="469"/>
        <v>-9.743663395056501E-5</v>
      </c>
      <c r="N909" s="47"/>
      <c r="O909" s="47"/>
      <c r="P909" s="47"/>
      <c r="Q909" s="47">
        <f t="shared" si="487"/>
        <v>554.74687499999982</v>
      </c>
      <c r="R909" s="78"/>
      <c r="S909" s="78"/>
      <c r="T909" s="78"/>
      <c r="U909" s="47">
        <f t="shared" si="488"/>
        <v>954.71100094335634</v>
      </c>
      <c r="V909" s="47">
        <f t="shared" si="489"/>
        <v>1569.059070341925</v>
      </c>
      <c r="W909" s="79">
        <v>5</v>
      </c>
      <c r="X909" s="62">
        <f t="shared" si="491"/>
        <v>1569.059070341925</v>
      </c>
      <c r="Y909" s="137">
        <f t="shared" si="472"/>
        <v>56.332071442700425</v>
      </c>
      <c r="Z909" s="133"/>
      <c r="AA909" s="5">
        <f t="shared" si="470"/>
        <v>0</v>
      </c>
      <c r="AB909" s="133"/>
      <c r="AC909" s="43">
        <f t="shared" si="474"/>
        <v>0</v>
      </c>
      <c r="AD909" s="133"/>
      <c r="AE909" s="43">
        <f t="shared" si="473"/>
        <v>0</v>
      </c>
      <c r="AF909" s="131"/>
      <c r="AG909" s="43">
        <f t="shared" si="475"/>
        <v>0</v>
      </c>
      <c r="AH909" s="133"/>
      <c r="AI909" s="43">
        <f t="shared" si="476"/>
        <v>0</v>
      </c>
      <c r="AJ909" s="133"/>
      <c r="AK909" s="43">
        <f t="shared" si="477"/>
        <v>0</v>
      </c>
      <c r="AL909" s="117"/>
      <c r="AM909" s="43">
        <f t="shared" si="478"/>
        <v>0</v>
      </c>
      <c r="AN909" s="133">
        <v>61.7</v>
      </c>
      <c r="AO909" s="5">
        <f t="shared" si="471"/>
        <v>5.9983097613490459</v>
      </c>
      <c r="AP909" s="133"/>
      <c r="AQ909" s="43">
        <f t="shared" si="479"/>
        <v>0</v>
      </c>
      <c r="AR909" s="133">
        <v>62</v>
      </c>
      <c r="AS909" s="43">
        <f t="shared" si="480"/>
        <v>6.0567819723253704</v>
      </c>
      <c r="AT909" s="131"/>
      <c r="AU909" s="43">
        <f t="shared" si="481"/>
        <v>0</v>
      </c>
      <c r="AV909" s="133"/>
      <c r="AW909" s="43">
        <f t="shared" si="482"/>
        <v>0</v>
      </c>
      <c r="AX909" s="133"/>
      <c r="AY909" s="43">
        <f t="shared" si="483"/>
        <v>0</v>
      </c>
      <c r="AZ909" s="133"/>
      <c r="BA909" s="43">
        <f t="shared" si="484"/>
        <v>0</v>
      </c>
      <c r="BB909" s="231"/>
      <c r="BC909" s="43">
        <f t="shared" si="485"/>
        <v>0</v>
      </c>
      <c r="BD909" s="123"/>
      <c r="BE909">
        <f t="shared" si="463"/>
        <v>0</v>
      </c>
      <c r="BF909">
        <f t="shared" si="464"/>
        <v>0</v>
      </c>
      <c r="BG909">
        <f t="shared" si="465"/>
        <v>4</v>
      </c>
      <c r="BH909">
        <f t="shared" si="468"/>
        <v>7</v>
      </c>
      <c r="BI909" s="6">
        <f t="shared" si="466"/>
        <v>0</v>
      </c>
      <c r="BJ909" s="44">
        <f t="shared" si="467"/>
        <v>0</v>
      </c>
    </row>
    <row r="910" spans="1:62" x14ac:dyDescent="0.25">
      <c r="A910" s="144">
        <f t="shared" si="494"/>
        <v>898</v>
      </c>
      <c r="B910" s="89" t="s">
        <v>145</v>
      </c>
      <c r="C910" s="150">
        <v>27</v>
      </c>
      <c r="D910" s="89" t="s">
        <v>145</v>
      </c>
      <c r="E910" s="150">
        <v>26</v>
      </c>
      <c r="F910" s="154" t="s">
        <v>134</v>
      </c>
      <c r="G910" s="155">
        <v>30</v>
      </c>
      <c r="H910" s="152">
        <f t="shared" si="493"/>
        <v>5990.97</v>
      </c>
      <c r="I910" s="47">
        <f t="shared" si="492"/>
        <v>1461.4499999999998</v>
      </c>
      <c r="J910" s="47">
        <f t="shared" si="495"/>
        <v>3945.5</v>
      </c>
      <c r="K910" s="47">
        <f t="shared" si="490"/>
        <v>0</v>
      </c>
      <c r="L910" s="56">
        <f t="shared" si="486"/>
        <v>2513.9179826318918</v>
      </c>
      <c r="M910" s="56">
        <f t="shared" si="469"/>
        <v>-1.0828387803485384E-4</v>
      </c>
      <c r="N910" s="47"/>
      <c r="O910" s="47"/>
      <c r="P910" s="47"/>
      <c r="Q910" s="47">
        <f t="shared" si="487"/>
        <v>548.99687499999982</v>
      </c>
      <c r="R910" s="78"/>
      <c r="S910" s="78"/>
      <c r="T910" s="78"/>
      <c r="U910" s="47">
        <f t="shared" si="488"/>
        <v>944.85902057384487</v>
      </c>
      <c r="V910" s="47">
        <f t="shared" si="489"/>
        <v>1569.059070341925</v>
      </c>
      <c r="W910" s="79">
        <v>5</v>
      </c>
      <c r="X910" s="62">
        <f t="shared" si="491"/>
        <v>1569.059070341925</v>
      </c>
      <c r="Y910" s="137">
        <f t="shared" si="472"/>
        <v>56.332071442700425</v>
      </c>
      <c r="Z910" s="133"/>
      <c r="AA910" s="5">
        <f t="shared" si="470"/>
        <v>0</v>
      </c>
      <c r="AB910" s="133"/>
      <c r="AC910" s="43">
        <f t="shared" si="474"/>
        <v>0</v>
      </c>
      <c r="AD910" s="133"/>
      <c r="AE910" s="43">
        <f t="shared" si="473"/>
        <v>0</v>
      </c>
      <c r="AF910" s="131"/>
      <c r="AG910" s="43">
        <f t="shared" si="475"/>
        <v>0</v>
      </c>
      <c r="AH910" s="133"/>
      <c r="AI910" s="43">
        <f t="shared" si="476"/>
        <v>0</v>
      </c>
      <c r="AJ910" s="133"/>
      <c r="AK910" s="43">
        <f t="shared" si="477"/>
        <v>0</v>
      </c>
      <c r="AL910" s="117"/>
      <c r="AM910" s="43">
        <f t="shared" si="478"/>
        <v>0</v>
      </c>
      <c r="AN910" s="133">
        <v>62.3</v>
      </c>
      <c r="AO910" s="5">
        <f t="shared" si="471"/>
        <v>6.1155377995230848</v>
      </c>
      <c r="AP910" s="133"/>
      <c r="AQ910" s="43">
        <f t="shared" si="479"/>
        <v>0</v>
      </c>
      <c r="AR910" s="133">
        <v>62.7</v>
      </c>
      <c r="AS910" s="43">
        <f t="shared" si="480"/>
        <v>6.1943200832421974</v>
      </c>
      <c r="AT910" s="131"/>
      <c r="AU910" s="43">
        <f t="shared" si="481"/>
        <v>0</v>
      </c>
      <c r="AV910" s="133"/>
      <c r="AW910" s="43">
        <f t="shared" si="482"/>
        <v>0</v>
      </c>
      <c r="AX910" s="133"/>
      <c r="AY910" s="43">
        <f t="shared" si="483"/>
        <v>0</v>
      </c>
      <c r="AZ910" s="133"/>
      <c r="BA910" s="43">
        <f t="shared" si="484"/>
        <v>0</v>
      </c>
      <c r="BB910" s="231"/>
      <c r="BC910" s="43">
        <f t="shared" si="485"/>
        <v>0</v>
      </c>
      <c r="BD910" s="123"/>
      <c r="BE910">
        <f t="shared" ref="BE910:BE973" si="496">IF(AM910=0,IF(AG910="","",AG910),AM910)</f>
        <v>0</v>
      </c>
      <c r="BF910">
        <f t="shared" ref="BF910:BF973" si="497">IF(BC910=0,IF(AU910="","",AU910),BC910)</f>
        <v>0</v>
      </c>
      <c r="BG910">
        <f t="shared" ref="BG910:BG973" si="498">IF(L910&lt;500,2,4)</f>
        <v>4</v>
      </c>
      <c r="BH910">
        <f t="shared" si="468"/>
        <v>7</v>
      </c>
      <c r="BI910" s="6">
        <f t="shared" ref="BI910:BI973" si="499">AM910-AG910</f>
        <v>0</v>
      </c>
      <c r="BJ910" s="44">
        <f t="shared" ref="BJ910:BJ973" si="500">BC910-AU910</f>
        <v>0</v>
      </c>
    </row>
    <row r="911" spans="1:62" x14ac:dyDescent="0.25">
      <c r="A911" s="144">
        <f t="shared" si="494"/>
        <v>899</v>
      </c>
      <c r="B911" s="89" t="s">
        <v>145</v>
      </c>
      <c r="C911" s="150">
        <v>28</v>
      </c>
      <c r="D911" s="89" t="s">
        <v>145</v>
      </c>
      <c r="E911" s="150">
        <v>27</v>
      </c>
      <c r="F911" s="154" t="s">
        <v>134</v>
      </c>
      <c r="G911" s="155">
        <v>31</v>
      </c>
      <c r="H911" s="152">
        <f t="shared" si="493"/>
        <v>5990.97</v>
      </c>
      <c r="I911" s="47">
        <f t="shared" si="492"/>
        <v>1455.6999999999998</v>
      </c>
      <c r="J911" s="47">
        <f t="shared" si="495"/>
        <v>3953.5</v>
      </c>
      <c r="K911" s="47">
        <f t="shared" si="490"/>
        <v>0</v>
      </c>
      <c r="L911" s="56">
        <f t="shared" si="486"/>
        <v>2504.0659917222629</v>
      </c>
      <c r="M911" s="56">
        <f t="shared" si="469"/>
        <v>-1.1987510924882372E-4</v>
      </c>
      <c r="N911" s="47"/>
      <c r="O911" s="47"/>
      <c r="P911" s="47"/>
      <c r="Q911" s="47">
        <f t="shared" si="487"/>
        <v>543.24687499999982</v>
      </c>
      <c r="R911" s="78"/>
      <c r="S911" s="78"/>
      <c r="T911" s="78"/>
      <c r="U911" s="47">
        <f t="shared" si="488"/>
        <v>935.00704125544712</v>
      </c>
      <c r="V911" s="47">
        <f t="shared" si="489"/>
        <v>1569.059070341925</v>
      </c>
      <c r="W911" s="79">
        <v>5</v>
      </c>
      <c r="X911" s="62">
        <f t="shared" si="491"/>
        <v>1569.059070341925</v>
      </c>
      <c r="Y911" s="137">
        <f t="shared" si="472"/>
        <v>56.332071442700425</v>
      </c>
      <c r="Z911" s="133"/>
      <c r="AA911" s="5">
        <f t="shared" si="470"/>
        <v>0</v>
      </c>
      <c r="AB911" s="133"/>
      <c r="AC911" s="43">
        <f t="shared" si="474"/>
        <v>0</v>
      </c>
      <c r="AD911" s="133"/>
      <c r="AE911" s="43">
        <f t="shared" si="473"/>
        <v>0</v>
      </c>
      <c r="AF911" s="131"/>
      <c r="AG911" s="43">
        <f t="shared" si="475"/>
        <v>0</v>
      </c>
      <c r="AH911" s="133"/>
      <c r="AI911" s="43">
        <f t="shared" si="476"/>
        <v>0</v>
      </c>
      <c r="AJ911" s="133"/>
      <c r="AK911" s="43">
        <f t="shared" si="477"/>
        <v>0</v>
      </c>
      <c r="AL911" s="117"/>
      <c r="AM911" s="43">
        <f t="shared" si="478"/>
        <v>0</v>
      </c>
      <c r="AN911" s="133">
        <v>62.1</v>
      </c>
      <c r="AO911" s="5">
        <f t="shared" si="471"/>
        <v>6.076335735144454</v>
      </c>
      <c r="AP911" s="133"/>
      <c r="AQ911" s="43">
        <f t="shared" si="479"/>
        <v>0</v>
      </c>
      <c r="AR911" s="133">
        <v>62.3</v>
      </c>
      <c r="AS911" s="43">
        <f t="shared" si="480"/>
        <v>6.1155377995230848</v>
      </c>
      <c r="AT911" s="131"/>
      <c r="AU911" s="43">
        <f t="shared" si="481"/>
        <v>0</v>
      </c>
      <c r="AV911" s="133"/>
      <c r="AW911" s="43">
        <f t="shared" si="482"/>
        <v>0</v>
      </c>
      <c r="AX911" s="133"/>
      <c r="AY911" s="43">
        <f t="shared" si="483"/>
        <v>0</v>
      </c>
      <c r="AZ911" s="133"/>
      <c r="BA911" s="43">
        <f t="shared" si="484"/>
        <v>0</v>
      </c>
      <c r="BB911" s="231"/>
      <c r="BC911" s="43">
        <f t="shared" si="485"/>
        <v>0</v>
      </c>
      <c r="BD911" s="123"/>
      <c r="BE911">
        <f t="shared" si="496"/>
        <v>0</v>
      </c>
      <c r="BF911">
        <f t="shared" si="497"/>
        <v>0</v>
      </c>
      <c r="BG911">
        <f t="shared" si="498"/>
        <v>4</v>
      </c>
      <c r="BH911">
        <f t="shared" ref="BH911:BH974" si="501">BH910</f>
        <v>7</v>
      </c>
      <c r="BI911" s="6">
        <f t="shared" si="499"/>
        <v>0</v>
      </c>
      <c r="BJ911" s="44">
        <f t="shared" si="500"/>
        <v>0</v>
      </c>
    </row>
    <row r="912" spans="1:62" x14ac:dyDescent="0.25">
      <c r="A912" s="144">
        <f t="shared" si="494"/>
        <v>900</v>
      </c>
      <c r="B912" s="89" t="s">
        <v>145</v>
      </c>
      <c r="C912" s="150">
        <v>29</v>
      </c>
      <c r="D912" s="89" t="s">
        <v>145</v>
      </c>
      <c r="E912" s="150">
        <v>28</v>
      </c>
      <c r="F912" s="154" t="s">
        <v>134</v>
      </c>
      <c r="G912" s="155">
        <v>32</v>
      </c>
      <c r="H912" s="152">
        <f t="shared" si="493"/>
        <v>5990.97</v>
      </c>
      <c r="I912" s="47">
        <f t="shared" si="492"/>
        <v>1449.9499999999998</v>
      </c>
      <c r="J912" s="47">
        <f t="shared" si="495"/>
        <v>3961.5</v>
      </c>
      <c r="K912" s="47">
        <f t="shared" si="490"/>
        <v>0</v>
      </c>
      <c r="L912" s="56">
        <f t="shared" si="486"/>
        <v>2494.2140011234001</v>
      </c>
      <c r="M912" s="56">
        <f t="shared" ref="M912:M975" si="502">L912-SUM(R912:V912)</f>
        <v>-1.3224026815805701E-4</v>
      </c>
      <c r="N912" s="47"/>
      <c r="O912" s="47"/>
      <c r="P912" s="47"/>
      <c r="Q912" s="47">
        <f t="shared" si="487"/>
        <v>537.49687499999982</v>
      </c>
      <c r="R912" s="78"/>
      <c r="S912" s="78"/>
      <c r="T912" s="78"/>
      <c r="U912" s="47">
        <f t="shared" si="488"/>
        <v>925.1550630217431</v>
      </c>
      <c r="V912" s="47">
        <f t="shared" si="489"/>
        <v>1569.059070341925</v>
      </c>
      <c r="W912" s="79">
        <v>5</v>
      </c>
      <c r="X912" s="62">
        <f t="shared" si="491"/>
        <v>1569.059070341925</v>
      </c>
      <c r="Y912" s="137">
        <f t="shared" si="472"/>
        <v>56.332071442700425</v>
      </c>
      <c r="Z912" s="133"/>
      <c r="AA912" s="5">
        <f t="shared" si="470"/>
        <v>0</v>
      </c>
      <c r="AB912" s="133"/>
      <c r="AC912" s="43">
        <f t="shared" si="474"/>
        <v>0</v>
      </c>
      <c r="AD912" s="133"/>
      <c r="AE912" s="43">
        <f t="shared" si="473"/>
        <v>0</v>
      </c>
      <c r="AF912" s="131"/>
      <c r="AG912" s="43">
        <f t="shared" si="475"/>
        <v>0</v>
      </c>
      <c r="AH912" s="133"/>
      <c r="AI912" s="43">
        <f t="shared" si="476"/>
        <v>0</v>
      </c>
      <c r="AJ912" s="133"/>
      <c r="AK912" s="43">
        <f t="shared" si="477"/>
        <v>0</v>
      </c>
      <c r="AL912" s="117"/>
      <c r="AM912" s="43">
        <f t="shared" si="478"/>
        <v>0</v>
      </c>
      <c r="AN912" s="133">
        <v>63</v>
      </c>
      <c r="AO912" s="5">
        <f t="shared" si="471"/>
        <v>6.2537376816231518</v>
      </c>
      <c r="AP912" s="133"/>
      <c r="AQ912" s="43">
        <f t="shared" si="479"/>
        <v>0</v>
      </c>
      <c r="AR912" s="133">
        <v>62.9</v>
      </c>
      <c r="AS912" s="43">
        <f t="shared" si="480"/>
        <v>6.2339003025826782</v>
      </c>
      <c r="AT912" s="131"/>
      <c r="AU912" s="43">
        <f t="shared" si="481"/>
        <v>0</v>
      </c>
      <c r="AV912" s="133"/>
      <c r="AW912" s="43">
        <f t="shared" si="482"/>
        <v>0</v>
      </c>
      <c r="AX912" s="133"/>
      <c r="AY912" s="43">
        <f t="shared" si="483"/>
        <v>0</v>
      </c>
      <c r="AZ912" s="133"/>
      <c r="BA912" s="43">
        <f t="shared" si="484"/>
        <v>0</v>
      </c>
      <c r="BB912" s="231"/>
      <c r="BC912" s="43">
        <f t="shared" si="485"/>
        <v>0</v>
      </c>
      <c r="BD912" s="123"/>
      <c r="BE912">
        <f t="shared" si="496"/>
        <v>0</v>
      </c>
      <c r="BF912">
        <f t="shared" si="497"/>
        <v>0</v>
      </c>
      <c r="BG912">
        <f t="shared" si="498"/>
        <v>4</v>
      </c>
      <c r="BH912">
        <f t="shared" si="501"/>
        <v>7</v>
      </c>
      <c r="BI912" s="6">
        <f t="shared" si="499"/>
        <v>0</v>
      </c>
      <c r="BJ912" s="44">
        <f t="shared" si="500"/>
        <v>0</v>
      </c>
    </row>
    <row r="913" spans="1:62" x14ac:dyDescent="0.25">
      <c r="A913" s="144">
        <f t="shared" si="494"/>
        <v>901</v>
      </c>
      <c r="B913" s="89" t="s">
        <v>145</v>
      </c>
      <c r="C913" s="150">
        <v>30</v>
      </c>
      <c r="D913" s="89" t="s">
        <v>145</v>
      </c>
      <c r="E913" s="150">
        <v>29</v>
      </c>
      <c r="F913" s="154" t="s">
        <v>134</v>
      </c>
      <c r="G913" s="155">
        <v>33</v>
      </c>
      <c r="H913" s="152">
        <f t="shared" si="493"/>
        <v>5990.97</v>
      </c>
      <c r="I913" s="47">
        <f t="shared" si="492"/>
        <v>1444.1999999999998</v>
      </c>
      <c r="J913" s="47">
        <f t="shared" si="495"/>
        <v>3969.5</v>
      </c>
      <c r="K913" s="47">
        <f t="shared" si="490"/>
        <v>0</v>
      </c>
      <c r="L913" s="56">
        <f t="shared" si="486"/>
        <v>2484.362010839</v>
      </c>
      <c r="M913" s="56">
        <f t="shared" si="502"/>
        <v>-1.4541068367179832E-4</v>
      </c>
      <c r="N913" s="47"/>
      <c r="O913" s="47"/>
      <c r="P913" s="47"/>
      <c r="Q913" s="47">
        <f t="shared" si="487"/>
        <v>531.74687499999982</v>
      </c>
      <c r="R913" s="78"/>
      <c r="S913" s="78"/>
      <c r="T913" s="78"/>
      <c r="U913" s="47">
        <f t="shared" si="488"/>
        <v>915.30308590775849</v>
      </c>
      <c r="V913" s="47">
        <f t="shared" si="489"/>
        <v>1569.059070341925</v>
      </c>
      <c r="W913" s="79">
        <v>5</v>
      </c>
      <c r="X913" s="62">
        <f t="shared" si="491"/>
        <v>1569.059070341925</v>
      </c>
      <c r="Y913" s="137">
        <f t="shared" si="472"/>
        <v>56.332071442700425</v>
      </c>
      <c r="Z913" s="133"/>
      <c r="AA913" s="5">
        <f t="shared" si="470"/>
        <v>0</v>
      </c>
      <c r="AB913" s="133"/>
      <c r="AC913" s="43">
        <f t="shared" si="474"/>
        <v>0</v>
      </c>
      <c r="AD913" s="133"/>
      <c r="AE913" s="43">
        <f t="shared" si="473"/>
        <v>0</v>
      </c>
      <c r="AF913" s="131"/>
      <c r="AG913" s="43">
        <f t="shared" si="475"/>
        <v>0</v>
      </c>
      <c r="AH913" s="133"/>
      <c r="AI913" s="43">
        <f t="shared" si="476"/>
        <v>0</v>
      </c>
      <c r="AJ913" s="133"/>
      <c r="AK913" s="43">
        <f t="shared" si="477"/>
        <v>0</v>
      </c>
      <c r="AL913" s="117"/>
      <c r="AM913" s="43">
        <f t="shared" si="478"/>
        <v>0</v>
      </c>
      <c r="AN913" s="133">
        <v>61.5</v>
      </c>
      <c r="AO913" s="5">
        <f t="shared" si="471"/>
        <v>5.9594858519322651</v>
      </c>
      <c r="AP913" s="133"/>
      <c r="AQ913" s="43">
        <f t="shared" si="479"/>
        <v>0</v>
      </c>
      <c r="AR913" s="133">
        <v>61.6</v>
      </c>
      <c r="AS913" s="43">
        <f t="shared" si="480"/>
        <v>5.9788820501839117</v>
      </c>
      <c r="AT913" s="131"/>
      <c r="AU913" s="43">
        <f t="shared" si="481"/>
        <v>0</v>
      </c>
      <c r="AV913" s="133"/>
      <c r="AW913" s="43">
        <f t="shared" si="482"/>
        <v>0</v>
      </c>
      <c r="AX913" s="133"/>
      <c r="AY913" s="43">
        <f t="shared" si="483"/>
        <v>0</v>
      </c>
      <c r="AZ913" s="133"/>
      <c r="BA913" s="43">
        <f t="shared" si="484"/>
        <v>0</v>
      </c>
      <c r="BB913" s="231"/>
      <c r="BC913" s="43">
        <f t="shared" si="485"/>
        <v>0</v>
      </c>
      <c r="BD913" s="123"/>
      <c r="BE913">
        <f t="shared" si="496"/>
        <v>0</v>
      </c>
      <c r="BF913">
        <f t="shared" si="497"/>
        <v>0</v>
      </c>
      <c r="BG913">
        <f t="shared" si="498"/>
        <v>4</v>
      </c>
      <c r="BH913">
        <f t="shared" si="501"/>
        <v>7</v>
      </c>
      <c r="BI913" s="6">
        <f t="shared" si="499"/>
        <v>0</v>
      </c>
      <c r="BJ913" s="44">
        <f t="shared" si="500"/>
        <v>0</v>
      </c>
    </row>
    <row r="914" spans="1:62" x14ac:dyDescent="0.25">
      <c r="A914" s="144">
        <f t="shared" si="494"/>
        <v>902</v>
      </c>
      <c r="B914" s="89" t="s">
        <v>145</v>
      </c>
      <c r="C914" s="150">
        <v>31</v>
      </c>
      <c r="D914" s="89" t="s">
        <v>145</v>
      </c>
      <c r="E914" s="150">
        <v>30</v>
      </c>
      <c r="F914" s="154" t="s">
        <v>134</v>
      </c>
      <c r="G914" s="155">
        <v>34</v>
      </c>
      <c r="H914" s="152">
        <f t="shared" si="493"/>
        <v>5990.97</v>
      </c>
      <c r="I914" s="47">
        <f t="shared" si="492"/>
        <v>1438.4499999999998</v>
      </c>
      <c r="J914" s="47">
        <f t="shared" si="495"/>
        <v>3977.5</v>
      </c>
      <c r="K914" s="47">
        <f t="shared" si="490"/>
        <v>0</v>
      </c>
      <c r="L914" s="56">
        <f t="shared" si="486"/>
        <v>2474.5100208728195</v>
      </c>
      <c r="M914" s="56">
        <f t="shared" si="502"/>
        <v>-1.594191485310148E-4</v>
      </c>
      <c r="N914" s="47"/>
      <c r="O914" s="47"/>
      <c r="P914" s="47"/>
      <c r="Q914" s="47">
        <f t="shared" si="487"/>
        <v>525.99687499999982</v>
      </c>
      <c r="R914" s="78"/>
      <c r="S914" s="78"/>
      <c r="T914" s="78"/>
      <c r="U914" s="47">
        <f t="shared" si="488"/>
        <v>905.45110995004325</v>
      </c>
      <c r="V914" s="47">
        <f t="shared" si="489"/>
        <v>1569.059070341925</v>
      </c>
      <c r="W914" s="79">
        <v>5</v>
      </c>
      <c r="X914" s="62">
        <f t="shared" si="491"/>
        <v>1569.059070341925</v>
      </c>
      <c r="Y914" s="137">
        <f t="shared" si="472"/>
        <v>56.332071442700425</v>
      </c>
      <c r="Z914" s="133"/>
      <c r="AA914" s="5">
        <f t="shared" si="470"/>
        <v>0</v>
      </c>
      <c r="AB914" s="133"/>
      <c r="AC914" s="43">
        <f t="shared" si="474"/>
        <v>0</v>
      </c>
      <c r="AD914" s="133"/>
      <c r="AE914" s="43">
        <f t="shared" si="473"/>
        <v>0</v>
      </c>
      <c r="AF914" s="131"/>
      <c r="AG914" s="43">
        <f t="shared" si="475"/>
        <v>0</v>
      </c>
      <c r="AH914" s="133"/>
      <c r="AI914" s="43">
        <f t="shared" si="476"/>
        <v>0</v>
      </c>
      <c r="AJ914" s="133"/>
      <c r="AK914" s="43">
        <f t="shared" si="477"/>
        <v>0</v>
      </c>
      <c r="AL914" s="117"/>
      <c r="AM914" s="43">
        <f t="shared" si="478"/>
        <v>0</v>
      </c>
      <c r="AN914" s="133">
        <v>62.1</v>
      </c>
      <c r="AO914" s="5">
        <f t="shared" si="471"/>
        <v>6.076335735144454</v>
      </c>
      <c r="AP914" s="133"/>
      <c r="AQ914" s="43">
        <f t="shared" si="479"/>
        <v>0</v>
      </c>
      <c r="AR914" s="133">
        <v>62</v>
      </c>
      <c r="AS914" s="43">
        <f t="shared" si="480"/>
        <v>6.0567819723253704</v>
      </c>
      <c r="AT914" s="131"/>
      <c r="AU914" s="43">
        <f t="shared" si="481"/>
        <v>0</v>
      </c>
      <c r="AV914" s="133"/>
      <c r="AW914" s="43">
        <f t="shared" si="482"/>
        <v>0</v>
      </c>
      <c r="AX914" s="133"/>
      <c r="AY914" s="43">
        <f t="shared" si="483"/>
        <v>0</v>
      </c>
      <c r="AZ914" s="133"/>
      <c r="BA914" s="43">
        <f t="shared" si="484"/>
        <v>0</v>
      </c>
      <c r="BB914" s="231"/>
      <c r="BC914" s="43">
        <f t="shared" si="485"/>
        <v>0</v>
      </c>
      <c r="BD914" s="123"/>
      <c r="BE914">
        <f t="shared" si="496"/>
        <v>0</v>
      </c>
      <c r="BF914">
        <f t="shared" si="497"/>
        <v>0</v>
      </c>
      <c r="BG914">
        <f t="shared" si="498"/>
        <v>4</v>
      </c>
      <c r="BH914">
        <f t="shared" si="501"/>
        <v>7</v>
      </c>
      <c r="BI914" s="6">
        <f t="shared" si="499"/>
        <v>0</v>
      </c>
      <c r="BJ914" s="44">
        <f t="shared" si="500"/>
        <v>0</v>
      </c>
    </row>
    <row r="915" spans="1:62" x14ac:dyDescent="0.25">
      <c r="A915" s="144">
        <f t="shared" si="494"/>
        <v>903</v>
      </c>
      <c r="B915" s="89" t="s">
        <v>145</v>
      </c>
      <c r="C915" s="150">
        <v>32</v>
      </c>
      <c r="D915" s="89" t="s">
        <v>145</v>
      </c>
      <c r="E915" s="150">
        <v>31</v>
      </c>
      <c r="F915" s="154" t="s">
        <v>134</v>
      </c>
      <c r="G915" s="155">
        <v>35</v>
      </c>
      <c r="H915" s="152">
        <f t="shared" si="493"/>
        <v>5990.97</v>
      </c>
      <c r="I915" s="47">
        <f t="shared" si="492"/>
        <v>1432.6999999999998</v>
      </c>
      <c r="J915" s="47">
        <f t="shared" si="495"/>
        <v>3985.5</v>
      </c>
      <c r="K915" s="47">
        <f t="shared" si="490"/>
        <v>0</v>
      </c>
      <c r="L915" s="56">
        <f t="shared" si="486"/>
        <v>2464.6580312286737</v>
      </c>
      <c r="M915" s="56">
        <f t="shared" si="502"/>
        <v>-1.7430000752938213E-4</v>
      </c>
      <c r="N915" s="47"/>
      <c r="O915" s="47"/>
      <c r="P915" s="47"/>
      <c r="Q915" s="47">
        <f t="shared" si="487"/>
        <v>520.24687499999982</v>
      </c>
      <c r="R915" s="78"/>
      <c r="S915" s="78"/>
      <c r="T915" s="78"/>
      <c r="U915" s="47">
        <f t="shared" si="488"/>
        <v>895.59913518675614</v>
      </c>
      <c r="V915" s="47">
        <f t="shared" si="489"/>
        <v>1569.059070341925</v>
      </c>
      <c r="W915" s="79">
        <v>5</v>
      </c>
      <c r="X915" s="62">
        <f t="shared" si="491"/>
        <v>1569.059070341925</v>
      </c>
      <c r="Y915" s="137">
        <f t="shared" si="472"/>
        <v>56.332071442700425</v>
      </c>
      <c r="Z915" s="133"/>
      <c r="AA915" s="5">
        <f t="shared" si="470"/>
        <v>0</v>
      </c>
      <c r="AB915" s="133"/>
      <c r="AC915" s="43">
        <f t="shared" si="474"/>
        <v>0</v>
      </c>
      <c r="AD915" s="133"/>
      <c r="AE915" s="43">
        <f t="shared" si="473"/>
        <v>0</v>
      </c>
      <c r="AF915" s="131"/>
      <c r="AG915" s="43">
        <f t="shared" si="475"/>
        <v>0</v>
      </c>
      <c r="AH915" s="133"/>
      <c r="AI915" s="43">
        <f t="shared" si="476"/>
        <v>0</v>
      </c>
      <c r="AJ915" s="133"/>
      <c r="AK915" s="43">
        <f t="shared" si="477"/>
        <v>0</v>
      </c>
      <c r="AL915" s="117"/>
      <c r="AM915" s="43">
        <f t="shared" si="478"/>
        <v>0</v>
      </c>
      <c r="AN915" s="133">
        <v>63.2</v>
      </c>
      <c r="AO915" s="5">
        <f t="shared" si="471"/>
        <v>6.2935069784445599</v>
      </c>
      <c r="AP915" s="133"/>
      <c r="AQ915" s="43">
        <f t="shared" si="479"/>
        <v>0</v>
      </c>
      <c r="AR915" s="133">
        <v>63.4</v>
      </c>
      <c r="AS915" s="43">
        <f t="shared" si="480"/>
        <v>6.3334023269199164</v>
      </c>
      <c r="AT915" s="131"/>
      <c r="AU915" s="43">
        <f t="shared" si="481"/>
        <v>0</v>
      </c>
      <c r="AV915" s="133"/>
      <c r="AW915" s="43">
        <f t="shared" si="482"/>
        <v>0</v>
      </c>
      <c r="AX915" s="133"/>
      <c r="AY915" s="43">
        <f t="shared" si="483"/>
        <v>0</v>
      </c>
      <c r="AZ915" s="133"/>
      <c r="BA915" s="43">
        <f t="shared" si="484"/>
        <v>0</v>
      </c>
      <c r="BB915" s="231"/>
      <c r="BC915" s="43">
        <f t="shared" si="485"/>
        <v>0</v>
      </c>
      <c r="BD915" s="123"/>
      <c r="BE915">
        <f t="shared" si="496"/>
        <v>0</v>
      </c>
      <c r="BF915">
        <f t="shared" si="497"/>
        <v>0</v>
      </c>
      <c r="BG915">
        <f t="shared" si="498"/>
        <v>4</v>
      </c>
      <c r="BH915">
        <f t="shared" si="501"/>
        <v>7</v>
      </c>
      <c r="BI915" s="6">
        <f t="shared" si="499"/>
        <v>0</v>
      </c>
      <c r="BJ915" s="44">
        <f t="shared" si="500"/>
        <v>0</v>
      </c>
    </row>
    <row r="916" spans="1:62" x14ac:dyDescent="0.25">
      <c r="A916" s="144">
        <f t="shared" si="494"/>
        <v>904</v>
      </c>
      <c r="B916" s="89" t="s">
        <v>145</v>
      </c>
      <c r="C916" s="150">
        <v>33</v>
      </c>
      <c r="D916" s="89" t="s">
        <v>145</v>
      </c>
      <c r="E916" s="150">
        <v>32</v>
      </c>
      <c r="F916" s="154" t="s">
        <v>134</v>
      </c>
      <c r="G916" s="155">
        <v>36</v>
      </c>
      <c r="H916" s="152">
        <f t="shared" si="493"/>
        <v>5990.97</v>
      </c>
      <c r="I916" s="47">
        <f t="shared" si="492"/>
        <v>1426.9499999999998</v>
      </c>
      <c r="J916" s="47">
        <f t="shared" si="495"/>
        <v>3993.5</v>
      </c>
      <c r="K916" s="47">
        <f t="shared" si="490"/>
        <v>0</v>
      </c>
      <c r="L916" s="56">
        <f t="shared" si="486"/>
        <v>2454.8060419104399</v>
      </c>
      <c r="M916" s="56">
        <f t="shared" si="502"/>
        <v>-1.900892380035657E-4</v>
      </c>
      <c r="N916" s="47"/>
      <c r="O916" s="47"/>
      <c r="P916" s="47"/>
      <c r="Q916" s="47">
        <f t="shared" si="487"/>
        <v>514.49687499999982</v>
      </c>
      <c r="R916" s="78"/>
      <c r="S916" s="78"/>
      <c r="T916" s="78"/>
      <c r="U916" s="47">
        <f t="shared" si="488"/>
        <v>885.74716165775294</v>
      </c>
      <c r="V916" s="47">
        <f t="shared" si="489"/>
        <v>1569.059070341925</v>
      </c>
      <c r="W916" s="79">
        <v>5</v>
      </c>
      <c r="X916" s="62">
        <f t="shared" si="491"/>
        <v>1569.059070341925</v>
      </c>
      <c r="Y916" s="137">
        <f t="shared" si="472"/>
        <v>56.332071442700425</v>
      </c>
      <c r="Z916" s="133"/>
      <c r="AA916" s="5">
        <f t="shared" ref="AA916:AA963" si="503">POWER(2*$X916/1000*Z916, 2)*$A$5</f>
        <v>0</v>
      </c>
      <c r="AB916" s="133"/>
      <c r="AC916" s="43">
        <f t="shared" si="474"/>
        <v>0</v>
      </c>
      <c r="AD916" s="133"/>
      <c r="AE916" s="43">
        <f t="shared" si="473"/>
        <v>0</v>
      </c>
      <c r="AF916" s="131"/>
      <c r="AG916" s="43">
        <f t="shared" si="475"/>
        <v>0</v>
      </c>
      <c r="AH916" s="133"/>
      <c r="AI916" s="43">
        <f t="shared" si="476"/>
        <v>0</v>
      </c>
      <c r="AJ916" s="133"/>
      <c r="AK916" s="43">
        <f t="shared" si="477"/>
        <v>0</v>
      </c>
      <c r="AL916" s="117"/>
      <c r="AM916" s="43">
        <f t="shared" si="478"/>
        <v>0</v>
      </c>
      <c r="AN916" s="133">
        <v>62.3</v>
      </c>
      <c r="AO916" s="5">
        <f t="shared" ref="AO916:AO979" si="504">POWER(2*$X916/1000*AN916, 2)*$A$5</f>
        <v>6.1155377995230848</v>
      </c>
      <c r="AP916" s="133"/>
      <c r="AQ916" s="43">
        <f t="shared" si="479"/>
        <v>0</v>
      </c>
      <c r="AR916" s="133">
        <v>62.3</v>
      </c>
      <c r="AS916" s="43">
        <f t="shared" si="480"/>
        <v>6.1155377995230848</v>
      </c>
      <c r="AT916" s="131"/>
      <c r="AU916" s="43">
        <f t="shared" si="481"/>
        <v>0</v>
      </c>
      <c r="AV916" s="133"/>
      <c r="AW916" s="43">
        <f t="shared" si="482"/>
        <v>0</v>
      </c>
      <c r="AX916" s="133"/>
      <c r="AY916" s="43">
        <f t="shared" si="483"/>
        <v>0</v>
      </c>
      <c r="AZ916" s="133"/>
      <c r="BA916" s="43">
        <f t="shared" si="484"/>
        <v>0</v>
      </c>
      <c r="BB916" s="231"/>
      <c r="BC916" s="43">
        <f t="shared" si="485"/>
        <v>0</v>
      </c>
      <c r="BD916" s="123"/>
      <c r="BE916">
        <f t="shared" si="496"/>
        <v>0</v>
      </c>
      <c r="BF916">
        <f t="shared" si="497"/>
        <v>0</v>
      </c>
      <c r="BG916">
        <f t="shared" si="498"/>
        <v>4</v>
      </c>
      <c r="BH916">
        <f t="shared" si="501"/>
        <v>7</v>
      </c>
      <c r="BI916" s="6">
        <f t="shared" si="499"/>
        <v>0</v>
      </c>
      <c r="BJ916" s="44">
        <f t="shared" si="500"/>
        <v>0</v>
      </c>
    </row>
    <row r="917" spans="1:62" x14ac:dyDescent="0.25">
      <c r="A917" s="144">
        <f t="shared" si="494"/>
        <v>905</v>
      </c>
      <c r="B917" s="89" t="s">
        <v>145</v>
      </c>
      <c r="C917" s="150">
        <v>34</v>
      </c>
      <c r="D917" s="89" t="s">
        <v>145</v>
      </c>
      <c r="E917" s="150">
        <v>33</v>
      </c>
      <c r="F917" s="154" t="s">
        <v>134</v>
      </c>
      <c r="G917" s="155">
        <v>37</v>
      </c>
      <c r="H917" s="152">
        <f t="shared" si="493"/>
        <v>5990.97</v>
      </c>
      <c r="I917" s="47">
        <f t="shared" si="492"/>
        <v>1421.1999999999998</v>
      </c>
      <c r="J917" s="47">
        <f t="shared" si="495"/>
        <v>4001.5</v>
      </c>
      <c r="K917" s="47">
        <f t="shared" si="490"/>
        <v>0</v>
      </c>
      <c r="L917" s="56">
        <f t="shared" si="486"/>
        <v>2444.9540529220585</v>
      </c>
      <c r="M917" s="56">
        <f t="shared" si="502"/>
        <v>-2.0682454942289041E-4</v>
      </c>
      <c r="N917" s="47"/>
      <c r="O917" s="47"/>
      <c r="P917" s="47"/>
      <c r="Q917" s="47">
        <f t="shared" si="487"/>
        <v>508.74687499999982</v>
      </c>
      <c r="R917" s="78"/>
      <c r="S917" s="78"/>
      <c r="T917" s="78"/>
      <c r="U917" s="47">
        <f t="shared" si="488"/>
        <v>875.89518940468292</v>
      </c>
      <c r="V917" s="47">
        <f t="shared" si="489"/>
        <v>1569.059070341925</v>
      </c>
      <c r="W917" s="79">
        <v>5</v>
      </c>
      <c r="X917" s="62">
        <f t="shared" si="491"/>
        <v>1569.059070341925</v>
      </c>
      <c r="Y917" s="137">
        <f t="shared" ref="Y917:Y980" si="505">Com_Num/X917</f>
        <v>56.332071442700425</v>
      </c>
      <c r="Z917" s="133"/>
      <c r="AA917" s="5">
        <f t="shared" si="503"/>
        <v>0</v>
      </c>
      <c r="AB917" s="133"/>
      <c r="AC917" s="43">
        <f t="shared" si="474"/>
        <v>0</v>
      </c>
      <c r="AD917" s="133"/>
      <c r="AE917" s="43">
        <f t="shared" ref="AE917:AE980" si="506">POWER(2*$X917/1000*AD917, 2)*$A$5</f>
        <v>0</v>
      </c>
      <c r="AF917" s="131"/>
      <c r="AG917" s="43">
        <f t="shared" si="475"/>
        <v>0</v>
      </c>
      <c r="AH917" s="133"/>
      <c r="AI917" s="43">
        <f t="shared" si="476"/>
        <v>0</v>
      </c>
      <c r="AJ917" s="133"/>
      <c r="AK917" s="43">
        <f t="shared" si="477"/>
        <v>0</v>
      </c>
      <c r="AL917" s="117"/>
      <c r="AM917" s="43">
        <f t="shared" si="478"/>
        <v>0</v>
      </c>
      <c r="AN917" s="133">
        <v>63.2</v>
      </c>
      <c r="AO917" s="5">
        <f t="shared" si="504"/>
        <v>6.2935069784445599</v>
      </c>
      <c r="AP917" s="133"/>
      <c r="AQ917" s="43">
        <f t="shared" si="479"/>
        <v>0</v>
      </c>
      <c r="AR917" s="133">
        <v>63.2</v>
      </c>
      <c r="AS917" s="43">
        <f t="shared" si="480"/>
        <v>6.2935069784445599</v>
      </c>
      <c r="AT917" s="131"/>
      <c r="AU917" s="43">
        <f t="shared" si="481"/>
        <v>0</v>
      </c>
      <c r="AV917" s="133"/>
      <c r="AW917" s="43">
        <f t="shared" si="482"/>
        <v>0</v>
      </c>
      <c r="AX917" s="133"/>
      <c r="AY917" s="43">
        <f t="shared" si="483"/>
        <v>0</v>
      </c>
      <c r="AZ917" s="133"/>
      <c r="BA917" s="43">
        <f t="shared" si="484"/>
        <v>0</v>
      </c>
      <c r="BB917" s="231"/>
      <c r="BC917" s="43">
        <f t="shared" si="485"/>
        <v>0</v>
      </c>
      <c r="BD917" s="123"/>
      <c r="BE917">
        <f t="shared" si="496"/>
        <v>0</v>
      </c>
      <c r="BF917">
        <f t="shared" si="497"/>
        <v>0</v>
      </c>
      <c r="BG917">
        <f t="shared" si="498"/>
        <v>4</v>
      </c>
      <c r="BH917">
        <f t="shared" si="501"/>
        <v>7</v>
      </c>
      <c r="BI917" s="6">
        <f t="shared" si="499"/>
        <v>0</v>
      </c>
      <c r="BJ917" s="44">
        <f t="shared" si="500"/>
        <v>0</v>
      </c>
    </row>
    <row r="918" spans="1:62" x14ac:dyDescent="0.25">
      <c r="A918" s="144">
        <f t="shared" si="494"/>
        <v>906</v>
      </c>
      <c r="B918" s="89" t="s">
        <v>145</v>
      </c>
      <c r="C918" s="150">
        <v>35</v>
      </c>
      <c r="D918" s="89" t="s">
        <v>145</v>
      </c>
      <c r="E918" s="150">
        <v>34</v>
      </c>
      <c r="F918" s="154" t="s">
        <v>135</v>
      </c>
      <c r="G918" s="155">
        <v>1</v>
      </c>
      <c r="H918" s="152">
        <f t="shared" si="493"/>
        <v>5990.97</v>
      </c>
      <c r="I918" s="47">
        <f t="shared" si="492"/>
        <v>1415.4499999999998</v>
      </c>
      <c r="J918" s="47">
        <f t="shared" si="495"/>
        <v>4009.5</v>
      </c>
      <c r="K918" s="47">
        <f t="shared" si="490"/>
        <v>0</v>
      </c>
      <c r="L918" s="56">
        <f t="shared" si="486"/>
        <v>2435.102064267533</v>
      </c>
      <c r="M918" s="56">
        <f t="shared" si="502"/>
        <v>-2.2454548252426321E-4</v>
      </c>
      <c r="N918" s="47"/>
      <c r="O918" s="47"/>
      <c r="P918" s="47"/>
      <c r="Q918" s="47">
        <f t="shared" si="487"/>
        <v>502.99687499999982</v>
      </c>
      <c r="R918" s="78"/>
      <c r="S918" s="78"/>
      <c r="T918" s="78"/>
      <c r="U918" s="47">
        <f t="shared" si="488"/>
        <v>866.04321847109077</v>
      </c>
      <c r="V918" s="47">
        <f t="shared" si="489"/>
        <v>1569.059070341925</v>
      </c>
      <c r="W918" s="79">
        <v>5</v>
      </c>
      <c r="X918" s="62">
        <f t="shared" si="491"/>
        <v>1569.059070341925</v>
      </c>
      <c r="Y918" s="137">
        <f t="shared" si="505"/>
        <v>56.332071442700425</v>
      </c>
      <c r="Z918" s="133"/>
      <c r="AA918" s="5">
        <f t="shared" si="503"/>
        <v>0</v>
      </c>
      <c r="AB918" s="133"/>
      <c r="AC918" s="43">
        <f t="shared" ref="AC918:AC981" si="507">POWER(2*$X918/1000*AB918, 2)*$A$5</f>
        <v>0</v>
      </c>
      <c r="AD918" s="133"/>
      <c r="AE918" s="43">
        <f t="shared" si="506"/>
        <v>0</v>
      </c>
      <c r="AF918" s="131"/>
      <c r="AG918" s="43">
        <f t="shared" ref="AG918:AG981" si="508">POWER(2*$X918/1000*AF918, 2)*$A$5</f>
        <v>0</v>
      </c>
      <c r="AH918" s="133"/>
      <c r="AI918" s="43">
        <f t="shared" ref="AI918:AI981" si="509">POWER(2*$X918/1000*AH918, 2)*$A$5</f>
        <v>0</v>
      </c>
      <c r="AJ918" s="133"/>
      <c r="AK918" s="43">
        <f t="shared" ref="AK918:AK981" si="510">POWER(2*$X918/1000*AJ918, 2)*$A$5</f>
        <v>0</v>
      </c>
      <c r="AL918" s="117"/>
      <c r="AM918" s="43">
        <f t="shared" ref="AM918:AM981" si="511">POWER(2*$X918/1000*AL918, 2)*$A$5</f>
        <v>0</v>
      </c>
      <c r="AN918" s="133">
        <v>62.4</v>
      </c>
      <c r="AO918" s="5">
        <f t="shared" si="504"/>
        <v>6.1351861010826303</v>
      </c>
      <c r="AP918" s="133"/>
      <c r="AQ918" s="43">
        <f t="shared" ref="AQ918:AQ981" si="512">POWER(2*$X918/1000*AP918, 2)*$A$5</f>
        <v>0</v>
      </c>
      <c r="AR918" s="133">
        <v>62.4</v>
      </c>
      <c r="AS918" s="43">
        <f t="shared" ref="AS918:AS981" si="513">POWER(2*$X918/1000*AR918, 2)*$A$5</f>
        <v>6.1351861010826303</v>
      </c>
      <c r="AT918" s="131"/>
      <c r="AU918" s="43">
        <f t="shared" ref="AU918:AU981" si="514">POWER(2*$X918/1000*AT918, 2)*$A$5</f>
        <v>0</v>
      </c>
      <c r="AV918" s="133"/>
      <c r="AW918" s="43">
        <f t="shared" ref="AW918:AW981" si="515">POWER(2*$X918/1000*AV918, 2)*$A$5</f>
        <v>0</v>
      </c>
      <c r="AX918" s="133"/>
      <c r="AY918" s="43">
        <f t="shared" ref="AY918:AY981" si="516">POWER(2*$X918/1000*AX918, 2)*$A$5</f>
        <v>0</v>
      </c>
      <c r="AZ918" s="133"/>
      <c r="BA918" s="43">
        <f t="shared" ref="BA918:BA981" si="517">POWER(2*$X918/1000*AZ918, 2)*$A$5</f>
        <v>0</v>
      </c>
      <c r="BB918" s="231"/>
      <c r="BC918" s="43">
        <f t="shared" ref="BC918:BC981" si="518">POWER(2*$X918/1000*BB918, 2)*$A$5</f>
        <v>0</v>
      </c>
      <c r="BD918" s="123"/>
      <c r="BE918">
        <f t="shared" si="496"/>
        <v>0</v>
      </c>
      <c r="BF918">
        <f t="shared" si="497"/>
        <v>0</v>
      </c>
      <c r="BG918">
        <f t="shared" si="498"/>
        <v>4</v>
      </c>
      <c r="BH918">
        <f t="shared" si="501"/>
        <v>7</v>
      </c>
      <c r="BI918" s="6">
        <f t="shared" si="499"/>
        <v>0</v>
      </c>
      <c r="BJ918" s="44">
        <f t="shared" si="500"/>
        <v>0</v>
      </c>
    </row>
    <row r="919" spans="1:62" x14ac:dyDescent="0.25">
      <c r="A919" s="144">
        <f t="shared" si="494"/>
        <v>907</v>
      </c>
      <c r="B919" s="89" t="s">
        <v>145</v>
      </c>
      <c r="C919" s="150">
        <v>36</v>
      </c>
      <c r="D919" s="89" t="s">
        <v>145</v>
      </c>
      <c r="E919" s="150">
        <v>35</v>
      </c>
      <c r="F919" s="154" t="s">
        <v>135</v>
      </c>
      <c r="G919" s="155">
        <v>2</v>
      </c>
      <c r="H919" s="152">
        <f t="shared" si="493"/>
        <v>5990.97</v>
      </c>
      <c r="I919" s="47">
        <f t="shared" si="492"/>
        <v>1409.6999999999998</v>
      </c>
      <c r="J919" s="47">
        <f t="shared" si="495"/>
        <v>4017.5</v>
      </c>
      <c r="K919" s="47">
        <f t="shared" si="490"/>
        <v>0</v>
      </c>
      <c r="L919" s="56">
        <f t="shared" ref="L919:L982" si="519">SQRT(POWER(H919-J919,2)+POWER(I919-K919,2))</f>
        <v>2425.2500759509317</v>
      </c>
      <c r="M919" s="56">
        <f t="shared" si="502"/>
        <v>-2.4329351845153724E-4</v>
      </c>
      <c r="N919" s="47"/>
      <c r="O919" s="47"/>
      <c r="P919" s="47"/>
      <c r="Q919" s="47">
        <f t="shared" si="487"/>
        <v>497.24687499999982</v>
      </c>
      <c r="R919" s="78"/>
      <c r="S919" s="78"/>
      <c r="T919" s="78"/>
      <c r="U919" s="47">
        <f t="shared" si="488"/>
        <v>856.19124890252499</v>
      </c>
      <c r="V919" s="47">
        <f t="shared" si="489"/>
        <v>1569.059070341925</v>
      </c>
      <c r="W919" s="79">
        <v>5</v>
      </c>
      <c r="X919" s="62">
        <f t="shared" si="491"/>
        <v>1569.059070341925</v>
      </c>
      <c r="Y919" s="137">
        <f t="shared" si="505"/>
        <v>56.332071442700425</v>
      </c>
      <c r="Z919" s="133"/>
      <c r="AA919" s="5">
        <f t="shared" si="503"/>
        <v>0</v>
      </c>
      <c r="AB919" s="133"/>
      <c r="AC919" s="43">
        <f t="shared" si="507"/>
        <v>0</v>
      </c>
      <c r="AD919" s="133"/>
      <c r="AE919" s="43">
        <f t="shared" si="506"/>
        <v>0</v>
      </c>
      <c r="AF919" s="131"/>
      <c r="AG919" s="43">
        <f t="shared" si="508"/>
        <v>0</v>
      </c>
      <c r="AH919" s="133"/>
      <c r="AI919" s="43">
        <f t="shared" si="509"/>
        <v>0</v>
      </c>
      <c r="AJ919" s="133"/>
      <c r="AK919" s="43">
        <f t="shared" si="510"/>
        <v>0</v>
      </c>
      <c r="AL919" s="117"/>
      <c r="AM919" s="43">
        <f t="shared" si="511"/>
        <v>0</v>
      </c>
      <c r="AN919" s="133">
        <v>63.1</v>
      </c>
      <c r="AO919" s="5">
        <f t="shared" si="504"/>
        <v>6.2736065735771103</v>
      </c>
      <c r="AP919" s="133"/>
      <c r="AQ919" s="43">
        <f t="shared" si="512"/>
        <v>0</v>
      </c>
      <c r="AR919" s="133">
        <v>63.1</v>
      </c>
      <c r="AS919" s="43">
        <f t="shared" si="513"/>
        <v>6.2736065735771103</v>
      </c>
      <c r="AT919" s="131"/>
      <c r="AU919" s="43">
        <f t="shared" si="514"/>
        <v>0</v>
      </c>
      <c r="AV919" s="133"/>
      <c r="AW919" s="43">
        <f t="shared" si="515"/>
        <v>0</v>
      </c>
      <c r="AX919" s="133"/>
      <c r="AY919" s="43">
        <f t="shared" si="516"/>
        <v>0</v>
      </c>
      <c r="AZ919" s="133"/>
      <c r="BA919" s="43">
        <f t="shared" si="517"/>
        <v>0</v>
      </c>
      <c r="BB919" s="231"/>
      <c r="BC919" s="43">
        <f t="shared" si="518"/>
        <v>0</v>
      </c>
      <c r="BD919" s="123"/>
      <c r="BE919">
        <f t="shared" si="496"/>
        <v>0</v>
      </c>
      <c r="BF919">
        <f t="shared" si="497"/>
        <v>0</v>
      </c>
      <c r="BG919">
        <f t="shared" si="498"/>
        <v>4</v>
      </c>
      <c r="BH919">
        <f t="shared" si="501"/>
        <v>7</v>
      </c>
      <c r="BI919" s="6">
        <f t="shared" si="499"/>
        <v>0</v>
      </c>
      <c r="BJ919" s="44">
        <f t="shared" si="500"/>
        <v>0</v>
      </c>
    </row>
    <row r="920" spans="1:62" x14ac:dyDescent="0.25">
      <c r="A920" s="144">
        <f t="shared" si="494"/>
        <v>908</v>
      </c>
      <c r="B920" s="89" t="s">
        <v>145</v>
      </c>
      <c r="C920" s="150">
        <v>37</v>
      </c>
      <c r="D920" s="89" t="s">
        <v>145</v>
      </c>
      <c r="E920" s="150">
        <v>36</v>
      </c>
      <c r="F920" s="154" t="s">
        <v>135</v>
      </c>
      <c r="G920" s="155">
        <v>3</v>
      </c>
      <c r="H920" s="152">
        <f t="shared" si="493"/>
        <v>5990.97</v>
      </c>
      <c r="I920" s="47">
        <f t="shared" si="492"/>
        <v>1403.9499999999998</v>
      </c>
      <c r="J920" s="47">
        <f t="shared" si="495"/>
        <v>4025.5</v>
      </c>
      <c r="K920" s="47">
        <f t="shared" si="490"/>
        <v>0</v>
      </c>
      <c r="L920" s="56">
        <f t="shared" si="519"/>
        <v>2415.3980879763899</v>
      </c>
      <c r="M920" s="56">
        <f t="shared" si="502"/>
        <v>-2.6311219016861287E-4</v>
      </c>
      <c r="N920" s="47"/>
      <c r="O920" s="47"/>
      <c r="P920" s="47"/>
      <c r="Q920" s="47">
        <f t="shared" si="487"/>
        <v>491.49687499999982</v>
      </c>
      <c r="R920" s="78"/>
      <c r="S920" s="78"/>
      <c r="T920" s="78"/>
      <c r="U920" s="47">
        <f t="shared" si="488"/>
        <v>846.33928074665505</v>
      </c>
      <c r="V920" s="47">
        <f t="shared" si="489"/>
        <v>1569.059070341925</v>
      </c>
      <c r="W920" s="79">
        <v>5</v>
      </c>
      <c r="X920" s="62">
        <f t="shared" si="491"/>
        <v>1569.059070341925</v>
      </c>
      <c r="Y920" s="137">
        <f t="shared" si="505"/>
        <v>56.332071442700425</v>
      </c>
      <c r="Z920" s="133"/>
      <c r="AA920" s="5">
        <f t="shared" si="503"/>
        <v>0</v>
      </c>
      <c r="AB920" s="133"/>
      <c r="AC920" s="43">
        <f t="shared" si="507"/>
        <v>0</v>
      </c>
      <c r="AD920" s="133"/>
      <c r="AE920" s="43">
        <f t="shared" si="506"/>
        <v>0</v>
      </c>
      <c r="AF920" s="131"/>
      <c r="AG920" s="43">
        <f t="shared" si="508"/>
        <v>0</v>
      </c>
      <c r="AH920" s="133"/>
      <c r="AI920" s="43">
        <f t="shared" si="509"/>
        <v>0</v>
      </c>
      <c r="AJ920" s="133"/>
      <c r="AK920" s="43">
        <f t="shared" si="510"/>
        <v>0</v>
      </c>
      <c r="AL920" s="117"/>
      <c r="AM920" s="43">
        <f t="shared" si="511"/>
        <v>0</v>
      </c>
      <c r="AN920" s="133">
        <v>61.6</v>
      </c>
      <c r="AO920" s="5">
        <f t="shared" si="504"/>
        <v>5.9788820501839117</v>
      </c>
      <c r="AP920" s="133"/>
      <c r="AQ920" s="43">
        <f t="shared" si="512"/>
        <v>0</v>
      </c>
      <c r="AR920" s="133">
        <v>61.8</v>
      </c>
      <c r="AS920" s="43">
        <f t="shared" si="513"/>
        <v>6.0177689854276641</v>
      </c>
      <c r="AT920" s="131"/>
      <c r="AU920" s="43">
        <f t="shared" si="514"/>
        <v>0</v>
      </c>
      <c r="AV920" s="133"/>
      <c r="AW920" s="43">
        <f t="shared" si="515"/>
        <v>0</v>
      </c>
      <c r="AX920" s="133"/>
      <c r="AY920" s="43">
        <f t="shared" si="516"/>
        <v>0</v>
      </c>
      <c r="AZ920" s="133"/>
      <c r="BA920" s="43">
        <f t="shared" si="517"/>
        <v>0</v>
      </c>
      <c r="BB920" s="231"/>
      <c r="BC920" s="43">
        <f t="shared" si="518"/>
        <v>0</v>
      </c>
      <c r="BD920" s="123"/>
      <c r="BE920">
        <f t="shared" si="496"/>
        <v>0</v>
      </c>
      <c r="BF920">
        <f t="shared" si="497"/>
        <v>0</v>
      </c>
      <c r="BG920">
        <f t="shared" si="498"/>
        <v>4</v>
      </c>
      <c r="BH920">
        <f t="shared" si="501"/>
        <v>7</v>
      </c>
      <c r="BI920" s="6">
        <f t="shared" si="499"/>
        <v>0</v>
      </c>
      <c r="BJ920" s="44">
        <f t="shared" si="500"/>
        <v>0</v>
      </c>
    </row>
    <row r="921" spans="1:62" x14ac:dyDescent="0.25">
      <c r="A921" s="144">
        <f t="shared" si="494"/>
        <v>909</v>
      </c>
      <c r="B921" s="89" t="s">
        <v>145</v>
      </c>
      <c r="C921" s="150">
        <v>38</v>
      </c>
      <c r="D921" s="89" t="s">
        <v>145</v>
      </c>
      <c r="E921" s="150">
        <v>37</v>
      </c>
      <c r="F921" s="154" t="s">
        <v>135</v>
      </c>
      <c r="G921" s="155">
        <v>4</v>
      </c>
      <c r="H921" s="152">
        <f t="shared" si="493"/>
        <v>5990.97</v>
      </c>
      <c r="I921" s="47">
        <f t="shared" si="492"/>
        <v>1398.1999999999998</v>
      </c>
      <c r="J921" s="47">
        <f t="shared" si="495"/>
        <v>4033.5</v>
      </c>
      <c r="K921" s="47">
        <f t="shared" si="490"/>
        <v>0</v>
      </c>
      <c r="L921" s="56">
        <f t="shared" si="519"/>
        <v>2405.54610034811</v>
      </c>
      <c r="M921" s="56">
        <f t="shared" si="502"/>
        <v>-2.8404721115293796E-4</v>
      </c>
      <c r="N921" s="47"/>
      <c r="O921" s="47"/>
      <c r="P921" s="47"/>
      <c r="Q921" s="47">
        <f t="shared" si="487"/>
        <v>485.74687499999982</v>
      </c>
      <c r="R921" s="78"/>
      <c r="S921" s="78"/>
      <c r="T921" s="78"/>
      <c r="U921" s="47">
        <f t="shared" si="488"/>
        <v>836.4873140533964</v>
      </c>
      <c r="V921" s="47">
        <f t="shared" si="489"/>
        <v>1569.059070341925</v>
      </c>
      <c r="W921" s="79">
        <v>5</v>
      </c>
      <c r="X921" s="62">
        <f t="shared" si="491"/>
        <v>1569.059070341925</v>
      </c>
      <c r="Y921" s="137">
        <f t="shared" si="505"/>
        <v>56.332071442700425</v>
      </c>
      <c r="Z921" s="133"/>
      <c r="AA921" s="5">
        <f t="shared" si="503"/>
        <v>0</v>
      </c>
      <c r="AB921" s="133"/>
      <c r="AC921" s="43">
        <f t="shared" si="507"/>
        <v>0</v>
      </c>
      <c r="AD921" s="133"/>
      <c r="AE921" s="43">
        <f t="shared" si="506"/>
        <v>0</v>
      </c>
      <c r="AF921" s="131"/>
      <c r="AG921" s="43">
        <f t="shared" si="508"/>
        <v>0</v>
      </c>
      <c r="AH921" s="133"/>
      <c r="AI921" s="43">
        <f t="shared" si="509"/>
        <v>0</v>
      </c>
      <c r="AJ921" s="133"/>
      <c r="AK921" s="43">
        <f t="shared" si="510"/>
        <v>0</v>
      </c>
      <c r="AL921" s="117"/>
      <c r="AM921" s="43">
        <f t="shared" si="511"/>
        <v>0</v>
      </c>
      <c r="AN921" s="133">
        <v>62.1</v>
      </c>
      <c r="AO921" s="5">
        <f t="shared" si="504"/>
        <v>6.076335735144454</v>
      </c>
      <c r="AP921" s="133"/>
      <c r="AQ921" s="43">
        <f t="shared" si="512"/>
        <v>0</v>
      </c>
      <c r="AR921" s="133">
        <v>62.4</v>
      </c>
      <c r="AS921" s="43">
        <f t="shared" si="513"/>
        <v>6.1351861010826303</v>
      </c>
      <c r="AT921" s="131"/>
      <c r="AU921" s="43">
        <f t="shared" si="514"/>
        <v>0</v>
      </c>
      <c r="AV921" s="133"/>
      <c r="AW921" s="43">
        <f t="shared" si="515"/>
        <v>0</v>
      </c>
      <c r="AX921" s="133"/>
      <c r="AY921" s="43">
        <f t="shared" si="516"/>
        <v>0</v>
      </c>
      <c r="AZ921" s="133"/>
      <c r="BA921" s="43">
        <f t="shared" si="517"/>
        <v>0</v>
      </c>
      <c r="BB921" s="231"/>
      <c r="BC921" s="43">
        <f t="shared" si="518"/>
        <v>0</v>
      </c>
      <c r="BD921" s="123"/>
      <c r="BE921">
        <f t="shared" si="496"/>
        <v>0</v>
      </c>
      <c r="BF921">
        <f t="shared" si="497"/>
        <v>0</v>
      </c>
      <c r="BG921">
        <f t="shared" si="498"/>
        <v>4</v>
      </c>
      <c r="BH921">
        <f t="shared" si="501"/>
        <v>7</v>
      </c>
      <c r="BI921" s="6">
        <f t="shared" si="499"/>
        <v>0</v>
      </c>
      <c r="BJ921" s="44">
        <f t="shared" si="500"/>
        <v>0</v>
      </c>
    </row>
    <row r="922" spans="1:62" x14ac:dyDescent="0.25">
      <c r="A922" s="144">
        <f t="shared" si="494"/>
        <v>910</v>
      </c>
      <c r="B922" s="89" t="s">
        <v>145</v>
      </c>
      <c r="C922" s="150">
        <v>39</v>
      </c>
      <c r="D922" s="89" t="s">
        <v>145</v>
      </c>
      <c r="E922" s="150">
        <v>38</v>
      </c>
      <c r="F922" s="154" t="s">
        <v>135</v>
      </c>
      <c r="G922" s="155">
        <v>5</v>
      </c>
      <c r="H922" s="152">
        <f t="shared" si="493"/>
        <v>5990.97</v>
      </c>
      <c r="I922" s="47">
        <f t="shared" si="492"/>
        <v>1392.4499999999998</v>
      </c>
      <c r="J922" s="47">
        <f t="shared" si="495"/>
        <v>4041.5</v>
      </c>
      <c r="K922" s="47">
        <f t="shared" si="490"/>
        <v>0</v>
      </c>
      <c r="L922" s="56">
        <f t="shared" si="519"/>
        <v>2395.6941130703644</v>
      </c>
      <c r="M922" s="56">
        <f t="shared" si="502"/>
        <v>-3.0614660454375553E-4</v>
      </c>
      <c r="N922" s="47"/>
      <c r="O922" s="47"/>
      <c r="P922" s="47"/>
      <c r="Q922" s="47">
        <f t="shared" ref="Q922:Q985" si="520">SLOPE*Q$7 + ($I$7-$K$8*($A922-3))</f>
        <v>479.99687499999982</v>
      </c>
      <c r="R922" s="78"/>
      <c r="S922" s="78"/>
      <c r="T922" s="78"/>
      <c r="U922" s="47">
        <f t="shared" si="488"/>
        <v>826.63534887504386</v>
      </c>
      <c r="V922" s="47">
        <f t="shared" si="489"/>
        <v>1569.059070341925</v>
      </c>
      <c r="W922" s="79">
        <v>5</v>
      </c>
      <c r="X922" s="62">
        <f t="shared" si="491"/>
        <v>1569.059070341925</v>
      </c>
      <c r="Y922" s="137">
        <f t="shared" si="505"/>
        <v>56.332071442700425</v>
      </c>
      <c r="Z922" s="133"/>
      <c r="AA922" s="5">
        <f t="shared" si="503"/>
        <v>0</v>
      </c>
      <c r="AB922" s="133"/>
      <c r="AC922" s="43">
        <f t="shared" si="507"/>
        <v>0</v>
      </c>
      <c r="AD922" s="133"/>
      <c r="AE922" s="43">
        <f t="shared" si="506"/>
        <v>0</v>
      </c>
      <c r="AF922" s="131"/>
      <c r="AG922" s="43">
        <f t="shared" si="508"/>
        <v>0</v>
      </c>
      <c r="AH922" s="133"/>
      <c r="AI922" s="43">
        <f t="shared" si="509"/>
        <v>0</v>
      </c>
      <c r="AJ922" s="133"/>
      <c r="AK922" s="43">
        <f t="shared" si="510"/>
        <v>0</v>
      </c>
      <c r="AL922" s="117"/>
      <c r="AM922" s="43">
        <f t="shared" si="511"/>
        <v>0</v>
      </c>
      <c r="AN922" s="133">
        <v>62.4</v>
      </c>
      <c r="AO922" s="5">
        <f t="shared" si="504"/>
        <v>6.1351861010826303</v>
      </c>
      <c r="AP922" s="133"/>
      <c r="AQ922" s="43">
        <f t="shared" si="512"/>
        <v>0</v>
      </c>
      <c r="AR922" s="133">
        <v>62.6</v>
      </c>
      <c r="AS922" s="43">
        <f t="shared" si="513"/>
        <v>6.1745772429421866</v>
      </c>
      <c r="AT922" s="131"/>
      <c r="AU922" s="43">
        <f t="shared" si="514"/>
        <v>0</v>
      </c>
      <c r="AV922" s="133"/>
      <c r="AW922" s="43">
        <f t="shared" si="515"/>
        <v>0</v>
      </c>
      <c r="AX922" s="133"/>
      <c r="AY922" s="43">
        <f t="shared" si="516"/>
        <v>0</v>
      </c>
      <c r="AZ922" s="133"/>
      <c r="BA922" s="43">
        <f t="shared" si="517"/>
        <v>0</v>
      </c>
      <c r="BB922" s="231"/>
      <c r="BC922" s="43">
        <f t="shared" si="518"/>
        <v>0</v>
      </c>
      <c r="BD922" s="123"/>
      <c r="BE922">
        <f t="shared" si="496"/>
        <v>0</v>
      </c>
      <c r="BF922">
        <f t="shared" si="497"/>
        <v>0</v>
      </c>
      <c r="BG922">
        <f t="shared" si="498"/>
        <v>4</v>
      </c>
      <c r="BH922">
        <f t="shared" si="501"/>
        <v>7</v>
      </c>
      <c r="BI922" s="6">
        <f t="shared" si="499"/>
        <v>0</v>
      </c>
      <c r="BJ922" s="44">
        <f t="shared" si="500"/>
        <v>0</v>
      </c>
    </row>
    <row r="923" spans="1:62" x14ac:dyDescent="0.25">
      <c r="A923" s="144">
        <f t="shared" si="494"/>
        <v>911</v>
      </c>
      <c r="B923" s="89" t="s">
        <v>145</v>
      </c>
      <c r="C923" s="150">
        <v>40</v>
      </c>
      <c r="D923" s="89" t="s">
        <v>145</v>
      </c>
      <c r="E923" s="150">
        <v>39</v>
      </c>
      <c r="F923" s="154" t="s">
        <v>135</v>
      </c>
      <c r="G923" s="155">
        <v>6</v>
      </c>
      <c r="H923" s="152">
        <f t="shared" si="493"/>
        <v>5990.97</v>
      </c>
      <c r="I923" s="47">
        <f t="shared" si="492"/>
        <v>1386.6999999999998</v>
      </c>
      <c r="J923" s="47">
        <f t="shared" si="495"/>
        <v>4049.5</v>
      </c>
      <c r="K923" s="47">
        <f t="shared" si="490"/>
        <v>0</v>
      </c>
      <c r="L923" s="56">
        <f t="shared" si="519"/>
        <v>2385.842126147495</v>
      </c>
      <c r="M923" s="56">
        <f t="shared" si="502"/>
        <v>-3.2946084502327722E-4</v>
      </c>
      <c r="N923" s="47"/>
      <c r="O923" s="47"/>
      <c r="P923" s="47"/>
      <c r="Q923" s="47">
        <f t="shared" si="520"/>
        <v>474.24687499999982</v>
      </c>
      <c r="R923" s="78"/>
      <c r="S923" s="78"/>
      <c r="T923" s="78"/>
      <c r="U923" s="47">
        <f t="shared" ref="U923:U986" si="521">SQRT(POWER(J923-Q$7,2)+POWER(K923-Q923,2))</f>
        <v>816.78338526641528</v>
      </c>
      <c r="V923" s="47">
        <f t="shared" si="489"/>
        <v>1569.059070341925</v>
      </c>
      <c r="W923" s="79">
        <v>5</v>
      </c>
      <c r="X923" s="62">
        <f t="shared" si="491"/>
        <v>1569.059070341925</v>
      </c>
      <c r="Y923" s="137">
        <f t="shared" si="505"/>
        <v>56.332071442700425</v>
      </c>
      <c r="Z923" s="133"/>
      <c r="AA923" s="5">
        <f t="shared" si="503"/>
        <v>0</v>
      </c>
      <c r="AB923" s="133"/>
      <c r="AC923" s="43">
        <f t="shared" si="507"/>
        <v>0</v>
      </c>
      <c r="AD923" s="133"/>
      <c r="AE923" s="43">
        <f t="shared" si="506"/>
        <v>0</v>
      </c>
      <c r="AF923" s="131"/>
      <c r="AG923" s="43">
        <f t="shared" si="508"/>
        <v>0</v>
      </c>
      <c r="AH923" s="133"/>
      <c r="AI923" s="43">
        <f t="shared" si="509"/>
        <v>0</v>
      </c>
      <c r="AJ923" s="133"/>
      <c r="AK923" s="43">
        <f t="shared" si="510"/>
        <v>0</v>
      </c>
      <c r="AL923" s="117"/>
      <c r="AM923" s="43">
        <f t="shared" si="511"/>
        <v>0</v>
      </c>
      <c r="AN923" s="133">
        <v>62.7</v>
      </c>
      <c r="AO923" s="5">
        <f t="shared" si="504"/>
        <v>6.1943200832421974</v>
      </c>
      <c r="AP923" s="133"/>
      <c r="AQ923" s="43">
        <f t="shared" si="512"/>
        <v>0</v>
      </c>
      <c r="AR923" s="133">
        <v>63</v>
      </c>
      <c r="AS923" s="43">
        <f t="shared" si="513"/>
        <v>6.2537376816231518</v>
      </c>
      <c r="AT923" s="131"/>
      <c r="AU923" s="43">
        <f t="shared" si="514"/>
        <v>0</v>
      </c>
      <c r="AV923" s="133"/>
      <c r="AW923" s="43">
        <f t="shared" si="515"/>
        <v>0</v>
      </c>
      <c r="AX923" s="133"/>
      <c r="AY923" s="43">
        <f t="shared" si="516"/>
        <v>0</v>
      </c>
      <c r="AZ923" s="133"/>
      <c r="BA923" s="43">
        <f t="shared" si="517"/>
        <v>0</v>
      </c>
      <c r="BB923" s="231"/>
      <c r="BC923" s="43">
        <f t="shared" si="518"/>
        <v>0</v>
      </c>
      <c r="BD923" s="123"/>
      <c r="BE923">
        <f t="shared" si="496"/>
        <v>0</v>
      </c>
      <c r="BF923">
        <f t="shared" si="497"/>
        <v>0</v>
      </c>
      <c r="BG923">
        <f t="shared" si="498"/>
        <v>4</v>
      </c>
      <c r="BH923">
        <f t="shared" si="501"/>
        <v>7</v>
      </c>
      <c r="BI923" s="6">
        <f t="shared" si="499"/>
        <v>0</v>
      </c>
      <c r="BJ923" s="44">
        <f t="shared" si="500"/>
        <v>0</v>
      </c>
    </row>
    <row r="924" spans="1:62" x14ac:dyDescent="0.25">
      <c r="A924" s="144">
        <f t="shared" si="494"/>
        <v>912</v>
      </c>
      <c r="B924" s="89" t="s">
        <v>146</v>
      </c>
      <c r="C924" s="150">
        <v>1</v>
      </c>
      <c r="D924" s="89" t="s">
        <v>145</v>
      </c>
      <c r="E924" s="150">
        <v>40</v>
      </c>
      <c r="F924" s="154" t="s">
        <v>135</v>
      </c>
      <c r="G924" s="155">
        <v>7</v>
      </c>
      <c r="H924" s="152">
        <f t="shared" si="493"/>
        <v>5990.97</v>
      </c>
      <c r="I924" s="47">
        <f t="shared" si="492"/>
        <v>1380.9499999999998</v>
      </c>
      <c r="J924" s="47">
        <f t="shared" si="495"/>
        <v>4057.5</v>
      </c>
      <c r="K924" s="47">
        <f t="shared" si="490"/>
        <v>0</v>
      </c>
      <c r="L924" s="56">
        <f t="shared" si="519"/>
        <v>2375.990139583917</v>
      </c>
      <c r="M924" s="56">
        <f t="shared" si="502"/>
        <v>-3.5404301388552994E-4</v>
      </c>
      <c r="N924" s="47"/>
      <c r="O924" s="47"/>
      <c r="P924" s="47"/>
      <c r="Q924" s="47">
        <f t="shared" si="520"/>
        <v>468.49687499999982</v>
      </c>
      <c r="R924" s="78"/>
      <c r="S924" s="78"/>
      <c r="T924" s="78"/>
      <c r="U924" s="47">
        <f t="shared" si="521"/>
        <v>806.93142328500596</v>
      </c>
      <c r="V924" s="47">
        <f t="shared" si="489"/>
        <v>1569.059070341925</v>
      </c>
      <c r="W924" s="79">
        <v>5</v>
      </c>
      <c r="X924" s="62">
        <f t="shared" si="491"/>
        <v>1569.059070341925</v>
      </c>
      <c r="Y924" s="137">
        <f t="shared" si="505"/>
        <v>56.332071442700425</v>
      </c>
      <c r="Z924" s="133"/>
      <c r="AA924" s="5">
        <f t="shared" si="503"/>
        <v>0</v>
      </c>
      <c r="AB924" s="133"/>
      <c r="AC924" s="43">
        <f t="shared" si="507"/>
        <v>0</v>
      </c>
      <c r="AD924" s="133"/>
      <c r="AE924" s="43">
        <f t="shared" si="506"/>
        <v>0</v>
      </c>
      <c r="AF924" s="131"/>
      <c r="AG924" s="43">
        <f t="shared" si="508"/>
        <v>0</v>
      </c>
      <c r="AH924" s="133"/>
      <c r="AI924" s="43">
        <f t="shared" si="509"/>
        <v>0</v>
      </c>
      <c r="AJ924" s="133"/>
      <c r="AK924" s="43">
        <f t="shared" si="510"/>
        <v>0</v>
      </c>
      <c r="AL924" s="117"/>
      <c r="AM924" s="43">
        <f t="shared" si="511"/>
        <v>0</v>
      </c>
      <c r="AN924" s="133">
        <v>61.4</v>
      </c>
      <c r="AO924" s="5">
        <f t="shared" si="504"/>
        <v>5.9401211665941078</v>
      </c>
      <c r="AP924" s="133"/>
      <c r="AQ924" s="43">
        <f t="shared" si="512"/>
        <v>0</v>
      </c>
      <c r="AR924" s="133">
        <v>61.6</v>
      </c>
      <c r="AS924" s="43">
        <f t="shared" si="513"/>
        <v>5.9788820501839117</v>
      </c>
      <c r="AT924" s="131"/>
      <c r="AU924" s="43">
        <f t="shared" si="514"/>
        <v>0</v>
      </c>
      <c r="AV924" s="133"/>
      <c r="AW924" s="43">
        <f t="shared" si="515"/>
        <v>0</v>
      </c>
      <c r="AX924" s="133"/>
      <c r="AY924" s="43">
        <f t="shared" si="516"/>
        <v>0</v>
      </c>
      <c r="AZ924" s="133"/>
      <c r="BA924" s="43">
        <f t="shared" si="517"/>
        <v>0</v>
      </c>
      <c r="BB924" s="231"/>
      <c r="BC924" s="43">
        <f t="shared" si="518"/>
        <v>0</v>
      </c>
      <c r="BD924" s="123"/>
      <c r="BE924">
        <f t="shared" si="496"/>
        <v>0</v>
      </c>
      <c r="BF924">
        <f t="shared" si="497"/>
        <v>0</v>
      </c>
      <c r="BG924">
        <f t="shared" si="498"/>
        <v>4</v>
      </c>
      <c r="BH924">
        <f t="shared" si="501"/>
        <v>7</v>
      </c>
      <c r="BI924" s="6">
        <f t="shared" si="499"/>
        <v>0</v>
      </c>
      <c r="BJ924" s="44">
        <f t="shared" si="500"/>
        <v>0</v>
      </c>
    </row>
    <row r="925" spans="1:62" x14ac:dyDescent="0.25">
      <c r="A925" s="144">
        <f t="shared" si="494"/>
        <v>913</v>
      </c>
      <c r="B925" s="89" t="s">
        <v>146</v>
      </c>
      <c r="C925" s="150">
        <v>2</v>
      </c>
      <c r="D925" s="89" t="s">
        <v>146</v>
      </c>
      <c r="E925" s="150">
        <v>1</v>
      </c>
      <c r="F925" s="154" t="s">
        <v>135</v>
      </c>
      <c r="G925" s="155">
        <v>8</v>
      </c>
      <c r="H925" s="152">
        <f t="shared" si="493"/>
        <v>5990.97</v>
      </c>
      <c r="I925" s="47">
        <f t="shared" si="492"/>
        <v>1375.1999999999998</v>
      </c>
      <c r="J925" s="47">
        <f t="shared" si="495"/>
        <v>4065.5</v>
      </c>
      <c r="K925" s="47">
        <f t="shared" si="490"/>
        <v>0</v>
      </c>
      <c r="L925" s="56">
        <f t="shared" si="519"/>
        <v>2366.1381533841172</v>
      </c>
      <c r="M925" s="56">
        <f t="shared" si="502"/>
        <v>-3.7994896092641284E-4</v>
      </c>
      <c r="N925" s="47"/>
      <c r="O925" s="47"/>
      <c r="P925" s="47"/>
      <c r="Q925" s="47">
        <f t="shared" si="520"/>
        <v>462.74687499999982</v>
      </c>
      <c r="R925" s="78"/>
      <c r="S925" s="78"/>
      <c r="T925" s="78"/>
      <c r="U925" s="47">
        <f t="shared" si="521"/>
        <v>797.07946299115338</v>
      </c>
      <c r="V925" s="47">
        <f t="shared" ref="V925:V988" si="522">SQRT(POWER(H925-Q$7,2)+POWER(Q925-I925,2))</f>
        <v>1569.059070341925</v>
      </c>
      <c r="W925" s="79">
        <v>5</v>
      </c>
      <c r="X925" s="62">
        <f t="shared" si="491"/>
        <v>1569.059070341925</v>
      </c>
      <c r="Y925" s="137">
        <f t="shared" si="505"/>
        <v>56.332071442700425</v>
      </c>
      <c r="Z925" s="133"/>
      <c r="AA925" s="5">
        <f t="shared" si="503"/>
        <v>0</v>
      </c>
      <c r="AB925" s="133"/>
      <c r="AC925" s="43">
        <f t="shared" si="507"/>
        <v>0</v>
      </c>
      <c r="AD925" s="133"/>
      <c r="AE925" s="43">
        <f t="shared" si="506"/>
        <v>0</v>
      </c>
      <c r="AF925" s="131"/>
      <c r="AG925" s="43">
        <f t="shared" si="508"/>
        <v>0</v>
      </c>
      <c r="AH925" s="133"/>
      <c r="AI925" s="43">
        <f t="shared" si="509"/>
        <v>0</v>
      </c>
      <c r="AJ925" s="133"/>
      <c r="AK925" s="43">
        <f t="shared" si="510"/>
        <v>0</v>
      </c>
      <c r="AL925" s="117"/>
      <c r="AM925" s="43">
        <f t="shared" si="511"/>
        <v>0</v>
      </c>
      <c r="AN925" s="133">
        <v>60.7</v>
      </c>
      <c r="AO925" s="5">
        <f t="shared" si="504"/>
        <v>5.8054507308046572</v>
      </c>
      <c r="AP925" s="133"/>
      <c r="AQ925" s="43">
        <f t="shared" si="512"/>
        <v>0</v>
      </c>
      <c r="AR925" s="133">
        <v>60.5</v>
      </c>
      <c r="AS925" s="43">
        <f t="shared" si="513"/>
        <v>5.7672570796576306</v>
      </c>
      <c r="AT925" s="131"/>
      <c r="AU925" s="43">
        <f t="shared" si="514"/>
        <v>0</v>
      </c>
      <c r="AV925" s="133"/>
      <c r="AW925" s="43">
        <f t="shared" si="515"/>
        <v>0</v>
      </c>
      <c r="AX925" s="133"/>
      <c r="AY925" s="43">
        <f t="shared" si="516"/>
        <v>0</v>
      </c>
      <c r="AZ925" s="133"/>
      <c r="BA925" s="43">
        <f t="shared" si="517"/>
        <v>0</v>
      </c>
      <c r="BB925" s="231"/>
      <c r="BC925" s="43">
        <f t="shared" si="518"/>
        <v>0</v>
      </c>
      <c r="BD925" s="123"/>
      <c r="BE925">
        <f t="shared" si="496"/>
        <v>0</v>
      </c>
      <c r="BF925">
        <f t="shared" si="497"/>
        <v>0</v>
      </c>
      <c r="BG925">
        <f t="shared" si="498"/>
        <v>4</v>
      </c>
      <c r="BH925">
        <f t="shared" si="501"/>
        <v>7</v>
      </c>
      <c r="BI925" s="6">
        <f t="shared" si="499"/>
        <v>0</v>
      </c>
      <c r="BJ925" s="44">
        <f t="shared" si="500"/>
        <v>0</v>
      </c>
    </row>
    <row r="926" spans="1:62" x14ac:dyDescent="0.25">
      <c r="A926" s="144">
        <f t="shared" si="494"/>
        <v>914</v>
      </c>
      <c r="B926" s="89" t="s">
        <v>146</v>
      </c>
      <c r="C926" s="150">
        <v>3</v>
      </c>
      <c r="D926" s="89" t="s">
        <v>146</v>
      </c>
      <c r="E926" s="150">
        <v>2</v>
      </c>
      <c r="F926" s="154" t="s">
        <v>135</v>
      </c>
      <c r="G926" s="155">
        <v>9</v>
      </c>
      <c r="H926" s="152">
        <f t="shared" si="493"/>
        <v>5990.97</v>
      </c>
      <c r="I926" s="47">
        <f t="shared" si="492"/>
        <v>1369.4499999999998</v>
      </c>
      <c r="J926" s="47">
        <f t="shared" si="495"/>
        <v>4073.5</v>
      </c>
      <c r="K926" s="47">
        <f t="shared" si="490"/>
        <v>0</v>
      </c>
      <c r="L926" s="56">
        <f t="shared" si="519"/>
        <v>2356.2861675526597</v>
      </c>
      <c r="M926" s="56">
        <f t="shared" si="502"/>
        <v>-4.0723748088566936E-4</v>
      </c>
      <c r="N926" s="47"/>
      <c r="O926" s="47"/>
      <c r="P926" s="47"/>
      <c r="Q926" s="47">
        <f t="shared" si="520"/>
        <v>456.99687499999982</v>
      </c>
      <c r="R926" s="78"/>
      <c r="S926" s="78"/>
      <c r="T926" s="78"/>
      <c r="U926" s="47">
        <f t="shared" si="521"/>
        <v>787.22750444821565</v>
      </c>
      <c r="V926" s="47">
        <f t="shared" si="522"/>
        <v>1569.059070341925</v>
      </c>
      <c r="W926" s="79">
        <v>5</v>
      </c>
      <c r="X926" s="62">
        <f t="shared" si="491"/>
        <v>1569.059070341925</v>
      </c>
      <c r="Y926" s="137">
        <f t="shared" si="505"/>
        <v>56.332071442700425</v>
      </c>
      <c r="Z926" s="133"/>
      <c r="AA926" s="5">
        <f t="shared" si="503"/>
        <v>0</v>
      </c>
      <c r="AB926" s="133"/>
      <c r="AC926" s="43">
        <f t="shared" si="507"/>
        <v>0</v>
      </c>
      <c r="AD926" s="133"/>
      <c r="AE926" s="43">
        <f t="shared" si="506"/>
        <v>0</v>
      </c>
      <c r="AF926" s="131"/>
      <c r="AG926" s="43">
        <f t="shared" si="508"/>
        <v>0</v>
      </c>
      <c r="AH926" s="133"/>
      <c r="AI926" s="43">
        <f t="shared" si="509"/>
        <v>0</v>
      </c>
      <c r="AJ926" s="133"/>
      <c r="AK926" s="43">
        <f t="shared" si="510"/>
        <v>0</v>
      </c>
      <c r="AL926" s="117"/>
      <c r="AM926" s="43">
        <f t="shared" si="511"/>
        <v>0</v>
      </c>
      <c r="AN926" s="133">
        <v>61.4</v>
      </c>
      <c r="AO926" s="5">
        <f t="shared" si="504"/>
        <v>5.9401211665941078</v>
      </c>
      <c r="AP926" s="133"/>
      <c r="AQ926" s="43">
        <f t="shared" si="512"/>
        <v>0</v>
      </c>
      <c r="AR926" s="133">
        <v>61.4</v>
      </c>
      <c r="AS926" s="43">
        <f t="shared" si="513"/>
        <v>5.9401211665941078</v>
      </c>
      <c r="AT926" s="131"/>
      <c r="AU926" s="43">
        <f t="shared" si="514"/>
        <v>0</v>
      </c>
      <c r="AV926" s="133"/>
      <c r="AW926" s="43">
        <f t="shared" si="515"/>
        <v>0</v>
      </c>
      <c r="AX926" s="133"/>
      <c r="AY926" s="43">
        <f t="shared" si="516"/>
        <v>0</v>
      </c>
      <c r="AZ926" s="133"/>
      <c r="BA926" s="43">
        <f t="shared" si="517"/>
        <v>0</v>
      </c>
      <c r="BB926" s="231"/>
      <c r="BC926" s="43">
        <f t="shared" si="518"/>
        <v>0</v>
      </c>
      <c r="BD926" s="123"/>
      <c r="BE926">
        <f t="shared" si="496"/>
        <v>0</v>
      </c>
      <c r="BF926">
        <f t="shared" si="497"/>
        <v>0</v>
      </c>
      <c r="BG926">
        <f t="shared" si="498"/>
        <v>4</v>
      </c>
      <c r="BH926">
        <f t="shared" si="501"/>
        <v>7</v>
      </c>
      <c r="BI926" s="6">
        <f t="shared" si="499"/>
        <v>0</v>
      </c>
      <c r="BJ926" s="44">
        <f t="shared" si="500"/>
        <v>0</v>
      </c>
    </row>
    <row r="927" spans="1:62" x14ac:dyDescent="0.25">
      <c r="A927" s="144">
        <f t="shared" si="494"/>
        <v>915</v>
      </c>
      <c r="B927" s="89" t="s">
        <v>146</v>
      </c>
      <c r="C927" s="150">
        <v>4</v>
      </c>
      <c r="D927" s="89" t="s">
        <v>146</v>
      </c>
      <c r="E927" s="150">
        <v>3</v>
      </c>
      <c r="F927" s="154" t="s">
        <v>135</v>
      </c>
      <c r="G927" s="155">
        <v>10</v>
      </c>
      <c r="H927" s="152">
        <f t="shared" si="493"/>
        <v>5990.97</v>
      </c>
      <c r="I927" s="47">
        <f t="shared" si="492"/>
        <v>1363.6999999999998</v>
      </c>
      <c r="J927" s="47">
        <f t="shared" si="495"/>
        <v>4081.5</v>
      </c>
      <c r="K927" s="47">
        <f t="shared" si="490"/>
        <v>0</v>
      </c>
      <c r="L927" s="56">
        <f t="shared" si="519"/>
        <v>2346.4341820941836</v>
      </c>
      <c r="M927" s="56">
        <f t="shared" si="502"/>
        <v>-4.3597050444077468E-4</v>
      </c>
      <c r="N927" s="47"/>
      <c r="O927" s="47"/>
      <c r="P927" s="47"/>
      <c r="Q927" s="47">
        <f t="shared" si="520"/>
        <v>451.24687499999982</v>
      </c>
      <c r="R927" s="78"/>
      <c r="S927" s="78"/>
      <c r="T927" s="78"/>
      <c r="U927" s="47">
        <f t="shared" si="521"/>
        <v>777.3755477227628</v>
      </c>
      <c r="V927" s="47">
        <f t="shared" si="522"/>
        <v>1569.059070341925</v>
      </c>
      <c r="W927" s="79">
        <v>5</v>
      </c>
      <c r="X927" s="62">
        <f t="shared" si="491"/>
        <v>1569.059070341925</v>
      </c>
      <c r="Y927" s="137">
        <f t="shared" si="505"/>
        <v>56.332071442700425</v>
      </c>
      <c r="Z927" s="133"/>
      <c r="AA927" s="5">
        <f t="shared" si="503"/>
        <v>0</v>
      </c>
      <c r="AB927" s="133"/>
      <c r="AC927" s="43">
        <f t="shared" si="507"/>
        <v>0</v>
      </c>
      <c r="AD927" s="133"/>
      <c r="AE927" s="43">
        <f t="shared" si="506"/>
        <v>0</v>
      </c>
      <c r="AF927" s="131"/>
      <c r="AG927" s="43">
        <f t="shared" si="508"/>
        <v>0</v>
      </c>
      <c r="AH927" s="133"/>
      <c r="AI927" s="43">
        <f t="shared" si="509"/>
        <v>0</v>
      </c>
      <c r="AJ927" s="133"/>
      <c r="AK927" s="43">
        <f t="shared" si="510"/>
        <v>0</v>
      </c>
      <c r="AL927" s="117"/>
      <c r="AM927" s="43">
        <f t="shared" si="511"/>
        <v>0</v>
      </c>
      <c r="AN927" s="133">
        <v>61.4</v>
      </c>
      <c r="AO927" s="5">
        <f t="shared" si="504"/>
        <v>5.9401211665941078</v>
      </c>
      <c r="AP927" s="133"/>
      <c r="AQ927" s="43">
        <f t="shared" si="512"/>
        <v>0</v>
      </c>
      <c r="AR927" s="133">
        <v>61.2</v>
      </c>
      <c r="AS927" s="43">
        <f t="shared" si="513"/>
        <v>5.901486334658256</v>
      </c>
      <c r="AT927" s="131"/>
      <c r="AU927" s="43">
        <f t="shared" si="514"/>
        <v>0</v>
      </c>
      <c r="AV927" s="133"/>
      <c r="AW927" s="43">
        <f t="shared" si="515"/>
        <v>0</v>
      </c>
      <c r="AX927" s="133"/>
      <c r="AY927" s="43">
        <f t="shared" si="516"/>
        <v>0</v>
      </c>
      <c r="AZ927" s="133"/>
      <c r="BA927" s="43">
        <f t="shared" si="517"/>
        <v>0</v>
      </c>
      <c r="BB927" s="231"/>
      <c r="BC927" s="43">
        <f t="shared" si="518"/>
        <v>0</v>
      </c>
      <c r="BD927" s="123"/>
      <c r="BE927">
        <f t="shared" si="496"/>
        <v>0</v>
      </c>
      <c r="BF927">
        <f t="shared" si="497"/>
        <v>0</v>
      </c>
      <c r="BG927">
        <f t="shared" si="498"/>
        <v>4</v>
      </c>
      <c r="BH927">
        <f t="shared" si="501"/>
        <v>7</v>
      </c>
      <c r="BI927" s="6">
        <f t="shared" si="499"/>
        <v>0</v>
      </c>
      <c r="BJ927" s="44">
        <f t="shared" si="500"/>
        <v>0</v>
      </c>
    </row>
    <row r="928" spans="1:62" x14ac:dyDescent="0.25">
      <c r="A928" s="144">
        <f t="shared" si="494"/>
        <v>916</v>
      </c>
      <c r="B928" s="89" t="s">
        <v>146</v>
      </c>
      <c r="C928" s="150">
        <v>5</v>
      </c>
      <c r="D928" s="89" t="s">
        <v>146</v>
      </c>
      <c r="E928" s="150">
        <v>4</v>
      </c>
      <c r="F928" s="154" t="s">
        <v>135</v>
      </c>
      <c r="G928" s="155">
        <v>11</v>
      </c>
      <c r="H928" s="152">
        <f t="shared" si="493"/>
        <v>5990.97</v>
      </c>
      <c r="I928" s="47">
        <f t="shared" si="492"/>
        <v>1357.9499999999998</v>
      </c>
      <c r="J928" s="47">
        <f t="shared" si="495"/>
        <v>4089.5</v>
      </c>
      <c r="K928" s="47">
        <f t="shared" si="490"/>
        <v>0</v>
      </c>
      <c r="L928" s="56">
        <f t="shared" si="519"/>
        <v>2336.582197013407</v>
      </c>
      <c r="M928" s="56">
        <f t="shared" si="502"/>
        <v>-4.6621330056950683E-4</v>
      </c>
      <c r="N928" s="47"/>
      <c r="O928" s="47"/>
      <c r="P928" s="47"/>
      <c r="Q928" s="47">
        <f t="shared" si="520"/>
        <v>445.49687499999982</v>
      </c>
      <c r="R928" s="78"/>
      <c r="S928" s="78"/>
      <c r="T928" s="78"/>
      <c r="U928" s="47">
        <f t="shared" si="521"/>
        <v>767.5235928847826</v>
      </c>
      <c r="V928" s="47">
        <f t="shared" si="522"/>
        <v>1569.059070341925</v>
      </c>
      <c r="W928" s="79">
        <v>5</v>
      </c>
      <c r="X928" s="62">
        <f t="shared" si="491"/>
        <v>1569.059070341925</v>
      </c>
      <c r="Y928" s="137">
        <f t="shared" si="505"/>
        <v>56.332071442700425</v>
      </c>
      <c r="Z928" s="133"/>
      <c r="AA928" s="5">
        <f t="shared" si="503"/>
        <v>0</v>
      </c>
      <c r="AB928" s="133"/>
      <c r="AC928" s="43">
        <f t="shared" si="507"/>
        <v>0</v>
      </c>
      <c r="AD928" s="133"/>
      <c r="AE928" s="43">
        <f t="shared" si="506"/>
        <v>0</v>
      </c>
      <c r="AF928" s="131"/>
      <c r="AG928" s="43">
        <f t="shared" si="508"/>
        <v>0</v>
      </c>
      <c r="AH928" s="133"/>
      <c r="AI928" s="43">
        <f t="shared" si="509"/>
        <v>0</v>
      </c>
      <c r="AJ928" s="133"/>
      <c r="AK928" s="43">
        <f t="shared" si="510"/>
        <v>0</v>
      </c>
      <c r="AL928" s="117"/>
      <c r="AM928" s="43">
        <f t="shared" si="511"/>
        <v>0</v>
      </c>
      <c r="AN928" s="133">
        <v>61.1</v>
      </c>
      <c r="AO928" s="5">
        <f t="shared" si="504"/>
        <v>5.8822161880605606</v>
      </c>
      <c r="AP928" s="133"/>
      <c r="AQ928" s="43">
        <f t="shared" si="512"/>
        <v>0</v>
      </c>
      <c r="AR928" s="133">
        <v>61.1</v>
      </c>
      <c r="AS928" s="43">
        <f t="shared" si="513"/>
        <v>5.8822161880605606</v>
      </c>
      <c r="AT928" s="131"/>
      <c r="AU928" s="43">
        <f t="shared" si="514"/>
        <v>0</v>
      </c>
      <c r="AV928" s="133"/>
      <c r="AW928" s="43">
        <f t="shared" si="515"/>
        <v>0</v>
      </c>
      <c r="AX928" s="133"/>
      <c r="AY928" s="43">
        <f t="shared" si="516"/>
        <v>0</v>
      </c>
      <c r="AZ928" s="133"/>
      <c r="BA928" s="43">
        <f t="shared" si="517"/>
        <v>0</v>
      </c>
      <c r="BB928" s="231"/>
      <c r="BC928" s="43">
        <f t="shared" si="518"/>
        <v>0</v>
      </c>
      <c r="BD928" s="123"/>
      <c r="BE928">
        <f t="shared" si="496"/>
        <v>0</v>
      </c>
      <c r="BF928">
        <f t="shared" si="497"/>
        <v>0</v>
      </c>
      <c r="BG928">
        <f t="shared" si="498"/>
        <v>4</v>
      </c>
      <c r="BH928">
        <f t="shared" si="501"/>
        <v>7</v>
      </c>
      <c r="BI928" s="6">
        <f t="shared" si="499"/>
        <v>0</v>
      </c>
      <c r="BJ928" s="44">
        <f t="shared" si="500"/>
        <v>0</v>
      </c>
    </row>
    <row r="929" spans="1:62" x14ac:dyDescent="0.25">
      <c r="A929" s="144">
        <f t="shared" si="494"/>
        <v>917</v>
      </c>
      <c r="B929" s="89" t="s">
        <v>146</v>
      </c>
      <c r="C929" s="150">
        <v>6</v>
      </c>
      <c r="D929" s="89" t="s">
        <v>146</v>
      </c>
      <c r="E929" s="150">
        <v>5</v>
      </c>
      <c r="F929" s="154" t="s">
        <v>135</v>
      </c>
      <c r="G929" s="155">
        <v>12</v>
      </c>
      <c r="H929" s="152">
        <f t="shared" si="493"/>
        <v>5990.97</v>
      </c>
      <c r="I929" s="47">
        <f t="shared" si="492"/>
        <v>1352.1999999999998</v>
      </c>
      <c r="J929" s="47">
        <f t="shared" si="495"/>
        <v>4097.5</v>
      </c>
      <c r="K929" s="47">
        <f t="shared" si="490"/>
        <v>0</v>
      </c>
      <c r="L929" s="56">
        <f t="shared" si="519"/>
        <v>2326.730212315128</v>
      </c>
      <c r="M929" s="56">
        <f t="shared" si="502"/>
        <v>-4.9803469983089599E-4</v>
      </c>
      <c r="N929" s="47"/>
      <c r="O929" s="47"/>
      <c r="P929" s="47"/>
      <c r="Q929" s="47">
        <f t="shared" si="520"/>
        <v>439.74687499999982</v>
      </c>
      <c r="R929" s="78"/>
      <c r="S929" s="78"/>
      <c r="T929" s="78"/>
      <c r="U929" s="47">
        <f t="shared" si="521"/>
        <v>757.67164000790308</v>
      </c>
      <c r="V929" s="47">
        <f t="shared" si="522"/>
        <v>1569.059070341925</v>
      </c>
      <c r="W929" s="79">
        <v>5</v>
      </c>
      <c r="X929" s="62">
        <f t="shared" si="491"/>
        <v>1569.059070341925</v>
      </c>
      <c r="Y929" s="137">
        <f t="shared" si="505"/>
        <v>56.332071442700425</v>
      </c>
      <c r="Z929" s="133"/>
      <c r="AA929" s="5">
        <f t="shared" si="503"/>
        <v>0</v>
      </c>
      <c r="AB929" s="133"/>
      <c r="AC929" s="43">
        <f t="shared" si="507"/>
        <v>0</v>
      </c>
      <c r="AD929" s="133"/>
      <c r="AE929" s="43">
        <f t="shared" si="506"/>
        <v>0</v>
      </c>
      <c r="AF929" s="131"/>
      <c r="AG929" s="43">
        <f t="shared" si="508"/>
        <v>0</v>
      </c>
      <c r="AH929" s="133"/>
      <c r="AI929" s="43">
        <f t="shared" si="509"/>
        <v>0</v>
      </c>
      <c r="AJ929" s="133"/>
      <c r="AK929" s="43">
        <f t="shared" si="510"/>
        <v>0</v>
      </c>
      <c r="AL929" s="117"/>
      <c r="AM929" s="43">
        <f t="shared" si="511"/>
        <v>0</v>
      </c>
      <c r="AN929" s="133">
        <v>61.3</v>
      </c>
      <c r="AO929" s="5">
        <f t="shared" si="504"/>
        <v>5.9207879941694364</v>
      </c>
      <c r="AP929" s="133"/>
      <c r="AQ929" s="43">
        <f t="shared" si="512"/>
        <v>0</v>
      </c>
      <c r="AR929" s="133">
        <v>60</v>
      </c>
      <c r="AS929" s="43">
        <f t="shared" si="513"/>
        <v>5.6723244277761005</v>
      </c>
      <c r="AT929" s="131"/>
      <c r="AU929" s="43">
        <f t="shared" si="514"/>
        <v>0</v>
      </c>
      <c r="AV929" s="133"/>
      <c r="AW929" s="43">
        <f t="shared" si="515"/>
        <v>0</v>
      </c>
      <c r="AX929" s="133"/>
      <c r="AY929" s="43">
        <f t="shared" si="516"/>
        <v>0</v>
      </c>
      <c r="AZ929" s="133"/>
      <c r="BA929" s="43">
        <f t="shared" si="517"/>
        <v>0</v>
      </c>
      <c r="BB929" s="231"/>
      <c r="BC929" s="43">
        <f t="shared" si="518"/>
        <v>0</v>
      </c>
      <c r="BD929" s="123"/>
      <c r="BE929">
        <f t="shared" si="496"/>
        <v>0</v>
      </c>
      <c r="BF929">
        <f t="shared" si="497"/>
        <v>0</v>
      </c>
      <c r="BG929">
        <f t="shared" si="498"/>
        <v>4</v>
      </c>
      <c r="BH929">
        <f t="shared" si="501"/>
        <v>7</v>
      </c>
      <c r="BI929" s="6">
        <f t="shared" si="499"/>
        <v>0</v>
      </c>
      <c r="BJ929" s="44">
        <f t="shared" si="500"/>
        <v>0</v>
      </c>
    </row>
    <row r="930" spans="1:62" x14ac:dyDescent="0.25">
      <c r="A930" s="144">
        <f t="shared" si="494"/>
        <v>918</v>
      </c>
      <c r="B930" s="89" t="s">
        <v>146</v>
      </c>
      <c r="C930" s="150">
        <v>7</v>
      </c>
      <c r="D930" s="89" t="s">
        <v>146</v>
      </c>
      <c r="E930" s="150">
        <v>6</v>
      </c>
      <c r="F930" s="154" t="s">
        <v>135</v>
      </c>
      <c r="G930" s="155">
        <v>13</v>
      </c>
      <c r="H930" s="152">
        <f t="shared" si="493"/>
        <v>5990.97</v>
      </c>
      <c r="I930" s="47">
        <f t="shared" si="492"/>
        <v>1346.4499999999998</v>
      </c>
      <c r="J930" s="47">
        <f t="shared" si="495"/>
        <v>4105.5</v>
      </c>
      <c r="K930" s="47">
        <f t="shared" ref="K930:K993" si="523">K929</f>
        <v>0</v>
      </c>
      <c r="L930" s="56">
        <f t="shared" si="519"/>
        <v>2316.8782280042255</v>
      </c>
      <c r="M930" s="56">
        <f t="shared" si="502"/>
        <v>-5.3150733174334164E-4</v>
      </c>
      <c r="N930" s="47"/>
      <c r="O930" s="47"/>
      <c r="P930" s="47"/>
      <c r="Q930" s="47">
        <f t="shared" si="520"/>
        <v>433.99687499999982</v>
      </c>
      <c r="R930" s="78"/>
      <c r="S930" s="78"/>
      <c r="T930" s="78"/>
      <c r="U930" s="47">
        <f t="shared" si="521"/>
        <v>747.81968916963228</v>
      </c>
      <c r="V930" s="47">
        <f t="shared" si="522"/>
        <v>1569.059070341925</v>
      </c>
      <c r="W930" s="79">
        <v>5</v>
      </c>
      <c r="X930" s="62">
        <f t="shared" si="491"/>
        <v>1569.059070341925</v>
      </c>
      <c r="Y930" s="137">
        <f t="shared" si="505"/>
        <v>56.332071442700425</v>
      </c>
      <c r="Z930" s="133"/>
      <c r="AA930" s="5">
        <f t="shared" si="503"/>
        <v>0</v>
      </c>
      <c r="AB930" s="133"/>
      <c r="AC930" s="43">
        <f t="shared" si="507"/>
        <v>0</v>
      </c>
      <c r="AD930" s="133"/>
      <c r="AE930" s="43">
        <f t="shared" si="506"/>
        <v>0</v>
      </c>
      <c r="AF930" s="131"/>
      <c r="AG930" s="43">
        <f t="shared" si="508"/>
        <v>0</v>
      </c>
      <c r="AH930" s="133"/>
      <c r="AI930" s="43">
        <f t="shared" si="509"/>
        <v>0</v>
      </c>
      <c r="AJ930" s="133"/>
      <c r="AK930" s="43">
        <f t="shared" si="510"/>
        <v>0</v>
      </c>
      <c r="AL930" s="117"/>
      <c r="AM930" s="43">
        <f t="shared" si="511"/>
        <v>0</v>
      </c>
      <c r="AN930" s="133">
        <v>61.2</v>
      </c>
      <c r="AO930" s="5">
        <f t="shared" si="504"/>
        <v>5.901486334658256</v>
      </c>
      <c r="AP930" s="133"/>
      <c r="AQ930" s="43">
        <f t="shared" si="512"/>
        <v>0</v>
      </c>
      <c r="AR930" s="133">
        <v>60.5</v>
      </c>
      <c r="AS930" s="43">
        <f t="shared" si="513"/>
        <v>5.7672570796576306</v>
      </c>
      <c r="AT930" s="131"/>
      <c r="AU930" s="43">
        <f t="shared" si="514"/>
        <v>0</v>
      </c>
      <c r="AV930" s="133"/>
      <c r="AW930" s="43">
        <f t="shared" si="515"/>
        <v>0</v>
      </c>
      <c r="AX930" s="133"/>
      <c r="AY930" s="43">
        <f t="shared" si="516"/>
        <v>0</v>
      </c>
      <c r="AZ930" s="133"/>
      <c r="BA930" s="43">
        <f t="shared" si="517"/>
        <v>0</v>
      </c>
      <c r="BB930" s="231"/>
      <c r="BC930" s="43">
        <f t="shared" si="518"/>
        <v>0</v>
      </c>
      <c r="BD930" s="123"/>
      <c r="BE930">
        <f t="shared" si="496"/>
        <v>0</v>
      </c>
      <c r="BF930">
        <f t="shared" si="497"/>
        <v>0</v>
      </c>
      <c r="BG930">
        <f t="shared" si="498"/>
        <v>4</v>
      </c>
      <c r="BH930">
        <f t="shared" si="501"/>
        <v>7</v>
      </c>
      <c r="BI930" s="6">
        <f t="shared" si="499"/>
        <v>0</v>
      </c>
      <c r="BJ930" s="44">
        <f t="shared" si="500"/>
        <v>0</v>
      </c>
    </row>
    <row r="931" spans="1:62" x14ac:dyDescent="0.25">
      <c r="A931" s="144">
        <f t="shared" si="494"/>
        <v>919</v>
      </c>
      <c r="B931" s="89" t="s">
        <v>146</v>
      </c>
      <c r="C931" s="150">
        <v>8</v>
      </c>
      <c r="D931" s="89" t="s">
        <v>146</v>
      </c>
      <c r="E931" s="150">
        <v>7</v>
      </c>
      <c r="F931" s="154" t="s">
        <v>135</v>
      </c>
      <c r="G931" s="155">
        <v>14</v>
      </c>
      <c r="H931" s="152">
        <f t="shared" si="493"/>
        <v>5990.97</v>
      </c>
      <c r="I931" s="47">
        <f t="shared" si="492"/>
        <v>1340.6999999999998</v>
      </c>
      <c r="J931" s="47">
        <f t="shared" si="495"/>
        <v>4113.5</v>
      </c>
      <c r="K931" s="47">
        <f t="shared" si="523"/>
        <v>0</v>
      </c>
      <c r="L931" s="56">
        <f t="shared" si="519"/>
        <v>2307.0262440856627</v>
      </c>
      <c r="M931" s="56">
        <f t="shared" si="502"/>
        <v>-5.6670787944312906E-4</v>
      </c>
      <c r="N931" s="47"/>
      <c r="O931" s="47"/>
      <c r="P931" s="47"/>
      <c r="Q931" s="47">
        <f t="shared" si="520"/>
        <v>428.24687499999982</v>
      </c>
      <c r="R931" s="78"/>
      <c r="S931" s="78"/>
      <c r="T931" s="78"/>
      <c r="U931" s="47">
        <f t="shared" si="521"/>
        <v>737.96774045161715</v>
      </c>
      <c r="V931" s="47">
        <f t="shared" si="522"/>
        <v>1569.059070341925</v>
      </c>
      <c r="W931" s="79">
        <v>5</v>
      </c>
      <c r="X931" s="62">
        <f t="shared" si="491"/>
        <v>1569.059070341925</v>
      </c>
      <c r="Y931" s="137">
        <f t="shared" si="505"/>
        <v>56.332071442700425</v>
      </c>
      <c r="Z931" s="133"/>
      <c r="AA931" s="5">
        <f t="shared" si="503"/>
        <v>0</v>
      </c>
      <c r="AB931" s="133"/>
      <c r="AC931" s="43">
        <f t="shared" si="507"/>
        <v>0</v>
      </c>
      <c r="AD931" s="133"/>
      <c r="AE931" s="43">
        <f t="shared" si="506"/>
        <v>0</v>
      </c>
      <c r="AF931" s="131"/>
      <c r="AG931" s="43">
        <f t="shared" si="508"/>
        <v>0</v>
      </c>
      <c r="AH931" s="133"/>
      <c r="AI931" s="43">
        <f t="shared" si="509"/>
        <v>0</v>
      </c>
      <c r="AJ931" s="133"/>
      <c r="AK931" s="43">
        <f t="shared" si="510"/>
        <v>0</v>
      </c>
      <c r="AL931" s="117"/>
      <c r="AM931" s="43">
        <f t="shared" si="511"/>
        <v>0</v>
      </c>
      <c r="AN931" s="133">
        <v>61.6</v>
      </c>
      <c r="AO931" s="5">
        <f t="shared" si="504"/>
        <v>5.9788820501839117</v>
      </c>
      <c r="AP931" s="133"/>
      <c r="AQ931" s="43">
        <f t="shared" si="512"/>
        <v>0</v>
      </c>
      <c r="AR931" s="133">
        <v>61.6</v>
      </c>
      <c r="AS931" s="43">
        <f t="shared" si="513"/>
        <v>5.9788820501839117</v>
      </c>
      <c r="AT931" s="131"/>
      <c r="AU931" s="43">
        <f t="shared" si="514"/>
        <v>0</v>
      </c>
      <c r="AV931" s="133"/>
      <c r="AW931" s="43">
        <f t="shared" si="515"/>
        <v>0</v>
      </c>
      <c r="AX931" s="133"/>
      <c r="AY931" s="43">
        <f t="shared" si="516"/>
        <v>0</v>
      </c>
      <c r="AZ931" s="133"/>
      <c r="BA931" s="43">
        <f t="shared" si="517"/>
        <v>0</v>
      </c>
      <c r="BB931" s="231"/>
      <c r="BC931" s="43">
        <f t="shared" si="518"/>
        <v>0</v>
      </c>
      <c r="BD931" s="123"/>
      <c r="BE931">
        <f t="shared" si="496"/>
        <v>0</v>
      </c>
      <c r="BF931">
        <f t="shared" si="497"/>
        <v>0</v>
      </c>
      <c r="BG931">
        <f t="shared" si="498"/>
        <v>4</v>
      </c>
      <c r="BH931">
        <f t="shared" si="501"/>
        <v>7</v>
      </c>
      <c r="BI931" s="6">
        <f t="shared" si="499"/>
        <v>0</v>
      </c>
      <c r="BJ931" s="44">
        <f t="shared" si="500"/>
        <v>0</v>
      </c>
    </row>
    <row r="932" spans="1:62" x14ac:dyDescent="0.25">
      <c r="A932" s="144">
        <f t="shared" si="494"/>
        <v>920</v>
      </c>
      <c r="B932" s="89" t="s">
        <v>146</v>
      </c>
      <c r="C932" s="150">
        <v>9</v>
      </c>
      <c r="D932" s="89" t="s">
        <v>146</v>
      </c>
      <c r="E932" s="150">
        <v>8</v>
      </c>
      <c r="F932" s="154" t="s">
        <v>135</v>
      </c>
      <c r="G932" s="155">
        <v>15</v>
      </c>
      <c r="H932" s="152">
        <f t="shared" si="493"/>
        <v>5990.97</v>
      </c>
      <c r="I932" s="47">
        <f t="shared" si="492"/>
        <v>1334.9499999999998</v>
      </c>
      <c r="J932" s="47">
        <f t="shared" si="495"/>
        <v>4121.5</v>
      </c>
      <c r="K932" s="47">
        <f t="shared" si="523"/>
        <v>0</v>
      </c>
      <c r="L932" s="56">
        <f t="shared" si="519"/>
        <v>2297.1742605644877</v>
      </c>
      <c r="M932" s="56">
        <f t="shared" si="502"/>
        <v>-6.0371736117303954E-4</v>
      </c>
      <c r="N932" s="47"/>
      <c r="O932" s="47"/>
      <c r="P932" s="47"/>
      <c r="Q932" s="47">
        <f t="shared" si="520"/>
        <v>422.49687499999982</v>
      </c>
      <c r="R932" s="78"/>
      <c r="S932" s="78"/>
      <c r="T932" s="78"/>
      <c r="U932" s="47">
        <f t="shared" si="521"/>
        <v>728.11579393992372</v>
      </c>
      <c r="V932" s="47">
        <f t="shared" si="522"/>
        <v>1569.059070341925</v>
      </c>
      <c r="W932" s="79">
        <v>5</v>
      </c>
      <c r="X932" s="62">
        <f t="shared" si="491"/>
        <v>1569.059070341925</v>
      </c>
      <c r="Y932" s="137">
        <f t="shared" si="505"/>
        <v>56.332071442700425</v>
      </c>
      <c r="Z932" s="133"/>
      <c r="AA932" s="5">
        <f t="shared" si="503"/>
        <v>0</v>
      </c>
      <c r="AB932" s="133"/>
      <c r="AC932" s="43">
        <f t="shared" si="507"/>
        <v>0</v>
      </c>
      <c r="AD932" s="133"/>
      <c r="AE932" s="43">
        <f t="shared" si="506"/>
        <v>0</v>
      </c>
      <c r="AF932" s="131"/>
      <c r="AG932" s="43">
        <f t="shared" si="508"/>
        <v>0</v>
      </c>
      <c r="AH932" s="133"/>
      <c r="AI932" s="43">
        <f t="shared" si="509"/>
        <v>0</v>
      </c>
      <c r="AJ932" s="133"/>
      <c r="AK932" s="43">
        <f t="shared" si="510"/>
        <v>0</v>
      </c>
      <c r="AL932" s="117"/>
      <c r="AM932" s="43">
        <f t="shared" si="511"/>
        <v>0</v>
      </c>
      <c r="AN932" s="133">
        <v>61.3</v>
      </c>
      <c r="AO932" s="5">
        <f t="shared" si="504"/>
        <v>5.9207879941694364</v>
      </c>
      <c r="AP932" s="133"/>
      <c r="AQ932" s="43">
        <f t="shared" si="512"/>
        <v>0</v>
      </c>
      <c r="AR932" s="133">
        <v>61.2</v>
      </c>
      <c r="AS932" s="43">
        <f t="shared" si="513"/>
        <v>5.901486334658256</v>
      </c>
      <c r="AT932" s="131"/>
      <c r="AU932" s="43">
        <f t="shared" si="514"/>
        <v>0</v>
      </c>
      <c r="AV932" s="133"/>
      <c r="AW932" s="43">
        <f t="shared" si="515"/>
        <v>0</v>
      </c>
      <c r="AX932" s="133"/>
      <c r="AY932" s="43">
        <f t="shared" si="516"/>
        <v>0</v>
      </c>
      <c r="AZ932" s="133"/>
      <c r="BA932" s="43">
        <f t="shared" si="517"/>
        <v>0</v>
      </c>
      <c r="BB932" s="231"/>
      <c r="BC932" s="43">
        <f t="shared" si="518"/>
        <v>0</v>
      </c>
      <c r="BD932" s="123"/>
      <c r="BE932">
        <f t="shared" si="496"/>
        <v>0</v>
      </c>
      <c r="BF932">
        <f t="shared" si="497"/>
        <v>0</v>
      </c>
      <c r="BG932">
        <f t="shared" si="498"/>
        <v>4</v>
      </c>
      <c r="BH932">
        <f t="shared" si="501"/>
        <v>7</v>
      </c>
      <c r="BI932" s="6">
        <f t="shared" si="499"/>
        <v>0</v>
      </c>
      <c r="BJ932" s="44">
        <f t="shared" si="500"/>
        <v>0</v>
      </c>
    </row>
    <row r="933" spans="1:62" x14ac:dyDescent="0.25">
      <c r="A933" s="144">
        <f t="shared" si="494"/>
        <v>921</v>
      </c>
      <c r="B933" s="89" t="s">
        <v>146</v>
      </c>
      <c r="C933" s="150">
        <v>10</v>
      </c>
      <c r="D933" s="89" t="s">
        <v>146</v>
      </c>
      <c r="E933" s="150">
        <v>9</v>
      </c>
      <c r="F933" s="154" t="s">
        <v>135</v>
      </c>
      <c r="G933" s="155">
        <v>16</v>
      </c>
      <c r="H933" s="152">
        <f t="shared" si="493"/>
        <v>5990.97</v>
      </c>
      <c r="I933" s="47">
        <f t="shared" si="492"/>
        <v>1329.1999999999998</v>
      </c>
      <c r="J933" s="47">
        <f t="shared" si="495"/>
        <v>4129.5</v>
      </c>
      <c r="K933" s="47">
        <f t="shared" si="523"/>
        <v>0</v>
      </c>
      <c r="L933" s="56">
        <f t="shared" si="519"/>
        <v>2287.322277445835</v>
      </c>
      <c r="M933" s="56">
        <f t="shared" si="502"/>
        <v>-6.4262142996085458E-4</v>
      </c>
      <c r="N933" s="47"/>
      <c r="O933" s="47"/>
      <c r="P933" s="47"/>
      <c r="Q933" s="47">
        <f t="shared" si="520"/>
        <v>416.74687499999982</v>
      </c>
      <c r="R933" s="78"/>
      <c r="S933" s="78"/>
      <c r="T933" s="78"/>
      <c r="U933" s="47">
        <f t="shared" si="521"/>
        <v>718.26384972533981</v>
      </c>
      <c r="V933" s="47">
        <f t="shared" si="522"/>
        <v>1569.059070341925</v>
      </c>
      <c r="W933" s="79">
        <v>5</v>
      </c>
      <c r="X933" s="62">
        <f t="shared" si="491"/>
        <v>1569.059070341925</v>
      </c>
      <c r="Y933" s="137">
        <f t="shared" si="505"/>
        <v>56.332071442700425</v>
      </c>
      <c r="Z933" s="133"/>
      <c r="AA933" s="5">
        <f t="shared" si="503"/>
        <v>0</v>
      </c>
      <c r="AB933" s="133"/>
      <c r="AC933" s="43">
        <f t="shared" si="507"/>
        <v>0</v>
      </c>
      <c r="AD933" s="133"/>
      <c r="AE933" s="43">
        <f t="shared" si="506"/>
        <v>0</v>
      </c>
      <c r="AF933" s="131"/>
      <c r="AG933" s="43">
        <f t="shared" si="508"/>
        <v>0</v>
      </c>
      <c r="AH933" s="133"/>
      <c r="AI933" s="43">
        <f t="shared" si="509"/>
        <v>0</v>
      </c>
      <c r="AJ933" s="133"/>
      <c r="AK933" s="43">
        <f t="shared" si="510"/>
        <v>0</v>
      </c>
      <c r="AL933" s="117"/>
      <c r="AM933" s="43">
        <f t="shared" si="511"/>
        <v>0</v>
      </c>
      <c r="AN933" s="133">
        <v>61.6</v>
      </c>
      <c r="AO933" s="5">
        <f t="shared" si="504"/>
        <v>5.9788820501839117</v>
      </c>
      <c r="AP933" s="133"/>
      <c r="AQ933" s="43">
        <f t="shared" si="512"/>
        <v>0</v>
      </c>
      <c r="AR933" s="133">
        <v>61.5</v>
      </c>
      <c r="AS933" s="43">
        <f t="shared" si="513"/>
        <v>5.9594858519322651</v>
      </c>
      <c r="AT933" s="131"/>
      <c r="AU933" s="43">
        <f t="shared" si="514"/>
        <v>0</v>
      </c>
      <c r="AV933" s="133"/>
      <c r="AW933" s="43">
        <f t="shared" si="515"/>
        <v>0</v>
      </c>
      <c r="AX933" s="133"/>
      <c r="AY933" s="43">
        <f t="shared" si="516"/>
        <v>0</v>
      </c>
      <c r="AZ933" s="133"/>
      <c r="BA933" s="43">
        <f t="shared" si="517"/>
        <v>0</v>
      </c>
      <c r="BB933" s="231"/>
      <c r="BC933" s="43">
        <f t="shared" si="518"/>
        <v>0</v>
      </c>
      <c r="BD933" s="123"/>
      <c r="BE933">
        <f t="shared" si="496"/>
        <v>0</v>
      </c>
      <c r="BF933">
        <f t="shared" si="497"/>
        <v>0</v>
      </c>
      <c r="BG933">
        <f t="shared" si="498"/>
        <v>4</v>
      </c>
      <c r="BH933">
        <f t="shared" si="501"/>
        <v>7</v>
      </c>
      <c r="BI933" s="6">
        <f t="shared" si="499"/>
        <v>0</v>
      </c>
      <c r="BJ933" s="44">
        <f t="shared" si="500"/>
        <v>0</v>
      </c>
    </row>
    <row r="934" spans="1:62" x14ac:dyDescent="0.25">
      <c r="A934" s="144">
        <f t="shared" si="494"/>
        <v>922</v>
      </c>
      <c r="B934" s="89" t="s">
        <v>146</v>
      </c>
      <c r="C934" s="150">
        <v>11</v>
      </c>
      <c r="D934" s="89" t="s">
        <v>146</v>
      </c>
      <c r="E934" s="150">
        <v>10</v>
      </c>
      <c r="F934" s="154" t="s">
        <v>135</v>
      </c>
      <c r="G934" s="155">
        <v>17</v>
      </c>
      <c r="H934" s="152">
        <f t="shared" si="493"/>
        <v>5990.97</v>
      </c>
      <c r="I934" s="47">
        <f t="shared" si="492"/>
        <v>1323.4499999999998</v>
      </c>
      <c r="J934" s="47">
        <f t="shared" si="495"/>
        <v>4137.5</v>
      </c>
      <c r="K934" s="47">
        <f t="shared" si="523"/>
        <v>0</v>
      </c>
      <c r="L934" s="56">
        <f t="shared" si="519"/>
        <v>2277.4702947349283</v>
      </c>
      <c r="M934" s="56">
        <f t="shared" si="502"/>
        <v>-6.835107001279539E-4</v>
      </c>
      <c r="N934" s="47"/>
      <c r="O934" s="47"/>
      <c r="P934" s="47"/>
      <c r="Q934" s="47">
        <f t="shared" si="520"/>
        <v>410.99687499999982</v>
      </c>
      <c r="R934" s="78"/>
      <c r="S934" s="78"/>
      <c r="T934" s="78"/>
      <c r="U934" s="47">
        <f t="shared" si="521"/>
        <v>708.41190790370365</v>
      </c>
      <c r="V934" s="47">
        <f t="shared" si="522"/>
        <v>1569.059070341925</v>
      </c>
      <c r="W934" s="79">
        <v>5</v>
      </c>
      <c r="X934" s="62">
        <f t="shared" si="491"/>
        <v>1569.059070341925</v>
      </c>
      <c r="Y934" s="137">
        <f t="shared" si="505"/>
        <v>56.332071442700425</v>
      </c>
      <c r="Z934" s="133"/>
      <c r="AA934" s="5">
        <f t="shared" si="503"/>
        <v>0</v>
      </c>
      <c r="AB934" s="133"/>
      <c r="AC934" s="43">
        <f t="shared" si="507"/>
        <v>0</v>
      </c>
      <c r="AD934" s="133"/>
      <c r="AE934" s="43">
        <f t="shared" si="506"/>
        <v>0</v>
      </c>
      <c r="AF934" s="131"/>
      <c r="AG934" s="43">
        <f t="shared" si="508"/>
        <v>0</v>
      </c>
      <c r="AH934" s="133"/>
      <c r="AI934" s="43">
        <f t="shared" si="509"/>
        <v>0</v>
      </c>
      <c r="AJ934" s="133"/>
      <c r="AK934" s="43">
        <f t="shared" si="510"/>
        <v>0</v>
      </c>
      <c r="AL934" s="117"/>
      <c r="AM934" s="43">
        <f t="shared" si="511"/>
        <v>0</v>
      </c>
      <c r="AN934" s="133">
        <v>60.5</v>
      </c>
      <c r="AO934" s="5">
        <f t="shared" si="504"/>
        <v>5.7672570796576306</v>
      </c>
      <c r="AP934" s="133"/>
      <c r="AQ934" s="43">
        <f t="shared" si="512"/>
        <v>0</v>
      </c>
      <c r="AR934" s="133">
        <v>60</v>
      </c>
      <c r="AS934" s="43">
        <f t="shared" si="513"/>
        <v>5.6723244277761005</v>
      </c>
      <c r="AT934" s="131"/>
      <c r="AU934" s="43">
        <f t="shared" si="514"/>
        <v>0</v>
      </c>
      <c r="AV934" s="133"/>
      <c r="AW934" s="43">
        <f t="shared" si="515"/>
        <v>0</v>
      </c>
      <c r="AX934" s="133"/>
      <c r="AY934" s="43">
        <f t="shared" si="516"/>
        <v>0</v>
      </c>
      <c r="AZ934" s="133"/>
      <c r="BA934" s="43">
        <f t="shared" si="517"/>
        <v>0</v>
      </c>
      <c r="BB934" s="231"/>
      <c r="BC934" s="43">
        <f t="shared" si="518"/>
        <v>0</v>
      </c>
      <c r="BD934" s="123"/>
      <c r="BE934">
        <f t="shared" si="496"/>
        <v>0</v>
      </c>
      <c r="BF934">
        <f t="shared" si="497"/>
        <v>0</v>
      </c>
      <c r="BG934">
        <f t="shared" si="498"/>
        <v>4</v>
      </c>
      <c r="BH934">
        <f t="shared" si="501"/>
        <v>7</v>
      </c>
      <c r="BI934" s="6">
        <f t="shared" si="499"/>
        <v>0</v>
      </c>
      <c r="BJ934" s="44">
        <f t="shared" si="500"/>
        <v>0</v>
      </c>
    </row>
    <row r="935" spans="1:62" x14ac:dyDescent="0.25">
      <c r="A935" s="144">
        <f t="shared" si="494"/>
        <v>923</v>
      </c>
      <c r="B935" s="89" t="s">
        <v>146</v>
      </c>
      <c r="C935" s="150">
        <v>12</v>
      </c>
      <c r="D935" s="89" t="s">
        <v>146</v>
      </c>
      <c r="E935" s="150">
        <v>11</v>
      </c>
      <c r="F935" s="154" t="s">
        <v>135</v>
      </c>
      <c r="G935" s="155">
        <v>18</v>
      </c>
      <c r="H935" s="152">
        <f t="shared" si="493"/>
        <v>5990.97</v>
      </c>
      <c r="I935" s="47">
        <f t="shared" si="492"/>
        <v>1317.6999999999998</v>
      </c>
      <c r="J935" s="47">
        <f t="shared" si="495"/>
        <v>4145.5</v>
      </c>
      <c r="K935" s="47">
        <f t="shared" si="523"/>
        <v>0</v>
      </c>
      <c r="L935" s="56">
        <f t="shared" si="519"/>
        <v>2267.6183124370823</v>
      </c>
      <c r="M935" s="56">
        <f t="shared" si="502"/>
        <v>-7.2648110290174372E-4</v>
      </c>
      <c r="N935" s="47"/>
      <c r="O935" s="47"/>
      <c r="P935" s="47"/>
      <c r="Q935" s="47">
        <f t="shared" si="520"/>
        <v>405.24687499999982</v>
      </c>
      <c r="R935" s="78"/>
      <c r="S935" s="78"/>
      <c r="T935" s="78"/>
      <c r="U935" s="47">
        <f t="shared" si="521"/>
        <v>698.55996857626008</v>
      </c>
      <c r="V935" s="47">
        <f t="shared" si="522"/>
        <v>1569.059070341925</v>
      </c>
      <c r="W935" s="79">
        <v>5</v>
      </c>
      <c r="X935" s="62">
        <f t="shared" si="491"/>
        <v>1569.059070341925</v>
      </c>
      <c r="Y935" s="137">
        <f t="shared" si="505"/>
        <v>56.332071442700425</v>
      </c>
      <c r="Z935" s="133"/>
      <c r="AA935" s="5">
        <f t="shared" si="503"/>
        <v>0</v>
      </c>
      <c r="AB935" s="133"/>
      <c r="AC935" s="43">
        <f t="shared" si="507"/>
        <v>0</v>
      </c>
      <c r="AD935" s="133"/>
      <c r="AE935" s="43">
        <f t="shared" si="506"/>
        <v>0</v>
      </c>
      <c r="AF935" s="131"/>
      <c r="AG935" s="43">
        <f t="shared" si="508"/>
        <v>0</v>
      </c>
      <c r="AH935" s="133"/>
      <c r="AI935" s="43">
        <f t="shared" si="509"/>
        <v>0</v>
      </c>
      <c r="AJ935" s="133"/>
      <c r="AK935" s="43">
        <f t="shared" si="510"/>
        <v>0</v>
      </c>
      <c r="AL935" s="117"/>
      <c r="AM935" s="43">
        <f t="shared" si="511"/>
        <v>0</v>
      </c>
      <c r="AN935" s="133">
        <v>61.9</v>
      </c>
      <c r="AO935" s="5">
        <f t="shared" si="504"/>
        <v>6.0372597224197744</v>
      </c>
      <c r="AP935" s="133"/>
      <c r="AQ935" s="43">
        <f t="shared" si="512"/>
        <v>0</v>
      </c>
      <c r="AR935" s="133">
        <v>61.8</v>
      </c>
      <c r="AS935" s="43">
        <f t="shared" si="513"/>
        <v>6.0177689854276641</v>
      </c>
      <c r="AT935" s="131"/>
      <c r="AU935" s="43">
        <f t="shared" si="514"/>
        <v>0</v>
      </c>
      <c r="AV935" s="133"/>
      <c r="AW935" s="43">
        <f t="shared" si="515"/>
        <v>0</v>
      </c>
      <c r="AX935" s="133"/>
      <c r="AY935" s="43">
        <f t="shared" si="516"/>
        <v>0</v>
      </c>
      <c r="AZ935" s="133"/>
      <c r="BA935" s="43">
        <f t="shared" si="517"/>
        <v>0</v>
      </c>
      <c r="BB935" s="231"/>
      <c r="BC935" s="43">
        <f t="shared" si="518"/>
        <v>0</v>
      </c>
      <c r="BD935" s="123"/>
      <c r="BE935">
        <f t="shared" si="496"/>
        <v>0</v>
      </c>
      <c r="BF935">
        <f t="shared" si="497"/>
        <v>0</v>
      </c>
      <c r="BG935">
        <f t="shared" si="498"/>
        <v>4</v>
      </c>
      <c r="BH935">
        <f t="shared" si="501"/>
        <v>7</v>
      </c>
      <c r="BI935" s="6">
        <f t="shared" si="499"/>
        <v>0</v>
      </c>
      <c r="BJ935" s="44">
        <f t="shared" si="500"/>
        <v>0</v>
      </c>
    </row>
    <row r="936" spans="1:62" x14ac:dyDescent="0.25">
      <c r="A936" s="144">
        <f t="shared" si="494"/>
        <v>924</v>
      </c>
      <c r="B936" s="89" t="s">
        <v>146</v>
      </c>
      <c r="C936" s="150">
        <v>13</v>
      </c>
      <c r="D936" s="89" t="s">
        <v>146</v>
      </c>
      <c r="E936" s="150">
        <v>12</v>
      </c>
      <c r="F936" s="154" t="s">
        <v>135</v>
      </c>
      <c r="G936" s="155">
        <v>19</v>
      </c>
      <c r="H936" s="152">
        <f t="shared" si="493"/>
        <v>5990.97</v>
      </c>
      <c r="I936" s="47">
        <f t="shared" si="492"/>
        <v>1311.9499999999998</v>
      </c>
      <c r="J936" s="47">
        <f t="shared" si="495"/>
        <v>4153.5</v>
      </c>
      <c r="K936" s="47">
        <f t="shared" si="523"/>
        <v>0</v>
      </c>
      <c r="L936" s="56">
        <f t="shared" si="519"/>
        <v>2257.7663305577044</v>
      </c>
      <c r="M936" s="56">
        <f t="shared" si="502"/>
        <v>-7.7163426794868428E-4</v>
      </c>
      <c r="N936" s="47"/>
      <c r="O936" s="47"/>
      <c r="P936" s="47"/>
      <c r="Q936" s="47">
        <f t="shared" si="520"/>
        <v>399.49687499999982</v>
      </c>
      <c r="R936" s="78"/>
      <c r="S936" s="78"/>
      <c r="T936" s="78"/>
      <c r="U936" s="47">
        <f t="shared" si="521"/>
        <v>688.70803185004706</v>
      </c>
      <c r="V936" s="47">
        <f t="shared" si="522"/>
        <v>1569.059070341925</v>
      </c>
      <c r="W936" s="79">
        <v>5</v>
      </c>
      <c r="X936" s="62">
        <f t="shared" si="491"/>
        <v>1569.059070341925</v>
      </c>
      <c r="Y936" s="137">
        <f t="shared" si="505"/>
        <v>56.332071442700425</v>
      </c>
      <c r="Z936" s="133"/>
      <c r="AA936" s="5">
        <f t="shared" si="503"/>
        <v>0</v>
      </c>
      <c r="AB936" s="133"/>
      <c r="AC936" s="43">
        <f t="shared" si="507"/>
        <v>0</v>
      </c>
      <c r="AD936" s="133"/>
      <c r="AE936" s="43">
        <f t="shared" si="506"/>
        <v>0</v>
      </c>
      <c r="AF936" s="131"/>
      <c r="AG936" s="43">
        <f t="shared" si="508"/>
        <v>0</v>
      </c>
      <c r="AH936" s="133"/>
      <c r="AI936" s="43">
        <f t="shared" si="509"/>
        <v>0</v>
      </c>
      <c r="AJ936" s="133"/>
      <c r="AK936" s="43">
        <f t="shared" si="510"/>
        <v>0</v>
      </c>
      <c r="AL936" s="117"/>
      <c r="AM936" s="43">
        <f t="shared" si="511"/>
        <v>0</v>
      </c>
      <c r="AN936" s="133">
        <v>61.6</v>
      </c>
      <c r="AO936" s="5">
        <f t="shared" si="504"/>
        <v>5.9788820501839117</v>
      </c>
      <c r="AP936" s="133"/>
      <c r="AQ936" s="43">
        <f t="shared" si="512"/>
        <v>0</v>
      </c>
      <c r="AR936" s="133">
        <v>60.9</v>
      </c>
      <c r="AS936" s="43">
        <f t="shared" si="513"/>
        <v>5.8437704336056342</v>
      </c>
      <c r="AT936" s="131"/>
      <c r="AU936" s="43">
        <f t="shared" si="514"/>
        <v>0</v>
      </c>
      <c r="AV936" s="133"/>
      <c r="AW936" s="43">
        <f t="shared" si="515"/>
        <v>0</v>
      </c>
      <c r="AX936" s="133"/>
      <c r="AY936" s="43">
        <f t="shared" si="516"/>
        <v>0</v>
      </c>
      <c r="AZ936" s="133"/>
      <c r="BA936" s="43">
        <f t="shared" si="517"/>
        <v>0</v>
      </c>
      <c r="BB936" s="231"/>
      <c r="BC936" s="43">
        <f t="shared" si="518"/>
        <v>0</v>
      </c>
      <c r="BD936" s="123"/>
      <c r="BE936">
        <f t="shared" si="496"/>
        <v>0</v>
      </c>
      <c r="BF936">
        <f t="shared" si="497"/>
        <v>0</v>
      </c>
      <c r="BG936">
        <f t="shared" si="498"/>
        <v>4</v>
      </c>
      <c r="BH936">
        <f t="shared" si="501"/>
        <v>7</v>
      </c>
      <c r="BI936" s="6">
        <f t="shared" si="499"/>
        <v>0</v>
      </c>
      <c r="BJ936" s="44">
        <f t="shared" si="500"/>
        <v>0</v>
      </c>
    </row>
    <row r="937" spans="1:62" x14ac:dyDescent="0.25">
      <c r="A937" s="144">
        <f t="shared" si="494"/>
        <v>925</v>
      </c>
      <c r="B937" s="89" t="s">
        <v>146</v>
      </c>
      <c r="C937" s="150">
        <v>14</v>
      </c>
      <c r="D937" s="89" t="s">
        <v>146</v>
      </c>
      <c r="E937" s="150">
        <v>13</v>
      </c>
      <c r="F937" s="154" t="s">
        <v>135</v>
      </c>
      <c r="G937" s="155">
        <v>20</v>
      </c>
      <c r="H937" s="152">
        <f t="shared" si="493"/>
        <v>5990.97</v>
      </c>
      <c r="I937" s="47">
        <f t="shared" si="492"/>
        <v>1306.1999999999998</v>
      </c>
      <c r="J937" s="47">
        <f t="shared" si="495"/>
        <v>4161.5</v>
      </c>
      <c r="K937" s="47">
        <f t="shared" si="523"/>
        <v>0</v>
      </c>
      <c r="L937" s="56">
        <f t="shared" si="519"/>
        <v>2247.9143491022965</v>
      </c>
      <c r="M937" s="56">
        <f t="shared" si="502"/>
        <v>-8.1907794492508401E-4</v>
      </c>
      <c r="N937" s="47"/>
      <c r="O937" s="47"/>
      <c r="P937" s="47"/>
      <c r="Q937" s="47">
        <f t="shared" si="520"/>
        <v>393.74687499999982</v>
      </c>
      <c r="R937" s="78"/>
      <c r="S937" s="78"/>
      <c r="T937" s="78"/>
      <c r="U937" s="47">
        <f t="shared" si="521"/>
        <v>678.85609783831615</v>
      </c>
      <c r="V937" s="47">
        <f t="shared" si="522"/>
        <v>1569.059070341925</v>
      </c>
      <c r="W937" s="79">
        <v>5</v>
      </c>
      <c r="X937" s="62">
        <f t="shared" si="491"/>
        <v>1569.059070341925</v>
      </c>
      <c r="Y937" s="137">
        <f t="shared" si="505"/>
        <v>56.332071442700425</v>
      </c>
      <c r="Z937" s="133"/>
      <c r="AA937" s="5">
        <f t="shared" si="503"/>
        <v>0</v>
      </c>
      <c r="AB937" s="133"/>
      <c r="AC937" s="43">
        <f t="shared" si="507"/>
        <v>0</v>
      </c>
      <c r="AD937" s="133"/>
      <c r="AE937" s="43">
        <f t="shared" si="506"/>
        <v>0</v>
      </c>
      <c r="AF937" s="131"/>
      <c r="AG937" s="43">
        <f t="shared" si="508"/>
        <v>0</v>
      </c>
      <c r="AH937" s="133"/>
      <c r="AI937" s="43">
        <f t="shared" si="509"/>
        <v>0</v>
      </c>
      <c r="AJ937" s="133"/>
      <c r="AK937" s="43">
        <f t="shared" si="510"/>
        <v>0</v>
      </c>
      <c r="AL937" s="117"/>
      <c r="AM937" s="43">
        <f t="shared" si="511"/>
        <v>0</v>
      </c>
      <c r="AN937" s="133">
        <v>62</v>
      </c>
      <c r="AO937" s="5">
        <f t="shared" si="504"/>
        <v>6.0567819723253704</v>
      </c>
      <c r="AP937" s="133"/>
      <c r="AQ937" s="43">
        <f t="shared" si="512"/>
        <v>0</v>
      </c>
      <c r="AR937" s="133">
        <v>61.9</v>
      </c>
      <c r="AS937" s="43">
        <f t="shared" si="513"/>
        <v>6.0372597224197744</v>
      </c>
      <c r="AT937" s="131"/>
      <c r="AU937" s="43">
        <f t="shared" si="514"/>
        <v>0</v>
      </c>
      <c r="AV937" s="133"/>
      <c r="AW937" s="43">
        <f t="shared" si="515"/>
        <v>0</v>
      </c>
      <c r="AX937" s="133"/>
      <c r="AY937" s="43">
        <f t="shared" si="516"/>
        <v>0</v>
      </c>
      <c r="AZ937" s="133"/>
      <c r="BA937" s="43">
        <f t="shared" si="517"/>
        <v>0</v>
      </c>
      <c r="BB937" s="231"/>
      <c r="BC937" s="43">
        <f t="shared" si="518"/>
        <v>0</v>
      </c>
      <c r="BD937" s="123"/>
      <c r="BE937">
        <f t="shared" si="496"/>
        <v>0</v>
      </c>
      <c r="BF937">
        <f t="shared" si="497"/>
        <v>0</v>
      </c>
      <c r="BG937">
        <f t="shared" si="498"/>
        <v>4</v>
      </c>
      <c r="BH937">
        <f t="shared" si="501"/>
        <v>7</v>
      </c>
      <c r="BI937" s="6">
        <f t="shared" si="499"/>
        <v>0</v>
      </c>
      <c r="BJ937" s="44">
        <f t="shared" si="500"/>
        <v>0</v>
      </c>
    </row>
    <row r="938" spans="1:62" x14ac:dyDescent="0.25">
      <c r="A938" s="144">
        <f t="shared" si="494"/>
        <v>926</v>
      </c>
      <c r="B938" s="89" t="s">
        <v>146</v>
      </c>
      <c r="C938" s="150">
        <v>15</v>
      </c>
      <c r="D938" s="89" t="s">
        <v>146</v>
      </c>
      <c r="E938" s="150">
        <v>14</v>
      </c>
      <c r="F938" s="154" t="s">
        <v>135</v>
      </c>
      <c r="G938" s="155">
        <v>21</v>
      </c>
      <c r="H938" s="152">
        <f t="shared" si="493"/>
        <v>5990.97</v>
      </c>
      <c r="I938" s="47">
        <f t="shared" si="492"/>
        <v>1300.4499999999998</v>
      </c>
      <c r="J938" s="47">
        <f t="shared" si="495"/>
        <v>4169.5</v>
      </c>
      <c r="K938" s="47">
        <f t="shared" si="523"/>
        <v>0</v>
      </c>
      <c r="L938" s="56">
        <f t="shared" si="519"/>
        <v>2238.0623680764575</v>
      </c>
      <c r="M938" s="56">
        <f t="shared" si="502"/>
        <v>-8.6892645731495577E-4</v>
      </c>
      <c r="N938" s="47"/>
      <c r="O938" s="47"/>
      <c r="P938" s="47"/>
      <c r="Q938" s="47">
        <f t="shared" si="520"/>
        <v>387.99687499999982</v>
      </c>
      <c r="R938" s="78"/>
      <c r="S938" s="78"/>
      <c r="T938" s="78"/>
      <c r="U938" s="47">
        <f t="shared" si="521"/>
        <v>669.00416666098988</v>
      </c>
      <c r="V938" s="47">
        <f t="shared" si="522"/>
        <v>1569.059070341925</v>
      </c>
      <c r="W938" s="79">
        <v>5</v>
      </c>
      <c r="X938" s="62">
        <f t="shared" si="491"/>
        <v>1569.059070341925</v>
      </c>
      <c r="Y938" s="137">
        <f t="shared" si="505"/>
        <v>56.332071442700425</v>
      </c>
      <c r="Z938" s="133"/>
      <c r="AA938" s="5">
        <f t="shared" si="503"/>
        <v>0</v>
      </c>
      <c r="AB938" s="133"/>
      <c r="AC938" s="43">
        <f t="shared" si="507"/>
        <v>0</v>
      </c>
      <c r="AD938" s="133"/>
      <c r="AE938" s="43">
        <f t="shared" si="506"/>
        <v>0</v>
      </c>
      <c r="AF938" s="131"/>
      <c r="AG938" s="43">
        <f t="shared" si="508"/>
        <v>0</v>
      </c>
      <c r="AH938" s="133"/>
      <c r="AI938" s="43">
        <f t="shared" si="509"/>
        <v>0</v>
      </c>
      <c r="AJ938" s="133"/>
      <c r="AK938" s="43">
        <f t="shared" si="510"/>
        <v>0</v>
      </c>
      <c r="AL938" s="117"/>
      <c r="AM938" s="43">
        <f t="shared" si="511"/>
        <v>0</v>
      </c>
      <c r="AN938" s="133">
        <v>62.1</v>
      </c>
      <c r="AO938" s="5">
        <f t="shared" si="504"/>
        <v>6.076335735144454</v>
      </c>
      <c r="AP938" s="133"/>
      <c r="AQ938" s="43">
        <f t="shared" si="512"/>
        <v>0</v>
      </c>
      <c r="AR938" s="133">
        <v>62.1</v>
      </c>
      <c r="AS938" s="43">
        <f t="shared" si="513"/>
        <v>6.076335735144454</v>
      </c>
      <c r="AT938" s="131"/>
      <c r="AU938" s="43">
        <f t="shared" si="514"/>
        <v>0</v>
      </c>
      <c r="AV938" s="133"/>
      <c r="AW938" s="43">
        <f t="shared" si="515"/>
        <v>0</v>
      </c>
      <c r="AX938" s="133"/>
      <c r="AY938" s="43">
        <f t="shared" si="516"/>
        <v>0</v>
      </c>
      <c r="AZ938" s="133"/>
      <c r="BA938" s="43">
        <f t="shared" si="517"/>
        <v>0</v>
      </c>
      <c r="BB938" s="231"/>
      <c r="BC938" s="43">
        <f t="shared" si="518"/>
        <v>0</v>
      </c>
      <c r="BD938" s="123"/>
      <c r="BE938">
        <f t="shared" si="496"/>
        <v>0</v>
      </c>
      <c r="BF938">
        <f t="shared" si="497"/>
        <v>0</v>
      </c>
      <c r="BG938">
        <f t="shared" si="498"/>
        <v>4</v>
      </c>
      <c r="BH938">
        <f t="shared" si="501"/>
        <v>7</v>
      </c>
      <c r="BI938" s="6">
        <f t="shared" si="499"/>
        <v>0</v>
      </c>
      <c r="BJ938" s="44">
        <f t="shared" si="500"/>
        <v>0</v>
      </c>
    </row>
    <row r="939" spans="1:62" x14ac:dyDescent="0.25">
      <c r="A939" s="144">
        <f t="shared" si="494"/>
        <v>927</v>
      </c>
      <c r="B939" s="89" t="s">
        <v>146</v>
      </c>
      <c r="C939" s="150">
        <v>16</v>
      </c>
      <c r="D939" s="89" t="s">
        <v>146</v>
      </c>
      <c r="E939" s="150">
        <v>15</v>
      </c>
      <c r="F939" s="154" t="s">
        <v>135</v>
      </c>
      <c r="G939" s="155">
        <v>22</v>
      </c>
      <c r="H939" s="152">
        <f t="shared" si="493"/>
        <v>5990.97</v>
      </c>
      <c r="I939" s="47">
        <f t="shared" si="492"/>
        <v>1294.6999999999998</v>
      </c>
      <c r="J939" s="47">
        <f t="shared" si="495"/>
        <v>4177.5</v>
      </c>
      <c r="K939" s="47">
        <f t="shared" si="523"/>
        <v>0</v>
      </c>
      <c r="L939" s="56">
        <f t="shared" si="519"/>
        <v>2228.2103874858858</v>
      </c>
      <c r="M939" s="56">
        <f t="shared" si="502"/>
        <v>-9.2130119946887135E-4</v>
      </c>
      <c r="N939" s="47"/>
      <c r="O939" s="47"/>
      <c r="P939" s="47"/>
      <c r="Q939" s="47">
        <f t="shared" si="520"/>
        <v>382.24687499999982</v>
      </c>
      <c r="R939" s="78"/>
      <c r="S939" s="78"/>
      <c r="T939" s="78"/>
      <c r="U939" s="47">
        <f t="shared" si="521"/>
        <v>659.15223844516038</v>
      </c>
      <c r="V939" s="47">
        <f t="shared" si="522"/>
        <v>1569.059070341925</v>
      </c>
      <c r="W939" s="79">
        <v>5</v>
      </c>
      <c r="X939" s="62">
        <f t="shared" si="491"/>
        <v>1569.059070341925</v>
      </c>
      <c r="Y939" s="137">
        <f t="shared" si="505"/>
        <v>56.332071442700425</v>
      </c>
      <c r="Z939" s="133"/>
      <c r="AA939" s="5">
        <f t="shared" si="503"/>
        <v>0</v>
      </c>
      <c r="AB939" s="133"/>
      <c r="AC939" s="43">
        <f t="shared" si="507"/>
        <v>0</v>
      </c>
      <c r="AD939" s="133"/>
      <c r="AE939" s="43">
        <f t="shared" si="506"/>
        <v>0</v>
      </c>
      <c r="AF939" s="131"/>
      <c r="AG939" s="43">
        <f t="shared" si="508"/>
        <v>0</v>
      </c>
      <c r="AH939" s="133"/>
      <c r="AI939" s="43">
        <f t="shared" si="509"/>
        <v>0</v>
      </c>
      <c r="AJ939" s="133"/>
      <c r="AK939" s="43">
        <f t="shared" si="510"/>
        <v>0</v>
      </c>
      <c r="AL939" s="117"/>
      <c r="AM939" s="43">
        <f t="shared" si="511"/>
        <v>0</v>
      </c>
      <c r="AN939" s="133">
        <v>61.6</v>
      </c>
      <c r="AO939" s="5">
        <f t="shared" si="504"/>
        <v>5.9788820501839117</v>
      </c>
      <c r="AP939" s="133"/>
      <c r="AQ939" s="43">
        <f t="shared" si="512"/>
        <v>0</v>
      </c>
      <c r="AR939" s="133">
        <v>61.7</v>
      </c>
      <c r="AS939" s="43">
        <f t="shared" si="513"/>
        <v>5.9983097613490459</v>
      </c>
      <c r="AT939" s="131"/>
      <c r="AU939" s="43">
        <f t="shared" si="514"/>
        <v>0</v>
      </c>
      <c r="AV939" s="133"/>
      <c r="AW939" s="43">
        <f t="shared" si="515"/>
        <v>0</v>
      </c>
      <c r="AX939" s="133"/>
      <c r="AY939" s="43">
        <f t="shared" si="516"/>
        <v>0</v>
      </c>
      <c r="AZ939" s="133"/>
      <c r="BA939" s="43">
        <f t="shared" si="517"/>
        <v>0</v>
      </c>
      <c r="BB939" s="231"/>
      <c r="BC939" s="43">
        <f t="shared" si="518"/>
        <v>0</v>
      </c>
      <c r="BD939" s="123"/>
      <c r="BE939">
        <f t="shared" si="496"/>
        <v>0</v>
      </c>
      <c r="BF939">
        <f t="shared" si="497"/>
        <v>0</v>
      </c>
      <c r="BG939">
        <f t="shared" si="498"/>
        <v>4</v>
      </c>
      <c r="BH939">
        <f t="shared" si="501"/>
        <v>7</v>
      </c>
      <c r="BI939" s="6">
        <f t="shared" si="499"/>
        <v>0</v>
      </c>
      <c r="BJ939" s="44">
        <f t="shared" si="500"/>
        <v>0</v>
      </c>
    </row>
    <row r="940" spans="1:62" x14ac:dyDescent="0.25">
      <c r="A940" s="144">
        <f t="shared" si="494"/>
        <v>928</v>
      </c>
      <c r="B940" s="89" t="s">
        <v>146</v>
      </c>
      <c r="C940" s="150">
        <v>17</v>
      </c>
      <c r="D940" s="89" t="s">
        <v>146</v>
      </c>
      <c r="E940" s="150">
        <v>16</v>
      </c>
      <c r="F940" s="154" t="s">
        <v>135</v>
      </c>
      <c r="G940" s="155">
        <v>23</v>
      </c>
      <c r="H940" s="152">
        <f t="shared" si="493"/>
        <v>5990.97</v>
      </c>
      <c r="I940" s="47">
        <f t="shared" si="492"/>
        <v>1288.9499999999998</v>
      </c>
      <c r="J940" s="47">
        <f t="shared" si="495"/>
        <v>4185.5</v>
      </c>
      <c r="K940" s="47">
        <f t="shared" si="523"/>
        <v>0</v>
      </c>
      <c r="L940" s="56">
        <f t="shared" si="519"/>
        <v>2218.35840733638</v>
      </c>
      <c r="M940" s="56">
        <f t="shared" si="502"/>
        <v>-9.7633117820805637E-4</v>
      </c>
      <c r="N940" s="47"/>
      <c r="O940" s="47"/>
      <c r="P940" s="47"/>
      <c r="Q940" s="47">
        <f t="shared" si="520"/>
        <v>376.49687499999982</v>
      </c>
      <c r="R940" s="78"/>
      <c r="S940" s="78"/>
      <c r="T940" s="78"/>
      <c r="U940" s="47">
        <f t="shared" si="521"/>
        <v>649.30031332563317</v>
      </c>
      <c r="V940" s="47">
        <f t="shared" si="522"/>
        <v>1569.059070341925</v>
      </c>
      <c r="W940" s="79">
        <v>5</v>
      </c>
      <c r="X940" s="62">
        <f t="shared" si="491"/>
        <v>1569.059070341925</v>
      </c>
      <c r="Y940" s="137">
        <f t="shared" si="505"/>
        <v>56.332071442700425</v>
      </c>
      <c r="Z940" s="133"/>
      <c r="AA940" s="5">
        <f t="shared" si="503"/>
        <v>0</v>
      </c>
      <c r="AB940" s="133"/>
      <c r="AC940" s="43">
        <f t="shared" si="507"/>
        <v>0</v>
      </c>
      <c r="AD940" s="133"/>
      <c r="AE940" s="43">
        <f t="shared" si="506"/>
        <v>0</v>
      </c>
      <c r="AF940" s="131"/>
      <c r="AG940" s="43">
        <f t="shared" si="508"/>
        <v>0</v>
      </c>
      <c r="AH940" s="133"/>
      <c r="AI940" s="43">
        <f t="shared" si="509"/>
        <v>0</v>
      </c>
      <c r="AJ940" s="133"/>
      <c r="AK940" s="43">
        <f t="shared" si="510"/>
        <v>0</v>
      </c>
      <c r="AL940" s="117"/>
      <c r="AM940" s="43">
        <f t="shared" si="511"/>
        <v>0</v>
      </c>
      <c r="AN940" s="133">
        <v>61.6</v>
      </c>
      <c r="AO940" s="5">
        <f t="shared" si="504"/>
        <v>5.9788820501839117</v>
      </c>
      <c r="AP940" s="133"/>
      <c r="AQ940" s="43">
        <f t="shared" si="512"/>
        <v>0</v>
      </c>
      <c r="AR940" s="133">
        <v>61.5</v>
      </c>
      <c r="AS940" s="43">
        <f t="shared" si="513"/>
        <v>5.9594858519322651</v>
      </c>
      <c r="AT940" s="131"/>
      <c r="AU940" s="43">
        <f t="shared" si="514"/>
        <v>0</v>
      </c>
      <c r="AV940" s="133"/>
      <c r="AW940" s="43">
        <f t="shared" si="515"/>
        <v>0</v>
      </c>
      <c r="AX940" s="133"/>
      <c r="AY940" s="43">
        <f t="shared" si="516"/>
        <v>0</v>
      </c>
      <c r="AZ940" s="133"/>
      <c r="BA940" s="43">
        <f t="shared" si="517"/>
        <v>0</v>
      </c>
      <c r="BB940" s="231"/>
      <c r="BC940" s="43">
        <f t="shared" si="518"/>
        <v>0</v>
      </c>
      <c r="BD940" s="123"/>
      <c r="BE940">
        <f t="shared" si="496"/>
        <v>0</v>
      </c>
      <c r="BF940">
        <f t="shared" si="497"/>
        <v>0</v>
      </c>
      <c r="BG940">
        <f t="shared" si="498"/>
        <v>4</v>
      </c>
      <c r="BH940">
        <f t="shared" si="501"/>
        <v>7</v>
      </c>
      <c r="BI940" s="6">
        <f t="shared" si="499"/>
        <v>0</v>
      </c>
      <c r="BJ940" s="44">
        <f t="shared" si="500"/>
        <v>0</v>
      </c>
    </row>
    <row r="941" spans="1:62" x14ac:dyDescent="0.25">
      <c r="A941" s="144">
        <f t="shared" si="494"/>
        <v>929</v>
      </c>
      <c r="B941" s="89" t="s">
        <v>146</v>
      </c>
      <c r="C941" s="150">
        <v>18</v>
      </c>
      <c r="D941" s="89" t="s">
        <v>146</v>
      </c>
      <c r="E941" s="150">
        <v>17</v>
      </c>
      <c r="F941" s="154" t="s">
        <v>135</v>
      </c>
      <c r="G941" s="155">
        <v>24</v>
      </c>
      <c r="H941" s="152">
        <f t="shared" si="493"/>
        <v>5990.97</v>
      </c>
      <c r="I941" s="47">
        <f t="shared" si="492"/>
        <v>1283.1999999999998</v>
      </c>
      <c r="J941" s="47">
        <f t="shared" si="495"/>
        <v>4193.5</v>
      </c>
      <c r="K941" s="47">
        <f t="shared" si="523"/>
        <v>0</v>
      </c>
      <c r="L941" s="56">
        <f t="shared" si="519"/>
        <v>2208.506427633843</v>
      </c>
      <c r="M941" s="56">
        <f t="shared" si="502"/>
        <v>-1.0341536039959465E-3</v>
      </c>
      <c r="N941" s="47"/>
      <c r="O941" s="47"/>
      <c r="P941" s="47"/>
      <c r="Q941" s="47">
        <f t="shared" si="520"/>
        <v>370.74687499999982</v>
      </c>
      <c r="R941" s="78"/>
      <c r="S941" s="78"/>
      <c r="T941" s="78"/>
      <c r="U941" s="47">
        <f t="shared" si="521"/>
        <v>639.44839144552202</v>
      </c>
      <c r="V941" s="47">
        <f t="shared" si="522"/>
        <v>1569.059070341925</v>
      </c>
      <c r="W941" s="79">
        <v>5</v>
      </c>
      <c r="X941" s="62">
        <f t="shared" si="491"/>
        <v>1569.059070341925</v>
      </c>
      <c r="Y941" s="137">
        <f t="shared" si="505"/>
        <v>56.332071442700425</v>
      </c>
      <c r="Z941" s="133"/>
      <c r="AA941" s="5">
        <f t="shared" si="503"/>
        <v>0</v>
      </c>
      <c r="AB941" s="133"/>
      <c r="AC941" s="43">
        <f t="shared" si="507"/>
        <v>0</v>
      </c>
      <c r="AD941" s="133"/>
      <c r="AE941" s="43">
        <f t="shared" si="506"/>
        <v>0</v>
      </c>
      <c r="AF941" s="131"/>
      <c r="AG941" s="43">
        <f t="shared" si="508"/>
        <v>0</v>
      </c>
      <c r="AH941" s="133"/>
      <c r="AI941" s="43">
        <f t="shared" si="509"/>
        <v>0</v>
      </c>
      <c r="AJ941" s="133"/>
      <c r="AK941" s="43">
        <f t="shared" si="510"/>
        <v>0</v>
      </c>
      <c r="AL941" s="117"/>
      <c r="AM941" s="43">
        <f t="shared" si="511"/>
        <v>0</v>
      </c>
      <c r="AN941" s="133">
        <v>61.3</v>
      </c>
      <c r="AO941" s="5">
        <f t="shared" si="504"/>
        <v>5.9207879941694364</v>
      </c>
      <c r="AP941" s="133"/>
      <c r="AQ941" s="43">
        <f t="shared" si="512"/>
        <v>0</v>
      </c>
      <c r="AR941" s="133">
        <v>61.5</v>
      </c>
      <c r="AS941" s="43">
        <f t="shared" si="513"/>
        <v>5.9594858519322651</v>
      </c>
      <c r="AT941" s="131"/>
      <c r="AU941" s="43">
        <f t="shared" si="514"/>
        <v>0</v>
      </c>
      <c r="AV941" s="133"/>
      <c r="AW941" s="43">
        <f t="shared" si="515"/>
        <v>0</v>
      </c>
      <c r="AX941" s="133"/>
      <c r="AY941" s="43">
        <f t="shared" si="516"/>
        <v>0</v>
      </c>
      <c r="AZ941" s="133"/>
      <c r="BA941" s="43">
        <f t="shared" si="517"/>
        <v>0</v>
      </c>
      <c r="BB941" s="231"/>
      <c r="BC941" s="43">
        <f t="shared" si="518"/>
        <v>0</v>
      </c>
      <c r="BD941" s="123"/>
      <c r="BE941">
        <f t="shared" si="496"/>
        <v>0</v>
      </c>
      <c r="BF941">
        <f t="shared" si="497"/>
        <v>0</v>
      </c>
      <c r="BG941">
        <f t="shared" si="498"/>
        <v>4</v>
      </c>
      <c r="BH941">
        <f t="shared" si="501"/>
        <v>7</v>
      </c>
      <c r="BI941" s="6">
        <f t="shared" si="499"/>
        <v>0</v>
      </c>
      <c r="BJ941" s="44">
        <f t="shared" si="500"/>
        <v>0</v>
      </c>
    </row>
    <row r="942" spans="1:62" x14ac:dyDescent="0.25">
      <c r="A942" s="144">
        <f t="shared" si="494"/>
        <v>930</v>
      </c>
      <c r="B942" s="89" t="s">
        <v>146</v>
      </c>
      <c r="C942" s="150">
        <v>19</v>
      </c>
      <c r="D942" s="89" t="s">
        <v>146</v>
      </c>
      <c r="E942" s="150">
        <v>18</v>
      </c>
      <c r="F942" s="154" t="s">
        <v>135</v>
      </c>
      <c r="G942" s="155">
        <v>25</v>
      </c>
      <c r="H942" s="152">
        <f t="shared" si="493"/>
        <v>5990.97</v>
      </c>
      <c r="I942" s="47">
        <f t="shared" si="492"/>
        <v>1277.4499999999998</v>
      </c>
      <c r="J942" s="47">
        <f t="shared" si="495"/>
        <v>4201.5</v>
      </c>
      <c r="K942" s="47">
        <f t="shared" si="523"/>
        <v>0</v>
      </c>
      <c r="L942" s="56">
        <f t="shared" si="519"/>
        <v>2198.654448384284</v>
      </c>
      <c r="M942" s="56">
        <f t="shared" si="502"/>
        <v>-1.0949145384984149E-3</v>
      </c>
      <c r="N942" s="47"/>
      <c r="O942" s="47"/>
      <c r="P942" s="47"/>
      <c r="Q942" s="47">
        <f t="shared" si="520"/>
        <v>364.99687499999982</v>
      </c>
      <c r="R942" s="78"/>
      <c r="S942" s="78"/>
      <c r="T942" s="78"/>
      <c r="U942" s="47">
        <f t="shared" si="521"/>
        <v>629.59647295689763</v>
      </c>
      <c r="V942" s="47">
        <f t="shared" si="522"/>
        <v>1569.059070341925</v>
      </c>
      <c r="W942" s="79">
        <v>5</v>
      </c>
      <c r="X942" s="62">
        <f t="shared" si="491"/>
        <v>1569.059070341925</v>
      </c>
      <c r="Y942" s="137">
        <f t="shared" si="505"/>
        <v>56.332071442700425</v>
      </c>
      <c r="Z942" s="133"/>
      <c r="AA942" s="5">
        <f t="shared" si="503"/>
        <v>0</v>
      </c>
      <c r="AB942" s="133"/>
      <c r="AC942" s="43">
        <f t="shared" si="507"/>
        <v>0</v>
      </c>
      <c r="AD942" s="133"/>
      <c r="AE942" s="43">
        <f t="shared" si="506"/>
        <v>0</v>
      </c>
      <c r="AF942" s="131"/>
      <c r="AG942" s="43">
        <f t="shared" si="508"/>
        <v>0</v>
      </c>
      <c r="AH942" s="133"/>
      <c r="AI942" s="43">
        <f t="shared" si="509"/>
        <v>0</v>
      </c>
      <c r="AJ942" s="133"/>
      <c r="AK942" s="43">
        <f t="shared" si="510"/>
        <v>0</v>
      </c>
      <c r="AL942" s="117"/>
      <c r="AM942" s="43">
        <f t="shared" si="511"/>
        <v>0</v>
      </c>
      <c r="AN942" s="133">
        <v>62.2</v>
      </c>
      <c r="AO942" s="5">
        <f t="shared" si="504"/>
        <v>6.0959210108770261</v>
      </c>
      <c r="AP942" s="133"/>
      <c r="AQ942" s="43">
        <f t="shared" si="512"/>
        <v>0</v>
      </c>
      <c r="AR942" s="133">
        <v>62.2</v>
      </c>
      <c r="AS942" s="43">
        <f t="shared" si="513"/>
        <v>6.0959210108770261</v>
      </c>
      <c r="AT942" s="131"/>
      <c r="AU942" s="43">
        <f t="shared" si="514"/>
        <v>0</v>
      </c>
      <c r="AV942" s="133"/>
      <c r="AW942" s="43">
        <f t="shared" si="515"/>
        <v>0</v>
      </c>
      <c r="AX942" s="133"/>
      <c r="AY942" s="43">
        <f t="shared" si="516"/>
        <v>0</v>
      </c>
      <c r="AZ942" s="133"/>
      <c r="BA942" s="43">
        <f t="shared" si="517"/>
        <v>0</v>
      </c>
      <c r="BB942" s="231"/>
      <c r="BC942" s="43">
        <f t="shared" si="518"/>
        <v>0</v>
      </c>
      <c r="BD942" s="123"/>
      <c r="BE942">
        <f t="shared" si="496"/>
        <v>0</v>
      </c>
      <c r="BF942">
        <f t="shared" si="497"/>
        <v>0</v>
      </c>
      <c r="BG942">
        <f t="shared" si="498"/>
        <v>4</v>
      </c>
      <c r="BH942">
        <f t="shared" si="501"/>
        <v>7</v>
      </c>
      <c r="BI942" s="6">
        <f t="shared" si="499"/>
        <v>0</v>
      </c>
      <c r="BJ942" s="44">
        <f t="shared" si="500"/>
        <v>0</v>
      </c>
    </row>
    <row r="943" spans="1:62" x14ac:dyDescent="0.25">
      <c r="A943" s="144">
        <f t="shared" si="494"/>
        <v>931</v>
      </c>
      <c r="B943" s="89" t="s">
        <v>146</v>
      </c>
      <c r="C943" s="150">
        <v>20</v>
      </c>
      <c r="D943" s="89" t="s">
        <v>146</v>
      </c>
      <c r="E943" s="150">
        <v>19</v>
      </c>
      <c r="F943" s="154" t="s">
        <v>135</v>
      </c>
      <c r="G943" s="155">
        <v>26</v>
      </c>
      <c r="H943" s="152">
        <f t="shared" si="493"/>
        <v>5990.97</v>
      </c>
      <c r="I943" s="47">
        <f t="shared" si="492"/>
        <v>1271.6999999999998</v>
      </c>
      <c r="J943" s="47">
        <f t="shared" si="495"/>
        <v>4209.5</v>
      </c>
      <c r="K943" s="47">
        <f t="shared" si="523"/>
        <v>0</v>
      </c>
      <c r="L943" s="56">
        <f t="shared" si="519"/>
        <v>2188.8024695938188</v>
      </c>
      <c r="M943" s="56">
        <f t="shared" si="502"/>
        <v>-1.1587696071728715E-3</v>
      </c>
      <c r="N943" s="47"/>
      <c r="O943" s="47"/>
      <c r="P943" s="47"/>
      <c r="Q943" s="47">
        <f t="shared" si="520"/>
        <v>359.24687499999982</v>
      </c>
      <c r="R943" s="78"/>
      <c r="S943" s="78"/>
      <c r="T943" s="78"/>
      <c r="U943" s="47">
        <f t="shared" si="521"/>
        <v>619.74455802150089</v>
      </c>
      <c r="V943" s="47">
        <f t="shared" si="522"/>
        <v>1569.059070341925</v>
      </c>
      <c r="W943" s="79">
        <v>5</v>
      </c>
      <c r="X943" s="62">
        <f t="shared" si="491"/>
        <v>1569.059070341925</v>
      </c>
      <c r="Y943" s="137">
        <f t="shared" si="505"/>
        <v>56.332071442700425</v>
      </c>
      <c r="Z943" s="133"/>
      <c r="AA943" s="5">
        <f t="shared" si="503"/>
        <v>0</v>
      </c>
      <c r="AB943" s="133"/>
      <c r="AC943" s="43">
        <f t="shared" si="507"/>
        <v>0</v>
      </c>
      <c r="AD943" s="133"/>
      <c r="AE943" s="43">
        <f t="shared" si="506"/>
        <v>0</v>
      </c>
      <c r="AF943" s="131"/>
      <c r="AG943" s="43">
        <f t="shared" si="508"/>
        <v>0</v>
      </c>
      <c r="AH943" s="133"/>
      <c r="AI943" s="43">
        <f t="shared" si="509"/>
        <v>0</v>
      </c>
      <c r="AJ943" s="133"/>
      <c r="AK943" s="43">
        <f t="shared" si="510"/>
        <v>0</v>
      </c>
      <c r="AL943" s="117"/>
      <c r="AM943" s="43">
        <f t="shared" si="511"/>
        <v>0</v>
      </c>
      <c r="AN943" s="133">
        <v>62</v>
      </c>
      <c r="AO943" s="5">
        <f t="shared" si="504"/>
        <v>6.0567819723253704</v>
      </c>
      <c r="AP943" s="133"/>
      <c r="AQ943" s="43">
        <f t="shared" si="512"/>
        <v>0</v>
      </c>
      <c r="AR943" s="133">
        <v>62</v>
      </c>
      <c r="AS943" s="43">
        <f t="shared" si="513"/>
        <v>6.0567819723253704</v>
      </c>
      <c r="AT943" s="131"/>
      <c r="AU943" s="43">
        <f t="shared" si="514"/>
        <v>0</v>
      </c>
      <c r="AV943" s="133"/>
      <c r="AW943" s="43">
        <f t="shared" si="515"/>
        <v>0</v>
      </c>
      <c r="AX943" s="133"/>
      <c r="AY943" s="43">
        <f t="shared" si="516"/>
        <v>0</v>
      </c>
      <c r="AZ943" s="133"/>
      <c r="BA943" s="43">
        <f t="shared" si="517"/>
        <v>0</v>
      </c>
      <c r="BB943" s="231"/>
      <c r="BC943" s="43">
        <f t="shared" si="518"/>
        <v>0</v>
      </c>
      <c r="BD943" s="123"/>
      <c r="BE943">
        <f t="shared" si="496"/>
        <v>0</v>
      </c>
      <c r="BF943">
        <f t="shared" si="497"/>
        <v>0</v>
      </c>
      <c r="BG943">
        <f t="shared" si="498"/>
        <v>4</v>
      </c>
      <c r="BH943">
        <f t="shared" si="501"/>
        <v>7</v>
      </c>
      <c r="BI943" s="6">
        <f t="shared" si="499"/>
        <v>0</v>
      </c>
      <c r="BJ943" s="44">
        <f t="shared" si="500"/>
        <v>0</v>
      </c>
    </row>
    <row r="944" spans="1:62" x14ac:dyDescent="0.25">
      <c r="A944" s="144">
        <f t="shared" si="494"/>
        <v>932</v>
      </c>
      <c r="B944" s="89" t="s">
        <v>146</v>
      </c>
      <c r="C944" s="150">
        <v>21</v>
      </c>
      <c r="D944" s="89" t="s">
        <v>146</v>
      </c>
      <c r="E944" s="150">
        <v>20</v>
      </c>
      <c r="F944" s="154" t="s">
        <v>135</v>
      </c>
      <c r="G944" s="155">
        <v>27</v>
      </c>
      <c r="H944" s="152">
        <f t="shared" si="493"/>
        <v>5990.97</v>
      </c>
      <c r="I944" s="47">
        <f t="shared" si="492"/>
        <v>1265.9499999999998</v>
      </c>
      <c r="J944" s="47">
        <f t="shared" si="495"/>
        <v>4217.5</v>
      </c>
      <c r="K944" s="47">
        <f t="shared" si="523"/>
        <v>0</v>
      </c>
      <c r="L944" s="56">
        <f t="shared" si="519"/>
        <v>2178.9504912686753</v>
      </c>
      <c r="M944" s="56">
        <f t="shared" si="502"/>
        <v>-1.2258847727935063E-3</v>
      </c>
      <c r="N944" s="47"/>
      <c r="O944" s="47"/>
      <c r="P944" s="47"/>
      <c r="Q944" s="47">
        <f t="shared" si="520"/>
        <v>353.49687499999982</v>
      </c>
      <c r="R944" s="78"/>
      <c r="S944" s="78"/>
      <c r="T944" s="78"/>
      <c r="U944" s="47">
        <f t="shared" si="521"/>
        <v>609.89264681152326</v>
      </c>
      <c r="V944" s="47">
        <f t="shared" si="522"/>
        <v>1569.059070341925</v>
      </c>
      <c r="W944" s="79">
        <v>5</v>
      </c>
      <c r="X944" s="62">
        <f t="shared" si="491"/>
        <v>1569.059070341925</v>
      </c>
      <c r="Y944" s="137">
        <f t="shared" si="505"/>
        <v>56.332071442700425</v>
      </c>
      <c r="Z944" s="133"/>
      <c r="AA944" s="5">
        <f t="shared" si="503"/>
        <v>0</v>
      </c>
      <c r="AB944" s="133"/>
      <c r="AC944" s="43">
        <f t="shared" si="507"/>
        <v>0</v>
      </c>
      <c r="AD944" s="133"/>
      <c r="AE944" s="43">
        <f t="shared" si="506"/>
        <v>0</v>
      </c>
      <c r="AF944" s="131"/>
      <c r="AG944" s="43">
        <f t="shared" si="508"/>
        <v>0</v>
      </c>
      <c r="AH944" s="133"/>
      <c r="AI944" s="43">
        <f t="shared" si="509"/>
        <v>0</v>
      </c>
      <c r="AJ944" s="133"/>
      <c r="AK944" s="43">
        <f t="shared" si="510"/>
        <v>0</v>
      </c>
      <c r="AL944" s="117"/>
      <c r="AM944" s="43">
        <f t="shared" si="511"/>
        <v>0</v>
      </c>
      <c r="AN944" s="133">
        <v>61.6</v>
      </c>
      <c r="AO944" s="5">
        <f t="shared" si="504"/>
        <v>5.9788820501839117</v>
      </c>
      <c r="AP944" s="133"/>
      <c r="AQ944" s="43">
        <f t="shared" si="512"/>
        <v>0</v>
      </c>
      <c r="AR944" s="133">
        <v>61.7</v>
      </c>
      <c r="AS944" s="43">
        <f t="shared" si="513"/>
        <v>5.9983097613490459</v>
      </c>
      <c r="AT944" s="131"/>
      <c r="AU944" s="43">
        <f t="shared" si="514"/>
        <v>0</v>
      </c>
      <c r="AV944" s="133"/>
      <c r="AW944" s="43">
        <f t="shared" si="515"/>
        <v>0</v>
      </c>
      <c r="AX944" s="133"/>
      <c r="AY944" s="43">
        <f t="shared" si="516"/>
        <v>0</v>
      </c>
      <c r="AZ944" s="133"/>
      <c r="BA944" s="43">
        <f t="shared" si="517"/>
        <v>0</v>
      </c>
      <c r="BB944" s="231"/>
      <c r="BC944" s="43">
        <f t="shared" si="518"/>
        <v>0</v>
      </c>
      <c r="BD944" s="123"/>
      <c r="BE944">
        <f t="shared" si="496"/>
        <v>0</v>
      </c>
      <c r="BF944">
        <f t="shared" si="497"/>
        <v>0</v>
      </c>
      <c r="BG944">
        <f t="shared" si="498"/>
        <v>4</v>
      </c>
      <c r="BH944">
        <f t="shared" si="501"/>
        <v>7</v>
      </c>
      <c r="BI944" s="6">
        <f t="shared" si="499"/>
        <v>0</v>
      </c>
      <c r="BJ944" s="44">
        <f t="shared" si="500"/>
        <v>0</v>
      </c>
    </row>
    <row r="945" spans="1:62" x14ac:dyDescent="0.25">
      <c r="A945" s="144">
        <f t="shared" si="494"/>
        <v>933</v>
      </c>
      <c r="B945" s="89" t="s">
        <v>146</v>
      </c>
      <c r="C945" s="150">
        <v>22</v>
      </c>
      <c r="D945" s="89" t="s">
        <v>146</v>
      </c>
      <c r="E945" s="150">
        <v>21</v>
      </c>
      <c r="F945" s="154" t="s">
        <v>135</v>
      </c>
      <c r="G945" s="155">
        <v>28</v>
      </c>
      <c r="H945" s="152">
        <f t="shared" si="493"/>
        <v>5990.97</v>
      </c>
      <c r="I945" s="47">
        <f t="shared" si="492"/>
        <v>1260.1999999999998</v>
      </c>
      <c r="J945" s="47">
        <f t="shared" si="495"/>
        <v>4225.5</v>
      </c>
      <c r="K945" s="47">
        <f t="shared" si="523"/>
        <v>0</v>
      </c>
      <c r="L945" s="56">
        <f t="shared" si="519"/>
        <v>2169.0985134151929</v>
      </c>
      <c r="M945" s="56">
        <f t="shared" si="502"/>
        <v>-1.2964371967427724E-3</v>
      </c>
      <c r="N945" s="47"/>
      <c r="O945" s="47"/>
      <c r="P945" s="47"/>
      <c r="Q945" s="47">
        <f t="shared" si="520"/>
        <v>347.74687499999982</v>
      </c>
      <c r="R945" s="78"/>
      <c r="S945" s="78"/>
      <c r="T945" s="78"/>
      <c r="U945" s="47">
        <f t="shared" si="521"/>
        <v>600.04073951046485</v>
      </c>
      <c r="V945" s="47">
        <f t="shared" si="522"/>
        <v>1569.059070341925</v>
      </c>
      <c r="W945" s="79">
        <v>5</v>
      </c>
      <c r="X945" s="62">
        <f t="shared" si="491"/>
        <v>1569.059070341925</v>
      </c>
      <c r="Y945" s="137">
        <f t="shared" si="505"/>
        <v>56.332071442700425</v>
      </c>
      <c r="Z945" s="133"/>
      <c r="AA945" s="5">
        <f t="shared" si="503"/>
        <v>0</v>
      </c>
      <c r="AB945" s="133"/>
      <c r="AC945" s="43">
        <f t="shared" si="507"/>
        <v>0</v>
      </c>
      <c r="AD945" s="133"/>
      <c r="AE945" s="43">
        <f t="shared" si="506"/>
        <v>0</v>
      </c>
      <c r="AF945" s="131"/>
      <c r="AG945" s="43">
        <f t="shared" si="508"/>
        <v>0</v>
      </c>
      <c r="AH945" s="133"/>
      <c r="AI945" s="43">
        <f t="shared" si="509"/>
        <v>0</v>
      </c>
      <c r="AJ945" s="133"/>
      <c r="AK945" s="43">
        <f t="shared" si="510"/>
        <v>0</v>
      </c>
      <c r="AL945" s="117"/>
      <c r="AM945" s="43">
        <f t="shared" si="511"/>
        <v>0</v>
      </c>
      <c r="AN945" s="133">
        <v>61.9</v>
      </c>
      <c r="AO945" s="5">
        <f t="shared" si="504"/>
        <v>6.0372597224197744</v>
      </c>
      <c r="AP945" s="133"/>
      <c r="AQ945" s="43">
        <f t="shared" si="512"/>
        <v>0</v>
      </c>
      <c r="AR945" s="133">
        <v>62</v>
      </c>
      <c r="AS945" s="43">
        <f t="shared" si="513"/>
        <v>6.0567819723253704</v>
      </c>
      <c r="AT945" s="131"/>
      <c r="AU945" s="43">
        <f t="shared" si="514"/>
        <v>0</v>
      </c>
      <c r="AV945" s="133"/>
      <c r="AW945" s="43">
        <f t="shared" si="515"/>
        <v>0</v>
      </c>
      <c r="AX945" s="133"/>
      <c r="AY945" s="43">
        <f t="shared" si="516"/>
        <v>0</v>
      </c>
      <c r="AZ945" s="133"/>
      <c r="BA945" s="43">
        <f t="shared" si="517"/>
        <v>0</v>
      </c>
      <c r="BB945" s="231"/>
      <c r="BC945" s="43">
        <f t="shared" si="518"/>
        <v>0</v>
      </c>
      <c r="BD945" s="123"/>
      <c r="BE945">
        <f t="shared" si="496"/>
        <v>0</v>
      </c>
      <c r="BF945">
        <f t="shared" si="497"/>
        <v>0</v>
      </c>
      <c r="BG945">
        <f t="shared" si="498"/>
        <v>4</v>
      </c>
      <c r="BH945">
        <f t="shared" si="501"/>
        <v>7</v>
      </c>
      <c r="BI945" s="6">
        <f t="shared" si="499"/>
        <v>0</v>
      </c>
      <c r="BJ945" s="44">
        <f t="shared" si="500"/>
        <v>0</v>
      </c>
    </row>
    <row r="946" spans="1:62" x14ac:dyDescent="0.25">
      <c r="A946" s="144">
        <f t="shared" si="494"/>
        <v>934</v>
      </c>
      <c r="B946" s="89" t="s">
        <v>146</v>
      </c>
      <c r="C946" s="150">
        <v>23</v>
      </c>
      <c r="D946" s="89" t="s">
        <v>146</v>
      </c>
      <c r="E946" s="150">
        <v>22</v>
      </c>
      <c r="F946" s="154" t="s">
        <v>135</v>
      </c>
      <c r="G946" s="155">
        <v>29</v>
      </c>
      <c r="H946" s="152">
        <f t="shared" si="493"/>
        <v>5990.97</v>
      </c>
      <c r="I946" s="47">
        <f t="shared" si="492"/>
        <v>1254.4499999999998</v>
      </c>
      <c r="J946" s="47">
        <f t="shared" si="495"/>
        <v>4233.5</v>
      </c>
      <c r="K946" s="47">
        <f t="shared" si="523"/>
        <v>0</v>
      </c>
      <c r="L946" s="56">
        <f t="shared" si="519"/>
        <v>2159.2465360398292</v>
      </c>
      <c r="M946" s="56">
        <f t="shared" si="502"/>
        <v>-1.3706161735171918E-3</v>
      </c>
      <c r="N946" s="47"/>
      <c r="O946" s="47"/>
      <c r="P946" s="47"/>
      <c r="Q946" s="47">
        <f t="shared" si="520"/>
        <v>341.99687499999982</v>
      </c>
      <c r="R946" s="78"/>
      <c r="S946" s="78"/>
      <c r="T946" s="78"/>
      <c r="U946" s="47">
        <f t="shared" si="521"/>
        <v>590.18883631407789</v>
      </c>
      <c r="V946" s="47">
        <f t="shared" si="522"/>
        <v>1569.059070341925</v>
      </c>
      <c r="W946" s="79">
        <v>5</v>
      </c>
      <c r="X946" s="62">
        <f t="shared" si="491"/>
        <v>1569.059070341925</v>
      </c>
      <c r="Y946" s="137">
        <f t="shared" si="505"/>
        <v>56.332071442700425</v>
      </c>
      <c r="Z946" s="133"/>
      <c r="AA946" s="5">
        <f t="shared" si="503"/>
        <v>0</v>
      </c>
      <c r="AB946" s="133"/>
      <c r="AC946" s="43">
        <f t="shared" si="507"/>
        <v>0</v>
      </c>
      <c r="AD946" s="133"/>
      <c r="AE946" s="43">
        <f t="shared" si="506"/>
        <v>0</v>
      </c>
      <c r="AF946" s="131"/>
      <c r="AG946" s="43">
        <f t="shared" si="508"/>
        <v>0</v>
      </c>
      <c r="AH946" s="133"/>
      <c r="AI946" s="43">
        <f t="shared" si="509"/>
        <v>0</v>
      </c>
      <c r="AJ946" s="133"/>
      <c r="AK946" s="43">
        <f t="shared" si="510"/>
        <v>0</v>
      </c>
      <c r="AL946" s="117"/>
      <c r="AM946" s="43">
        <f t="shared" si="511"/>
        <v>0</v>
      </c>
      <c r="AN946" s="133">
        <v>61.7</v>
      </c>
      <c r="AO946" s="5">
        <f t="shared" si="504"/>
        <v>5.9983097613490459</v>
      </c>
      <c r="AP946" s="133"/>
      <c r="AQ946" s="43">
        <f t="shared" si="512"/>
        <v>0</v>
      </c>
      <c r="AR946" s="133">
        <v>61.6</v>
      </c>
      <c r="AS946" s="43">
        <f t="shared" si="513"/>
        <v>5.9788820501839117</v>
      </c>
      <c r="AT946" s="131"/>
      <c r="AU946" s="43">
        <f t="shared" si="514"/>
        <v>0</v>
      </c>
      <c r="AV946" s="133"/>
      <c r="AW946" s="43">
        <f t="shared" si="515"/>
        <v>0</v>
      </c>
      <c r="AX946" s="133"/>
      <c r="AY946" s="43">
        <f t="shared" si="516"/>
        <v>0</v>
      </c>
      <c r="AZ946" s="133"/>
      <c r="BA946" s="43">
        <f t="shared" si="517"/>
        <v>0</v>
      </c>
      <c r="BB946" s="231"/>
      <c r="BC946" s="43">
        <f t="shared" si="518"/>
        <v>0</v>
      </c>
      <c r="BD946" s="123"/>
      <c r="BE946">
        <f t="shared" si="496"/>
        <v>0</v>
      </c>
      <c r="BF946">
        <f t="shared" si="497"/>
        <v>0</v>
      </c>
      <c r="BG946">
        <f t="shared" si="498"/>
        <v>4</v>
      </c>
      <c r="BH946">
        <f t="shared" si="501"/>
        <v>7</v>
      </c>
      <c r="BI946" s="6">
        <f t="shared" si="499"/>
        <v>0</v>
      </c>
      <c r="BJ946" s="44">
        <f t="shared" si="500"/>
        <v>0</v>
      </c>
    </row>
    <row r="947" spans="1:62" x14ac:dyDescent="0.25">
      <c r="A947" s="144">
        <f t="shared" si="494"/>
        <v>935</v>
      </c>
      <c r="B947" s="89" t="s">
        <v>146</v>
      </c>
      <c r="C947" s="150">
        <v>24</v>
      </c>
      <c r="D947" s="89" t="s">
        <v>146</v>
      </c>
      <c r="E947" s="150">
        <v>23</v>
      </c>
      <c r="F947" s="154" t="s">
        <v>135</v>
      </c>
      <c r="G947" s="155">
        <v>30</v>
      </c>
      <c r="H947" s="152">
        <f t="shared" si="493"/>
        <v>5990.97</v>
      </c>
      <c r="I947" s="47">
        <f t="shared" si="492"/>
        <v>1248.6999999999998</v>
      </c>
      <c r="J947" s="47">
        <f t="shared" si="495"/>
        <v>4241.5</v>
      </c>
      <c r="K947" s="47">
        <f t="shared" si="523"/>
        <v>0</v>
      </c>
      <c r="L947" s="56">
        <f t="shared" si="519"/>
        <v>2149.3945591491574</v>
      </c>
      <c r="M947" s="56">
        <f t="shared" si="502"/>
        <v>-1.4486241752820206E-3</v>
      </c>
      <c r="N947" s="47"/>
      <c r="O947" s="47"/>
      <c r="P947" s="47"/>
      <c r="Q947" s="47">
        <f t="shared" si="520"/>
        <v>336.24687499999982</v>
      </c>
      <c r="R947" s="78"/>
      <c r="S947" s="78"/>
      <c r="T947" s="78"/>
      <c r="U947" s="47">
        <f t="shared" si="521"/>
        <v>580.33693743140759</v>
      </c>
      <c r="V947" s="47">
        <f t="shared" si="522"/>
        <v>1569.059070341925</v>
      </c>
      <c r="W947" s="79">
        <v>5</v>
      </c>
      <c r="X947" s="62">
        <f t="shared" si="491"/>
        <v>1569.059070341925</v>
      </c>
      <c r="Y947" s="137">
        <f t="shared" si="505"/>
        <v>56.332071442700425</v>
      </c>
      <c r="Z947" s="133"/>
      <c r="AA947" s="5">
        <f t="shared" si="503"/>
        <v>0</v>
      </c>
      <c r="AB947" s="133"/>
      <c r="AC947" s="43">
        <f t="shared" si="507"/>
        <v>0</v>
      </c>
      <c r="AD947" s="133"/>
      <c r="AE947" s="43">
        <f t="shared" si="506"/>
        <v>0</v>
      </c>
      <c r="AF947" s="131"/>
      <c r="AG947" s="43">
        <f t="shared" si="508"/>
        <v>0</v>
      </c>
      <c r="AH947" s="133"/>
      <c r="AI947" s="43">
        <f t="shared" si="509"/>
        <v>0</v>
      </c>
      <c r="AJ947" s="133"/>
      <c r="AK947" s="43">
        <f t="shared" si="510"/>
        <v>0</v>
      </c>
      <c r="AL947" s="117"/>
      <c r="AM947" s="43">
        <f t="shared" si="511"/>
        <v>0</v>
      </c>
      <c r="AN947" s="133">
        <v>62</v>
      </c>
      <c r="AO947" s="5">
        <f t="shared" si="504"/>
        <v>6.0567819723253704</v>
      </c>
      <c r="AP947" s="133"/>
      <c r="AQ947" s="43">
        <f t="shared" si="512"/>
        <v>0</v>
      </c>
      <c r="AR947" s="133">
        <v>61.9</v>
      </c>
      <c r="AS947" s="43">
        <f t="shared" si="513"/>
        <v>6.0372597224197744</v>
      </c>
      <c r="AT947" s="131"/>
      <c r="AU947" s="43">
        <f t="shared" si="514"/>
        <v>0</v>
      </c>
      <c r="AV947" s="133"/>
      <c r="AW947" s="43">
        <f t="shared" si="515"/>
        <v>0</v>
      </c>
      <c r="AX947" s="133"/>
      <c r="AY947" s="43">
        <f t="shared" si="516"/>
        <v>0</v>
      </c>
      <c r="AZ947" s="133"/>
      <c r="BA947" s="43">
        <f t="shared" si="517"/>
        <v>0</v>
      </c>
      <c r="BB947" s="231"/>
      <c r="BC947" s="43">
        <f t="shared" si="518"/>
        <v>0</v>
      </c>
      <c r="BD947" s="123"/>
      <c r="BE947">
        <f t="shared" si="496"/>
        <v>0</v>
      </c>
      <c r="BF947">
        <f t="shared" si="497"/>
        <v>0</v>
      </c>
      <c r="BG947">
        <f t="shared" si="498"/>
        <v>4</v>
      </c>
      <c r="BH947">
        <f t="shared" si="501"/>
        <v>7</v>
      </c>
      <c r="BI947" s="6">
        <f t="shared" si="499"/>
        <v>0</v>
      </c>
      <c r="BJ947" s="44">
        <f t="shared" si="500"/>
        <v>0</v>
      </c>
    </row>
    <row r="948" spans="1:62" x14ac:dyDescent="0.25">
      <c r="A948" s="144">
        <f t="shared" si="494"/>
        <v>936</v>
      </c>
      <c r="B948" s="89" t="s">
        <v>146</v>
      </c>
      <c r="C948" s="150">
        <v>25</v>
      </c>
      <c r="D948" s="89" t="s">
        <v>146</v>
      </c>
      <c r="E948" s="150">
        <v>24</v>
      </c>
      <c r="F948" s="154" t="s">
        <v>135</v>
      </c>
      <c r="G948" s="155">
        <v>31</v>
      </c>
      <c r="H948" s="152">
        <f t="shared" si="493"/>
        <v>5990.97</v>
      </c>
      <c r="I948" s="47">
        <f t="shared" si="492"/>
        <v>1242.9499999999998</v>
      </c>
      <c r="J948" s="47">
        <f t="shared" si="495"/>
        <v>4249.5</v>
      </c>
      <c r="K948" s="47">
        <f t="shared" si="523"/>
        <v>0</v>
      </c>
      <c r="L948" s="56">
        <f t="shared" si="519"/>
        <v>2139.5425827498739</v>
      </c>
      <c r="M948" s="56">
        <f t="shared" si="502"/>
        <v>-1.5306779901038681E-3</v>
      </c>
      <c r="N948" s="47"/>
      <c r="O948" s="47"/>
      <c r="P948" s="47"/>
      <c r="Q948" s="47">
        <f t="shared" si="520"/>
        <v>330.49687499999982</v>
      </c>
      <c r="R948" s="78"/>
      <c r="S948" s="78"/>
      <c r="T948" s="78"/>
      <c r="U948" s="47">
        <f t="shared" si="521"/>
        <v>570.48504308593886</v>
      </c>
      <c r="V948" s="47">
        <f t="shared" si="522"/>
        <v>1569.059070341925</v>
      </c>
      <c r="W948" s="79">
        <v>5</v>
      </c>
      <c r="X948" s="62">
        <f t="shared" si="491"/>
        <v>1569.059070341925</v>
      </c>
      <c r="Y948" s="137">
        <f t="shared" si="505"/>
        <v>56.332071442700425</v>
      </c>
      <c r="Z948" s="133"/>
      <c r="AA948" s="5">
        <f t="shared" si="503"/>
        <v>0</v>
      </c>
      <c r="AB948" s="133"/>
      <c r="AC948" s="43">
        <f t="shared" si="507"/>
        <v>0</v>
      </c>
      <c r="AD948" s="133"/>
      <c r="AE948" s="43">
        <f t="shared" si="506"/>
        <v>0</v>
      </c>
      <c r="AF948" s="131"/>
      <c r="AG948" s="43">
        <f t="shared" si="508"/>
        <v>0</v>
      </c>
      <c r="AH948" s="133"/>
      <c r="AI948" s="43">
        <f t="shared" si="509"/>
        <v>0</v>
      </c>
      <c r="AJ948" s="133"/>
      <c r="AK948" s="43">
        <f t="shared" si="510"/>
        <v>0</v>
      </c>
      <c r="AL948" s="117"/>
      <c r="AM948" s="43">
        <f t="shared" si="511"/>
        <v>0</v>
      </c>
      <c r="AN948" s="133">
        <v>61.9</v>
      </c>
      <c r="AO948" s="5">
        <f t="shared" si="504"/>
        <v>6.0372597224197744</v>
      </c>
      <c r="AP948" s="133"/>
      <c r="AQ948" s="43">
        <f t="shared" si="512"/>
        <v>0</v>
      </c>
      <c r="AR948" s="133">
        <v>61.8</v>
      </c>
      <c r="AS948" s="43">
        <f t="shared" si="513"/>
        <v>6.0177689854276641</v>
      </c>
      <c r="AT948" s="131"/>
      <c r="AU948" s="43">
        <f t="shared" si="514"/>
        <v>0</v>
      </c>
      <c r="AV948" s="133"/>
      <c r="AW948" s="43">
        <f t="shared" si="515"/>
        <v>0</v>
      </c>
      <c r="AX948" s="133"/>
      <c r="AY948" s="43">
        <f t="shared" si="516"/>
        <v>0</v>
      </c>
      <c r="AZ948" s="133"/>
      <c r="BA948" s="43">
        <f t="shared" si="517"/>
        <v>0</v>
      </c>
      <c r="BB948" s="231"/>
      <c r="BC948" s="43">
        <f t="shared" si="518"/>
        <v>0</v>
      </c>
      <c r="BD948" s="123"/>
      <c r="BE948">
        <f t="shared" si="496"/>
        <v>0</v>
      </c>
      <c r="BF948">
        <f t="shared" si="497"/>
        <v>0</v>
      </c>
      <c r="BG948">
        <f t="shared" si="498"/>
        <v>4</v>
      </c>
      <c r="BH948">
        <f t="shared" si="501"/>
        <v>7</v>
      </c>
      <c r="BI948" s="6">
        <f t="shared" si="499"/>
        <v>0</v>
      </c>
      <c r="BJ948" s="44">
        <f t="shared" si="500"/>
        <v>0</v>
      </c>
    </row>
    <row r="949" spans="1:62" x14ac:dyDescent="0.25">
      <c r="A949" s="144">
        <f t="shared" si="494"/>
        <v>937</v>
      </c>
      <c r="B949" s="89" t="s">
        <v>146</v>
      </c>
      <c r="C949" s="150">
        <v>26</v>
      </c>
      <c r="D949" s="89" t="s">
        <v>146</v>
      </c>
      <c r="E949" s="150">
        <v>25</v>
      </c>
      <c r="F949" s="154" t="s">
        <v>135</v>
      </c>
      <c r="G949" s="155">
        <v>32</v>
      </c>
      <c r="H949" s="152">
        <f t="shared" si="493"/>
        <v>5990.97</v>
      </c>
      <c r="I949" s="47">
        <f t="shared" si="492"/>
        <v>1237.1999999999998</v>
      </c>
      <c r="J949" s="47">
        <f t="shared" si="495"/>
        <v>4257.5</v>
      </c>
      <c r="K949" s="47">
        <f t="shared" si="523"/>
        <v>0</v>
      </c>
      <c r="L949" s="56">
        <f t="shared" si="519"/>
        <v>2129.6906068487979</v>
      </c>
      <c r="M949" s="56">
        <f t="shared" si="502"/>
        <v>-1.6170099929695425E-3</v>
      </c>
      <c r="N949" s="47"/>
      <c r="O949" s="47"/>
      <c r="P949" s="47"/>
      <c r="Q949" s="47">
        <f t="shared" si="520"/>
        <v>324.74687499999982</v>
      </c>
      <c r="R949" s="78"/>
      <c r="S949" s="78"/>
      <c r="T949" s="78"/>
      <c r="U949" s="47">
        <f t="shared" si="521"/>
        <v>560.63315351686572</v>
      </c>
      <c r="V949" s="47">
        <f t="shared" si="522"/>
        <v>1569.059070341925</v>
      </c>
      <c r="W949" s="79">
        <v>5</v>
      </c>
      <c r="X949" s="62">
        <f t="shared" si="491"/>
        <v>1569.059070341925</v>
      </c>
      <c r="Y949" s="137">
        <f t="shared" si="505"/>
        <v>56.332071442700425</v>
      </c>
      <c r="Z949" s="133"/>
      <c r="AA949" s="5">
        <f t="shared" si="503"/>
        <v>0</v>
      </c>
      <c r="AB949" s="133"/>
      <c r="AC949" s="43">
        <f t="shared" si="507"/>
        <v>0</v>
      </c>
      <c r="AD949" s="133"/>
      <c r="AE949" s="43">
        <f t="shared" si="506"/>
        <v>0</v>
      </c>
      <c r="AF949" s="131"/>
      <c r="AG949" s="43">
        <f t="shared" si="508"/>
        <v>0</v>
      </c>
      <c r="AH949" s="133"/>
      <c r="AI949" s="43">
        <f t="shared" si="509"/>
        <v>0</v>
      </c>
      <c r="AJ949" s="133"/>
      <c r="AK949" s="43">
        <f t="shared" si="510"/>
        <v>0</v>
      </c>
      <c r="AL949" s="117"/>
      <c r="AM949" s="43">
        <f t="shared" si="511"/>
        <v>0</v>
      </c>
      <c r="AN949" s="133">
        <v>62.1</v>
      </c>
      <c r="AO949" s="5">
        <f t="shared" si="504"/>
        <v>6.076335735144454</v>
      </c>
      <c r="AP949" s="133"/>
      <c r="AQ949" s="43">
        <f t="shared" si="512"/>
        <v>0</v>
      </c>
      <c r="AR949" s="133">
        <v>61.8</v>
      </c>
      <c r="AS949" s="43">
        <f t="shared" si="513"/>
        <v>6.0177689854276641</v>
      </c>
      <c r="AT949" s="131"/>
      <c r="AU949" s="43">
        <f t="shared" si="514"/>
        <v>0</v>
      </c>
      <c r="AV949" s="133"/>
      <c r="AW949" s="43">
        <f t="shared" si="515"/>
        <v>0</v>
      </c>
      <c r="AX949" s="133"/>
      <c r="AY949" s="43">
        <f t="shared" si="516"/>
        <v>0</v>
      </c>
      <c r="AZ949" s="133"/>
      <c r="BA949" s="43">
        <f t="shared" si="517"/>
        <v>0</v>
      </c>
      <c r="BB949" s="231"/>
      <c r="BC949" s="43">
        <f t="shared" si="518"/>
        <v>0</v>
      </c>
      <c r="BD949" s="123"/>
      <c r="BE949">
        <f t="shared" si="496"/>
        <v>0</v>
      </c>
      <c r="BF949">
        <f t="shared" si="497"/>
        <v>0</v>
      </c>
      <c r="BG949">
        <f t="shared" si="498"/>
        <v>4</v>
      </c>
      <c r="BH949">
        <f t="shared" si="501"/>
        <v>7</v>
      </c>
      <c r="BI949" s="6">
        <f t="shared" si="499"/>
        <v>0</v>
      </c>
      <c r="BJ949" s="44">
        <f t="shared" si="500"/>
        <v>0</v>
      </c>
    </row>
    <row r="950" spans="1:62" x14ac:dyDescent="0.25">
      <c r="A950" s="144">
        <f t="shared" si="494"/>
        <v>938</v>
      </c>
      <c r="B950" s="89" t="s">
        <v>146</v>
      </c>
      <c r="C950" s="150">
        <v>27</v>
      </c>
      <c r="D950" s="89" t="s">
        <v>146</v>
      </c>
      <c r="E950" s="150">
        <v>26</v>
      </c>
      <c r="F950" s="154" t="s">
        <v>135</v>
      </c>
      <c r="G950" s="155">
        <v>33</v>
      </c>
      <c r="H950" s="152">
        <f t="shared" si="493"/>
        <v>5990.97</v>
      </c>
      <c r="I950" s="47">
        <f t="shared" si="492"/>
        <v>1231.4499999999998</v>
      </c>
      <c r="J950" s="47">
        <f t="shared" si="495"/>
        <v>4265.5</v>
      </c>
      <c r="K950" s="47">
        <f t="shared" si="523"/>
        <v>0</v>
      </c>
      <c r="L950" s="56">
        <f t="shared" si="519"/>
        <v>2119.8386314528757</v>
      </c>
      <c r="M950" s="56">
        <f t="shared" si="502"/>
        <v>-1.7078695450436499E-3</v>
      </c>
      <c r="N950" s="47"/>
      <c r="O950" s="47"/>
      <c r="P950" s="47"/>
      <c r="Q950" s="47">
        <f t="shared" si="520"/>
        <v>318.99687499999982</v>
      </c>
      <c r="R950" s="78"/>
      <c r="S950" s="78"/>
      <c r="T950" s="78"/>
      <c r="U950" s="47">
        <f t="shared" si="521"/>
        <v>550.78126898049595</v>
      </c>
      <c r="V950" s="47">
        <f t="shared" si="522"/>
        <v>1569.059070341925</v>
      </c>
      <c r="W950" s="79">
        <v>5</v>
      </c>
      <c r="X950" s="62">
        <f t="shared" si="491"/>
        <v>1569.059070341925</v>
      </c>
      <c r="Y950" s="137">
        <f t="shared" si="505"/>
        <v>56.332071442700425</v>
      </c>
      <c r="Z950" s="133"/>
      <c r="AA950" s="5">
        <f t="shared" si="503"/>
        <v>0</v>
      </c>
      <c r="AB950" s="133"/>
      <c r="AC950" s="43">
        <f t="shared" si="507"/>
        <v>0</v>
      </c>
      <c r="AD950" s="133"/>
      <c r="AE950" s="43">
        <f t="shared" si="506"/>
        <v>0</v>
      </c>
      <c r="AF950" s="131"/>
      <c r="AG950" s="43">
        <f t="shared" si="508"/>
        <v>0</v>
      </c>
      <c r="AH950" s="133"/>
      <c r="AI950" s="43">
        <f t="shared" si="509"/>
        <v>0</v>
      </c>
      <c r="AJ950" s="133"/>
      <c r="AK950" s="43">
        <f t="shared" si="510"/>
        <v>0</v>
      </c>
      <c r="AL950" s="117"/>
      <c r="AM950" s="43">
        <f t="shared" si="511"/>
        <v>0</v>
      </c>
      <c r="AN950" s="133">
        <v>61.2</v>
      </c>
      <c r="AO950" s="5">
        <f t="shared" si="504"/>
        <v>5.901486334658256</v>
      </c>
      <c r="AP950" s="133"/>
      <c r="AQ950" s="43">
        <f t="shared" si="512"/>
        <v>0</v>
      </c>
      <c r="AR950" s="133">
        <v>60.1</v>
      </c>
      <c r="AS950" s="43">
        <f t="shared" si="513"/>
        <v>5.6912479323254317</v>
      </c>
      <c r="AT950" s="131"/>
      <c r="AU950" s="43">
        <f t="shared" si="514"/>
        <v>0</v>
      </c>
      <c r="AV950" s="133"/>
      <c r="AW950" s="43">
        <f t="shared" si="515"/>
        <v>0</v>
      </c>
      <c r="AX950" s="133"/>
      <c r="AY950" s="43">
        <f t="shared" si="516"/>
        <v>0</v>
      </c>
      <c r="AZ950" s="133"/>
      <c r="BA950" s="43">
        <f t="shared" si="517"/>
        <v>0</v>
      </c>
      <c r="BB950" s="231"/>
      <c r="BC950" s="43">
        <f t="shared" si="518"/>
        <v>0</v>
      </c>
      <c r="BD950" s="123"/>
      <c r="BE950">
        <f t="shared" si="496"/>
        <v>0</v>
      </c>
      <c r="BF950">
        <f t="shared" si="497"/>
        <v>0</v>
      </c>
      <c r="BG950">
        <f t="shared" si="498"/>
        <v>4</v>
      </c>
      <c r="BH950">
        <f t="shared" si="501"/>
        <v>7</v>
      </c>
      <c r="BI950" s="6">
        <f t="shared" si="499"/>
        <v>0</v>
      </c>
      <c r="BJ950" s="44">
        <f t="shared" si="500"/>
        <v>0</v>
      </c>
    </row>
    <row r="951" spans="1:62" x14ac:dyDescent="0.25">
      <c r="A951" s="144">
        <f t="shared" si="494"/>
        <v>939</v>
      </c>
      <c r="B951" s="89" t="s">
        <v>146</v>
      </c>
      <c r="C951" s="150">
        <v>28</v>
      </c>
      <c r="D951" s="89" t="s">
        <v>146</v>
      </c>
      <c r="E951" s="150">
        <v>27</v>
      </c>
      <c r="F951" s="154" t="s">
        <v>135</v>
      </c>
      <c r="G951" s="155">
        <v>34</v>
      </c>
      <c r="H951" s="152">
        <f t="shared" si="493"/>
        <v>5990.97</v>
      </c>
      <c r="I951" s="47">
        <f t="shared" si="492"/>
        <v>1225.6999999999998</v>
      </c>
      <c r="J951" s="47">
        <f t="shared" si="495"/>
        <v>4273.5</v>
      </c>
      <c r="K951" s="47">
        <f t="shared" si="523"/>
        <v>0</v>
      </c>
      <c r="L951" s="56">
        <f t="shared" si="519"/>
        <v>2109.9866565691832</v>
      </c>
      <c r="M951" s="56">
        <f t="shared" si="502"/>
        <v>-1.8035245516330178E-3</v>
      </c>
      <c r="N951" s="47"/>
      <c r="O951" s="47"/>
      <c r="P951" s="47"/>
      <c r="Q951" s="47">
        <f t="shared" si="520"/>
        <v>313.24687499999982</v>
      </c>
      <c r="R951" s="78"/>
      <c r="S951" s="78"/>
      <c r="T951" s="78"/>
      <c r="U951" s="47">
        <f t="shared" si="521"/>
        <v>540.92938975180994</v>
      </c>
      <c r="V951" s="47">
        <f t="shared" si="522"/>
        <v>1569.059070341925</v>
      </c>
      <c r="W951" s="79">
        <v>5</v>
      </c>
      <c r="X951" s="62">
        <f t="shared" si="491"/>
        <v>1569.059070341925</v>
      </c>
      <c r="Y951" s="137">
        <f t="shared" si="505"/>
        <v>56.332071442700425</v>
      </c>
      <c r="Z951" s="133"/>
      <c r="AA951" s="5">
        <f t="shared" si="503"/>
        <v>0</v>
      </c>
      <c r="AB951" s="133"/>
      <c r="AC951" s="43">
        <f t="shared" si="507"/>
        <v>0</v>
      </c>
      <c r="AD951" s="133"/>
      <c r="AE951" s="43">
        <f t="shared" si="506"/>
        <v>0</v>
      </c>
      <c r="AF951" s="131"/>
      <c r="AG951" s="43">
        <f t="shared" si="508"/>
        <v>0</v>
      </c>
      <c r="AH951" s="133"/>
      <c r="AI951" s="43">
        <f t="shared" si="509"/>
        <v>0</v>
      </c>
      <c r="AJ951" s="133"/>
      <c r="AK951" s="43">
        <f t="shared" si="510"/>
        <v>0</v>
      </c>
      <c r="AL951" s="117"/>
      <c r="AM951" s="43">
        <f t="shared" si="511"/>
        <v>0</v>
      </c>
      <c r="AN951" s="133">
        <v>62.8</v>
      </c>
      <c r="AO951" s="5">
        <f t="shared" si="504"/>
        <v>6.214094436455694</v>
      </c>
      <c r="AP951" s="133"/>
      <c r="AQ951" s="43">
        <f t="shared" si="512"/>
        <v>0</v>
      </c>
      <c r="AR951" s="133">
        <v>62.7</v>
      </c>
      <c r="AS951" s="43">
        <f t="shared" si="513"/>
        <v>6.1943200832421974</v>
      </c>
      <c r="AT951" s="131"/>
      <c r="AU951" s="43">
        <f t="shared" si="514"/>
        <v>0</v>
      </c>
      <c r="AV951" s="133"/>
      <c r="AW951" s="43">
        <f t="shared" si="515"/>
        <v>0</v>
      </c>
      <c r="AX951" s="133"/>
      <c r="AY951" s="43">
        <f t="shared" si="516"/>
        <v>0</v>
      </c>
      <c r="AZ951" s="133"/>
      <c r="BA951" s="43">
        <f t="shared" si="517"/>
        <v>0</v>
      </c>
      <c r="BB951" s="231"/>
      <c r="BC951" s="43">
        <f t="shared" si="518"/>
        <v>0</v>
      </c>
      <c r="BD951" s="123"/>
      <c r="BE951">
        <f t="shared" si="496"/>
        <v>0</v>
      </c>
      <c r="BF951">
        <f t="shared" si="497"/>
        <v>0</v>
      </c>
      <c r="BG951">
        <f t="shared" si="498"/>
        <v>4</v>
      </c>
      <c r="BH951">
        <f t="shared" si="501"/>
        <v>7</v>
      </c>
      <c r="BI951" s="6">
        <f t="shared" si="499"/>
        <v>0</v>
      </c>
      <c r="BJ951" s="44">
        <f t="shared" si="500"/>
        <v>0</v>
      </c>
    </row>
    <row r="952" spans="1:62" x14ac:dyDescent="0.25">
      <c r="A952" s="144">
        <f t="shared" si="494"/>
        <v>940</v>
      </c>
      <c r="B952" s="89" t="s">
        <v>146</v>
      </c>
      <c r="C952" s="150">
        <v>29</v>
      </c>
      <c r="D952" s="89" t="s">
        <v>146</v>
      </c>
      <c r="E952" s="150">
        <v>28</v>
      </c>
      <c r="F952" s="154" t="s">
        <v>135</v>
      </c>
      <c r="G952" s="155">
        <v>35</v>
      </c>
      <c r="H952" s="152">
        <f t="shared" si="493"/>
        <v>5990.97</v>
      </c>
      <c r="I952" s="47">
        <f t="shared" si="492"/>
        <v>1219.9499999999998</v>
      </c>
      <c r="J952" s="47">
        <f t="shared" si="495"/>
        <v>4281.5</v>
      </c>
      <c r="K952" s="47">
        <f t="shared" si="523"/>
        <v>0</v>
      </c>
      <c r="L952" s="56">
        <f t="shared" si="519"/>
        <v>2100.1346822049295</v>
      </c>
      <c r="M952" s="56">
        <f t="shared" si="502"/>
        <v>-1.9042631870433979E-3</v>
      </c>
      <c r="N952" s="47"/>
      <c r="O952" s="47"/>
      <c r="P952" s="47"/>
      <c r="Q952" s="47">
        <f t="shared" si="520"/>
        <v>307.49687499999982</v>
      </c>
      <c r="R952" s="78"/>
      <c r="S952" s="78"/>
      <c r="T952" s="78"/>
      <c r="U952" s="47">
        <f t="shared" si="521"/>
        <v>531.07751612619177</v>
      </c>
      <c r="V952" s="47">
        <f t="shared" si="522"/>
        <v>1569.059070341925</v>
      </c>
      <c r="W952" s="79">
        <v>5</v>
      </c>
      <c r="X952" s="62">
        <f t="shared" si="491"/>
        <v>1569.059070341925</v>
      </c>
      <c r="Y952" s="137">
        <f t="shared" si="505"/>
        <v>56.332071442700425</v>
      </c>
      <c r="Z952" s="133"/>
      <c r="AA952" s="5">
        <f t="shared" si="503"/>
        <v>0</v>
      </c>
      <c r="AB952" s="133"/>
      <c r="AC952" s="43">
        <f t="shared" si="507"/>
        <v>0</v>
      </c>
      <c r="AD952" s="133"/>
      <c r="AE952" s="43">
        <f t="shared" si="506"/>
        <v>0</v>
      </c>
      <c r="AF952" s="131"/>
      <c r="AG952" s="43">
        <f t="shared" si="508"/>
        <v>0</v>
      </c>
      <c r="AH952" s="133"/>
      <c r="AI952" s="43">
        <f t="shared" si="509"/>
        <v>0</v>
      </c>
      <c r="AJ952" s="133"/>
      <c r="AK952" s="43">
        <f t="shared" si="510"/>
        <v>0</v>
      </c>
      <c r="AL952" s="117"/>
      <c r="AM952" s="43">
        <f t="shared" si="511"/>
        <v>0</v>
      </c>
      <c r="AN952" s="133">
        <v>61.5</v>
      </c>
      <c r="AO952" s="5">
        <f t="shared" si="504"/>
        <v>5.9594858519322651</v>
      </c>
      <c r="AP952" s="133"/>
      <c r="AQ952" s="43">
        <f t="shared" si="512"/>
        <v>0</v>
      </c>
      <c r="AR952" s="133">
        <v>61.3</v>
      </c>
      <c r="AS952" s="43">
        <f t="shared" si="513"/>
        <v>5.9207879941694364</v>
      </c>
      <c r="AT952" s="131"/>
      <c r="AU952" s="43">
        <f t="shared" si="514"/>
        <v>0</v>
      </c>
      <c r="AV952" s="133"/>
      <c r="AW952" s="43">
        <f t="shared" si="515"/>
        <v>0</v>
      </c>
      <c r="AX952" s="133"/>
      <c r="AY952" s="43">
        <f t="shared" si="516"/>
        <v>0</v>
      </c>
      <c r="AZ952" s="133"/>
      <c r="BA952" s="43">
        <f t="shared" si="517"/>
        <v>0</v>
      </c>
      <c r="BB952" s="231"/>
      <c r="BC952" s="43">
        <f t="shared" si="518"/>
        <v>0</v>
      </c>
      <c r="BD952" s="123"/>
      <c r="BE952">
        <f t="shared" si="496"/>
        <v>0</v>
      </c>
      <c r="BF952">
        <f t="shared" si="497"/>
        <v>0</v>
      </c>
      <c r="BG952">
        <f t="shared" si="498"/>
        <v>4</v>
      </c>
      <c r="BH952">
        <f t="shared" si="501"/>
        <v>7</v>
      </c>
      <c r="BI952" s="6">
        <f t="shared" si="499"/>
        <v>0</v>
      </c>
      <c r="BJ952" s="44">
        <f t="shared" si="500"/>
        <v>0</v>
      </c>
    </row>
    <row r="953" spans="1:62" x14ac:dyDescent="0.25">
      <c r="A953" s="144">
        <f t="shared" si="494"/>
        <v>941</v>
      </c>
      <c r="B953" s="89" t="s">
        <v>146</v>
      </c>
      <c r="C953" s="150">
        <v>30</v>
      </c>
      <c r="D953" s="89" t="s">
        <v>146</v>
      </c>
      <c r="E953" s="150">
        <v>29</v>
      </c>
      <c r="F953" s="154" t="s">
        <v>135</v>
      </c>
      <c r="G953" s="155">
        <v>36</v>
      </c>
      <c r="H953" s="152">
        <f t="shared" si="493"/>
        <v>5990.97</v>
      </c>
      <c r="I953" s="47">
        <f t="shared" si="492"/>
        <v>1214.1999999999998</v>
      </c>
      <c r="J953" s="47">
        <f t="shared" si="495"/>
        <v>4289.5</v>
      </c>
      <c r="K953" s="47">
        <f t="shared" si="523"/>
        <v>0</v>
      </c>
      <c r="L953" s="56">
        <f t="shared" si="519"/>
        <v>2090.2827083674592</v>
      </c>
      <c r="M953" s="56">
        <f t="shared" si="502"/>
        <v>-2.0103958240724751E-3</v>
      </c>
      <c r="N953" s="47"/>
      <c r="O953" s="47"/>
      <c r="P953" s="47"/>
      <c r="Q953" s="47">
        <f t="shared" si="520"/>
        <v>301.74687499999982</v>
      </c>
      <c r="R953" s="78"/>
      <c r="S953" s="78"/>
      <c r="T953" s="78"/>
      <c r="U953" s="47">
        <f t="shared" si="521"/>
        <v>521.22564842135841</v>
      </c>
      <c r="V953" s="47">
        <f t="shared" si="522"/>
        <v>1569.059070341925</v>
      </c>
      <c r="W953" s="79">
        <v>5</v>
      </c>
      <c r="X953" s="62">
        <f t="shared" si="491"/>
        <v>1569.059070341925</v>
      </c>
      <c r="Y953" s="137">
        <f t="shared" si="505"/>
        <v>56.332071442700425</v>
      </c>
      <c r="Z953" s="133"/>
      <c r="AA953" s="5">
        <f t="shared" si="503"/>
        <v>0</v>
      </c>
      <c r="AB953" s="133"/>
      <c r="AC953" s="43">
        <f t="shared" si="507"/>
        <v>0</v>
      </c>
      <c r="AD953" s="133"/>
      <c r="AE953" s="43">
        <f t="shared" si="506"/>
        <v>0</v>
      </c>
      <c r="AF953" s="131"/>
      <c r="AG953" s="43">
        <f t="shared" si="508"/>
        <v>0</v>
      </c>
      <c r="AH953" s="133"/>
      <c r="AI953" s="43">
        <f t="shared" si="509"/>
        <v>0</v>
      </c>
      <c r="AJ953" s="133"/>
      <c r="AK953" s="43">
        <f t="shared" si="510"/>
        <v>0</v>
      </c>
      <c r="AL953" s="117"/>
      <c r="AM953" s="43">
        <f t="shared" si="511"/>
        <v>0</v>
      </c>
      <c r="AN953" s="133">
        <v>61.3</v>
      </c>
      <c r="AO953" s="5">
        <f t="shared" si="504"/>
        <v>5.9207879941694364</v>
      </c>
      <c r="AP953" s="133"/>
      <c r="AQ953" s="43">
        <f t="shared" si="512"/>
        <v>0</v>
      </c>
      <c r="AR953" s="133">
        <v>61.1</v>
      </c>
      <c r="AS953" s="43">
        <f t="shared" si="513"/>
        <v>5.8822161880605606</v>
      </c>
      <c r="AT953" s="131"/>
      <c r="AU953" s="43">
        <f t="shared" si="514"/>
        <v>0</v>
      </c>
      <c r="AV953" s="133"/>
      <c r="AW953" s="43">
        <f t="shared" si="515"/>
        <v>0</v>
      </c>
      <c r="AX953" s="133"/>
      <c r="AY953" s="43">
        <f t="shared" si="516"/>
        <v>0</v>
      </c>
      <c r="AZ953" s="133"/>
      <c r="BA953" s="43">
        <f t="shared" si="517"/>
        <v>0</v>
      </c>
      <c r="BB953" s="231"/>
      <c r="BC953" s="43">
        <f t="shared" si="518"/>
        <v>0</v>
      </c>
      <c r="BD953" s="123"/>
      <c r="BE953">
        <f t="shared" si="496"/>
        <v>0</v>
      </c>
      <c r="BF953">
        <f t="shared" si="497"/>
        <v>0</v>
      </c>
      <c r="BG953">
        <f t="shared" si="498"/>
        <v>4</v>
      </c>
      <c r="BH953">
        <f t="shared" si="501"/>
        <v>7</v>
      </c>
      <c r="BI953" s="6">
        <f t="shared" si="499"/>
        <v>0</v>
      </c>
      <c r="BJ953" s="44">
        <f t="shared" si="500"/>
        <v>0</v>
      </c>
    </row>
    <row r="954" spans="1:62" x14ac:dyDescent="0.25">
      <c r="A954" s="144">
        <f t="shared" si="494"/>
        <v>942</v>
      </c>
      <c r="B954" s="89" t="s">
        <v>146</v>
      </c>
      <c r="C954" s="150">
        <v>31</v>
      </c>
      <c r="D954" s="89" t="s">
        <v>146</v>
      </c>
      <c r="E954" s="150">
        <v>30</v>
      </c>
      <c r="F954" s="154" t="s">
        <v>135</v>
      </c>
      <c r="G954" s="155">
        <v>37</v>
      </c>
      <c r="H954" s="152">
        <f t="shared" si="493"/>
        <v>5990.97</v>
      </c>
      <c r="I954" s="47">
        <f t="shared" si="492"/>
        <v>1208.4499999999998</v>
      </c>
      <c r="J954" s="47">
        <f t="shared" si="495"/>
        <v>4297.5</v>
      </c>
      <c r="K954" s="47">
        <f t="shared" si="523"/>
        <v>0</v>
      </c>
      <c r="L954" s="56">
        <f t="shared" si="519"/>
        <v>2080.4307350642562</v>
      </c>
      <c r="M954" s="56">
        <f t="shared" si="502"/>
        <v>-2.1222571790531219E-3</v>
      </c>
      <c r="N954" s="47"/>
      <c r="O954" s="47"/>
      <c r="P954" s="47"/>
      <c r="Q954" s="47">
        <f t="shared" si="520"/>
        <v>295.99687499999982</v>
      </c>
      <c r="R954" s="78"/>
      <c r="S954" s="78"/>
      <c r="T954" s="78"/>
      <c r="U954" s="47">
        <f t="shared" si="521"/>
        <v>511.37378697951027</v>
      </c>
      <c r="V954" s="47">
        <f t="shared" si="522"/>
        <v>1569.059070341925</v>
      </c>
      <c r="W954" s="79">
        <v>5</v>
      </c>
      <c r="X954" s="62">
        <f t="shared" si="491"/>
        <v>1569.059070341925</v>
      </c>
      <c r="Y954" s="137">
        <f t="shared" si="505"/>
        <v>56.332071442700425</v>
      </c>
      <c r="Z954" s="133"/>
      <c r="AA954" s="5">
        <f t="shared" si="503"/>
        <v>0</v>
      </c>
      <c r="AB954" s="133"/>
      <c r="AC954" s="43">
        <f t="shared" si="507"/>
        <v>0</v>
      </c>
      <c r="AD954" s="133"/>
      <c r="AE954" s="43">
        <f t="shared" si="506"/>
        <v>0</v>
      </c>
      <c r="AF954" s="131"/>
      <c r="AG954" s="43">
        <f t="shared" si="508"/>
        <v>0</v>
      </c>
      <c r="AH954" s="133"/>
      <c r="AI954" s="43">
        <f t="shared" si="509"/>
        <v>0</v>
      </c>
      <c r="AJ954" s="133"/>
      <c r="AK954" s="43">
        <f t="shared" si="510"/>
        <v>0</v>
      </c>
      <c r="AL954" s="117"/>
      <c r="AM954" s="43">
        <f t="shared" si="511"/>
        <v>0</v>
      </c>
      <c r="AN954" s="133">
        <v>60.2</v>
      </c>
      <c r="AO954" s="5">
        <f t="shared" si="504"/>
        <v>5.7102029497882496</v>
      </c>
      <c r="AP954" s="133"/>
      <c r="AQ954" s="43">
        <f t="shared" si="512"/>
        <v>0</v>
      </c>
      <c r="AR954" s="133">
        <v>60.2</v>
      </c>
      <c r="AS954" s="43">
        <f t="shared" si="513"/>
        <v>5.7102029497882496</v>
      </c>
      <c r="AT954" s="131"/>
      <c r="AU954" s="43">
        <f t="shared" si="514"/>
        <v>0</v>
      </c>
      <c r="AV954" s="133"/>
      <c r="AW954" s="43">
        <f t="shared" si="515"/>
        <v>0</v>
      </c>
      <c r="AX954" s="133"/>
      <c r="AY954" s="43">
        <f t="shared" si="516"/>
        <v>0</v>
      </c>
      <c r="AZ954" s="133"/>
      <c r="BA954" s="43">
        <f t="shared" si="517"/>
        <v>0</v>
      </c>
      <c r="BB954" s="231"/>
      <c r="BC954" s="43">
        <f t="shared" si="518"/>
        <v>0</v>
      </c>
      <c r="BD954" s="123"/>
      <c r="BE954">
        <f t="shared" si="496"/>
        <v>0</v>
      </c>
      <c r="BF954">
        <f t="shared" si="497"/>
        <v>0</v>
      </c>
      <c r="BG954">
        <f t="shared" si="498"/>
        <v>4</v>
      </c>
      <c r="BH954">
        <f t="shared" si="501"/>
        <v>7</v>
      </c>
      <c r="BI954" s="6">
        <f t="shared" si="499"/>
        <v>0</v>
      </c>
      <c r="BJ954" s="44">
        <f t="shared" si="500"/>
        <v>0</v>
      </c>
    </row>
    <row r="955" spans="1:62" x14ac:dyDescent="0.25">
      <c r="A955" s="144">
        <f t="shared" si="494"/>
        <v>943</v>
      </c>
      <c r="B955" s="89" t="s">
        <v>146</v>
      </c>
      <c r="C955" s="150">
        <v>32</v>
      </c>
      <c r="D955" s="89" t="s">
        <v>146</v>
      </c>
      <c r="E955" s="150">
        <v>31</v>
      </c>
      <c r="F955" s="154" t="s">
        <v>136</v>
      </c>
      <c r="G955" s="155">
        <v>1</v>
      </c>
      <c r="H955" s="152">
        <f t="shared" si="493"/>
        <v>5990.97</v>
      </c>
      <c r="I955" s="47">
        <f t="shared" si="492"/>
        <v>1202.6999999999998</v>
      </c>
      <c r="J955" s="47">
        <f t="shared" si="495"/>
        <v>4305.5</v>
      </c>
      <c r="K955" s="47">
        <f t="shared" si="523"/>
        <v>0</v>
      </c>
      <c r="L955" s="56">
        <f t="shared" si="519"/>
        <v>2070.578762302946</v>
      </c>
      <c r="M955" s="56">
        <f t="shared" si="502"/>
        <v>-2.2402087151931482E-3</v>
      </c>
      <c r="N955" s="47"/>
      <c r="O955" s="47"/>
      <c r="P955" s="47"/>
      <c r="Q955" s="47">
        <f t="shared" si="520"/>
        <v>290.24687499999982</v>
      </c>
      <c r="R955" s="78"/>
      <c r="S955" s="78"/>
      <c r="T955" s="78"/>
      <c r="U955" s="47">
        <f t="shared" si="521"/>
        <v>501.52193216973626</v>
      </c>
      <c r="V955" s="47">
        <f t="shared" si="522"/>
        <v>1569.059070341925</v>
      </c>
      <c r="W955" s="79">
        <v>5</v>
      </c>
      <c r="X955" s="62">
        <f t="shared" si="491"/>
        <v>1569.059070341925</v>
      </c>
      <c r="Y955" s="137">
        <f t="shared" si="505"/>
        <v>56.332071442700425</v>
      </c>
      <c r="Z955" s="133"/>
      <c r="AA955" s="5">
        <f t="shared" si="503"/>
        <v>0</v>
      </c>
      <c r="AB955" s="133"/>
      <c r="AC955" s="43">
        <f t="shared" si="507"/>
        <v>0</v>
      </c>
      <c r="AD955" s="133"/>
      <c r="AE955" s="43">
        <f t="shared" si="506"/>
        <v>0</v>
      </c>
      <c r="AF955" s="131"/>
      <c r="AG955" s="43">
        <f t="shared" si="508"/>
        <v>0</v>
      </c>
      <c r="AH955" s="133"/>
      <c r="AI955" s="43">
        <f t="shared" si="509"/>
        <v>0</v>
      </c>
      <c r="AJ955" s="133"/>
      <c r="AK955" s="43">
        <f t="shared" si="510"/>
        <v>0</v>
      </c>
      <c r="AL955" s="117"/>
      <c r="AM955" s="43">
        <f t="shared" si="511"/>
        <v>0</v>
      </c>
      <c r="AN955" s="133">
        <v>61.7</v>
      </c>
      <c r="AO955" s="5">
        <f t="shared" si="504"/>
        <v>5.9983097613490459</v>
      </c>
      <c r="AP955" s="133"/>
      <c r="AQ955" s="43">
        <f t="shared" si="512"/>
        <v>0</v>
      </c>
      <c r="AR955" s="133">
        <v>61.7</v>
      </c>
      <c r="AS955" s="43">
        <f t="shared" si="513"/>
        <v>5.9983097613490459</v>
      </c>
      <c r="AT955" s="131"/>
      <c r="AU955" s="43">
        <f t="shared" si="514"/>
        <v>0</v>
      </c>
      <c r="AV955" s="133"/>
      <c r="AW955" s="43">
        <f t="shared" si="515"/>
        <v>0</v>
      </c>
      <c r="AX955" s="133"/>
      <c r="AY955" s="43">
        <f t="shared" si="516"/>
        <v>0</v>
      </c>
      <c r="AZ955" s="133"/>
      <c r="BA955" s="43">
        <f t="shared" si="517"/>
        <v>0</v>
      </c>
      <c r="BB955" s="231"/>
      <c r="BC955" s="43">
        <f t="shared" si="518"/>
        <v>0</v>
      </c>
      <c r="BD955" s="123"/>
      <c r="BE955">
        <f t="shared" si="496"/>
        <v>0</v>
      </c>
      <c r="BF955">
        <f t="shared" si="497"/>
        <v>0</v>
      </c>
      <c r="BG955">
        <f t="shared" si="498"/>
        <v>4</v>
      </c>
      <c r="BH955">
        <f t="shared" si="501"/>
        <v>7</v>
      </c>
      <c r="BI955" s="6">
        <f t="shared" si="499"/>
        <v>0</v>
      </c>
      <c r="BJ955" s="44">
        <f t="shared" si="500"/>
        <v>0</v>
      </c>
    </row>
    <row r="956" spans="1:62" x14ac:dyDescent="0.25">
      <c r="A956" s="144">
        <f t="shared" si="494"/>
        <v>944</v>
      </c>
      <c r="B956" s="89" t="s">
        <v>146</v>
      </c>
      <c r="C956" s="150">
        <v>33</v>
      </c>
      <c r="D956" s="89" t="s">
        <v>146</v>
      </c>
      <c r="E956" s="150">
        <v>32</v>
      </c>
      <c r="F956" s="154" t="s">
        <v>136</v>
      </c>
      <c r="G956" s="155">
        <v>2</v>
      </c>
      <c r="H956" s="152">
        <f t="shared" si="493"/>
        <v>5990.97</v>
      </c>
      <c r="I956" s="47">
        <f t="shared" si="492"/>
        <v>1196.9499999999998</v>
      </c>
      <c r="J956" s="47">
        <f t="shared" si="495"/>
        <v>4313.5</v>
      </c>
      <c r="K956" s="47">
        <f t="shared" si="523"/>
        <v>0</v>
      </c>
      <c r="L956" s="56">
        <f t="shared" si="519"/>
        <v>2060.7267900913016</v>
      </c>
      <c r="M956" s="56">
        <f t="shared" si="502"/>
        <v>-2.3646413310416392E-3</v>
      </c>
      <c r="N956" s="47"/>
      <c r="O956" s="47"/>
      <c r="P956" s="47"/>
      <c r="Q956" s="47">
        <f t="shared" si="520"/>
        <v>284.49687499999982</v>
      </c>
      <c r="R956" s="78"/>
      <c r="S956" s="78"/>
      <c r="T956" s="78"/>
      <c r="U956" s="47">
        <f t="shared" si="521"/>
        <v>491.67008439070759</v>
      </c>
      <c r="V956" s="47">
        <f t="shared" si="522"/>
        <v>1569.059070341925</v>
      </c>
      <c r="W956" s="79">
        <v>5</v>
      </c>
      <c r="X956" s="62">
        <f t="shared" ref="X956:X1019" si="524">V956</f>
        <v>1569.059070341925</v>
      </c>
      <c r="Y956" s="137">
        <f t="shared" si="505"/>
        <v>56.332071442700425</v>
      </c>
      <c r="Z956" s="133"/>
      <c r="AA956" s="5">
        <f t="shared" si="503"/>
        <v>0</v>
      </c>
      <c r="AB956" s="133"/>
      <c r="AC956" s="43">
        <f t="shared" si="507"/>
        <v>0</v>
      </c>
      <c r="AD956" s="133"/>
      <c r="AE956" s="43">
        <f t="shared" si="506"/>
        <v>0</v>
      </c>
      <c r="AF956" s="131"/>
      <c r="AG956" s="43">
        <f t="shared" si="508"/>
        <v>0</v>
      </c>
      <c r="AH956" s="133"/>
      <c r="AI956" s="43">
        <f t="shared" si="509"/>
        <v>0</v>
      </c>
      <c r="AJ956" s="133"/>
      <c r="AK956" s="43">
        <f t="shared" si="510"/>
        <v>0</v>
      </c>
      <c r="AL956" s="117"/>
      <c r="AM956" s="43">
        <f t="shared" si="511"/>
        <v>0</v>
      </c>
      <c r="AN956" s="133">
        <v>61.7</v>
      </c>
      <c r="AO956" s="5">
        <f t="shared" si="504"/>
        <v>5.9983097613490459</v>
      </c>
      <c r="AP956" s="133"/>
      <c r="AQ956" s="43">
        <f t="shared" si="512"/>
        <v>0</v>
      </c>
      <c r="AR956" s="133">
        <v>61.6</v>
      </c>
      <c r="AS956" s="43">
        <f t="shared" si="513"/>
        <v>5.9788820501839117</v>
      </c>
      <c r="AT956" s="131"/>
      <c r="AU956" s="43">
        <f t="shared" si="514"/>
        <v>0</v>
      </c>
      <c r="AV956" s="133"/>
      <c r="AW956" s="43">
        <f t="shared" si="515"/>
        <v>0</v>
      </c>
      <c r="AX956" s="133"/>
      <c r="AY956" s="43">
        <f t="shared" si="516"/>
        <v>0</v>
      </c>
      <c r="AZ956" s="133"/>
      <c r="BA956" s="43">
        <f t="shared" si="517"/>
        <v>0</v>
      </c>
      <c r="BB956" s="231"/>
      <c r="BC956" s="43">
        <f t="shared" si="518"/>
        <v>0</v>
      </c>
      <c r="BD956" s="123"/>
      <c r="BE956">
        <f t="shared" si="496"/>
        <v>0</v>
      </c>
      <c r="BF956">
        <f t="shared" si="497"/>
        <v>0</v>
      </c>
      <c r="BG956">
        <f t="shared" si="498"/>
        <v>4</v>
      </c>
      <c r="BH956">
        <f t="shared" si="501"/>
        <v>7</v>
      </c>
      <c r="BI956" s="6">
        <f t="shared" si="499"/>
        <v>0</v>
      </c>
      <c r="BJ956" s="44">
        <f t="shared" si="500"/>
        <v>0</v>
      </c>
    </row>
    <row r="957" spans="1:62" x14ac:dyDescent="0.25">
      <c r="A957" s="144">
        <f t="shared" si="494"/>
        <v>945</v>
      </c>
      <c r="B957" s="89" t="s">
        <v>146</v>
      </c>
      <c r="C957" s="150">
        <v>34</v>
      </c>
      <c r="D957" s="89" t="s">
        <v>146</v>
      </c>
      <c r="E957" s="150">
        <v>33</v>
      </c>
      <c r="F957" s="154" t="s">
        <v>136</v>
      </c>
      <c r="G957" s="155">
        <v>3</v>
      </c>
      <c r="H957" s="152">
        <f t="shared" si="493"/>
        <v>5990.97</v>
      </c>
      <c r="I957" s="47">
        <f t="shared" ref="I957:I1020" si="525">I956-K$8</f>
        <v>1191.1999999999998</v>
      </c>
      <c r="J957" s="47">
        <f t="shared" si="495"/>
        <v>4321.5</v>
      </c>
      <c r="K957" s="47">
        <f t="shared" si="523"/>
        <v>0</v>
      </c>
      <c r="L957" s="56">
        <f t="shared" si="519"/>
        <v>2050.8748184372444</v>
      </c>
      <c r="M957" s="56">
        <f t="shared" si="502"/>
        <v>-2.4959783827398496E-3</v>
      </c>
      <c r="N957" s="47"/>
      <c r="O957" s="47"/>
      <c r="P957" s="47"/>
      <c r="Q957" s="47">
        <f t="shared" si="520"/>
        <v>278.74687499999982</v>
      </c>
      <c r="R957" s="78"/>
      <c r="S957" s="78"/>
      <c r="T957" s="78"/>
      <c r="U957" s="47">
        <f t="shared" si="521"/>
        <v>481.81824407370203</v>
      </c>
      <c r="V957" s="47">
        <f t="shared" si="522"/>
        <v>1569.059070341925</v>
      </c>
      <c r="W957" s="79">
        <v>5</v>
      </c>
      <c r="X957" s="62">
        <f t="shared" si="524"/>
        <v>1569.059070341925</v>
      </c>
      <c r="Y957" s="137">
        <f t="shared" si="505"/>
        <v>56.332071442700425</v>
      </c>
      <c r="Z957" s="133"/>
      <c r="AA957" s="5">
        <f t="shared" si="503"/>
        <v>0</v>
      </c>
      <c r="AB957" s="133"/>
      <c r="AC957" s="43">
        <f t="shared" si="507"/>
        <v>0</v>
      </c>
      <c r="AD957" s="133"/>
      <c r="AE957" s="43">
        <f t="shared" si="506"/>
        <v>0</v>
      </c>
      <c r="AF957" s="131"/>
      <c r="AG957" s="43">
        <f t="shared" si="508"/>
        <v>0</v>
      </c>
      <c r="AH957" s="133"/>
      <c r="AI957" s="43">
        <f t="shared" si="509"/>
        <v>0</v>
      </c>
      <c r="AJ957" s="133"/>
      <c r="AK957" s="43">
        <f t="shared" si="510"/>
        <v>0</v>
      </c>
      <c r="AL957" s="117"/>
      <c r="AM957" s="43">
        <f t="shared" si="511"/>
        <v>0</v>
      </c>
      <c r="AN957" s="133">
        <v>62.2</v>
      </c>
      <c r="AO957" s="5">
        <f t="shared" si="504"/>
        <v>6.0959210108770261</v>
      </c>
      <c r="AP957" s="133"/>
      <c r="AQ957" s="43">
        <f t="shared" si="512"/>
        <v>0</v>
      </c>
      <c r="AR957" s="133">
        <v>62.2</v>
      </c>
      <c r="AS957" s="43">
        <f t="shared" si="513"/>
        <v>6.0959210108770261</v>
      </c>
      <c r="AT957" s="131"/>
      <c r="AU957" s="43">
        <f t="shared" si="514"/>
        <v>0</v>
      </c>
      <c r="AV957" s="133"/>
      <c r="AW957" s="43">
        <f t="shared" si="515"/>
        <v>0</v>
      </c>
      <c r="AX957" s="133"/>
      <c r="AY957" s="43">
        <f t="shared" si="516"/>
        <v>0</v>
      </c>
      <c r="AZ957" s="133"/>
      <c r="BA957" s="43">
        <f t="shared" si="517"/>
        <v>0</v>
      </c>
      <c r="BB957" s="231"/>
      <c r="BC957" s="43">
        <f t="shared" si="518"/>
        <v>0</v>
      </c>
      <c r="BD957" s="123"/>
      <c r="BE957">
        <f t="shared" si="496"/>
        <v>0</v>
      </c>
      <c r="BF957">
        <f t="shared" si="497"/>
        <v>0</v>
      </c>
      <c r="BG957">
        <f t="shared" si="498"/>
        <v>4</v>
      </c>
      <c r="BH957">
        <f t="shared" si="501"/>
        <v>7</v>
      </c>
      <c r="BI957" s="6">
        <f t="shared" si="499"/>
        <v>0</v>
      </c>
      <c r="BJ957" s="44">
        <f t="shared" si="500"/>
        <v>0</v>
      </c>
    </row>
    <row r="958" spans="1:62" x14ac:dyDescent="0.25">
      <c r="A958" s="144">
        <f t="shared" si="494"/>
        <v>946</v>
      </c>
      <c r="B958" s="89" t="s">
        <v>146</v>
      </c>
      <c r="C958" s="150">
        <v>35</v>
      </c>
      <c r="D958" s="89" t="s">
        <v>146</v>
      </c>
      <c r="E958" s="150">
        <v>34</v>
      </c>
      <c r="F958" s="154" t="s">
        <v>136</v>
      </c>
      <c r="G958" s="155">
        <v>4</v>
      </c>
      <c r="H958" s="152">
        <f t="shared" ref="H958:H1021" si="526">K$7</f>
        <v>5990.97</v>
      </c>
      <c r="I958" s="47">
        <f t="shared" si="525"/>
        <v>1185.4499999999998</v>
      </c>
      <c r="J958" s="47">
        <f t="shared" si="495"/>
        <v>4329.5</v>
      </c>
      <c r="K958" s="47">
        <f t="shared" si="523"/>
        <v>0</v>
      </c>
      <c r="L958" s="56">
        <f t="shared" si="519"/>
        <v>2041.0228473488485</v>
      </c>
      <c r="M958" s="56">
        <f t="shared" si="502"/>
        <v>-2.6346790834850253E-3</v>
      </c>
      <c r="N958" s="47"/>
      <c r="O958" s="47"/>
      <c r="P958" s="47"/>
      <c r="Q958" s="47">
        <f t="shared" si="520"/>
        <v>272.99687499999982</v>
      </c>
      <c r="R958" s="78"/>
      <c r="S958" s="78"/>
      <c r="T958" s="78"/>
      <c r="U958" s="47">
        <f t="shared" si="521"/>
        <v>471.96641168600706</v>
      </c>
      <c r="V958" s="47">
        <f t="shared" si="522"/>
        <v>1569.059070341925</v>
      </c>
      <c r="W958" s="79">
        <v>5</v>
      </c>
      <c r="X958" s="62">
        <f t="shared" si="524"/>
        <v>1569.059070341925</v>
      </c>
      <c r="Y958" s="137">
        <f t="shared" si="505"/>
        <v>56.332071442700425</v>
      </c>
      <c r="Z958" s="133"/>
      <c r="AA958" s="5">
        <f t="shared" si="503"/>
        <v>0</v>
      </c>
      <c r="AB958" s="133"/>
      <c r="AC958" s="43">
        <f t="shared" si="507"/>
        <v>0</v>
      </c>
      <c r="AD958" s="133"/>
      <c r="AE958" s="43">
        <f t="shared" si="506"/>
        <v>0</v>
      </c>
      <c r="AF958" s="131"/>
      <c r="AG958" s="43">
        <f t="shared" si="508"/>
        <v>0</v>
      </c>
      <c r="AH958" s="133"/>
      <c r="AI958" s="43">
        <f t="shared" si="509"/>
        <v>0</v>
      </c>
      <c r="AJ958" s="133"/>
      <c r="AK958" s="43">
        <f t="shared" si="510"/>
        <v>0</v>
      </c>
      <c r="AL958" s="117"/>
      <c r="AM958" s="43">
        <f t="shared" si="511"/>
        <v>0</v>
      </c>
      <c r="AN958" s="133">
        <v>62.4</v>
      </c>
      <c r="AO958" s="5">
        <f t="shared" si="504"/>
        <v>6.1351861010826303</v>
      </c>
      <c r="AP958" s="133"/>
      <c r="AQ958" s="43">
        <f t="shared" si="512"/>
        <v>0</v>
      </c>
      <c r="AR958" s="133">
        <v>62.4</v>
      </c>
      <c r="AS958" s="43">
        <f t="shared" si="513"/>
        <v>6.1351861010826303</v>
      </c>
      <c r="AT958" s="131"/>
      <c r="AU958" s="43">
        <f t="shared" si="514"/>
        <v>0</v>
      </c>
      <c r="AV958" s="133"/>
      <c r="AW958" s="43">
        <f t="shared" si="515"/>
        <v>0</v>
      </c>
      <c r="AX958" s="133"/>
      <c r="AY958" s="43">
        <f t="shared" si="516"/>
        <v>0</v>
      </c>
      <c r="AZ958" s="133"/>
      <c r="BA958" s="43">
        <f t="shared" si="517"/>
        <v>0</v>
      </c>
      <c r="BB958" s="231"/>
      <c r="BC958" s="43">
        <f t="shared" si="518"/>
        <v>0</v>
      </c>
      <c r="BD958" s="123"/>
      <c r="BE958">
        <f t="shared" si="496"/>
        <v>0</v>
      </c>
      <c r="BF958">
        <f t="shared" si="497"/>
        <v>0</v>
      </c>
      <c r="BG958">
        <f t="shared" si="498"/>
        <v>4</v>
      </c>
      <c r="BH958">
        <f t="shared" si="501"/>
        <v>7</v>
      </c>
      <c r="BI958" s="6">
        <f t="shared" si="499"/>
        <v>0</v>
      </c>
      <c r="BJ958" s="44">
        <f t="shared" si="500"/>
        <v>0</v>
      </c>
    </row>
    <row r="959" spans="1:62" x14ac:dyDescent="0.25">
      <c r="A959" s="144">
        <f t="shared" ref="A959:A1022" si="527">A958+1</f>
        <v>947</v>
      </c>
      <c r="B959" s="89" t="s">
        <v>146</v>
      </c>
      <c r="C959" s="150">
        <v>36</v>
      </c>
      <c r="D959" s="89" t="s">
        <v>146</v>
      </c>
      <c r="E959" s="150">
        <v>35</v>
      </c>
      <c r="F959" s="154" t="s">
        <v>136</v>
      </c>
      <c r="G959" s="155">
        <v>5</v>
      </c>
      <c r="H959" s="152">
        <f t="shared" si="526"/>
        <v>5990.97</v>
      </c>
      <c r="I959" s="47">
        <f t="shared" si="525"/>
        <v>1179.6999999999998</v>
      </c>
      <c r="J959" s="47">
        <f t="shared" ref="J959:J1022" si="528">J958+I$8</f>
        <v>4337.5</v>
      </c>
      <c r="K959" s="47">
        <f t="shared" si="523"/>
        <v>0</v>
      </c>
      <c r="L959" s="56">
        <f t="shared" si="519"/>
        <v>2031.1708768343447</v>
      </c>
      <c r="M959" s="56">
        <f t="shared" si="502"/>
        <v>-2.781242338642187E-3</v>
      </c>
      <c r="N959" s="47"/>
      <c r="O959" s="47"/>
      <c r="P959" s="47"/>
      <c r="Q959" s="47">
        <f t="shared" si="520"/>
        <v>267.24687499999982</v>
      </c>
      <c r="R959" s="78"/>
      <c r="S959" s="78"/>
      <c r="T959" s="78"/>
      <c r="U959" s="47">
        <f t="shared" si="521"/>
        <v>462.11458773475817</v>
      </c>
      <c r="V959" s="47">
        <f t="shared" si="522"/>
        <v>1569.059070341925</v>
      </c>
      <c r="W959" s="79">
        <v>5</v>
      </c>
      <c r="X959" s="62">
        <f t="shared" si="524"/>
        <v>1569.059070341925</v>
      </c>
      <c r="Y959" s="137">
        <f t="shared" si="505"/>
        <v>56.332071442700425</v>
      </c>
      <c r="Z959" s="133"/>
      <c r="AA959" s="5">
        <f t="shared" si="503"/>
        <v>0</v>
      </c>
      <c r="AB959" s="133"/>
      <c r="AC959" s="43">
        <f t="shared" si="507"/>
        <v>0</v>
      </c>
      <c r="AD959" s="133"/>
      <c r="AE959" s="43">
        <f t="shared" si="506"/>
        <v>0</v>
      </c>
      <c r="AF959" s="131"/>
      <c r="AG959" s="43">
        <f t="shared" si="508"/>
        <v>0</v>
      </c>
      <c r="AH959" s="133"/>
      <c r="AI959" s="43">
        <f t="shared" si="509"/>
        <v>0</v>
      </c>
      <c r="AJ959" s="133"/>
      <c r="AK959" s="43">
        <f t="shared" si="510"/>
        <v>0</v>
      </c>
      <c r="AL959" s="117"/>
      <c r="AM959" s="43">
        <f t="shared" si="511"/>
        <v>0</v>
      </c>
      <c r="AN959" s="133">
        <v>61.9</v>
      </c>
      <c r="AO959" s="5">
        <f t="shared" si="504"/>
        <v>6.0372597224197744</v>
      </c>
      <c r="AP959" s="133"/>
      <c r="AQ959" s="43">
        <f t="shared" si="512"/>
        <v>0</v>
      </c>
      <c r="AR959" s="133">
        <v>62</v>
      </c>
      <c r="AS959" s="43">
        <f t="shared" si="513"/>
        <v>6.0567819723253704</v>
      </c>
      <c r="AT959" s="131"/>
      <c r="AU959" s="43">
        <f t="shared" si="514"/>
        <v>0</v>
      </c>
      <c r="AV959" s="133"/>
      <c r="AW959" s="43">
        <f t="shared" si="515"/>
        <v>0</v>
      </c>
      <c r="AX959" s="133"/>
      <c r="AY959" s="43">
        <f t="shared" si="516"/>
        <v>0</v>
      </c>
      <c r="AZ959" s="133"/>
      <c r="BA959" s="43">
        <f t="shared" si="517"/>
        <v>0</v>
      </c>
      <c r="BB959" s="231"/>
      <c r="BC959" s="43">
        <f t="shared" si="518"/>
        <v>0</v>
      </c>
      <c r="BD959" s="123"/>
      <c r="BE959">
        <f t="shared" si="496"/>
        <v>0</v>
      </c>
      <c r="BF959">
        <f t="shared" si="497"/>
        <v>0</v>
      </c>
      <c r="BG959">
        <f t="shared" si="498"/>
        <v>4</v>
      </c>
      <c r="BH959">
        <f t="shared" si="501"/>
        <v>7</v>
      </c>
      <c r="BI959" s="6">
        <f t="shared" si="499"/>
        <v>0</v>
      </c>
      <c r="BJ959" s="44">
        <f t="shared" si="500"/>
        <v>0</v>
      </c>
    </row>
    <row r="960" spans="1:62" x14ac:dyDescent="0.25">
      <c r="A960" s="144">
        <f t="shared" si="527"/>
        <v>948</v>
      </c>
      <c r="B960" s="89" t="s">
        <v>146</v>
      </c>
      <c r="C960" s="150">
        <v>37</v>
      </c>
      <c r="D960" s="89" t="s">
        <v>146</v>
      </c>
      <c r="E960" s="150">
        <v>36</v>
      </c>
      <c r="F960" s="154" t="s">
        <v>136</v>
      </c>
      <c r="G960" s="155">
        <v>6</v>
      </c>
      <c r="H960" s="152">
        <f t="shared" si="526"/>
        <v>5990.97</v>
      </c>
      <c r="I960" s="47">
        <f t="shared" si="525"/>
        <v>1173.9499999999998</v>
      </c>
      <c r="J960" s="47">
        <f t="shared" si="528"/>
        <v>4345.5</v>
      </c>
      <c r="K960" s="47">
        <f t="shared" si="523"/>
        <v>0</v>
      </c>
      <c r="L960" s="56">
        <f t="shared" si="519"/>
        <v>2021.3189069021248</v>
      </c>
      <c r="M960" s="56">
        <f t="shared" si="502"/>
        <v>-2.9362110792590101E-3</v>
      </c>
      <c r="N960" s="47"/>
      <c r="O960" s="47"/>
      <c r="P960" s="47"/>
      <c r="Q960" s="47">
        <f t="shared" si="520"/>
        <v>261.49687499999982</v>
      </c>
      <c r="R960" s="78"/>
      <c r="S960" s="78"/>
      <c r="T960" s="78"/>
      <c r="U960" s="47">
        <f t="shared" si="521"/>
        <v>452.262772771279</v>
      </c>
      <c r="V960" s="47">
        <f t="shared" si="522"/>
        <v>1569.059070341925</v>
      </c>
      <c r="W960" s="79">
        <v>5</v>
      </c>
      <c r="X960" s="62">
        <f t="shared" si="524"/>
        <v>1569.059070341925</v>
      </c>
      <c r="Y960" s="137">
        <f t="shared" si="505"/>
        <v>56.332071442700425</v>
      </c>
      <c r="Z960" s="133"/>
      <c r="AA960" s="5">
        <f t="shared" si="503"/>
        <v>0</v>
      </c>
      <c r="AB960" s="133"/>
      <c r="AC960" s="43">
        <f t="shared" si="507"/>
        <v>0</v>
      </c>
      <c r="AD960" s="133"/>
      <c r="AE960" s="43">
        <f t="shared" si="506"/>
        <v>0</v>
      </c>
      <c r="AF960" s="131"/>
      <c r="AG960" s="43">
        <f t="shared" si="508"/>
        <v>0</v>
      </c>
      <c r="AH960" s="133"/>
      <c r="AI960" s="43">
        <f t="shared" si="509"/>
        <v>0</v>
      </c>
      <c r="AJ960" s="133"/>
      <c r="AK960" s="43">
        <f t="shared" si="510"/>
        <v>0</v>
      </c>
      <c r="AL960" s="117"/>
      <c r="AM960" s="43">
        <f t="shared" si="511"/>
        <v>0</v>
      </c>
      <c r="AN960" s="133">
        <v>62.2</v>
      </c>
      <c r="AO960" s="5">
        <f t="shared" si="504"/>
        <v>6.0959210108770261</v>
      </c>
      <c r="AP960" s="133"/>
      <c r="AQ960" s="43">
        <f t="shared" si="512"/>
        <v>0</v>
      </c>
      <c r="AR960" s="133">
        <v>62.3</v>
      </c>
      <c r="AS960" s="43">
        <f t="shared" si="513"/>
        <v>6.1155377995230848</v>
      </c>
      <c r="AT960" s="131"/>
      <c r="AU960" s="43">
        <f t="shared" si="514"/>
        <v>0</v>
      </c>
      <c r="AV960" s="133"/>
      <c r="AW960" s="43">
        <f t="shared" si="515"/>
        <v>0</v>
      </c>
      <c r="AX960" s="133"/>
      <c r="AY960" s="43">
        <f t="shared" si="516"/>
        <v>0</v>
      </c>
      <c r="AZ960" s="133"/>
      <c r="BA960" s="43">
        <f t="shared" si="517"/>
        <v>0</v>
      </c>
      <c r="BB960" s="231"/>
      <c r="BC960" s="43">
        <f t="shared" si="518"/>
        <v>0</v>
      </c>
      <c r="BD960" s="123"/>
      <c r="BE960">
        <f t="shared" si="496"/>
        <v>0</v>
      </c>
      <c r="BF960">
        <f t="shared" si="497"/>
        <v>0</v>
      </c>
      <c r="BG960">
        <f t="shared" si="498"/>
        <v>4</v>
      </c>
      <c r="BH960">
        <f t="shared" si="501"/>
        <v>7</v>
      </c>
      <c r="BI960" s="6">
        <f t="shared" si="499"/>
        <v>0</v>
      </c>
      <c r="BJ960" s="44">
        <f t="shared" si="500"/>
        <v>0</v>
      </c>
    </row>
    <row r="961" spans="1:62" x14ac:dyDescent="0.25">
      <c r="A961" s="144">
        <f t="shared" si="527"/>
        <v>949</v>
      </c>
      <c r="B961" s="89" t="s">
        <v>146</v>
      </c>
      <c r="C961" s="150">
        <v>38</v>
      </c>
      <c r="D961" s="89" t="s">
        <v>146</v>
      </c>
      <c r="E961" s="150">
        <v>37</v>
      </c>
      <c r="F961" s="154" t="s">
        <v>136</v>
      </c>
      <c r="G961" s="155">
        <v>7</v>
      </c>
      <c r="H961" s="152">
        <f t="shared" si="526"/>
        <v>5990.97</v>
      </c>
      <c r="I961" s="47">
        <f t="shared" si="525"/>
        <v>1168.1999999999998</v>
      </c>
      <c r="J961" s="47">
        <f t="shared" si="528"/>
        <v>4353.5</v>
      </c>
      <c r="K961" s="47">
        <f t="shared" si="523"/>
        <v>0</v>
      </c>
      <c r="L961" s="56">
        <f t="shared" si="519"/>
        <v>2011.4669375607446</v>
      </c>
      <c r="M961" s="56">
        <f t="shared" si="502"/>
        <v>-3.1001771815226675E-3</v>
      </c>
      <c r="N961" s="47"/>
      <c r="O961" s="47"/>
      <c r="P961" s="47"/>
      <c r="Q961" s="47">
        <f t="shared" si="520"/>
        <v>255.74687499999982</v>
      </c>
      <c r="R961" s="78"/>
      <c r="S961" s="78"/>
      <c r="T961" s="78"/>
      <c r="U961" s="47">
        <f t="shared" si="521"/>
        <v>442.41096739600107</v>
      </c>
      <c r="V961" s="47">
        <f t="shared" si="522"/>
        <v>1569.059070341925</v>
      </c>
      <c r="W961" s="79">
        <v>5</v>
      </c>
      <c r="X961" s="62">
        <f t="shared" si="524"/>
        <v>1569.059070341925</v>
      </c>
      <c r="Y961" s="137">
        <f t="shared" si="505"/>
        <v>56.332071442700425</v>
      </c>
      <c r="Z961" s="133"/>
      <c r="AA961" s="5">
        <f t="shared" si="503"/>
        <v>0</v>
      </c>
      <c r="AB961" s="133"/>
      <c r="AC961" s="43">
        <f t="shared" si="507"/>
        <v>0</v>
      </c>
      <c r="AD961" s="133"/>
      <c r="AE961" s="43">
        <f t="shared" si="506"/>
        <v>0</v>
      </c>
      <c r="AF961" s="131"/>
      <c r="AG961" s="43">
        <f t="shared" si="508"/>
        <v>0</v>
      </c>
      <c r="AH961" s="133"/>
      <c r="AI961" s="43">
        <f t="shared" si="509"/>
        <v>0</v>
      </c>
      <c r="AJ961" s="133"/>
      <c r="AK961" s="43">
        <f t="shared" si="510"/>
        <v>0</v>
      </c>
      <c r="AL961" s="117"/>
      <c r="AM961" s="43">
        <f t="shared" si="511"/>
        <v>0</v>
      </c>
      <c r="AN961" s="133">
        <v>60.9</v>
      </c>
      <c r="AO961" s="5">
        <f t="shared" si="504"/>
        <v>5.8437704336056342</v>
      </c>
      <c r="AP961" s="133"/>
      <c r="AQ961" s="43">
        <f t="shared" si="512"/>
        <v>0</v>
      </c>
      <c r="AR961" s="133">
        <v>60.8</v>
      </c>
      <c r="AS961" s="43">
        <f t="shared" si="513"/>
        <v>5.8245948257483997</v>
      </c>
      <c r="AT961" s="131"/>
      <c r="AU961" s="43">
        <f t="shared" si="514"/>
        <v>0</v>
      </c>
      <c r="AV961" s="133"/>
      <c r="AW961" s="43">
        <f t="shared" si="515"/>
        <v>0</v>
      </c>
      <c r="AX961" s="133"/>
      <c r="AY961" s="43">
        <f t="shared" si="516"/>
        <v>0</v>
      </c>
      <c r="AZ961" s="133"/>
      <c r="BA961" s="43">
        <f t="shared" si="517"/>
        <v>0</v>
      </c>
      <c r="BB961" s="231"/>
      <c r="BC961" s="43">
        <f t="shared" si="518"/>
        <v>0</v>
      </c>
      <c r="BD961" s="123"/>
      <c r="BE961">
        <f t="shared" si="496"/>
        <v>0</v>
      </c>
      <c r="BF961">
        <f t="shared" si="497"/>
        <v>0</v>
      </c>
      <c r="BG961">
        <f t="shared" si="498"/>
        <v>4</v>
      </c>
      <c r="BH961">
        <f t="shared" si="501"/>
        <v>7</v>
      </c>
      <c r="BI961" s="6">
        <f t="shared" si="499"/>
        <v>0</v>
      </c>
      <c r="BJ961" s="44">
        <f t="shared" si="500"/>
        <v>0</v>
      </c>
    </row>
    <row r="962" spans="1:62" x14ac:dyDescent="0.25">
      <c r="A962" s="144">
        <f t="shared" si="527"/>
        <v>950</v>
      </c>
      <c r="B962" s="89" t="s">
        <v>146</v>
      </c>
      <c r="C962" s="150">
        <v>39</v>
      </c>
      <c r="D962" s="89" t="s">
        <v>146</v>
      </c>
      <c r="E962" s="150">
        <v>38</v>
      </c>
      <c r="F962" s="154" t="s">
        <v>136</v>
      </c>
      <c r="G962" s="155">
        <v>8</v>
      </c>
      <c r="H962" s="152">
        <f t="shared" si="526"/>
        <v>5990.97</v>
      </c>
      <c r="I962" s="47">
        <f t="shared" si="525"/>
        <v>1162.4499999999998</v>
      </c>
      <c r="J962" s="47">
        <f t="shared" si="528"/>
        <v>4361.5</v>
      </c>
      <c r="K962" s="47">
        <f t="shared" si="523"/>
        <v>0</v>
      </c>
      <c r="L962" s="56">
        <f t="shared" si="519"/>
        <v>2001.6149688189284</v>
      </c>
      <c r="M962" s="56">
        <f t="shared" si="502"/>
        <v>-3.2737870528762869E-3</v>
      </c>
      <c r="N962" s="47"/>
      <c r="O962" s="47"/>
      <c r="P962" s="47"/>
      <c r="Q962" s="47">
        <f t="shared" si="520"/>
        <v>249.99687499999982</v>
      </c>
      <c r="R962" s="78"/>
      <c r="S962" s="78"/>
      <c r="T962" s="78"/>
      <c r="U962" s="47">
        <f t="shared" si="521"/>
        <v>432.55917226405631</v>
      </c>
      <c r="V962" s="47">
        <f t="shared" si="522"/>
        <v>1569.059070341925</v>
      </c>
      <c r="W962" s="79">
        <v>5</v>
      </c>
      <c r="X962" s="62">
        <f t="shared" si="524"/>
        <v>1569.059070341925</v>
      </c>
      <c r="Y962" s="137">
        <f t="shared" si="505"/>
        <v>56.332071442700425</v>
      </c>
      <c r="Z962" s="133"/>
      <c r="AA962" s="5">
        <f t="shared" si="503"/>
        <v>0</v>
      </c>
      <c r="AB962" s="133"/>
      <c r="AC962" s="43">
        <f t="shared" si="507"/>
        <v>0</v>
      </c>
      <c r="AD962" s="133"/>
      <c r="AE962" s="43">
        <f t="shared" si="506"/>
        <v>0</v>
      </c>
      <c r="AF962" s="131"/>
      <c r="AG962" s="43">
        <f t="shared" si="508"/>
        <v>0</v>
      </c>
      <c r="AH962" s="133"/>
      <c r="AI962" s="43">
        <f t="shared" si="509"/>
        <v>0</v>
      </c>
      <c r="AJ962" s="133"/>
      <c r="AK962" s="43">
        <f t="shared" si="510"/>
        <v>0</v>
      </c>
      <c r="AL962" s="117"/>
      <c r="AM962" s="43">
        <f t="shared" si="511"/>
        <v>0</v>
      </c>
      <c r="AN962" s="133">
        <v>62.4</v>
      </c>
      <c r="AO962" s="5">
        <f t="shared" si="504"/>
        <v>6.1351861010826303</v>
      </c>
      <c r="AP962" s="133"/>
      <c r="AQ962" s="43">
        <f t="shared" si="512"/>
        <v>0</v>
      </c>
      <c r="AR962" s="133">
        <v>62.5</v>
      </c>
      <c r="AS962" s="43">
        <f t="shared" si="513"/>
        <v>6.154865915555666</v>
      </c>
      <c r="AT962" s="131"/>
      <c r="AU962" s="43">
        <f t="shared" si="514"/>
        <v>0</v>
      </c>
      <c r="AV962" s="133"/>
      <c r="AW962" s="43">
        <f t="shared" si="515"/>
        <v>0</v>
      </c>
      <c r="AX962" s="133"/>
      <c r="AY962" s="43">
        <f t="shared" si="516"/>
        <v>0</v>
      </c>
      <c r="AZ962" s="133"/>
      <c r="BA962" s="43">
        <f t="shared" si="517"/>
        <v>0</v>
      </c>
      <c r="BB962" s="231"/>
      <c r="BC962" s="43">
        <f t="shared" si="518"/>
        <v>0</v>
      </c>
      <c r="BD962" s="123"/>
      <c r="BE962">
        <f t="shared" si="496"/>
        <v>0</v>
      </c>
      <c r="BF962">
        <f t="shared" si="497"/>
        <v>0</v>
      </c>
      <c r="BG962">
        <f t="shared" si="498"/>
        <v>4</v>
      </c>
      <c r="BH962">
        <f t="shared" si="501"/>
        <v>7</v>
      </c>
      <c r="BI962" s="6">
        <f t="shared" si="499"/>
        <v>0</v>
      </c>
      <c r="BJ962" s="44">
        <f t="shared" si="500"/>
        <v>0</v>
      </c>
    </row>
    <row r="963" spans="1:62" ht="15.75" thickBot="1" x14ac:dyDescent="0.3">
      <c r="A963" s="144">
        <f t="shared" si="527"/>
        <v>951</v>
      </c>
      <c r="B963" s="90" t="s">
        <v>146</v>
      </c>
      <c r="C963" s="151">
        <v>40</v>
      </c>
      <c r="D963" s="89" t="s">
        <v>146</v>
      </c>
      <c r="E963" s="150">
        <v>39</v>
      </c>
      <c r="F963" s="154" t="s">
        <v>136</v>
      </c>
      <c r="G963" s="155">
        <v>9</v>
      </c>
      <c r="H963" s="152">
        <f t="shared" si="526"/>
        <v>5990.97</v>
      </c>
      <c r="I963" s="47">
        <f t="shared" si="525"/>
        <v>1156.6999999999998</v>
      </c>
      <c r="J963" s="47">
        <f t="shared" si="528"/>
        <v>4369.5</v>
      </c>
      <c r="K963" s="47">
        <f t="shared" si="523"/>
        <v>0</v>
      </c>
      <c r="L963" s="56">
        <f t="shared" si="519"/>
        <v>1991.7630006855736</v>
      </c>
      <c r="M963" s="56">
        <f t="shared" si="502"/>
        <v>-3.4577480021198426E-3</v>
      </c>
      <c r="N963" s="47"/>
      <c r="O963" s="47"/>
      <c r="P963" s="47"/>
      <c r="Q963" s="47">
        <f t="shared" si="520"/>
        <v>244.24687499999982</v>
      </c>
      <c r="R963" s="78"/>
      <c r="S963" s="78"/>
      <c r="T963" s="78"/>
      <c r="U963" s="47">
        <f t="shared" si="521"/>
        <v>422.70738809165084</v>
      </c>
      <c r="V963" s="47">
        <f t="shared" si="522"/>
        <v>1569.059070341925</v>
      </c>
      <c r="W963" s="79">
        <v>5</v>
      </c>
      <c r="X963" s="62">
        <f t="shared" si="524"/>
        <v>1569.059070341925</v>
      </c>
      <c r="Y963" s="137">
        <f t="shared" si="505"/>
        <v>56.332071442700425</v>
      </c>
      <c r="Z963" s="133"/>
      <c r="AA963" s="5">
        <f t="shared" si="503"/>
        <v>0</v>
      </c>
      <c r="AB963" s="133"/>
      <c r="AC963" s="43">
        <f t="shared" si="507"/>
        <v>0</v>
      </c>
      <c r="AD963" s="133"/>
      <c r="AE963" s="43">
        <f t="shared" si="506"/>
        <v>0</v>
      </c>
      <c r="AF963" s="131"/>
      <c r="AG963" s="43">
        <f t="shared" si="508"/>
        <v>0</v>
      </c>
      <c r="AH963" s="133"/>
      <c r="AI963" s="43">
        <f t="shared" si="509"/>
        <v>0</v>
      </c>
      <c r="AJ963" s="133"/>
      <c r="AK963" s="43">
        <f t="shared" si="510"/>
        <v>0</v>
      </c>
      <c r="AL963" s="117"/>
      <c r="AM963" s="43">
        <f t="shared" si="511"/>
        <v>0</v>
      </c>
      <c r="AN963" s="133">
        <v>61.3</v>
      </c>
      <c r="AO963" s="5">
        <f t="shared" si="504"/>
        <v>5.9207879941694364</v>
      </c>
      <c r="AP963" s="133"/>
      <c r="AQ963" s="43">
        <f t="shared" si="512"/>
        <v>0</v>
      </c>
      <c r="AR963" s="133">
        <v>60.9</v>
      </c>
      <c r="AS963" s="43">
        <f t="shared" si="513"/>
        <v>5.8437704336056342</v>
      </c>
      <c r="AT963" s="131"/>
      <c r="AU963" s="43">
        <f t="shared" si="514"/>
        <v>0</v>
      </c>
      <c r="AV963" s="133"/>
      <c r="AW963" s="43">
        <f t="shared" si="515"/>
        <v>0</v>
      </c>
      <c r="AX963" s="133"/>
      <c r="AY963" s="43">
        <f t="shared" si="516"/>
        <v>0</v>
      </c>
      <c r="AZ963" s="133"/>
      <c r="BA963" s="43">
        <f t="shared" si="517"/>
        <v>0</v>
      </c>
      <c r="BB963" s="231"/>
      <c r="BC963" s="43">
        <f t="shared" si="518"/>
        <v>0</v>
      </c>
      <c r="BD963" s="123"/>
      <c r="BE963">
        <f t="shared" si="496"/>
        <v>0</v>
      </c>
      <c r="BF963">
        <f t="shared" si="497"/>
        <v>0</v>
      </c>
      <c r="BG963">
        <f t="shared" si="498"/>
        <v>4</v>
      </c>
      <c r="BH963">
        <f t="shared" si="501"/>
        <v>7</v>
      </c>
      <c r="BI963" s="6">
        <f t="shared" si="499"/>
        <v>0</v>
      </c>
      <c r="BJ963" s="44">
        <f t="shared" si="500"/>
        <v>0</v>
      </c>
    </row>
    <row r="964" spans="1:62" ht="15.75" thickBot="1" x14ac:dyDescent="0.3">
      <c r="A964" s="144">
        <f t="shared" si="527"/>
        <v>952</v>
      </c>
      <c r="B964" s="208" t="s">
        <v>147</v>
      </c>
      <c r="C964" s="209">
        <v>1</v>
      </c>
      <c r="D964" s="90" t="s">
        <v>146</v>
      </c>
      <c r="E964" s="151">
        <v>40</v>
      </c>
      <c r="F964" s="154" t="s">
        <v>136</v>
      </c>
      <c r="G964" s="155">
        <v>10</v>
      </c>
      <c r="H964" s="152">
        <f t="shared" si="526"/>
        <v>5990.97</v>
      </c>
      <c r="I964" s="47">
        <f t="shared" si="525"/>
        <v>1150.9499999999998</v>
      </c>
      <c r="J964" s="47">
        <f t="shared" si="528"/>
        <v>4377.5</v>
      </c>
      <c r="K964" s="47">
        <f t="shared" si="523"/>
        <v>0</v>
      </c>
      <c r="L964" s="56">
        <f t="shared" si="519"/>
        <v>1981.9110331697536</v>
      </c>
      <c r="M964" s="56">
        <f t="shared" si="502"/>
        <v>-3.6528355235532217E-3</v>
      </c>
      <c r="N964" s="47"/>
      <c r="O964" s="47"/>
      <c r="P964" s="47"/>
      <c r="Q964" s="47">
        <f t="shared" si="520"/>
        <v>238.49687499999982</v>
      </c>
      <c r="R964" s="78"/>
      <c r="S964" s="78"/>
      <c r="T964" s="78"/>
      <c r="U964" s="47">
        <f t="shared" si="521"/>
        <v>412.85561566335213</v>
      </c>
      <c r="V964" s="47">
        <f t="shared" si="522"/>
        <v>1569.059070341925</v>
      </c>
      <c r="W964" s="79">
        <v>5</v>
      </c>
      <c r="X964" s="62">
        <f t="shared" si="524"/>
        <v>1569.059070341925</v>
      </c>
      <c r="Y964" s="137">
        <f t="shared" si="505"/>
        <v>56.332071442700425</v>
      </c>
      <c r="Z964" s="133"/>
      <c r="AA964" s="5">
        <f t="shared" ref="AA964:AA995" si="529">POWER(2*$X964/1000*Z964, 2)*$A$5</f>
        <v>0</v>
      </c>
      <c r="AB964" s="133"/>
      <c r="AC964" s="43">
        <f t="shared" si="507"/>
        <v>0</v>
      </c>
      <c r="AD964" s="133"/>
      <c r="AE964" s="43">
        <f t="shared" si="506"/>
        <v>0</v>
      </c>
      <c r="AF964" s="131"/>
      <c r="AG964" s="43">
        <f t="shared" si="508"/>
        <v>0</v>
      </c>
      <c r="AH964" s="133"/>
      <c r="AI964" s="43">
        <f t="shared" si="509"/>
        <v>0</v>
      </c>
      <c r="AJ964" s="133"/>
      <c r="AK964" s="43">
        <f t="shared" si="510"/>
        <v>0</v>
      </c>
      <c r="AL964" s="117"/>
      <c r="AM964" s="43">
        <f t="shared" si="511"/>
        <v>0</v>
      </c>
      <c r="AN964" s="133"/>
      <c r="AO964" s="5">
        <f t="shared" si="504"/>
        <v>0</v>
      </c>
      <c r="AP964" s="133"/>
      <c r="AQ964" s="43">
        <f t="shared" si="512"/>
        <v>0</v>
      </c>
      <c r="AR964" s="133"/>
      <c r="AS964" s="43">
        <f t="shared" si="513"/>
        <v>0</v>
      </c>
      <c r="AT964" s="131"/>
      <c r="AU964" s="43">
        <f t="shared" si="514"/>
        <v>0</v>
      </c>
      <c r="AV964" s="133"/>
      <c r="AW964" s="43">
        <f t="shared" si="515"/>
        <v>0</v>
      </c>
      <c r="AX964" s="133"/>
      <c r="AY964" s="43">
        <f t="shared" si="516"/>
        <v>0</v>
      </c>
      <c r="AZ964" s="133"/>
      <c r="BA964" s="43">
        <f t="shared" si="517"/>
        <v>0</v>
      </c>
      <c r="BB964" s="231"/>
      <c r="BC964" s="43">
        <f t="shared" si="518"/>
        <v>0</v>
      </c>
      <c r="BD964" s="123"/>
      <c r="BE964">
        <f t="shared" si="496"/>
        <v>0</v>
      </c>
      <c r="BF964">
        <f t="shared" si="497"/>
        <v>0</v>
      </c>
      <c r="BG964">
        <f t="shared" si="498"/>
        <v>4</v>
      </c>
      <c r="BH964">
        <f t="shared" si="501"/>
        <v>7</v>
      </c>
      <c r="BI964" s="6">
        <f t="shared" si="499"/>
        <v>0</v>
      </c>
      <c r="BJ964" s="44">
        <f t="shared" si="500"/>
        <v>0</v>
      </c>
    </row>
    <row r="965" spans="1:62" ht="15" customHeight="1" x14ac:dyDescent="0.25">
      <c r="A965" s="144">
        <f t="shared" si="527"/>
        <v>953</v>
      </c>
      <c r="B965" s="89" t="s">
        <v>147</v>
      </c>
      <c r="C965" s="150">
        <v>2</v>
      </c>
      <c r="D965" s="208" t="s">
        <v>147</v>
      </c>
      <c r="E965" s="209">
        <v>1</v>
      </c>
      <c r="F965" s="154" t="s">
        <v>136</v>
      </c>
      <c r="G965" s="155">
        <v>11</v>
      </c>
      <c r="H965" s="152">
        <f t="shared" si="526"/>
        <v>5990.97</v>
      </c>
      <c r="I965" s="47">
        <f t="shared" si="525"/>
        <v>1145.1999999999998</v>
      </c>
      <c r="J965" s="47">
        <f t="shared" si="528"/>
        <v>4385.5</v>
      </c>
      <c r="K965" s="47">
        <f t="shared" si="523"/>
        <v>0</v>
      </c>
      <c r="L965" s="56">
        <f t="shared" si="519"/>
        <v>1972.0590662807238</v>
      </c>
      <c r="M965" s="56">
        <f t="shared" si="502"/>
        <v>-3.8599016454554658E-3</v>
      </c>
      <c r="N965" s="47"/>
      <c r="O965" s="47"/>
      <c r="P965" s="47"/>
      <c r="Q965" s="47">
        <f t="shared" si="520"/>
        <v>232.74687499999982</v>
      </c>
      <c r="R965" s="78"/>
      <c r="S965" s="78"/>
      <c r="T965" s="78"/>
      <c r="U965" s="47">
        <f t="shared" si="521"/>
        <v>403.0038558404442</v>
      </c>
      <c r="V965" s="47">
        <f t="shared" si="522"/>
        <v>1569.059070341925</v>
      </c>
      <c r="W965" s="79">
        <v>5</v>
      </c>
      <c r="X965" s="62">
        <f t="shared" si="524"/>
        <v>1569.059070341925</v>
      </c>
      <c r="Y965" s="137">
        <f t="shared" si="505"/>
        <v>56.332071442700425</v>
      </c>
      <c r="Z965" s="133">
        <v>58.8</v>
      </c>
      <c r="AA965" s="5">
        <f t="shared" si="529"/>
        <v>5.4477003804361672</v>
      </c>
      <c r="AB965" s="133">
        <v>58.6</v>
      </c>
      <c r="AC965" s="43">
        <f t="shared" si="507"/>
        <v>5.4107042200016711</v>
      </c>
      <c r="AD965" s="133">
        <v>58.8</v>
      </c>
      <c r="AE965" s="43">
        <f t="shared" si="506"/>
        <v>5.4477003804361672</v>
      </c>
      <c r="AF965" s="131"/>
      <c r="AG965" s="43">
        <f t="shared" si="508"/>
        <v>0</v>
      </c>
      <c r="AH965" s="133"/>
      <c r="AI965" s="43">
        <f t="shared" si="509"/>
        <v>0</v>
      </c>
      <c r="AJ965" s="133"/>
      <c r="AK965" s="43">
        <f t="shared" si="510"/>
        <v>0</v>
      </c>
      <c r="AL965" s="117"/>
      <c r="AM965" s="43">
        <f t="shared" si="511"/>
        <v>0</v>
      </c>
      <c r="AN965" s="133"/>
      <c r="AO965" s="5">
        <f t="shared" si="504"/>
        <v>0</v>
      </c>
      <c r="AP965" s="133"/>
      <c r="AQ965" s="43">
        <f t="shared" si="512"/>
        <v>0</v>
      </c>
      <c r="AR965" s="133"/>
      <c r="AS965" s="43">
        <f t="shared" si="513"/>
        <v>0</v>
      </c>
      <c r="AT965" s="131"/>
      <c r="AU965" s="43">
        <f t="shared" si="514"/>
        <v>0</v>
      </c>
      <c r="AV965" s="133"/>
      <c r="AW965" s="43">
        <f t="shared" si="515"/>
        <v>0</v>
      </c>
      <c r="AX965" s="133"/>
      <c r="AY965" s="43">
        <f t="shared" si="516"/>
        <v>0</v>
      </c>
      <c r="AZ965" s="133"/>
      <c r="BA965" s="43">
        <f t="shared" si="517"/>
        <v>0</v>
      </c>
      <c r="BB965" s="231"/>
      <c r="BC965" s="43">
        <f t="shared" si="518"/>
        <v>0</v>
      </c>
      <c r="BD965" s="123"/>
      <c r="BE965">
        <f t="shared" si="496"/>
        <v>0</v>
      </c>
      <c r="BF965">
        <f t="shared" si="497"/>
        <v>0</v>
      </c>
      <c r="BG965">
        <f t="shared" si="498"/>
        <v>4</v>
      </c>
      <c r="BH965">
        <f t="shared" si="501"/>
        <v>7</v>
      </c>
      <c r="BI965" s="6">
        <f t="shared" si="499"/>
        <v>0</v>
      </c>
      <c r="BJ965" s="44">
        <f t="shared" si="500"/>
        <v>0</v>
      </c>
    </row>
    <row r="966" spans="1:62" ht="15" customHeight="1" x14ac:dyDescent="0.25">
      <c r="A966" s="144">
        <f t="shared" si="527"/>
        <v>954</v>
      </c>
      <c r="B966" s="89" t="s">
        <v>147</v>
      </c>
      <c r="C966" s="150">
        <v>3</v>
      </c>
      <c r="D966" s="89" t="s">
        <v>147</v>
      </c>
      <c r="E966" s="150">
        <v>2</v>
      </c>
      <c r="F966" s="154" t="s">
        <v>136</v>
      </c>
      <c r="G966" s="155">
        <v>12</v>
      </c>
      <c r="H966" s="152">
        <f t="shared" si="526"/>
        <v>5990.97</v>
      </c>
      <c r="I966" s="47">
        <f t="shared" si="525"/>
        <v>1139.4499999999998</v>
      </c>
      <c r="J966" s="47">
        <f t="shared" si="528"/>
        <v>4393.5</v>
      </c>
      <c r="K966" s="47">
        <f t="shared" si="523"/>
        <v>0</v>
      </c>
      <c r="L966" s="56">
        <f t="shared" si="519"/>
        <v>1962.2071000279252</v>
      </c>
      <c r="M966" s="56">
        <f t="shared" si="502"/>
        <v>-4.0798845393510419E-3</v>
      </c>
      <c r="N966" s="47"/>
      <c r="O966" s="47"/>
      <c r="P966" s="47"/>
      <c r="Q966" s="47">
        <f t="shared" si="520"/>
        <v>226.99687499999982</v>
      </c>
      <c r="R966" s="78"/>
      <c r="S966" s="78"/>
      <c r="T966" s="78"/>
      <c r="U966" s="47">
        <f t="shared" si="521"/>
        <v>393.15210957053955</v>
      </c>
      <c r="V966" s="47">
        <f t="shared" si="522"/>
        <v>1569.059070341925</v>
      </c>
      <c r="W966" s="79">
        <v>5</v>
      </c>
      <c r="X966" s="62">
        <f t="shared" si="524"/>
        <v>1569.059070341925</v>
      </c>
      <c r="Y966" s="137">
        <f t="shared" si="505"/>
        <v>56.332071442700425</v>
      </c>
      <c r="Z966" s="133">
        <v>61.1</v>
      </c>
      <c r="AA966" s="5">
        <f t="shared" si="529"/>
        <v>5.8822161880605606</v>
      </c>
      <c r="AB966" s="133">
        <v>60.9</v>
      </c>
      <c r="AC966" s="43">
        <f t="shared" si="507"/>
        <v>5.8437704336056342</v>
      </c>
      <c r="AD966" s="133">
        <v>60.8</v>
      </c>
      <c r="AE966" s="43">
        <f t="shared" si="506"/>
        <v>5.8245948257483997</v>
      </c>
      <c r="AF966" s="131"/>
      <c r="AG966" s="43">
        <f t="shared" si="508"/>
        <v>0</v>
      </c>
      <c r="AH966" s="133"/>
      <c r="AI966" s="43">
        <f t="shared" si="509"/>
        <v>0</v>
      </c>
      <c r="AJ966" s="133"/>
      <c r="AK966" s="43">
        <f t="shared" si="510"/>
        <v>0</v>
      </c>
      <c r="AL966" s="117"/>
      <c r="AM966" s="43">
        <f t="shared" si="511"/>
        <v>0</v>
      </c>
      <c r="AN966" s="133"/>
      <c r="AO966" s="5">
        <f t="shared" si="504"/>
        <v>0</v>
      </c>
      <c r="AP966" s="133"/>
      <c r="AQ966" s="43">
        <f t="shared" si="512"/>
        <v>0</v>
      </c>
      <c r="AR966" s="133"/>
      <c r="AS966" s="43">
        <f t="shared" si="513"/>
        <v>0</v>
      </c>
      <c r="AT966" s="131"/>
      <c r="AU966" s="43">
        <f t="shared" si="514"/>
        <v>0</v>
      </c>
      <c r="AV966" s="133"/>
      <c r="AW966" s="43">
        <f t="shared" si="515"/>
        <v>0</v>
      </c>
      <c r="AX966" s="133"/>
      <c r="AY966" s="43">
        <f t="shared" si="516"/>
        <v>0</v>
      </c>
      <c r="AZ966" s="133"/>
      <c r="BA966" s="43">
        <f t="shared" si="517"/>
        <v>0</v>
      </c>
      <c r="BB966" s="231"/>
      <c r="BC966" s="43">
        <f t="shared" si="518"/>
        <v>0</v>
      </c>
      <c r="BD966" s="123"/>
      <c r="BE966">
        <f t="shared" si="496"/>
        <v>0</v>
      </c>
      <c r="BF966">
        <f t="shared" si="497"/>
        <v>0</v>
      </c>
      <c r="BG966">
        <f t="shared" si="498"/>
        <v>4</v>
      </c>
      <c r="BH966">
        <f t="shared" si="501"/>
        <v>7</v>
      </c>
      <c r="BI966" s="6">
        <f t="shared" si="499"/>
        <v>0</v>
      </c>
      <c r="BJ966" s="44">
        <f t="shared" si="500"/>
        <v>0</v>
      </c>
    </row>
    <row r="967" spans="1:62" ht="15" customHeight="1" x14ac:dyDescent="0.25">
      <c r="A967" s="144">
        <f t="shared" si="527"/>
        <v>955</v>
      </c>
      <c r="B967" s="89" t="s">
        <v>147</v>
      </c>
      <c r="C967" s="150">
        <v>4</v>
      </c>
      <c r="D967" s="89" t="s">
        <v>147</v>
      </c>
      <c r="E967" s="150">
        <v>3</v>
      </c>
      <c r="F967" s="154" t="s">
        <v>136</v>
      </c>
      <c r="G967" s="155">
        <v>13</v>
      </c>
      <c r="H967" s="152">
        <f t="shared" si="526"/>
        <v>5990.97</v>
      </c>
      <c r="I967" s="47">
        <f t="shared" si="525"/>
        <v>1133.6999999999998</v>
      </c>
      <c r="J967" s="47">
        <f t="shared" si="528"/>
        <v>4401.5</v>
      </c>
      <c r="K967" s="47">
        <f t="shared" si="523"/>
        <v>0</v>
      </c>
      <c r="L967" s="56">
        <f t="shared" si="519"/>
        <v>1952.3551344209895</v>
      </c>
      <c r="M967" s="56">
        <f t="shared" si="502"/>
        <v>-4.3138196085692471E-3</v>
      </c>
      <c r="N967" s="47"/>
      <c r="O967" s="47"/>
      <c r="P967" s="47"/>
      <c r="Q967" s="47">
        <f t="shared" si="520"/>
        <v>221.24687499999982</v>
      </c>
      <c r="R967" s="78"/>
      <c r="S967" s="78"/>
      <c r="T967" s="78"/>
      <c r="U967" s="47">
        <f t="shared" si="521"/>
        <v>383.30037789867305</v>
      </c>
      <c r="V967" s="47">
        <f t="shared" si="522"/>
        <v>1569.059070341925</v>
      </c>
      <c r="W967" s="79">
        <v>5</v>
      </c>
      <c r="X967" s="62">
        <f t="shared" si="524"/>
        <v>1569.059070341925</v>
      </c>
      <c r="Y967" s="137">
        <f t="shared" si="505"/>
        <v>56.332071442700425</v>
      </c>
      <c r="Z967" s="133">
        <v>59.7</v>
      </c>
      <c r="AA967" s="5">
        <f t="shared" si="529"/>
        <v>5.6157429916090349</v>
      </c>
      <c r="AB967" s="133">
        <v>59.5</v>
      </c>
      <c r="AC967" s="43">
        <f t="shared" si="507"/>
        <v>5.5781795987317615</v>
      </c>
      <c r="AD967" s="133">
        <v>59.3</v>
      </c>
      <c r="AE967" s="43">
        <f t="shared" si="506"/>
        <v>5.5407422575084393</v>
      </c>
      <c r="AF967" s="131"/>
      <c r="AG967" s="43">
        <f t="shared" si="508"/>
        <v>0</v>
      </c>
      <c r="AH967" s="133"/>
      <c r="AI967" s="43">
        <f t="shared" si="509"/>
        <v>0</v>
      </c>
      <c r="AJ967" s="133"/>
      <c r="AK967" s="43">
        <f t="shared" si="510"/>
        <v>0</v>
      </c>
      <c r="AL967" s="117"/>
      <c r="AM967" s="43">
        <f t="shared" si="511"/>
        <v>0</v>
      </c>
      <c r="AN967" s="133"/>
      <c r="AO967" s="5">
        <f t="shared" si="504"/>
        <v>0</v>
      </c>
      <c r="AP967" s="133"/>
      <c r="AQ967" s="43">
        <f t="shared" si="512"/>
        <v>0</v>
      </c>
      <c r="AR967" s="133"/>
      <c r="AS967" s="43">
        <f t="shared" si="513"/>
        <v>0</v>
      </c>
      <c r="AT967" s="131"/>
      <c r="AU967" s="43">
        <f t="shared" si="514"/>
        <v>0</v>
      </c>
      <c r="AV967" s="133"/>
      <c r="AW967" s="43">
        <f t="shared" si="515"/>
        <v>0</v>
      </c>
      <c r="AX967" s="133"/>
      <c r="AY967" s="43">
        <f t="shared" si="516"/>
        <v>0</v>
      </c>
      <c r="AZ967" s="133"/>
      <c r="BA967" s="43">
        <f t="shared" si="517"/>
        <v>0</v>
      </c>
      <c r="BB967" s="231"/>
      <c r="BC967" s="43">
        <f t="shared" si="518"/>
        <v>0</v>
      </c>
      <c r="BD967" s="123"/>
      <c r="BE967">
        <f t="shared" si="496"/>
        <v>0</v>
      </c>
      <c r="BF967">
        <f t="shared" si="497"/>
        <v>0</v>
      </c>
      <c r="BG967">
        <f t="shared" si="498"/>
        <v>4</v>
      </c>
      <c r="BH967">
        <f t="shared" si="501"/>
        <v>7</v>
      </c>
      <c r="BI967" s="6">
        <f t="shared" si="499"/>
        <v>0</v>
      </c>
      <c r="BJ967" s="44">
        <f t="shared" si="500"/>
        <v>0</v>
      </c>
    </row>
    <row r="968" spans="1:62" ht="15" customHeight="1" x14ac:dyDescent="0.25">
      <c r="A968" s="144">
        <f t="shared" si="527"/>
        <v>956</v>
      </c>
      <c r="B968" s="89" t="s">
        <v>147</v>
      </c>
      <c r="C968" s="150">
        <v>5</v>
      </c>
      <c r="D968" s="89" t="s">
        <v>147</v>
      </c>
      <c r="E968" s="150">
        <v>4</v>
      </c>
      <c r="F968" s="154" t="s">
        <v>136</v>
      </c>
      <c r="G968" s="155">
        <v>14</v>
      </c>
      <c r="H968" s="152">
        <f t="shared" si="526"/>
        <v>5990.97</v>
      </c>
      <c r="I968" s="47">
        <f t="shared" si="525"/>
        <v>1127.9499999999998</v>
      </c>
      <c r="J968" s="47">
        <f t="shared" si="528"/>
        <v>4409.5</v>
      </c>
      <c r="K968" s="47">
        <f t="shared" si="523"/>
        <v>0</v>
      </c>
      <c r="L968" s="56">
        <f t="shared" si="519"/>
        <v>1942.5031694697439</v>
      </c>
      <c r="M968" s="56">
        <f t="shared" si="502"/>
        <v>-4.5628523328105075E-3</v>
      </c>
      <c r="N968" s="47"/>
      <c r="O968" s="47"/>
      <c r="P968" s="47"/>
      <c r="Q968" s="47">
        <f t="shared" si="520"/>
        <v>215.49687499999982</v>
      </c>
      <c r="R968" s="78"/>
      <c r="S968" s="78"/>
      <c r="T968" s="78"/>
      <c r="U968" s="47">
        <f t="shared" si="521"/>
        <v>373.4486619801516</v>
      </c>
      <c r="V968" s="47">
        <f t="shared" si="522"/>
        <v>1569.059070341925</v>
      </c>
      <c r="W968" s="79">
        <v>5</v>
      </c>
      <c r="X968" s="62">
        <f t="shared" si="524"/>
        <v>1569.059070341925</v>
      </c>
      <c r="Y968" s="137">
        <f t="shared" si="505"/>
        <v>56.332071442700425</v>
      </c>
      <c r="Z968" s="133">
        <v>60</v>
      </c>
      <c r="AA968" s="5">
        <f t="shared" si="529"/>
        <v>5.6723244277761005</v>
      </c>
      <c r="AB968" s="133">
        <v>59.8</v>
      </c>
      <c r="AC968" s="43">
        <f t="shared" si="507"/>
        <v>5.6345719574179016</v>
      </c>
      <c r="AD968" s="133">
        <v>59.7</v>
      </c>
      <c r="AE968" s="43">
        <f t="shared" si="506"/>
        <v>5.6157429916090349</v>
      </c>
      <c r="AF968" s="131"/>
      <c r="AG968" s="43">
        <f t="shared" si="508"/>
        <v>0</v>
      </c>
      <c r="AH968" s="133"/>
      <c r="AI968" s="43">
        <f t="shared" si="509"/>
        <v>0</v>
      </c>
      <c r="AJ968" s="133"/>
      <c r="AK968" s="43">
        <f t="shared" si="510"/>
        <v>0</v>
      </c>
      <c r="AL968" s="117"/>
      <c r="AM968" s="43">
        <f t="shared" si="511"/>
        <v>0</v>
      </c>
      <c r="AN968" s="133"/>
      <c r="AO968" s="5">
        <f t="shared" si="504"/>
        <v>0</v>
      </c>
      <c r="AP968" s="133"/>
      <c r="AQ968" s="43">
        <f t="shared" si="512"/>
        <v>0</v>
      </c>
      <c r="AR968" s="133"/>
      <c r="AS968" s="43">
        <f t="shared" si="513"/>
        <v>0</v>
      </c>
      <c r="AT968" s="131"/>
      <c r="AU968" s="43">
        <f t="shared" si="514"/>
        <v>0</v>
      </c>
      <c r="AV968" s="133"/>
      <c r="AW968" s="43">
        <f t="shared" si="515"/>
        <v>0</v>
      </c>
      <c r="AX968" s="133"/>
      <c r="AY968" s="43">
        <f t="shared" si="516"/>
        <v>0</v>
      </c>
      <c r="AZ968" s="133"/>
      <c r="BA968" s="43">
        <f t="shared" si="517"/>
        <v>0</v>
      </c>
      <c r="BB968" s="231"/>
      <c r="BC968" s="43">
        <f t="shared" si="518"/>
        <v>0</v>
      </c>
      <c r="BD968" s="123"/>
      <c r="BE968">
        <f t="shared" si="496"/>
        <v>0</v>
      </c>
      <c r="BF968">
        <f t="shared" si="497"/>
        <v>0</v>
      </c>
      <c r="BG968">
        <f t="shared" si="498"/>
        <v>4</v>
      </c>
      <c r="BH968">
        <f t="shared" si="501"/>
        <v>7</v>
      </c>
      <c r="BI968" s="6">
        <f t="shared" si="499"/>
        <v>0</v>
      </c>
      <c r="BJ968" s="44">
        <f t="shared" si="500"/>
        <v>0</v>
      </c>
    </row>
    <row r="969" spans="1:62" ht="15" customHeight="1" x14ac:dyDescent="0.25">
      <c r="A969" s="144">
        <f t="shared" si="527"/>
        <v>957</v>
      </c>
      <c r="B969" s="89" t="s">
        <v>147</v>
      </c>
      <c r="C969" s="150">
        <v>6</v>
      </c>
      <c r="D969" s="89" t="s">
        <v>147</v>
      </c>
      <c r="E969" s="150">
        <v>5</v>
      </c>
      <c r="F969" s="154" t="s">
        <v>136</v>
      </c>
      <c r="G969" s="155">
        <v>15</v>
      </c>
      <c r="H969" s="152">
        <f t="shared" si="526"/>
        <v>5990.97</v>
      </c>
      <c r="I969" s="47">
        <f t="shared" si="525"/>
        <v>1122.1999999999998</v>
      </c>
      <c r="J969" s="47">
        <f t="shared" si="528"/>
        <v>4417.5</v>
      </c>
      <c r="K969" s="47">
        <f t="shared" si="523"/>
        <v>0</v>
      </c>
      <c r="L969" s="56">
        <f t="shared" si="519"/>
        <v>1932.6512051842153</v>
      </c>
      <c r="M969" s="56">
        <f t="shared" si="502"/>
        <v>-4.8282532029588765E-3</v>
      </c>
      <c r="N969" s="47"/>
      <c r="O969" s="47"/>
      <c r="P969" s="47"/>
      <c r="Q969" s="47">
        <f t="shared" si="520"/>
        <v>209.74687499999982</v>
      </c>
      <c r="R969" s="78"/>
      <c r="S969" s="78"/>
      <c r="T969" s="78"/>
      <c r="U969" s="47">
        <f t="shared" si="521"/>
        <v>363.59696309549332</v>
      </c>
      <c r="V969" s="47">
        <f t="shared" si="522"/>
        <v>1569.059070341925</v>
      </c>
      <c r="W969" s="79">
        <v>5</v>
      </c>
      <c r="X969" s="62">
        <f t="shared" si="524"/>
        <v>1569.059070341925</v>
      </c>
      <c r="Y969" s="137">
        <f t="shared" si="505"/>
        <v>56.332071442700425</v>
      </c>
      <c r="Z969" s="133">
        <v>59.8</v>
      </c>
      <c r="AA969" s="5">
        <f t="shared" si="529"/>
        <v>5.6345719574179016</v>
      </c>
      <c r="AB969" s="133">
        <v>59.5</v>
      </c>
      <c r="AC969" s="43">
        <f t="shared" si="507"/>
        <v>5.5781795987317615</v>
      </c>
      <c r="AD969" s="133">
        <v>59.8</v>
      </c>
      <c r="AE969" s="43">
        <f t="shared" si="506"/>
        <v>5.6345719574179016</v>
      </c>
      <c r="AF969" s="131"/>
      <c r="AG969" s="43">
        <f t="shared" si="508"/>
        <v>0</v>
      </c>
      <c r="AH969" s="133"/>
      <c r="AI969" s="43">
        <f t="shared" si="509"/>
        <v>0</v>
      </c>
      <c r="AJ969" s="133"/>
      <c r="AK969" s="43">
        <f t="shared" si="510"/>
        <v>0</v>
      </c>
      <c r="AL969" s="117"/>
      <c r="AM969" s="43">
        <f t="shared" si="511"/>
        <v>0</v>
      </c>
      <c r="AN969" s="133"/>
      <c r="AO969" s="5">
        <f t="shared" si="504"/>
        <v>0</v>
      </c>
      <c r="AP969" s="133"/>
      <c r="AQ969" s="43">
        <f t="shared" si="512"/>
        <v>0</v>
      </c>
      <c r="AR969" s="133"/>
      <c r="AS969" s="43">
        <f t="shared" si="513"/>
        <v>0</v>
      </c>
      <c r="AT969" s="131"/>
      <c r="AU969" s="43">
        <f t="shared" si="514"/>
        <v>0</v>
      </c>
      <c r="AV969" s="133"/>
      <c r="AW969" s="43">
        <f t="shared" si="515"/>
        <v>0</v>
      </c>
      <c r="AX969" s="133"/>
      <c r="AY969" s="43">
        <f t="shared" si="516"/>
        <v>0</v>
      </c>
      <c r="AZ969" s="133"/>
      <c r="BA969" s="43">
        <f t="shared" si="517"/>
        <v>0</v>
      </c>
      <c r="BB969" s="231"/>
      <c r="BC969" s="43">
        <f t="shared" si="518"/>
        <v>0</v>
      </c>
      <c r="BD969" s="123"/>
      <c r="BE969">
        <f t="shared" si="496"/>
        <v>0</v>
      </c>
      <c r="BF969">
        <f t="shared" si="497"/>
        <v>0</v>
      </c>
      <c r="BG969">
        <f t="shared" si="498"/>
        <v>4</v>
      </c>
      <c r="BH969">
        <f t="shared" si="501"/>
        <v>7</v>
      </c>
      <c r="BI969" s="6">
        <f t="shared" si="499"/>
        <v>0</v>
      </c>
      <c r="BJ969" s="44">
        <f t="shared" si="500"/>
        <v>0</v>
      </c>
    </row>
    <row r="970" spans="1:62" ht="15" customHeight="1" x14ac:dyDescent="0.25">
      <c r="A970" s="144">
        <f t="shared" si="527"/>
        <v>958</v>
      </c>
      <c r="B970" s="89" t="s">
        <v>147</v>
      </c>
      <c r="C970" s="150">
        <v>7</v>
      </c>
      <c r="D970" s="89" t="s">
        <v>147</v>
      </c>
      <c r="E970" s="150">
        <v>6</v>
      </c>
      <c r="F970" s="154" t="s">
        <v>136</v>
      </c>
      <c r="G970" s="155">
        <v>16</v>
      </c>
      <c r="H970" s="152">
        <f t="shared" si="526"/>
        <v>5990.97</v>
      </c>
      <c r="I970" s="47">
        <f t="shared" si="525"/>
        <v>1116.4499999999998</v>
      </c>
      <c r="J970" s="47">
        <f t="shared" si="528"/>
        <v>4425.5</v>
      </c>
      <c r="K970" s="47">
        <f t="shared" si="523"/>
        <v>0</v>
      </c>
      <c r="L970" s="56">
        <f t="shared" si="519"/>
        <v>1922.7992415746373</v>
      </c>
      <c r="M970" s="56">
        <f t="shared" si="502"/>
        <v>-5.1114351497290045E-3</v>
      </c>
      <c r="N970" s="47"/>
      <c r="O970" s="47"/>
      <c r="P970" s="47"/>
      <c r="Q970" s="47">
        <f t="shared" si="520"/>
        <v>203.99687499999982</v>
      </c>
      <c r="R970" s="78"/>
      <c r="S970" s="78"/>
      <c r="T970" s="78"/>
      <c r="U970" s="47">
        <f t="shared" si="521"/>
        <v>353.74528266786194</v>
      </c>
      <c r="V970" s="47">
        <f t="shared" si="522"/>
        <v>1569.059070341925</v>
      </c>
      <c r="W970" s="79">
        <v>5</v>
      </c>
      <c r="X970" s="62">
        <f t="shared" si="524"/>
        <v>1569.059070341925</v>
      </c>
      <c r="Y970" s="137">
        <f t="shared" si="505"/>
        <v>56.332071442700425</v>
      </c>
      <c r="Z970" s="133">
        <v>60.1</v>
      </c>
      <c r="AA970" s="5">
        <f t="shared" si="529"/>
        <v>5.6912479323254317</v>
      </c>
      <c r="AB970" s="133">
        <v>59.9</v>
      </c>
      <c r="AC970" s="43">
        <f t="shared" si="507"/>
        <v>5.6534324361402577</v>
      </c>
      <c r="AD970" s="133">
        <v>60.3</v>
      </c>
      <c r="AE970" s="43">
        <f t="shared" si="506"/>
        <v>5.729189480164556</v>
      </c>
      <c r="AF970" s="131"/>
      <c r="AG970" s="43">
        <f t="shared" si="508"/>
        <v>0</v>
      </c>
      <c r="AH970" s="133"/>
      <c r="AI970" s="43">
        <f t="shared" si="509"/>
        <v>0</v>
      </c>
      <c r="AJ970" s="133"/>
      <c r="AK970" s="43">
        <f t="shared" si="510"/>
        <v>0</v>
      </c>
      <c r="AL970" s="117"/>
      <c r="AM970" s="43">
        <f t="shared" si="511"/>
        <v>0</v>
      </c>
      <c r="AN970" s="133"/>
      <c r="AO970" s="5">
        <f t="shared" si="504"/>
        <v>0</v>
      </c>
      <c r="AP970" s="133"/>
      <c r="AQ970" s="43">
        <f t="shared" si="512"/>
        <v>0</v>
      </c>
      <c r="AR970" s="133"/>
      <c r="AS970" s="43">
        <f t="shared" si="513"/>
        <v>0</v>
      </c>
      <c r="AT970" s="131"/>
      <c r="AU970" s="43">
        <f t="shared" si="514"/>
        <v>0</v>
      </c>
      <c r="AV970" s="133"/>
      <c r="AW970" s="43">
        <f t="shared" si="515"/>
        <v>0</v>
      </c>
      <c r="AX970" s="133"/>
      <c r="AY970" s="43">
        <f t="shared" si="516"/>
        <v>0</v>
      </c>
      <c r="AZ970" s="133"/>
      <c r="BA970" s="43">
        <f t="shared" si="517"/>
        <v>0</v>
      </c>
      <c r="BB970" s="231"/>
      <c r="BC970" s="43">
        <f t="shared" si="518"/>
        <v>0</v>
      </c>
      <c r="BD970" s="123"/>
      <c r="BE970">
        <f t="shared" si="496"/>
        <v>0</v>
      </c>
      <c r="BF970">
        <f t="shared" si="497"/>
        <v>0</v>
      </c>
      <c r="BG970">
        <f t="shared" si="498"/>
        <v>4</v>
      </c>
      <c r="BH970">
        <f t="shared" si="501"/>
        <v>7</v>
      </c>
      <c r="BI970" s="6">
        <f t="shared" si="499"/>
        <v>0</v>
      </c>
      <c r="BJ970" s="44">
        <f t="shared" si="500"/>
        <v>0</v>
      </c>
    </row>
    <row r="971" spans="1:62" ht="15" customHeight="1" x14ac:dyDescent="0.25">
      <c r="A971" s="144">
        <f t="shared" si="527"/>
        <v>959</v>
      </c>
      <c r="B971" s="89" t="s">
        <v>147</v>
      </c>
      <c r="C971" s="150">
        <v>8</v>
      </c>
      <c r="D971" s="89" t="s">
        <v>147</v>
      </c>
      <c r="E971" s="150">
        <v>7</v>
      </c>
      <c r="F971" s="154" t="s">
        <v>136</v>
      </c>
      <c r="G971" s="155">
        <v>17</v>
      </c>
      <c r="H971" s="152">
        <f t="shared" si="526"/>
        <v>5990.97</v>
      </c>
      <c r="I971" s="47">
        <f t="shared" si="525"/>
        <v>1110.6999999999998</v>
      </c>
      <c r="J971" s="47">
        <f t="shared" si="528"/>
        <v>4433.5</v>
      </c>
      <c r="K971" s="47">
        <f t="shared" si="523"/>
        <v>0</v>
      </c>
      <c r="L971" s="56">
        <f t="shared" si="519"/>
        <v>1912.9472786514532</v>
      </c>
      <c r="M971" s="56">
        <f t="shared" si="502"/>
        <v>-5.4139739702350198E-3</v>
      </c>
      <c r="N971" s="47"/>
      <c r="O971" s="47"/>
      <c r="P971" s="47"/>
      <c r="Q971" s="47">
        <f t="shared" si="520"/>
        <v>198.24687499999982</v>
      </c>
      <c r="R971" s="78"/>
      <c r="S971" s="78"/>
      <c r="T971" s="78"/>
      <c r="U971" s="47">
        <f t="shared" si="521"/>
        <v>343.89362228349853</v>
      </c>
      <c r="V971" s="47">
        <f t="shared" si="522"/>
        <v>1569.059070341925</v>
      </c>
      <c r="W971" s="79">
        <v>5</v>
      </c>
      <c r="X971" s="62">
        <f t="shared" si="524"/>
        <v>1569.059070341925</v>
      </c>
      <c r="Y971" s="137">
        <f t="shared" si="505"/>
        <v>56.332071442700425</v>
      </c>
      <c r="Z971" s="133">
        <v>60.1</v>
      </c>
      <c r="AA971" s="5">
        <f t="shared" si="529"/>
        <v>5.6912479323254317</v>
      </c>
      <c r="AB971" s="133">
        <v>60</v>
      </c>
      <c r="AC971" s="43">
        <f t="shared" si="507"/>
        <v>5.6723244277761005</v>
      </c>
      <c r="AD971" s="133">
        <v>60.1</v>
      </c>
      <c r="AE971" s="43">
        <f t="shared" si="506"/>
        <v>5.6912479323254317</v>
      </c>
      <c r="AF971" s="131"/>
      <c r="AG971" s="43">
        <f t="shared" si="508"/>
        <v>0</v>
      </c>
      <c r="AH971" s="133"/>
      <c r="AI971" s="43">
        <f t="shared" si="509"/>
        <v>0</v>
      </c>
      <c r="AJ971" s="133"/>
      <c r="AK971" s="43">
        <f t="shared" si="510"/>
        <v>0</v>
      </c>
      <c r="AL971" s="117"/>
      <c r="AM971" s="43">
        <f t="shared" si="511"/>
        <v>0</v>
      </c>
      <c r="AN971" s="133"/>
      <c r="AO971" s="5">
        <f t="shared" si="504"/>
        <v>0</v>
      </c>
      <c r="AP971" s="133"/>
      <c r="AQ971" s="43">
        <f t="shared" si="512"/>
        <v>0</v>
      </c>
      <c r="AR971" s="133"/>
      <c r="AS971" s="43">
        <f t="shared" si="513"/>
        <v>0</v>
      </c>
      <c r="AT971" s="131"/>
      <c r="AU971" s="43">
        <f t="shared" si="514"/>
        <v>0</v>
      </c>
      <c r="AV971" s="133"/>
      <c r="AW971" s="43">
        <f t="shared" si="515"/>
        <v>0</v>
      </c>
      <c r="AX971" s="133"/>
      <c r="AY971" s="43">
        <f t="shared" si="516"/>
        <v>0</v>
      </c>
      <c r="AZ971" s="133"/>
      <c r="BA971" s="43">
        <f t="shared" si="517"/>
        <v>0</v>
      </c>
      <c r="BB971" s="231"/>
      <c r="BC971" s="43">
        <f t="shared" si="518"/>
        <v>0</v>
      </c>
      <c r="BD971" s="123"/>
      <c r="BE971">
        <f t="shared" si="496"/>
        <v>0</v>
      </c>
      <c r="BF971">
        <f t="shared" si="497"/>
        <v>0</v>
      </c>
      <c r="BG971">
        <f t="shared" si="498"/>
        <v>4</v>
      </c>
      <c r="BH971">
        <f t="shared" si="501"/>
        <v>7</v>
      </c>
      <c r="BI971" s="6">
        <f t="shared" si="499"/>
        <v>0</v>
      </c>
      <c r="BJ971" s="44">
        <f t="shared" si="500"/>
        <v>0</v>
      </c>
    </row>
    <row r="972" spans="1:62" ht="15" customHeight="1" x14ac:dyDescent="0.25">
      <c r="A972" s="144">
        <f t="shared" si="527"/>
        <v>960</v>
      </c>
      <c r="B972" s="89" t="s">
        <v>147</v>
      </c>
      <c r="C972" s="150">
        <v>9</v>
      </c>
      <c r="D972" s="89" t="s">
        <v>147</v>
      </c>
      <c r="E972" s="150">
        <v>8</v>
      </c>
      <c r="F972" s="154" t="s">
        <v>136</v>
      </c>
      <c r="G972" s="155">
        <v>18</v>
      </c>
      <c r="H972" s="152">
        <f t="shared" si="526"/>
        <v>5990.97</v>
      </c>
      <c r="I972" s="47">
        <f t="shared" si="525"/>
        <v>1104.9499999999998</v>
      </c>
      <c r="J972" s="47">
        <f t="shared" si="528"/>
        <v>4441.5</v>
      </c>
      <c r="K972" s="47">
        <f t="shared" si="523"/>
        <v>0</v>
      </c>
      <c r="L972" s="56">
        <f t="shared" si="519"/>
        <v>1903.0953164253228</v>
      </c>
      <c r="M972" s="56">
        <f t="shared" si="502"/>
        <v>-5.7376323702555965E-3</v>
      </c>
      <c r="N972" s="47"/>
      <c r="O972" s="47"/>
      <c r="P972" s="47"/>
      <c r="Q972" s="47">
        <f t="shared" si="520"/>
        <v>192.49687499999982</v>
      </c>
      <c r="R972" s="78"/>
      <c r="S972" s="78"/>
      <c r="T972" s="78"/>
      <c r="U972" s="47">
        <f t="shared" si="521"/>
        <v>334.0419837157682</v>
      </c>
      <c r="V972" s="47">
        <f t="shared" si="522"/>
        <v>1569.059070341925</v>
      </c>
      <c r="W972" s="79">
        <v>5</v>
      </c>
      <c r="X972" s="62">
        <f t="shared" si="524"/>
        <v>1569.059070341925</v>
      </c>
      <c r="Y972" s="137">
        <f t="shared" si="505"/>
        <v>56.332071442700425</v>
      </c>
      <c r="Z972" s="133">
        <v>60.1</v>
      </c>
      <c r="AA972" s="5">
        <f t="shared" si="529"/>
        <v>5.6912479323254317</v>
      </c>
      <c r="AB972" s="133">
        <v>60</v>
      </c>
      <c r="AC972" s="43">
        <f t="shared" si="507"/>
        <v>5.6723244277761005</v>
      </c>
      <c r="AD972" s="133">
        <v>60.2</v>
      </c>
      <c r="AE972" s="43">
        <f t="shared" si="506"/>
        <v>5.7102029497882496</v>
      </c>
      <c r="AF972" s="131"/>
      <c r="AG972" s="43">
        <f t="shared" si="508"/>
        <v>0</v>
      </c>
      <c r="AH972" s="133"/>
      <c r="AI972" s="43">
        <f t="shared" si="509"/>
        <v>0</v>
      </c>
      <c r="AJ972" s="133"/>
      <c r="AK972" s="43">
        <f t="shared" si="510"/>
        <v>0</v>
      </c>
      <c r="AL972" s="117"/>
      <c r="AM972" s="43">
        <f t="shared" si="511"/>
        <v>0</v>
      </c>
      <c r="AN972" s="133"/>
      <c r="AO972" s="5">
        <f t="shared" si="504"/>
        <v>0</v>
      </c>
      <c r="AP972" s="133"/>
      <c r="AQ972" s="43">
        <f t="shared" si="512"/>
        <v>0</v>
      </c>
      <c r="AR972" s="133"/>
      <c r="AS972" s="43">
        <f t="shared" si="513"/>
        <v>0</v>
      </c>
      <c r="AT972" s="131"/>
      <c r="AU972" s="43">
        <f t="shared" si="514"/>
        <v>0</v>
      </c>
      <c r="AV972" s="133"/>
      <c r="AW972" s="43">
        <f t="shared" si="515"/>
        <v>0</v>
      </c>
      <c r="AX972" s="133"/>
      <c r="AY972" s="43">
        <f t="shared" si="516"/>
        <v>0</v>
      </c>
      <c r="AZ972" s="133"/>
      <c r="BA972" s="43">
        <f t="shared" si="517"/>
        <v>0</v>
      </c>
      <c r="BB972" s="231"/>
      <c r="BC972" s="43">
        <f t="shared" si="518"/>
        <v>0</v>
      </c>
      <c r="BD972" s="123"/>
      <c r="BE972">
        <f t="shared" si="496"/>
        <v>0</v>
      </c>
      <c r="BF972">
        <f t="shared" si="497"/>
        <v>0</v>
      </c>
      <c r="BG972">
        <f t="shared" si="498"/>
        <v>4</v>
      </c>
      <c r="BH972">
        <f t="shared" si="501"/>
        <v>7</v>
      </c>
      <c r="BI972" s="6">
        <f t="shared" si="499"/>
        <v>0</v>
      </c>
      <c r="BJ972" s="44">
        <f t="shared" si="500"/>
        <v>0</v>
      </c>
    </row>
    <row r="973" spans="1:62" ht="15" customHeight="1" x14ac:dyDescent="0.25">
      <c r="A973" s="144">
        <f t="shared" si="527"/>
        <v>961</v>
      </c>
      <c r="B973" s="89" t="s">
        <v>147</v>
      </c>
      <c r="C973" s="150">
        <v>10</v>
      </c>
      <c r="D973" s="89" t="s">
        <v>147</v>
      </c>
      <c r="E973" s="150">
        <v>9</v>
      </c>
      <c r="F973" s="154" t="s">
        <v>136</v>
      </c>
      <c r="G973" s="155">
        <v>19</v>
      </c>
      <c r="H973" s="152">
        <f t="shared" si="526"/>
        <v>5990.97</v>
      </c>
      <c r="I973" s="47">
        <f t="shared" si="525"/>
        <v>1099.1999999999998</v>
      </c>
      <c r="J973" s="47">
        <f t="shared" si="528"/>
        <v>4449.5</v>
      </c>
      <c r="K973" s="47">
        <f t="shared" si="523"/>
        <v>0</v>
      </c>
      <c r="L973" s="56">
        <f t="shared" si="519"/>
        <v>1893.2433549071288</v>
      </c>
      <c r="M973" s="56">
        <f t="shared" si="502"/>
        <v>-6.0843883873076265E-3</v>
      </c>
      <c r="N973" s="47"/>
      <c r="O973" s="47"/>
      <c r="P973" s="47"/>
      <c r="Q973" s="47">
        <f t="shared" si="520"/>
        <v>186.74687499999982</v>
      </c>
      <c r="R973" s="78"/>
      <c r="S973" s="78"/>
      <c r="T973" s="78"/>
      <c r="U973" s="47">
        <f t="shared" si="521"/>
        <v>324.19036895359113</v>
      </c>
      <c r="V973" s="47">
        <f t="shared" si="522"/>
        <v>1569.059070341925</v>
      </c>
      <c r="W973" s="79">
        <v>5</v>
      </c>
      <c r="X973" s="62">
        <f t="shared" si="524"/>
        <v>1569.059070341925</v>
      </c>
      <c r="Y973" s="137">
        <f t="shared" si="505"/>
        <v>56.332071442700425</v>
      </c>
      <c r="Z973" s="133">
        <v>59.9</v>
      </c>
      <c r="AA973" s="5">
        <f t="shared" si="529"/>
        <v>5.6534324361402577</v>
      </c>
      <c r="AB973" s="133">
        <v>59.7</v>
      </c>
      <c r="AC973" s="43">
        <f t="shared" si="507"/>
        <v>5.6157429916090349</v>
      </c>
      <c r="AD973" s="133">
        <v>59.8</v>
      </c>
      <c r="AE973" s="43">
        <f t="shared" si="506"/>
        <v>5.6345719574179016</v>
      </c>
      <c r="AF973" s="131"/>
      <c r="AG973" s="43">
        <f t="shared" si="508"/>
        <v>0</v>
      </c>
      <c r="AH973" s="133"/>
      <c r="AI973" s="43">
        <f t="shared" si="509"/>
        <v>0</v>
      </c>
      <c r="AJ973" s="133"/>
      <c r="AK973" s="43">
        <f t="shared" si="510"/>
        <v>0</v>
      </c>
      <c r="AL973" s="117"/>
      <c r="AM973" s="43">
        <f t="shared" si="511"/>
        <v>0</v>
      </c>
      <c r="AN973" s="133"/>
      <c r="AO973" s="5">
        <f t="shared" si="504"/>
        <v>0</v>
      </c>
      <c r="AP973" s="133"/>
      <c r="AQ973" s="43">
        <f t="shared" si="512"/>
        <v>0</v>
      </c>
      <c r="AR973" s="133"/>
      <c r="AS973" s="43">
        <f t="shared" si="513"/>
        <v>0</v>
      </c>
      <c r="AT973" s="131"/>
      <c r="AU973" s="43">
        <f t="shared" si="514"/>
        <v>0</v>
      </c>
      <c r="AV973" s="133"/>
      <c r="AW973" s="43">
        <f t="shared" si="515"/>
        <v>0</v>
      </c>
      <c r="AX973" s="133"/>
      <c r="AY973" s="43">
        <f t="shared" si="516"/>
        <v>0</v>
      </c>
      <c r="AZ973" s="133"/>
      <c r="BA973" s="43">
        <f t="shared" si="517"/>
        <v>0</v>
      </c>
      <c r="BB973" s="231"/>
      <c r="BC973" s="43">
        <f t="shared" si="518"/>
        <v>0</v>
      </c>
      <c r="BD973" s="123"/>
      <c r="BE973">
        <f t="shared" si="496"/>
        <v>0</v>
      </c>
      <c r="BF973">
        <f t="shared" si="497"/>
        <v>0</v>
      </c>
      <c r="BG973">
        <f t="shared" si="498"/>
        <v>4</v>
      </c>
      <c r="BH973">
        <f t="shared" si="501"/>
        <v>7</v>
      </c>
      <c r="BI973" s="6">
        <f t="shared" si="499"/>
        <v>0</v>
      </c>
      <c r="BJ973" s="44">
        <f t="shared" si="500"/>
        <v>0</v>
      </c>
    </row>
    <row r="974" spans="1:62" ht="15" customHeight="1" x14ac:dyDescent="0.25">
      <c r="A974" s="144">
        <f t="shared" si="527"/>
        <v>962</v>
      </c>
      <c r="B974" s="89" t="s">
        <v>147</v>
      </c>
      <c r="C974" s="150">
        <v>11</v>
      </c>
      <c r="D974" s="89" t="s">
        <v>147</v>
      </c>
      <c r="E974" s="150">
        <v>10</v>
      </c>
      <c r="F974" s="154" t="s">
        <v>136</v>
      </c>
      <c r="G974" s="155">
        <v>20</v>
      </c>
      <c r="H974" s="152">
        <f t="shared" si="526"/>
        <v>5990.97</v>
      </c>
      <c r="I974" s="47">
        <f t="shared" si="525"/>
        <v>1093.4499999999998</v>
      </c>
      <c r="J974" s="47">
        <f t="shared" si="528"/>
        <v>4457.5</v>
      </c>
      <c r="K974" s="47">
        <f t="shared" si="523"/>
        <v>0</v>
      </c>
      <c r="L974" s="56">
        <f t="shared" si="519"/>
        <v>1883.39139410798</v>
      </c>
      <c r="M974" s="56">
        <f t="shared" si="502"/>
        <v>-6.4564691645045968E-3</v>
      </c>
      <c r="N974" s="47"/>
      <c r="O974" s="47"/>
      <c r="P974" s="47"/>
      <c r="Q974" s="47">
        <f t="shared" si="520"/>
        <v>180.99687499999982</v>
      </c>
      <c r="R974" s="78"/>
      <c r="S974" s="78"/>
      <c r="T974" s="78"/>
      <c r="U974" s="47">
        <f t="shared" si="521"/>
        <v>314.33878023521942</v>
      </c>
      <c r="V974" s="47">
        <f t="shared" si="522"/>
        <v>1569.059070341925</v>
      </c>
      <c r="W974" s="79">
        <v>5</v>
      </c>
      <c r="X974" s="62">
        <f t="shared" si="524"/>
        <v>1569.059070341925</v>
      </c>
      <c r="Y974" s="137">
        <f t="shared" si="505"/>
        <v>56.332071442700425</v>
      </c>
      <c r="Z974" s="133">
        <v>59.9</v>
      </c>
      <c r="AA974" s="5">
        <f t="shared" si="529"/>
        <v>5.6534324361402577</v>
      </c>
      <c r="AB974" s="133">
        <v>59.8</v>
      </c>
      <c r="AC974" s="43">
        <f t="shared" si="507"/>
        <v>5.6345719574179016</v>
      </c>
      <c r="AD974" s="133">
        <v>59.8</v>
      </c>
      <c r="AE974" s="43">
        <f t="shared" si="506"/>
        <v>5.6345719574179016</v>
      </c>
      <c r="AF974" s="131"/>
      <c r="AG974" s="43">
        <f t="shared" si="508"/>
        <v>0</v>
      </c>
      <c r="AH974" s="133"/>
      <c r="AI974" s="43">
        <f t="shared" si="509"/>
        <v>0</v>
      </c>
      <c r="AJ974" s="133"/>
      <c r="AK974" s="43">
        <f t="shared" si="510"/>
        <v>0</v>
      </c>
      <c r="AL974" s="117"/>
      <c r="AM974" s="43">
        <f t="shared" si="511"/>
        <v>0</v>
      </c>
      <c r="AN974" s="133"/>
      <c r="AO974" s="5">
        <f t="shared" si="504"/>
        <v>0</v>
      </c>
      <c r="AP974" s="133"/>
      <c r="AQ974" s="43">
        <f t="shared" si="512"/>
        <v>0</v>
      </c>
      <c r="AR974" s="133"/>
      <c r="AS974" s="43">
        <f t="shared" si="513"/>
        <v>0</v>
      </c>
      <c r="AT974" s="131"/>
      <c r="AU974" s="43">
        <f t="shared" si="514"/>
        <v>0</v>
      </c>
      <c r="AV974" s="133"/>
      <c r="AW974" s="43">
        <f t="shared" si="515"/>
        <v>0</v>
      </c>
      <c r="AX974" s="133"/>
      <c r="AY974" s="43">
        <f t="shared" si="516"/>
        <v>0</v>
      </c>
      <c r="AZ974" s="133"/>
      <c r="BA974" s="43">
        <f t="shared" si="517"/>
        <v>0</v>
      </c>
      <c r="BB974" s="231"/>
      <c r="BC974" s="43">
        <f t="shared" si="518"/>
        <v>0</v>
      </c>
      <c r="BD974" s="123"/>
      <c r="BE974">
        <f t="shared" ref="BE974:BE1037" si="530">IF(AM974=0,IF(AG974="","",AG974),AM974)</f>
        <v>0</v>
      </c>
      <c r="BF974">
        <f t="shared" ref="BF974:BF1037" si="531">IF(BC974=0,IF(AU974="","",AU974),BC974)</f>
        <v>0</v>
      </c>
      <c r="BG974">
        <f t="shared" ref="BG974:BG1037" si="532">IF(L974&lt;500,2,4)</f>
        <v>4</v>
      </c>
      <c r="BH974">
        <f t="shared" si="501"/>
        <v>7</v>
      </c>
      <c r="BI974" s="6">
        <f t="shared" ref="BI974:BI1037" si="533">AM974-AG974</f>
        <v>0</v>
      </c>
      <c r="BJ974" s="44">
        <f t="shared" ref="BJ974:BJ1037" si="534">BC974-AU974</f>
        <v>0</v>
      </c>
    </row>
    <row r="975" spans="1:62" ht="15" customHeight="1" x14ac:dyDescent="0.25">
      <c r="A975" s="144">
        <f t="shared" si="527"/>
        <v>963</v>
      </c>
      <c r="B975" s="89" t="s">
        <v>147</v>
      </c>
      <c r="C975" s="150">
        <v>12</v>
      </c>
      <c r="D975" s="89" t="s">
        <v>147</v>
      </c>
      <c r="E975" s="150">
        <v>11</v>
      </c>
      <c r="F975" s="154" t="s">
        <v>136</v>
      </c>
      <c r="G975" s="155">
        <v>21</v>
      </c>
      <c r="H975" s="152">
        <f t="shared" si="526"/>
        <v>5990.97</v>
      </c>
      <c r="I975" s="47">
        <f t="shared" si="525"/>
        <v>1087.6999999999998</v>
      </c>
      <c r="J975" s="47">
        <f t="shared" si="528"/>
        <v>4465.5</v>
      </c>
      <c r="K975" s="47">
        <f t="shared" si="523"/>
        <v>0</v>
      </c>
      <c r="L975" s="56">
        <f t="shared" si="519"/>
        <v>1873.5394340392199</v>
      </c>
      <c r="M975" s="56">
        <f t="shared" si="502"/>
        <v>-6.8563912755053025E-3</v>
      </c>
      <c r="N975" s="47"/>
      <c r="O975" s="47"/>
      <c r="P975" s="47"/>
      <c r="Q975" s="47">
        <f t="shared" si="520"/>
        <v>175.24687499999982</v>
      </c>
      <c r="R975" s="78"/>
      <c r="S975" s="78"/>
      <c r="T975" s="78"/>
      <c r="U975" s="47">
        <f t="shared" si="521"/>
        <v>304.4872200885705</v>
      </c>
      <c r="V975" s="47">
        <f t="shared" si="522"/>
        <v>1569.059070341925</v>
      </c>
      <c r="W975" s="79">
        <v>5</v>
      </c>
      <c r="X975" s="62">
        <f t="shared" si="524"/>
        <v>1569.059070341925</v>
      </c>
      <c r="Y975" s="137">
        <f t="shared" si="505"/>
        <v>56.332071442700425</v>
      </c>
      <c r="Z975" s="133">
        <v>59.7</v>
      </c>
      <c r="AA975" s="5">
        <f t="shared" si="529"/>
        <v>5.6157429916090349</v>
      </c>
      <c r="AB975" s="133">
        <v>59.7</v>
      </c>
      <c r="AC975" s="43">
        <f t="shared" si="507"/>
        <v>5.6157429916090349</v>
      </c>
      <c r="AD975" s="133">
        <v>59.7</v>
      </c>
      <c r="AE975" s="43">
        <f t="shared" si="506"/>
        <v>5.6157429916090349</v>
      </c>
      <c r="AF975" s="131"/>
      <c r="AG975" s="43">
        <f t="shared" si="508"/>
        <v>0</v>
      </c>
      <c r="AH975" s="133"/>
      <c r="AI975" s="43">
        <f t="shared" si="509"/>
        <v>0</v>
      </c>
      <c r="AJ975" s="133"/>
      <c r="AK975" s="43">
        <f t="shared" si="510"/>
        <v>0</v>
      </c>
      <c r="AL975" s="117"/>
      <c r="AM975" s="43">
        <f t="shared" si="511"/>
        <v>0</v>
      </c>
      <c r="AN975" s="133"/>
      <c r="AO975" s="5">
        <f t="shared" si="504"/>
        <v>0</v>
      </c>
      <c r="AP975" s="133"/>
      <c r="AQ975" s="43">
        <f t="shared" si="512"/>
        <v>0</v>
      </c>
      <c r="AR975" s="133"/>
      <c r="AS975" s="43">
        <f t="shared" si="513"/>
        <v>0</v>
      </c>
      <c r="AT975" s="131"/>
      <c r="AU975" s="43">
        <f t="shared" si="514"/>
        <v>0</v>
      </c>
      <c r="AV975" s="133"/>
      <c r="AW975" s="43">
        <f t="shared" si="515"/>
        <v>0</v>
      </c>
      <c r="AX975" s="133"/>
      <c r="AY975" s="43">
        <f t="shared" si="516"/>
        <v>0</v>
      </c>
      <c r="AZ975" s="133"/>
      <c r="BA975" s="43">
        <f t="shared" si="517"/>
        <v>0</v>
      </c>
      <c r="BB975" s="231"/>
      <c r="BC975" s="43">
        <f t="shared" si="518"/>
        <v>0</v>
      </c>
      <c r="BD975" s="123"/>
      <c r="BE975">
        <f t="shared" si="530"/>
        <v>0</v>
      </c>
      <c r="BF975">
        <f t="shared" si="531"/>
        <v>0</v>
      </c>
      <c r="BG975">
        <f t="shared" si="532"/>
        <v>4</v>
      </c>
      <c r="BH975">
        <f t="shared" ref="BH975:BH1038" si="535">BH974</f>
        <v>7</v>
      </c>
      <c r="BI975" s="6">
        <f t="shared" si="533"/>
        <v>0</v>
      </c>
      <c r="BJ975" s="44">
        <f t="shared" si="534"/>
        <v>0</v>
      </c>
    </row>
    <row r="976" spans="1:62" ht="15" customHeight="1" x14ac:dyDescent="0.25">
      <c r="A976" s="144">
        <f t="shared" si="527"/>
        <v>964</v>
      </c>
      <c r="B976" s="89" t="s">
        <v>147</v>
      </c>
      <c r="C976" s="150">
        <v>13</v>
      </c>
      <c r="D976" s="89" t="s">
        <v>147</v>
      </c>
      <c r="E976" s="150">
        <v>12</v>
      </c>
      <c r="F976" s="154" t="s">
        <v>136</v>
      </c>
      <c r="G976" s="155">
        <v>22</v>
      </c>
      <c r="H976" s="152">
        <f t="shared" si="526"/>
        <v>5990.97</v>
      </c>
      <c r="I976" s="47">
        <f t="shared" si="525"/>
        <v>1081.9499999999998</v>
      </c>
      <c r="J976" s="47">
        <f t="shared" si="528"/>
        <v>4473.5</v>
      </c>
      <c r="K976" s="47">
        <f t="shared" si="523"/>
        <v>0</v>
      </c>
      <c r="L976" s="56">
        <f t="shared" si="519"/>
        <v>1863.6874747124316</v>
      </c>
      <c r="M976" s="56">
        <f t="shared" ref="M976:M1039" si="536">L976-SUM(R976:V976)</f>
        <v>-7.2870091453296482E-3</v>
      </c>
      <c r="N976" s="47"/>
      <c r="O976" s="47"/>
      <c r="P976" s="47"/>
      <c r="Q976" s="47">
        <f t="shared" si="520"/>
        <v>169.49687499999982</v>
      </c>
      <c r="R976" s="78"/>
      <c r="S976" s="78"/>
      <c r="T976" s="78"/>
      <c r="U976" s="47">
        <f t="shared" si="521"/>
        <v>294.63569137965203</v>
      </c>
      <c r="V976" s="47">
        <f t="shared" si="522"/>
        <v>1569.059070341925</v>
      </c>
      <c r="W976" s="79">
        <v>5</v>
      </c>
      <c r="X976" s="62">
        <f t="shared" si="524"/>
        <v>1569.059070341925</v>
      </c>
      <c r="Y976" s="137">
        <f t="shared" si="505"/>
        <v>56.332071442700425</v>
      </c>
      <c r="Z976" s="133">
        <v>60.1</v>
      </c>
      <c r="AA976" s="5">
        <f t="shared" si="529"/>
        <v>5.6912479323254317</v>
      </c>
      <c r="AB976" s="133">
        <v>59.9</v>
      </c>
      <c r="AC976" s="43">
        <f t="shared" si="507"/>
        <v>5.6534324361402577</v>
      </c>
      <c r="AD976" s="133">
        <v>60.1</v>
      </c>
      <c r="AE976" s="43">
        <f t="shared" si="506"/>
        <v>5.6912479323254317</v>
      </c>
      <c r="AF976" s="131"/>
      <c r="AG976" s="43">
        <f t="shared" si="508"/>
        <v>0</v>
      </c>
      <c r="AH976" s="133"/>
      <c r="AI976" s="43">
        <f t="shared" si="509"/>
        <v>0</v>
      </c>
      <c r="AJ976" s="133"/>
      <c r="AK976" s="43">
        <f t="shared" si="510"/>
        <v>0</v>
      </c>
      <c r="AL976" s="117"/>
      <c r="AM976" s="43">
        <f t="shared" si="511"/>
        <v>0</v>
      </c>
      <c r="AN976" s="133"/>
      <c r="AO976" s="5">
        <f t="shared" si="504"/>
        <v>0</v>
      </c>
      <c r="AP976" s="133"/>
      <c r="AQ976" s="43">
        <f t="shared" si="512"/>
        <v>0</v>
      </c>
      <c r="AR976" s="133"/>
      <c r="AS976" s="43">
        <f t="shared" si="513"/>
        <v>0</v>
      </c>
      <c r="AT976" s="131"/>
      <c r="AU976" s="43">
        <f t="shared" si="514"/>
        <v>0</v>
      </c>
      <c r="AV976" s="133"/>
      <c r="AW976" s="43">
        <f t="shared" si="515"/>
        <v>0</v>
      </c>
      <c r="AX976" s="133"/>
      <c r="AY976" s="43">
        <f t="shared" si="516"/>
        <v>0</v>
      </c>
      <c r="AZ976" s="133"/>
      <c r="BA976" s="43">
        <f t="shared" si="517"/>
        <v>0</v>
      </c>
      <c r="BB976" s="231"/>
      <c r="BC976" s="43">
        <f t="shared" si="518"/>
        <v>0</v>
      </c>
      <c r="BD976" s="123"/>
      <c r="BE976">
        <f t="shared" si="530"/>
        <v>0</v>
      </c>
      <c r="BF976">
        <f t="shared" si="531"/>
        <v>0</v>
      </c>
      <c r="BG976">
        <f t="shared" si="532"/>
        <v>4</v>
      </c>
      <c r="BH976">
        <f t="shared" si="535"/>
        <v>7</v>
      </c>
      <c r="BI976" s="6">
        <f t="shared" si="533"/>
        <v>0</v>
      </c>
      <c r="BJ976" s="44">
        <f t="shared" si="534"/>
        <v>0</v>
      </c>
    </row>
    <row r="977" spans="1:62" ht="15" customHeight="1" x14ac:dyDescent="0.25">
      <c r="A977" s="144">
        <f t="shared" si="527"/>
        <v>965</v>
      </c>
      <c r="B977" s="89" t="s">
        <v>147</v>
      </c>
      <c r="C977" s="150">
        <v>14</v>
      </c>
      <c r="D977" s="89" t="s">
        <v>147</v>
      </c>
      <c r="E977" s="150">
        <v>13</v>
      </c>
      <c r="F977" s="154" t="s">
        <v>136</v>
      </c>
      <c r="G977" s="155">
        <v>23</v>
      </c>
      <c r="H977" s="152">
        <f t="shared" si="526"/>
        <v>5990.97</v>
      </c>
      <c r="I977" s="47">
        <f t="shared" si="525"/>
        <v>1076.1999999999998</v>
      </c>
      <c r="J977" s="47">
        <f t="shared" si="528"/>
        <v>4481.5</v>
      </c>
      <c r="K977" s="47">
        <f t="shared" si="523"/>
        <v>0</v>
      </c>
      <c r="L977" s="56">
        <f t="shared" si="519"/>
        <v>1853.8355161394445</v>
      </c>
      <c r="M977" s="56">
        <f t="shared" si="536"/>
        <v>-7.7515735172255518E-3</v>
      </c>
      <c r="N977" s="47"/>
      <c r="O977" s="47"/>
      <c r="P977" s="47"/>
      <c r="Q977" s="47">
        <f t="shared" si="520"/>
        <v>163.74687499999982</v>
      </c>
      <c r="R977" s="78"/>
      <c r="S977" s="78"/>
      <c r="T977" s="78"/>
      <c r="U977" s="47">
        <f t="shared" si="521"/>
        <v>284.78419737103667</v>
      </c>
      <c r="V977" s="47">
        <f t="shared" si="522"/>
        <v>1569.059070341925</v>
      </c>
      <c r="W977" s="79">
        <v>5</v>
      </c>
      <c r="X977" s="62">
        <f t="shared" si="524"/>
        <v>1569.059070341925</v>
      </c>
      <c r="Y977" s="137">
        <f t="shared" si="505"/>
        <v>56.332071442700425</v>
      </c>
      <c r="Z977" s="133">
        <v>60.1</v>
      </c>
      <c r="AA977" s="5">
        <f t="shared" si="529"/>
        <v>5.6912479323254317</v>
      </c>
      <c r="AB977" s="133">
        <v>60.1</v>
      </c>
      <c r="AC977" s="43">
        <f t="shared" si="507"/>
        <v>5.6912479323254317</v>
      </c>
      <c r="AD977" s="133">
        <v>60.2</v>
      </c>
      <c r="AE977" s="43">
        <f t="shared" si="506"/>
        <v>5.7102029497882496</v>
      </c>
      <c r="AF977" s="131"/>
      <c r="AG977" s="43">
        <f t="shared" si="508"/>
        <v>0</v>
      </c>
      <c r="AH977" s="133"/>
      <c r="AI977" s="43">
        <f t="shared" si="509"/>
        <v>0</v>
      </c>
      <c r="AJ977" s="133"/>
      <c r="AK977" s="43">
        <f t="shared" si="510"/>
        <v>0</v>
      </c>
      <c r="AL977" s="117"/>
      <c r="AM977" s="43">
        <f t="shared" si="511"/>
        <v>0</v>
      </c>
      <c r="AN977" s="133"/>
      <c r="AO977" s="5">
        <f t="shared" si="504"/>
        <v>0</v>
      </c>
      <c r="AP977" s="133"/>
      <c r="AQ977" s="43">
        <f t="shared" si="512"/>
        <v>0</v>
      </c>
      <c r="AR977" s="133"/>
      <c r="AS977" s="43">
        <f t="shared" si="513"/>
        <v>0</v>
      </c>
      <c r="AT977" s="131"/>
      <c r="AU977" s="43">
        <f t="shared" si="514"/>
        <v>0</v>
      </c>
      <c r="AV977" s="133"/>
      <c r="AW977" s="43">
        <f t="shared" si="515"/>
        <v>0</v>
      </c>
      <c r="AX977" s="133"/>
      <c r="AY977" s="43">
        <f t="shared" si="516"/>
        <v>0</v>
      </c>
      <c r="AZ977" s="133"/>
      <c r="BA977" s="43">
        <f t="shared" si="517"/>
        <v>0</v>
      </c>
      <c r="BB977" s="231"/>
      <c r="BC977" s="43">
        <f t="shared" si="518"/>
        <v>0</v>
      </c>
      <c r="BD977" s="123"/>
      <c r="BE977">
        <f t="shared" si="530"/>
        <v>0</v>
      </c>
      <c r="BF977">
        <f t="shared" si="531"/>
        <v>0</v>
      </c>
      <c r="BG977">
        <f t="shared" si="532"/>
        <v>4</v>
      </c>
      <c r="BH977">
        <f t="shared" si="535"/>
        <v>7</v>
      </c>
      <c r="BI977" s="6">
        <f t="shared" si="533"/>
        <v>0</v>
      </c>
      <c r="BJ977" s="44">
        <f t="shared" si="534"/>
        <v>0</v>
      </c>
    </row>
    <row r="978" spans="1:62" ht="15" customHeight="1" x14ac:dyDescent="0.25">
      <c r="A978" s="144">
        <f t="shared" si="527"/>
        <v>966</v>
      </c>
      <c r="B978" s="89" t="s">
        <v>147</v>
      </c>
      <c r="C978" s="150">
        <v>15</v>
      </c>
      <c r="D978" s="89" t="s">
        <v>147</v>
      </c>
      <c r="E978" s="150">
        <v>14</v>
      </c>
      <c r="F978" s="154" t="s">
        <v>136</v>
      </c>
      <c r="G978" s="155">
        <v>24</v>
      </c>
      <c r="H978" s="152">
        <f t="shared" si="526"/>
        <v>5990.97</v>
      </c>
      <c r="I978" s="47">
        <f t="shared" si="525"/>
        <v>1070.4499999999998</v>
      </c>
      <c r="J978" s="47">
        <f t="shared" si="528"/>
        <v>4489.5</v>
      </c>
      <c r="K978" s="47">
        <f t="shared" si="523"/>
        <v>0</v>
      </c>
      <c r="L978" s="56">
        <f t="shared" si="519"/>
        <v>1843.9835583323406</v>
      </c>
      <c r="M978" s="56">
        <f t="shared" si="536"/>
        <v>-8.2538024919358577E-3</v>
      </c>
      <c r="N978" s="47"/>
      <c r="O978" s="47"/>
      <c r="P978" s="47"/>
      <c r="Q978" s="47">
        <f t="shared" si="520"/>
        <v>157.99687499999982</v>
      </c>
      <c r="R978" s="78"/>
      <c r="S978" s="78"/>
      <c r="T978" s="78"/>
      <c r="U978" s="47">
        <f t="shared" si="521"/>
        <v>274.93274179290756</v>
      </c>
      <c r="V978" s="47">
        <f t="shared" si="522"/>
        <v>1569.059070341925</v>
      </c>
      <c r="W978" s="79">
        <v>5</v>
      </c>
      <c r="X978" s="62">
        <f t="shared" si="524"/>
        <v>1569.059070341925</v>
      </c>
      <c r="Y978" s="137">
        <f t="shared" si="505"/>
        <v>56.332071442700425</v>
      </c>
      <c r="Z978" s="133">
        <v>56.2</v>
      </c>
      <c r="AA978" s="5">
        <f t="shared" si="529"/>
        <v>4.9765823237958742</v>
      </c>
      <c r="AB978" s="133">
        <v>56.3</v>
      </c>
      <c r="AC978" s="43">
        <f t="shared" si="507"/>
        <v>4.994308337632674</v>
      </c>
      <c r="AD978" s="133">
        <v>57.6</v>
      </c>
      <c r="AE978" s="43">
        <f t="shared" si="506"/>
        <v>5.2276141926384545</v>
      </c>
      <c r="AF978" s="131"/>
      <c r="AG978" s="43">
        <f t="shared" si="508"/>
        <v>0</v>
      </c>
      <c r="AH978" s="133"/>
      <c r="AI978" s="43">
        <f t="shared" si="509"/>
        <v>0</v>
      </c>
      <c r="AJ978" s="133"/>
      <c r="AK978" s="43">
        <f t="shared" si="510"/>
        <v>0</v>
      </c>
      <c r="AL978" s="117"/>
      <c r="AM978" s="43">
        <f t="shared" si="511"/>
        <v>0</v>
      </c>
      <c r="AN978" s="133"/>
      <c r="AO978" s="5">
        <f t="shared" si="504"/>
        <v>0</v>
      </c>
      <c r="AP978" s="133"/>
      <c r="AQ978" s="43">
        <f t="shared" si="512"/>
        <v>0</v>
      </c>
      <c r="AR978" s="133"/>
      <c r="AS978" s="43">
        <f t="shared" si="513"/>
        <v>0</v>
      </c>
      <c r="AT978" s="131"/>
      <c r="AU978" s="43">
        <f t="shared" si="514"/>
        <v>0</v>
      </c>
      <c r="AV978" s="133"/>
      <c r="AW978" s="43">
        <f t="shared" si="515"/>
        <v>0</v>
      </c>
      <c r="AX978" s="133"/>
      <c r="AY978" s="43">
        <f t="shared" si="516"/>
        <v>0</v>
      </c>
      <c r="AZ978" s="133"/>
      <c r="BA978" s="43">
        <f t="shared" si="517"/>
        <v>0</v>
      </c>
      <c r="BB978" s="231"/>
      <c r="BC978" s="43">
        <f t="shared" si="518"/>
        <v>0</v>
      </c>
      <c r="BD978" s="123"/>
      <c r="BE978">
        <f t="shared" si="530"/>
        <v>0</v>
      </c>
      <c r="BF978">
        <f t="shared" si="531"/>
        <v>0</v>
      </c>
      <c r="BG978">
        <f t="shared" si="532"/>
        <v>4</v>
      </c>
      <c r="BH978">
        <f t="shared" si="535"/>
        <v>7</v>
      </c>
      <c r="BI978" s="6">
        <f t="shared" si="533"/>
        <v>0</v>
      </c>
      <c r="BJ978" s="44">
        <f t="shared" si="534"/>
        <v>0</v>
      </c>
    </row>
    <row r="979" spans="1:62" ht="15" customHeight="1" x14ac:dyDescent="0.25">
      <c r="A979" s="144">
        <f t="shared" si="527"/>
        <v>967</v>
      </c>
      <c r="B979" s="89" t="s">
        <v>147</v>
      </c>
      <c r="C979" s="150">
        <v>16</v>
      </c>
      <c r="D979" s="89" t="s">
        <v>147</v>
      </c>
      <c r="E979" s="150">
        <v>15</v>
      </c>
      <c r="F979" s="154" t="s">
        <v>136</v>
      </c>
      <c r="G979" s="155">
        <v>25</v>
      </c>
      <c r="H979" s="152">
        <f t="shared" si="526"/>
        <v>5990.97</v>
      </c>
      <c r="I979" s="47">
        <f t="shared" si="525"/>
        <v>1064.6999999999998</v>
      </c>
      <c r="J979" s="47">
        <f t="shared" si="528"/>
        <v>4497.5</v>
      </c>
      <c r="K979" s="47">
        <f t="shared" si="523"/>
        <v>0</v>
      </c>
      <c r="L979" s="56">
        <f t="shared" si="519"/>
        <v>1834.1316013034618</v>
      </c>
      <c r="M979" s="56">
        <f t="shared" si="536"/>
        <v>-8.7979684078618448E-3</v>
      </c>
      <c r="N979" s="47"/>
      <c r="O979" s="47"/>
      <c r="P979" s="47"/>
      <c r="Q979" s="47">
        <f t="shared" si="520"/>
        <v>152.24687499999982</v>
      </c>
      <c r="R979" s="78"/>
      <c r="S979" s="78"/>
      <c r="T979" s="78"/>
      <c r="U979" s="47">
        <f t="shared" si="521"/>
        <v>265.08132892994473</v>
      </c>
      <c r="V979" s="47">
        <f t="shared" si="522"/>
        <v>1569.059070341925</v>
      </c>
      <c r="W979" s="79">
        <v>5</v>
      </c>
      <c r="X979" s="62">
        <f t="shared" si="524"/>
        <v>1569.059070341925</v>
      </c>
      <c r="Y979" s="137">
        <f t="shared" si="505"/>
        <v>56.332071442700425</v>
      </c>
      <c r="Z979" s="133">
        <v>59.3</v>
      </c>
      <c r="AA979" s="5">
        <f t="shared" si="529"/>
        <v>5.5407422575084393</v>
      </c>
      <c r="AB979" s="133">
        <v>59.2</v>
      </c>
      <c r="AC979" s="43">
        <f t="shared" si="507"/>
        <v>5.5220708562670096</v>
      </c>
      <c r="AD979" s="133">
        <v>59.6</v>
      </c>
      <c r="AE979" s="43">
        <f t="shared" si="506"/>
        <v>5.596945538713654</v>
      </c>
      <c r="AF979" s="131"/>
      <c r="AG979" s="43">
        <f t="shared" si="508"/>
        <v>0</v>
      </c>
      <c r="AH979" s="133"/>
      <c r="AI979" s="43">
        <f t="shared" si="509"/>
        <v>0</v>
      </c>
      <c r="AJ979" s="133"/>
      <c r="AK979" s="43">
        <f t="shared" si="510"/>
        <v>0</v>
      </c>
      <c r="AL979" s="117"/>
      <c r="AM979" s="43">
        <f t="shared" si="511"/>
        <v>0</v>
      </c>
      <c r="AN979" s="133"/>
      <c r="AO979" s="5">
        <f t="shared" si="504"/>
        <v>0</v>
      </c>
      <c r="AP979" s="133"/>
      <c r="AQ979" s="43">
        <f t="shared" si="512"/>
        <v>0</v>
      </c>
      <c r="AR979" s="133"/>
      <c r="AS979" s="43">
        <f t="shared" si="513"/>
        <v>0</v>
      </c>
      <c r="AT979" s="131"/>
      <c r="AU979" s="43">
        <f t="shared" si="514"/>
        <v>0</v>
      </c>
      <c r="AV979" s="133"/>
      <c r="AW979" s="43">
        <f t="shared" si="515"/>
        <v>0</v>
      </c>
      <c r="AX979" s="133"/>
      <c r="AY979" s="43">
        <f t="shared" si="516"/>
        <v>0</v>
      </c>
      <c r="AZ979" s="133"/>
      <c r="BA979" s="43">
        <f t="shared" si="517"/>
        <v>0</v>
      </c>
      <c r="BB979" s="231"/>
      <c r="BC979" s="43">
        <f t="shared" si="518"/>
        <v>0</v>
      </c>
      <c r="BD979" s="123"/>
      <c r="BE979">
        <f t="shared" si="530"/>
        <v>0</v>
      </c>
      <c r="BF979">
        <f t="shared" si="531"/>
        <v>0</v>
      </c>
      <c r="BG979">
        <f t="shared" si="532"/>
        <v>4</v>
      </c>
      <c r="BH979">
        <f t="shared" si="535"/>
        <v>7</v>
      </c>
      <c r="BI979" s="6">
        <f t="shared" si="533"/>
        <v>0</v>
      </c>
      <c r="BJ979" s="44">
        <f t="shared" si="534"/>
        <v>0</v>
      </c>
    </row>
    <row r="980" spans="1:62" ht="15" customHeight="1" x14ac:dyDescent="0.25">
      <c r="A980" s="144">
        <f t="shared" si="527"/>
        <v>968</v>
      </c>
      <c r="B980" s="89" t="s">
        <v>147</v>
      </c>
      <c r="C980" s="150">
        <v>17</v>
      </c>
      <c r="D980" s="89" t="s">
        <v>147</v>
      </c>
      <c r="E980" s="150">
        <v>16</v>
      </c>
      <c r="F980" s="154" t="s">
        <v>136</v>
      </c>
      <c r="G980" s="155">
        <v>26</v>
      </c>
      <c r="H980" s="152">
        <f t="shared" si="526"/>
        <v>5990.97</v>
      </c>
      <c r="I980" s="47">
        <f t="shared" si="525"/>
        <v>1058.9499999999998</v>
      </c>
      <c r="J980" s="47">
        <f t="shared" si="528"/>
        <v>4505.5</v>
      </c>
      <c r="K980" s="47">
        <f t="shared" si="523"/>
        <v>0</v>
      </c>
      <c r="L980" s="56">
        <f t="shared" si="519"/>
        <v>1824.2796450654162</v>
      </c>
      <c r="M980" s="56">
        <f t="shared" si="536"/>
        <v>-9.3890048406137794E-3</v>
      </c>
      <c r="N980" s="47"/>
      <c r="O980" s="47"/>
      <c r="P980" s="47"/>
      <c r="Q980" s="47">
        <f t="shared" si="520"/>
        <v>146.49687499999982</v>
      </c>
      <c r="R980" s="78"/>
      <c r="S980" s="78"/>
      <c r="T980" s="78"/>
      <c r="U980" s="47">
        <f t="shared" si="521"/>
        <v>255.2299637283318</v>
      </c>
      <c r="V980" s="47">
        <f t="shared" si="522"/>
        <v>1569.059070341925</v>
      </c>
      <c r="W980" s="79">
        <v>5</v>
      </c>
      <c r="X980" s="62">
        <f t="shared" si="524"/>
        <v>1569.059070341925</v>
      </c>
      <c r="Y980" s="137">
        <f t="shared" si="505"/>
        <v>56.332071442700425</v>
      </c>
      <c r="Z980" s="133">
        <v>59.5</v>
      </c>
      <c r="AA980" s="5">
        <f t="shared" si="529"/>
        <v>5.5781795987317615</v>
      </c>
      <c r="AB980" s="133">
        <v>59.4</v>
      </c>
      <c r="AC980" s="43">
        <f t="shared" si="507"/>
        <v>5.5594451716633557</v>
      </c>
      <c r="AD980" s="133">
        <v>59.6</v>
      </c>
      <c r="AE980" s="43">
        <f t="shared" si="506"/>
        <v>5.596945538713654</v>
      </c>
      <c r="AF980" s="131"/>
      <c r="AG980" s="43">
        <f t="shared" si="508"/>
        <v>0</v>
      </c>
      <c r="AH980" s="133"/>
      <c r="AI980" s="43">
        <f t="shared" si="509"/>
        <v>0</v>
      </c>
      <c r="AJ980" s="133"/>
      <c r="AK980" s="43">
        <f t="shared" si="510"/>
        <v>0</v>
      </c>
      <c r="AL980" s="117"/>
      <c r="AM980" s="43">
        <f t="shared" si="511"/>
        <v>0</v>
      </c>
      <c r="AN980" s="133"/>
      <c r="AO980" s="5">
        <f t="shared" ref="AO980:AO981" si="537">POWER(2*$X980/1000*AN980, 2)*$A$5</f>
        <v>0</v>
      </c>
      <c r="AP980" s="133"/>
      <c r="AQ980" s="43">
        <f t="shared" si="512"/>
        <v>0</v>
      </c>
      <c r="AR980" s="133"/>
      <c r="AS980" s="43">
        <f t="shared" si="513"/>
        <v>0</v>
      </c>
      <c r="AT980" s="131"/>
      <c r="AU980" s="43">
        <f t="shared" si="514"/>
        <v>0</v>
      </c>
      <c r="AV980" s="133"/>
      <c r="AW980" s="43">
        <f t="shared" si="515"/>
        <v>0</v>
      </c>
      <c r="AX980" s="133"/>
      <c r="AY980" s="43">
        <f t="shared" si="516"/>
        <v>0</v>
      </c>
      <c r="AZ980" s="133"/>
      <c r="BA980" s="43">
        <f t="shared" si="517"/>
        <v>0</v>
      </c>
      <c r="BB980" s="231"/>
      <c r="BC980" s="43">
        <f t="shared" si="518"/>
        <v>0</v>
      </c>
      <c r="BD980" s="123"/>
      <c r="BE980">
        <f t="shared" si="530"/>
        <v>0</v>
      </c>
      <c r="BF980">
        <f t="shared" si="531"/>
        <v>0</v>
      </c>
      <c r="BG980">
        <f t="shared" si="532"/>
        <v>4</v>
      </c>
      <c r="BH980">
        <f t="shared" si="535"/>
        <v>7</v>
      </c>
      <c r="BI980" s="6">
        <f t="shared" si="533"/>
        <v>0</v>
      </c>
      <c r="BJ980" s="44">
        <f t="shared" si="534"/>
        <v>0</v>
      </c>
    </row>
    <row r="981" spans="1:62" ht="15" customHeight="1" x14ac:dyDescent="0.25">
      <c r="A981" s="144">
        <f t="shared" si="527"/>
        <v>969</v>
      </c>
      <c r="B981" s="89" t="s">
        <v>147</v>
      </c>
      <c r="C981" s="150">
        <v>18</v>
      </c>
      <c r="D981" s="89" t="s">
        <v>147</v>
      </c>
      <c r="E981" s="150">
        <v>17</v>
      </c>
      <c r="F981" s="154" t="s">
        <v>136</v>
      </c>
      <c r="G981" s="155">
        <v>27</v>
      </c>
      <c r="H981" s="152">
        <f t="shared" si="526"/>
        <v>5990.97</v>
      </c>
      <c r="I981" s="47">
        <f t="shared" si="525"/>
        <v>1053.1999999999998</v>
      </c>
      <c r="J981" s="47">
        <f t="shared" si="528"/>
        <v>4513.5</v>
      </c>
      <c r="K981" s="47">
        <f t="shared" si="523"/>
        <v>0</v>
      </c>
      <c r="L981" s="56">
        <f t="shared" si="519"/>
        <v>1814.427689631086</v>
      </c>
      <c r="M981" s="56">
        <f t="shared" si="536"/>
        <v>-1.0032639374912833E-2</v>
      </c>
      <c r="N981" s="47"/>
      <c r="O981" s="47"/>
      <c r="P981" s="47"/>
      <c r="Q981" s="47">
        <f t="shared" si="520"/>
        <v>140.74687499999982</v>
      </c>
      <c r="R981" s="78"/>
      <c r="S981" s="78"/>
      <c r="T981" s="78"/>
      <c r="U981" s="47">
        <f t="shared" si="521"/>
        <v>245.3786519285359</v>
      </c>
      <c r="V981" s="47">
        <f t="shared" si="522"/>
        <v>1569.059070341925</v>
      </c>
      <c r="W981" s="79">
        <v>5</v>
      </c>
      <c r="X981" s="62">
        <f t="shared" si="524"/>
        <v>1569.059070341925</v>
      </c>
      <c r="Y981" s="137">
        <f t="shared" ref="Y981:Y1044" si="538">Com_Num/X981</f>
        <v>56.332071442700425</v>
      </c>
      <c r="Z981" s="133">
        <v>60.5</v>
      </c>
      <c r="AA981" s="5">
        <f t="shared" si="529"/>
        <v>5.7672570796576306</v>
      </c>
      <c r="AB981" s="133">
        <v>60.4</v>
      </c>
      <c r="AC981" s="43">
        <f t="shared" si="507"/>
        <v>5.7482075234543499</v>
      </c>
      <c r="AD981" s="133">
        <v>60.5</v>
      </c>
      <c r="AE981" s="43">
        <f t="shared" ref="AE981:AE1044" si="539">POWER(2*$X981/1000*AD981, 2)*$A$5</f>
        <v>5.7672570796576306</v>
      </c>
      <c r="AF981" s="131"/>
      <c r="AG981" s="43">
        <f t="shared" si="508"/>
        <v>0</v>
      </c>
      <c r="AH981" s="133"/>
      <c r="AI981" s="43">
        <f t="shared" si="509"/>
        <v>0</v>
      </c>
      <c r="AJ981" s="133"/>
      <c r="AK981" s="43">
        <f t="shared" si="510"/>
        <v>0</v>
      </c>
      <c r="AL981" s="117"/>
      <c r="AM981" s="43">
        <f t="shared" si="511"/>
        <v>0</v>
      </c>
      <c r="AN981" s="133"/>
      <c r="AO981" s="5">
        <f t="shared" si="537"/>
        <v>0</v>
      </c>
      <c r="AP981" s="133"/>
      <c r="AQ981" s="43">
        <f t="shared" si="512"/>
        <v>0</v>
      </c>
      <c r="AR981" s="133"/>
      <c r="AS981" s="43">
        <f t="shared" si="513"/>
        <v>0</v>
      </c>
      <c r="AT981" s="131"/>
      <c r="AU981" s="43">
        <f t="shared" si="514"/>
        <v>0</v>
      </c>
      <c r="AV981" s="133"/>
      <c r="AW981" s="43">
        <f t="shared" si="515"/>
        <v>0</v>
      </c>
      <c r="AX981" s="133"/>
      <c r="AY981" s="43">
        <f t="shared" si="516"/>
        <v>0</v>
      </c>
      <c r="AZ981" s="133"/>
      <c r="BA981" s="43">
        <f t="shared" si="517"/>
        <v>0</v>
      </c>
      <c r="BB981" s="231"/>
      <c r="BC981" s="43">
        <f t="shared" si="518"/>
        <v>0</v>
      </c>
      <c r="BD981" s="123"/>
      <c r="BE981">
        <f t="shared" si="530"/>
        <v>0</v>
      </c>
      <c r="BF981">
        <f t="shared" si="531"/>
        <v>0</v>
      </c>
      <c r="BG981">
        <f t="shared" si="532"/>
        <v>4</v>
      </c>
      <c r="BH981">
        <f t="shared" si="535"/>
        <v>7</v>
      </c>
      <c r="BI981" s="6">
        <f t="shared" si="533"/>
        <v>0</v>
      </c>
      <c r="BJ981" s="44">
        <f t="shared" si="534"/>
        <v>0</v>
      </c>
    </row>
    <row r="982" spans="1:62" ht="15" customHeight="1" x14ac:dyDescent="0.25">
      <c r="A982" s="144">
        <f t="shared" si="527"/>
        <v>970</v>
      </c>
      <c r="B982" s="89" t="s">
        <v>147</v>
      </c>
      <c r="C982" s="150">
        <v>19</v>
      </c>
      <c r="D982" s="89" t="s">
        <v>147</v>
      </c>
      <c r="E982" s="150">
        <v>18</v>
      </c>
      <c r="F982" s="154" t="s">
        <v>136</v>
      </c>
      <c r="G982" s="155">
        <v>28</v>
      </c>
      <c r="H982" s="152">
        <f t="shared" si="526"/>
        <v>5990.97</v>
      </c>
      <c r="I982" s="47">
        <f t="shared" si="525"/>
        <v>1047.4499999999998</v>
      </c>
      <c r="J982" s="47">
        <f t="shared" si="528"/>
        <v>4521.5</v>
      </c>
      <c r="K982" s="47">
        <f t="shared" si="523"/>
        <v>0</v>
      </c>
      <c r="L982" s="56">
        <f t="shared" si="519"/>
        <v>1804.575735013635</v>
      </c>
      <c r="M982" s="56">
        <f t="shared" si="536"/>
        <v>-1.0735559697423014E-2</v>
      </c>
      <c r="N982" s="47"/>
      <c r="O982" s="47"/>
      <c r="P982" s="47"/>
      <c r="Q982" s="47">
        <f t="shared" si="520"/>
        <v>134.99687499999982</v>
      </c>
      <c r="R982" s="78"/>
      <c r="S982" s="78"/>
      <c r="T982" s="78"/>
      <c r="U982" s="47">
        <f t="shared" si="521"/>
        <v>235.5274002314074</v>
      </c>
      <c r="V982" s="47">
        <f t="shared" si="522"/>
        <v>1569.059070341925</v>
      </c>
      <c r="W982" s="79">
        <v>5</v>
      </c>
      <c r="X982" s="62">
        <f t="shared" si="524"/>
        <v>1569.059070341925</v>
      </c>
      <c r="Y982" s="137">
        <f t="shared" si="538"/>
        <v>56.332071442700425</v>
      </c>
      <c r="Z982" s="133">
        <v>59.5</v>
      </c>
      <c r="AA982" s="5">
        <f t="shared" si="529"/>
        <v>5.5781795987317615</v>
      </c>
      <c r="AB982" s="133">
        <v>59.4</v>
      </c>
      <c r="AC982" s="43">
        <f t="shared" ref="AC982:AC1045" si="540">POWER(2*$X982/1000*AB982, 2)*$A$5</f>
        <v>5.5594451716633557</v>
      </c>
      <c r="AD982" s="133">
        <v>59.6</v>
      </c>
      <c r="AE982" s="43">
        <f t="shared" si="539"/>
        <v>5.596945538713654</v>
      </c>
      <c r="AF982" s="131"/>
      <c r="AG982" s="43">
        <f t="shared" ref="AG982:AG1045" si="541">POWER(2*$X982/1000*AF982, 2)*$A$5</f>
        <v>0</v>
      </c>
      <c r="AH982" s="133"/>
      <c r="AI982" s="43">
        <f t="shared" ref="AI982:AI1045" si="542">POWER(2*$X982/1000*AH982, 2)*$A$5</f>
        <v>0</v>
      </c>
      <c r="AJ982" s="133"/>
      <c r="AK982" s="43">
        <f t="shared" ref="AK982:AK1045" si="543">POWER(2*$X982/1000*AJ982, 2)*$A$5</f>
        <v>0</v>
      </c>
      <c r="AL982" s="117"/>
      <c r="AM982" s="43">
        <f t="shared" ref="AM982:AM1045" si="544">POWER(2*$X982/1000*AL982, 2)*$A$5</f>
        <v>0</v>
      </c>
      <c r="AN982" s="133"/>
      <c r="AO982" s="5">
        <f t="shared" ref="AO982:AO1045" si="545">POWER(2*$X982/1000*AN982, 2)*$A$5</f>
        <v>0</v>
      </c>
      <c r="AP982" s="133"/>
      <c r="AQ982" s="43">
        <f t="shared" ref="AQ982:AQ1045" si="546">POWER(2*$X982/1000*AP982, 2)*$A$5</f>
        <v>0</v>
      </c>
      <c r="AR982" s="133"/>
      <c r="AS982" s="43">
        <f t="shared" ref="AS982:AS1045" si="547">POWER(2*$X982/1000*AR982, 2)*$A$5</f>
        <v>0</v>
      </c>
      <c r="AT982" s="131"/>
      <c r="AU982" s="43">
        <f t="shared" ref="AU982:AU1045" si="548">POWER(2*$X982/1000*AT982, 2)*$A$5</f>
        <v>0</v>
      </c>
      <c r="AV982" s="133"/>
      <c r="AW982" s="43">
        <f t="shared" ref="AW982:AW1045" si="549">POWER(2*$X982/1000*AV982, 2)*$A$5</f>
        <v>0</v>
      </c>
      <c r="AX982" s="133"/>
      <c r="AY982" s="43">
        <f t="shared" ref="AY982:AY1045" si="550">POWER(2*$X982/1000*AX982, 2)*$A$5</f>
        <v>0</v>
      </c>
      <c r="AZ982" s="133"/>
      <c r="BA982" s="43">
        <f t="shared" ref="BA982:BA1045" si="551">POWER(2*$X982/1000*AZ982, 2)*$A$5</f>
        <v>0</v>
      </c>
      <c r="BB982" s="231"/>
      <c r="BC982" s="43">
        <f t="shared" ref="BC982:BC1045" si="552">POWER(2*$X982/1000*BB982, 2)*$A$5</f>
        <v>0</v>
      </c>
      <c r="BD982" s="123"/>
      <c r="BE982">
        <f t="shared" si="530"/>
        <v>0</v>
      </c>
      <c r="BF982">
        <f t="shared" si="531"/>
        <v>0</v>
      </c>
      <c r="BG982">
        <f t="shared" si="532"/>
        <v>4</v>
      </c>
      <c r="BH982">
        <f t="shared" si="535"/>
        <v>7</v>
      </c>
      <c r="BI982" s="6">
        <f t="shared" si="533"/>
        <v>0</v>
      </c>
      <c r="BJ982" s="44">
        <f t="shared" si="534"/>
        <v>0</v>
      </c>
    </row>
    <row r="983" spans="1:62" ht="15" customHeight="1" x14ac:dyDescent="0.25">
      <c r="A983" s="144">
        <f t="shared" si="527"/>
        <v>971</v>
      </c>
      <c r="B983" s="89" t="s">
        <v>147</v>
      </c>
      <c r="C983" s="150">
        <v>20</v>
      </c>
      <c r="D983" s="89" t="s">
        <v>147</v>
      </c>
      <c r="E983" s="150">
        <v>19</v>
      </c>
      <c r="F983" s="154" t="s">
        <v>136</v>
      </c>
      <c r="G983" s="155">
        <v>29</v>
      </c>
      <c r="H983" s="152">
        <f t="shared" si="526"/>
        <v>5990.97</v>
      </c>
      <c r="I983" s="47">
        <f t="shared" si="525"/>
        <v>1041.6999999999998</v>
      </c>
      <c r="J983" s="47">
        <f t="shared" si="528"/>
        <v>4529.5</v>
      </c>
      <c r="K983" s="47">
        <f t="shared" si="523"/>
        <v>0</v>
      </c>
      <c r="L983" s="56">
        <f t="shared" ref="L983:L1046" si="553">SQRT(POWER(H983-J983,2)+POWER(I983-K983,2))</f>
        <v>1794.7237812265153</v>
      </c>
      <c r="M983" s="56">
        <f t="shared" si="536"/>
        <v>-1.1505623187986203E-2</v>
      </c>
      <c r="N983" s="47"/>
      <c r="O983" s="47"/>
      <c r="P983" s="47"/>
      <c r="Q983" s="47">
        <f t="shared" si="520"/>
        <v>129.24687499999982</v>
      </c>
      <c r="R983" s="78"/>
      <c r="S983" s="78"/>
      <c r="T983" s="78"/>
      <c r="U983" s="47">
        <f t="shared" si="521"/>
        <v>225.67621650777818</v>
      </c>
      <c r="V983" s="47">
        <f t="shared" si="522"/>
        <v>1569.059070341925</v>
      </c>
      <c r="W983" s="79">
        <v>5</v>
      </c>
      <c r="X983" s="62">
        <f t="shared" si="524"/>
        <v>1569.059070341925</v>
      </c>
      <c r="Y983" s="137">
        <f t="shared" si="538"/>
        <v>56.332071442700425</v>
      </c>
      <c r="Z983" s="133">
        <v>59.5</v>
      </c>
      <c r="AA983" s="5">
        <f t="shared" si="529"/>
        <v>5.5781795987317615</v>
      </c>
      <c r="AB983" s="133">
        <v>59.4</v>
      </c>
      <c r="AC983" s="43">
        <f t="shared" si="540"/>
        <v>5.5594451716633557</v>
      </c>
      <c r="AD983" s="133">
        <v>59.5</v>
      </c>
      <c r="AE983" s="43">
        <f t="shared" si="539"/>
        <v>5.5781795987317615</v>
      </c>
      <c r="AF983" s="131"/>
      <c r="AG983" s="43">
        <f t="shared" si="541"/>
        <v>0</v>
      </c>
      <c r="AH983" s="133"/>
      <c r="AI983" s="43">
        <f t="shared" si="542"/>
        <v>0</v>
      </c>
      <c r="AJ983" s="133"/>
      <c r="AK983" s="43">
        <f t="shared" si="543"/>
        <v>0</v>
      </c>
      <c r="AL983" s="117"/>
      <c r="AM983" s="43">
        <f t="shared" si="544"/>
        <v>0</v>
      </c>
      <c r="AN983" s="133"/>
      <c r="AO983" s="5">
        <f t="shared" si="545"/>
        <v>0</v>
      </c>
      <c r="AP983" s="133"/>
      <c r="AQ983" s="43">
        <f t="shared" si="546"/>
        <v>0</v>
      </c>
      <c r="AR983" s="133"/>
      <c r="AS983" s="43">
        <f t="shared" si="547"/>
        <v>0</v>
      </c>
      <c r="AT983" s="131"/>
      <c r="AU983" s="43">
        <f t="shared" si="548"/>
        <v>0</v>
      </c>
      <c r="AV983" s="133"/>
      <c r="AW983" s="43">
        <f t="shared" si="549"/>
        <v>0</v>
      </c>
      <c r="AX983" s="133"/>
      <c r="AY983" s="43">
        <f t="shared" si="550"/>
        <v>0</v>
      </c>
      <c r="AZ983" s="133"/>
      <c r="BA983" s="43">
        <f t="shared" si="551"/>
        <v>0</v>
      </c>
      <c r="BB983" s="231"/>
      <c r="BC983" s="43">
        <f t="shared" si="552"/>
        <v>0</v>
      </c>
      <c r="BD983" s="123"/>
      <c r="BE983">
        <f t="shared" si="530"/>
        <v>0</v>
      </c>
      <c r="BF983">
        <f t="shared" si="531"/>
        <v>0</v>
      </c>
      <c r="BG983">
        <f t="shared" si="532"/>
        <v>4</v>
      </c>
      <c r="BH983">
        <f t="shared" si="535"/>
        <v>7</v>
      </c>
      <c r="BI983" s="6">
        <f t="shared" si="533"/>
        <v>0</v>
      </c>
      <c r="BJ983" s="44">
        <f t="shared" si="534"/>
        <v>0</v>
      </c>
    </row>
    <row r="984" spans="1:62" ht="15" customHeight="1" x14ac:dyDescent="0.25">
      <c r="A984" s="144">
        <f t="shared" si="527"/>
        <v>972</v>
      </c>
      <c r="B984" s="89" t="s">
        <v>147</v>
      </c>
      <c r="C984" s="150">
        <v>21</v>
      </c>
      <c r="D984" s="89" t="s">
        <v>147</v>
      </c>
      <c r="E984" s="150">
        <v>20</v>
      </c>
      <c r="F984" s="154" t="s">
        <v>136</v>
      </c>
      <c r="G984" s="155">
        <v>30</v>
      </c>
      <c r="H984" s="152">
        <f t="shared" si="526"/>
        <v>5990.97</v>
      </c>
      <c r="I984" s="47">
        <f t="shared" si="525"/>
        <v>1035.9499999999998</v>
      </c>
      <c r="J984" s="47">
        <f t="shared" si="528"/>
        <v>4537.5</v>
      </c>
      <c r="K984" s="47">
        <f t="shared" si="523"/>
        <v>0</v>
      </c>
      <c r="L984" s="56">
        <f t="shared" si="553"/>
        <v>1784.8718282834766</v>
      </c>
      <c r="M984" s="56">
        <f t="shared" si="536"/>
        <v>-1.2352123902928724E-2</v>
      </c>
      <c r="N984" s="47"/>
      <c r="O984" s="47"/>
      <c r="P984" s="47"/>
      <c r="Q984" s="47">
        <f t="shared" si="520"/>
        <v>123.49687499999982</v>
      </c>
      <c r="R984" s="78"/>
      <c r="S984" s="78"/>
      <c r="T984" s="78"/>
      <c r="U984" s="47">
        <f t="shared" si="521"/>
        <v>215.82511006545457</v>
      </c>
      <c r="V984" s="47">
        <f t="shared" si="522"/>
        <v>1569.059070341925</v>
      </c>
      <c r="W984" s="79">
        <v>5</v>
      </c>
      <c r="X984" s="62">
        <f t="shared" si="524"/>
        <v>1569.059070341925</v>
      </c>
      <c r="Y984" s="137">
        <f t="shared" si="538"/>
        <v>56.332071442700425</v>
      </c>
      <c r="Z984" s="133">
        <v>59.8</v>
      </c>
      <c r="AA984" s="5">
        <f t="shared" si="529"/>
        <v>5.6345719574179016</v>
      </c>
      <c r="AB984" s="133">
        <v>59.7</v>
      </c>
      <c r="AC984" s="43">
        <f t="shared" si="540"/>
        <v>5.6157429916090349</v>
      </c>
      <c r="AD984" s="133">
        <v>59.9</v>
      </c>
      <c r="AE984" s="43">
        <f t="shared" si="539"/>
        <v>5.6534324361402577</v>
      </c>
      <c r="AF984" s="131"/>
      <c r="AG984" s="43">
        <f t="shared" si="541"/>
        <v>0</v>
      </c>
      <c r="AH984" s="133"/>
      <c r="AI984" s="43">
        <f t="shared" si="542"/>
        <v>0</v>
      </c>
      <c r="AJ984" s="133"/>
      <c r="AK984" s="43">
        <f t="shared" si="543"/>
        <v>0</v>
      </c>
      <c r="AL984" s="117"/>
      <c r="AM984" s="43">
        <f t="shared" si="544"/>
        <v>0</v>
      </c>
      <c r="AN984" s="133"/>
      <c r="AO984" s="5">
        <f t="shared" si="545"/>
        <v>0</v>
      </c>
      <c r="AP984" s="133"/>
      <c r="AQ984" s="43">
        <f t="shared" si="546"/>
        <v>0</v>
      </c>
      <c r="AR984" s="133"/>
      <c r="AS984" s="43">
        <f t="shared" si="547"/>
        <v>0</v>
      </c>
      <c r="AT984" s="131"/>
      <c r="AU984" s="43">
        <f t="shared" si="548"/>
        <v>0</v>
      </c>
      <c r="AV984" s="133"/>
      <c r="AW984" s="43">
        <f t="shared" si="549"/>
        <v>0</v>
      </c>
      <c r="AX984" s="133"/>
      <c r="AY984" s="43">
        <f t="shared" si="550"/>
        <v>0</v>
      </c>
      <c r="AZ984" s="133"/>
      <c r="BA984" s="43">
        <f t="shared" si="551"/>
        <v>0</v>
      </c>
      <c r="BB984" s="231"/>
      <c r="BC984" s="43">
        <f t="shared" si="552"/>
        <v>0</v>
      </c>
      <c r="BD984" s="123"/>
      <c r="BE984">
        <f t="shared" si="530"/>
        <v>0</v>
      </c>
      <c r="BF984">
        <f t="shared" si="531"/>
        <v>0</v>
      </c>
      <c r="BG984">
        <f t="shared" si="532"/>
        <v>4</v>
      </c>
      <c r="BH984">
        <f t="shared" si="535"/>
        <v>7</v>
      </c>
      <c r="BI984" s="6">
        <f t="shared" si="533"/>
        <v>0</v>
      </c>
      <c r="BJ984" s="44">
        <f t="shared" si="534"/>
        <v>0</v>
      </c>
    </row>
    <row r="985" spans="1:62" ht="15" customHeight="1" x14ac:dyDescent="0.25">
      <c r="A985" s="144">
        <f t="shared" si="527"/>
        <v>973</v>
      </c>
      <c r="B985" s="89" t="s">
        <v>147</v>
      </c>
      <c r="C985" s="150">
        <v>22</v>
      </c>
      <c r="D985" s="89" t="s">
        <v>147</v>
      </c>
      <c r="E985" s="150">
        <v>21</v>
      </c>
      <c r="F985" s="154" t="s">
        <v>136</v>
      </c>
      <c r="G985" s="155">
        <v>31</v>
      </c>
      <c r="H985" s="152">
        <f t="shared" si="526"/>
        <v>5990.97</v>
      </c>
      <c r="I985" s="47">
        <f t="shared" si="525"/>
        <v>1030.1999999999998</v>
      </c>
      <c r="J985" s="47">
        <f t="shared" si="528"/>
        <v>4545.5</v>
      </c>
      <c r="K985" s="47">
        <f t="shared" si="523"/>
        <v>0</v>
      </c>
      <c r="L985" s="56">
        <f t="shared" si="553"/>
        <v>1775.0198761985739</v>
      </c>
      <c r="M985" s="56">
        <f t="shared" si="536"/>
        <v>-1.328613616851726E-2</v>
      </c>
      <c r="N985" s="47"/>
      <c r="O985" s="47"/>
      <c r="P985" s="47"/>
      <c r="Q985" s="47">
        <f t="shared" si="520"/>
        <v>117.74687499999982</v>
      </c>
      <c r="R985" s="78"/>
      <c r="S985" s="78"/>
      <c r="T985" s="78"/>
      <c r="U985" s="47">
        <f t="shared" si="521"/>
        <v>205.97409199281734</v>
      </c>
      <c r="V985" s="47">
        <f t="shared" si="522"/>
        <v>1569.059070341925</v>
      </c>
      <c r="W985" s="79">
        <v>5</v>
      </c>
      <c r="X985" s="62">
        <f t="shared" si="524"/>
        <v>1569.059070341925</v>
      </c>
      <c r="Y985" s="137">
        <f t="shared" si="538"/>
        <v>56.332071442700425</v>
      </c>
      <c r="Z985" s="133">
        <v>58.1</v>
      </c>
      <c r="AA985" s="5">
        <f t="shared" si="529"/>
        <v>5.3187652949014668</v>
      </c>
      <c r="AB985" s="133">
        <v>58.1</v>
      </c>
      <c r="AC985" s="43">
        <f t="shared" si="540"/>
        <v>5.3187652949014668</v>
      </c>
      <c r="AD985" s="133">
        <v>58.2</v>
      </c>
      <c r="AE985" s="43">
        <f t="shared" si="539"/>
        <v>5.3370900540945332</v>
      </c>
      <c r="AF985" s="131"/>
      <c r="AG985" s="43">
        <f t="shared" si="541"/>
        <v>0</v>
      </c>
      <c r="AH985" s="133"/>
      <c r="AI985" s="43">
        <f t="shared" si="542"/>
        <v>0</v>
      </c>
      <c r="AJ985" s="133"/>
      <c r="AK985" s="43">
        <f t="shared" si="543"/>
        <v>0</v>
      </c>
      <c r="AL985" s="117"/>
      <c r="AM985" s="43">
        <f t="shared" si="544"/>
        <v>0</v>
      </c>
      <c r="AN985" s="133"/>
      <c r="AO985" s="5">
        <f t="shared" si="545"/>
        <v>0</v>
      </c>
      <c r="AP985" s="133"/>
      <c r="AQ985" s="43">
        <f t="shared" si="546"/>
        <v>0</v>
      </c>
      <c r="AR985" s="133"/>
      <c r="AS985" s="43">
        <f t="shared" si="547"/>
        <v>0</v>
      </c>
      <c r="AT985" s="131"/>
      <c r="AU985" s="43">
        <f t="shared" si="548"/>
        <v>0</v>
      </c>
      <c r="AV985" s="133"/>
      <c r="AW985" s="43">
        <f t="shared" si="549"/>
        <v>0</v>
      </c>
      <c r="AX985" s="133"/>
      <c r="AY985" s="43">
        <f t="shared" si="550"/>
        <v>0</v>
      </c>
      <c r="AZ985" s="133"/>
      <c r="BA985" s="43">
        <f t="shared" si="551"/>
        <v>0</v>
      </c>
      <c r="BB985" s="231"/>
      <c r="BC985" s="43">
        <f t="shared" si="552"/>
        <v>0</v>
      </c>
      <c r="BD985" s="123"/>
      <c r="BE985">
        <f t="shared" si="530"/>
        <v>0</v>
      </c>
      <c r="BF985">
        <f t="shared" si="531"/>
        <v>0</v>
      </c>
      <c r="BG985">
        <f t="shared" si="532"/>
        <v>4</v>
      </c>
      <c r="BH985">
        <f t="shared" si="535"/>
        <v>7</v>
      </c>
      <c r="BI985" s="6">
        <f t="shared" si="533"/>
        <v>0</v>
      </c>
      <c r="BJ985" s="44">
        <f t="shared" si="534"/>
        <v>0</v>
      </c>
    </row>
    <row r="986" spans="1:62" ht="15" customHeight="1" x14ac:dyDescent="0.25">
      <c r="A986" s="144">
        <f t="shared" si="527"/>
        <v>974</v>
      </c>
      <c r="B986" s="89" t="s">
        <v>147</v>
      </c>
      <c r="C986" s="150">
        <v>23</v>
      </c>
      <c r="D986" s="89" t="s">
        <v>147</v>
      </c>
      <c r="E986" s="150">
        <v>22</v>
      </c>
      <c r="F986" s="154" t="s">
        <v>136</v>
      </c>
      <c r="G986" s="155">
        <v>32</v>
      </c>
      <c r="H986" s="152">
        <f t="shared" si="526"/>
        <v>5990.97</v>
      </c>
      <c r="I986" s="47">
        <f t="shared" si="525"/>
        <v>1024.4499999999998</v>
      </c>
      <c r="J986" s="47">
        <f t="shared" si="528"/>
        <v>4553.5</v>
      </c>
      <c r="K986" s="47">
        <f t="shared" si="523"/>
        <v>0</v>
      </c>
      <c r="L986" s="56">
        <f t="shared" si="553"/>
        <v>1765.1679249861754</v>
      </c>
      <c r="M986" s="56">
        <f t="shared" si="536"/>
        <v>-1.4320961707880997E-2</v>
      </c>
      <c r="N986" s="47"/>
      <c r="O986" s="47"/>
      <c r="P986" s="47"/>
      <c r="Q986" s="47">
        <f t="shared" ref="Q986:Q1005" si="554">SLOPE*Q$7 + ($I$7-$K$8*($A986-3))</f>
        <v>111.99687499999982</v>
      </c>
      <c r="R986" s="78"/>
      <c r="S986" s="78"/>
      <c r="T986" s="78"/>
      <c r="U986" s="47">
        <f t="shared" si="521"/>
        <v>196.12317560595835</v>
      </c>
      <c r="V986" s="47">
        <f t="shared" si="522"/>
        <v>1569.059070341925</v>
      </c>
      <c r="W986" s="79">
        <v>5</v>
      </c>
      <c r="X986" s="62">
        <f t="shared" si="524"/>
        <v>1569.059070341925</v>
      </c>
      <c r="Y986" s="137">
        <f t="shared" si="538"/>
        <v>56.332071442700425</v>
      </c>
      <c r="Z986" s="133">
        <v>58.3</v>
      </c>
      <c r="AA986" s="5">
        <f t="shared" si="529"/>
        <v>5.3554463262010863</v>
      </c>
      <c r="AB986" s="133">
        <v>58.2</v>
      </c>
      <c r="AC986" s="43">
        <f t="shared" si="540"/>
        <v>5.3370900540945332</v>
      </c>
      <c r="AD986" s="133">
        <v>58.5</v>
      </c>
      <c r="AE986" s="43">
        <f t="shared" si="539"/>
        <v>5.3922534091546561</v>
      </c>
      <c r="AF986" s="131"/>
      <c r="AG986" s="43">
        <f t="shared" si="541"/>
        <v>0</v>
      </c>
      <c r="AH986" s="133"/>
      <c r="AI986" s="43">
        <f t="shared" si="542"/>
        <v>0</v>
      </c>
      <c r="AJ986" s="133"/>
      <c r="AK986" s="43">
        <f t="shared" si="543"/>
        <v>0</v>
      </c>
      <c r="AL986" s="117"/>
      <c r="AM986" s="43">
        <f t="shared" si="544"/>
        <v>0</v>
      </c>
      <c r="AN986" s="133"/>
      <c r="AO986" s="5">
        <f t="shared" si="545"/>
        <v>0</v>
      </c>
      <c r="AP986" s="133"/>
      <c r="AQ986" s="43">
        <f t="shared" si="546"/>
        <v>0</v>
      </c>
      <c r="AR986" s="133"/>
      <c r="AS986" s="43">
        <f t="shared" si="547"/>
        <v>0</v>
      </c>
      <c r="AT986" s="131"/>
      <c r="AU986" s="43">
        <f t="shared" si="548"/>
        <v>0</v>
      </c>
      <c r="AV986" s="133"/>
      <c r="AW986" s="43">
        <f t="shared" si="549"/>
        <v>0</v>
      </c>
      <c r="AX986" s="133"/>
      <c r="AY986" s="43">
        <f t="shared" si="550"/>
        <v>0</v>
      </c>
      <c r="AZ986" s="133"/>
      <c r="BA986" s="43">
        <f t="shared" si="551"/>
        <v>0</v>
      </c>
      <c r="BB986" s="231"/>
      <c r="BC986" s="43">
        <f t="shared" si="552"/>
        <v>0</v>
      </c>
      <c r="BD986" s="123"/>
      <c r="BE986">
        <f t="shared" si="530"/>
        <v>0</v>
      </c>
      <c r="BF986">
        <f t="shared" si="531"/>
        <v>0</v>
      </c>
      <c r="BG986">
        <f t="shared" si="532"/>
        <v>4</v>
      </c>
      <c r="BH986">
        <f t="shared" si="535"/>
        <v>7</v>
      </c>
      <c r="BI986" s="6">
        <f t="shared" si="533"/>
        <v>0</v>
      </c>
      <c r="BJ986" s="44">
        <f t="shared" si="534"/>
        <v>0</v>
      </c>
    </row>
    <row r="987" spans="1:62" ht="15" customHeight="1" x14ac:dyDescent="0.25">
      <c r="A987" s="144">
        <f t="shared" si="527"/>
        <v>975</v>
      </c>
      <c r="B987" s="89" t="s">
        <v>147</v>
      </c>
      <c r="C987" s="150">
        <v>24</v>
      </c>
      <c r="D987" s="89" t="s">
        <v>147</v>
      </c>
      <c r="E987" s="150">
        <v>23</v>
      </c>
      <c r="F987" s="154" t="s">
        <v>136</v>
      </c>
      <c r="G987" s="155">
        <v>33</v>
      </c>
      <c r="H987" s="152">
        <f t="shared" si="526"/>
        <v>5990.97</v>
      </c>
      <c r="I987" s="47">
        <f t="shared" si="525"/>
        <v>1018.6999999999998</v>
      </c>
      <c r="J987" s="47">
        <f t="shared" si="528"/>
        <v>4561.5</v>
      </c>
      <c r="K987" s="47">
        <f t="shared" si="523"/>
        <v>0</v>
      </c>
      <c r="L987" s="56">
        <f t="shared" si="553"/>
        <v>1755.3159746609726</v>
      </c>
      <c r="M987" s="56">
        <f t="shared" si="536"/>
        <v>-1.5472718626824644E-2</v>
      </c>
      <c r="N987" s="47"/>
      <c r="O987" s="47"/>
      <c r="P987" s="47"/>
      <c r="Q987" s="47">
        <f t="shared" si="554"/>
        <v>106.24687499999982</v>
      </c>
      <c r="R987" s="78"/>
      <c r="S987" s="78"/>
      <c r="T987" s="78"/>
      <c r="U987" s="47">
        <f t="shared" ref="U987:U1005" si="555">SQRT(POWER(J987-Q$7,2)+POWER(K987-Q987,2))</f>
        <v>186.27237703767454</v>
      </c>
      <c r="V987" s="47">
        <f t="shared" si="522"/>
        <v>1569.059070341925</v>
      </c>
      <c r="W987" s="79">
        <v>5</v>
      </c>
      <c r="X987" s="62">
        <f t="shared" si="524"/>
        <v>1569.059070341925</v>
      </c>
      <c r="Y987" s="137">
        <f t="shared" si="538"/>
        <v>56.332071442700425</v>
      </c>
      <c r="Z987" s="133">
        <v>58.8</v>
      </c>
      <c r="AA987" s="5">
        <f t="shared" si="529"/>
        <v>5.4477003804361672</v>
      </c>
      <c r="AB987" s="133">
        <v>58.6</v>
      </c>
      <c r="AC987" s="43">
        <f t="shared" si="540"/>
        <v>5.4107042200016711</v>
      </c>
      <c r="AD987" s="133">
        <v>58.8</v>
      </c>
      <c r="AE987" s="43">
        <f t="shared" si="539"/>
        <v>5.4477003804361672</v>
      </c>
      <c r="AF987" s="131"/>
      <c r="AG987" s="43">
        <f t="shared" si="541"/>
        <v>0</v>
      </c>
      <c r="AH987" s="133"/>
      <c r="AI987" s="43">
        <f t="shared" si="542"/>
        <v>0</v>
      </c>
      <c r="AJ987" s="133"/>
      <c r="AK987" s="43">
        <f t="shared" si="543"/>
        <v>0</v>
      </c>
      <c r="AL987" s="117"/>
      <c r="AM987" s="43">
        <f t="shared" si="544"/>
        <v>0</v>
      </c>
      <c r="AN987" s="133"/>
      <c r="AO987" s="5">
        <f t="shared" si="545"/>
        <v>0</v>
      </c>
      <c r="AP987" s="133"/>
      <c r="AQ987" s="43">
        <f t="shared" si="546"/>
        <v>0</v>
      </c>
      <c r="AR987" s="133"/>
      <c r="AS987" s="43">
        <f t="shared" si="547"/>
        <v>0</v>
      </c>
      <c r="AT987" s="131"/>
      <c r="AU987" s="43">
        <f t="shared" si="548"/>
        <v>0</v>
      </c>
      <c r="AV987" s="133"/>
      <c r="AW987" s="43">
        <f t="shared" si="549"/>
        <v>0</v>
      </c>
      <c r="AX987" s="133"/>
      <c r="AY987" s="43">
        <f t="shared" si="550"/>
        <v>0</v>
      </c>
      <c r="AZ987" s="133"/>
      <c r="BA987" s="43">
        <f t="shared" si="551"/>
        <v>0</v>
      </c>
      <c r="BB987" s="231"/>
      <c r="BC987" s="43">
        <f t="shared" si="552"/>
        <v>0</v>
      </c>
      <c r="BD987" s="123"/>
      <c r="BE987">
        <f t="shared" si="530"/>
        <v>0</v>
      </c>
      <c r="BF987">
        <f t="shared" si="531"/>
        <v>0</v>
      </c>
      <c r="BG987">
        <f t="shared" si="532"/>
        <v>4</v>
      </c>
      <c r="BH987">
        <f t="shared" si="535"/>
        <v>7</v>
      </c>
      <c r="BI987" s="6">
        <f t="shared" si="533"/>
        <v>0</v>
      </c>
      <c r="BJ987" s="44">
        <f t="shared" si="534"/>
        <v>0</v>
      </c>
    </row>
    <row r="988" spans="1:62" ht="15" customHeight="1" x14ac:dyDescent="0.25">
      <c r="A988" s="144">
        <f t="shared" si="527"/>
        <v>976</v>
      </c>
      <c r="B988" s="89" t="s">
        <v>147</v>
      </c>
      <c r="C988" s="150">
        <v>25</v>
      </c>
      <c r="D988" s="89" t="s">
        <v>147</v>
      </c>
      <c r="E988" s="150">
        <v>24</v>
      </c>
      <c r="F988" s="154" t="s">
        <v>136</v>
      </c>
      <c r="G988" s="155">
        <v>34</v>
      </c>
      <c r="H988" s="152">
        <f t="shared" si="526"/>
        <v>5990.97</v>
      </c>
      <c r="I988" s="47">
        <f t="shared" si="525"/>
        <v>1012.9499999999998</v>
      </c>
      <c r="J988" s="47">
        <f t="shared" si="528"/>
        <v>4569.5</v>
      </c>
      <c r="K988" s="47">
        <f t="shared" si="523"/>
        <v>0</v>
      </c>
      <c r="L988" s="56">
        <f t="shared" si="553"/>
        <v>1745.4640252379882</v>
      </c>
      <c r="M988" s="56">
        <f t="shared" si="536"/>
        <v>-1.6761127689505884E-2</v>
      </c>
      <c r="N988" s="47"/>
      <c r="O988" s="47"/>
      <c r="P988" s="47"/>
      <c r="Q988" s="47">
        <f t="shared" si="554"/>
        <v>100.49687499999982</v>
      </c>
      <c r="R988" s="78"/>
      <c r="S988" s="78"/>
      <c r="T988" s="78"/>
      <c r="U988" s="47">
        <f t="shared" si="555"/>
        <v>176.42171602375257</v>
      </c>
      <c r="V988" s="47">
        <f t="shared" si="522"/>
        <v>1569.059070341925</v>
      </c>
      <c r="W988" s="79">
        <v>5</v>
      </c>
      <c r="X988" s="62">
        <f t="shared" si="524"/>
        <v>1569.059070341925</v>
      </c>
      <c r="Y988" s="137">
        <f t="shared" si="538"/>
        <v>56.332071442700425</v>
      </c>
      <c r="Z988" s="133">
        <v>59.6</v>
      </c>
      <c r="AA988" s="5">
        <f t="shared" si="529"/>
        <v>5.596945538713654</v>
      </c>
      <c r="AB988" s="133">
        <v>59.5</v>
      </c>
      <c r="AC988" s="43">
        <f t="shared" si="540"/>
        <v>5.5781795987317615</v>
      </c>
      <c r="AD988" s="133">
        <v>60</v>
      </c>
      <c r="AE988" s="43">
        <f t="shared" si="539"/>
        <v>5.6723244277761005</v>
      </c>
      <c r="AF988" s="131"/>
      <c r="AG988" s="43">
        <f t="shared" si="541"/>
        <v>0</v>
      </c>
      <c r="AH988" s="133"/>
      <c r="AI988" s="43">
        <f t="shared" si="542"/>
        <v>0</v>
      </c>
      <c r="AJ988" s="133"/>
      <c r="AK988" s="43">
        <f t="shared" si="543"/>
        <v>0</v>
      </c>
      <c r="AL988" s="117"/>
      <c r="AM988" s="43">
        <f t="shared" si="544"/>
        <v>0</v>
      </c>
      <c r="AN988" s="133"/>
      <c r="AO988" s="5">
        <f t="shared" si="545"/>
        <v>0</v>
      </c>
      <c r="AP988" s="133"/>
      <c r="AQ988" s="43">
        <f t="shared" si="546"/>
        <v>0</v>
      </c>
      <c r="AR988" s="133"/>
      <c r="AS988" s="43">
        <f t="shared" si="547"/>
        <v>0</v>
      </c>
      <c r="AT988" s="131"/>
      <c r="AU988" s="43">
        <f t="shared" si="548"/>
        <v>0</v>
      </c>
      <c r="AV988" s="133"/>
      <c r="AW988" s="43">
        <f t="shared" si="549"/>
        <v>0</v>
      </c>
      <c r="AX988" s="133"/>
      <c r="AY988" s="43">
        <f t="shared" si="550"/>
        <v>0</v>
      </c>
      <c r="AZ988" s="133"/>
      <c r="BA988" s="43">
        <f t="shared" si="551"/>
        <v>0</v>
      </c>
      <c r="BB988" s="231"/>
      <c r="BC988" s="43">
        <f t="shared" si="552"/>
        <v>0</v>
      </c>
      <c r="BD988" s="123"/>
      <c r="BE988">
        <f t="shared" si="530"/>
        <v>0</v>
      </c>
      <c r="BF988">
        <f t="shared" si="531"/>
        <v>0</v>
      </c>
      <c r="BG988">
        <f t="shared" si="532"/>
        <v>4</v>
      </c>
      <c r="BH988">
        <f t="shared" si="535"/>
        <v>7</v>
      </c>
      <c r="BI988" s="6">
        <f t="shared" si="533"/>
        <v>0</v>
      </c>
      <c r="BJ988" s="44">
        <f t="shared" si="534"/>
        <v>0</v>
      </c>
    </row>
    <row r="989" spans="1:62" ht="15" customHeight="1" x14ac:dyDescent="0.25">
      <c r="A989" s="144">
        <f t="shared" si="527"/>
        <v>977</v>
      </c>
      <c r="B989" s="89" t="s">
        <v>147</v>
      </c>
      <c r="C989" s="150">
        <v>26</v>
      </c>
      <c r="D989" s="89" t="s">
        <v>147</v>
      </c>
      <c r="E989" s="150">
        <v>25</v>
      </c>
      <c r="F989" s="154" t="s">
        <v>136</v>
      </c>
      <c r="G989" s="155">
        <v>35</v>
      </c>
      <c r="H989" s="152">
        <f t="shared" si="526"/>
        <v>5990.97</v>
      </c>
      <c r="I989" s="47">
        <f t="shared" si="525"/>
        <v>1007.1999999999998</v>
      </c>
      <c r="J989" s="47">
        <f t="shared" si="528"/>
        <v>4577.5</v>
      </c>
      <c r="K989" s="47">
        <f t="shared" si="523"/>
        <v>0</v>
      </c>
      <c r="L989" s="56">
        <f t="shared" si="553"/>
        <v>1735.6120767325863</v>
      </c>
      <c r="M989" s="56">
        <f t="shared" si="536"/>
        <v>-1.8210577534091499E-2</v>
      </c>
      <c r="N989" s="47"/>
      <c r="O989" s="47"/>
      <c r="P989" s="47"/>
      <c r="Q989" s="47">
        <f t="shared" si="554"/>
        <v>94.746874999999818</v>
      </c>
      <c r="R989" s="78"/>
      <c r="S989" s="78"/>
      <c r="T989" s="78"/>
      <c r="U989" s="47">
        <f t="shared" si="555"/>
        <v>166.57121696819527</v>
      </c>
      <c r="V989" s="47">
        <f t="shared" ref="V989:V1004" si="556">SQRT(POWER(H989-Q$7,2)+POWER(Q989-I989,2))</f>
        <v>1569.059070341925</v>
      </c>
      <c r="W989" s="79">
        <v>5</v>
      </c>
      <c r="X989" s="62">
        <f t="shared" si="524"/>
        <v>1569.059070341925</v>
      </c>
      <c r="Y989" s="137">
        <f t="shared" si="538"/>
        <v>56.332071442700425</v>
      </c>
      <c r="Z989" s="133">
        <v>59.1</v>
      </c>
      <c r="AA989" s="5">
        <f t="shared" si="529"/>
        <v>5.5034309679390665</v>
      </c>
      <c r="AB989" s="133">
        <v>59.1</v>
      </c>
      <c r="AC989" s="43">
        <f t="shared" si="540"/>
        <v>5.5034309679390665</v>
      </c>
      <c r="AD989" s="133">
        <v>59.3</v>
      </c>
      <c r="AE989" s="43">
        <f t="shared" si="539"/>
        <v>5.5407422575084393</v>
      </c>
      <c r="AF989" s="131"/>
      <c r="AG989" s="43">
        <f t="shared" si="541"/>
        <v>0</v>
      </c>
      <c r="AH989" s="133"/>
      <c r="AI989" s="43">
        <f t="shared" si="542"/>
        <v>0</v>
      </c>
      <c r="AJ989" s="133"/>
      <c r="AK989" s="43">
        <f t="shared" si="543"/>
        <v>0</v>
      </c>
      <c r="AL989" s="117"/>
      <c r="AM989" s="43">
        <f t="shared" si="544"/>
        <v>0</v>
      </c>
      <c r="AN989" s="133"/>
      <c r="AO989" s="5">
        <f t="shared" si="545"/>
        <v>0</v>
      </c>
      <c r="AP989" s="133"/>
      <c r="AQ989" s="43">
        <f t="shared" si="546"/>
        <v>0</v>
      </c>
      <c r="AR989" s="133"/>
      <c r="AS989" s="43">
        <f t="shared" si="547"/>
        <v>0</v>
      </c>
      <c r="AT989" s="131"/>
      <c r="AU989" s="43">
        <f t="shared" si="548"/>
        <v>0</v>
      </c>
      <c r="AV989" s="133"/>
      <c r="AW989" s="43">
        <f t="shared" si="549"/>
        <v>0</v>
      </c>
      <c r="AX989" s="133"/>
      <c r="AY989" s="43">
        <f t="shared" si="550"/>
        <v>0</v>
      </c>
      <c r="AZ989" s="133"/>
      <c r="BA989" s="43">
        <f t="shared" si="551"/>
        <v>0</v>
      </c>
      <c r="BB989" s="231"/>
      <c r="BC989" s="43">
        <f t="shared" si="552"/>
        <v>0</v>
      </c>
      <c r="BD989" s="123"/>
      <c r="BE989">
        <f t="shared" si="530"/>
        <v>0</v>
      </c>
      <c r="BF989">
        <f t="shared" si="531"/>
        <v>0</v>
      </c>
      <c r="BG989">
        <f t="shared" si="532"/>
        <v>4</v>
      </c>
      <c r="BH989">
        <f t="shared" si="535"/>
        <v>7</v>
      </c>
      <c r="BI989" s="6">
        <f t="shared" si="533"/>
        <v>0</v>
      </c>
      <c r="BJ989" s="44">
        <f t="shared" si="534"/>
        <v>0</v>
      </c>
    </row>
    <row r="990" spans="1:62" ht="15" customHeight="1" x14ac:dyDescent="0.25">
      <c r="A990" s="144">
        <f t="shared" si="527"/>
        <v>978</v>
      </c>
      <c r="B990" s="89" t="s">
        <v>147</v>
      </c>
      <c r="C990" s="150">
        <v>27</v>
      </c>
      <c r="D990" s="89" t="s">
        <v>147</v>
      </c>
      <c r="E990" s="150">
        <v>26</v>
      </c>
      <c r="F990" s="154" t="s">
        <v>136</v>
      </c>
      <c r="G990" s="155">
        <v>36</v>
      </c>
      <c r="H990" s="152">
        <f t="shared" si="526"/>
        <v>5990.97</v>
      </c>
      <c r="I990" s="47">
        <f t="shared" si="525"/>
        <v>1001.4499999999998</v>
      </c>
      <c r="J990" s="47">
        <f t="shared" si="528"/>
        <v>4585.5</v>
      </c>
      <c r="K990" s="47">
        <f t="shared" si="523"/>
        <v>0</v>
      </c>
      <c r="L990" s="56">
        <f t="shared" si="553"/>
        <v>1725.760129160481</v>
      </c>
      <c r="M990" s="56">
        <f t="shared" si="536"/>
        <v>-1.9851591528095014E-2</v>
      </c>
      <c r="N990" s="47"/>
      <c r="O990" s="47"/>
      <c r="P990" s="47"/>
      <c r="Q990" s="47">
        <f t="shared" si="554"/>
        <v>88.996874999999818</v>
      </c>
      <c r="R990" s="78"/>
      <c r="S990" s="78"/>
      <c r="T990" s="78"/>
      <c r="U990" s="47">
        <f t="shared" si="555"/>
        <v>156.72091041008406</v>
      </c>
      <c r="V990" s="47">
        <f t="shared" si="556"/>
        <v>1569.059070341925</v>
      </c>
      <c r="W990" s="79">
        <v>5</v>
      </c>
      <c r="X990" s="62">
        <f t="shared" si="524"/>
        <v>1569.059070341925</v>
      </c>
      <c r="Y990" s="137">
        <f t="shared" si="538"/>
        <v>56.332071442700425</v>
      </c>
      <c r="Z990" s="133">
        <v>59.9</v>
      </c>
      <c r="AA990" s="5">
        <f t="shared" si="529"/>
        <v>5.6534324361402577</v>
      </c>
      <c r="AB990" s="133">
        <v>59.8</v>
      </c>
      <c r="AC990" s="43">
        <f t="shared" si="540"/>
        <v>5.6345719574179016</v>
      </c>
      <c r="AD990" s="133">
        <v>59.8</v>
      </c>
      <c r="AE990" s="43">
        <f t="shared" si="539"/>
        <v>5.6345719574179016</v>
      </c>
      <c r="AF990" s="131"/>
      <c r="AG990" s="43">
        <f t="shared" si="541"/>
        <v>0</v>
      </c>
      <c r="AH990" s="133"/>
      <c r="AI990" s="43">
        <f t="shared" si="542"/>
        <v>0</v>
      </c>
      <c r="AJ990" s="133"/>
      <c r="AK990" s="43">
        <f t="shared" si="543"/>
        <v>0</v>
      </c>
      <c r="AL990" s="117"/>
      <c r="AM990" s="43">
        <f t="shared" si="544"/>
        <v>0</v>
      </c>
      <c r="AN990" s="133"/>
      <c r="AO990" s="5">
        <f t="shared" si="545"/>
        <v>0</v>
      </c>
      <c r="AP990" s="133"/>
      <c r="AQ990" s="43">
        <f t="shared" si="546"/>
        <v>0</v>
      </c>
      <c r="AR990" s="133"/>
      <c r="AS990" s="43">
        <f t="shared" si="547"/>
        <v>0</v>
      </c>
      <c r="AT990" s="131"/>
      <c r="AU990" s="43">
        <f t="shared" si="548"/>
        <v>0</v>
      </c>
      <c r="AV990" s="133"/>
      <c r="AW990" s="43">
        <f t="shared" si="549"/>
        <v>0</v>
      </c>
      <c r="AX990" s="133"/>
      <c r="AY990" s="43">
        <f t="shared" si="550"/>
        <v>0</v>
      </c>
      <c r="AZ990" s="133"/>
      <c r="BA990" s="43">
        <f t="shared" si="551"/>
        <v>0</v>
      </c>
      <c r="BB990" s="231"/>
      <c r="BC990" s="43">
        <f t="shared" si="552"/>
        <v>0</v>
      </c>
      <c r="BD990" s="123"/>
      <c r="BE990">
        <f t="shared" si="530"/>
        <v>0</v>
      </c>
      <c r="BF990">
        <f t="shared" si="531"/>
        <v>0</v>
      </c>
      <c r="BG990">
        <f t="shared" si="532"/>
        <v>4</v>
      </c>
      <c r="BH990">
        <f t="shared" si="535"/>
        <v>7</v>
      </c>
      <c r="BI990" s="6">
        <f t="shared" si="533"/>
        <v>0</v>
      </c>
      <c r="BJ990" s="44">
        <f t="shared" si="534"/>
        <v>0</v>
      </c>
    </row>
    <row r="991" spans="1:62" ht="15" customHeight="1" x14ac:dyDescent="0.25">
      <c r="A991" s="144">
        <f t="shared" si="527"/>
        <v>979</v>
      </c>
      <c r="B991" s="89" t="s">
        <v>147</v>
      </c>
      <c r="C991" s="150">
        <v>28</v>
      </c>
      <c r="D991" s="89" t="s">
        <v>147</v>
      </c>
      <c r="E991" s="150">
        <v>27</v>
      </c>
      <c r="F991" s="154" t="s">
        <v>136</v>
      </c>
      <c r="G991" s="155">
        <v>37</v>
      </c>
      <c r="H991" s="152">
        <f t="shared" si="526"/>
        <v>5990.97</v>
      </c>
      <c r="I991" s="47">
        <f t="shared" si="525"/>
        <v>995.69999999999982</v>
      </c>
      <c r="J991" s="47">
        <f t="shared" si="528"/>
        <v>4593.5</v>
      </c>
      <c r="K991" s="47">
        <f t="shared" si="523"/>
        <v>0</v>
      </c>
      <c r="L991" s="56">
        <f t="shared" si="553"/>
        <v>1715.9081825377489</v>
      </c>
      <c r="M991" s="56">
        <f t="shared" si="536"/>
        <v>-2.1722884751625315E-2</v>
      </c>
      <c r="N991" s="47"/>
      <c r="O991" s="47"/>
      <c r="P991" s="47"/>
      <c r="Q991" s="47">
        <f t="shared" si="554"/>
        <v>83.246874999999818</v>
      </c>
      <c r="R991" s="78"/>
      <c r="S991" s="78"/>
      <c r="T991" s="78"/>
      <c r="U991" s="47">
        <f t="shared" si="555"/>
        <v>146.87083508057546</v>
      </c>
      <c r="V991" s="47">
        <f t="shared" si="556"/>
        <v>1569.059070341925</v>
      </c>
      <c r="W991" s="79">
        <v>5</v>
      </c>
      <c r="X991" s="62">
        <f t="shared" si="524"/>
        <v>1569.059070341925</v>
      </c>
      <c r="Y991" s="137">
        <f t="shared" si="538"/>
        <v>56.332071442700425</v>
      </c>
      <c r="Z991" s="133">
        <v>59.3</v>
      </c>
      <c r="AA991" s="5">
        <f t="shared" si="529"/>
        <v>5.5407422575084393</v>
      </c>
      <c r="AB991" s="133">
        <v>59.2</v>
      </c>
      <c r="AC991" s="43">
        <f t="shared" si="540"/>
        <v>5.5220708562670096</v>
      </c>
      <c r="AD991" s="133">
        <v>59.4</v>
      </c>
      <c r="AE991" s="43">
        <f t="shared" si="539"/>
        <v>5.5594451716633557</v>
      </c>
      <c r="AF991" s="131"/>
      <c r="AG991" s="43">
        <f t="shared" si="541"/>
        <v>0</v>
      </c>
      <c r="AH991" s="133"/>
      <c r="AI991" s="43">
        <f t="shared" si="542"/>
        <v>0</v>
      </c>
      <c r="AJ991" s="133"/>
      <c r="AK991" s="43">
        <f t="shared" si="543"/>
        <v>0</v>
      </c>
      <c r="AL991" s="117"/>
      <c r="AM991" s="43">
        <f t="shared" si="544"/>
        <v>0</v>
      </c>
      <c r="AN991" s="133"/>
      <c r="AO991" s="5">
        <f t="shared" si="545"/>
        <v>0</v>
      </c>
      <c r="AP991" s="133"/>
      <c r="AQ991" s="43">
        <f t="shared" si="546"/>
        <v>0</v>
      </c>
      <c r="AR991" s="133"/>
      <c r="AS991" s="43">
        <f t="shared" si="547"/>
        <v>0</v>
      </c>
      <c r="AT991" s="131"/>
      <c r="AU991" s="43">
        <f t="shared" si="548"/>
        <v>0</v>
      </c>
      <c r="AV991" s="133"/>
      <c r="AW991" s="43">
        <f t="shared" si="549"/>
        <v>0</v>
      </c>
      <c r="AX991" s="133"/>
      <c r="AY991" s="43">
        <f t="shared" si="550"/>
        <v>0</v>
      </c>
      <c r="AZ991" s="133"/>
      <c r="BA991" s="43">
        <f t="shared" si="551"/>
        <v>0</v>
      </c>
      <c r="BB991" s="231"/>
      <c r="BC991" s="43">
        <f t="shared" si="552"/>
        <v>0</v>
      </c>
      <c r="BD991" s="123"/>
      <c r="BE991">
        <f t="shared" si="530"/>
        <v>0</v>
      </c>
      <c r="BF991">
        <f t="shared" si="531"/>
        <v>0</v>
      </c>
      <c r="BG991">
        <f t="shared" si="532"/>
        <v>4</v>
      </c>
      <c r="BH991">
        <f t="shared" si="535"/>
        <v>7</v>
      </c>
      <c r="BI991" s="6">
        <f t="shared" si="533"/>
        <v>0</v>
      </c>
      <c r="BJ991" s="44">
        <f t="shared" si="534"/>
        <v>0</v>
      </c>
    </row>
    <row r="992" spans="1:62" ht="15" customHeight="1" x14ac:dyDescent="0.25">
      <c r="A992" s="144">
        <f t="shared" si="527"/>
        <v>980</v>
      </c>
      <c r="B992" s="89" t="s">
        <v>147</v>
      </c>
      <c r="C992" s="150">
        <v>29</v>
      </c>
      <c r="D992" s="89" t="s">
        <v>147</v>
      </c>
      <c r="E992" s="150">
        <v>28</v>
      </c>
      <c r="F992" s="154" t="s">
        <v>137</v>
      </c>
      <c r="G992" s="155">
        <v>1</v>
      </c>
      <c r="H992" s="152">
        <f t="shared" si="526"/>
        <v>5990.97</v>
      </c>
      <c r="I992" s="47">
        <f t="shared" si="525"/>
        <v>989.94999999999982</v>
      </c>
      <c r="J992" s="47">
        <f t="shared" si="528"/>
        <v>4601.5</v>
      </c>
      <c r="K992" s="47">
        <f t="shared" si="523"/>
        <v>0</v>
      </c>
      <c r="L992" s="56">
        <f t="shared" si="553"/>
        <v>1706.0562368808362</v>
      </c>
      <c r="M992" s="56">
        <f t="shared" si="536"/>
        <v>-2.3874307980577214E-2</v>
      </c>
      <c r="N992" s="47"/>
      <c r="O992" s="47"/>
      <c r="P992" s="47"/>
      <c r="Q992" s="47">
        <f t="shared" si="554"/>
        <v>77.496874999999818</v>
      </c>
      <c r="R992" s="78"/>
      <c r="S992" s="78"/>
      <c r="T992" s="78"/>
      <c r="U992" s="47">
        <f t="shared" si="555"/>
        <v>137.02104084689182</v>
      </c>
      <c r="V992" s="47">
        <f t="shared" si="556"/>
        <v>1569.059070341925</v>
      </c>
      <c r="W992" s="79">
        <v>5</v>
      </c>
      <c r="X992" s="62">
        <f t="shared" si="524"/>
        <v>1569.059070341925</v>
      </c>
      <c r="Y992" s="137">
        <f t="shared" si="538"/>
        <v>56.332071442700425</v>
      </c>
      <c r="Z992" s="133">
        <v>59</v>
      </c>
      <c r="AA992" s="5">
        <f t="shared" si="529"/>
        <v>5.4848225925246128</v>
      </c>
      <c r="AB992" s="133">
        <v>58.9</v>
      </c>
      <c r="AC992" s="43">
        <f t="shared" si="540"/>
        <v>5.4662457300236449</v>
      </c>
      <c r="AD992" s="133">
        <v>60</v>
      </c>
      <c r="AE992" s="43">
        <f t="shared" si="539"/>
        <v>5.6723244277761005</v>
      </c>
      <c r="AF992" s="131"/>
      <c r="AG992" s="43">
        <f t="shared" si="541"/>
        <v>0</v>
      </c>
      <c r="AH992" s="133"/>
      <c r="AI992" s="43">
        <f t="shared" si="542"/>
        <v>0</v>
      </c>
      <c r="AJ992" s="133"/>
      <c r="AK992" s="43">
        <f t="shared" si="543"/>
        <v>0</v>
      </c>
      <c r="AL992" s="117"/>
      <c r="AM992" s="43">
        <f t="shared" si="544"/>
        <v>0</v>
      </c>
      <c r="AN992" s="133"/>
      <c r="AO992" s="5">
        <f t="shared" si="545"/>
        <v>0</v>
      </c>
      <c r="AP992" s="133"/>
      <c r="AQ992" s="43">
        <f t="shared" si="546"/>
        <v>0</v>
      </c>
      <c r="AR992" s="133"/>
      <c r="AS992" s="43">
        <f t="shared" si="547"/>
        <v>0</v>
      </c>
      <c r="AT992" s="131"/>
      <c r="AU992" s="43">
        <f t="shared" si="548"/>
        <v>0</v>
      </c>
      <c r="AV992" s="133"/>
      <c r="AW992" s="43">
        <f t="shared" si="549"/>
        <v>0</v>
      </c>
      <c r="AX992" s="133"/>
      <c r="AY992" s="43">
        <f t="shared" si="550"/>
        <v>0</v>
      </c>
      <c r="AZ992" s="133"/>
      <c r="BA992" s="43">
        <f t="shared" si="551"/>
        <v>0</v>
      </c>
      <c r="BB992" s="231"/>
      <c r="BC992" s="43">
        <f t="shared" si="552"/>
        <v>0</v>
      </c>
      <c r="BD992" s="123"/>
      <c r="BE992">
        <f t="shared" si="530"/>
        <v>0</v>
      </c>
      <c r="BF992">
        <f t="shared" si="531"/>
        <v>0</v>
      </c>
      <c r="BG992">
        <f t="shared" si="532"/>
        <v>4</v>
      </c>
      <c r="BH992">
        <f t="shared" si="535"/>
        <v>7</v>
      </c>
      <c r="BI992" s="6">
        <f t="shared" si="533"/>
        <v>0</v>
      </c>
      <c r="BJ992" s="44">
        <f t="shared" si="534"/>
        <v>0</v>
      </c>
    </row>
    <row r="993" spans="1:62" ht="15" customHeight="1" x14ac:dyDescent="0.25">
      <c r="A993" s="144">
        <f t="shared" si="527"/>
        <v>981</v>
      </c>
      <c r="B993" s="89" t="s">
        <v>147</v>
      </c>
      <c r="C993" s="150">
        <v>30</v>
      </c>
      <c r="D993" s="89" t="s">
        <v>147</v>
      </c>
      <c r="E993" s="150">
        <v>29</v>
      </c>
      <c r="F993" s="154" t="s">
        <v>137</v>
      </c>
      <c r="G993" s="155">
        <v>2</v>
      </c>
      <c r="H993" s="152">
        <f t="shared" si="526"/>
        <v>5990.97</v>
      </c>
      <c r="I993" s="47">
        <f t="shared" si="525"/>
        <v>984.19999999999982</v>
      </c>
      <c r="J993" s="47">
        <f t="shared" si="528"/>
        <v>4609.5</v>
      </c>
      <c r="K993" s="47">
        <f t="shared" si="523"/>
        <v>0</v>
      </c>
      <c r="L993" s="56">
        <f t="shared" si="553"/>
        <v>1696.2042922065727</v>
      </c>
      <c r="M993" s="56">
        <f t="shared" si="536"/>
        <v>-2.6371159366817665E-2</v>
      </c>
      <c r="N993" s="47"/>
      <c r="O993" s="47"/>
      <c r="P993" s="47"/>
      <c r="Q993" s="47">
        <f t="shared" si="554"/>
        <v>71.746874999999818</v>
      </c>
      <c r="R993" s="78"/>
      <c r="S993" s="78"/>
      <c r="T993" s="78"/>
      <c r="U993" s="47">
        <f t="shared" si="555"/>
        <v>127.1715930240146</v>
      </c>
      <c r="V993" s="47">
        <f t="shared" si="556"/>
        <v>1569.059070341925</v>
      </c>
      <c r="W993" s="79">
        <v>5</v>
      </c>
      <c r="X993" s="62">
        <f t="shared" si="524"/>
        <v>1569.059070341925</v>
      </c>
      <c r="Y993" s="137">
        <f t="shared" si="538"/>
        <v>56.332071442700425</v>
      </c>
      <c r="Z993" s="133">
        <v>60.1</v>
      </c>
      <c r="AA993" s="5">
        <f t="shared" si="529"/>
        <v>5.6912479323254317</v>
      </c>
      <c r="AB993" s="133">
        <v>59.9</v>
      </c>
      <c r="AC993" s="43">
        <f t="shared" si="540"/>
        <v>5.6534324361402577</v>
      </c>
      <c r="AD993" s="133">
        <v>60</v>
      </c>
      <c r="AE993" s="43">
        <f t="shared" si="539"/>
        <v>5.6723244277761005</v>
      </c>
      <c r="AF993" s="131"/>
      <c r="AG993" s="43">
        <f t="shared" si="541"/>
        <v>0</v>
      </c>
      <c r="AH993" s="133"/>
      <c r="AI993" s="43">
        <f t="shared" si="542"/>
        <v>0</v>
      </c>
      <c r="AJ993" s="133"/>
      <c r="AK993" s="43">
        <f t="shared" si="543"/>
        <v>0</v>
      </c>
      <c r="AL993" s="117"/>
      <c r="AM993" s="43">
        <f t="shared" si="544"/>
        <v>0</v>
      </c>
      <c r="AN993" s="133"/>
      <c r="AO993" s="5">
        <f t="shared" si="545"/>
        <v>0</v>
      </c>
      <c r="AP993" s="133"/>
      <c r="AQ993" s="43">
        <f t="shared" si="546"/>
        <v>0</v>
      </c>
      <c r="AR993" s="133"/>
      <c r="AS993" s="43">
        <f t="shared" si="547"/>
        <v>0</v>
      </c>
      <c r="AT993" s="131"/>
      <c r="AU993" s="43">
        <f t="shared" si="548"/>
        <v>0</v>
      </c>
      <c r="AV993" s="133"/>
      <c r="AW993" s="43">
        <f t="shared" si="549"/>
        <v>0</v>
      </c>
      <c r="AX993" s="133"/>
      <c r="AY993" s="43">
        <f t="shared" si="550"/>
        <v>0</v>
      </c>
      <c r="AZ993" s="133"/>
      <c r="BA993" s="43">
        <f t="shared" si="551"/>
        <v>0</v>
      </c>
      <c r="BB993" s="231"/>
      <c r="BC993" s="43">
        <f t="shared" si="552"/>
        <v>0</v>
      </c>
      <c r="BD993" s="123"/>
      <c r="BE993">
        <f t="shared" si="530"/>
        <v>0</v>
      </c>
      <c r="BF993">
        <f t="shared" si="531"/>
        <v>0</v>
      </c>
      <c r="BG993">
        <f t="shared" si="532"/>
        <v>4</v>
      </c>
      <c r="BH993">
        <f t="shared" si="535"/>
        <v>7</v>
      </c>
      <c r="BI993" s="6">
        <f t="shared" si="533"/>
        <v>0</v>
      </c>
      <c r="BJ993" s="44">
        <f t="shared" si="534"/>
        <v>0</v>
      </c>
    </row>
    <row r="994" spans="1:62" ht="15" customHeight="1" x14ac:dyDescent="0.25">
      <c r="A994" s="144">
        <f t="shared" si="527"/>
        <v>982</v>
      </c>
      <c r="B994" s="89" t="s">
        <v>147</v>
      </c>
      <c r="C994" s="150">
        <v>31</v>
      </c>
      <c r="D994" s="89" t="s">
        <v>147</v>
      </c>
      <c r="E994" s="150">
        <v>30</v>
      </c>
      <c r="F994" s="154" t="s">
        <v>137</v>
      </c>
      <c r="G994" s="155">
        <v>3</v>
      </c>
      <c r="H994" s="152">
        <f t="shared" si="526"/>
        <v>5990.97</v>
      </c>
      <c r="I994" s="47">
        <f t="shared" si="525"/>
        <v>978.44999999999982</v>
      </c>
      <c r="J994" s="47">
        <f t="shared" si="528"/>
        <v>4617.5</v>
      </c>
      <c r="K994" s="47">
        <f t="shared" ref="K994:K1057" si="557">K993</f>
        <v>0</v>
      </c>
      <c r="L994" s="56">
        <f t="shared" si="553"/>
        <v>1686.3523485321803</v>
      </c>
      <c r="M994" s="56">
        <f t="shared" si="536"/>
        <v>-2.9300667207735387E-2</v>
      </c>
      <c r="N994" s="47"/>
      <c r="O994" s="47"/>
      <c r="P994" s="47"/>
      <c r="Q994" s="47">
        <f t="shared" si="554"/>
        <v>65.996874999999818</v>
      </c>
      <c r="R994" s="78"/>
      <c r="S994" s="78"/>
      <c r="T994" s="78"/>
      <c r="U994" s="47">
        <f t="shared" si="555"/>
        <v>117.3225788574629</v>
      </c>
      <c r="V994" s="47">
        <f t="shared" si="556"/>
        <v>1569.059070341925</v>
      </c>
      <c r="W994" s="79">
        <v>5</v>
      </c>
      <c r="X994" s="62">
        <f t="shared" si="524"/>
        <v>1569.059070341925</v>
      </c>
      <c r="Y994" s="137">
        <f t="shared" si="538"/>
        <v>56.332071442700425</v>
      </c>
      <c r="Z994" s="133">
        <v>58.2</v>
      </c>
      <c r="AA994" s="5">
        <f t="shared" si="529"/>
        <v>5.3370900540945332</v>
      </c>
      <c r="AB994" s="133">
        <v>58</v>
      </c>
      <c r="AC994" s="43">
        <f t="shared" si="540"/>
        <v>5.3004720486218906</v>
      </c>
      <c r="AD994" s="133">
        <v>58.6</v>
      </c>
      <c r="AE994" s="43">
        <f t="shared" si="539"/>
        <v>5.4107042200016711</v>
      </c>
      <c r="AF994" s="131"/>
      <c r="AG994" s="43">
        <f t="shared" si="541"/>
        <v>0</v>
      </c>
      <c r="AH994" s="133"/>
      <c r="AI994" s="43">
        <f t="shared" si="542"/>
        <v>0</v>
      </c>
      <c r="AJ994" s="133"/>
      <c r="AK994" s="43">
        <f t="shared" si="543"/>
        <v>0</v>
      </c>
      <c r="AL994" s="117"/>
      <c r="AM994" s="43">
        <f t="shared" si="544"/>
        <v>0</v>
      </c>
      <c r="AN994" s="133"/>
      <c r="AO994" s="5">
        <f t="shared" si="545"/>
        <v>0</v>
      </c>
      <c r="AP994" s="133"/>
      <c r="AQ994" s="43">
        <f t="shared" si="546"/>
        <v>0</v>
      </c>
      <c r="AR994" s="133"/>
      <c r="AS994" s="43">
        <f t="shared" si="547"/>
        <v>0</v>
      </c>
      <c r="AT994" s="131"/>
      <c r="AU994" s="43">
        <f t="shared" si="548"/>
        <v>0</v>
      </c>
      <c r="AV994" s="133"/>
      <c r="AW994" s="43">
        <f t="shared" si="549"/>
        <v>0</v>
      </c>
      <c r="AX994" s="133"/>
      <c r="AY994" s="43">
        <f t="shared" si="550"/>
        <v>0</v>
      </c>
      <c r="AZ994" s="133"/>
      <c r="BA994" s="43">
        <f t="shared" si="551"/>
        <v>0</v>
      </c>
      <c r="BB994" s="231"/>
      <c r="BC994" s="43">
        <f t="shared" si="552"/>
        <v>0</v>
      </c>
      <c r="BD994" s="123"/>
      <c r="BE994">
        <f t="shared" si="530"/>
        <v>0</v>
      </c>
      <c r="BF994">
        <f t="shared" si="531"/>
        <v>0</v>
      </c>
      <c r="BG994">
        <f t="shared" si="532"/>
        <v>4</v>
      </c>
      <c r="BH994">
        <f t="shared" si="535"/>
        <v>7</v>
      </c>
      <c r="BI994" s="6">
        <f t="shared" si="533"/>
        <v>0</v>
      </c>
      <c r="BJ994" s="44">
        <f t="shared" si="534"/>
        <v>0</v>
      </c>
    </row>
    <row r="995" spans="1:62" ht="15" customHeight="1" x14ac:dyDescent="0.25">
      <c r="A995" s="144">
        <f t="shared" si="527"/>
        <v>983</v>
      </c>
      <c r="B995" s="89" t="s">
        <v>147</v>
      </c>
      <c r="C995" s="150">
        <v>32</v>
      </c>
      <c r="D995" s="89" t="s">
        <v>147</v>
      </c>
      <c r="E995" s="150">
        <v>31</v>
      </c>
      <c r="F995" s="154" t="s">
        <v>137</v>
      </c>
      <c r="G995" s="155">
        <v>4</v>
      </c>
      <c r="H995" s="152">
        <f t="shared" si="526"/>
        <v>5990.97</v>
      </c>
      <c r="I995" s="47">
        <f t="shared" si="525"/>
        <v>972.69999999999982</v>
      </c>
      <c r="J995" s="47">
        <f t="shared" si="528"/>
        <v>4625.5</v>
      </c>
      <c r="K995" s="47">
        <f t="shared" si="557"/>
        <v>0</v>
      </c>
      <c r="L995" s="56">
        <f t="shared" si="553"/>
        <v>1676.5004058752866</v>
      </c>
      <c r="M995" s="56">
        <f t="shared" si="536"/>
        <v>-3.2782035779746366E-2</v>
      </c>
      <c r="N995" s="47"/>
      <c r="O995" s="47"/>
      <c r="P995" s="47"/>
      <c r="Q995" s="47">
        <f t="shared" si="554"/>
        <v>60.246874999999818</v>
      </c>
      <c r="R995" s="78"/>
      <c r="S995" s="78"/>
      <c r="T995" s="78"/>
      <c r="U995" s="47">
        <f t="shared" si="555"/>
        <v>107.47411756914128</v>
      </c>
      <c r="V995" s="47">
        <f t="shared" si="556"/>
        <v>1569.059070341925</v>
      </c>
      <c r="W995" s="79">
        <v>5</v>
      </c>
      <c r="X995" s="62">
        <f t="shared" si="524"/>
        <v>1569.059070341925</v>
      </c>
      <c r="Y995" s="137">
        <f t="shared" si="538"/>
        <v>56.332071442700425</v>
      </c>
      <c r="Z995" s="133">
        <v>60.3</v>
      </c>
      <c r="AA995" s="5">
        <f t="shared" si="529"/>
        <v>5.729189480164556</v>
      </c>
      <c r="AB995" s="133">
        <v>60.2</v>
      </c>
      <c r="AC995" s="43">
        <f t="shared" si="540"/>
        <v>5.7102029497882496</v>
      </c>
      <c r="AD995" s="133">
        <v>60.3</v>
      </c>
      <c r="AE995" s="43">
        <f t="shared" si="539"/>
        <v>5.729189480164556</v>
      </c>
      <c r="AF995" s="131"/>
      <c r="AG995" s="43">
        <f t="shared" si="541"/>
        <v>0</v>
      </c>
      <c r="AH995" s="133"/>
      <c r="AI995" s="43">
        <f t="shared" si="542"/>
        <v>0</v>
      </c>
      <c r="AJ995" s="133"/>
      <c r="AK995" s="43">
        <f t="shared" si="543"/>
        <v>0</v>
      </c>
      <c r="AL995" s="117"/>
      <c r="AM995" s="43">
        <f t="shared" si="544"/>
        <v>0</v>
      </c>
      <c r="AN995" s="133"/>
      <c r="AO995" s="5">
        <f t="shared" si="545"/>
        <v>0</v>
      </c>
      <c r="AP995" s="133"/>
      <c r="AQ995" s="43">
        <f t="shared" si="546"/>
        <v>0</v>
      </c>
      <c r="AR995" s="133"/>
      <c r="AS995" s="43">
        <f t="shared" si="547"/>
        <v>0</v>
      </c>
      <c r="AT995" s="131"/>
      <c r="AU995" s="43">
        <f t="shared" si="548"/>
        <v>0</v>
      </c>
      <c r="AV995" s="133"/>
      <c r="AW995" s="43">
        <f t="shared" si="549"/>
        <v>0</v>
      </c>
      <c r="AX995" s="133"/>
      <c r="AY995" s="43">
        <f t="shared" si="550"/>
        <v>0</v>
      </c>
      <c r="AZ995" s="133"/>
      <c r="BA995" s="43">
        <f t="shared" si="551"/>
        <v>0</v>
      </c>
      <c r="BB995" s="231"/>
      <c r="BC995" s="43">
        <f t="shared" si="552"/>
        <v>0</v>
      </c>
      <c r="BD995" s="123"/>
      <c r="BE995">
        <f t="shared" si="530"/>
        <v>0</v>
      </c>
      <c r="BF995">
        <f t="shared" si="531"/>
        <v>0</v>
      </c>
      <c r="BG995">
        <f t="shared" si="532"/>
        <v>4</v>
      </c>
      <c r="BH995">
        <f t="shared" si="535"/>
        <v>7</v>
      </c>
      <c r="BI995" s="6">
        <f t="shared" si="533"/>
        <v>0</v>
      </c>
      <c r="BJ995" s="44">
        <f t="shared" si="534"/>
        <v>0</v>
      </c>
    </row>
    <row r="996" spans="1:62" ht="15" customHeight="1" x14ac:dyDescent="0.25">
      <c r="A996" s="144">
        <f t="shared" si="527"/>
        <v>984</v>
      </c>
      <c r="B996" s="89" t="s">
        <v>147</v>
      </c>
      <c r="C996" s="150">
        <v>33</v>
      </c>
      <c r="D996" s="89" t="s">
        <v>147</v>
      </c>
      <c r="E996" s="150">
        <v>32</v>
      </c>
      <c r="F996" s="154" t="s">
        <v>137</v>
      </c>
      <c r="G996" s="155">
        <v>5</v>
      </c>
      <c r="H996" s="152">
        <f t="shared" si="526"/>
        <v>5990.97</v>
      </c>
      <c r="I996" s="47">
        <f t="shared" si="525"/>
        <v>966.94999999999982</v>
      </c>
      <c r="J996" s="47">
        <f t="shared" si="528"/>
        <v>4633.5</v>
      </c>
      <c r="K996" s="47">
        <f t="shared" si="557"/>
        <v>0</v>
      </c>
      <c r="L996" s="56">
        <f t="shared" si="553"/>
        <v>1666.6484642539351</v>
      </c>
      <c r="M996" s="56">
        <f t="shared" si="536"/>
        <v>-3.6982568762823576E-2</v>
      </c>
      <c r="N996" s="47"/>
      <c r="O996" s="47"/>
      <c r="P996" s="47"/>
      <c r="Q996" s="47">
        <f t="shared" si="554"/>
        <v>54.496874999999818</v>
      </c>
      <c r="R996" s="78"/>
      <c r="S996" s="78"/>
      <c r="T996" s="78"/>
      <c r="U996" s="47">
        <f t="shared" si="555"/>
        <v>97.626376480772876</v>
      </c>
      <c r="V996" s="47">
        <f t="shared" si="556"/>
        <v>1569.059070341925</v>
      </c>
      <c r="W996" s="79">
        <v>5</v>
      </c>
      <c r="X996" s="62">
        <f t="shared" si="524"/>
        <v>1569.059070341925</v>
      </c>
      <c r="Y996" s="137">
        <f t="shared" si="538"/>
        <v>56.332071442700425</v>
      </c>
      <c r="Z996" s="133">
        <v>58.8</v>
      </c>
      <c r="AA996" s="5">
        <f t="shared" ref="AA996:AA1027" si="558">POWER(2*$X996/1000*Z996, 2)*$A$5</f>
        <v>5.4477003804361672</v>
      </c>
      <c r="AB996" s="133">
        <v>58.7</v>
      </c>
      <c r="AC996" s="43">
        <f t="shared" si="540"/>
        <v>5.4291865437621771</v>
      </c>
      <c r="AD996" s="133">
        <v>58.8</v>
      </c>
      <c r="AE996" s="43">
        <f t="shared" si="539"/>
        <v>5.4477003804361672</v>
      </c>
      <c r="AF996" s="131"/>
      <c r="AG996" s="43">
        <f t="shared" si="541"/>
        <v>0</v>
      </c>
      <c r="AH996" s="133"/>
      <c r="AI996" s="43">
        <f t="shared" si="542"/>
        <v>0</v>
      </c>
      <c r="AJ996" s="133"/>
      <c r="AK996" s="43">
        <f t="shared" si="543"/>
        <v>0</v>
      </c>
      <c r="AL996" s="117"/>
      <c r="AM996" s="43">
        <f t="shared" si="544"/>
        <v>0</v>
      </c>
      <c r="AN996" s="133"/>
      <c r="AO996" s="5">
        <f t="shared" si="545"/>
        <v>0</v>
      </c>
      <c r="AP996" s="133"/>
      <c r="AQ996" s="43">
        <f t="shared" si="546"/>
        <v>0</v>
      </c>
      <c r="AR996" s="133"/>
      <c r="AS996" s="43">
        <f t="shared" si="547"/>
        <v>0</v>
      </c>
      <c r="AT996" s="131"/>
      <c r="AU996" s="43">
        <f t="shared" si="548"/>
        <v>0</v>
      </c>
      <c r="AV996" s="133"/>
      <c r="AW996" s="43">
        <f t="shared" si="549"/>
        <v>0</v>
      </c>
      <c r="AX996" s="133"/>
      <c r="AY996" s="43">
        <f t="shared" si="550"/>
        <v>0</v>
      </c>
      <c r="AZ996" s="133"/>
      <c r="BA996" s="43">
        <f t="shared" si="551"/>
        <v>0</v>
      </c>
      <c r="BB996" s="231"/>
      <c r="BC996" s="43">
        <f t="shared" si="552"/>
        <v>0</v>
      </c>
      <c r="BD996" s="123"/>
      <c r="BE996">
        <f t="shared" si="530"/>
        <v>0</v>
      </c>
      <c r="BF996">
        <f t="shared" si="531"/>
        <v>0</v>
      </c>
      <c r="BG996">
        <f t="shared" si="532"/>
        <v>4</v>
      </c>
      <c r="BH996">
        <f t="shared" si="535"/>
        <v>7</v>
      </c>
      <c r="BI996" s="6">
        <f t="shared" si="533"/>
        <v>0</v>
      </c>
      <c r="BJ996" s="44">
        <f t="shared" si="534"/>
        <v>0</v>
      </c>
    </row>
    <row r="997" spans="1:62" ht="15" customHeight="1" x14ac:dyDescent="0.25">
      <c r="A997" s="144">
        <f t="shared" si="527"/>
        <v>985</v>
      </c>
      <c r="B997" s="89" t="s">
        <v>147</v>
      </c>
      <c r="C997" s="150">
        <v>34</v>
      </c>
      <c r="D997" s="89" t="s">
        <v>147</v>
      </c>
      <c r="E997" s="150">
        <v>33</v>
      </c>
      <c r="F997" s="154" t="s">
        <v>137</v>
      </c>
      <c r="G997" s="155">
        <v>6</v>
      </c>
      <c r="H997" s="152">
        <f t="shared" si="526"/>
        <v>5990.97</v>
      </c>
      <c r="I997" s="47">
        <f t="shared" si="525"/>
        <v>961.19999999999982</v>
      </c>
      <c r="J997" s="47">
        <f t="shared" si="528"/>
        <v>4641.5</v>
      </c>
      <c r="K997" s="47">
        <f t="shared" si="557"/>
        <v>0</v>
      </c>
      <c r="L997" s="56">
        <f t="shared" si="553"/>
        <v>1656.7965236865994</v>
      </c>
      <c r="M997" s="56">
        <f t="shared" si="536"/>
        <v>-4.2144639513253424E-2</v>
      </c>
      <c r="N997" s="47"/>
      <c r="O997" s="47"/>
      <c r="P997" s="47"/>
      <c r="Q997" s="47">
        <f t="shared" si="554"/>
        <v>48.746874999999818</v>
      </c>
      <c r="R997" s="78"/>
      <c r="S997" s="78"/>
      <c r="T997" s="78"/>
      <c r="U997" s="47">
        <f t="shared" si="555"/>
        <v>87.779597984187689</v>
      </c>
      <c r="V997" s="47">
        <f t="shared" si="556"/>
        <v>1569.059070341925</v>
      </c>
      <c r="W997" s="79">
        <v>5</v>
      </c>
      <c r="X997" s="62">
        <f t="shared" si="524"/>
        <v>1569.059070341925</v>
      </c>
      <c r="Y997" s="137">
        <f t="shared" si="538"/>
        <v>56.332071442700425</v>
      </c>
      <c r="Z997" s="133">
        <v>59.9</v>
      </c>
      <c r="AA997" s="5">
        <f t="shared" si="558"/>
        <v>5.6534324361402577</v>
      </c>
      <c r="AB997" s="133">
        <v>59.7</v>
      </c>
      <c r="AC997" s="43">
        <f t="shared" si="540"/>
        <v>5.6157429916090349</v>
      </c>
      <c r="AD997" s="133">
        <v>60</v>
      </c>
      <c r="AE997" s="43">
        <f t="shared" si="539"/>
        <v>5.6723244277761005</v>
      </c>
      <c r="AF997" s="131"/>
      <c r="AG997" s="43">
        <f t="shared" si="541"/>
        <v>0</v>
      </c>
      <c r="AH997" s="133"/>
      <c r="AI997" s="43">
        <f t="shared" si="542"/>
        <v>0</v>
      </c>
      <c r="AJ997" s="133"/>
      <c r="AK997" s="43">
        <f t="shared" si="543"/>
        <v>0</v>
      </c>
      <c r="AL997" s="117"/>
      <c r="AM997" s="43">
        <f t="shared" si="544"/>
        <v>0</v>
      </c>
      <c r="AN997" s="133"/>
      <c r="AO997" s="5">
        <f t="shared" si="545"/>
        <v>0</v>
      </c>
      <c r="AP997" s="133"/>
      <c r="AQ997" s="43">
        <f t="shared" si="546"/>
        <v>0</v>
      </c>
      <c r="AR997" s="133"/>
      <c r="AS997" s="43">
        <f t="shared" si="547"/>
        <v>0</v>
      </c>
      <c r="AT997" s="131"/>
      <c r="AU997" s="43">
        <f t="shared" si="548"/>
        <v>0</v>
      </c>
      <c r="AV997" s="133"/>
      <c r="AW997" s="43">
        <f t="shared" si="549"/>
        <v>0</v>
      </c>
      <c r="AX997" s="133"/>
      <c r="AY997" s="43">
        <f t="shared" si="550"/>
        <v>0</v>
      </c>
      <c r="AZ997" s="133"/>
      <c r="BA997" s="43">
        <f t="shared" si="551"/>
        <v>0</v>
      </c>
      <c r="BB997" s="231"/>
      <c r="BC997" s="43">
        <f t="shared" si="552"/>
        <v>0</v>
      </c>
      <c r="BD997" s="123"/>
      <c r="BE997">
        <f t="shared" si="530"/>
        <v>0</v>
      </c>
      <c r="BF997">
        <f t="shared" si="531"/>
        <v>0</v>
      </c>
      <c r="BG997">
        <f t="shared" si="532"/>
        <v>4</v>
      </c>
      <c r="BH997">
        <f t="shared" si="535"/>
        <v>7</v>
      </c>
      <c r="BI997" s="6">
        <f t="shared" si="533"/>
        <v>0</v>
      </c>
      <c r="BJ997" s="44">
        <f t="shared" si="534"/>
        <v>0</v>
      </c>
    </row>
    <row r="998" spans="1:62" ht="15" customHeight="1" x14ac:dyDescent="0.25">
      <c r="A998" s="144">
        <f t="shared" si="527"/>
        <v>986</v>
      </c>
      <c r="B998" s="89" t="s">
        <v>147</v>
      </c>
      <c r="C998" s="150">
        <v>35</v>
      </c>
      <c r="D998" s="89" t="s">
        <v>147</v>
      </c>
      <c r="E998" s="150">
        <v>34</v>
      </c>
      <c r="F998" s="154" t="s">
        <v>137</v>
      </c>
      <c r="G998" s="155">
        <v>7</v>
      </c>
      <c r="H998" s="152">
        <f t="shared" si="526"/>
        <v>5990.97</v>
      </c>
      <c r="I998" s="47">
        <f t="shared" si="525"/>
        <v>955.44999999999982</v>
      </c>
      <c r="J998" s="47">
        <f t="shared" si="528"/>
        <v>4649.5</v>
      </c>
      <c r="K998" s="47">
        <f t="shared" si="557"/>
        <v>0</v>
      </c>
      <c r="L998" s="56">
        <f t="shared" si="553"/>
        <v>1646.9445841921945</v>
      </c>
      <c r="M998" s="56">
        <f t="shared" si="536"/>
        <v>-4.8633092938871414E-2</v>
      </c>
      <c r="N998" s="47"/>
      <c r="O998" s="47"/>
      <c r="P998" s="47"/>
      <c r="Q998" s="47">
        <f t="shared" si="554"/>
        <v>42.996874999999818</v>
      </c>
      <c r="R998" s="78"/>
      <c r="S998" s="78"/>
      <c r="T998" s="78"/>
      <c r="U998" s="47">
        <f t="shared" si="555"/>
        <v>77.934146943208461</v>
      </c>
      <c r="V998" s="47">
        <f t="shared" si="556"/>
        <v>1569.059070341925</v>
      </c>
      <c r="W998" s="79">
        <v>5</v>
      </c>
      <c r="X998" s="62">
        <f t="shared" si="524"/>
        <v>1569.059070341925</v>
      </c>
      <c r="Y998" s="137">
        <f t="shared" si="538"/>
        <v>56.332071442700425</v>
      </c>
      <c r="Z998" s="133">
        <v>59.1</v>
      </c>
      <c r="AA998" s="5">
        <f t="shared" si="558"/>
        <v>5.5034309679390665</v>
      </c>
      <c r="AB998" s="133">
        <v>59</v>
      </c>
      <c r="AC998" s="43">
        <f t="shared" si="540"/>
        <v>5.4848225925246128</v>
      </c>
      <c r="AD998" s="133">
        <v>60</v>
      </c>
      <c r="AE998" s="43">
        <f t="shared" si="539"/>
        <v>5.6723244277761005</v>
      </c>
      <c r="AF998" s="131"/>
      <c r="AG998" s="43">
        <f t="shared" si="541"/>
        <v>0</v>
      </c>
      <c r="AH998" s="133"/>
      <c r="AI998" s="43">
        <f t="shared" si="542"/>
        <v>0</v>
      </c>
      <c r="AJ998" s="133"/>
      <c r="AK998" s="43">
        <f t="shared" si="543"/>
        <v>0</v>
      </c>
      <c r="AL998" s="117"/>
      <c r="AM998" s="43">
        <f t="shared" si="544"/>
        <v>0</v>
      </c>
      <c r="AN998" s="133"/>
      <c r="AO998" s="5">
        <f t="shared" si="545"/>
        <v>0</v>
      </c>
      <c r="AP998" s="133"/>
      <c r="AQ998" s="43">
        <f t="shared" si="546"/>
        <v>0</v>
      </c>
      <c r="AR998" s="133"/>
      <c r="AS998" s="43">
        <f t="shared" si="547"/>
        <v>0</v>
      </c>
      <c r="AT998" s="131"/>
      <c r="AU998" s="43">
        <f t="shared" si="548"/>
        <v>0</v>
      </c>
      <c r="AV998" s="133"/>
      <c r="AW998" s="43">
        <f t="shared" si="549"/>
        <v>0</v>
      </c>
      <c r="AX998" s="133"/>
      <c r="AY998" s="43">
        <f t="shared" si="550"/>
        <v>0</v>
      </c>
      <c r="AZ998" s="133"/>
      <c r="BA998" s="43">
        <f t="shared" si="551"/>
        <v>0</v>
      </c>
      <c r="BB998" s="231"/>
      <c r="BC998" s="43">
        <f t="shared" si="552"/>
        <v>0</v>
      </c>
      <c r="BD998" s="123"/>
      <c r="BE998">
        <f t="shared" si="530"/>
        <v>0</v>
      </c>
      <c r="BF998">
        <f t="shared" si="531"/>
        <v>0</v>
      </c>
      <c r="BG998">
        <f t="shared" si="532"/>
        <v>4</v>
      </c>
      <c r="BH998">
        <f t="shared" si="535"/>
        <v>7</v>
      </c>
      <c r="BI998" s="6">
        <f t="shared" si="533"/>
        <v>0</v>
      </c>
      <c r="BJ998" s="44">
        <f t="shared" si="534"/>
        <v>0</v>
      </c>
    </row>
    <row r="999" spans="1:62" ht="15" customHeight="1" x14ac:dyDescent="0.25">
      <c r="A999" s="144">
        <f t="shared" si="527"/>
        <v>987</v>
      </c>
      <c r="B999" s="89" t="s">
        <v>147</v>
      </c>
      <c r="C999" s="150">
        <v>36</v>
      </c>
      <c r="D999" s="89" t="s">
        <v>147</v>
      </c>
      <c r="E999" s="150">
        <v>35</v>
      </c>
      <c r="F999" s="154" t="s">
        <v>137</v>
      </c>
      <c r="G999" s="155">
        <v>8</v>
      </c>
      <c r="H999" s="152">
        <f t="shared" si="526"/>
        <v>5990.97</v>
      </c>
      <c r="I999" s="47">
        <f t="shared" si="525"/>
        <v>949.69999999999982</v>
      </c>
      <c r="J999" s="47">
        <f t="shared" si="528"/>
        <v>4657.5</v>
      </c>
      <c r="K999" s="47">
        <f t="shared" si="557"/>
        <v>0</v>
      </c>
      <c r="L999" s="56">
        <f t="shared" si="553"/>
        <v>1637.092645790091</v>
      </c>
      <c r="M999" s="56">
        <f t="shared" si="536"/>
        <v>-5.7023736050496154E-2</v>
      </c>
      <c r="N999" s="47"/>
      <c r="O999" s="47"/>
      <c r="P999" s="47"/>
      <c r="Q999" s="47">
        <f t="shared" si="554"/>
        <v>37.246874999999818</v>
      </c>
      <c r="R999" s="78"/>
      <c r="S999" s="78"/>
      <c r="T999" s="78"/>
      <c r="U999" s="47">
        <f t="shared" si="555"/>
        <v>68.090599184216401</v>
      </c>
      <c r="V999" s="47">
        <f t="shared" si="556"/>
        <v>1569.059070341925</v>
      </c>
      <c r="W999" s="79">
        <v>5</v>
      </c>
      <c r="X999" s="62">
        <f t="shared" si="524"/>
        <v>1569.059070341925</v>
      </c>
      <c r="Y999" s="137">
        <f t="shared" si="538"/>
        <v>56.332071442700425</v>
      </c>
      <c r="Z999" s="133">
        <v>59.1</v>
      </c>
      <c r="AA999" s="5">
        <f t="shared" si="558"/>
        <v>5.5034309679390665</v>
      </c>
      <c r="AB999" s="133">
        <v>59</v>
      </c>
      <c r="AC999" s="43">
        <f t="shared" si="540"/>
        <v>5.4848225925246128</v>
      </c>
      <c r="AD999" s="133">
        <v>60.8</v>
      </c>
      <c r="AE999" s="43">
        <f t="shared" si="539"/>
        <v>5.8245948257483997</v>
      </c>
      <c r="AF999" s="131"/>
      <c r="AG999" s="43">
        <f t="shared" si="541"/>
        <v>0</v>
      </c>
      <c r="AH999" s="133"/>
      <c r="AI999" s="43">
        <f t="shared" si="542"/>
        <v>0</v>
      </c>
      <c r="AJ999" s="133"/>
      <c r="AK999" s="43">
        <f t="shared" si="543"/>
        <v>0</v>
      </c>
      <c r="AL999" s="117"/>
      <c r="AM999" s="43">
        <f t="shared" si="544"/>
        <v>0</v>
      </c>
      <c r="AN999" s="133"/>
      <c r="AO999" s="5">
        <f t="shared" si="545"/>
        <v>0</v>
      </c>
      <c r="AP999" s="133"/>
      <c r="AQ999" s="43">
        <f t="shared" si="546"/>
        <v>0</v>
      </c>
      <c r="AR999" s="133"/>
      <c r="AS999" s="43">
        <f t="shared" si="547"/>
        <v>0</v>
      </c>
      <c r="AT999" s="131"/>
      <c r="AU999" s="43">
        <f t="shared" si="548"/>
        <v>0</v>
      </c>
      <c r="AV999" s="133"/>
      <c r="AW999" s="43">
        <f t="shared" si="549"/>
        <v>0</v>
      </c>
      <c r="AX999" s="133"/>
      <c r="AY999" s="43">
        <f t="shared" si="550"/>
        <v>0</v>
      </c>
      <c r="AZ999" s="133"/>
      <c r="BA999" s="43">
        <f t="shared" si="551"/>
        <v>0</v>
      </c>
      <c r="BB999" s="231"/>
      <c r="BC999" s="43">
        <f t="shared" si="552"/>
        <v>0</v>
      </c>
      <c r="BD999" s="123"/>
      <c r="BE999">
        <f t="shared" si="530"/>
        <v>0</v>
      </c>
      <c r="BF999">
        <f t="shared" si="531"/>
        <v>0</v>
      </c>
      <c r="BG999">
        <f t="shared" si="532"/>
        <v>4</v>
      </c>
      <c r="BH999">
        <f t="shared" si="535"/>
        <v>7</v>
      </c>
      <c r="BI999" s="6">
        <f t="shared" si="533"/>
        <v>0</v>
      </c>
      <c r="BJ999" s="44">
        <f t="shared" si="534"/>
        <v>0</v>
      </c>
    </row>
    <row r="1000" spans="1:62" ht="15" customHeight="1" x14ac:dyDescent="0.25">
      <c r="A1000" s="144">
        <f t="shared" si="527"/>
        <v>988</v>
      </c>
      <c r="B1000" s="89" t="s">
        <v>147</v>
      </c>
      <c r="C1000" s="150">
        <v>37</v>
      </c>
      <c r="D1000" s="89" t="s">
        <v>147</v>
      </c>
      <c r="E1000" s="150">
        <v>36</v>
      </c>
      <c r="F1000" s="154" t="s">
        <v>137</v>
      </c>
      <c r="G1000" s="155">
        <v>9</v>
      </c>
      <c r="H1000" s="152">
        <f t="shared" si="526"/>
        <v>5990.97</v>
      </c>
      <c r="I1000" s="47">
        <f t="shared" si="525"/>
        <v>943.94999999999982</v>
      </c>
      <c r="J1000" s="47">
        <f t="shared" si="528"/>
        <v>4665.5</v>
      </c>
      <c r="K1000" s="47">
        <f t="shared" si="557"/>
        <v>0</v>
      </c>
      <c r="L1000" s="56">
        <f t="shared" si="553"/>
        <v>1627.2407085001287</v>
      </c>
      <c r="M1000" s="56">
        <f t="shared" si="536"/>
        <v>-6.82814534627596E-2</v>
      </c>
      <c r="N1000" s="47"/>
      <c r="O1000" s="47"/>
      <c r="P1000" s="47"/>
      <c r="Q1000" s="47">
        <f t="shared" si="554"/>
        <v>31.496874999999818</v>
      </c>
      <c r="R1000" s="78"/>
      <c r="S1000" s="78"/>
      <c r="T1000" s="78"/>
      <c r="U1000" s="47">
        <f t="shared" si="555"/>
        <v>58.249919611666535</v>
      </c>
      <c r="V1000" s="47">
        <f t="shared" si="556"/>
        <v>1569.059070341925</v>
      </c>
      <c r="W1000" s="79">
        <v>5</v>
      </c>
      <c r="X1000" s="62">
        <f t="shared" si="524"/>
        <v>1569.059070341925</v>
      </c>
      <c r="Y1000" s="137">
        <f t="shared" si="538"/>
        <v>56.332071442700425</v>
      </c>
      <c r="Z1000" s="133">
        <v>59.6</v>
      </c>
      <c r="AA1000" s="5">
        <f t="shared" si="558"/>
        <v>5.596945538713654</v>
      </c>
      <c r="AB1000" s="133">
        <v>59.4</v>
      </c>
      <c r="AC1000" s="43">
        <f t="shared" si="540"/>
        <v>5.5594451716633557</v>
      </c>
      <c r="AD1000" s="133">
        <v>59.7</v>
      </c>
      <c r="AE1000" s="43">
        <f t="shared" si="539"/>
        <v>5.6157429916090349</v>
      </c>
      <c r="AF1000" s="131"/>
      <c r="AG1000" s="43">
        <f t="shared" si="541"/>
        <v>0</v>
      </c>
      <c r="AH1000" s="133"/>
      <c r="AI1000" s="43">
        <f t="shared" si="542"/>
        <v>0</v>
      </c>
      <c r="AJ1000" s="133"/>
      <c r="AK1000" s="43">
        <f t="shared" si="543"/>
        <v>0</v>
      </c>
      <c r="AL1000" s="117"/>
      <c r="AM1000" s="43">
        <f t="shared" si="544"/>
        <v>0</v>
      </c>
      <c r="AN1000" s="133"/>
      <c r="AO1000" s="5">
        <f t="shared" si="545"/>
        <v>0</v>
      </c>
      <c r="AP1000" s="133"/>
      <c r="AQ1000" s="43">
        <f t="shared" si="546"/>
        <v>0</v>
      </c>
      <c r="AR1000" s="133"/>
      <c r="AS1000" s="43">
        <f t="shared" si="547"/>
        <v>0</v>
      </c>
      <c r="AT1000" s="131"/>
      <c r="AU1000" s="43">
        <f t="shared" si="548"/>
        <v>0</v>
      </c>
      <c r="AV1000" s="133"/>
      <c r="AW1000" s="43">
        <f t="shared" si="549"/>
        <v>0</v>
      </c>
      <c r="AX1000" s="133"/>
      <c r="AY1000" s="43">
        <f t="shared" si="550"/>
        <v>0</v>
      </c>
      <c r="AZ1000" s="133"/>
      <c r="BA1000" s="43">
        <f t="shared" si="551"/>
        <v>0</v>
      </c>
      <c r="BB1000" s="231"/>
      <c r="BC1000" s="43">
        <f t="shared" si="552"/>
        <v>0</v>
      </c>
      <c r="BD1000" s="123"/>
      <c r="BE1000">
        <f t="shared" si="530"/>
        <v>0</v>
      </c>
      <c r="BF1000">
        <f t="shared" si="531"/>
        <v>0</v>
      </c>
      <c r="BG1000">
        <f t="shared" si="532"/>
        <v>4</v>
      </c>
      <c r="BH1000">
        <f t="shared" si="535"/>
        <v>7</v>
      </c>
      <c r="BI1000" s="6">
        <f t="shared" si="533"/>
        <v>0</v>
      </c>
      <c r="BJ1000" s="44">
        <f t="shared" si="534"/>
        <v>0</v>
      </c>
    </row>
    <row r="1001" spans="1:62" ht="15" customHeight="1" x14ac:dyDescent="0.25">
      <c r="A1001" s="144">
        <f t="shared" si="527"/>
        <v>989</v>
      </c>
      <c r="B1001" s="89" t="s">
        <v>147</v>
      </c>
      <c r="C1001" s="150">
        <v>38</v>
      </c>
      <c r="D1001" s="89" t="s">
        <v>147</v>
      </c>
      <c r="E1001" s="150">
        <v>37</v>
      </c>
      <c r="F1001" s="154" t="s">
        <v>137</v>
      </c>
      <c r="G1001" s="155">
        <v>10</v>
      </c>
      <c r="H1001" s="152">
        <f t="shared" si="526"/>
        <v>5990.97</v>
      </c>
      <c r="I1001" s="47">
        <f t="shared" si="525"/>
        <v>938.19999999999982</v>
      </c>
      <c r="J1001" s="47">
        <f t="shared" si="528"/>
        <v>4673.5</v>
      </c>
      <c r="K1001" s="47">
        <f t="shared" si="557"/>
        <v>0</v>
      </c>
      <c r="L1001" s="56">
        <f t="shared" si="553"/>
        <v>1617.3887723426301</v>
      </c>
      <c r="M1001" s="56">
        <f t="shared" si="536"/>
        <v>-8.4155233206956837E-2</v>
      </c>
      <c r="N1001" s="47"/>
      <c r="O1001" s="47"/>
      <c r="P1001" s="47"/>
      <c r="Q1001" s="47">
        <f t="shared" si="554"/>
        <v>25.746874999999818</v>
      </c>
      <c r="R1001" s="78"/>
      <c r="S1001" s="78"/>
      <c r="T1001" s="78"/>
      <c r="U1001" s="47">
        <f t="shared" si="555"/>
        <v>48.413857233912026</v>
      </c>
      <c r="V1001" s="47">
        <f t="shared" si="556"/>
        <v>1569.059070341925</v>
      </c>
      <c r="W1001" s="79">
        <v>5</v>
      </c>
      <c r="X1001" s="62">
        <f t="shared" si="524"/>
        <v>1569.059070341925</v>
      </c>
      <c r="Y1001" s="137">
        <f t="shared" si="538"/>
        <v>56.332071442700425</v>
      </c>
      <c r="Z1001" s="133">
        <v>59.6</v>
      </c>
      <c r="AA1001" s="5">
        <f t="shared" si="558"/>
        <v>5.596945538713654</v>
      </c>
      <c r="AB1001" s="133">
        <v>59.4</v>
      </c>
      <c r="AC1001" s="43">
        <f t="shared" si="540"/>
        <v>5.5594451716633557</v>
      </c>
      <c r="AD1001" s="133">
        <v>59.6</v>
      </c>
      <c r="AE1001" s="43">
        <f t="shared" si="539"/>
        <v>5.596945538713654</v>
      </c>
      <c r="AF1001" s="131"/>
      <c r="AG1001" s="43">
        <f t="shared" si="541"/>
        <v>0</v>
      </c>
      <c r="AH1001" s="133"/>
      <c r="AI1001" s="43">
        <f t="shared" si="542"/>
        <v>0</v>
      </c>
      <c r="AJ1001" s="133"/>
      <c r="AK1001" s="43">
        <f t="shared" si="543"/>
        <v>0</v>
      </c>
      <c r="AL1001" s="117"/>
      <c r="AM1001" s="43">
        <f t="shared" si="544"/>
        <v>0</v>
      </c>
      <c r="AN1001" s="133"/>
      <c r="AO1001" s="5">
        <f t="shared" si="545"/>
        <v>0</v>
      </c>
      <c r="AP1001" s="133"/>
      <c r="AQ1001" s="43">
        <f t="shared" si="546"/>
        <v>0</v>
      </c>
      <c r="AR1001" s="133"/>
      <c r="AS1001" s="43">
        <f t="shared" si="547"/>
        <v>0</v>
      </c>
      <c r="AT1001" s="131"/>
      <c r="AU1001" s="43">
        <f t="shared" si="548"/>
        <v>0</v>
      </c>
      <c r="AV1001" s="133"/>
      <c r="AW1001" s="43">
        <f t="shared" si="549"/>
        <v>0</v>
      </c>
      <c r="AX1001" s="133"/>
      <c r="AY1001" s="43">
        <f t="shared" si="550"/>
        <v>0</v>
      </c>
      <c r="AZ1001" s="133"/>
      <c r="BA1001" s="43">
        <f t="shared" si="551"/>
        <v>0</v>
      </c>
      <c r="BB1001" s="231"/>
      <c r="BC1001" s="43">
        <f t="shared" si="552"/>
        <v>0</v>
      </c>
      <c r="BD1001" s="123"/>
      <c r="BE1001">
        <f t="shared" si="530"/>
        <v>0</v>
      </c>
      <c r="BF1001">
        <f t="shared" si="531"/>
        <v>0</v>
      </c>
      <c r="BG1001">
        <f t="shared" si="532"/>
        <v>4</v>
      </c>
      <c r="BH1001">
        <f t="shared" si="535"/>
        <v>7</v>
      </c>
      <c r="BI1001" s="6">
        <f t="shared" si="533"/>
        <v>0</v>
      </c>
      <c r="BJ1001" s="44">
        <f t="shared" si="534"/>
        <v>0</v>
      </c>
    </row>
    <row r="1002" spans="1:62" ht="15" customHeight="1" x14ac:dyDescent="0.25">
      <c r="A1002" s="144">
        <f t="shared" si="527"/>
        <v>990</v>
      </c>
      <c r="B1002" s="89" t="s">
        <v>147</v>
      </c>
      <c r="C1002" s="150">
        <v>39</v>
      </c>
      <c r="D1002" s="89" t="s">
        <v>147</v>
      </c>
      <c r="E1002" s="150">
        <v>38</v>
      </c>
      <c r="F1002" s="154" t="s">
        <v>137</v>
      </c>
      <c r="G1002" s="155">
        <v>11</v>
      </c>
      <c r="H1002" s="152">
        <f t="shared" si="526"/>
        <v>5990.97</v>
      </c>
      <c r="I1002" s="47">
        <f t="shared" si="525"/>
        <v>932.44999999999982</v>
      </c>
      <c r="J1002" s="47">
        <f t="shared" si="528"/>
        <v>4681.5</v>
      </c>
      <c r="K1002" s="47">
        <f t="shared" si="557"/>
        <v>0</v>
      </c>
      <c r="L1002" s="56">
        <f t="shared" si="553"/>
        <v>1607.5368373384172</v>
      </c>
      <c r="M1002" s="56">
        <f t="shared" si="536"/>
        <v>-0.10817616634403748</v>
      </c>
      <c r="N1002" s="47"/>
      <c r="O1002" s="47"/>
      <c r="P1002" s="47"/>
      <c r="Q1002" s="47">
        <f t="shared" si="554"/>
        <v>19.996874999999818</v>
      </c>
      <c r="R1002" s="78"/>
      <c r="S1002" s="78"/>
      <c r="T1002" s="78"/>
      <c r="U1002" s="47">
        <f t="shared" si="555"/>
        <v>38.585943162836095</v>
      </c>
      <c r="V1002" s="47">
        <f t="shared" si="556"/>
        <v>1569.059070341925</v>
      </c>
      <c r="W1002" s="79">
        <v>5</v>
      </c>
      <c r="X1002" s="62">
        <f t="shared" si="524"/>
        <v>1569.059070341925</v>
      </c>
      <c r="Y1002" s="137">
        <f t="shared" si="538"/>
        <v>56.332071442700425</v>
      </c>
      <c r="Z1002" s="133">
        <v>59.4</v>
      </c>
      <c r="AA1002" s="5">
        <f t="shared" si="558"/>
        <v>5.5594451716633557</v>
      </c>
      <c r="AB1002" s="133">
        <v>59.3</v>
      </c>
      <c r="AC1002" s="43">
        <f t="shared" si="540"/>
        <v>5.5407422575084393</v>
      </c>
      <c r="AD1002" s="133">
        <v>59.6</v>
      </c>
      <c r="AE1002" s="43">
        <f t="shared" si="539"/>
        <v>5.596945538713654</v>
      </c>
      <c r="AF1002" s="131"/>
      <c r="AG1002" s="43">
        <f t="shared" si="541"/>
        <v>0</v>
      </c>
      <c r="AH1002" s="133"/>
      <c r="AI1002" s="43">
        <f t="shared" si="542"/>
        <v>0</v>
      </c>
      <c r="AJ1002" s="133"/>
      <c r="AK1002" s="43">
        <f t="shared" si="543"/>
        <v>0</v>
      </c>
      <c r="AL1002" s="117"/>
      <c r="AM1002" s="43">
        <f t="shared" si="544"/>
        <v>0</v>
      </c>
      <c r="AN1002" s="133"/>
      <c r="AO1002" s="5">
        <f t="shared" si="545"/>
        <v>0</v>
      </c>
      <c r="AP1002" s="133"/>
      <c r="AQ1002" s="43">
        <f t="shared" si="546"/>
        <v>0</v>
      </c>
      <c r="AR1002" s="133"/>
      <c r="AS1002" s="43">
        <f t="shared" si="547"/>
        <v>0</v>
      </c>
      <c r="AT1002" s="131"/>
      <c r="AU1002" s="43">
        <f t="shared" si="548"/>
        <v>0</v>
      </c>
      <c r="AV1002" s="133"/>
      <c r="AW1002" s="43">
        <f t="shared" si="549"/>
        <v>0</v>
      </c>
      <c r="AX1002" s="133"/>
      <c r="AY1002" s="43">
        <f t="shared" si="550"/>
        <v>0</v>
      </c>
      <c r="AZ1002" s="133"/>
      <c r="BA1002" s="43">
        <f t="shared" si="551"/>
        <v>0</v>
      </c>
      <c r="BB1002" s="231"/>
      <c r="BC1002" s="43">
        <f t="shared" si="552"/>
        <v>0</v>
      </c>
      <c r="BD1002" s="123"/>
      <c r="BE1002">
        <f t="shared" si="530"/>
        <v>0</v>
      </c>
      <c r="BF1002">
        <f t="shared" si="531"/>
        <v>0</v>
      </c>
      <c r="BG1002">
        <f t="shared" si="532"/>
        <v>4</v>
      </c>
      <c r="BH1002">
        <f t="shared" si="535"/>
        <v>7</v>
      </c>
      <c r="BI1002" s="6">
        <f t="shared" si="533"/>
        <v>0</v>
      </c>
      <c r="BJ1002" s="44">
        <f t="shared" si="534"/>
        <v>0</v>
      </c>
    </row>
    <row r="1003" spans="1:62" ht="15" customHeight="1" x14ac:dyDescent="0.25">
      <c r="A1003" s="144">
        <f t="shared" si="527"/>
        <v>991</v>
      </c>
      <c r="B1003" s="89" t="s">
        <v>147</v>
      </c>
      <c r="C1003" s="150">
        <v>40</v>
      </c>
      <c r="D1003" s="89" t="s">
        <v>147</v>
      </c>
      <c r="E1003" s="150">
        <v>39</v>
      </c>
      <c r="F1003" s="154" t="s">
        <v>137</v>
      </c>
      <c r="G1003" s="155">
        <v>12</v>
      </c>
      <c r="H1003" s="152">
        <f t="shared" si="526"/>
        <v>5990.97</v>
      </c>
      <c r="I1003" s="47">
        <f t="shared" si="525"/>
        <v>926.69999999999982</v>
      </c>
      <c r="J1003" s="47">
        <f t="shared" si="528"/>
        <v>4689.5</v>
      </c>
      <c r="K1003" s="47">
        <f t="shared" si="557"/>
        <v>0</v>
      </c>
      <c r="L1003" s="56">
        <f t="shared" si="553"/>
        <v>1597.6849035088239</v>
      </c>
      <c r="M1003" s="56">
        <f t="shared" si="536"/>
        <v>-0.14869458362409205</v>
      </c>
      <c r="N1003" s="47"/>
      <c r="O1003" s="47"/>
      <c r="P1003" s="47"/>
      <c r="Q1003" s="47">
        <f t="shared" si="554"/>
        <v>14.246874999999818</v>
      </c>
      <c r="R1003" s="78"/>
      <c r="S1003" s="78"/>
      <c r="T1003" s="78"/>
      <c r="U1003" s="47">
        <f t="shared" si="555"/>
        <v>28.774527750523028</v>
      </c>
      <c r="V1003" s="47">
        <f t="shared" si="556"/>
        <v>1569.059070341925</v>
      </c>
      <c r="W1003" s="79">
        <v>5</v>
      </c>
      <c r="X1003" s="62">
        <f t="shared" si="524"/>
        <v>1569.059070341925</v>
      </c>
      <c r="Y1003" s="137">
        <f t="shared" si="538"/>
        <v>56.332071442700425</v>
      </c>
      <c r="Z1003" s="133">
        <v>57.3</v>
      </c>
      <c r="AA1003" s="5">
        <f t="shared" si="558"/>
        <v>5.173301686242497</v>
      </c>
      <c r="AB1003" s="133">
        <v>57.2</v>
      </c>
      <c r="AC1003" s="43">
        <f t="shared" si="540"/>
        <v>5.1552605432708232</v>
      </c>
      <c r="AD1003" s="133">
        <v>57.5</v>
      </c>
      <c r="AE1003" s="43">
        <f t="shared" si="539"/>
        <v>5.2094785109263153</v>
      </c>
      <c r="AF1003" s="131"/>
      <c r="AG1003" s="43">
        <f t="shared" si="541"/>
        <v>0</v>
      </c>
      <c r="AH1003" s="133"/>
      <c r="AI1003" s="43">
        <f t="shared" si="542"/>
        <v>0</v>
      </c>
      <c r="AJ1003" s="133"/>
      <c r="AK1003" s="43">
        <f t="shared" si="543"/>
        <v>0</v>
      </c>
      <c r="AL1003" s="117"/>
      <c r="AM1003" s="43">
        <f t="shared" si="544"/>
        <v>0</v>
      </c>
      <c r="AN1003" s="133"/>
      <c r="AO1003" s="5">
        <f t="shared" si="545"/>
        <v>0</v>
      </c>
      <c r="AP1003" s="133"/>
      <c r="AQ1003" s="43">
        <f t="shared" si="546"/>
        <v>0</v>
      </c>
      <c r="AR1003" s="133"/>
      <c r="AS1003" s="43">
        <f t="shared" si="547"/>
        <v>0</v>
      </c>
      <c r="AT1003" s="131"/>
      <c r="AU1003" s="43">
        <f t="shared" si="548"/>
        <v>0</v>
      </c>
      <c r="AV1003" s="133"/>
      <c r="AW1003" s="43">
        <f t="shared" si="549"/>
        <v>0</v>
      </c>
      <c r="AX1003" s="133"/>
      <c r="AY1003" s="43">
        <f t="shared" si="550"/>
        <v>0</v>
      </c>
      <c r="AZ1003" s="133"/>
      <c r="BA1003" s="43">
        <f t="shared" si="551"/>
        <v>0</v>
      </c>
      <c r="BB1003" s="231"/>
      <c r="BC1003" s="43">
        <f t="shared" si="552"/>
        <v>0</v>
      </c>
      <c r="BD1003" s="123"/>
      <c r="BE1003">
        <f t="shared" si="530"/>
        <v>0</v>
      </c>
      <c r="BF1003">
        <f t="shared" si="531"/>
        <v>0</v>
      </c>
      <c r="BG1003">
        <f t="shared" si="532"/>
        <v>4</v>
      </c>
      <c r="BH1003">
        <f t="shared" si="535"/>
        <v>7</v>
      </c>
      <c r="BI1003" s="6">
        <f t="shared" si="533"/>
        <v>0</v>
      </c>
      <c r="BJ1003" s="44">
        <f t="shared" si="534"/>
        <v>0</v>
      </c>
    </row>
    <row r="1004" spans="1:62" ht="15" customHeight="1" x14ac:dyDescent="0.25">
      <c r="A1004" s="144">
        <f t="shared" si="527"/>
        <v>992</v>
      </c>
      <c r="B1004" s="89" t="s">
        <v>148</v>
      </c>
      <c r="C1004" s="150">
        <v>1</v>
      </c>
      <c r="D1004" s="89" t="s">
        <v>147</v>
      </c>
      <c r="E1004" s="150">
        <v>40</v>
      </c>
      <c r="F1004" s="154" t="s">
        <v>137</v>
      </c>
      <c r="G1004" s="155">
        <v>13</v>
      </c>
      <c r="H1004" s="152">
        <f t="shared" si="526"/>
        <v>5990.97</v>
      </c>
      <c r="I1004" s="47">
        <f t="shared" si="525"/>
        <v>920.94999999999982</v>
      </c>
      <c r="J1004" s="47">
        <f t="shared" si="528"/>
        <v>4697.5</v>
      </c>
      <c r="K1004" s="47">
        <f t="shared" si="557"/>
        <v>0</v>
      </c>
      <c r="L1004" s="56">
        <f t="shared" si="553"/>
        <v>1587.8329708757153</v>
      </c>
      <c r="M1004" s="56">
        <f t="shared" si="536"/>
        <v>-0.23127993800790136</v>
      </c>
      <c r="N1004" s="47"/>
      <c r="O1004" s="47"/>
      <c r="P1004" s="47"/>
      <c r="Q1004" s="47">
        <f t="shared" si="554"/>
        <v>8.4968749999998181</v>
      </c>
      <c r="R1004" s="78"/>
      <c r="S1004" s="78"/>
      <c r="T1004" s="78"/>
      <c r="U1004" s="47">
        <f t="shared" si="555"/>
        <v>19.005180471798258</v>
      </c>
      <c r="V1004" s="47">
        <f t="shared" si="556"/>
        <v>1569.059070341925</v>
      </c>
      <c r="W1004" s="79">
        <v>5</v>
      </c>
      <c r="X1004" s="62">
        <f t="shared" si="524"/>
        <v>1569.059070341925</v>
      </c>
      <c r="Y1004" s="137">
        <f t="shared" si="538"/>
        <v>56.332071442700425</v>
      </c>
      <c r="Z1004" s="133">
        <v>60.1</v>
      </c>
      <c r="AA1004" s="5">
        <f t="shared" si="558"/>
        <v>5.6912479323254317</v>
      </c>
      <c r="AB1004" s="133">
        <v>60.1</v>
      </c>
      <c r="AC1004" s="43">
        <f t="shared" si="540"/>
        <v>5.6912479323254317</v>
      </c>
      <c r="AD1004" s="133">
        <v>60.1</v>
      </c>
      <c r="AE1004" s="43">
        <f t="shared" si="539"/>
        <v>5.6912479323254317</v>
      </c>
      <c r="AF1004" s="131"/>
      <c r="AG1004" s="43">
        <f t="shared" si="541"/>
        <v>0</v>
      </c>
      <c r="AH1004" s="133"/>
      <c r="AI1004" s="43">
        <f t="shared" si="542"/>
        <v>0</v>
      </c>
      <c r="AJ1004" s="133"/>
      <c r="AK1004" s="43">
        <f t="shared" si="543"/>
        <v>0</v>
      </c>
      <c r="AL1004" s="117"/>
      <c r="AM1004" s="43">
        <f t="shared" si="544"/>
        <v>0</v>
      </c>
      <c r="AN1004" s="133"/>
      <c r="AO1004" s="5">
        <f t="shared" si="545"/>
        <v>0</v>
      </c>
      <c r="AP1004" s="133"/>
      <c r="AQ1004" s="43">
        <f t="shared" si="546"/>
        <v>0</v>
      </c>
      <c r="AR1004" s="133"/>
      <c r="AS1004" s="43">
        <f t="shared" si="547"/>
        <v>0</v>
      </c>
      <c r="AT1004" s="131"/>
      <c r="AU1004" s="43">
        <f t="shared" si="548"/>
        <v>0</v>
      </c>
      <c r="AV1004" s="133"/>
      <c r="AW1004" s="43">
        <f t="shared" si="549"/>
        <v>0</v>
      </c>
      <c r="AX1004" s="133"/>
      <c r="AY1004" s="43">
        <f t="shared" si="550"/>
        <v>0</v>
      </c>
      <c r="AZ1004" s="133"/>
      <c r="BA1004" s="43">
        <f t="shared" si="551"/>
        <v>0</v>
      </c>
      <c r="BB1004" s="231"/>
      <c r="BC1004" s="43">
        <f t="shared" si="552"/>
        <v>0</v>
      </c>
      <c r="BD1004" s="123"/>
      <c r="BE1004">
        <f t="shared" si="530"/>
        <v>0</v>
      </c>
      <c r="BF1004">
        <f t="shared" si="531"/>
        <v>0</v>
      </c>
      <c r="BG1004">
        <f t="shared" si="532"/>
        <v>4</v>
      </c>
      <c r="BH1004">
        <f t="shared" si="535"/>
        <v>7</v>
      </c>
      <c r="BI1004" s="6">
        <f t="shared" si="533"/>
        <v>0</v>
      </c>
      <c r="BJ1004" s="44">
        <f t="shared" si="534"/>
        <v>0</v>
      </c>
    </row>
    <row r="1005" spans="1:62" ht="15" customHeight="1" x14ac:dyDescent="0.25">
      <c r="A1005" s="144">
        <f t="shared" si="527"/>
        <v>993</v>
      </c>
      <c r="B1005" s="89" t="s">
        <v>148</v>
      </c>
      <c r="C1005" s="150">
        <v>2</v>
      </c>
      <c r="D1005" s="89" t="s">
        <v>148</v>
      </c>
      <c r="E1005" s="150">
        <v>1</v>
      </c>
      <c r="F1005" s="154" t="s">
        <v>137</v>
      </c>
      <c r="G1005" s="155">
        <v>14</v>
      </c>
      <c r="H1005" s="152">
        <f t="shared" si="526"/>
        <v>5990.97</v>
      </c>
      <c r="I1005" s="47">
        <f t="shared" si="525"/>
        <v>915.19999999999982</v>
      </c>
      <c r="J1005" s="47">
        <f t="shared" si="528"/>
        <v>4705.5</v>
      </c>
      <c r="K1005" s="47">
        <f t="shared" si="557"/>
        <v>0</v>
      </c>
      <c r="L1005" s="56">
        <f t="shared" si="553"/>
        <v>1577.9810394615015</v>
      </c>
      <c r="M1005" s="56">
        <f t="shared" si="536"/>
        <v>-9.4098524040298344</v>
      </c>
      <c r="N1005" s="47"/>
      <c r="O1005" s="47"/>
      <c r="P1005" s="47"/>
      <c r="Q1005" s="47">
        <f t="shared" si="554"/>
        <v>2.7468749999998181</v>
      </c>
      <c r="R1005" s="78"/>
      <c r="S1005" s="78"/>
      <c r="T1005" s="78"/>
      <c r="U1005" s="47">
        <f t="shared" si="555"/>
        <v>9.4098524040297242</v>
      </c>
      <c r="V1005" s="47">
        <f>SQRT(POWER(H1005-J1005,2)+POWER(K1005-I1005,2))</f>
        <v>1577.9810394615015</v>
      </c>
      <c r="W1005" s="79">
        <v>5</v>
      </c>
      <c r="X1005" s="62">
        <f t="shared" si="524"/>
        <v>1577.9810394615015</v>
      </c>
      <c r="Y1005" s="137">
        <f t="shared" si="538"/>
        <v>56.013567614527012</v>
      </c>
      <c r="Z1005" s="133">
        <v>59.5</v>
      </c>
      <c r="AA1005" s="5">
        <f t="shared" si="558"/>
        <v>5.6417971428007867</v>
      </c>
      <c r="AB1005" s="133">
        <v>59.3</v>
      </c>
      <c r="AC1005" s="43">
        <f t="shared" si="540"/>
        <v>5.6039328394004757</v>
      </c>
      <c r="AD1005" s="133">
        <v>59.4</v>
      </c>
      <c r="AE1005" s="43">
        <f t="shared" si="539"/>
        <v>5.622849054946002</v>
      </c>
      <c r="AF1005" s="131"/>
      <c r="AG1005" s="43">
        <f t="shared" si="541"/>
        <v>0</v>
      </c>
      <c r="AH1005" s="133"/>
      <c r="AI1005" s="43">
        <f t="shared" si="542"/>
        <v>0</v>
      </c>
      <c r="AJ1005" s="133"/>
      <c r="AK1005" s="43">
        <f t="shared" si="543"/>
        <v>0</v>
      </c>
      <c r="AL1005" s="117"/>
      <c r="AM1005" s="43">
        <f t="shared" si="544"/>
        <v>0</v>
      </c>
      <c r="AN1005" s="133"/>
      <c r="AO1005" s="5">
        <f t="shared" si="545"/>
        <v>0</v>
      </c>
      <c r="AP1005" s="133"/>
      <c r="AQ1005" s="43">
        <f t="shared" si="546"/>
        <v>0</v>
      </c>
      <c r="AR1005" s="133"/>
      <c r="AS1005" s="43">
        <f t="shared" si="547"/>
        <v>0</v>
      </c>
      <c r="AT1005" s="131"/>
      <c r="AU1005" s="43">
        <f t="shared" si="548"/>
        <v>0</v>
      </c>
      <c r="AV1005" s="133"/>
      <c r="AW1005" s="43">
        <f t="shared" si="549"/>
        <v>0</v>
      </c>
      <c r="AX1005" s="133"/>
      <c r="AY1005" s="43">
        <f t="shared" si="550"/>
        <v>0</v>
      </c>
      <c r="AZ1005" s="133"/>
      <c r="BA1005" s="43">
        <f t="shared" si="551"/>
        <v>0</v>
      </c>
      <c r="BB1005" s="231"/>
      <c r="BC1005" s="43">
        <f t="shared" si="552"/>
        <v>0</v>
      </c>
      <c r="BD1005" s="123"/>
      <c r="BE1005">
        <f t="shared" si="530"/>
        <v>0</v>
      </c>
      <c r="BF1005">
        <f t="shared" si="531"/>
        <v>0</v>
      </c>
      <c r="BG1005">
        <f t="shared" si="532"/>
        <v>4</v>
      </c>
      <c r="BH1005">
        <f t="shared" si="535"/>
        <v>7</v>
      </c>
      <c r="BI1005" s="6">
        <f t="shared" si="533"/>
        <v>0</v>
      </c>
      <c r="BJ1005" s="44">
        <f t="shared" si="534"/>
        <v>0</v>
      </c>
    </row>
    <row r="1006" spans="1:62" ht="15" customHeight="1" x14ac:dyDescent="0.25">
      <c r="A1006" s="144">
        <f t="shared" si="527"/>
        <v>994</v>
      </c>
      <c r="B1006" s="89" t="s">
        <v>148</v>
      </c>
      <c r="C1006" s="150">
        <v>3</v>
      </c>
      <c r="D1006" s="89" t="s">
        <v>148</v>
      </c>
      <c r="E1006" s="150">
        <v>2</v>
      </c>
      <c r="F1006" s="154" t="s">
        <v>137</v>
      </c>
      <c r="G1006" s="155">
        <v>15</v>
      </c>
      <c r="H1006" s="152">
        <f t="shared" si="526"/>
        <v>5990.97</v>
      </c>
      <c r="I1006" s="47">
        <f t="shared" si="525"/>
        <v>909.44999999999982</v>
      </c>
      <c r="J1006" s="47">
        <f t="shared" si="528"/>
        <v>4713.5</v>
      </c>
      <c r="K1006" s="47">
        <f t="shared" si="557"/>
        <v>0</v>
      </c>
      <c r="L1006" s="56">
        <f t="shared" si="553"/>
        <v>1568.1291092891554</v>
      </c>
      <c r="M1006" s="56">
        <f t="shared" si="536"/>
        <v>0</v>
      </c>
      <c r="N1006" s="78"/>
      <c r="O1006" s="78"/>
      <c r="P1006" s="78"/>
      <c r="Q1006" s="78"/>
      <c r="R1006" s="78"/>
      <c r="S1006" s="78"/>
      <c r="T1006" s="78"/>
      <c r="U1006" s="47"/>
      <c r="V1006" s="47">
        <f t="shared" ref="V1006:V1069" si="559">SQRT(POWER(H1006-J1006,2)+POWER(K1006-I1006,2))</f>
        <v>1568.1291092891554</v>
      </c>
      <c r="W1006" s="79">
        <v>5</v>
      </c>
      <c r="X1006" s="62">
        <f t="shared" si="524"/>
        <v>1568.1291092891554</v>
      </c>
      <c r="Y1006" s="137">
        <f t="shared" si="538"/>
        <v>56.365478534089284</v>
      </c>
      <c r="Z1006" s="133">
        <v>61</v>
      </c>
      <c r="AA1006" s="5">
        <f t="shared" si="558"/>
        <v>5.8560297917128965</v>
      </c>
      <c r="AB1006" s="133">
        <v>60.9</v>
      </c>
      <c r="AC1006" s="43">
        <f t="shared" si="540"/>
        <v>5.8368454318201302</v>
      </c>
      <c r="AD1006" s="133">
        <v>61</v>
      </c>
      <c r="AE1006" s="43">
        <f t="shared" si="539"/>
        <v>5.8560297917128965</v>
      </c>
      <c r="AF1006" s="131"/>
      <c r="AG1006" s="43">
        <f t="shared" si="541"/>
        <v>0</v>
      </c>
      <c r="AH1006" s="133"/>
      <c r="AI1006" s="43">
        <f t="shared" si="542"/>
        <v>0</v>
      </c>
      <c r="AJ1006" s="133"/>
      <c r="AK1006" s="43">
        <f t="shared" si="543"/>
        <v>0</v>
      </c>
      <c r="AL1006" s="117"/>
      <c r="AM1006" s="43">
        <f t="shared" si="544"/>
        <v>0</v>
      </c>
      <c r="AN1006" s="133"/>
      <c r="AO1006" s="5">
        <f t="shared" si="545"/>
        <v>0</v>
      </c>
      <c r="AP1006" s="133"/>
      <c r="AQ1006" s="43">
        <f t="shared" si="546"/>
        <v>0</v>
      </c>
      <c r="AR1006" s="133"/>
      <c r="AS1006" s="43">
        <f t="shared" si="547"/>
        <v>0</v>
      </c>
      <c r="AT1006" s="131"/>
      <c r="AU1006" s="43">
        <f t="shared" si="548"/>
        <v>0</v>
      </c>
      <c r="AV1006" s="133"/>
      <c r="AW1006" s="43">
        <f t="shared" si="549"/>
        <v>0</v>
      </c>
      <c r="AX1006" s="133"/>
      <c r="AY1006" s="43">
        <f t="shared" si="550"/>
        <v>0</v>
      </c>
      <c r="AZ1006" s="133"/>
      <c r="BA1006" s="43">
        <f t="shared" si="551"/>
        <v>0</v>
      </c>
      <c r="BB1006" s="231"/>
      <c r="BC1006" s="43">
        <f t="shared" si="552"/>
        <v>0</v>
      </c>
      <c r="BD1006" s="123"/>
      <c r="BE1006">
        <f t="shared" si="530"/>
        <v>0</v>
      </c>
      <c r="BF1006">
        <f t="shared" si="531"/>
        <v>0</v>
      </c>
      <c r="BG1006">
        <f t="shared" si="532"/>
        <v>4</v>
      </c>
      <c r="BH1006">
        <f t="shared" si="535"/>
        <v>7</v>
      </c>
      <c r="BI1006" s="6">
        <f t="shared" si="533"/>
        <v>0</v>
      </c>
      <c r="BJ1006" s="44">
        <f t="shared" si="534"/>
        <v>0</v>
      </c>
    </row>
    <row r="1007" spans="1:62" ht="15" customHeight="1" x14ac:dyDescent="0.25">
      <c r="A1007" s="144">
        <f t="shared" si="527"/>
        <v>995</v>
      </c>
      <c r="B1007" s="89" t="s">
        <v>148</v>
      </c>
      <c r="C1007" s="150">
        <v>4</v>
      </c>
      <c r="D1007" s="89" t="s">
        <v>148</v>
      </c>
      <c r="E1007" s="150">
        <v>3</v>
      </c>
      <c r="F1007" s="154" t="s">
        <v>137</v>
      </c>
      <c r="G1007" s="155">
        <v>16</v>
      </c>
      <c r="H1007" s="152">
        <f t="shared" si="526"/>
        <v>5990.97</v>
      </c>
      <c r="I1007" s="47">
        <f t="shared" si="525"/>
        <v>903.69999999999982</v>
      </c>
      <c r="J1007" s="47">
        <f t="shared" si="528"/>
        <v>4721.5</v>
      </c>
      <c r="K1007" s="47">
        <f t="shared" si="557"/>
        <v>0</v>
      </c>
      <c r="L1007" s="56">
        <f t="shared" si="553"/>
        <v>1558.2771803822325</v>
      </c>
      <c r="M1007" s="56">
        <f t="shared" si="536"/>
        <v>0</v>
      </c>
      <c r="N1007" s="78"/>
      <c r="O1007" s="78"/>
      <c r="P1007" s="78"/>
      <c r="Q1007" s="78"/>
      <c r="R1007" s="78"/>
      <c r="S1007" s="78"/>
      <c r="T1007" s="78"/>
      <c r="U1007" s="47"/>
      <c r="V1007" s="47">
        <f t="shared" si="559"/>
        <v>1558.2771803822325</v>
      </c>
      <c r="W1007" s="79">
        <v>5</v>
      </c>
      <c r="X1007" s="62">
        <f t="shared" si="524"/>
        <v>1558.2771803822325</v>
      </c>
      <c r="Y1007" s="137">
        <f t="shared" si="538"/>
        <v>56.721839195923735</v>
      </c>
      <c r="Z1007" s="133">
        <v>59.9</v>
      </c>
      <c r="AA1007" s="5">
        <f t="shared" si="558"/>
        <v>5.5760035355308224</v>
      </c>
      <c r="AB1007" s="133">
        <v>59.8</v>
      </c>
      <c r="AC1007" s="43">
        <f t="shared" si="540"/>
        <v>5.5574013682235117</v>
      </c>
      <c r="AD1007" s="133">
        <v>60</v>
      </c>
      <c r="AE1007" s="43">
        <f t="shared" si="539"/>
        <v>5.5946367841536011</v>
      </c>
      <c r="AF1007" s="131"/>
      <c r="AG1007" s="43">
        <f t="shared" si="541"/>
        <v>0</v>
      </c>
      <c r="AH1007" s="133"/>
      <c r="AI1007" s="43">
        <f t="shared" si="542"/>
        <v>0</v>
      </c>
      <c r="AJ1007" s="133"/>
      <c r="AK1007" s="43">
        <f t="shared" si="543"/>
        <v>0</v>
      </c>
      <c r="AL1007" s="117"/>
      <c r="AM1007" s="43">
        <f t="shared" si="544"/>
        <v>0</v>
      </c>
      <c r="AN1007" s="133"/>
      <c r="AO1007" s="5">
        <f t="shared" si="545"/>
        <v>0</v>
      </c>
      <c r="AP1007" s="133"/>
      <c r="AQ1007" s="43">
        <f t="shared" si="546"/>
        <v>0</v>
      </c>
      <c r="AR1007" s="133"/>
      <c r="AS1007" s="43">
        <f t="shared" si="547"/>
        <v>0</v>
      </c>
      <c r="AT1007" s="131"/>
      <c r="AU1007" s="43">
        <f t="shared" si="548"/>
        <v>0</v>
      </c>
      <c r="AV1007" s="133"/>
      <c r="AW1007" s="43">
        <f t="shared" si="549"/>
        <v>0</v>
      </c>
      <c r="AX1007" s="133"/>
      <c r="AY1007" s="43">
        <f t="shared" si="550"/>
        <v>0</v>
      </c>
      <c r="AZ1007" s="133"/>
      <c r="BA1007" s="43">
        <f t="shared" si="551"/>
        <v>0</v>
      </c>
      <c r="BB1007" s="231"/>
      <c r="BC1007" s="43">
        <f t="shared" si="552"/>
        <v>0</v>
      </c>
      <c r="BD1007" s="123"/>
      <c r="BE1007">
        <f t="shared" si="530"/>
        <v>0</v>
      </c>
      <c r="BF1007">
        <f t="shared" si="531"/>
        <v>0</v>
      </c>
      <c r="BG1007">
        <f t="shared" si="532"/>
        <v>4</v>
      </c>
      <c r="BH1007">
        <f t="shared" si="535"/>
        <v>7</v>
      </c>
      <c r="BI1007" s="6">
        <f t="shared" si="533"/>
        <v>0</v>
      </c>
      <c r="BJ1007" s="44">
        <f t="shared" si="534"/>
        <v>0</v>
      </c>
    </row>
    <row r="1008" spans="1:62" ht="15" customHeight="1" x14ac:dyDescent="0.25">
      <c r="A1008" s="144">
        <f t="shared" si="527"/>
        <v>996</v>
      </c>
      <c r="B1008" s="89" t="s">
        <v>148</v>
      </c>
      <c r="C1008" s="150">
        <v>5</v>
      </c>
      <c r="D1008" s="89" t="s">
        <v>148</v>
      </c>
      <c r="E1008" s="150">
        <v>4</v>
      </c>
      <c r="F1008" s="154" t="s">
        <v>137</v>
      </c>
      <c r="G1008" s="155">
        <v>17</v>
      </c>
      <c r="H1008" s="152">
        <f t="shared" si="526"/>
        <v>5990.97</v>
      </c>
      <c r="I1008" s="47">
        <f t="shared" si="525"/>
        <v>897.94999999999982</v>
      </c>
      <c r="J1008" s="47">
        <f t="shared" si="528"/>
        <v>4729.5</v>
      </c>
      <c r="K1008" s="47">
        <f t="shared" si="557"/>
        <v>0</v>
      </c>
      <c r="L1008" s="56">
        <f t="shared" si="553"/>
        <v>1548.4252527648857</v>
      </c>
      <c r="M1008" s="56">
        <f t="shared" si="536"/>
        <v>0</v>
      </c>
      <c r="N1008" s="78"/>
      <c r="O1008" s="78"/>
      <c r="P1008" s="78"/>
      <c r="Q1008" s="78"/>
      <c r="R1008" s="78"/>
      <c r="S1008" s="78"/>
      <c r="T1008" s="78"/>
      <c r="U1008" s="47"/>
      <c r="V1008" s="47">
        <f t="shared" si="559"/>
        <v>1548.4252527648857</v>
      </c>
      <c r="W1008" s="79">
        <v>5</v>
      </c>
      <c r="X1008" s="62">
        <f t="shared" si="524"/>
        <v>1548.4252527648857</v>
      </c>
      <c r="Y1008" s="137">
        <f t="shared" si="538"/>
        <v>57.082734533353289</v>
      </c>
      <c r="Z1008" s="133">
        <v>61.5</v>
      </c>
      <c r="AA1008" s="5">
        <f t="shared" si="558"/>
        <v>5.8037767247165766</v>
      </c>
      <c r="AB1008" s="133">
        <v>61.4</v>
      </c>
      <c r="AC1008" s="43">
        <f t="shared" si="540"/>
        <v>5.784917998839977</v>
      </c>
      <c r="AD1008" s="133">
        <v>61.5</v>
      </c>
      <c r="AE1008" s="43">
        <f t="shared" si="539"/>
        <v>5.8037767247165766</v>
      </c>
      <c r="AF1008" s="131"/>
      <c r="AG1008" s="43">
        <f t="shared" si="541"/>
        <v>0</v>
      </c>
      <c r="AH1008" s="133"/>
      <c r="AI1008" s="43">
        <f t="shared" si="542"/>
        <v>0</v>
      </c>
      <c r="AJ1008" s="133"/>
      <c r="AK1008" s="43">
        <f t="shared" si="543"/>
        <v>0</v>
      </c>
      <c r="AL1008" s="117"/>
      <c r="AM1008" s="43">
        <f t="shared" si="544"/>
        <v>0</v>
      </c>
      <c r="AN1008" s="133"/>
      <c r="AO1008" s="5">
        <f t="shared" si="545"/>
        <v>0</v>
      </c>
      <c r="AP1008" s="133"/>
      <c r="AQ1008" s="43">
        <f t="shared" si="546"/>
        <v>0</v>
      </c>
      <c r="AR1008" s="133"/>
      <c r="AS1008" s="43">
        <f t="shared" si="547"/>
        <v>0</v>
      </c>
      <c r="AT1008" s="131"/>
      <c r="AU1008" s="43">
        <f t="shared" si="548"/>
        <v>0</v>
      </c>
      <c r="AV1008" s="133"/>
      <c r="AW1008" s="43">
        <f t="shared" si="549"/>
        <v>0</v>
      </c>
      <c r="AX1008" s="133"/>
      <c r="AY1008" s="43">
        <f t="shared" si="550"/>
        <v>0</v>
      </c>
      <c r="AZ1008" s="133"/>
      <c r="BA1008" s="43">
        <f t="shared" si="551"/>
        <v>0</v>
      </c>
      <c r="BB1008" s="231"/>
      <c r="BC1008" s="43">
        <f t="shared" si="552"/>
        <v>0</v>
      </c>
      <c r="BD1008" s="123"/>
      <c r="BE1008">
        <f t="shared" si="530"/>
        <v>0</v>
      </c>
      <c r="BF1008">
        <f t="shared" si="531"/>
        <v>0</v>
      </c>
      <c r="BG1008">
        <f t="shared" si="532"/>
        <v>4</v>
      </c>
      <c r="BH1008">
        <f t="shared" si="535"/>
        <v>7</v>
      </c>
      <c r="BI1008" s="6">
        <f t="shared" si="533"/>
        <v>0</v>
      </c>
      <c r="BJ1008" s="44">
        <f t="shared" si="534"/>
        <v>0</v>
      </c>
    </row>
    <row r="1009" spans="1:62" ht="15" customHeight="1" x14ac:dyDescent="0.25">
      <c r="A1009" s="144">
        <f t="shared" si="527"/>
        <v>997</v>
      </c>
      <c r="B1009" s="89" t="s">
        <v>148</v>
      </c>
      <c r="C1009" s="150">
        <v>6</v>
      </c>
      <c r="D1009" s="89" t="s">
        <v>148</v>
      </c>
      <c r="E1009" s="150">
        <v>5</v>
      </c>
      <c r="F1009" s="154" t="s">
        <v>137</v>
      </c>
      <c r="G1009" s="155">
        <v>18</v>
      </c>
      <c r="H1009" s="152">
        <f t="shared" si="526"/>
        <v>5990.97</v>
      </c>
      <c r="I1009" s="47">
        <f t="shared" si="525"/>
        <v>892.19999999999982</v>
      </c>
      <c r="J1009" s="47">
        <f t="shared" si="528"/>
        <v>4737.5</v>
      </c>
      <c r="K1009" s="47">
        <f t="shared" si="557"/>
        <v>0</v>
      </c>
      <c r="L1009" s="56">
        <f t="shared" si="553"/>
        <v>1538.5733264618882</v>
      </c>
      <c r="M1009" s="56">
        <f t="shared" si="536"/>
        <v>0</v>
      </c>
      <c r="N1009" s="78"/>
      <c r="O1009" s="78"/>
      <c r="P1009" s="78"/>
      <c r="Q1009" s="78"/>
      <c r="R1009" s="78"/>
      <c r="S1009" s="78"/>
      <c r="T1009" s="78"/>
      <c r="U1009" s="47"/>
      <c r="V1009" s="47">
        <f t="shared" si="559"/>
        <v>1538.5733264618882</v>
      </c>
      <c r="W1009" s="79">
        <v>5</v>
      </c>
      <c r="X1009" s="62">
        <f t="shared" si="524"/>
        <v>1538.5733264618882</v>
      </c>
      <c r="Y1009" s="137">
        <f t="shared" si="538"/>
        <v>57.448251655042512</v>
      </c>
      <c r="Z1009" s="133">
        <v>61.9</v>
      </c>
      <c r="AA1009" s="5">
        <f t="shared" si="558"/>
        <v>5.8049391286625589</v>
      </c>
      <c r="AB1009" s="133">
        <v>61.8</v>
      </c>
      <c r="AC1009" s="43">
        <f t="shared" si="540"/>
        <v>5.7861984173110503</v>
      </c>
      <c r="AD1009" s="133">
        <v>61.9</v>
      </c>
      <c r="AE1009" s="43">
        <f t="shared" si="539"/>
        <v>5.8049391286625589</v>
      </c>
      <c r="AF1009" s="131"/>
      <c r="AG1009" s="43">
        <f t="shared" si="541"/>
        <v>0</v>
      </c>
      <c r="AH1009" s="133"/>
      <c r="AI1009" s="43">
        <f t="shared" si="542"/>
        <v>0</v>
      </c>
      <c r="AJ1009" s="133"/>
      <c r="AK1009" s="43">
        <f t="shared" si="543"/>
        <v>0</v>
      </c>
      <c r="AL1009" s="117"/>
      <c r="AM1009" s="43">
        <f t="shared" si="544"/>
        <v>0</v>
      </c>
      <c r="AN1009" s="133"/>
      <c r="AO1009" s="5">
        <f t="shared" si="545"/>
        <v>0</v>
      </c>
      <c r="AP1009" s="133"/>
      <c r="AQ1009" s="43">
        <f t="shared" si="546"/>
        <v>0</v>
      </c>
      <c r="AR1009" s="133"/>
      <c r="AS1009" s="43">
        <f t="shared" si="547"/>
        <v>0</v>
      </c>
      <c r="AT1009" s="131"/>
      <c r="AU1009" s="43">
        <f t="shared" si="548"/>
        <v>0</v>
      </c>
      <c r="AV1009" s="133"/>
      <c r="AW1009" s="43">
        <f t="shared" si="549"/>
        <v>0</v>
      </c>
      <c r="AX1009" s="133"/>
      <c r="AY1009" s="43">
        <f t="shared" si="550"/>
        <v>0</v>
      </c>
      <c r="AZ1009" s="133"/>
      <c r="BA1009" s="43">
        <f t="shared" si="551"/>
        <v>0</v>
      </c>
      <c r="BB1009" s="231"/>
      <c r="BC1009" s="43">
        <f t="shared" si="552"/>
        <v>0</v>
      </c>
      <c r="BD1009" s="123"/>
      <c r="BE1009">
        <f t="shared" si="530"/>
        <v>0</v>
      </c>
      <c r="BF1009">
        <f t="shared" si="531"/>
        <v>0</v>
      </c>
      <c r="BG1009">
        <f t="shared" si="532"/>
        <v>4</v>
      </c>
      <c r="BH1009">
        <f t="shared" si="535"/>
        <v>7</v>
      </c>
      <c r="BI1009" s="6">
        <f t="shared" si="533"/>
        <v>0</v>
      </c>
      <c r="BJ1009" s="44">
        <f t="shared" si="534"/>
        <v>0</v>
      </c>
    </row>
    <row r="1010" spans="1:62" ht="15" customHeight="1" x14ac:dyDescent="0.25">
      <c r="A1010" s="144">
        <f t="shared" si="527"/>
        <v>998</v>
      </c>
      <c r="B1010" s="89" t="s">
        <v>148</v>
      </c>
      <c r="C1010" s="150">
        <v>7</v>
      </c>
      <c r="D1010" s="89" t="s">
        <v>148</v>
      </c>
      <c r="E1010" s="150">
        <v>6</v>
      </c>
      <c r="F1010" s="154" t="s">
        <v>137</v>
      </c>
      <c r="G1010" s="155">
        <v>19</v>
      </c>
      <c r="H1010" s="152">
        <f t="shared" si="526"/>
        <v>5990.97</v>
      </c>
      <c r="I1010" s="47">
        <f t="shared" si="525"/>
        <v>886.44999999999982</v>
      </c>
      <c r="J1010" s="47">
        <f t="shared" si="528"/>
        <v>4745.5</v>
      </c>
      <c r="K1010" s="47">
        <f t="shared" si="557"/>
        <v>0</v>
      </c>
      <c r="L1010" s="56">
        <f t="shared" si="553"/>
        <v>1528.7214014986512</v>
      </c>
      <c r="M1010" s="56">
        <f t="shared" si="536"/>
        <v>0</v>
      </c>
      <c r="N1010" s="78"/>
      <c r="O1010" s="78"/>
      <c r="P1010" s="78"/>
      <c r="Q1010" s="78"/>
      <c r="R1010" s="78"/>
      <c r="S1010" s="78"/>
      <c r="T1010" s="78"/>
      <c r="U1010" s="47"/>
      <c r="V1010" s="47">
        <f t="shared" si="559"/>
        <v>1528.7214014986512</v>
      </c>
      <c r="W1010" s="79">
        <v>5</v>
      </c>
      <c r="X1010" s="62">
        <f t="shared" si="524"/>
        <v>1528.7214014986512</v>
      </c>
      <c r="Y1010" s="137">
        <f t="shared" si="538"/>
        <v>57.818479915090286</v>
      </c>
      <c r="Z1010" s="133">
        <v>62</v>
      </c>
      <c r="AA1010" s="5">
        <f t="shared" si="558"/>
        <v>5.7493671618237459</v>
      </c>
      <c r="AB1010" s="133">
        <v>61.9</v>
      </c>
      <c r="AC1010" s="43">
        <f t="shared" si="540"/>
        <v>5.730835772870833</v>
      </c>
      <c r="AD1010" s="133">
        <v>62</v>
      </c>
      <c r="AE1010" s="43">
        <f t="shared" si="539"/>
        <v>5.7493671618237459</v>
      </c>
      <c r="AF1010" s="131"/>
      <c r="AG1010" s="43">
        <f t="shared" si="541"/>
        <v>0</v>
      </c>
      <c r="AH1010" s="133"/>
      <c r="AI1010" s="43">
        <f t="shared" si="542"/>
        <v>0</v>
      </c>
      <c r="AJ1010" s="133"/>
      <c r="AK1010" s="43">
        <f t="shared" si="543"/>
        <v>0</v>
      </c>
      <c r="AL1010" s="117"/>
      <c r="AM1010" s="43">
        <f t="shared" si="544"/>
        <v>0</v>
      </c>
      <c r="AN1010" s="133"/>
      <c r="AO1010" s="5">
        <f t="shared" si="545"/>
        <v>0</v>
      </c>
      <c r="AP1010" s="133"/>
      <c r="AQ1010" s="43">
        <f t="shared" si="546"/>
        <v>0</v>
      </c>
      <c r="AR1010" s="133"/>
      <c r="AS1010" s="43">
        <f t="shared" si="547"/>
        <v>0</v>
      </c>
      <c r="AT1010" s="131"/>
      <c r="AU1010" s="43">
        <f t="shared" si="548"/>
        <v>0</v>
      </c>
      <c r="AV1010" s="133"/>
      <c r="AW1010" s="43">
        <f t="shared" si="549"/>
        <v>0</v>
      </c>
      <c r="AX1010" s="133"/>
      <c r="AY1010" s="43">
        <f t="shared" si="550"/>
        <v>0</v>
      </c>
      <c r="AZ1010" s="133"/>
      <c r="BA1010" s="43">
        <f t="shared" si="551"/>
        <v>0</v>
      </c>
      <c r="BB1010" s="231"/>
      <c r="BC1010" s="43">
        <f t="shared" si="552"/>
        <v>0</v>
      </c>
      <c r="BD1010" s="123"/>
      <c r="BE1010">
        <f t="shared" si="530"/>
        <v>0</v>
      </c>
      <c r="BF1010">
        <f t="shared" si="531"/>
        <v>0</v>
      </c>
      <c r="BG1010">
        <f t="shared" si="532"/>
        <v>4</v>
      </c>
      <c r="BH1010">
        <f t="shared" si="535"/>
        <v>7</v>
      </c>
      <c r="BI1010" s="6">
        <f t="shared" si="533"/>
        <v>0</v>
      </c>
      <c r="BJ1010" s="44">
        <f t="shared" si="534"/>
        <v>0</v>
      </c>
    </row>
    <row r="1011" spans="1:62" ht="15" customHeight="1" x14ac:dyDescent="0.25">
      <c r="A1011" s="144">
        <f t="shared" si="527"/>
        <v>999</v>
      </c>
      <c r="B1011" s="89" t="s">
        <v>148</v>
      </c>
      <c r="C1011" s="150">
        <v>8</v>
      </c>
      <c r="D1011" s="89" t="s">
        <v>148</v>
      </c>
      <c r="E1011" s="150">
        <v>7</v>
      </c>
      <c r="F1011" s="154" t="s">
        <v>137</v>
      </c>
      <c r="G1011" s="155">
        <v>20</v>
      </c>
      <c r="H1011" s="152">
        <f t="shared" si="526"/>
        <v>5990.97</v>
      </c>
      <c r="I1011" s="47">
        <f t="shared" si="525"/>
        <v>880.69999999999982</v>
      </c>
      <c r="J1011" s="47">
        <f t="shared" si="528"/>
        <v>4753.5</v>
      </c>
      <c r="K1011" s="47">
        <f t="shared" si="557"/>
        <v>0</v>
      </c>
      <c r="L1011" s="56">
        <f t="shared" si="553"/>
        <v>1518.8694779012449</v>
      </c>
      <c r="M1011" s="56">
        <f t="shared" si="536"/>
        <v>0</v>
      </c>
      <c r="N1011" s="78"/>
      <c r="O1011" s="78"/>
      <c r="P1011" s="78"/>
      <c r="Q1011" s="78"/>
      <c r="R1011" s="78"/>
      <c r="S1011" s="78"/>
      <c r="T1011" s="78"/>
      <c r="U1011" s="47"/>
      <c r="V1011" s="47">
        <f t="shared" si="559"/>
        <v>1518.8694779012449</v>
      </c>
      <c r="W1011" s="79">
        <v>5</v>
      </c>
      <c r="X1011" s="62">
        <f t="shared" si="524"/>
        <v>1518.8694779012449</v>
      </c>
      <c r="Y1011" s="137">
        <f t="shared" si="538"/>
        <v>58.193510985850061</v>
      </c>
      <c r="Z1011" s="133">
        <v>65.099999999999994</v>
      </c>
      <c r="AA1011" s="5">
        <f t="shared" si="558"/>
        <v>6.2572406925306296</v>
      </c>
      <c r="AB1011" s="133">
        <v>64.900000000000006</v>
      </c>
      <c r="AC1011" s="43">
        <f t="shared" si="540"/>
        <v>6.218852803402056</v>
      </c>
      <c r="AD1011" s="133">
        <v>64.900000000000006</v>
      </c>
      <c r="AE1011" s="43">
        <f t="shared" si="539"/>
        <v>6.218852803402056</v>
      </c>
      <c r="AF1011" s="131"/>
      <c r="AG1011" s="43">
        <f t="shared" si="541"/>
        <v>0</v>
      </c>
      <c r="AH1011" s="133"/>
      <c r="AI1011" s="43">
        <f t="shared" si="542"/>
        <v>0</v>
      </c>
      <c r="AJ1011" s="133"/>
      <c r="AK1011" s="43">
        <f t="shared" si="543"/>
        <v>0</v>
      </c>
      <c r="AL1011" s="117"/>
      <c r="AM1011" s="43">
        <f t="shared" si="544"/>
        <v>0</v>
      </c>
      <c r="AN1011" s="133"/>
      <c r="AO1011" s="5">
        <f t="shared" si="545"/>
        <v>0</v>
      </c>
      <c r="AP1011" s="133"/>
      <c r="AQ1011" s="43">
        <f t="shared" si="546"/>
        <v>0</v>
      </c>
      <c r="AR1011" s="133"/>
      <c r="AS1011" s="43">
        <f t="shared" si="547"/>
        <v>0</v>
      </c>
      <c r="AT1011" s="131"/>
      <c r="AU1011" s="43">
        <f t="shared" si="548"/>
        <v>0</v>
      </c>
      <c r="AV1011" s="133"/>
      <c r="AW1011" s="43">
        <f t="shared" si="549"/>
        <v>0</v>
      </c>
      <c r="AX1011" s="133"/>
      <c r="AY1011" s="43">
        <f t="shared" si="550"/>
        <v>0</v>
      </c>
      <c r="AZ1011" s="133"/>
      <c r="BA1011" s="43">
        <f t="shared" si="551"/>
        <v>0</v>
      </c>
      <c r="BB1011" s="231"/>
      <c r="BC1011" s="43">
        <f t="shared" si="552"/>
        <v>0</v>
      </c>
      <c r="BD1011" s="123"/>
      <c r="BE1011">
        <f t="shared" si="530"/>
        <v>0</v>
      </c>
      <c r="BF1011">
        <f t="shared" si="531"/>
        <v>0</v>
      </c>
      <c r="BG1011">
        <f t="shared" si="532"/>
        <v>4</v>
      </c>
      <c r="BH1011">
        <f t="shared" si="535"/>
        <v>7</v>
      </c>
      <c r="BI1011" s="6">
        <f t="shared" si="533"/>
        <v>0</v>
      </c>
      <c r="BJ1011" s="44">
        <f t="shared" si="534"/>
        <v>0</v>
      </c>
    </row>
    <row r="1012" spans="1:62" ht="15" customHeight="1" x14ac:dyDescent="0.25">
      <c r="A1012" s="144">
        <f t="shared" si="527"/>
        <v>1000</v>
      </c>
      <c r="B1012" s="89" t="s">
        <v>148</v>
      </c>
      <c r="C1012" s="150">
        <v>9</v>
      </c>
      <c r="D1012" s="89" t="s">
        <v>148</v>
      </c>
      <c r="E1012" s="150">
        <v>8</v>
      </c>
      <c r="F1012" s="154" t="s">
        <v>137</v>
      </c>
      <c r="G1012" s="155">
        <v>21</v>
      </c>
      <c r="H1012" s="152">
        <f t="shared" si="526"/>
        <v>5990.97</v>
      </c>
      <c r="I1012" s="47">
        <f t="shared" si="525"/>
        <v>874.94999999999982</v>
      </c>
      <c r="J1012" s="47">
        <f t="shared" si="528"/>
        <v>4761.5</v>
      </c>
      <c r="K1012" s="47">
        <f t="shared" si="557"/>
        <v>0</v>
      </c>
      <c r="L1012" s="56">
        <f t="shared" si="553"/>
        <v>1509.0175556964207</v>
      </c>
      <c r="M1012" s="56">
        <f t="shared" si="536"/>
        <v>0</v>
      </c>
      <c r="N1012" s="78"/>
      <c r="O1012" s="78"/>
      <c r="P1012" s="78"/>
      <c r="Q1012" s="78"/>
      <c r="R1012" s="78"/>
      <c r="S1012" s="78"/>
      <c r="T1012" s="78"/>
      <c r="U1012" s="47"/>
      <c r="V1012" s="47">
        <f t="shared" si="559"/>
        <v>1509.0175556964207</v>
      </c>
      <c r="W1012" s="79">
        <v>5</v>
      </c>
      <c r="X1012" s="62">
        <f t="shared" si="524"/>
        <v>1509.0175556964207</v>
      </c>
      <c r="Y1012" s="137">
        <f t="shared" si="538"/>
        <v>58.573438933602517</v>
      </c>
      <c r="Z1012" s="133">
        <v>60.4</v>
      </c>
      <c r="AA1012" s="5">
        <f t="shared" si="558"/>
        <v>5.3167034322435498</v>
      </c>
      <c r="AB1012" s="133">
        <v>60.4</v>
      </c>
      <c r="AC1012" s="43">
        <f t="shared" si="540"/>
        <v>5.3167034322435498</v>
      </c>
      <c r="AD1012" s="133">
        <v>60.6</v>
      </c>
      <c r="AE1012" s="43">
        <f t="shared" si="539"/>
        <v>5.3519716833784479</v>
      </c>
      <c r="AF1012" s="131"/>
      <c r="AG1012" s="43">
        <f t="shared" si="541"/>
        <v>0</v>
      </c>
      <c r="AH1012" s="133"/>
      <c r="AI1012" s="43">
        <f t="shared" si="542"/>
        <v>0</v>
      </c>
      <c r="AJ1012" s="133"/>
      <c r="AK1012" s="43">
        <f t="shared" si="543"/>
        <v>0</v>
      </c>
      <c r="AL1012" s="117"/>
      <c r="AM1012" s="43">
        <f t="shared" si="544"/>
        <v>0</v>
      </c>
      <c r="AN1012" s="133"/>
      <c r="AO1012" s="5">
        <f t="shared" si="545"/>
        <v>0</v>
      </c>
      <c r="AP1012" s="133"/>
      <c r="AQ1012" s="43">
        <f t="shared" si="546"/>
        <v>0</v>
      </c>
      <c r="AR1012" s="133"/>
      <c r="AS1012" s="43">
        <f t="shared" si="547"/>
        <v>0</v>
      </c>
      <c r="AT1012" s="131"/>
      <c r="AU1012" s="43">
        <f t="shared" si="548"/>
        <v>0</v>
      </c>
      <c r="AV1012" s="133"/>
      <c r="AW1012" s="43">
        <f t="shared" si="549"/>
        <v>0</v>
      </c>
      <c r="AX1012" s="133"/>
      <c r="AY1012" s="43">
        <f t="shared" si="550"/>
        <v>0</v>
      </c>
      <c r="AZ1012" s="133"/>
      <c r="BA1012" s="43">
        <f t="shared" si="551"/>
        <v>0</v>
      </c>
      <c r="BB1012" s="231"/>
      <c r="BC1012" s="43">
        <f t="shared" si="552"/>
        <v>0</v>
      </c>
      <c r="BD1012" s="123"/>
      <c r="BE1012">
        <f t="shared" si="530"/>
        <v>0</v>
      </c>
      <c r="BF1012">
        <f t="shared" si="531"/>
        <v>0</v>
      </c>
      <c r="BG1012">
        <f t="shared" si="532"/>
        <v>4</v>
      </c>
      <c r="BH1012">
        <f t="shared" si="535"/>
        <v>7</v>
      </c>
      <c r="BI1012" s="6">
        <f t="shared" si="533"/>
        <v>0</v>
      </c>
      <c r="BJ1012" s="44">
        <f t="shared" si="534"/>
        <v>0</v>
      </c>
    </row>
    <row r="1013" spans="1:62" ht="15" customHeight="1" x14ac:dyDescent="0.25">
      <c r="A1013" s="144">
        <f t="shared" si="527"/>
        <v>1001</v>
      </c>
      <c r="B1013" s="89" t="s">
        <v>148</v>
      </c>
      <c r="C1013" s="150">
        <v>10</v>
      </c>
      <c r="D1013" s="89" t="s">
        <v>148</v>
      </c>
      <c r="E1013" s="150">
        <v>9</v>
      </c>
      <c r="F1013" s="154" t="s">
        <v>137</v>
      </c>
      <c r="G1013" s="155">
        <v>22</v>
      </c>
      <c r="H1013" s="152">
        <f t="shared" si="526"/>
        <v>5990.97</v>
      </c>
      <c r="I1013" s="47">
        <f t="shared" si="525"/>
        <v>869.19999999999982</v>
      </c>
      <c r="J1013" s="47">
        <f t="shared" si="528"/>
        <v>4769.5</v>
      </c>
      <c r="K1013" s="47">
        <f t="shared" si="557"/>
        <v>0</v>
      </c>
      <c r="L1013" s="56">
        <f t="shared" si="553"/>
        <v>1499.1656349116331</v>
      </c>
      <c r="M1013" s="56">
        <f t="shared" si="536"/>
        <v>0</v>
      </c>
      <c r="N1013" s="78"/>
      <c r="O1013" s="78"/>
      <c r="P1013" s="78"/>
      <c r="Q1013" s="78"/>
      <c r="R1013" s="78"/>
      <c r="S1013" s="78"/>
      <c r="T1013" s="78"/>
      <c r="U1013" s="47"/>
      <c r="V1013" s="47">
        <f t="shared" si="559"/>
        <v>1499.1656349116331</v>
      </c>
      <c r="W1013" s="79">
        <v>5</v>
      </c>
      <c r="X1013" s="62">
        <f t="shared" si="524"/>
        <v>1499.1656349116331</v>
      </c>
      <c r="Y1013" s="137">
        <f t="shared" si="538"/>
        <v>58.958360297211854</v>
      </c>
      <c r="Z1013" s="133">
        <v>63</v>
      </c>
      <c r="AA1013" s="5">
        <f t="shared" si="558"/>
        <v>5.7090035059021442</v>
      </c>
      <c r="AB1013" s="133">
        <v>63</v>
      </c>
      <c r="AC1013" s="43">
        <f t="shared" si="540"/>
        <v>5.7090035059021442</v>
      </c>
      <c r="AD1013" s="133">
        <v>63.1</v>
      </c>
      <c r="AE1013" s="43">
        <f t="shared" si="539"/>
        <v>5.7271417105404483</v>
      </c>
      <c r="AF1013" s="131"/>
      <c r="AG1013" s="43">
        <f t="shared" si="541"/>
        <v>0</v>
      </c>
      <c r="AH1013" s="133"/>
      <c r="AI1013" s="43">
        <f t="shared" si="542"/>
        <v>0</v>
      </c>
      <c r="AJ1013" s="133"/>
      <c r="AK1013" s="43">
        <f t="shared" si="543"/>
        <v>0</v>
      </c>
      <c r="AL1013" s="117"/>
      <c r="AM1013" s="43">
        <f t="shared" si="544"/>
        <v>0</v>
      </c>
      <c r="AN1013" s="133"/>
      <c r="AO1013" s="5">
        <f t="shared" si="545"/>
        <v>0</v>
      </c>
      <c r="AP1013" s="133"/>
      <c r="AQ1013" s="43">
        <f t="shared" si="546"/>
        <v>0</v>
      </c>
      <c r="AR1013" s="133"/>
      <c r="AS1013" s="43">
        <f t="shared" si="547"/>
        <v>0</v>
      </c>
      <c r="AT1013" s="131"/>
      <c r="AU1013" s="43">
        <f t="shared" si="548"/>
        <v>0</v>
      </c>
      <c r="AV1013" s="133"/>
      <c r="AW1013" s="43">
        <f t="shared" si="549"/>
        <v>0</v>
      </c>
      <c r="AX1013" s="133"/>
      <c r="AY1013" s="43">
        <f t="shared" si="550"/>
        <v>0</v>
      </c>
      <c r="AZ1013" s="133"/>
      <c r="BA1013" s="43">
        <f t="shared" si="551"/>
        <v>0</v>
      </c>
      <c r="BB1013" s="231"/>
      <c r="BC1013" s="43">
        <f t="shared" si="552"/>
        <v>0</v>
      </c>
      <c r="BD1013" s="123"/>
      <c r="BE1013">
        <f t="shared" si="530"/>
        <v>0</v>
      </c>
      <c r="BF1013">
        <f t="shared" si="531"/>
        <v>0</v>
      </c>
      <c r="BG1013">
        <f t="shared" si="532"/>
        <v>4</v>
      </c>
      <c r="BH1013">
        <f t="shared" si="535"/>
        <v>7</v>
      </c>
      <c r="BI1013" s="6">
        <f t="shared" si="533"/>
        <v>0</v>
      </c>
      <c r="BJ1013" s="44">
        <f t="shared" si="534"/>
        <v>0</v>
      </c>
    </row>
    <row r="1014" spans="1:62" ht="15" customHeight="1" x14ac:dyDescent="0.25">
      <c r="A1014" s="144">
        <f t="shared" si="527"/>
        <v>1002</v>
      </c>
      <c r="B1014" s="89" t="s">
        <v>148</v>
      </c>
      <c r="C1014" s="150">
        <v>11</v>
      </c>
      <c r="D1014" s="89" t="s">
        <v>148</v>
      </c>
      <c r="E1014" s="150">
        <v>10</v>
      </c>
      <c r="F1014" s="154" t="s">
        <v>137</v>
      </c>
      <c r="G1014" s="155">
        <v>23</v>
      </c>
      <c r="H1014" s="152">
        <f t="shared" si="526"/>
        <v>5990.97</v>
      </c>
      <c r="I1014" s="47">
        <f t="shared" si="525"/>
        <v>863.44999999999982</v>
      </c>
      <c r="J1014" s="47">
        <f t="shared" si="528"/>
        <v>4777.5</v>
      </c>
      <c r="K1014" s="47">
        <f t="shared" si="557"/>
        <v>0</v>
      </c>
      <c r="L1014" s="56">
        <f t="shared" si="553"/>
        <v>1489.3137155750633</v>
      </c>
      <c r="M1014" s="56">
        <f t="shared" si="536"/>
        <v>0</v>
      </c>
      <c r="N1014" s="78"/>
      <c r="O1014" s="78"/>
      <c r="P1014" s="78"/>
      <c r="Q1014" s="78"/>
      <c r="R1014" s="78"/>
      <c r="S1014" s="78"/>
      <c r="T1014" s="78"/>
      <c r="U1014" s="47"/>
      <c r="V1014" s="47">
        <f t="shared" si="559"/>
        <v>1489.3137155750633</v>
      </c>
      <c r="W1014" s="79">
        <v>5</v>
      </c>
      <c r="X1014" s="62">
        <f t="shared" si="524"/>
        <v>1489.3137155750633</v>
      </c>
      <c r="Y1014" s="137">
        <f t="shared" si="538"/>
        <v>59.348374169903728</v>
      </c>
      <c r="Z1014" s="133">
        <v>63.7</v>
      </c>
      <c r="AA1014" s="5">
        <f t="shared" si="558"/>
        <v>5.7601158312708796</v>
      </c>
      <c r="AB1014" s="133">
        <v>63.5</v>
      </c>
      <c r="AC1014" s="43">
        <f t="shared" si="540"/>
        <v>5.7240023413917775</v>
      </c>
      <c r="AD1014" s="133">
        <v>63.7</v>
      </c>
      <c r="AE1014" s="43">
        <f t="shared" si="539"/>
        <v>5.7601158312708796</v>
      </c>
      <c r="AF1014" s="131"/>
      <c r="AG1014" s="43">
        <f t="shared" si="541"/>
        <v>0</v>
      </c>
      <c r="AH1014" s="133"/>
      <c r="AI1014" s="43">
        <f t="shared" si="542"/>
        <v>0</v>
      </c>
      <c r="AJ1014" s="133"/>
      <c r="AK1014" s="43">
        <f t="shared" si="543"/>
        <v>0</v>
      </c>
      <c r="AL1014" s="117"/>
      <c r="AM1014" s="43">
        <f t="shared" si="544"/>
        <v>0</v>
      </c>
      <c r="AN1014" s="133"/>
      <c r="AO1014" s="5">
        <f t="shared" si="545"/>
        <v>0</v>
      </c>
      <c r="AP1014" s="133"/>
      <c r="AQ1014" s="43">
        <f t="shared" si="546"/>
        <v>0</v>
      </c>
      <c r="AR1014" s="133"/>
      <c r="AS1014" s="43">
        <f t="shared" si="547"/>
        <v>0</v>
      </c>
      <c r="AT1014" s="131"/>
      <c r="AU1014" s="43">
        <f t="shared" si="548"/>
        <v>0</v>
      </c>
      <c r="AV1014" s="133"/>
      <c r="AW1014" s="43">
        <f t="shared" si="549"/>
        <v>0</v>
      </c>
      <c r="AX1014" s="133"/>
      <c r="AY1014" s="43">
        <f t="shared" si="550"/>
        <v>0</v>
      </c>
      <c r="AZ1014" s="133"/>
      <c r="BA1014" s="43">
        <f t="shared" si="551"/>
        <v>0</v>
      </c>
      <c r="BB1014" s="231"/>
      <c r="BC1014" s="43">
        <f t="shared" si="552"/>
        <v>0</v>
      </c>
      <c r="BD1014" s="123"/>
      <c r="BE1014">
        <f t="shared" si="530"/>
        <v>0</v>
      </c>
      <c r="BF1014">
        <f t="shared" si="531"/>
        <v>0</v>
      </c>
      <c r="BG1014">
        <f t="shared" si="532"/>
        <v>4</v>
      </c>
      <c r="BH1014">
        <f t="shared" si="535"/>
        <v>7</v>
      </c>
      <c r="BI1014" s="6">
        <f t="shared" si="533"/>
        <v>0</v>
      </c>
      <c r="BJ1014" s="44">
        <f t="shared" si="534"/>
        <v>0</v>
      </c>
    </row>
    <row r="1015" spans="1:62" ht="15" customHeight="1" x14ac:dyDescent="0.25">
      <c r="A1015" s="144">
        <f t="shared" si="527"/>
        <v>1003</v>
      </c>
      <c r="B1015" s="89" t="s">
        <v>148</v>
      </c>
      <c r="C1015" s="150">
        <v>12</v>
      </c>
      <c r="D1015" s="89" t="s">
        <v>148</v>
      </c>
      <c r="E1015" s="150">
        <v>11</v>
      </c>
      <c r="F1015" s="154" t="s">
        <v>137</v>
      </c>
      <c r="G1015" s="155">
        <v>24</v>
      </c>
      <c r="H1015" s="152">
        <f t="shared" si="526"/>
        <v>5990.97</v>
      </c>
      <c r="I1015" s="47">
        <f t="shared" si="525"/>
        <v>857.69999999999982</v>
      </c>
      <c r="J1015" s="47">
        <f t="shared" si="528"/>
        <v>4785.5</v>
      </c>
      <c r="K1015" s="47">
        <f t="shared" si="557"/>
        <v>0</v>
      </c>
      <c r="L1015" s="56">
        <f t="shared" si="553"/>
        <v>1479.4617977156424</v>
      </c>
      <c r="M1015" s="56">
        <f t="shared" si="536"/>
        <v>0</v>
      </c>
      <c r="N1015" s="78"/>
      <c r="O1015" s="78"/>
      <c r="P1015" s="78"/>
      <c r="Q1015" s="78"/>
      <c r="R1015" s="78"/>
      <c r="S1015" s="78"/>
      <c r="T1015" s="78"/>
      <c r="U1015" s="47"/>
      <c r="V1015" s="47">
        <f t="shared" si="559"/>
        <v>1479.4617977156424</v>
      </c>
      <c r="W1015" s="79">
        <v>5</v>
      </c>
      <c r="X1015" s="62">
        <f t="shared" si="524"/>
        <v>1479.4617977156424</v>
      </c>
      <c r="Y1015" s="137">
        <f t="shared" si="538"/>
        <v>59.743582284310513</v>
      </c>
      <c r="Z1015" s="133">
        <v>64.5</v>
      </c>
      <c r="AA1015" s="5">
        <f t="shared" si="558"/>
        <v>5.8278305274539042</v>
      </c>
      <c r="AB1015" s="133">
        <v>64.400000000000006</v>
      </c>
      <c r="AC1015" s="43">
        <f t="shared" si="540"/>
        <v>5.8097737434868648</v>
      </c>
      <c r="AD1015" s="133">
        <v>64.5</v>
      </c>
      <c r="AE1015" s="43">
        <f t="shared" si="539"/>
        <v>5.8278305274539042</v>
      </c>
      <c r="AF1015" s="131"/>
      <c r="AG1015" s="43">
        <f t="shared" si="541"/>
        <v>0</v>
      </c>
      <c r="AH1015" s="133"/>
      <c r="AI1015" s="43">
        <f t="shared" si="542"/>
        <v>0</v>
      </c>
      <c r="AJ1015" s="133"/>
      <c r="AK1015" s="43">
        <f t="shared" si="543"/>
        <v>0</v>
      </c>
      <c r="AL1015" s="117"/>
      <c r="AM1015" s="43">
        <f t="shared" si="544"/>
        <v>0</v>
      </c>
      <c r="AN1015" s="133"/>
      <c r="AO1015" s="5">
        <f t="shared" si="545"/>
        <v>0</v>
      </c>
      <c r="AP1015" s="133"/>
      <c r="AQ1015" s="43">
        <f t="shared" si="546"/>
        <v>0</v>
      </c>
      <c r="AR1015" s="133"/>
      <c r="AS1015" s="43">
        <f t="shared" si="547"/>
        <v>0</v>
      </c>
      <c r="AT1015" s="131"/>
      <c r="AU1015" s="43">
        <f t="shared" si="548"/>
        <v>0</v>
      </c>
      <c r="AV1015" s="133"/>
      <c r="AW1015" s="43">
        <f t="shared" si="549"/>
        <v>0</v>
      </c>
      <c r="AX1015" s="133"/>
      <c r="AY1015" s="43">
        <f t="shared" si="550"/>
        <v>0</v>
      </c>
      <c r="AZ1015" s="133"/>
      <c r="BA1015" s="43">
        <f t="shared" si="551"/>
        <v>0</v>
      </c>
      <c r="BB1015" s="231"/>
      <c r="BC1015" s="43">
        <f t="shared" si="552"/>
        <v>0</v>
      </c>
      <c r="BD1015" s="123"/>
      <c r="BE1015">
        <f t="shared" si="530"/>
        <v>0</v>
      </c>
      <c r="BF1015">
        <f t="shared" si="531"/>
        <v>0</v>
      </c>
      <c r="BG1015">
        <f t="shared" si="532"/>
        <v>4</v>
      </c>
      <c r="BH1015">
        <f t="shared" si="535"/>
        <v>7</v>
      </c>
      <c r="BI1015" s="6">
        <f t="shared" si="533"/>
        <v>0</v>
      </c>
      <c r="BJ1015" s="44">
        <f t="shared" si="534"/>
        <v>0</v>
      </c>
    </row>
    <row r="1016" spans="1:62" ht="15" customHeight="1" x14ac:dyDescent="0.25">
      <c r="A1016" s="144">
        <f t="shared" si="527"/>
        <v>1004</v>
      </c>
      <c r="B1016" s="89" t="s">
        <v>148</v>
      </c>
      <c r="C1016" s="150">
        <v>13</v>
      </c>
      <c r="D1016" s="89" t="s">
        <v>148</v>
      </c>
      <c r="E1016" s="150">
        <v>12</v>
      </c>
      <c r="F1016" s="154" t="s">
        <v>137</v>
      </c>
      <c r="G1016" s="155">
        <v>25</v>
      </c>
      <c r="H1016" s="152">
        <f t="shared" si="526"/>
        <v>5990.97</v>
      </c>
      <c r="I1016" s="47">
        <f t="shared" si="525"/>
        <v>851.94999999999982</v>
      </c>
      <c r="J1016" s="47">
        <f t="shared" si="528"/>
        <v>4793.5</v>
      </c>
      <c r="K1016" s="47">
        <f t="shared" si="557"/>
        <v>0</v>
      </c>
      <c r="L1016" s="56">
        <f t="shared" si="553"/>
        <v>1469.6098813630781</v>
      </c>
      <c r="M1016" s="56">
        <f t="shared" si="536"/>
        <v>0</v>
      </c>
      <c r="N1016" s="78"/>
      <c r="O1016" s="78"/>
      <c r="P1016" s="78"/>
      <c r="Q1016" s="78"/>
      <c r="R1016" s="78"/>
      <c r="S1016" s="78"/>
      <c r="T1016" s="78"/>
      <c r="U1016" s="47"/>
      <c r="V1016" s="47">
        <f t="shared" si="559"/>
        <v>1469.6098813630781</v>
      </c>
      <c r="W1016" s="79">
        <v>5</v>
      </c>
      <c r="X1016" s="62">
        <f t="shared" si="524"/>
        <v>1469.6098813630781</v>
      </c>
      <c r="Y1016" s="137">
        <f t="shared" si="538"/>
        <v>60.144089100937009</v>
      </c>
      <c r="Z1016" s="133">
        <v>65.2</v>
      </c>
      <c r="AA1016" s="5">
        <f t="shared" si="558"/>
        <v>5.8759662449801846</v>
      </c>
      <c r="AB1016" s="133">
        <v>65</v>
      </c>
      <c r="AC1016" s="43">
        <f t="shared" si="540"/>
        <v>5.8399726619936017</v>
      </c>
      <c r="AD1016" s="133">
        <v>65.099999999999994</v>
      </c>
      <c r="AE1016" s="43">
        <f t="shared" si="539"/>
        <v>5.8579556310663916</v>
      </c>
      <c r="AF1016" s="131"/>
      <c r="AG1016" s="43">
        <f t="shared" si="541"/>
        <v>0</v>
      </c>
      <c r="AH1016" s="133"/>
      <c r="AI1016" s="43">
        <f t="shared" si="542"/>
        <v>0</v>
      </c>
      <c r="AJ1016" s="133"/>
      <c r="AK1016" s="43">
        <f t="shared" si="543"/>
        <v>0</v>
      </c>
      <c r="AL1016" s="117"/>
      <c r="AM1016" s="43">
        <f t="shared" si="544"/>
        <v>0</v>
      </c>
      <c r="AN1016" s="133"/>
      <c r="AO1016" s="5">
        <f t="shared" si="545"/>
        <v>0</v>
      </c>
      <c r="AP1016" s="133"/>
      <c r="AQ1016" s="43">
        <f t="shared" si="546"/>
        <v>0</v>
      </c>
      <c r="AR1016" s="133"/>
      <c r="AS1016" s="43">
        <f t="shared" si="547"/>
        <v>0</v>
      </c>
      <c r="AT1016" s="131"/>
      <c r="AU1016" s="43">
        <f t="shared" si="548"/>
        <v>0</v>
      </c>
      <c r="AV1016" s="133"/>
      <c r="AW1016" s="43">
        <f t="shared" si="549"/>
        <v>0</v>
      </c>
      <c r="AX1016" s="133"/>
      <c r="AY1016" s="43">
        <f t="shared" si="550"/>
        <v>0</v>
      </c>
      <c r="AZ1016" s="133"/>
      <c r="BA1016" s="43">
        <f t="shared" si="551"/>
        <v>0</v>
      </c>
      <c r="BB1016" s="231"/>
      <c r="BC1016" s="43">
        <f t="shared" si="552"/>
        <v>0</v>
      </c>
      <c r="BD1016" s="123"/>
      <c r="BE1016">
        <f t="shared" si="530"/>
        <v>0</v>
      </c>
      <c r="BF1016">
        <f t="shared" si="531"/>
        <v>0</v>
      </c>
      <c r="BG1016">
        <f t="shared" si="532"/>
        <v>4</v>
      </c>
      <c r="BH1016">
        <f t="shared" si="535"/>
        <v>7</v>
      </c>
      <c r="BI1016" s="6">
        <f t="shared" si="533"/>
        <v>0</v>
      </c>
      <c r="BJ1016" s="44">
        <f t="shared" si="534"/>
        <v>0</v>
      </c>
    </row>
    <row r="1017" spans="1:62" ht="15" customHeight="1" x14ac:dyDescent="0.25">
      <c r="A1017" s="144">
        <f t="shared" si="527"/>
        <v>1005</v>
      </c>
      <c r="B1017" s="89" t="s">
        <v>148</v>
      </c>
      <c r="C1017" s="150">
        <v>14</v>
      </c>
      <c r="D1017" s="89" t="s">
        <v>148</v>
      </c>
      <c r="E1017" s="150">
        <v>13</v>
      </c>
      <c r="F1017" s="154" t="s">
        <v>137</v>
      </c>
      <c r="G1017" s="155">
        <v>26</v>
      </c>
      <c r="H1017" s="152">
        <f t="shared" si="526"/>
        <v>5990.97</v>
      </c>
      <c r="I1017" s="47">
        <f t="shared" si="525"/>
        <v>846.19999999999982</v>
      </c>
      <c r="J1017" s="47">
        <f t="shared" si="528"/>
        <v>4801.5</v>
      </c>
      <c r="K1017" s="47">
        <f t="shared" si="557"/>
        <v>0</v>
      </c>
      <c r="L1017" s="56">
        <f t="shared" si="553"/>
        <v>1459.7579665478797</v>
      </c>
      <c r="M1017" s="56">
        <f t="shared" si="536"/>
        <v>0</v>
      </c>
      <c r="N1017" s="78"/>
      <c r="O1017" s="78"/>
      <c r="P1017" s="78"/>
      <c r="Q1017" s="78"/>
      <c r="R1017" s="78"/>
      <c r="S1017" s="78"/>
      <c r="T1017" s="78"/>
      <c r="U1017" s="47"/>
      <c r="V1017" s="47">
        <f t="shared" si="559"/>
        <v>1459.7579665478797</v>
      </c>
      <c r="W1017" s="79">
        <v>5</v>
      </c>
      <c r="X1017" s="62">
        <f t="shared" si="524"/>
        <v>1459.7579665478797</v>
      </c>
      <c r="Y1017" s="137">
        <f t="shared" si="538"/>
        <v>60.550001900208379</v>
      </c>
      <c r="Z1017" s="133">
        <v>65.900000000000006</v>
      </c>
      <c r="AA1017" s="5">
        <f t="shared" si="558"/>
        <v>5.9226014866801506</v>
      </c>
      <c r="AB1017" s="133">
        <v>65.8</v>
      </c>
      <c r="AC1017" s="43">
        <f t="shared" si="540"/>
        <v>5.9046406130569453</v>
      </c>
      <c r="AD1017" s="133">
        <v>65.8</v>
      </c>
      <c r="AE1017" s="43">
        <f t="shared" si="539"/>
        <v>5.9046406130569453</v>
      </c>
      <c r="AF1017" s="131"/>
      <c r="AG1017" s="43">
        <f t="shared" si="541"/>
        <v>0</v>
      </c>
      <c r="AH1017" s="133"/>
      <c r="AI1017" s="43">
        <f t="shared" si="542"/>
        <v>0</v>
      </c>
      <c r="AJ1017" s="133"/>
      <c r="AK1017" s="43">
        <f t="shared" si="543"/>
        <v>0</v>
      </c>
      <c r="AL1017" s="117"/>
      <c r="AM1017" s="43">
        <f t="shared" si="544"/>
        <v>0</v>
      </c>
      <c r="AN1017" s="133"/>
      <c r="AO1017" s="5">
        <f t="shared" si="545"/>
        <v>0</v>
      </c>
      <c r="AP1017" s="133"/>
      <c r="AQ1017" s="43">
        <f t="shared" si="546"/>
        <v>0</v>
      </c>
      <c r="AR1017" s="133"/>
      <c r="AS1017" s="43">
        <f t="shared" si="547"/>
        <v>0</v>
      </c>
      <c r="AT1017" s="131"/>
      <c r="AU1017" s="43">
        <f t="shared" si="548"/>
        <v>0</v>
      </c>
      <c r="AV1017" s="133"/>
      <c r="AW1017" s="43">
        <f t="shared" si="549"/>
        <v>0</v>
      </c>
      <c r="AX1017" s="133"/>
      <c r="AY1017" s="43">
        <f t="shared" si="550"/>
        <v>0</v>
      </c>
      <c r="AZ1017" s="133"/>
      <c r="BA1017" s="43">
        <f t="shared" si="551"/>
        <v>0</v>
      </c>
      <c r="BB1017" s="231"/>
      <c r="BC1017" s="43">
        <f t="shared" si="552"/>
        <v>0</v>
      </c>
      <c r="BD1017" s="123"/>
      <c r="BE1017">
        <f t="shared" si="530"/>
        <v>0</v>
      </c>
      <c r="BF1017">
        <f t="shared" si="531"/>
        <v>0</v>
      </c>
      <c r="BG1017">
        <f t="shared" si="532"/>
        <v>4</v>
      </c>
      <c r="BH1017">
        <f t="shared" si="535"/>
        <v>7</v>
      </c>
      <c r="BI1017" s="6">
        <f t="shared" si="533"/>
        <v>0</v>
      </c>
      <c r="BJ1017" s="44">
        <f t="shared" si="534"/>
        <v>0</v>
      </c>
    </row>
    <row r="1018" spans="1:62" ht="15" customHeight="1" x14ac:dyDescent="0.25">
      <c r="A1018" s="144">
        <f t="shared" si="527"/>
        <v>1006</v>
      </c>
      <c r="B1018" s="89" t="s">
        <v>148</v>
      </c>
      <c r="C1018" s="150">
        <v>15</v>
      </c>
      <c r="D1018" s="89" t="s">
        <v>148</v>
      </c>
      <c r="E1018" s="150">
        <v>14</v>
      </c>
      <c r="F1018" s="154" t="s">
        <v>137</v>
      </c>
      <c r="G1018" s="155">
        <v>27</v>
      </c>
      <c r="H1018" s="152">
        <f t="shared" si="526"/>
        <v>5990.97</v>
      </c>
      <c r="I1018" s="47">
        <f t="shared" si="525"/>
        <v>840.44999999999982</v>
      </c>
      <c r="J1018" s="47">
        <f t="shared" si="528"/>
        <v>4809.5</v>
      </c>
      <c r="K1018" s="47">
        <f t="shared" si="557"/>
        <v>0</v>
      </c>
      <c r="L1018" s="56">
        <f t="shared" si="553"/>
        <v>1449.9060533013856</v>
      </c>
      <c r="M1018" s="56">
        <f t="shared" si="536"/>
        <v>0</v>
      </c>
      <c r="N1018" s="78"/>
      <c r="O1018" s="78"/>
      <c r="P1018" s="78"/>
      <c r="Q1018" s="78"/>
      <c r="R1018" s="78"/>
      <c r="S1018" s="78"/>
      <c r="T1018" s="78"/>
      <c r="U1018" s="47"/>
      <c r="V1018" s="47">
        <f t="shared" si="559"/>
        <v>1449.9060533013856</v>
      </c>
      <c r="W1018" s="79">
        <v>5</v>
      </c>
      <c r="X1018" s="62">
        <f t="shared" si="524"/>
        <v>1449.9060533013856</v>
      </c>
      <c r="Y1018" s="137">
        <f t="shared" si="538"/>
        <v>60.961430878270527</v>
      </c>
      <c r="Z1018" s="133">
        <v>66.5</v>
      </c>
      <c r="AA1018" s="5">
        <f t="shared" si="558"/>
        <v>5.9498085390372157</v>
      </c>
      <c r="AB1018" s="133">
        <v>66.3</v>
      </c>
      <c r="AC1018" s="43">
        <f t="shared" si="540"/>
        <v>5.9140740340235185</v>
      </c>
      <c r="AD1018" s="133">
        <v>66.5</v>
      </c>
      <c r="AE1018" s="43">
        <f t="shared" si="539"/>
        <v>5.9498085390372157</v>
      </c>
      <c r="AF1018" s="131"/>
      <c r="AG1018" s="43">
        <f t="shared" si="541"/>
        <v>0</v>
      </c>
      <c r="AH1018" s="133"/>
      <c r="AI1018" s="43">
        <f t="shared" si="542"/>
        <v>0</v>
      </c>
      <c r="AJ1018" s="133"/>
      <c r="AK1018" s="43">
        <f t="shared" si="543"/>
        <v>0</v>
      </c>
      <c r="AL1018" s="117"/>
      <c r="AM1018" s="43">
        <f t="shared" si="544"/>
        <v>0</v>
      </c>
      <c r="AN1018" s="133"/>
      <c r="AO1018" s="5">
        <f t="shared" si="545"/>
        <v>0</v>
      </c>
      <c r="AP1018" s="133"/>
      <c r="AQ1018" s="43">
        <f t="shared" si="546"/>
        <v>0</v>
      </c>
      <c r="AR1018" s="133"/>
      <c r="AS1018" s="43">
        <f t="shared" si="547"/>
        <v>0</v>
      </c>
      <c r="AT1018" s="131"/>
      <c r="AU1018" s="43">
        <f t="shared" si="548"/>
        <v>0</v>
      </c>
      <c r="AV1018" s="133"/>
      <c r="AW1018" s="43">
        <f t="shared" si="549"/>
        <v>0</v>
      </c>
      <c r="AX1018" s="133"/>
      <c r="AY1018" s="43">
        <f t="shared" si="550"/>
        <v>0</v>
      </c>
      <c r="AZ1018" s="133"/>
      <c r="BA1018" s="43">
        <f t="shared" si="551"/>
        <v>0</v>
      </c>
      <c r="BB1018" s="231"/>
      <c r="BC1018" s="43">
        <f t="shared" si="552"/>
        <v>0</v>
      </c>
      <c r="BD1018" s="123"/>
      <c r="BE1018">
        <f t="shared" si="530"/>
        <v>0</v>
      </c>
      <c r="BF1018">
        <f t="shared" si="531"/>
        <v>0</v>
      </c>
      <c r="BG1018">
        <f t="shared" si="532"/>
        <v>4</v>
      </c>
      <c r="BH1018">
        <f t="shared" si="535"/>
        <v>7</v>
      </c>
      <c r="BI1018" s="6">
        <f t="shared" si="533"/>
        <v>0</v>
      </c>
      <c r="BJ1018" s="44">
        <f t="shared" si="534"/>
        <v>0</v>
      </c>
    </row>
    <row r="1019" spans="1:62" ht="15" customHeight="1" x14ac:dyDescent="0.25">
      <c r="A1019" s="144">
        <f t="shared" si="527"/>
        <v>1007</v>
      </c>
      <c r="B1019" s="89" t="s">
        <v>148</v>
      </c>
      <c r="C1019" s="150">
        <v>16</v>
      </c>
      <c r="D1019" s="89" t="s">
        <v>148</v>
      </c>
      <c r="E1019" s="150">
        <v>15</v>
      </c>
      <c r="F1019" s="154" t="s">
        <v>137</v>
      </c>
      <c r="G1019" s="155">
        <v>28</v>
      </c>
      <c r="H1019" s="152">
        <f t="shared" si="526"/>
        <v>5990.97</v>
      </c>
      <c r="I1019" s="47">
        <f t="shared" si="525"/>
        <v>834.69999999999982</v>
      </c>
      <c r="J1019" s="47">
        <f t="shared" si="528"/>
        <v>4817.5</v>
      </c>
      <c r="K1019" s="47">
        <f t="shared" si="557"/>
        <v>0</v>
      </c>
      <c r="L1019" s="56">
        <f t="shared" si="553"/>
        <v>1440.0541416557921</v>
      </c>
      <c r="M1019" s="56">
        <f t="shared" si="536"/>
        <v>0</v>
      </c>
      <c r="N1019" s="78"/>
      <c r="O1019" s="78"/>
      <c r="P1019" s="78"/>
      <c r="Q1019" s="78"/>
      <c r="R1019" s="78"/>
      <c r="S1019" s="78"/>
      <c r="T1019" s="78"/>
      <c r="U1019" s="47"/>
      <c r="V1019" s="47">
        <f t="shared" si="559"/>
        <v>1440.0541416557921</v>
      </c>
      <c r="W1019" s="79">
        <v>5</v>
      </c>
      <c r="X1019" s="62">
        <f t="shared" si="524"/>
        <v>1440.0541416557921</v>
      </c>
      <c r="Y1019" s="137">
        <f t="shared" si="538"/>
        <v>61.378489246722637</v>
      </c>
      <c r="Z1019" s="133">
        <v>65.3</v>
      </c>
      <c r="AA1019" s="5">
        <f t="shared" si="558"/>
        <v>5.659316433530484</v>
      </c>
      <c r="AB1019" s="133">
        <v>65.2</v>
      </c>
      <c r="AC1019" s="43">
        <f t="shared" si="540"/>
        <v>5.6419964239956091</v>
      </c>
      <c r="AD1019" s="133">
        <v>65.400000000000006</v>
      </c>
      <c r="AE1019" s="43">
        <f t="shared" si="539"/>
        <v>5.6766629871412775</v>
      </c>
      <c r="AF1019" s="131"/>
      <c r="AG1019" s="43">
        <f t="shared" si="541"/>
        <v>0</v>
      </c>
      <c r="AH1019" s="133"/>
      <c r="AI1019" s="43">
        <f t="shared" si="542"/>
        <v>0</v>
      </c>
      <c r="AJ1019" s="133"/>
      <c r="AK1019" s="43">
        <f t="shared" si="543"/>
        <v>0</v>
      </c>
      <c r="AL1019" s="117"/>
      <c r="AM1019" s="43">
        <f t="shared" si="544"/>
        <v>0</v>
      </c>
      <c r="AN1019" s="133"/>
      <c r="AO1019" s="5">
        <f t="shared" si="545"/>
        <v>0</v>
      </c>
      <c r="AP1019" s="133"/>
      <c r="AQ1019" s="43">
        <f t="shared" si="546"/>
        <v>0</v>
      </c>
      <c r="AR1019" s="133"/>
      <c r="AS1019" s="43">
        <f t="shared" si="547"/>
        <v>0</v>
      </c>
      <c r="AT1019" s="131"/>
      <c r="AU1019" s="43">
        <f t="shared" si="548"/>
        <v>0</v>
      </c>
      <c r="AV1019" s="133"/>
      <c r="AW1019" s="43">
        <f t="shared" si="549"/>
        <v>0</v>
      </c>
      <c r="AX1019" s="133"/>
      <c r="AY1019" s="43">
        <f t="shared" si="550"/>
        <v>0</v>
      </c>
      <c r="AZ1019" s="133"/>
      <c r="BA1019" s="43">
        <f t="shared" si="551"/>
        <v>0</v>
      </c>
      <c r="BB1019" s="231"/>
      <c r="BC1019" s="43">
        <f t="shared" si="552"/>
        <v>0</v>
      </c>
      <c r="BD1019" s="123"/>
      <c r="BE1019">
        <f t="shared" si="530"/>
        <v>0</v>
      </c>
      <c r="BF1019">
        <f t="shared" si="531"/>
        <v>0</v>
      </c>
      <c r="BG1019">
        <f t="shared" si="532"/>
        <v>4</v>
      </c>
      <c r="BH1019">
        <f t="shared" si="535"/>
        <v>7</v>
      </c>
      <c r="BI1019" s="6">
        <f t="shared" si="533"/>
        <v>0</v>
      </c>
      <c r="BJ1019" s="44">
        <f t="shared" si="534"/>
        <v>0</v>
      </c>
    </row>
    <row r="1020" spans="1:62" ht="15" customHeight="1" x14ac:dyDescent="0.25">
      <c r="A1020" s="144">
        <f t="shared" si="527"/>
        <v>1008</v>
      </c>
      <c r="B1020" s="89" t="s">
        <v>148</v>
      </c>
      <c r="C1020" s="150">
        <v>17</v>
      </c>
      <c r="D1020" s="89" t="s">
        <v>148</v>
      </c>
      <c r="E1020" s="150">
        <v>16</v>
      </c>
      <c r="F1020" s="154" t="s">
        <v>137</v>
      </c>
      <c r="G1020" s="155">
        <v>29</v>
      </c>
      <c r="H1020" s="152">
        <f t="shared" si="526"/>
        <v>5990.97</v>
      </c>
      <c r="I1020" s="47">
        <f t="shared" si="525"/>
        <v>828.94999999999982</v>
      </c>
      <c r="J1020" s="47">
        <f t="shared" si="528"/>
        <v>4825.5</v>
      </c>
      <c r="K1020" s="47">
        <f t="shared" si="557"/>
        <v>0</v>
      </c>
      <c r="L1020" s="56">
        <f t="shared" si="553"/>
        <v>1430.2022316441826</v>
      </c>
      <c r="M1020" s="56">
        <f t="shared" si="536"/>
        <v>0</v>
      </c>
      <c r="N1020" s="78"/>
      <c r="O1020" s="78"/>
      <c r="P1020" s="78"/>
      <c r="Q1020" s="78"/>
      <c r="R1020" s="78"/>
      <c r="S1020" s="78"/>
      <c r="T1020" s="78"/>
      <c r="U1020" s="47"/>
      <c r="V1020" s="47">
        <f t="shared" si="559"/>
        <v>1430.2022316441826</v>
      </c>
      <c r="W1020" s="79">
        <v>5</v>
      </c>
      <c r="X1020" s="62">
        <f t="shared" ref="X1020:X1083" si="560">V1020</f>
        <v>1430.2022316441826</v>
      </c>
      <c r="Y1020" s="137">
        <f t="shared" si="538"/>
        <v>61.801293336471602</v>
      </c>
      <c r="Z1020" s="133">
        <v>66.7</v>
      </c>
      <c r="AA1020" s="5">
        <f t="shared" si="558"/>
        <v>5.8240694419712167</v>
      </c>
      <c r="AB1020" s="133">
        <v>66.5</v>
      </c>
      <c r="AC1020" s="43">
        <f t="shared" si="540"/>
        <v>5.7891948530436164</v>
      </c>
      <c r="AD1020" s="133">
        <v>66.5</v>
      </c>
      <c r="AE1020" s="43">
        <f t="shared" si="539"/>
        <v>5.7891948530436164</v>
      </c>
      <c r="AF1020" s="131"/>
      <c r="AG1020" s="43">
        <f t="shared" si="541"/>
        <v>0</v>
      </c>
      <c r="AH1020" s="133"/>
      <c r="AI1020" s="43">
        <f t="shared" si="542"/>
        <v>0</v>
      </c>
      <c r="AJ1020" s="133"/>
      <c r="AK1020" s="43">
        <f t="shared" si="543"/>
        <v>0</v>
      </c>
      <c r="AL1020" s="117"/>
      <c r="AM1020" s="43">
        <f t="shared" si="544"/>
        <v>0</v>
      </c>
      <c r="AN1020" s="133"/>
      <c r="AO1020" s="5">
        <f t="shared" si="545"/>
        <v>0</v>
      </c>
      <c r="AP1020" s="133"/>
      <c r="AQ1020" s="43">
        <f t="shared" si="546"/>
        <v>0</v>
      </c>
      <c r="AR1020" s="133"/>
      <c r="AS1020" s="43">
        <f t="shared" si="547"/>
        <v>0</v>
      </c>
      <c r="AT1020" s="131"/>
      <c r="AU1020" s="43">
        <f t="shared" si="548"/>
        <v>0</v>
      </c>
      <c r="AV1020" s="133"/>
      <c r="AW1020" s="43">
        <f t="shared" si="549"/>
        <v>0</v>
      </c>
      <c r="AX1020" s="133"/>
      <c r="AY1020" s="43">
        <f t="shared" si="550"/>
        <v>0</v>
      </c>
      <c r="AZ1020" s="133"/>
      <c r="BA1020" s="43">
        <f t="shared" si="551"/>
        <v>0</v>
      </c>
      <c r="BB1020" s="231"/>
      <c r="BC1020" s="43">
        <f t="shared" si="552"/>
        <v>0</v>
      </c>
      <c r="BD1020" s="123"/>
      <c r="BE1020">
        <f t="shared" si="530"/>
        <v>0</v>
      </c>
      <c r="BF1020">
        <f t="shared" si="531"/>
        <v>0</v>
      </c>
      <c r="BG1020">
        <f t="shared" si="532"/>
        <v>4</v>
      </c>
      <c r="BH1020">
        <f t="shared" si="535"/>
        <v>7</v>
      </c>
      <c r="BI1020" s="6">
        <f t="shared" si="533"/>
        <v>0</v>
      </c>
      <c r="BJ1020" s="44">
        <f t="shared" si="534"/>
        <v>0</v>
      </c>
    </row>
    <row r="1021" spans="1:62" ht="15" customHeight="1" x14ac:dyDescent="0.25">
      <c r="A1021" s="144">
        <f t="shared" si="527"/>
        <v>1009</v>
      </c>
      <c r="B1021" s="89" t="s">
        <v>148</v>
      </c>
      <c r="C1021" s="150">
        <v>18</v>
      </c>
      <c r="D1021" s="89" t="s">
        <v>148</v>
      </c>
      <c r="E1021" s="150">
        <v>17</v>
      </c>
      <c r="F1021" s="154" t="s">
        <v>137</v>
      </c>
      <c r="G1021" s="155">
        <v>30</v>
      </c>
      <c r="H1021" s="152">
        <f t="shared" si="526"/>
        <v>5990.97</v>
      </c>
      <c r="I1021" s="47">
        <f t="shared" ref="I1021:I1084" si="561">I1020-K$8</f>
        <v>823.19999999999982</v>
      </c>
      <c r="J1021" s="47">
        <f t="shared" si="528"/>
        <v>4833.5</v>
      </c>
      <c r="K1021" s="47">
        <f t="shared" si="557"/>
        <v>0</v>
      </c>
      <c r="L1021" s="56">
        <f t="shared" si="553"/>
        <v>1420.3503233005583</v>
      </c>
      <c r="M1021" s="56">
        <f t="shared" si="536"/>
        <v>0</v>
      </c>
      <c r="N1021" s="78"/>
      <c r="O1021" s="78"/>
      <c r="P1021" s="78"/>
      <c r="Q1021" s="78"/>
      <c r="R1021" s="78"/>
      <c r="S1021" s="78"/>
      <c r="T1021" s="78"/>
      <c r="U1021" s="47"/>
      <c r="V1021" s="47">
        <f t="shared" si="559"/>
        <v>1420.3503233005583</v>
      </c>
      <c r="W1021" s="79">
        <v>5</v>
      </c>
      <c r="X1021" s="62">
        <f t="shared" si="560"/>
        <v>1420.3503233005583</v>
      </c>
      <c r="Y1021" s="137">
        <f t="shared" si="538"/>
        <v>62.229962705908228</v>
      </c>
      <c r="Z1021" s="133">
        <v>65.8</v>
      </c>
      <c r="AA1021" s="5">
        <f t="shared" si="558"/>
        <v>5.590140329524659</v>
      </c>
      <c r="AB1021" s="133">
        <v>65.599999999999994</v>
      </c>
      <c r="AC1021" s="43">
        <f t="shared" si="540"/>
        <v>5.5562093588527519</v>
      </c>
      <c r="AD1021" s="133">
        <v>65.8</v>
      </c>
      <c r="AE1021" s="43">
        <f t="shared" si="539"/>
        <v>5.590140329524659</v>
      </c>
      <c r="AF1021" s="131"/>
      <c r="AG1021" s="43">
        <f t="shared" si="541"/>
        <v>0</v>
      </c>
      <c r="AH1021" s="133"/>
      <c r="AI1021" s="43">
        <f t="shared" si="542"/>
        <v>0</v>
      </c>
      <c r="AJ1021" s="133"/>
      <c r="AK1021" s="43">
        <f t="shared" si="543"/>
        <v>0</v>
      </c>
      <c r="AL1021" s="117"/>
      <c r="AM1021" s="43">
        <f t="shared" si="544"/>
        <v>0</v>
      </c>
      <c r="AN1021" s="133"/>
      <c r="AO1021" s="5">
        <f t="shared" si="545"/>
        <v>0</v>
      </c>
      <c r="AP1021" s="133"/>
      <c r="AQ1021" s="43">
        <f t="shared" si="546"/>
        <v>0</v>
      </c>
      <c r="AR1021" s="133"/>
      <c r="AS1021" s="43">
        <f t="shared" si="547"/>
        <v>0</v>
      </c>
      <c r="AT1021" s="131"/>
      <c r="AU1021" s="43">
        <f t="shared" si="548"/>
        <v>0</v>
      </c>
      <c r="AV1021" s="133"/>
      <c r="AW1021" s="43">
        <f t="shared" si="549"/>
        <v>0</v>
      </c>
      <c r="AX1021" s="133"/>
      <c r="AY1021" s="43">
        <f t="shared" si="550"/>
        <v>0</v>
      </c>
      <c r="AZ1021" s="133"/>
      <c r="BA1021" s="43">
        <f t="shared" si="551"/>
        <v>0</v>
      </c>
      <c r="BB1021" s="231"/>
      <c r="BC1021" s="43">
        <f t="shared" si="552"/>
        <v>0</v>
      </c>
      <c r="BD1021" s="123"/>
      <c r="BE1021">
        <f t="shared" si="530"/>
        <v>0</v>
      </c>
      <c r="BF1021">
        <f t="shared" si="531"/>
        <v>0</v>
      </c>
      <c r="BG1021">
        <f t="shared" si="532"/>
        <v>4</v>
      </c>
      <c r="BH1021">
        <f t="shared" si="535"/>
        <v>7</v>
      </c>
      <c r="BI1021" s="6">
        <f t="shared" si="533"/>
        <v>0</v>
      </c>
      <c r="BJ1021" s="44">
        <f t="shared" si="534"/>
        <v>0</v>
      </c>
    </row>
    <row r="1022" spans="1:62" ht="15" customHeight="1" x14ac:dyDescent="0.25">
      <c r="A1022" s="144">
        <f t="shared" si="527"/>
        <v>1010</v>
      </c>
      <c r="B1022" s="89" t="s">
        <v>148</v>
      </c>
      <c r="C1022" s="150">
        <v>19</v>
      </c>
      <c r="D1022" s="89" t="s">
        <v>148</v>
      </c>
      <c r="E1022" s="150">
        <v>18</v>
      </c>
      <c r="F1022" s="154" t="s">
        <v>137</v>
      </c>
      <c r="G1022" s="155">
        <v>31</v>
      </c>
      <c r="H1022" s="152">
        <f t="shared" ref="H1022:H1085" si="562">K$7</f>
        <v>5990.97</v>
      </c>
      <c r="I1022" s="47">
        <f t="shared" si="561"/>
        <v>817.44999999999982</v>
      </c>
      <c r="J1022" s="47">
        <f t="shared" si="528"/>
        <v>4841.5</v>
      </c>
      <c r="K1022" s="47">
        <f t="shared" si="557"/>
        <v>0</v>
      </c>
      <c r="L1022" s="56">
        <f t="shared" si="553"/>
        <v>1410.4984166598699</v>
      </c>
      <c r="M1022" s="56">
        <f t="shared" si="536"/>
        <v>0</v>
      </c>
      <c r="N1022" s="78"/>
      <c r="O1022" s="78"/>
      <c r="P1022" s="78"/>
      <c r="Q1022" s="78"/>
      <c r="R1022" s="78"/>
      <c r="S1022" s="78"/>
      <c r="T1022" s="78"/>
      <c r="U1022" s="47"/>
      <c r="V1022" s="47">
        <f t="shared" si="559"/>
        <v>1410.4984166598699</v>
      </c>
      <c r="W1022" s="79">
        <v>5</v>
      </c>
      <c r="X1022" s="62">
        <f t="shared" si="560"/>
        <v>1410.4984166598699</v>
      </c>
      <c r="Y1022" s="137">
        <f t="shared" si="538"/>
        <v>62.664620253616746</v>
      </c>
      <c r="Z1022" s="133">
        <v>68.3</v>
      </c>
      <c r="AA1022" s="5">
        <f t="shared" si="558"/>
        <v>5.9397284057118886</v>
      </c>
      <c r="AB1022" s="133">
        <v>68.3</v>
      </c>
      <c r="AC1022" s="43">
        <f t="shared" si="540"/>
        <v>5.9397284057118886</v>
      </c>
      <c r="AD1022" s="133">
        <v>68.2</v>
      </c>
      <c r="AE1022" s="43">
        <f t="shared" si="539"/>
        <v>5.9223480831881075</v>
      </c>
      <c r="AF1022" s="131"/>
      <c r="AG1022" s="43">
        <f t="shared" si="541"/>
        <v>0</v>
      </c>
      <c r="AH1022" s="133"/>
      <c r="AI1022" s="43">
        <f t="shared" si="542"/>
        <v>0</v>
      </c>
      <c r="AJ1022" s="133"/>
      <c r="AK1022" s="43">
        <f t="shared" si="543"/>
        <v>0</v>
      </c>
      <c r="AL1022" s="117"/>
      <c r="AM1022" s="43">
        <f t="shared" si="544"/>
        <v>0</v>
      </c>
      <c r="AN1022" s="133"/>
      <c r="AO1022" s="5">
        <f t="shared" si="545"/>
        <v>0</v>
      </c>
      <c r="AP1022" s="133"/>
      <c r="AQ1022" s="43">
        <f t="shared" si="546"/>
        <v>0</v>
      </c>
      <c r="AR1022" s="133"/>
      <c r="AS1022" s="43">
        <f t="shared" si="547"/>
        <v>0</v>
      </c>
      <c r="AT1022" s="131"/>
      <c r="AU1022" s="43">
        <f t="shared" si="548"/>
        <v>0</v>
      </c>
      <c r="AV1022" s="133"/>
      <c r="AW1022" s="43">
        <f t="shared" si="549"/>
        <v>0</v>
      </c>
      <c r="AX1022" s="133"/>
      <c r="AY1022" s="43">
        <f t="shared" si="550"/>
        <v>0</v>
      </c>
      <c r="AZ1022" s="133"/>
      <c r="BA1022" s="43">
        <f t="shared" si="551"/>
        <v>0</v>
      </c>
      <c r="BB1022" s="231"/>
      <c r="BC1022" s="43">
        <f t="shared" si="552"/>
        <v>0</v>
      </c>
      <c r="BD1022" s="123"/>
      <c r="BE1022">
        <f t="shared" si="530"/>
        <v>0</v>
      </c>
      <c r="BF1022">
        <f t="shared" si="531"/>
        <v>0</v>
      </c>
      <c r="BG1022">
        <f t="shared" si="532"/>
        <v>4</v>
      </c>
      <c r="BH1022">
        <f t="shared" si="535"/>
        <v>7</v>
      </c>
      <c r="BI1022" s="6">
        <f t="shared" si="533"/>
        <v>0</v>
      </c>
      <c r="BJ1022" s="44">
        <f t="shared" si="534"/>
        <v>0</v>
      </c>
    </row>
    <row r="1023" spans="1:62" ht="15" customHeight="1" x14ac:dyDescent="0.25">
      <c r="A1023" s="144">
        <f t="shared" ref="A1023:A1086" si="563">A1022+1</f>
        <v>1011</v>
      </c>
      <c r="B1023" s="89" t="s">
        <v>148</v>
      </c>
      <c r="C1023" s="150">
        <v>20</v>
      </c>
      <c r="D1023" s="89" t="s">
        <v>148</v>
      </c>
      <c r="E1023" s="150">
        <v>19</v>
      </c>
      <c r="F1023" s="154" t="s">
        <v>137</v>
      </c>
      <c r="G1023" s="155">
        <v>32</v>
      </c>
      <c r="H1023" s="152">
        <f t="shared" si="562"/>
        <v>5990.97</v>
      </c>
      <c r="I1023" s="47">
        <f t="shared" si="561"/>
        <v>811.69999999999982</v>
      </c>
      <c r="J1023" s="47">
        <f t="shared" ref="J1023:J1086" si="564">J1022+I$8</f>
        <v>4849.5</v>
      </c>
      <c r="K1023" s="47">
        <f t="shared" si="557"/>
        <v>0</v>
      </c>
      <c r="L1023" s="56">
        <f t="shared" si="553"/>
        <v>1400.6465117580524</v>
      </c>
      <c r="M1023" s="56">
        <f t="shared" si="536"/>
        <v>0</v>
      </c>
      <c r="N1023" s="78"/>
      <c r="O1023" s="78"/>
      <c r="P1023" s="78"/>
      <c r="Q1023" s="78"/>
      <c r="R1023" s="78"/>
      <c r="S1023" s="78"/>
      <c r="T1023" s="78"/>
      <c r="U1023" s="47"/>
      <c r="V1023" s="47">
        <f t="shared" si="559"/>
        <v>1400.6465117580524</v>
      </c>
      <c r="W1023" s="79">
        <v>5</v>
      </c>
      <c r="X1023" s="62">
        <f t="shared" si="560"/>
        <v>1400.6465117580524</v>
      </c>
      <c r="Y1023" s="137">
        <f t="shared" si="538"/>
        <v>63.105392335840577</v>
      </c>
      <c r="Z1023" s="133">
        <v>67.2</v>
      </c>
      <c r="AA1023" s="5">
        <f t="shared" si="558"/>
        <v>5.6699027262465664</v>
      </c>
      <c r="AB1023" s="133">
        <v>67</v>
      </c>
      <c r="AC1023" s="43">
        <f t="shared" si="540"/>
        <v>5.6362035276096654</v>
      </c>
      <c r="AD1023" s="133">
        <v>67.099999999999994</v>
      </c>
      <c r="AE1023" s="43">
        <f t="shared" si="539"/>
        <v>5.6530405713399485</v>
      </c>
      <c r="AF1023" s="131"/>
      <c r="AG1023" s="43">
        <f t="shared" si="541"/>
        <v>0</v>
      </c>
      <c r="AH1023" s="133"/>
      <c r="AI1023" s="43">
        <f t="shared" si="542"/>
        <v>0</v>
      </c>
      <c r="AJ1023" s="133"/>
      <c r="AK1023" s="43">
        <f t="shared" si="543"/>
        <v>0</v>
      </c>
      <c r="AL1023" s="117"/>
      <c r="AM1023" s="43">
        <f t="shared" si="544"/>
        <v>0</v>
      </c>
      <c r="AN1023" s="133"/>
      <c r="AO1023" s="5">
        <f t="shared" si="545"/>
        <v>0</v>
      </c>
      <c r="AP1023" s="133"/>
      <c r="AQ1023" s="43">
        <f t="shared" si="546"/>
        <v>0</v>
      </c>
      <c r="AR1023" s="133"/>
      <c r="AS1023" s="43">
        <f t="shared" si="547"/>
        <v>0</v>
      </c>
      <c r="AT1023" s="131"/>
      <c r="AU1023" s="43">
        <f t="shared" si="548"/>
        <v>0</v>
      </c>
      <c r="AV1023" s="133"/>
      <c r="AW1023" s="43">
        <f t="shared" si="549"/>
        <v>0</v>
      </c>
      <c r="AX1023" s="133"/>
      <c r="AY1023" s="43">
        <f t="shared" si="550"/>
        <v>0</v>
      </c>
      <c r="AZ1023" s="133"/>
      <c r="BA1023" s="43">
        <f t="shared" si="551"/>
        <v>0</v>
      </c>
      <c r="BB1023" s="231"/>
      <c r="BC1023" s="43">
        <f t="shared" si="552"/>
        <v>0</v>
      </c>
      <c r="BD1023" s="123"/>
      <c r="BE1023">
        <f t="shared" si="530"/>
        <v>0</v>
      </c>
      <c r="BF1023">
        <f t="shared" si="531"/>
        <v>0</v>
      </c>
      <c r="BG1023">
        <f t="shared" si="532"/>
        <v>4</v>
      </c>
      <c r="BH1023">
        <f t="shared" si="535"/>
        <v>7</v>
      </c>
      <c r="BI1023" s="6">
        <f t="shared" si="533"/>
        <v>0</v>
      </c>
      <c r="BJ1023" s="44">
        <f t="shared" si="534"/>
        <v>0</v>
      </c>
    </row>
    <row r="1024" spans="1:62" ht="15" customHeight="1" x14ac:dyDescent="0.25">
      <c r="A1024" s="144">
        <f t="shared" si="563"/>
        <v>1012</v>
      </c>
      <c r="B1024" s="89" t="s">
        <v>148</v>
      </c>
      <c r="C1024" s="150">
        <v>21</v>
      </c>
      <c r="D1024" s="89" t="s">
        <v>148</v>
      </c>
      <c r="E1024" s="150">
        <v>20</v>
      </c>
      <c r="F1024" s="154" t="s">
        <v>137</v>
      </c>
      <c r="G1024" s="155">
        <v>33</v>
      </c>
      <c r="H1024" s="152">
        <f t="shared" si="562"/>
        <v>5990.97</v>
      </c>
      <c r="I1024" s="47">
        <f t="shared" si="561"/>
        <v>805.94999999999982</v>
      </c>
      <c r="J1024" s="47">
        <f t="shared" si="564"/>
        <v>4857.5</v>
      </c>
      <c r="K1024" s="47">
        <f t="shared" si="557"/>
        <v>0</v>
      </c>
      <c r="L1024" s="56">
        <f t="shared" si="553"/>
        <v>1390.7946086320583</v>
      </c>
      <c r="M1024" s="56">
        <f t="shared" si="536"/>
        <v>0</v>
      </c>
      <c r="N1024" s="78"/>
      <c r="O1024" s="78"/>
      <c r="P1024" s="78"/>
      <c r="Q1024" s="78"/>
      <c r="R1024" s="78"/>
      <c r="S1024" s="78"/>
      <c r="T1024" s="78"/>
      <c r="U1024" s="47"/>
      <c r="V1024" s="47">
        <f t="shared" si="559"/>
        <v>1390.7946086320583</v>
      </c>
      <c r="W1024" s="79">
        <v>5</v>
      </c>
      <c r="X1024" s="62">
        <f t="shared" si="560"/>
        <v>1390.7946086320583</v>
      </c>
      <c r="Y1024" s="137">
        <f t="shared" si="538"/>
        <v>63.55240888894042</v>
      </c>
      <c r="Z1024" s="133">
        <v>68.099999999999994</v>
      </c>
      <c r="AA1024" s="5">
        <f t="shared" si="558"/>
        <v>5.7411671970100935</v>
      </c>
      <c r="AB1024" s="133">
        <v>68</v>
      </c>
      <c r="AC1024" s="43">
        <f t="shared" si="540"/>
        <v>5.724318586292223</v>
      </c>
      <c r="AD1024" s="133">
        <v>67.900000000000006</v>
      </c>
      <c r="AE1024" s="43">
        <f t="shared" si="539"/>
        <v>5.7074947347377893</v>
      </c>
      <c r="AF1024" s="131"/>
      <c r="AG1024" s="43">
        <f t="shared" si="541"/>
        <v>0</v>
      </c>
      <c r="AH1024" s="133"/>
      <c r="AI1024" s="43">
        <f t="shared" si="542"/>
        <v>0</v>
      </c>
      <c r="AJ1024" s="133"/>
      <c r="AK1024" s="43">
        <f t="shared" si="543"/>
        <v>0</v>
      </c>
      <c r="AL1024" s="117"/>
      <c r="AM1024" s="43">
        <f t="shared" si="544"/>
        <v>0</v>
      </c>
      <c r="AN1024" s="133"/>
      <c r="AO1024" s="5">
        <f t="shared" si="545"/>
        <v>0</v>
      </c>
      <c r="AP1024" s="133"/>
      <c r="AQ1024" s="43">
        <f t="shared" si="546"/>
        <v>0</v>
      </c>
      <c r="AR1024" s="133"/>
      <c r="AS1024" s="43">
        <f t="shared" si="547"/>
        <v>0</v>
      </c>
      <c r="AT1024" s="131"/>
      <c r="AU1024" s="43">
        <f t="shared" si="548"/>
        <v>0</v>
      </c>
      <c r="AV1024" s="133"/>
      <c r="AW1024" s="43">
        <f t="shared" si="549"/>
        <v>0</v>
      </c>
      <c r="AX1024" s="133"/>
      <c r="AY1024" s="43">
        <f t="shared" si="550"/>
        <v>0</v>
      </c>
      <c r="AZ1024" s="133"/>
      <c r="BA1024" s="43">
        <f t="shared" si="551"/>
        <v>0</v>
      </c>
      <c r="BB1024" s="231"/>
      <c r="BC1024" s="43">
        <f t="shared" si="552"/>
        <v>0</v>
      </c>
      <c r="BD1024" s="123"/>
      <c r="BE1024">
        <f t="shared" si="530"/>
        <v>0</v>
      </c>
      <c r="BF1024">
        <f t="shared" si="531"/>
        <v>0</v>
      </c>
      <c r="BG1024">
        <f t="shared" si="532"/>
        <v>4</v>
      </c>
      <c r="BH1024">
        <f t="shared" si="535"/>
        <v>7</v>
      </c>
      <c r="BI1024" s="6">
        <f t="shared" si="533"/>
        <v>0</v>
      </c>
      <c r="BJ1024" s="44">
        <f t="shared" si="534"/>
        <v>0</v>
      </c>
    </row>
    <row r="1025" spans="1:62" ht="15" customHeight="1" x14ac:dyDescent="0.25">
      <c r="A1025" s="144">
        <f t="shared" si="563"/>
        <v>1013</v>
      </c>
      <c r="B1025" s="89" t="s">
        <v>148</v>
      </c>
      <c r="C1025" s="150">
        <v>22</v>
      </c>
      <c r="D1025" s="89" t="s">
        <v>148</v>
      </c>
      <c r="E1025" s="150">
        <v>21</v>
      </c>
      <c r="F1025" s="154" t="s">
        <v>137</v>
      </c>
      <c r="G1025" s="155">
        <v>34</v>
      </c>
      <c r="H1025" s="152">
        <f t="shared" si="562"/>
        <v>5990.97</v>
      </c>
      <c r="I1025" s="47">
        <f t="shared" si="561"/>
        <v>800.19999999999982</v>
      </c>
      <c r="J1025" s="47">
        <f t="shared" si="564"/>
        <v>4865.5</v>
      </c>
      <c r="K1025" s="47">
        <f t="shared" si="557"/>
        <v>0</v>
      </c>
      <c r="L1025" s="56">
        <f t="shared" si="553"/>
        <v>1380.9427073198947</v>
      </c>
      <c r="M1025" s="56">
        <f t="shared" si="536"/>
        <v>0</v>
      </c>
      <c r="N1025" s="78"/>
      <c r="O1025" s="78"/>
      <c r="P1025" s="78"/>
      <c r="Q1025" s="78"/>
      <c r="R1025" s="78"/>
      <c r="S1025" s="78"/>
      <c r="T1025" s="78"/>
      <c r="U1025" s="47"/>
      <c r="V1025" s="47">
        <f t="shared" si="559"/>
        <v>1380.9427073198947</v>
      </c>
      <c r="W1025" s="79">
        <v>5</v>
      </c>
      <c r="X1025" s="62">
        <f t="shared" si="560"/>
        <v>1380.9427073198947</v>
      </c>
      <c r="Y1025" s="137">
        <f t="shared" si="538"/>
        <v>64.005803557093785</v>
      </c>
      <c r="Z1025" s="133">
        <v>69.7</v>
      </c>
      <c r="AA1025" s="5">
        <f t="shared" si="558"/>
        <v>5.9292102673284379</v>
      </c>
      <c r="AB1025" s="133">
        <v>69.599999999999994</v>
      </c>
      <c r="AC1025" s="43">
        <f t="shared" si="540"/>
        <v>5.9122089563144611</v>
      </c>
      <c r="AD1025" s="133">
        <v>69.5</v>
      </c>
      <c r="AE1025" s="43">
        <f t="shared" si="539"/>
        <v>5.8952320549358257</v>
      </c>
      <c r="AF1025" s="131"/>
      <c r="AG1025" s="43">
        <f t="shared" si="541"/>
        <v>0</v>
      </c>
      <c r="AH1025" s="133"/>
      <c r="AI1025" s="43">
        <f t="shared" si="542"/>
        <v>0</v>
      </c>
      <c r="AJ1025" s="133"/>
      <c r="AK1025" s="43">
        <f t="shared" si="543"/>
        <v>0</v>
      </c>
      <c r="AL1025" s="117"/>
      <c r="AM1025" s="43">
        <f t="shared" si="544"/>
        <v>0</v>
      </c>
      <c r="AN1025" s="133"/>
      <c r="AO1025" s="5">
        <f t="shared" si="545"/>
        <v>0</v>
      </c>
      <c r="AP1025" s="133"/>
      <c r="AQ1025" s="43">
        <f t="shared" si="546"/>
        <v>0</v>
      </c>
      <c r="AR1025" s="133"/>
      <c r="AS1025" s="43">
        <f t="shared" si="547"/>
        <v>0</v>
      </c>
      <c r="AT1025" s="131"/>
      <c r="AU1025" s="43">
        <f t="shared" si="548"/>
        <v>0</v>
      </c>
      <c r="AV1025" s="133"/>
      <c r="AW1025" s="43">
        <f t="shared" si="549"/>
        <v>0</v>
      </c>
      <c r="AX1025" s="133"/>
      <c r="AY1025" s="43">
        <f t="shared" si="550"/>
        <v>0</v>
      </c>
      <c r="AZ1025" s="133"/>
      <c r="BA1025" s="43">
        <f t="shared" si="551"/>
        <v>0</v>
      </c>
      <c r="BB1025" s="231"/>
      <c r="BC1025" s="43">
        <f t="shared" si="552"/>
        <v>0</v>
      </c>
      <c r="BD1025" s="123"/>
      <c r="BE1025">
        <f t="shared" si="530"/>
        <v>0</v>
      </c>
      <c r="BF1025">
        <f t="shared" si="531"/>
        <v>0</v>
      </c>
      <c r="BG1025">
        <f t="shared" si="532"/>
        <v>4</v>
      </c>
      <c r="BH1025">
        <f t="shared" si="535"/>
        <v>7</v>
      </c>
      <c r="BI1025" s="6">
        <f t="shared" si="533"/>
        <v>0</v>
      </c>
      <c r="BJ1025" s="44">
        <f t="shared" si="534"/>
        <v>0</v>
      </c>
    </row>
    <row r="1026" spans="1:62" ht="15" customHeight="1" x14ac:dyDescent="0.25">
      <c r="A1026" s="144">
        <f t="shared" si="563"/>
        <v>1014</v>
      </c>
      <c r="B1026" s="89" t="s">
        <v>148</v>
      </c>
      <c r="C1026" s="150">
        <v>23</v>
      </c>
      <c r="D1026" s="89" t="s">
        <v>148</v>
      </c>
      <c r="E1026" s="150">
        <v>22</v>
      </c>
      <c r="F1026" s="154" t="s">
        <v>137</v>
      </c>
      <c r="G1026" s="155">
        <v>35</v>
      </c>
      <c r="H1026" s="152">
        <f t="shared" si="562"/>
        <v>5990.97</v>
      </c>
      <c r="I1026" s="47">
        <f t="shared" si="561"/>
        <v>794.44999999999982</v>
      </c>
      <c r="J1026" s="47">
        <f t="shared" si="564"/>
        <v>4873.5</v>
      </c>
      <c r="K1026" s="47">
        <f t="shared" si="557"/>
        <v>0</v>
      </c>
      <c r="L1026" s="56">
        <f t="shared" si="553"/>
        <v>1371.090807860661</v>
      </c>
      <c r="M1026" s="56">
        <f t="shared" si="536"/>
        <v>0</v>
      </c>
      <c r="N1026" s="78"/>
      <c r="O1026" s="78"/>
      <c r="P1026" s="78"/>
      <c r="Q1026" s="78"/>
      <c r="R1026" s="78"/>
      <c r="S1026" s="78"/>
      <c r="T1026" s="78"/>
      <c r="U1026" s="47"/>
      <c r="V1026" s="47">
        <f t="shared" si="559"/>
        <v>1371.090807860661</v>
      </c>
      <c r="W1026" s="79">
        <v>5</v>
      </c>
      <c r="X1026" s="62">
        <f t="shared" si="560"/>
        <v>1371.090807860661</v>
      </c>
      <c r="Y1026" s="137">
        <f t="shared" si="538"/>
        <v>64.465713825499606</v>
      </c>
      <c r="Z1026" s="133">
        <v>67.599999999999994</v>
      </c>
      <c r="AA1026" s="5">
        <f t="shared" si="558"/>
        <v>5.4980135308397973</v>
      </c>
      <c r="AB1026" s="133">
        <v>67.599999999999994</v>
      </c>
      <c r="AC1026" s="43">
        <f t="shared" si="540"/>
        <v>5.4980135308397973</v>
      </c>
      <c r="AD1026" s="133">
        <v>67.7</v>
      </c>
      <c r="AE1026" s="43">
        <f t="shared" si="539"/>
        <v>5.5142918743572391</v>
      </c>
      <c r="AF1026" s="131"/>
      <c r="AG1026" s="43">
        <f t="shared" si="541"/>
        <v>0</v>
      </c>
      <c r="AH1026" s="133"/>
      <c r="AI1026" s="43">
        <f t="shared" si="542"/>
        <v>0</v>
      </c>
      <c r="AJ1026" s="133"/>
      <c r="AK1026" s="43">
        <f t="shared" si="543"/>
        <v>0</v>
      </c>
      <c r="AL1026" s="117"/>
      <c r="AM1026" s="43">
        <f t="shared" si="544"/>
        <v>0</v>
      </c>
      <c r="AN1026" s="133"/>
      <c r="AO1026" s="5">
        <f t="shared" si="545"/>
        <v>0</v>
      </c>
      <c r="AP1026" s="133"/>
      <c r="AQ1026" s="43">
        <f t="shared" si="546"/>
        <v>0</v>
      </c>
      <c r="AR1026" s="133"/>
      <c r="AS1026" s="43">
        <f t="shared" si="547"/>
        <v>0</v>
      </c>
      <c r="AT1026" s="131"/>
      <c r="AU1026" s="43">
        <f t="shared" si="548"/>
        <v>0</v>
      </c>
      <c r="AV1026" s="133"/>
      <c r="AW1026" s="43">
        <f t="shared" si="549"/>
        <v>0</v>
      </c>
      <c r="AX1026" s="133"/>
      <c r="AY1026" s="43">
        <f t="shared" si="550"/>
        <v>0</v>
      </c>
      <c r="AZ1026" s="133"/>
      <c r="BA1026" s="43">
        <f t="shared" si="551"/>
        <v>0</v>
      </c>
      <c r="BB1026" s="231"/>
      <c r="BC1026" s="43">
        <f t="shared" si="552"/>
        <v>0</v>
      </c>
      <c r="BD1026" s="123"/>
      <c r="BE1026">
        <f t="shared" si="530"/>
        <v>0</v>
      </c>
      <c r="BF1026">
        <f t="shared" si="531"/>
        <v>0</v>
      </c>
      <c r="BG1026">
        <f t="shared" si="532"/>
        <v>4</v>
      </c>
      <c r="BH1026">
        <f t="shared" si="535"/>
        <v>7</v>
      </c>
      <c r="BI1026" s="6">
        <f t="shared" si="533"/>
        <v>0</v>
      </c>
      <c r="BJ1026" s="44">
        <f t="shared" si="534"/>
        <v>0</v>
      </c>
    </row>
    <row r="1027" spans="1:62" ht="15" customHeight="1" x14ac:dyDescent="0.25">
      <c r="A1027" s="144">
        <f t="shared" si="563"/>
        <v>1015</v>
      </c>
      <c r="B1027" s="89" t="s">
        <v>148</v>
      </c>
      <c r="C1027" s="150">
        <v>24</v>
      </c>
      <c r="D1027" s="89" t="s">
        <v>148</v>
      </c>
      <c r="E1027" s="150">
        <v>23</v>
      </c>
      <c r="F1027" s="154" t="s">
        <v>137</v>
      </c>
      <c r="G1027" s="155">
        <v>36</v>
      </c>
      <c r="H1027" s="152">
        <f t="shared" si="562"/>
        <v>5990.97</v>
      </c>
      <c r="I1027" s="47">
        <f t="shared" si="561"/>
        <v>788.69999999999982</v>
      </c>
      <c r="J1027" s="47">
        <f t="shared" si="564"/>
        <v>4881.5</v>
      </c>
      <c r="K1027" s="47">
        <f t="shared" si="557"/>
        <v>0</v>
      </c>
      <c r="L1027" s="56">
        <f t="shared" si="553"/>
        <v>1361.238910294589</v>
      </c>
      <c r="M1027" s="56">
        <f t="shared" si="536"/>
        <v>0</v>
      </c>
      <c r="N1027" s="78"/>
      <c r="O1027" s="78"/>
      <c r="P1027" s="78"/>
      <c r="Q1027" s="78"/>
      <c r="R1027" s="78"/>
      <c r="S1027" s="78"/>
      <c r="T1027" s="78"/>
      <c r="U1027" s="47"/>
      <c r="V1027" s="47">
        <f t="shared" si="559"/>
        <v>1361.238910294589</v>
      </c>
      <c r="W1027" s="79">
        <v>5</v>
      </c>
      <c r="X1027" s="62">
        <f t="shared" si="560"/>
        <v>1361.238910294589</v>
      </c>
      <c r="Y1027" s="137">
        <f t="shared" si="538"/>
        <v>64.93228115936688</v>
      </c>
      <c r="Z1027" s="133">
        <v>69.099999999999994</v>
      </c>
      <c r="AA1027" s="5">
        <f t="shared" si="558"/>
        <v>5.6624551881516982</v>
      </c>
      <c r="AB1027" s="133">
        <v>69</v>
      </c>
      <c r="AC1027" s="43">
        <f t="shared" si="540"/>
        <v>5.6460778859871361</v>
      </c>
      <c r="AD1027" s="133">
        <v>68.900000000000006</v>
      </c>
      <c r="AE1027" s="43">
        <f t="shared" si="539"/>
        <v>5.6297243018561236</v>
      </c>
      <c r="AF1027" s="131"/>
      <c r="AG1027" s="43">
        <f t="shared" si="541"/>
        <v>0</v>
      </c>
      <c r="AH1027" s="133"/>
      <c r="AI1027" s="43">
        <f t="shared" si="542"/>
        <v>0</v>
      </c>
      <c r="AJ1027" s="133"/>
      <c r="AK1027" s="43">
        <f t="shared" si="543"/>
        <v>0</v>
      </c>
      <c r="AL1027" s="117"/>
      <c r="AM1027" s="43">
        <f t="shared" si="544"/>
        <v>0</v>
      </c>
      <c r="AN1027" s="133"/>
      <c r="AO1027" s="5">
        <f t="shared" si="545"/>
        <v>0</v>
      </c>
      <c r="AP1027" s="133"/>
      <c r="AQ1027" s="43">
        <f t="shared" si="546"/>
        <v>0</v>
      </c>
      <c r="AR1027" s="133"/>
      <c r="AS1027" s="43">
        <f t="shared" si="547"/>
        <v>0</v>
      </c>
      <c r="AT1027" s="131"/>
      <c r="AU1027" s="43">
        <f t="shared" si="548"/>
        <v>0</v>
      </c>
      <c r="AV1027" s="133"/>
      <c r="AW1027" s="43">
        <f t="shared" si="549"/>
        <v>0</v>
      </c>
      <c r="AX1027" s="133"/>
      <c r="AY1027" s="43">
        <f t="shared" si="550"/>
        <v>0</v>
      </c>
      <c r="AZ1027" s="133"/>
      <c r="BA1027" s="43">
        <f t="shared" si="551"/>
        <v>0</v>
      </c>
      <c r="BB1027" s="231"/>
      <c r="BC1027" s="43">
        <f t="shared" si="552"/>
        <v>0</v>
      </c>
      <c r="BD1027" s="123"/>
      <c r="BE1027">
        <f t="shared" si="530"/>
        <v>0</v>
      </c>
      <c r="BF1027">
        <f t="shared" si="531"/>
        <v>0</v>
      </c>
      <c r="BG1027">
        <f t="shared" si="532"/>
        <v>4</v>
      </c>
      <c r="BH1027">
        <f t="shared" si="535"/>
        <v>7</v>
      </c>
      <c r="BI1027" s="6">
        <f t="shared" si="533"/>
        <v>0</v>
      </c>
      <c r="BJ1027" s="44">
        <f t="shared" si="534"/>
        <v>0</v>
      </c>
    </row>
    <row r="1028" spans="1:62" ht="15" customHeight="1" x14ac:dyDescent="0.25">
      <c r="A1028" s="144">
        <f t="shared" si="563"/>
        <v>1016</v>
      </c>
      <c r="B1028" s="89" t="s">
        <v>148</v>
      </c>
      <c r="C1028" s="150">
        <v>25</v>
      </c>
      <c r="D1028" s="89" t="s">
        <v>148</v>
      </c>
      <c r="E1028" s="150">
        <v>24</v>
      </c>
      <c r="F1028" s="154" t="s">
        <v>137</v>
      </c>
      <c r="G1028" s="155">
        <v>37</v>
      </c>
      <c r="H1028" s="152">
        <f t="shared" si="562"/>
        <v>5990.97</v>
      </c>
      <c r="I1028" s="47">
        <f t="shared" si="561"/>
        <v>782.94999999999982</v>
      </c>
      <c r="J1028" s="47">
        <f t="shared" si="564"/>
        <v>4889.5</v>
      </c>
      <c r="K1028" s="47">
        <f t="shared" si="557"/>
        <v>0</v>
      </c>
      <c r="L1028" s="56">
        <f t="shared" si="553"/>
        <v>1351.3870146630832</v>
      </c>
      <c r="M1028" s="56">
        <f t="shared" si="536"/>
        <v>0</v>
      </c>
      <c r="N1028" s="78"/>
      <c r="O1028" s="78"/>
      <c r="P1028" s="78"/>
      <c r="Q1028" s="78"/>
      <c r="R1028" s="78"/>
      <c r="S1028" s="78"/>
      <c r="T1028" s="78"/>
      <c r="U1028" s="47"/>
      <c r="V1028" s="47">
        <f t="shared" si="559"/>
        <v>1351.3870146630832</v>
      </c>
      <c r="W1028" s="79">
        <v>5</v>
      </c>
      <c r="X1028" s="62">
        <f t="shared" si="560"/>
        <v>1351.3870146630832</v>
      </c>
      <c r="Y1028" s="137">
        <f t="shared" si="538"/>
        <v>65.405651148982443</v>
      </c>
      <c r="Z1028" s="133">
        <v>67.8</v>
      </c>
      <c r="AA1028" s="5">
        <f t="shared" ref="AA1028:AA1059" si="565">POWER(2*$X1028/1000*Z1028, 2)*$A$5</f>
        <v>5.3727773641930598</v>
      </c>
      <c r="AB1028" s="133">
        <v>67.8</v>
      </c>
      <c r="AC1028" s="43">
        <f t="shared" si="540"/>
        <v>5.3727773641930598</v>
      </c>
      <c r="AD1028" s="133">
        <v>67.900000000000006</v>
      </c>
      <c r="AE1028" s="43">
        <f t="shared" si="539"/>
        <v>5.3886379529523163</v>
      </c>
      <c r="AF1028" s="131"/>
      <c r="AG1028" s="43">
        <f t="shared" si="541"/>
        <v>0</v>
      </c>
      <c r="AH1028" s="133"/>
      <c r="AI1028" s="43">
        <f t="shared" si="542"/>
        <v>0</v>
      </c>
      <c r="AJ1028" s="133"/>
      <c r="AK1028" s="43">
        <f t="shared" si="543"/>
        <v>0</v>
      </c>
      <c r="AL1028" s="117"/>
      <c r="AM1028" s="43">
        <f t="shared" si="544"/>
        <v>0</v>
      </c>
      <c r="AN1028" s="133"/>
      <c r="AO1028" s="5">
        <f t="shared" si="545"/>
        <v>0</v>
      </c>
      <c r="AP1028" s="133"/>
      <c r="AQ1028" s="43">
        <f t="shared" si="546"/>
        <v>0</v>
      </c>
      <c r="AR1028" s="133"/>
      <c r="AS1028" s="43">
        <f t="shared" si="547"/>
        <v>0</v>
      </c>
      <c r="AT1028" s="131"/>
      <c r="AU1028" s="43">
        <f t="shared" si="548"/>
        <v>0</v>
      </c>
      <c r="AV1028" s="133"/>
      <c r="AW1028" s="43">
        <f t="shared" si="549"/>
        <v>0</v>
      </c>
      <c r="AX1028" s="133"/>
      <c r="AY1028" s="43">
        <f t="shared" si="550"/>
        <v>0</v>
      </c>
      <c r="AZ1028" s="133"/>
      <c r="BA1028" s="43">
        <f t="shared" si="551"/>
        <v>0</v>
      </c>
      <c r="BB1028" s="231"/>
      <c r="BC1028" s="43">
        <f t="shared" si="552"/>
        <v>0</v>
      </c>
      <c r="BD1028" s="123"/>
      <c r="BE1028">
        <f t="shared" si="530"/>
        <v>0</v>
      </c>
      <c r="BF1028">
        <f t="shared" si="531"/>
        <v>0</v>
      </c>
      <c r="BG1028">
        <f t="shared" si="532"/>
        <v>4</v>
      </c>
      <c r="BH1028">
        <f t="shared" si="535"/>
        <v>7</v>
      </c>
      <c r="BI1028" s="6">
        <f t="shared" si="533"/>
        <v>0</v>
      </c>
      <c r="BJ1028" s="44">
        <f t="shared" si="534"/>
        <v>0</v>
      </c>
    </row>
    <row r="1029" spans="1:62" ht="15" customHeight="1" x14ac:dyDescent="0.25">
      <c r="A1029" s="144">
        <f t="shared" si="563"/>
        <v>1017</v>
      </c>
      <c r="B1029" s="89" t="s">
        <v>148</v>
      </c>
      <c r="C1029" s="150">
        <v>26</v>
      </c>
      <c r="D1029" s="89" t="s">
        <v>148</v>
      </c>
      <c r="E1029" s="150">
        <v>25</v>
      </c>
      <c r="F1029" s="154" t="s">
        <v>138</v>
      </c>
      <c r="G1029" s="155">
        <v>1</v>
      </c>
      <c r="H1029" s="152">
        <f t="shared" si="562"/>
        <v>5990.97</v>
      </c>
      <c r="I1029" s="47">
        <f t="shared" si="561"/>
        <v>777.19999999999982</v>
      </c>
      <c r="J1029" s="47">
        <f t="shared" si="564"/>
        <v>4897.5</v>
      </c>
      <c r="K1029" s="47">
        <f t="shared" si="557"/>
        <v>0</v>
      </c>
      <c r="L1029" s="56">
        <f t="shared" si="553"/>
        <v>1341.5351210087645</v>
      </c>
      <c r="M1029" s="56">
        <f t="shared" si="536"/>
        <v>0</v>
      </c>
      <c r="N1029" s="78"/>
      <c r="O1029" s="78"/>
      <c r="P1029" s="78"/>
      <c r="Q1029" s="78"/>
      <c r="R1029" s="78"/>
      <c r="S1029" s="78"/>
      <c r="T1029" s="78"/>
      <c r="U1029" s="47"/>
      <c r="V1029" s="47">
        <f t="shared" si="559"/>
        <v>1341.5351210087645</v>
      </c>
      <c r="W1029" s="79">
        <v>5</v>
      </c>
      <c r="X1029" s="62">
        <f t="shared" si="560"/>
        <v>1341.5351210087645</v>
      </c>
      <c r="Y1029" s="137">
        <f t="shared" si="538"/>
        <v>65.885973661170354</v>
      </c>
      <c r="Z1029" s="133">
        <v>70.599999999999994</v>
      </c>
      <c r="AA1029" s="5">
        <f t="shared" si="565"/>
        <v>5.7410782967927831</v>
      </c>
      <c r="AB1029" s="133">
        <v>70.400000000000006</v>
      </c>
      <c r="AC1029" s="43">
        <f t="shared" si="540"/>
        <v>5.7085970137455027</v>
      </c>
      <c r="AD1029" s="133">
        <v>70.5</v>
      </c>
      <c r="AE1029" s="43">
        <f t="shared" si="539"/>
        <v>5.7248261370836655</v>
      </c>
      <c r="AF1029" s="131"/>
      <c r="AG1029" s="43">
        <f t="shared" si="541"/>
        <v>0</v>
      </c>
      <c r="AH1029" s="133"/>
      <c r="AI1029" s="43">
        <f t="shared" si="542"/>
        <v>0</v>
      </c>
      <c r="AJ1029" s="133"/>
      <c r="AK1029" s="43">
        <f t="shared" si="543"/>
        <v>0</v>
      </c>
      <c r="AL1029" s="117"/>
      <c r="AM1029" s="43">
        <f t="shared" si="544"/>
        <v>0</v>
      </c>
      <c r="AN1029" s="133"/>
      <c r="AO1029" s="5">
        <f t="shared" si="545"/>
        <v>0</v>
      </c>
      <c r="AP1029" s="133"/>
      <c r="AQ1029" s="43">
        <f t="shared" si="546"/>
        <v>0</v>
      </c>
      <c r="AR1029" s="133"/>
      <c r="AS1029" s="43">
        <f t="shared" si="547"/>
        <v>0</v>
      </c>
      <c r="AT1029" s="131"/>
      <c r="AU1029" s="43">
        <f t="shared" si="548"/>
        <v>0</v>
      </c>
      <c r="AV1029" s="133"/>
      <c r="AW1029" s="43">
        <f t="shared" si="549"/>
        <v>0</v>
      </c>
      <c r="AX1029" s="133"/>
      <c r="AY1029" s="43">
        <f t="shared" si="550"/>
        <v>0</v>
      </c>
      <c r="AZ1029" s="133"/>
      <c r="BA1029" s="43">
        <f t="shared" si="551"/>
        <v>0</v>
      </c>
      <c r="BB1029" s="231"/>
      <c r="BC1029" s="43">
        <f t="shared" si="552"/>
        <v>0</v>
      </c>
      <c r="BD1029" s="123"/>
      <c r="BE1029">
        <f t="shared" si="530"/>
        <v>0</v>
      </c>
      <c r="BF1029">
        <f t="shared" si="531"/>
        <v>0</v>
      </c>
      <c r="BG1029">
        <f t="shared" si="532"/>
        <v>4</v>
      </c>
      <c r="BH1029">
        <f t="shared" si="535"/>
        <v>7</v>
      </c>
      <c r="BI1029" s="6">
        <f t="shared" si="533"/>
        <v>0</v>
      </c>
      <c r="BJ1029" s="44">
        <f t="shared" si="534"/>
        <v>0</v>
      </c>
    </row>
    <row r="1030" spans="1:62" ht="15" customHeight="1" x14ac:dyDescent="0.25">
      <c r="A1030" s="144">
        <f t="shared" si="563"/>
        <v>1018</v>
      </c>
      <c r="B1030" s="89" t="s">
        <v>148</v>
      </c>
      <c r="C1030" s="150">
        <v>27</v>
      </c>
      <c r="D1030" s="89" t="s">
        <v>148</v>
      </c>
      <c r="E1030" s="150">
        <v>26</v>
      </c>
      <c r="F1030" s="154" t="s">
        <v>138</v>
      </c>
      <c r="G1030" s="155">
        <v>2</v>
      </c>
      <c r="H1030" s="152">
        <f t="shared" si="562"/>
        <v>5990.97</v>
      </c>
      <c r="I1030" s="47">
        <f t="shared" si="561"/>
        <v>771.44999999999982</v>
      </c>
      <c r="J1030" s="47">
        <f t="shared" si="564"/>
        <v>4905.5</v>
      </c>
      <c r="K1030" s="47">
        <f t="shared" si="557"/>
        <v>0</v>
      </c>
      <c r="L1030" s="56">
        <f t="shared" si="553"/>
        <v>1331.6832293755149</v>
      </c>
      <c r="M1030" s="56">
        <f t="shared" si="536"/>
        <v>0</v>
      </c>
      <c r="N1030" s="78"/>
      <c r="O1030" s="78"/>
      <c r="P1030" s="78"/>
      <c r="Q1030" s="78"/>
      <c r="R1030" s="78"/>
      <c r="S1030" s="78"/>
      <c r="T1030" s="78"/>
      <c r="U1030" s="47"/>
      <c r="V1030" s="47">
        <f t="shared" si="559"/>
        <v>1331.6832293755149</v>
      </c>
      <c r="W1030" s="79">
        <v>5</v>
      </c>
      <c r="X1030" s="62">
        <f t="shared" si="560"/>
        <v>1331.6832293755149</v>
      </c>
      <c r="Y1030" s="137">
        <f t="shared" si="538"/>
        <v>66.373402997473832</v>
      </c>
      <c r="Z1030" s="133">
        <v>70.900000000000006</v>
      </c>
      <c r="AA1030" s="5">
        <f t="shared" si="565"/>
        <v>5.705245082105189</v>
      </c>
      <c r="AB1030" s="133">
        <v>70.7</v>
      </c>
      <c r="AC1030" s="43">
        <f t="shared" si="540"/>
        <v>5.6731029202321084</v>
      </c>
      <c r="AD1030" s="133">
        <v>70.8</v>
      </c>
      <c r="AE1030" s="43">
        <f t="shared" si="539"/>
        <v>5.6891626515352183</v>
      </c>
      <c r="AF1030" s="131"/>
      <c r="AG1030" s="43">
        <f t="shared" si="541"/>
        <v>0</v>
      </c>
      <c r="AH1030" s="133"/>
      <c r="AI1030" s="43">
        <f t="shared" si="542"/>
        <v>0</v>
      </c>
      <c r="AJ1030" s="133"/>
      <c r="AK1030" s="43">
        <f t="shared" si="543"/>
        <v>0</v>
      </c>
      <c r="AL1030" s="117"/>
      <c r="AM1030" s="43">
        <f t="shared" si="544"/>
        <v>0</v>
      </c>
      <c r="AN1030" s="133"/>
      <c r="AO1030" s="5">
        <f t="shared" si="545"/>
        <v>0</v>
      </c>
      <c r="AP1030" s="133"/>
      <c r="AQ1030" s="43">
        <f t="shared" si="546"/>
        <v>0</v>
      </c>
      <c r="AR1030" s="133"/>
      <c r="AS1030" s="43">
        <f t="shared" si="547"/>
        <v>0</v>
      </c>
      <c r="AT1030" s="131"/>
      <c r="AU1030" s="43">
        <f t="shared" si="548"/>
        <v>0</v>
      </c>
      <c r="AV1030" s="133"/>
      <c r="AW1030" s="43">
        <f t="shared" si="549"/>
        <v>0</v>
      </c>
      <c r="AX1030" s="133"/>
      <c r="AY1030" s="43">
        <f t="shared" si="550"/>
        <v>0</v>
      </c>
      <c r="AZ1030" s="133"/>
      <c r="BA1030" s="43">
        <f t="shared" si="551"/>
        <v>0</v>
      </c>
      <c r="BB1030" s="231"/>
      <c r="BC1030" s="43">
        <f t="shared" si="552"/>
        <v>0</v>
      </c>
      <c r="BD1030" s="123"/>
      <c r="BE1030">
        <f t="shared" si="530"/>
        <v>0</v>
      </c>
      <c r="BF1030">
        <f t="shared" si="531"/>
        <v>0</v>
      </c>
      <c r="BG1030">
        <f t="shared" si="532"/>
        <v>4</v>
      </c>
      <c r="BH1030">
        <f t="shared" si="535"/>
        <v>7</v>
      </c>
      <c r="BI1030" s="6">
        <f t="shared" si="533"/>
        <v>0</v>
      </c>
      <c r="BJ1030" s="44">
        <f t="shared" si="534"/>
        <v>0</v>
      </c>
    </row>
    <row r="1031" spans="1:62" ht="15" customHeight="1" x14ac:dyDescent="0.25">
      <c r="A1031" s="144">
        <f t="shared" si="563"/>
        <v>1019</v>
      </c>
      <c r="B1031" s="89" t="s">
        <v>148</v>
      </c>
      <c r="C1031" s="150">
        <v>28</v>
      </c>
      <c r="D1031" s="89" t="s">
        <v>148</v>
      </c>
      <c r="E1031" s="150">
        <v>27</v>
      </c>
      <c r="F1031" s="154" t="s">
        <v>138</v>
      </c>
      <c r="G1031" s="155">
        <v>3</v>
      </c>
      <c r="H1031" s="152">
        <f t="shared" si="562"/>
        <v>5990.97</v>
      </c>
      <c r="I1031" s="47">
        <f t="shared" si="561"/>
        <v>765.69999999999982</v>
      </c>
      <c r="J1031" s="47">
        <f t="shared" si="564"/>
        <v>4913.5</v>
      </c>
      <c r="K1031" s="47">
        <f t="shared" si="557"/>
        <v>0</v>
      </c>
      <c r="L1031" s="56">
        <f t="shared" si="553"/>
        <v>1321.8313398085249</v>
      </c>
      <c r="M1031" s="56">
        <f t="shared" si="536"/>
        <v>0</v>
      </c>
      <c r="N1031" s="78"/>
      <c r="O1031" s="78"/>
      <c r="P1031" s="78"/>
      <c r="Q1031" s="78"/>
      <c r="R1031" s="78"/>
      <c r="S1031" s="78"/>
      <c r="T1031" s="78"/>
      <c r="U1031" s="47"/>
      <c r="V1031" s="47">
        <f t="shared" si="559"/>
        <v>1321.8313398085249</v>
      </c>
      <c r="W1031" s="79">
        <v>5</v>
      </c>
      <c r="X1031" s="62">
        <f t="shared" si="560"/>
        <v>1321.8313398085249</v>
      </c>
      <c r="Y1031" s="137">
        <f t="shared" si="538"/>
        <v>66.868098059410514</v>
      </c>
      <c r="Z1031" s="133">
        <v>73</v>
      </c>
      <c r="AA1031" s="5">
        <f t="shared" si="565"/>
        <v>5.9590603432999032</v>
      </c>
      <c r="AB1031" s="133">
        <v>72.8</v>
      </c>
      <c r="AC1031" s="43">
        <f t="shared" si="540"/>
        <v>5.9264526871522918</v>
      </c>
      <c r="AD1031" s="133">
        <v>72.7</v>
      </c>
      <c r="AE1031" s="43">
        <f t="shared" si="539"/>
        <v>5.9101824060498309</v>
      </c>
      <c r="AF1031" s="131"/>
      <c r="AG1031" s="43">
        <f t="shared" si="541"/>
        <v>0</v>
      </c>
      <c r="AH1031" s="133"/>
      <c r="AI1031" s="43">
        <f t="shared" si="542"/>
        <v>0</v>
      </c>
      <c r="AJ1031" s="133"/>
      <c r="AK1031" s="43">
        <f t="shared" si="543"/>
        <v>0</v>
      </c>
      <c r="AL1031" s="117"/>
      <c r="AM1031" s="43">
        <f t="shared" si="544"/>
        <v>0</v>
      </c>
      <c r="AN1031" s="133"/>
      <c r="AO1031" s="5">
        <f t="shared" si="545"/>
        <v>0</v>
      </c>
      <c r="AP1031" s="133"/>
      <c r="AQ1031" s="43">
        <f t="shared" si="546"/>
        <v>0</v>
      </c>
      <c r="AR1031" s="133"/>
      <c r="AS1031" s="43">
        <f t="shared" si="547"/>
        <v>0</v>
      </c>
      <c r="AT1031" s="131"/>
      <c r="AU1031" s="43">
        <f t="shared" si="548"/>
        <v>0</v>
      </c>
      <c r="AV1031" s="133"/>
      <c r="AW1031" s="43">
        <f t="shared" si="549"/>
        <v>0</v>
      </c>
      <c r="AX1031" s="133"/>
      <c r="AY1031" s="43">
        <f t="shared" si="550"/>
        <v>0</v>
      </c>
      <c r="AZ1031" s="133"/>
      <c r="BA1031" s="43">
        <f t="shared" si="551"/>
        <v>0</v>
      </c>
      <c r="BB1031" s="231"/>
      <c r="BC1031" s="43">
        <f t="shared" si="552"/>
        <v>0</v>
      </c>
      <c r="BD1031" s="123"/>
      <c r="BE1031">
        <f t="shared" si="530"/>
        <v>0</v>
      </c>
      <c r="BF1031">
        <f t="shared" si="531"/>
        <v>0</v>
      </c>
      <c r="BG1031">
        <f t="shared" si="532"/>
        <v>4</v>
      </c>
      <c r="BH1031">
        <f t="shared" si="535"/>
        <v>7</v>
      </c>
      <c r="BI1031" s="6">
        <f t="shared" si="533"/>
        <v>0</v>
      </c>
      <c r="BJ1031" s="44">
        <f t="shared" si="534"/>
        <v>0</v>
      </c>
    </row>
    <row r="1032" spans="1:62" ht="15" customHeight="1" x14ac:dyDescent="0.25">
      <c r="A1032" s="144">
        <f t="shared" si="563"/>
        <v>1020</v>
      </c>
      <c r="B1032" s="89" t="s">
        <v>148</v>
      </c>
      <c r="C1032" s="150">
        <v>29</v>
      </c>
      <c r="D1032" s="89" t="s">
        <v>148</v>
      </c>
      <c r="E1032" s="150">
        <v>28</v>
      </c>
      <c r="F1032" s="154" t="s">
        <v>138</v>
      </c>
      <c r="G1032" s="155">
        <v>4</v>
      </c>
      <c r="H1032" s="152">
        <f t="shared" si="562"/>
        <v>5990.97</v>
      </c>
      <c r="I1032" s="47">
        <f t="shared" si="561"/>
        <v>759.94999999999982</v>
      </c>
      <c r="J1032" s="47">
        <f t="shared" si="564"/>
        <v>4921.5</v>
      </c>
      <c r="K1032" s="47">
        <f t="shared" si="557"/>
        <v>0</v>
      </c>
      <c r="L1032" s="56">
        <f t="shared" si="553"/>
        <v>1311.9794523543424</v>
      </c>
      <c r="M1032" s="56">
        <f t="shared" si="536"/>
        <v>0</v>
      </c>
      <c r="N1032" s="78"/>
      <c r="O1032" s="78"/>
      <c r="P1032" s="78"/>
      <c r="Q1032" s="78"/>
      <c r="R1032" s="78"/>
      <c r="S1032" s="78"/>
      <c r="T1032" s="78"/>
      <c r="U1032" s="47"/>
      <c r="V1032" s="47">
        <f t="shared" si="559"/>
        <v>1311.9794523543424</v>
      </c>
      <c r="W1032" s="79">
        <v>5</v>
      </c>
      <c r="X1032" s="62">
        <f t="shared" si="560"/>
        <v>1311.9794523543424</v>
      </c>
      <c r="Y1032" s="137">
        <f t="shared" si="538"/>
        <v>67.370222521172778</v>
      </c>
      <c r="Z1032" s="133">
        <v>71.7</v>
      </c>
      <c r="AA1032" s="5">
        <f t="shared" si="565"/>
        <v>5.6633363051841457</v>
      </c>
      <c r="AB1032" s="133">
        <v>71.5</v>
      </c>
      <c r="AC1032" s="43">
        <f t="shared" si="540"/>
        <v>5.6317857464714578</v>
      </c>
      <c r="AD1032" s="133">
        <v>71.599999999999994</v>
      </c>
      <c r="AE1032" s="43">
        <f t="shared" si="539"/>
        <v>5.6475500095712663</v>
      </c>
      <c r="AF1032" s="131"/>
      <c r="AG1032" s="43">
        <f t="shared" si="541"/>
        <v>0</v>
      </c>
      <c r="AH1032" s="133"/>
      <c r="AI1032" s="43">
        <f t="shared" si="542"/>
        <v>0</v>
      </c>
      <c r="AJ1032" s="133"/>
      <c r="AK1032" s="43">
        <f t="shared" si="543"/>
        <v>0</v>
      </c>
      <c r="AL1032" s="117"/>
      <c r="AM1032" s="43">
        <f t="shared" si="544"/>
        <v>0</v>
      </c>
      <c r="AN1032" s="133"/>
      <c r="AO1032" s="5">
        <f t="shared" si="545"/>
        <v>0</v>
      </c>
      <c r="AP1032" s="133"/>
      <c r="AQ1032" s="43">
        <f t="shared" si="546"/>
        <v>0</v>
      </c>
      <c r="AR1032" s="133"/>
      <c r="AS1032" s="43">
        <f t="shared" si="547"/>
        <v>0</v>
      </c>
      <c r="AT1032" s="131"/>
      <c r="AU1032" s="43">
        <f t="shared" si="548"/>
        <v>0</v>
      </c>
      <c r="AV1032" s="133"/>
      <c r="AW1032" s="43">
        <f t="shared" si="549"/>
        <v>0</v>
      </c>
      <c r="AX1032" s="133"/>
      <c r="AY1032" s="43">
        <f t="shared" si="550"/>
        <v>0</v>
      </c>
      <c r="AZ1032" s="133"/>
      <c r="BA1032" s="43">
        <f t="shared" si="551"/>
        <v>0</v>
      </c>
      <c r="BB1032" s="231"/>
      <c r="BC1032" s="43">
        <f t="shared" si="552"/>
        <v>0</v>
      </c>
      <c r="BD1032" s="123"/>
      <c r="BE1032">
        <f t="shared" si="530"/>
        <v>0</v>
      </c>
      <c r="BF1032">
        <f t="shared" si="531"/>
        <v>0</v>
      </c>
      <c r="BG1032">
        <f t="shared" si="532"/>
        <v>4</v>
      </c>
      <c r="BH1032">
        <f t="shared" si="535"/>
        <v>7</v>
      </c>
      <c r="BI1032" s="6">
        <f t="shared" si="533"/>
        <v>0</v>
      </c>
      <c r="BJ1032" s="44">
        <f t="shared" si="534"/>
        <v>0</v>
      </c>
    </row>
    <row r="1033" spans="1:62" ht="15" customHeight="1" x14ac:dyDescent="0.25">
      <c r="A1033" s="144">
        <f t="shared" si="563"/>
        <v>1021</v>
      </c>
      <c r="B1033" s="89" t="s">
        <v>148</v>
      </c>
      <c r="C1033" s="150">
        <v>30</v>
      </c>
      <c r="D1033" s="89" t="s">
        <v>148</v>
      </c>
      <c r="E1033" s="150">
        <v>29</v>
      </c>
      <c r="F1033" s="154" t="s">
        <v>138</v>
      </c>
      <c r="G1033" s="155">
        <v>5</v>
      </c>
      <c r="H1033" s="152">
        <f t="shared" si="562"/>
        <v>5990.97</v>
      </c>
      <c r="I1033" s="47">
        <f t="shared" si="561"/>
        <v>754.19999999999982</v>
      </c>
      <c r="J1033" s="47">
        <f t="shared" si="564"/>
        <v>4929.5</v>
      </c>
      <c r="K1033" s="47">
        <f t="shared" si="557"/>
        <v>0</v>
      </c>
      <c r="L1033" s="56">
        <f t="shared" si="553"/>
        <v>1302.1275670609239</v>
      </c>
      <c r="M1033" s="56">
        <f t="shared" si="536"/>
        <v>0</v>
      </c>
      <c r="N1033" s="78"/>
      <c r="O1033" s="78"/>
      <c r="P1033" s="78"/>
      <c r="Q1033" s="78"/>
      <c r="R1033" s="78"/>
      <c r="S1033" s="78"/>
      <c r="T1033" s="78"/>
      <c r="U1033" s="47"/>
      <c r="V1033" s="47">
        <f t="shared" si="559"/>
        <v>1302.1275670609239</v>
      </c>
      <c r="W1033" s="79">
        <v>5</v>
      </c>
      <c r="X1033" s="62">
        <f t="shared" si="560"/>
        <v>1302.1275670609239</v>
      </c>
      <c r="Y1033" s="137">
        <f t="shared" si="538"/>
        <v>67.87994501016729</v>
      </c>
      <c r="Z1033" s="133">
        <v>72.5</v>
      </c>
      <c r="AA1033" s="5">
        <f t="shared" si="565"/>
        <v>5.7037837798276012</v>
      </c>
      <c r="AB1033" s="133">
        <v>72.400000000000006</v>
      </c>
      <c r="AC1033" s="43">
        <f t="shared" si="540"/>
        <v>5.6880600553149385</v>
      </c>
      <c r="AD1033" s="133">
        <v>72.400000000000006</v>
      </c>
      <c r="AE1033" s="43">
        <f t="shared" si="539"/>
        <v>5.6880600553149385</v>
      </c>
      <c r="AF1033" s="131"/>
      <c r="AG1033" s="43">
        <f t="shared" si="541"/>
        <v>0</v>
      </c>
      <c r="AH1033" s="133"/>
      <c r="AI1033" s="43">
        <f t="shared" si="542"/>
        <v>0</v>
      </c>
      <c r="AJ1033" s="133"/>
      <c r="AK1033" s="43">
        <f t="shared" si="543"/>
        <v>0</v>
      </c>
      <c r="AL1033" s="117"/>
      <c r="AM1033" s="43">
        <f t="shared" si="544"/>
        <v>0</v>
      </c>
      <c r="AN1033" s="133"/>
      <c r="AO1033" s="5">
        <f t="shared" si="545"/>
        <v>0</v>
      </c>
      <c r="AP1033" s="133"/>
      <c r="AQ1033" s="43">
        <f t="shared" si="546"/>
        <v>0</v>
      </c>
      <c r="AR1033" s="133"/>
      <c r="AS1033" s="43">
        <f t="shared" si="547"/>
        <v>0</v>
      </c>
      <c r="AT1033" s="131"/>
      <c r="AU1033" s="43">
        <f t="shared" si="548"/>
        <v>0</v>
      </c>
      <c r="AV1033" s="133"/>
      <c r="AW1033" s="43">
        <f t="shared" si="549"/>
        <v>0</v>
      </c>
      <c r="AX1033" s="133"/>
      <c r="AY1033" s="43">
        <f t="shared" si="550"/>
        <v>0</v>
      </c>
      <c r="AZ1033" s="133"/>
      <c r="BA1033" s="43">
        <f t="shared" si="551"/>
        <v>0</v>
      </c>
      <c r="BB1033" s="231"/>
      <c r="BC1033" s="43">
        <f t="shared" si="552"/>
        <v>0</v>
      </c>
      <c r="BD1033" s="123"/>
      <c r="BE1033">
        <f t="shared" si="530"/>
        <v>0</v>
      </c>
      <c r="BF1033">
        <f t="shared" si="531"/>
        <v>0</v>
      </c>
      <c r="BG1033">
        <f t="shared" si="532"/>
        <v>4</v>
      </c>
      <c r="BH1033">
        <f t="shared" si="535"/>
        <v>7</v>
      </c>
      <c r="BI1033" s="6">
        <f t="shared" si="533"/>
        <v>0</v>
      </c>
      <c r="BJ1033" s="44">
        <f t="shared" si="534"/>
        <v>0</v>
      </c>
    </row>
    <row r="1034" spans="1:62" ht="15" customHeight="1" x14ac:dyDescent="0.25">
      <c r="A1034" s="144">
        <f t="shared" si="563"/>
        <v>1022</v>
      </c>
      <c r="B1034" s="89" t="s">
        <v>148</v>
      </c>
      <c r="C1034" s="150">
        <v>31</v>
      </c>
      <c r="D1034" s="89" t="s">
        <v>148</v>
      </c>
      <c r="E1034" s="150">
        <v>30</v>
      </c>
      <c r="F1034" s="154" t="s">
        <v>138</v>
      </c>
      <c r="G1034" s="155">
        <v>6</v>
      </c>
      <c r="H1034" s="152">
        <f t="shared" si="562"/>
        <v>5990.97</v>
      </c>
      <c r="I1034" s="47">
        <f t="shared" si="561"/>
        <v>748.44999999999982</v>
      </c>
      <c r="J1034" s="47">
        <f t="shared" si="564"/>
        <v>4937.5</v>
      </c>
      <c r="K1034" s="47">
        <f t="shared" si="557"/>
        <v>0</v>
      </c>
      <c r="L1034" s="56">
        <f t="shared" si="553"/>
        <v>1292.2756839776875</v>
      </c>
      <c r="M1034" s="56">
        <f t="shared" si="536"/>
        <v>0</v>
      </c>
      <c r="N1034" s="78"/>
      <c r="O1034" s="78"/>
      <c r="P1034" s="78"/>
      <c r="Q1034" s="78"/>
      <c r="R1034" s="78"/>
      <c r="S1034" s="78"/>
      <c r="T1034" s="78"/>
      <c r="U1034" s="47"/>
      <c r="V1034" s="47">
        <f t="shared" si="559"/>
        <v>1292.2756839776875</v>
      </c>
      <c r="W1034" s="79">
        <v>5</v>
      </c>
      <c r="X1034" s="62">
        <f t="shared" si="560"/>
        <v>1292.2756839776875</v>
      </c>
      <c r="Y1034" s="137">
        <f t="shared" si="538"/>
        <v>68.397439295812475</v>
      </c>
      <c r="Z1034" s="133">
        <v>74.099999999999994</v>
      </c>
      <c r="AA1034" s="5">
        <f t="shared" si="565"/>
        <v>5.8684949473184966</v>
      </c>
      <c r="AB1034" s="133">
        <v>74</v>
      </c>
      <c r="AC1034" s="43">
        <f t="shared" si="540"/>
        <v>5.852666242597377</v>
      </c>
      <c r="AD1034" s="133">
        <v>73.8</v>
      </c>
      <c r="AE1034" s="43">
        <f t="shared" si="539"/>
        <v>5.8210729602505573</v>
      </c>
      <c r="AF1034" s="131"/>
      <c r="AG1034" s="43">
        <f t="shared" si="541"/>
        <v>0</v>
      </c>
      <c r="AH1034" s="133"/>
      <c r="AI1034" s="43">
        <f t="shared" si="542"/>
        <v>0</v>
      </c>
      <c r="AJ1034" s="133"/>
      <c r="AK1034" s="43">
        <f t="shared" si="543"/>
        <v>0</v>
      </c>
      <c r="AL1034" s="117"/>
      <c r="AM1034" s="43">
        <f t="shared" si="544"/>
        <v>0</v>
      </c>
      <c r="AN1034" s="133"/>
      <c r="AO1034" s="5">
        <f t="shared" si="545"/>
        <v>0</v>
      </c>
      <c r="AP1034" s="133"/>
      <c r="AQ1034" s="43">
        <f t="shared" si="546"/>
        <v>0</v>
      </c>
      <c r="AR1034" s="133"/>
      <c r="AS1034" s="43">
        <f t="shared" si="547"/>
        <v>0</v>
      </c>
      <c r="AT1034" s="131"/>
      <c r="AU1034" s="43">
        <f t="shared" si="548"/>
        <v>0</v>
      </c>
      <c r="AV1034" s="133"/>
      <c r="AW1034" s="43">
        <f t="shared" si="549"/>
        <v>0</v>
      </c>
      <c r="AX1034" s="133"/>
      <c r="AY1034" s="43">
        <f t="shared" si="550"/>
        <v>0</v>
      </c>
      <c r="AZ1034" s="133"/>
      <c r="BA1034" s="43">
        <f t="shared" si="551"/>
        <v>0</v>
      </c>
      <c r="BB1034" s="231"/>
      <c r="BC1034" s="43">
        <f t="shared" si="552"/>
        <v>0</v>
      </c>
      <c r="BD1034" s="123"/>
      <c r="BE1034">
        <f t="shared" si="530"/>
        <v>0</v>
      </c>
      <c r="BF1034">
        <f t="shared" si="531"/>
        <v>0</v>
      </c>
      <c r="BG1034">
        <f t="shared" si="532"/>
        <v>4</v>
      </c>
      <c r="BH1034">
        <f t="shared" si="535"/>
        <v>7</v>
      </c>
      <c r="BI1034" s="6">
        <f t="shared" si="533"/>
        <v>0</v>
      </c>
      <c r="BJ1034" s="44">
        <f t="shared" si="534"/>
        <v>0</v>
      </c>
    </row>
    <row r="1035" spans="1:62" ht="15" customHeight="1" x14ac:dyDescent="0.25">
      <c r="A1035" s="144">
        <f t="shared" si="563"/>
        <v>1023</v>
      </c>
      <c r="B1035" s="89" t="s">
        <v>148</v>
      </c>
      <c r="C1035" s="150">
        <v>32</v>
      </c>
      <c r="D1035" s="89" t="s">
        <v>148</v>
      </c>
      <c r="E1035" s="150">
        <v>31</v>
      </c>
      <c r="F1035" s="154" t="s">
        <v>138</v>
      </c>
      <c r="G1035" s="155">
        <v>7</v>
      </c>
      <c r="H1035" s="152">
        <f t="shared" si="562"/>
        <v>5990.97</v>
      </c>
      <c r="I1035" s="47">
        <f t="shared" si="561"/>
        <v>742.69999999999982</v>
      </c>
      <c r="J1035" s="47">
        <f t="shared" si="564"/>
        <v>4945.5</v>
      </c>
      <c r="K1035" s="47">
        <f t="shared" si="557"/>
        <v>0</v>
      </c>
      <c r="L1035" s="56">
        <f t="shared" si="553"/>
        <v>1282.4238031555717</v>
      </c>
      <c r="M1035" s="56">
        <f t="shared" si="536"/>
        <v>0</v>
      </c>
      <c r="N1035" s="78"/>
      <c r="O1035" s="78"/>
      <c r="P1035" s="78"/>
      <c r="Q1035" s="78"/>
      <c r="R1035" s="78"/>
      <c r="S1035" s="78"/>
      <c r="T1035" s="78"/>
      <c r="U1035" s="47"/>
      <c r="V1035" s="47">
        <f t="shared" si="559"/>
        <v>1282.4238031555717</v>
      </c>
      <c r="W1035" s="79">
        <v>5</v>
      </c>
      <c r="X1035" s="62">
        <f t="shared" si="560"/>
        <v>1282.4238031555717</v>
      </c>
      <c r="Y1035" s="137">
        <f t="shared" si="538"/>
        <v>68.922884487037223</v>
      </c>
      <c r="Z1035" s="133">
        <v>72.599999999999994</v>
      </c>
      <c r="AA1035" s="5">
        <f t="shared" si="565"/>
        <v>5.5477432817019423</v>
      </c>
      <c r="AB1035" s="133">
        <v>72.5</v>
      </c>
      <c r="AC1035" s="43">
        <f t="shared" si="540"/>
        <v>5.5324707678676033</v>
      </c>
      <c r="AD1035" s="133">
        <v>72.599999999999994</v>
      </c>
      <c r="AE1035" s="43">
        <f t="shared" si="539"/>
        <v>5.5477432817019423</v>
      </c>
      <c r="AF1035" s="131"/>
      <c r="AG1035" s="43">
        <f t="shared" si="541"/>
        <v>0</v>
      </c>
      <c r="AH1035" s="133"/>
      <c r="AI1035" s="43">
        <f t="shared" si="542"/>
        <v>0</v>
      </c>
      <c r="AJ1035" s="133"/>
      <c r="AK1035" s="43">
        <f t="shared" si="543"/>
        <v>0</v>
      </c>
      <c r="AL1035" s="117"/>
      <c r="AM1035" s="43">
        <f t="shared" si="544"/>
        <v>0</v>
      </c>
      <c r="AN1035" s="133"/>
      <c r="AO1035" s="5">
        <f t="shared" si="545"/>
        <v>0</v>
      </c>
      <c r="AP1035" s="133"/>
      <c r="AQ1035" s="43">
        <f t="shared" si="546"/>
        <v>0</v>
      </c>
      <c r="AR1035" s="133"/>
      <c r="AS1035" s="43">
        <f t="shared" si="547"/>
        <v>0</v>
      </c>
      <c r="AT1035" s="131"/>
      <c r="AU1035" s="43">
        <f t="shared" si="548"/>
        <v>0</v>
      </c>
      <c r="AV1035" s="133"/>
      <c r="AW1035" s="43">
        <f t="shared" si="549"/>
        <v>0</v>
      </c>
      <c r="AX1035" s="133"/>
      <c r="AY1035" s="43">
        <f t="shared" si="550"/>
        <v>0</v>
      </c>
      <c r="AZ1035" s="133"/>
      <c r="BA1035" s="43">
        <f t="shared" si="551"/>
        <v>0</v>
      </c>
      <c r="BB1035" s="231"/>
      <c r="BC1035" s="43">
        <f t="shared" si="552"/>
        <v>0</v>
      </c>
      <c r="BD1035" s="123"/>
      <c r="BE1035">
        <f t="shared" si="530"/>
        <v>0</v>
      </c>
      <c r="BF1035">
        <f t="shared" si="531"/>
        <v>0</v>
      </c>
      <c r="BG1035">
        <f t="shared" si="532"/>
        <v>4</v>
      </c>
      <c r="BH1035">
        <f t="shared" si="535"/>
        <v>7</v>
      </c>
      <c r="BI1035" s="6">
        <f t="shared" si="533"/>
        <v>0</v>
      </c>
      <c r="BJ1035" s="44">
        <f t="shared" si="534"/>
        <v>0</v>
      </c>
    </row>
    <row r="1036" spans="1:62" ht="15" customHeight="1" x14ac:dyDescent="0.25">
      <c r="A1036" s="144">
        <f t="shared" si="563"/>
        <v>1024</v>
      </c>
      <c r="B1036" s="89" t="s">
        <v>148</v>
      </c>
      <c r="C1036" s="150">
        <v>33</v>
      </c>
      <c r="D1036" s="89" t="s">
        <v>148</v>
      </c>
      <c r="E1036" s="150">
        <v>32</v>
      </c>
      <c r="F1036" s="154" t="s">
        <v>138</v>
      </c>
      <c r="G1036" s="155">
        <v>8</v>
      </c>
      <c r="H1036" s="152">
        <f t="shared" si="562"/>
        <v>5990.97</v>
      </c>
      <c r="I1036" s="47">
        <f t="shared" si="561"/>
        <v>736.94999999999982</v>
      </c>
      <c r="J1036" s="47">
        <f t="shared" si="564"/>
        <v>4953.5</v>
      </c>
      <c r="K1036" s="47">
        <f t="shared" si="557"/>
        <v>0</v>
      </c>
      <c r="L1036" s="56">
        <f t="shared" si="553"/>
        <v>1272.5719246470906</v>
      </c>
      <c r="M1036" s="56">
        <f t="shared" si="536"/>
        <v>0</v>
      </c>
      <c r="N1036" s="78"/>
      <c r="O1036" s="78"/>
      <c r="P1036" s="78"/>
      <c r="Q1036" s="78"/>
      <c r="R1036" s="78"/>
      <c r="S1036" s="78"/>
      <c r="T1036" s="78"/>
      <c r="U1036" s="47"/>
      <c r="V1036" s="47">
        <f t="shared" si="559"/>
        <v>1272.5719246470906</v>
      </c>
      <c r="W1036" s="79">
        <v>5</v>
      </c>
      <c r="X1036" s="62">
        <f t="shared" si="560"/>
        <v>1272.5719246470906</v>
      </c>
      <c r="Y1036" s="137">
        <f t="shared" si="538"/>
        <v>69.456465238953214</v>
      </c>
      <c r="Z1036" s="133">
        <v>74.5</v>
      </c>
      <c r="AA1036" s="5">
        <f t="shared" si="565"/>
        <v>5.7525075159653465</v>
      </c>
      <c r="AB1036" s="133">
        <v>74.3</v>
      </c>
      <c r="AC1036" s="43">
        <f t="shared" si="540"/>
        <v>5.7216630272170681</v>
      </c>
      <c r="AD1036" s="133">
        <v>74.400000000000006</v>
      </c>
      <c r="AE1036" s="43">
        <f t="shared" si="539"/>
        <v>5.7370749071796654</v>
      </c>
      <c r="AF1036" s="131"/>
      <c r="AG1036" s="43">
        <f t="shared" si="541"/>
        <v>0</v>
      </c>
      <c r="AH1036" s="133"/>
      <c r="AI1036" s="43">
        <f t="shared" si="542"/>
        <v>0</v>
      </c>
      <c r="AJ1036" s="133"/>
      <c r="AK1036" s="43">
        <f t="shared" si="543"/>
        <v>0</v>
      </c>
      <c r="AL1036" s="117"/>
      <c r="AM1036" s="43">
        <f t="shared" si="544"/>
        <v>0</v>
      </c>
      <c r="AN1036" s="133"/>
      <c r="AO1036" s="5">
        <f t="shared" si="545"/>
        <v>0</v>
      </c>
      <c r="AP1036" s="133"/>
      <c r="AQ1036" s="43">
        <f t="shared" si="546"/>
        <v>0</v>
      </c>
      <c r="AR1036" s="133"/>
      <c r="AS1036" s="43">
        <f t="shared" si="547"/>
        <v>0</v>
      </c>
      <c r="AT1036" s="131"/>
      <c r="AU1036" s="43">
        <f t="shared" si="548"/>
        <v>0</v>
      </c>
      <c r="AV1036" s="133"/>
      <c r="AW1036" s="43">
        <f t="shared" si="549"/>
        <v>0</v>
      </c>
      <c r="AX1036" s="133"/>
      <c r="AY1036" s="43">
        <f t="shared" si="550"/>
        <v>0</v>
      </c>
      <c r="AZ1036" s="133"/>
      <c r="BA1036" s="43">
        <f t="shared" si="551"/>
        <v>0</v>
      </c>
      <c r="BB1036" s="231"/>
      <c r="BC1036" s="43">
        <f t="shared" si="552"/>
        <v>0</v>
      </c>
      <c r="BD1036" s="123"/>
      <c r="BE1036">
        <f t="shared" si="530"/>
        <v>0</v>
      </c>
      <c r="BF1036">
        <f t="shared" si="531"/>
        <v>0</v>
      </c>
      <c r="BG1036">
        <f t="shared" si="532"/>
        <v>4</v>
      </c>
      <c r="BH1036">
        <f t="shared" si="535"/>
        <v>7</v>
      </c>
      <c r="BI1036" s="6">
        <f t="shared" si="533"/>
        <v>0</v>
      </c>
      <c r="BJ1036" s="44">
        <f t="shared" si="534"/>
        <v>0</v>
      </c>
    </row>
    <row r="1037" spans="1:62" ht="15" customHeight="1" x14ac:dyDescent="0.25">
      <c r="A1037" s="144">
        <f t="shared" si="563"/>
        <v>1025</v>
      </c>
      <c r="B1037" s="89" t="s">
        <v>148</v>
      </c>
      <c r="C1037" s="150">
        <v>34</v>
      </c>
      <c r="D1037" s="89" t="s">
        <v>148</v>
      </c>
      <c r="E1037" s="150">
        <v>33</v>
      </c>
      <c r="F1037" s="154" t="s">
        <v>138</v>
      </c>
      <c r="G1037" s="155">
        <v>9</v>
      </c>
      <c r="H1037" s="152">
        <f t="shared" si="562"/>
        <v>5990.97</v>
      </c>
      <c r="I1037" s="47">
        <f t="shared" si="561"/>
        <v>731.19999999999982</v>
      </c>
      <c r="J1037" s="47">
        <f t="shared" si="564"/>
        <v>4961.5</v>
      </c>
      <c r="K1037" s="47">
        <f t="shared" si="557"/>
        <v>0</v>
      </c>
      <c r="L1037" s="56">
        <f t="shared" si="553"/>
        <v>1262.7200485063981</v>
      </c>
      <c r="M1037" s="56">
        <f t="shared" si="536"/>
        <v>0</v>
      </c>
      <c r="N1037" s="78"/>
      <c r="O1037" s="78"/>
      <c r="P1037" s="78"/>
      <c r="Q1037" s="78"/>
      <c r="R1037" s="78"/>
      <c r="S1037" s="78"/>
      <c r="T1037" s="78"/>
      <c r="U1037" s="47"/>
      <c r="V1037" s="47">
        <f t="shared" si="559"/>
        <v>1262.7200485063981</v>
      </c>
      <c r="W1037" s="79">
        <v>5</v>
      </c>
      <c r="X1037" s="62">
        <f t="shared" si="560"/>
        <v>1262.7200485063981</v>
      </c>
      <c r="Y1037" s="137">
        <f t="shared" si="538"/>
        <v>69.998371969201031</v>
      </c>
      <c r="Z1037" s="133">
        <v>74.2</v>
      </c>
      <c r="AA1037" s="5">
        <f t="shared" si="565"/>
        <v>5.6182613313176821</v>
      </c>
      <c r="AB1037" s="133">
        <v>74</v>
      </c>
      <c r="AC1037" s="43">
        <f t="shared" si="540"/>
        <v>5.5880150264629771</v>
      </c>
      <c r="AD1037" s="133">
        <v>73.900000000000006</v>
      </c>
      <c r="AE1037" s="43">
        <f t="shared" si="539"/>
        <v>5.5729224877045072</v>
      </c>
      <c r="AF1037" s="131"/>
      <c r="AG1037" s="43">
        <f t="shared" si="541"/>
        <v>0</v>
      </c>
      <c r="AH1037" s="133"/>
      <c r="AI1037" s="43">
        <f t="shared" si="542"/>
        <v>0</v>
      </c>
      <c r="AJ1037" s="133"/>
      <c r="AK1037" s="43">
        <f t="shared" si="543"/>
        <v>0</v>
      </c>
      <c r="AL1037" s="117"/>
      <c r="AM1037" s="43">
        <f t="shared" si="544"/>
        <v>0</v>
      </c>
      <c r="AN1037" s="133"/>
      <c r="AO1037" s="5">
        <f t="shared" si="545"/>
        <v>0</v>
      </c>
      <c r="AP1037" s="133"/>
      <c r="AQ1037" s="43">
        <f t="shared" si="546"/>
        <v>0</v>
      </c>
      <c r="AR1037" s="133"/>
      <c r="AS1037" s="43">
        <f t="shared" si="547"/>
        <v>0</v>
      </c>
      <c r="AT1037" s="131"/>
      <c r="AU1037" s="43">
        <f t="shared" si="548"/>
        <v>0</v>
      </c>
      <c r="AV1037" s="133"/>
      <c r="AW1037" s="43">
        <f t="shared" si="549"/>
        <v>0</v>
      </c>
      <c r="AX1037" s="133"/>
      <c r="AY1037" s="43">
        <f t="shared" si="550"/>
        <v>0</v>
      </c>
      <c r="AZ1037" s="133"/>
      <c r="BA1037" s="43">
        <f t="shared" si="551"/>
        <v>0</v>
      </c>
      <c r="BB1037" s="231"/>
      <c r="BC1037" s="43">
        <f t="shared" si="552"/>
        <v>0</v>
      </c>
      <c r="BD1037" s="123"/>
      <c r="BE1037">
        <f t="shared" si="530"/>
        <v>0</v>
      </c>
      <c r="BF1037">
        <f t="shared" si="531"/>
        <v>0</v>
      </c>
      <c r="BG1037">
        <f t="shared" si="532"/>
        <v>4</v>
      </c>
      <c r="BH1037">
        <f t="shared" si="535"/>
        <v>7</v>
      </c>
      <c r="BI1037" s="6">
        <f t="shared" si="533"/>
        <v>0</v>
      </c>
      <c r="BJ1037" s="44">
        <f t="shared" si="534"/>
        <v>0</v>
      </c>
    </row>
    <row r="1038" spans="1:62" ht="15" customHeight="1" x14ac:dyDescent="0.25">
      <c r="A1038" s="144">
        <f t="shared" si="563"/>
        <v>1026</v>
      </c>
      <c r="B1038" s="89" t="s">
        <v>148</v>
      </c>
      <c r="C1038" s="150">
        <v>35</v>
      </c>
      <c r="D1038" s="89" t="s">
        <v>148</v>
      </c>
      <c r="E1038" s="150">
        <v>34</v>
      </c>
      <c r="F1038" s="154" t="s">
        <v>138</v>
      </c>
      <c r="G1038" s="155">
        <v>10</v>
      </c>
      <c r="H1038" s="152">
        <f t="shared" si="562"/>
        <v>5990.97</v>
      </c>
      <c r="I1038" s="47">
        <f t="shared" si="561"/>
        <v>725.44999999999982</v>
      </c>
      <c r="J1038" s="47">
        <f t="shared" si="564"/>
        <v>4969.5</v>
      </c>
      <c r="K1038" s="47">
        <f t="shared" si="557"/>
        <v>0</v>
      </c>
      <c r="L1038" s="56">
        <f t="shared" si="553"/>
        <v>1252.8681747893513</v>
      </c>
      <c r="M1038" s="56">
        <f t="shared" si="536"/>
        <v>0</v>
      </c>
      <c r="N1038" s="78"/>
      <c r="O1038" s="78"/>
      <c r="P1038" s="78"/>
      <c r="Q1038" s="78"/>
      <c r="R1038" s="78"/>
      <c r="S1038" s="78"/>
      <c r="T1038" s="78"/>
      <c r="U1038" s="47"/>
      <c r="V1038" s="47">
        <f t="shared" si="559"/>
        <v>1252.8681747893513</v>
      </c>
      <c r="W1038" s="79">
        <v>5</v>
      </c>
      <c r="X1038" s="62">
        <f t="shared" si="560"/>
        <v>1252.8681747893513</v>
      </c>
      <c r="Y1038" s="137">
        <f t="shared" si="538"/>
        <v>70.548801084503125</v>
      </c>
      <c r="Z1038" s="133">
        <v>76.5</v>
      </c>
      <c r="AA1038" s="5">
        <f t="shared" si="565"/>
        <v>5.8791372530448989</v>
      </c>
      <c r="AB1038" s="133">
        <v>76.400000000000006</v>
      </c>
      <c r="AC1038" s="43">
        <f t="shared" si="540"/>
        <v>5.8637770055163321</v>
      </c>
      <c r="AD1038" s="133">
        <v>76.3</v>
      </c>
      <c r="AE1038" s="43">
        <f t="shared" si="539"/>
        <v>5.8484368498746564</v>
      </c>
      <c r="AF1038" s="131"/>
      <c r="AG1038" s="43">
        <f t="shared" si="541"/>
        <v>0</v>
      </c>
      <c r="AH1038" s="133"/>
      <c r="AI1038" s="43">
        <f t="shared" si="542"/>
        <v>0</v>
      </c>
      <c r="AJ1038" s="133"/>
      <c r="AK1038" s="43">
        <f t="shared" si="543"/>
        <v>0</v>
      </c>
      <c r="AL1038" s="117"/>
      <c r="AM1038" s="43">
        <f t="shared" si="544"/>
        <v>0</v>
      </c>
      <c r="AN1038" s="133"/>
      <c r="AO1038" s="5">
        <f t="shared" si="545"/>
        <v>0</v>
      </c>
      <c r="AP1038" s="133"/>
      <c r="AQ1038" s="43">
        <f t="shared" si="546"/>
        <v>0</v>
      </c>
      <c r="AR1038" s="133"/>
      <c r="AS1038" s="43">
        <f t="shared" si="547"/>
        <v>0</v>
      </c>
      <c r="AT1038" s="131"/>
      <c r="AU1038" s="43">
        <f t="shared" si="548"/>
        <v>0</v>
      </c>
      <c r="AV1038" s="133"/>
      <c r="AW1038" s="43">
        <f t="shared" si="549"/>
        <v>0</v>
      </c>
      <c r="AX1038" s="133"/>
      <c r="AY1038" s="43">
        <f t="shared" si="550"/>
        <v>0</v>
      </c>
      <c r="AZ1038" s="133"/>
      <c r="BA1038" s="43">
        <f t="shared" si="551"/>
        <v>0</v>
      </c>
      <c r="BB1038" s="231"/>
      <c r="BC1038" s="43">
        <f t="shared" si="552"/>
        <v>0</v>
      </c>
      <c r="BD1038" s="123"/>
      <c r="BE1038">
        <f t="shared" ref="BE1038:BE1101" si="566">IF(AM1038=0,IF(AG1038="","",AG1038),AM1038)</f>
        <v>0</v>
      </c>
      <c r="BF1038">
        <f t="shared" ref="BF1038:BF1101" si="567">IF(BC1038=0,IF(AU1038="","",AU1038),BC1038)</f>
        <v>0</v>
      </c>
      <c r="BG1038">
        <f t="shared" ref="BG1038:BG1101" si="568">IF(L1038&lt;500,2,4)</f>
        <v>4</v>
      </c>
      <c r="BH1038">
        <f t="shared" si="535"/>
        <v>7</v>
      </c>
      <c r="BI1038" s="6">
        <f t="shared" ref="BI1038:BI1101" si="569">AM1038-AG1038</f>
        <v>0</v>
      </c>
      <c r="BJ1038" s="44">
        <f t="shared" ref="BJ1038:BJ1101" si="570">BC1038-AU1038</f>
        <v>0</v>
      </c>
    </row>
    <row r="1039" spans="1:62" ht="15" customHeight="1" x14ac:dyDescent="0.25">
      <c r="A1039" s="144">
        <f t="shared" si="563"/>
        <v>1027</v>
      </c>
      <c r="B1039" s="89" t="s">
        <v>148</v>
      </c>
      <c r="C1039" s="150">
        <v>36</v>
      </c>
      <c r="D1039" s="89" t="s">
        <v>148</v>
      </c>
      <c r="E1039" s="150">
        <v>35</v>
      </c>
      <c r="F1039" s="154" t="s">
        <v>138</v>
      </c>
      <c r="G1039" s="155">
        <v>11</v>
      </c>
      <c r="H1039" s="152">
        <f t="shared" si="562"/>
        <v>5990.97</v>
      </c>
      <c r="I1039" s="47">
        <f t="shared" si="561"/>
        <v>719.69999999999982</v>
      </c>
      <c r="J1039" s="47">
        <f t="shared" si="564"/>
        <v>4977.5</v>
      </c>
      <c r="K1039" s="47">
        <f t="shared" si="557"/>
        <v>0</v>
      </c>
      <c r="L1039" s="56">
        <f t="shared" si="553"/>
        <v>1243.0163035535777</v>
      </c>
      <c r="M1039" s="56">
        <f t="shared" si="536"/>
        <v>0</v>
      </c>
      <c r="N1039" s="78"/>
      <c r="O1039" s="78"/>
      <c r="P1039" s="78"/>
      <c r="Q1039" s="78"/>
      <c r="R1039" s="78"/>
      <c r="S1039" s="78"/>
      <c r="T1039" s="78"/>
      <c r="U1039" s="47"/>
      <c r="V1039" s="47">
        <f t="shared" si="559"/>
        <v>1243.0163035535777</v>
      </c>
      <c r="W1039" s="79">
        <v>5</v>
      </c>
      <c r="X1039" s="62">
        <f t="shared" si="560"/>
        <v>1243.0163035535777</v>
      </c>
      <c r="Y1039" s="137">
        <f t="shared" si="538"/>
        <v>71.107955217989328</v>
      </c>
      <c r="Z1039" s="133">
        <v>75.099999999999994</v>
      </c>
      <c r="AA1039" s="5">
        <f t="shared" si="565"/>
        <v>5.5771650593096371</v>
      </c>
      <c r="AB1039" s="133">
        <v>74.900000000000006</v>
      </c>
      <c r="AC1039" s="43">
        <f t="shared" si="540"/>
        <v>5.5474993403163602</v>
      </c>
      <c r="AD1039" s="133">
        <v>74.900000000000006</v>
      </c>
      <c r="AE1039" s="43">
        <f t="shared" si="539"/>
        <v>5.5474993403163602</v>
      </c>
      <c r="AF1039" s="131"/>
      <c r="AG1039" s="43">
        <f t="shared" si="541"/>
        <v>0</v>
      </c>
      <c r="AH1039" s="133"/>
      <c r="AI1039" s="43">
        <f t="shared" si="542"/>
        <v>0</v>
      </c>
      <c r="AJ1039" s="133"/>
      <c r="AK1039" s="43">
        <f t="shared" si="543"/>
        <v>0</v>
      </c>
      <c r="AL1039" s="117"/>
      <c r="AM1039" s="43">
        <f t="shared" si="544"/>
        <v>0</v>
      </c>
      <c r="AN1039" s="133"/>
      <c r="AO1039" s="5">
        <f t="shared" si="545"/>
        <v>0</v>
      </c>
      <c r="AP1039" s="133"/>
      <c r="AQ1039" s="43">
        <f t="shared" si="546"/>
        <v>0</v>
      </c>
      <c r="AR1039" s="133"/>
      <c r="AS1039" s="43">
        <f t="shared" si="547"/>
        <v>0</v>
      </c>
      <c r="AT1039" s="131"/>
      <c r="AU1039" s="43">
        <f t="shared" si="548"/>
        <v>0</v>
      </c>
      <c r="AV1039" s="133"/>
      <c r="AW1039" s="43">
        <f t="shared" si="549"/>
        <v>0</v>
      </c>
      <c r="AX1039" s="133"/>
      <c r="AY1039" s="43">
        <f t="shared" si="550"/>
        <v>0</v>
      </c>
      <c r="AZ1039" s="133"/>
      <c r="BA1039" s="43">
        <f t="shared" si="551"/>
        <v>0</v>
      </c>
      <c r="BB1039" s="231"/>
      <c r="BC1039" s="43">
        <f t="shared" si="552"/>
        <v>0</v>
      </c>
      <c r="BD1039" s="123"/>
      <c r="BE1039">
        <f t="shared" si="566"/>
        <v>0</v>
      </c>
      <c r="BF1039">
        <f t="shared" si="567"/>
        <v>0</v>
      </c>
      <c r="BG1039">
        <f t="shared" si="568"/>
        <v>4</v>
      </c>
      <c r="BH1039">
        <f t="shared" ref="BH1039:BH1102" si="571">BH1038</f>
        <v>7</v>
      </c>
      <c r="BI1039" s="6">
        <f t="shared" si="569"/>
        <v>0</v>
      </c>
      <c r="BJ1039" s="44">
        <f t="shared" si="570"/>
        <v>0</v>
      </c>
    </row>
    <row r="1040" spans="1:62" ht="15" customHeight="1" x14ac:dyDescent="0.25">
      <c r="A1040" s="144">
        <f t="shared" si="563"/>
        <v>1028</v>
      </c>
      <c r="B1040" s="89" t="s">
        <v>148</v>
      </c>
      <c r="C1040" s="150">
        <v>37</v>
      </c>
      <c r="D1040" s="89" t="s">
        <v>148</v>
      </c>
      <c r="E1040" s="150">
        <v>36</v>
      </c>
      <c r="F1040" s="154" t="s">
        <v>138</v>
      </c>
      <c r="G1040" s="155">
        <v>12</v>
      </c>
      <c r="H1040" s="152">
        <f t="shared" si="562"/>
        <v>5990.97</v>
      </c>
      <c r="I1040" s="47">
        <f t="shared" si="561"/>
        <v>713.94999999999982</v>
      </c>
      <c r="J1040" s="47">
        <f t="shared" si="564"/>
        <v>4985.5</v>
      </c>
      <c r="K1040" s="47">
        <f t="shared" si="557"/>
        <v>0</v>
      </c>
      <c r="L1040" s="56">
        <f t="shared" si="553"/>
        <v>1233.1644348585473</v>
      </c>
      <c r="M1040" s="56">
        <f t="shared" ref="M1040:M1103" si="572">L1040-SUM(R1040:V1040)</f>
        <v>0</v>
      </c>
      <c r="N1040" s="78"/>
      <c r="O1040" s="78"/>
      <c r="P1040" s="78"/>
      <c r="Q1040" s="78"/>
      <c r="R1040" s="78"/>
      <c r="S1040" s="78"/>
      <c r="T1040" s="78"/>
      <c r="U1040" s="47"/>
      <c r="V1040" s="47">
        <f t="shared" si="559"/>
        <v>1233.1644348585473</v>
      </c>
      <c r="W1040" s="79">
        <v>5</v>
      </c>
      <c r="X1040" s="62">
        <f t="shared" si="560"/>
        <v>1233.1644348585473</v>
      </c>
      <c r="Y1040" s="137">
        <f t="shared" si="538"/>
        <v>71.676043477897736</v>
      </c>
      <c r="Z1040" s="133">
        <v>75.900000000000006</v>
      </c>
      <c r="AA1040" s="5">
        <f t="shared" si="565"/>
        <v>5.6066766191026938</v>
      </c>
      <c r="AB1040" s="133">
        <v>75.7</v>
      </c>
      <c r="AC1040" s="43">
        <f t="shared" si="540"/>
        <v>5.5771678460150191</v>
      </c>
      <c r="AD1040" s="133">
        <v>75.7</v>
      </c>
      <c r="AE1040" s="43">
        <f t="shared" si="539"/>
        <v>5.5771678460150191</v>
      </c>
      <c r="AF1040" s="131"/>
      <c r="AG1040" s="43">
        <f t="shared" si="541"/>
        <v>0</v>
      </c>
      <c r="AH1040" s="133"/>
      <c r="AI1040" s="43">
        <f t="shared" si="542"/>
        <v>0</v>
      </c>
      <c r="AJ1040" s="133"/>
      <c r="AK1040" s="43">
        <f t="shared" si="543"/>
        <v>0</v>
      </c>
      <c r="AL1040" s="117"/>
      <c r="AM1040" s="43">
        <f t="shared" si="544"/>
        <v>0</v>
      </c>
      <c r="AN1040" s="133"/>
      <c r="AO1040" s="5">
        <f t="shared" si="545"/>
        <v>0</v>
      </c>
      <c r="AP1040" s="133"/>
      <c r="AQ1040" s="43">
        <f t="shared" si="546"/>
        <v>0</v>
      </c>
      <c r="AR1040" s="133"/>
      <c r="AS1040" s="43">
        <f t="shared" si="547"/>
        <v>0</v>
      </c>
      <c r="AT1040" s="131"/>
      <c r="AU1040" s="43">
        <f t="shared" si="548"/>
        <v>0</v>
      </c>
      <c r="AV1040" s="133"/>
      <c r="AW1040" s="43">
        <f t="shared" si="549"/>
        <v>0</v>
      </c>
      <c r="AX1040" s="133"/>
      <c r="AY1040" s="43">
        <f t="shared" si="550"/>
        <v>0</v>
      </c>
      <c r="AZ1040" s="133"/>
      <c r="BA1040" s="43">
        <f t="shared" si="551"/>
        <v>0</v>
      </c>
      <c r="BB1040" s="231"/>
      <c r="BC1040" s="43">
        <f t="shared" si="552"/>
        <v>0</v>
      </c>
      <c r="BD1040" s="123"/>
      <c r="BE1040">
        <f t="shared" si="566"/>
        <v>0</v>
      </c>
      <c r="BF1040">
        <f t="shared" si="567"/>
        <v>0</v>
      </c>
      <c r="BG1040">
        <f t="shared" si="568"/>
        <v>4</v>
      </c>
      <c r="BH1040">
        <f t="shared" si="571"/>
        <v>7</v>
      </c>
      <c r="BI1040" s="6">
        <f t="shared" si="569"/>
        <v>0</v>
      </c>
      <c r="BJ1040" s="44">
        <f t="shared" si="570"/>
        <v>0</v>
      </c>
    </row>
    <row r="1041" spans="1:62" ht="15" customHeight="1" x14ac:dyDescent="0.25">
      <c r="A1041" s="144">
        <f t="shared" si="563"/>
        <v>1029</v>
      </c>
      <c r="B1041" s="89" t="s">
        <v>148</v>
      </c>
      <c r="C1041" s="150">
        <v>38</v>
      </c>
      <c r="D1041" s="89" t="s">
        <v>148</v>
      </c>
      <c r="E1041" s="150">
        <v>37</v>
      </c>
      <c r="F1041" s="154" t="s">
        <v>138</v>
      </c>
      <c r="G1041" s="155">
        <v>13</v>
      </c>
      <c r="H1041" s="152">
        <f t="shared" si="562"/>
        <v>5990.97</v>
      </c>
      <c r="I1041" s="47">
        <f t="shared" si="561"/>
        <v>708.19999999999982</v>
      </c>
      <c r="J1041" s="47">
        <f t="shared" si="564"/>
        <v>4993.5</v>
      </c>
      <c r="K1041" s="47">
        <f t="shared" si="557"/>
        <v>0</v>
      </c>
      <c r="L1041" s="56">
        <f t="shared" si="553"/>
        <v>1223.3125687656448</v>
      </c>
      <c r="M1041" s="56">
        <f t="shared" si="572"/>
        <v>0</v>
      </c>
      <c r="N1041" s="78"/>
      <c r="O1041" s="78"/>
      <c r="P1041" s="78"/>
      <c r="Q1041" s="78"/>
      <c r="R1041" s="78"/>
      <c r="S1041" s="78"/>
      <c r="T1041" s="78"/>
      <c r="U1041" s="47"/>
      <c r="V1041" s="47">
        <f t="shared" si="559"/>
        <v>1223.3125687656448</v>
      </c>
      <c r="W1041" s="79">
        <v>5</v>
      </c>
      <c r="X1041" s="62">
        <f t="shared" si="560"/>
        <v>1223.3125687656448</v>
      </c>
      <c r="Y1041" s="137">
        <f t="shared" si="538"/>
        <v>72.253281708291979</v>
      </c>
      <c r="Z1041" s="133">
        <v>78.099999999999994</v>
      </c>
      <c r="AA1041" s="5">
        <f t="shared" si="565"/>
        <v>5.8419376492608333</v>
      </c>
      <c r="AB1041" s="133">
        <v>78</v>
      </c>
      <c r="AC1041" s="43">
        <f t="shared" si="540"/>
        <v>5.8269870791907854</v>
      </c>
      <c r="AD1041" s="133">
        <v>77.900000000000006</v>
      </c>
      <c r="AE1041" s="43">
        <f t="shared" si="539"/>
        <v>5.8120556642393435</v>
      </c>
      <c r="AF1041" s="131"/>
      <c r="AG1041" s="43">
        <f t="shared" si="541"/>
        <v>0</v>
      </c>
      <c r="AH1041" s="133"/>
      <c r="AI1041" s="43">
        <f t="shared" si="542"/>
        <v>0</v>
      </c>
      <c r="AJ1041" s="133"/>
      <c r="AK1041" s="43">
        <f t="shared" si="543"/>
        <v>0</v>
      </c>
      <c r="AL1041" s="117"/>
      <c r="AM1041" s="43">
        <f t="shared" si="544"/>
        <v>0</v>
      </c>
      <c r="AN1041" s="133"/>
      <c r="AO1041" s="5">
        <f t="shared" si="545"/>
        <v>0</v>
      </c>
      <c r="AP1041" s="133"/>
      <c r="AQ1041" s="43">
        <f t="shared" si="546"/>
        <v>0</v>
      </c>
      <c r="AR1041" s="133"/>
      <c r="AS1041" s="43">
        <f t="shared" si="547"/>
        <v>0</v>
      </c>
      <c r="AT1041" s="131"/>
      <c r="AU1041" s="43">
        <f t="shared" si="548"/>
        <v>0</v>
      </c>
      <c r="AV1041" s="133"/>
      <c r="AW1041" s="43">
        <f t="shared" si="549"/>
        <v>0</v>
      </c>
      <c r="AX1041" s="133"/>
      <c r="AY1041" s="43">
        <f t="shared" si="550"/>
        <v>0</v>
      </c>
      <c r="AZ1041" s="133"/>
      <c r="BA1041" s="43">
        <f t="shared" si="551"/>
        <v>0</v>
      </c>
      <c r="BB1041" s="231"/>
      <c r="BC1041" s="43">
        <f t="shared" si="552"/>
        <v>0</v>
      </c>
      <c r="BD1041" s="123"/>
      <c r="BE1041">
        <f t="shared" si="566"/>
        <v>0</v>
      </c>
      <c r="BF1041">
        <f t="shared" si="567"/>
        <v>0</v>
      </c>
      <c r="BG1041">
        <f t="shared" si="568"/>
        <v>4</v>
      </c>
      <c r="BH1041">
        <f t="shared" si="571"/>
        <v>7</v>
      </c>
      <c r="BI1041" s="6">
        <f t="shared" si="569"/>
        <v>0</v>
      </c>
      <c r="BJ1041" s="44">
        <f t="shared" si="570"/>
        <v>0</v>
      </c>
    </row>
    <row r="1042" spans="1:62" ht="15" customHeight="1" x14ac:dyDescent="0.25">
      <c r="A1042" s="144">
        <f t="shared" si="563"/>
        <v>1030</v>
      </c>
      <c r="B1042" s="89" t="s">
        <v>148</v>
      </c>
      <c r="C1042" s="150">
        <v>39</v>
      </c>
      <c r="D1042" s="89" t="s">
        <v>148</v>
      </c>
      <c r="E1042" s="150">
        <v>38</v>
      </c>
      <c r="F1042" s="154" t="s">
        <v>138</v>
      </c>
      <c r="G1042" s="155">
        <v>14</v>
      </c>
      <c r="H1042" s="152">
        <f t="shared" si="562"/>
        <v>5990.97</v>
      </c>
      <c r="I1042" s="47">
        <f t="shared" si="561"/>
        <v>702.44999999999982</v>
      </c>
      <c r="J1042" s="47">
        <f t="shared" si="564"/>
        <v>5001.5</v>
      </c>
      <c r="K1042" s="47">
        <f t="shared" si="557"/>
        <v>0</v>
      </c>
      <c r="L1042" s="56">
        <f t="shared" si="553"/>
        <v>1213.4607053382488</v>
      </c>
      <c r="M1042" s="56">
        <f t="shared" si="572"/>
        <v>0</v>
      </c>
      <c r="N1042" s="78"/>
      <c r="O1042" s="78"/>
      <c r="P1042" s="78"/>
      <c r="Q1042" s="78"/>
      <c r="R1042" s="78"/>
      <c r="S1042" s="78"/>
      <c r="T1042" s="78"/>
      <c r="U1042" s="47"/>
      <c r="V1042" s="47">
        <f t="shared" si="559"/>
        <v>1213.4607053382488</v>
      </c>
      <c r="W1042" s="79">
        <v>5</v>
      </c>
      <c r="X1042" s="62">
        <f t="shared" si="560"/>
        <v>1213.4607053382488</v>
      </c>
      <c r="Y1042" s="137">
        <f t="shared" si="538"/>
        <v>72.839892762477575</v>
      </c>
      <c r="Z1042" s="133">
        <v>74.2</v>
      </c>
      <c r="AA1042" s="5">
        <f t="shared" si="565"/>
        <v>5.1884689182223225</v>
      </c>
      <c r="AB1042" s="133">
        <v>74.099999999999994</v>
      </c>
      <c r="AC1042" s="43">
        <f t="shared" si="540"/>
        <v>5.1744932507145931</v>
      </c>
      <c r="AD1042" s="133">
        <v>74.2</v>
      </c>
      <c r="AE1042" s="43">
        <f t="shared" si="539"/>
        <v>5.1884689182223225</v>
      </c>
      <c r="AF1042" s="131"/>
      <c r="AG1042" s="43">
        <f t="shared" si="541"/>
        <v>0</v>
      </c>
      <c r="AH1042" s="133"/>
      <c r="AI1042" s="43">
        <f t="shared" si="542"/>
        <v>0</v>
      </c>
      <c r="AJ1042" s="133"/>
      <c r="AK1042" s="43">
        <f t="shared" si="543"/>
        <v>0</v>
      </c>
      <c r="AL1042" s="117"/>
      <c r="AM1042" s="43">
        <f t="shared" si="544"/>
        <v>0</v>
      </c>
      <c r="AN1042" s="133"/>
      <c r="AO1042" s="5">
        <f t="shared" si="545"/>
        <v>0</v>
      </c>
      <c r="AP1042" s="133"/>
      <c r="AQ1042" s="43">
        <f t="shared" si="546"/>
        <v>0</v>
      </c>
      <c r="AR1042" s="133"/>
      <c r="AS1042" s="43">
        <f t="shared" si="547"/>
        <v>0</v>
      </c>
      <c r="AT1042" s="131"/>
      <c r="AU1042" s="43">
        <f t="shared" si="548"/>
        <v>0</v>
      </c>
      <c r="AV1042" s="133"/>
      <c r="AW1042" s="43">
        <f t="shared" si="549"/>
        <v>0</v>
      </c>
      <c r="AX1042" s="133"/>
      <c r="AY1042" s="43">
        <f t="shared" si="550"/>
        <v>0</v>
      </c>
      <c r="AZ1042" s="133"/>
      <c r="BA1042" s="43">
        <f t="shared" si="551"/>
        <v>0</v>
      </c>
      <c r="BB1042" s="231"/>
      <c r="BC1042" s="43">
        <f t="shared" si="552"/>
        <v>0</v>
      </c>
      <c r="BD1042" s="123"/>
      <c r="BE1042">
        <f t="shared" si="566"/>
        <v>0</v>
      </c>
      <c r="BF1042">
        <f t="shared" si="567"/>
        <v>0</v>
      </c>
      <c r="BG1042">
        <f t="shared" si="568"/>
        <v>4</v>
      </c>
      <c r="BH1042">
        <f t="shared" si="571"/>
        <v>7</v>
      </c>
      <c r="BI1042" s="6">
        <f t="shared" si="569"/>
        <v>0</v>
      </c>
      <c r="BJ1042" s="44">
        <f t="shared" si="570"/>
        <v>0</v>
      </c>
    </row>
    <row r="1043" spans="1:62" ht="15" customHeight="1" x14ac:dyDescent="0.25">
      <c r="A1043" s="144">
        <f t="shared" si="563"/>
        <v>1031</v>
      </c>
      <c r="B1043" s="89" t="s">
        <v>148</v>
      </c>
      <c r="C1043" s="150">
        <v>40</v>
      </c>
      <c r="D1043" s="89" t="s">
        <v>148</v>
      </c>
      <c r="E1043" s="150">
        <v>39</v>
      </c>
      <c r="F1043" s="154" t="s">
        <v>138</v>
      </c>
      <c r="G1043" s="155">
        <v>15</v>
      </c>
      <c r="H1043" s="152">
        <f t="shared" si="562"/>
        <v>5990.97</v>
      </c>
      <c r="I1043" s="47">
        <f t="shared" si="561"/>
        <v>696.69999999999982</v>
      </c>
      <c r="J1043" s="47">
        <f t="shared" si="564"/>
        <v>5009.5</v>
      </c>
      <c r="K1043" s="47">
        <f t="shared" si="557"/>
        <v>0</v>
      </c>
      <c r="L1043" s="56">
        <f t="shared" si="553"/>
        <v>1203.6088446418132</v>
      </c>
      <c r="M1043" s="56">
        <f t="shared" si="572"/>
        <v>0</v>
      </c>
      <c r="N1043" s="78"/>
      <c r="O1043" s="78"/>
      <c r="P1043" s="78"/>
      <c r="Q1043" s="78"/>
      <c r="R1043" s="78"/>
      <c r="S1043" s="78"/>
      <c r="T1043" s="78"/>
      <c r="U1043" s="47"/>
      <c r="V1043" s="47">
        <f t="shared" si="559"/>
        <v>1203.6088446418132</v>
      </c>
      <c r="W1043" s="79">
        <v>5</v>
      </c>
      <c r="X1043" s="62">
        <f t="shared" si="560"/>
        <v>1203.6088446418132</v>
      </c>
      <c r="Y1043" s="137">
        <f t="shared" si="538"/>
        <v>73.436106789845226</v>
      </c>
      <c r="Z1043" s="133">
        <v>78.5</v>
      </c>
      <c r="AA1043" s="5">
        <f t="shared" si="565"/>
        <v>5.7133394576694592</v>
      </c>
      <c r="AB1043" s="133">
        <v>78.400000000000006</v>
      </c>
      <c r="AC1043" s="43">
        <f t="shared" si="540"/>
        <v>5.6987924503116218</v>
      </c>
      <c r="AD1043" s="133">
        <v>78.3</v>
      </c>
      <c r="AE1043" s="43">
        <f t="shared" si="539"/>
        <v>5.6842639859841944</v>
      </c>
      <c r="AF1043" s="131"/>
      <c r="AG1043" s="43">
        <f t="shared" si="541"/>
        <v>0</v>
      </c>
      <c r="AH1043" s="133"/>
      <c r="AI1043" s="43">
        <f t="shared" si="542"/>
        <v>0</v>
      </c>
      <c r="AJ1043" s="133"/>
      <c r="AK1043" s="43">
        <f t="shared" si="543"/>
        <v>0</v>
      </c>
      <c r="AL1043" s="117"/>
      <c r="AM1043" s="43">
        <f t="shared" si="544"/>
        <v>0</v>
      </c>
      <c r="AN1043" s="133"/>
      <c r="AO1043" s="5">
        <f t="shared" si="545"/>
        <v>0</v>
      </c>
      <c r="AP1043" s="133"/>
      <c r="AQ1043" s="43">
        <f t="shared" si="546"/>
        <v>0</v>
      </c>
      <c r="AR1043" s="133"/>
      <c r="AS1043" s="43">
        <f t="shared" si="547"/>
        <v>0</v>
      </c>
      <c r="AT1043" s="131"/>
      <c r="AU1043" s="43">
        <f t="shared" si="548"/>
        <v>0</v>
      </c>
      <c r="AV1043" s="133"/>
      <c r="AW1043" s="43">
        <f t="shared" si="549"/>
        <v>0</v>
      </c>
      <c r="AX1043" s="133"/>
      <c r="AY1043" s="43">
        <f t="shared" si="550"/>
        <v>0</v>
      </c>
      <c r="AZ1043" s="133"/>
      <c r="BA1043" s="43">
        <f t="shared" si="551"/>
        <v>0</v>
      </c>
      <c r="BB1043" s="231"/>
      <c r="BC1043" s="43">
        <f t="shared" si="552"/>
        <v>0</v>
      </c>
      <c r="BD1043" s="123"/>
      <c r="BE1043">
        <f t="shared" si="566"/>
        <v>0</v>
      </c>
      <c r="BF1043">
        <f t="shared" si="567"/>
        <v>0</v>
      </c>
      <c r="BG1043">
        <f t="shared" si="568"/>
        <v>4</v>
      </c>
      <c r="BH1043">
        <f t="shared" si="571"/>
        <v>7</v>
      </c>
      <c r="BI1043" s="6">
        <f t="shared" si="569"/>
        <v>0</v>
      </c>
      <c r="BJ1043" s="44">
        <f t="shared" si="570"/>
        <v>0</v>
      </c>
    </row>
    <row r="1044" spans="1:62" ht="15" customHeight="1" x14ac:dyDescent="0.25">
      <c r="A1044" s="144">
        <f t="shared" si="563"/>
        <v>1032</v>
      </c>
      <c r="B1044" s="89" t="s">
        <v>149</v>
      </c>
      <c r="C1044" s="150">
        <v>1</v>
      </c>
      <c r="D1044" s="89" t="s">
        <v>148</v>
      </c>
      <c r="E1044" s="150">
        <v>40</v>
      </c>
      <c r="F1044" s="154" t="s">
        <v>138</v>
      </c>
      <c r="G1044" s="155">
        <v>16</v>
      </c>
      <c r="H1044" s="152">
        <f t="shared" si="562"/>
        <v>5990.97</v>
      </c>
      <c r="I1044" s="47">
        <f t="shared" si="561"/>
        <v>690.94999999999982</v>
      </c>
      <c r="J1044" s="47">
        <f t="shared" si="564"/>
        <v>5017.5</v>
      </c>
      <c r="K1044" s="47">
        <f t="shared" si="557"/>
        <v>0</v>
      </c>
      <c r="L1044" s="56">
        <f t="shared" si="553"/>
        <v>1193.7569867439522</v>
      </c>
      <c r="M1044" s="56">
        <f t="shared" si="572"/>
        <v>0</v>
      </c>
      <c r="N1044" s="78"/>
      <c r="O1044" s="78"/>
      <c r="P1044" s="78"/>
      <c r="Q1044" s="78"/>
      <c r="R1044" s="78"/>
      <c r="S1044" s="78"/>
      <c r="T1044" s="78"/>
      <c r="U1044" s="47"/>
      <c r="V1044" s="47">
        <f t="shared" si="559"/>
        <v>1193.7569867439522</v>
      </c>
      <c r="W1044" s="79">
        <v>5</v>
      </c>
      <c r="X1044" s="62">
        <f t="shared" si="560"/>
        <v>1193.7569867439522</v>
      </c>
      <c r="Y1044" s="137">
        <f t="shared" si="538"/>
        <v>74.042161536916524</v>
      </c>
      <c r="Z1044" s="133">
        <v>77.8</v>
      </c>
      <c r="AA1044" s="5">
        <f t="shared" si="565"/>
        <v>5.520406019764005</v>
      </c>
      <c r="AB1044" s="133">
        <v>77.5</v>
      </c>
      <c r="AC1044" s="43">
        <f t="shared" si="540"/>
        <v>5.4779142776296021</v>
      </c>
      <c r="AD1044" s="133">
        <v>77.7</v>
      </c>
      <c r="AE1044" s="43">
        <f t="shared" si="539"/>
        <v>5.5062238650056896</v>
      </c>
      <c r="AF1044" s="131"/>
      <c r="AG1044" s="43">
        <f t="shared" si="541"/>
        <v>0</v>
      </c>
      <c r="AH1044" s="133"/>
      <c r="AI1044" s="43">
        <f t="shared" si="542"/>
        <v>0</v>
      </c>
      <c r="AJ1044" s="133"/>
      <c r="AK1044" s="43">
        <f t="shared" si="543"/>
        <v>0</v>
      </c>
      <c r="AL1044" s="117"/>
      <c r="AM1044" s="43">
        <f t="shared" si="544"/>
        <v>0</v>
      </c>
      <c r="AN1044" s="133"/>
      <c r="AO1044" s="5">
        <f t="shared" si="545"/>
        <v>0</v>
      </c>
      <c r="AP1044" s="133"/>
      <c r="AQ1044" s="43">
        <f t="shared" si="546"/>
        <v>0</v>
      </c>
      <c r="AR1044" s="133"/>
      <c r="AS1044" s="43">
        <f t="shared" si="547"/>
        <v>0</v>
      </c>
      <c r="AT1044" s="131"/>
      <c r="AU1044" s="43">
        <f t="shared" si="548"/>
        <v>0</v>
      </c>
      <c r="AV1044" s="133"/>
      <c r="AW1044" s="43">
        <f t="shared" si="549"/>
        <v>0</v>
      </c>
      <c r="AX1044" s="133"/>
      <c r="AY1044" s="43">
        <f t="shared" si="550"/>
        <v>0</v>
      </c>
      <c r="AZ1044" s="133"/>
      <c r="BA1044" s="43">
        <f t="shared" si="551"/>
        <v>0</v>
      </c>
      <c r="BB1044" s="231"/>
      <c r="BC1044" s="43">
        <f t="shared" si="552"/>
        <v>0</v>
      </c>
      <c r="BD1044" s="123"/>
      <c r="BE1044">
        <f t="shared" si="566"/>
        <v>0</v>
      </c>
      <c r="BF1044">
        <f t="shared" si="567"/>
        <v>0</v>
      </c>
      <c r="BG1044">
        <f t="shared" si="568"/>
        <v>4</v>
      </c>
      <c r="BH1044">
        <f t="shared" si="571"/>
        <v>7</v>
      </c>
      <c r="BI1044" s="6">
        <f t="shared" si="569"/>
        <v>0</v>
      </c>
      <c r="BJ1044" s="44">
        <f t="shared" si="570"/>
        <v>0</v>
      </c>
    </row>
    <row r="1045" spans="1:62" ht="15" customHeight="1" x14ac:dyDescent="0.25">
      <c r="A1045" s="144">
        <f t="shared" si="563"/>
        <v>1033</v>
      </c>
      <c r="B1045" s="89" t="s">
        <v>149</v>
      </c>
      <c r="C1045" s="150">
        <v>2</v>
      </c>
      <c r="D1045" s="89" t="s">
        <v>149</v>
      </c>
      <c r="E1045" s="150">
        <v>1</v>
      </c>
      <c r="F1045" s="154" t="s">
        <v>138</v>
      </c>
      <c r="G1045" s="155">
        <v>17</v>
      </c>
      <c r="H1045" s="152">
        <f t="shared" si="562"/>
        <v>5990.97</v>
      </c>
      <c r="I1045" s="47">
        <f t="shared" si="561"/>
        <v>685.19999999999982</v>
      </c>
      <c r="J1045" s="47">
        <f t="shared" si="564"/>
        <v>5025.5</v>
      </c>
      <c r="K1045" s="47">
        <f t="shared" si="557"/>
        <v>0</v>
      </c>
      <c r="L1045" s="56">
        <f t="shared" si="553"/>
        <v>1183.9051317145306</v>
      </c>
      <c r="M1045" s="56">
        <f t="shared" si="572"/>
        <v>0</v>
      </c>
      <c r="N1045" s="78"/>
      <c r="O1045" s="78"/>
      <c r="P1045" s="78"/>
      <c r="Q1045" s="78"/>
      <c r="R1045" s="78"/>
      <c r="S1045" s="78"/>
      <c r="T1045" s="78"/>
      <c r="U1045" s="47"/>
      <c r="V1045" s="47">
        <f t="shared" si="559"/>
        <v>1183.9051317145306</v>
      </c>
      <c r="W1045" s="79">
        <v>5</v>
      </c>
      <c r="X1045" s="62">
        <f t="shared" si="560"/>
        <v>1183.9051317145306</v>
      </c>
      <c r="Y1045" s="137">
        <f t="shared" ref="Y1045:Y1108" si="573">Com_Num/X1045</f>
        <v>74.658302663419065</v>
      </c>
      <c r="Z1045" s="133">
        <v>80.099999999999994</v>
      </c>
      <c r="AA1045" s="5">
        <f t="shared" si="565"/>
        <v>5.7554437298227246</v>
      </c>
      <c r="AB1045" s="133">
        <v>80</v>
      </c>
      <c r="AC1045" s="43">
        <f t="shared" si="540"/>
        <v>5.7410820542463998</v>
      </c>
      <c r="AD1045" s="133">
        <v>80.099999999999994</v>
      </c>
      <c r="AE1045" s="43">
        <f t="shared" ref="AE1045:AE1108" si="574">POWER(2*$X1045/1000*AD1045, 2)*$A$5</f>
        <v>5.7554437298227246</v>
      </c>
      <c r="AF1045" s="131"/>
      <c r="AG1045" s="43">
        <f t="shared" si="541"/>
        <v>0</v>
      </c>
      <c r="AH1045" s="133"/>
      <c r="AI1045" s="43">
        <f t="shared" si="542"/>
        <v>0</v>
      </c>
      <c r="AJ1045" s="133"/>
      <c r="AK1045" s="43">
        <f t="shared" si="543"/>
        <v>0</v>
      </c>
      <c r="AL1045" s="117"/>
      <c r="AM1045" s="43">
        <f t="shared" si="544"/>
        <v>0</v>
      </c>
      <c r="AN1045" s="133"/>
      <c r="AO1045" s="5">
        <f t="shared" si="545"/>
        <v>0</v>
      </c>
      <c r="AP1045" s="133"/>
      <c r="AQ1045" s="43">
        <f t="shared" si="546"/>
        <v>0</v>
      </c>
      <c r="AR1045" s="133"/>
      <c r="AS1045" s="43">
        <f t="shared" si="547"/>
        <v>0</v>
      </c>
      <c r="AT1045" s="131"/>
      <c r="AU1045" s="43">
        <f t="shared" si="548"/>
        <v>0</v>
      </c>
      <c r="AV1045" s="133"/>
      <c r="AW1045" s="43">
        <f t="shared" si="549"/>
        <v>0</v>
      </c>
      <c r="AX1045" s="133"/>
      <c r="AY1045" s="43">
        <f t="shared" si="550"/>
        <v>0</v>
      </c>
      <c r="AZ1045" s="133"/>
      <c r="BA1045" s="43">
        <f t="shared" si="551"/>
        <v>0</v>
      </c>
      <c r="BB1045" s="231"/>
      <c r="BC1045" s="43">
        <f t="shared" si="552"/>
        <v>0</v>
      </c>
      <c r="BD1045" s="123"/>
      <c r="BE1045">
        <f t="shared" si="566"/>
        <v>0</v>
      </c>
      <c r="BF1045">
        <f t="shared" si="567"/>
        <v>0</v>
      </c>
      <c r="BG1045">
        <f t="shared" si="568"/>
        <v>4</v>
      </c>
      <c r="BH1045">
        <f t="shared" si="571"/>
        <v>7</v>
      </c>
      <c r="BI1045" s="6">
        <f t="shared" si="569"/>
        <v>0</v>
      </c>
      <c r="BJ1045" s="44">
        <f t="shared" si="570"/>
        <v>0</v>
      </c>
    </row>
    <row r="1046" spans="1:62" ht="15" customHeight="1" x14ac:dyDescent="0.25">
      <c r="A1046" s="144">
        <f t="shared" si="563"/>
        <v>1034</v>
      </c>
      <c r="B1046" s="89" t="s">
        <v>149</v>
      </c>
      <c r="C1046" s="150">
        <v>3</v>
      </c>
      <c r="D1046" s="89" t="s">
        <v>149</v>
      </c>
      <c r="E1046" s="150">
        <v>2</v>
      </c>
      <c r="F1046" s="154" t="s">
        <v>138</v>
      </c>
      <c r="G1046" s="155">
        <v>18</v>
      </c>
      <c r="H1046" s="152">
        <f t="shared" si="562"/>
        <v>5990.97</v>
      </c>
      <c r="I1046" s="47">
        <f t="shared" si="561"/>
        <v>679.44999999999982</v>
      </c>
      <c r="J1046" s="47">
        <f t="shared" si="564"/>
        <v>5033.5</v>
      </c>
      <c r="K1046" s="47">
        <f t="shared" si="557"/>
        <v>0</v>
      </c>
      <c r="L1046" s="56">
        <f t="shared" si="553"/>
        <v>1174.0532796257589</v>
      </c>
      <c r="M1046" s="56">
        <f t="shared" si="572"/>
        <v>0</v>
      </c>
      <c r="N1046" s="78"/>
      <c r="O1046" s="78"/>
      <c r="P1046" s="78"/>
      <c r="Q1046" s="78"/>
      <c r="R1046" s="78"/>
      <c r="S1046" s="78"/>
      <c r="T1046" s="78"/>
      <c r="U1046" s="47"/>
      <c r="V1046" s="47">
        <f t="shared" si="559"/>
        <v>1174.0532796257589</v>
      </c>
      <c r="W1046" s="79">
        <v>5</v>
      </c>
      <c r="X1046" s="62">
        <f t="shared" si="560"/>
        <v>1174.0532796257589</v>
      </c>
      <c r="Y1046" s="137">
        <f t="shared" si="573"/>
        <v>75.284784074273944</v>
      </c>
      <c r="Z1046" s="133">
        <v>80.8</v>
      </c>
      <c r="AA1046" s="5">
        <f t="shared" si="565"/>
        <v>5.7594141310088833</v>
      </c>
      <c r="AB1046" s="133">
        <v>80.599999999999994</v>
      </c>
      <c r="AC1046" s="43">
        <f t="shared" ref="AC1046:AC1109" si="575">POWER(2*$X1046/1000*AB1046, 2)*$A$5</f>
        <v>5.730937466933522</v>
      </c>
      <c r="AD1046" s="133">
        <v>81.400000000000006</v>
      </c>
      <c r="AE1046" s="43">
        <f t="shared" si="574"/>
        <v>5.8452675680539334</v>
      </c>
      <c r="AF1046" s="131"/>
      <c r="AG1046" s="43">
        <f t="shared" ref="AG1046:AG1109" si="576">POWER(2*$X1046/1000*AF1046, 2)*$A$5</f>
        <v>0</v>
      </c>
      <c r="AH1046" s="133"/>
      <c r="AI1046" s="43">
        <f t="shared" ref="AI1046:AI1109" si="577">POWER(2*$X1046/1000*AH1046, 2)*$A$5</f>
        <v>0</v>
      </c>
      <c r="AJ1046" s="133"/>
      <c r="AK1046" s="43">
        <f t="shared" ref="AK1046:AK1109" si="578">POWER(2*$X1046/1000*AJ1046, 2)*$A$5</f>
        <v>0</v>
      </c>
      <c r="AL1046" s="117"/>
      <c r="AM1046" s="43">
        <f t="shared" ref="AM1046:AM1109" si="579">POWER(2*$X1046/1000*AL1046, 2)*$A$5</f>
        <v>0</v>
      </c>
      <c r="AN1046" s="133"/>
      <c r="AO1046" s="5">
        <f t="shared" ref="AO1046:AO1109" si="580">POWER(2*$X1046/1000*AN1046, 2)*$A$5</f>
        <v>0</v>
      </c>
      <c r="AP1046" s="133"/>
      <c r="AQ1046" s="43">
        <f t="shared" ref="AQ1046:AQ1109" si="581">POWER(2*$X1046/1000*AP1046, 2)*$A$5</f>
        <v>0</v>
      </c>
      <c r="AR1046" s="133"/>
      <c r="AS1046" s="43">
        <f t="shared" ref="AS1046:AS1109" si="582">POWER(2*$X1046/1000*AR1046, 2)*$A$5</f>
        <v>0</v>
      </c>
      <c r="AT1046" s="131"/>
      <c r="AU1046" s="43">
        <f t="shared" ref="AU1046:AU1109" si="583">POWER(2*$X1046/1000*AT1046, 2)*$A$5</f>
        <v>0</v>
      </c>
      <c r="AV1046" s="133"/>
      <c r="AW1046" s="43">
        <f t="shared" ref="AW1046:AW1109" si="584">POWER(2*$X1046/1000*AV1046, 2)*$A$5</f>
        <v>0</v>
      </c>
      <c r="AX1046" s="133"/>
      <c r="AY1046" s="43">
        <f t="shared" ref="AY1046:AY1109" si="585">POWER(2*$X1046/1000*AX1046, 2)*$A$5</f>
        <v>0</v>
      </c>
      <c r="AZ1046" s="133"/>
      <c r="BA1046" s="43">
        <f t="shared" ref="BA1046:BA1109" si="586">POWER(2*$X1046/1000*AZ1046, 2)*$A$5</f>
        <v>0</v>
      </c>
      <c r="BB1046" s="231"/>
      <c r="BC1046" s="43">
        <f t="shared" ref="BC1046:BC1109" si="587">POWER(2*$X1046/1000*BB1046, 2)*$A$5</f>
        <v>0</v>
      </c>
      <c r="BD1046" s="123"/>
      <c r="BE1046">
        <f t="shared" si="566"/>
        <v>0</v>
      </c>
      <c r="BF1046">
        <f t="shared" si="567"/>
        <v>0</v>
      </c>
      <c r="BG1046">
        <f t="shared" si="568"/>
        <v>4</v>
      </c>
      <c r="BH1046">
        <f t="shared" si="571"/>
        <v>7</v>
      </c>
      <c r="BI1046" s="6">
        <f t="shared" si="569"/>
        <v>0</v>
      </c>
      <c r="BJ1046" s="44">
        <f t="shared" si="570"/>
        <v>0</v>
      </c>
    </row>
    <row r="1047" spans="1:62" ht="15" customHeight="1" x14ac:dyDescent="0.25">
      <c r="A1047" s="144">
        <f t="shared" si="563"/>
        <v>1035</v>
      </c>
      <c r="B1047" s="89" t="s">
        <v>149</v>
      </c>
      <c r="C1047" s="150">
        <v>4</v>
      </c>
      <c r="D1047" s="89" t="s">
        <v>149</v>
      </c>
      <c r="E1047" s="150">
        <v>3</v>
      </c>
      <c r="F1047" s="154" t="s">
        <v>138</v>
      </c>
      <c r="G1047" s="155">
        <v>19</v>
      </c>
      <c r="H1047" s="152">
        <f t="shared" si="562"/>
        <v>5990.97</v>
      </c>
      <c r="I1047" s="47">
        <f t="shared" si="561"/>
        <v>673.69999999999982</v>
      </c>
      <c r="J1047" s="47">
        <f t="shared" si="564"/>
        <v>5041.5</v>
      </c>
      <c r="K1047" s="47">
        <f t="shared" si="557"/>
        <v>0</v>
      </c>
      <c r="L1047" s="56">
        <f t="shared" ref="L1047:L1110" si="588">SQRT(POWER(H1047-J1047,2)+POWER(I1047-K1047,2))</f>
        <v>1164.2014305522907</v>
      </c>
      <c r="M1047" s="56">
        <f t="shared" si="572"/>
        <v>0</v>
      </c>
      <c r="N1047" s="78"/>
      <c r="O1047" s="78"/>
      <c r="P1047" s="78"/>
      <c r="Q1047" s="78"/>
      <c r="R1047" s="78"/>
      <c r="S1047" s="78"/>
      <c r="T1047" s="78"/>
      <c r="U1047" s="47"/>
      <c r="V1047" s="47">
        <f t="shared" si="559"/>
        <v>1164.2014305522907</v>
      </c>
      <c r="W1047" s="79">
        <v>5</v>
      </c>
      <c r="X1047" s="62">
        <f t="shared" si="560"/>
        <v>1164.2014305522907</v>
      </c>
      <c r="Y1047" s="137">
        <f t="shared" si="573"/>
        <v>75.921868268438303</v>
      </c>
      <c r="Z1047" s="133">
        <v>72.8</v>
      </c>
      <c r="AA1047" s="5">
        <f t="shared" si="565"/>
        <v>4.5972591919197807</v>
      </c>
      <c r="AB1047" s="133">
        <v>73</v>
      </c>
      <c r="AC1047" s="43">
        <f t="shared" si="575"/>
        <v>4.6225535551527051</v>
      </c>
      <c r="AD1047" s="133">
        <v>84.6</v>
      </c>
      <c r="AE1047" s="43">
        <f t="shared" si="574"/>
        <v>6.2083609312810522</v>
      </c>
      <c r="AF1047" s="131"/>
      <c r="AG1047" s="43">
        <f t="shared" si="576"/>
        <v>0</v>
      </c>
      <c r="AH1047" s="133"/>
      <c r="AI1047" s="43">
        <f t="shared" si="577"/>
        <v>0</v>
      </c>
      <c r="AJ1047" s="133"/>
      <c r="AK1047" s="43">
        <f t="shared" si="578"/>
        <v>0</v>
      </c>
      <c r="AL1047" s="117"/>
      <c r="AM1047" s="43">
        <f t="shared" si="579"/>
        <v>0</v>
      </c>
      <c r="AN1047" s="133"/>
      <c r="AO1047" s="5">
        <f t="shared" si="580"/>
        <v>0</v>
      </c>
      <c r="AP1047" s="133"/>
      <c r="AQ1047" s="43">
        <f t="shared" si="581"/>
        <v>0</v>
      </c>
      <c r="AR1047" s="133"/>
      <c r="AS1047" s="43">
        <f t="shared" si="582"/>
        <v>0</v>
      </c>
      <c r="AT1047" s="131"/>
      <c r="AU1047" s="43">
        <f t="shared" si="583"/>
        <v>0</v>
      </c>
      <c r="AV1047" s="133"/>
      <c r="AW1047" s="43">
        <f t="shared" si="584"/>
        <v>0</v>
      </c>
      <c r="AX1047" s="133"/>
      <c r="AY1047" s="43">
        <f t="shared" si="585"/>
        <v>0</v>
      </c>
      <c r="AZ1047" s="133"/>
      <c r="BA1047" s="43">
        <f t="shared" si="586"/>
        <v>0</v>
      </c>
      <c r="BB1047" s="231"/>
      <c r="BC1047" s="43">
        <f t="shared" si="587"/>
        <v>0</v>
      </c>
      <c r="BD1047" s="123"/>
      <c r="BE1047">
        <f t="shared" si="566"/>
        <v>0</v>
      </c>
      <c r="BF1047">
        <f t="shared" si="567"/>
        <v>0</v>
      </c>
      <c r="BG1047">
        <f t="shared" si="568"/>
        <v>4</v>
      </c>
      <c r="BH1047">
        <f t="shared" si="571"/>
        <v>7</v>
      </c>
      <c r="BI1047" s="6">
        <f t="shared" si="569"/>
        <v>0</v>
      </c>
      <c r="BJ1047" s="44">
        <f t="shared" si="570"/>
        <v>0</v>
      </c>
    </row>
    <row r="1048" spans="1:62" ht="15" customHeight="1" x14ac:dyDescent="0.25">
      <c r="A1048" s="144">
        <f t="shared" si="563"/>
        <v>1036</v>
      </c>
      <c r="B1048" s="89" t="s">
        <v>149</v>
      </c>
      <c r="C1048" s="150">
        <v>5</v>
      </c>
      <c r="D1048" s="89" t="s">
        <v>149</v>
      </c>
      <c r="E1048" s="150">
        <v>4</v>
      </c>
      <c r="F1048" s="154" t="s">
        <v>138</v>
      </c>
      <c r="G1048" s="155">
        <v>20</v>
      </c>
      <c r="H1048" s="152">
        <f t="shared" si="562"/>
        <v>5990.97</v>
      </c>
      <c r="I1048" s="47">
        <f t="shared" si="561"/>
        <v>667.94999999999982</v>
      </c>
      <c r="J1048" s="47">
        <f t="shared" si="564"/>
        <v>5049.5</v>
      </c>
      <c r="K1048" s="47">
        <f t="shared" si="557"/>
        <v>0</v>
      </c>
      <c r="L1048" s="56">
        <f t="shared" si="588"/>
        <v>1154.3495845713292</v>
      </c>
      <c r="M1048" s="56">
        <f t="shared" si="572"/>
        <v>0</v>
      </c>
      <c r="N1048" s="78"/>
      <c r="O1048" s="78"/>
      <c r="P1048" s="78"/>
      <c r="Q1048" s="78"/>
      <c r="R1048" s="78"/>
      <c r="S1048" s="78"/>
      <c r="T1048" s="78"/>
      <c r="U1048" s="47"/>
      <c r="V1048" s="47">
        <f t="shared" si="559"/>
        <v>1154.3495845713292</v>
      </c>
      <c r="W1048" s="79">
        <v>5</v>
      </c>
      <c r="X1048" s="62">
        <f t="shared" si="560"/>
        <v>1154.3495845713292</v>
      </c>
      <c r="Y1048" s="137">
        <f t="shared" si="573"/>
        <v>76.569826705609017</v>
      </c>
      <c r="Z1048" s="133">
        <v>82.6</v>
      </c>
      <c r="AA1048" s="5">
        <f t="shared" si="565"/>
        <v>5.8185499992108696</v>
      </c>
      <c r="AB1048" s="133">
        <v>82.5</v>
      </c>
      <c r="AC1048" s="43">
        <f t="shared" si="575"/>
        <v>5.8044700285704023</v>
      </c>
      <c r="AD1048" s="133">
        <v>82.5</v>
      </c>
      <c r="AE1048" s="43">
        <f t="shared" si="574"/>
        <v>5.8044700285704023</v>
      </c>
      <c r="AF1048" s="131"/>
      <c r="AG1048" s="43">
        <f t="shared" si="576"/>
        <v>0</v>
      </c>
      <c r="AH1048" s="133"/>
      <c r="AI1048" s="43">
        <f t="shared" si="577"/>
        <v>0</v>
      </c>
      <c r="AJ1048" s="133"/>
      <c r="AK1048" s="43">
        <f t="shared" si="578"/>
        <v>0</v>
      </c>
      <c r="AL1048" s="117"/>
      <c r="AM1048" s="43">
        <f t="shared" si="579"/>
        <v>0</v>
      </c>
      <c r="AN1048" s="133"/>
      <c r="AO1048" s="5">
        <f t="shared" si="580"/>
        <v>0</v>
      </c>
      <c r="AP1048" s="133"/>
      <c r="AQ1048" s="43">
        <f t="shared" si="581"/>
        <v>0</v>
      </c>
      <c r="AR1048" s="133"/>
      <c r="AS1048" s="43">
        <f t="shared" si="582"/>
        <v>0</v>
      </c>
      <c r="AT1048" s="131"/>
      <c r="AU1048" s="43">
        <f t="shared" si="583"/>
        <v>0</v>
      </c>
      <c r="AV1048" s="133"/>
      <c r="AW1048" s="43">
        <f t="shared" si="584"/>
        <v>0</v>
      </c>
      <c r="AX1048" s="133"/>
      <c r="AY1048" s="43">
        <f t="shared" si="585"/>
        <v>0</v>
      </c>
      <c r="AZ1048" s="133"/>
      <c r="BA1048" s="43">
        <f t="shared" si="586"/>
        <v>0</v>
      </c>
      <c r="BB1048" s="231"/>
      <c r="BC1048" s="43">
        <f t="shared" si="587"/>
        <v>0</v>
      </c>
      <c r="BD1048" s="123"/>
      <c r="BE1048">
        <f t="shared" si="566"/>
        <v>0</v>
      </c>
      <c r="BF1048">
        <f t="shared" si="567"/>
        <v>0</v>
      </c>
      <c r="BG1048">
        <f t="shared" si="568"/>
        <v>4</v>
      </c>
      <c r="BH1048">
        <f t="shared" si="571"/>
        <v>7</v>
      </c>
      <c r="BI1048" s="6">
        <f t="shared" si="569"/>
        <v>0</v>
      </c>
      <c r="BJ1048" s="44">
        <f t="shared" si="570"/>
        <v>0</v>
      </c>
    </row>
    <row r="1049" spans="1:62" ht="15" customHeight="1" x14ac:dyDescent="0.25">
      <c r="A1049" s="144">
        <f t="shared" si="563"/>
        <v>1037</v>
      </c>
      <c r="B1049" s="89" t="s">
        <v>149</v>
      </c>
      <c r="C1049" s="150">
        <v>6</v>
      </c>
      <c r="D1049" s="89" t="s">
        <v>149</v>
      </c>
      <c r="E1049" s="150">
        <v>5</v>
      </c>
      <c r="F1049" s="154" t="s">
        <v>138</v>
      </c>
      <c r="G1049" s="155">
        <v>21</v>
      </c>
      <c r="H1049" s="152">
        <f t="shared" si="562"/>
        <v>5990.97</v>
      </c>
      <c r="I1049" s="47">
        <f t="shared" si="561"/>
        <v>662.19999999999982</v>
      </c>
      <c r="J1049" s="47">
        <f t="shared" si="564"/>
        <v>5057.5</v>
      </c>
      <c r="K1049" s="47">
        <f t="shared" si="557"/>
        <v>0</v>
      </c>
      <c r="L1049" s="56">
        <f t="shared" si="588"/>
        <v>1144.4977417627351</v>
      </c>
      <c r="M1049" s="56">
        <f t="shared" si="572"/>
        <v>0</v>
      </c>
      <c r="N1049" s="78"/>
      <c r="O1049" s="78"/>
      <c r="P1049" s="78"/>
      <c r="Q1049" s="78"/>
      <c r="R1049" s="78"/>
      <c r="S1049" s="78"/>
      <c r="T1049" s="78"/>
      <c r="U1049" s="47"/>
      <c r="V1049" s="47">
        <f t="shared" si="559"/>
        <v>1144.4977417627351</v>
      </c>
      <c r="W1049" s="79">
        <v>5</v>
      </c>
      <c r="X1049" s="62">
        <f t="shared" si="560"/>
        <v>1144.4977417627351</v>
      </c>
      <c r="Y1049" s="137">
        <f t="shared" si="573"/>
        <v>77.228940191864666</v>
      </c>
      <c r="Z1049" s="133">
        <v>82.1</v>
      </c>
      <c r="AA1049" s="5">
        <f t="shared" si="565"/>
        <v>5.6506208601914691</v>
      </c>
      <c r="AB1049" s="133">
        <v>82</v>
      </c>
      <c r="AC1049" s="43">
        <f t="shared" si="575"/>
        <v>5.636864028141825</v>
      </c>
      <c r="AD1049" s="133">
        <v>82</v>
      </c>
      <c r="AE1049" s="43">
        <f t="shared" si="574"/>
        <v>5.636864028141825</v>
      </c>
      <c r="AF1049" s="131"/>
      <c r="AG1049" s="43">
        <f t="shared" si="576"/>
        <v>0</v>
      </c>
      <c r="AH1049" s="133"/>
      <c r="AI1049" s="43">
        <f t="shared" si="577"/>
        <v>0</v>
      </c>
      <c r="AJ1049" s="133"/>
      <c r="AK1049" s="43">
        <f t="shared" si="578"/>
        <v>0</v>
      </c>
      <c r="AL1049" s="117"/>
      <c r="AM1049" s="43">
        <f t="shared" si="579"/>
        <v>0</v>
      </c>
      <c r="AN1049" s="133"/>
      <c r="AO1049" s="5">
        <f t="shared" si="580"/>
        <v>0</v>
      </c>
      <c r="AP1049" s="133"/>
      <c r="AQ1049" s="43">
        <f t="shared" si="581"/>
        <v>0</v>
      </c>
      <c r="AR1049" s="133"/>
      <c r="AS1049" s="43">
        <f t="shared" si="582"/>
        <v>0</v>
      </c>
      <c r="AT1049" s="131"/>
      <c r="AU1049" s="43">
        <f t="shared" si="583"/>
        <v>0</v>
      </c>
      <c r="AV1049" s="133"/>
      <c r="AW1049" s="43">
        <f t="shared" si="584"/>
        <v>0</v>
      </c>
      <c r="AX1049" s="133"/>
      <c r="AY1049" s="43">
        <f t="shared" si="585"/>
        <v>0</v>
      </c>
      <c r="AZ1049" s="133"/>
      <c r="BA1049" s="43">
        <f t="shared" si="586"/>
        <v>0</v>
      </c>
      <c r="BB1049" s="231"/>
      <c r="BC1049" s="43">
        <f t="shared" si="587"/>
        <v>0</v>
      </c>
      <c r="BD1049" s="123"/>
      <c r="BE1049">
        <f t="shared" si="566"/>
        <v>0</v>
      </c>
      <c r="BF1049">
        <f t="shared" si="567"/>
        <v>0</v>
      </c>
      <c r="BG1049">
        <f t="shared" si="568"/>
        <v>4</v>
      </c>
      <c r="BH1049">
        <f t="shared" si="571"/>
        <v>7</v>
      </c>
      <c r="BI1049" s="6">
        <f t="shared" si="569"/>
        <v>0</v>
      </c>
      <c r="BJ1049" s="44">
        <f t="shared" si="570"/>
        <v>0</v>
      </c>
    </row>
    <row r="1050" spans="1:62" ht="15" customHeight="1" x14ac:dyDescent="0.25">
      <c r="A1050" s="144">
        <f t="shared" si="563"/>
        <v>1038</v>
      </c>
      <c r="B1050" s="89" t="s">
        <v>149</v>
      </c>
      <c r="C1050" s="150">
        <v>7</v>
      </c>
      <c r="D1050" s="89" t="s">
        <v>149</v>
      </c>
      <c r="E1050" s="150">
        <v>6</v>
      </c>
      <c r="F1050" s="154" t="s">
        <v>138</v>
      </c>
      <c r="G1050" s="155">
        <v>22</v>
      </c>
      <c r="H1050" s="152">
        <f t="shared" si="562"/>
        <v>5990.97</v>
      </c>
      <c r="I1050" s="47">
        <f t="shared" si="561"/>
        <v>656.44999999999982</v>
      </c>
      <c r="J1050" s="47">
        <f t="shared" si="564"/>
        <v>5065.5</v>
      </c>
      <c r="K1050" s="47">
        <f t="shared" si="557"/>
        <v>0</v>
      </c>
      <c r="L1050" s="56">
        <f t="shared" si="588"/>
        <v>1134.6459022091431</v>
      </c>
      <c r="M1050" s="56">
        <f t="shared" si="572"/>
        <v>0</v>
      </c>
      <c r="N1050" s="78"/>
      <c r="O1050" s="78"/>
      <c r="P1050" s="78"/>
      <c r="Q1050" s="78"/>
      <c r="R1050" s="78"/>
      <c r="S1050" s="78"/>
      <c r="T1050" s="78"/>
      <c r="U1050" s="47"/>
      <c r="V1050" s="47">
        <f t="shared" si="559"/>
        <v>1134.6459022091431</v>
      </c>
      <c r="W1050" s="79">
        <v>5</v>
      </c>
      <c r="X1050" s="62">
        <f t="shared" si="560"/>
        <v>1134.6459022091431</v>
      </c>
      <c r="Y1050" s="137">
        <f t="shared" si="573"/>
        <v>77.899499285395819</v>
      </c>
      <c r="Z1050" s="133">
        <v>82.8</v>
      </c>
      <c r="AA1050" s="5">
        <f t="shared" si="565"/>
        <v>5.648866947723941</v>
      </c>
      <c r="AB1050" s="133">
        <v>82.7</v>
      </c>
      <c r="AC1050" s="43">
        <f t="shared" si="575"/>
        <v>5.6352305810664891</v>
      </c>
      <c r="AD1050" s="133">
        <v>82.8</v>
      </c>
      <c r="AE1050" s="43">
        <f t="shared" si="574"/>
        <v>5.648866947723941</v>
      </c>
      <c r="AF1050" s="131"/>
      <c r="AG1050" s="43">
        <f t="shared" si="576"/>
        <v>0</v>
      </c>
      <c r="AH1050" s="133"/>
      <c r="AI1050" s="43">
        <f t="shared" si="577"/>
        <v>0</v>
      </c>
      <c r="AJ1050" s="133"/>
      <c r="AK1050" s="43">
        <f t="shared" si="578"/>
        <v>0</v>
      </c>
      <c r="AL1050" s="117"/>
      <c r="AM1050" s="43">
        <f t="shared" si="579"/>
        <v>0</v>
      </c>
      <c r="AN1050" s="133"/>
      <c r="AO1050" s="5">
        <f t="shared" si="580"/>
        <v>0</v>
      </c>
      <c r="AP1050" s="133"/>
      <c r="AQ1050" s="43">
        <f t="shared" si="581"/>
        <v>0</v>
      </c>
      <c r="AR1050" s="133"/>
      <c r="AS1050" s="43">
        <f t="shared" si="582"/>
        <v>0</v>
      </c>
      <c r="AT1050" s="131"/>
      <c r="AU1050" s="43">
        <f t="shared" si="583"/>
        <v>0</v>
      </c>
      <c r="AV1050" s="133"/>
      <c r="AW1050" s="43">
        <f t="shared" si="584"/>
        <v>0</v>
      </c>
      <c r="AX1050" s="133"/>
      <c r="AY1050" s="43">
        <f t="shared" si="585"/>
        <v>0</v>
      </c>
      <c r="AZ1050" s="133"/>
      <c r="BA1050" s="43">
        <f t="shared" si="586"/>
        <v>0</v>
      </c>
      <c r="BB1050" s="231"/>
      <c r="BC1050" s="43">
        <f t="shared" si="587"/>
        <v>0</v>
      </c>
      <c r="BD1050" s="123"/>
      <c r="BE1050">
        <f t="shared" si="566"/>
        <v>0</v>
      </c>
      <c r="BF1050">
        <f t="shared" si="567"/>
        <v>0</v>
      </c>
      <c r="BG1050">
        <f t="shared" si="568"/>
        <v>4</v>
      </c>
      <c r="BH1050">
        <f t="shared" si="571"/>
        <v>7</v>
      </c>
      <c r="BI1050" s="6">
        <f t="shared" si="569"/>
        <v>0</v>
      </c>
      <c r="BJ1050" s="44">
        <f t="shared" si="570"/>
        <v>0</v>
      </c>
    </row>
    <row r="1051" spans="1:62" ht="15" customHeight="1" x14ac:dyDescent="0.25">
      <c r="A1051" s="144">
        <f t="shared" si="563"/>
        <v>1039</v>
      </c>
      <c r="B1051" s="89" t="s">
        <v>149</v>
      </c>
      <c r="C1051" s="150">
        <v>8</v>
      </c>
      <c r="D1051" s="89" t="s">
        <v>149</v>
      </c>
      <c r="E1051" s="150">
        <v>7</v>
      </c>
      <c r="F1051" s="154" t="s">
        <v>138</v>
      </c>
      <c r="G1051" s="155">
        <v>23</v>
      </c>
      <c r="H1051" s="152">
        <f t="shared" si="562"/>
        <v>5990.97</v>
      </c>
      <c r="I1051" s="47">
        <f t="shared" si="561"/>
        <v>650.69999999999982</v>
      </c>
      <c r="J1051" s="47">
        <f t="shared" si="564"/>
        <v>5073.5</v>
      </c>
      <c r="K1051" s="47">
        <f t="shared" si="557"/>
        <v>0</v>
      </c>
      <c r="L1051" s="56">
        <f t="shared" si="588"/>
        <v>1124.7940659960827</v>
      </c>
      <c r="M1051" s="56">
        <f t="shared" si="572"/>
        <v>0</v>
      </c>
      <c r="N1051" s="78"/>
      <c r="O1051" s="78"/>
      <c r="P1051" s="78"/>
      <c r="Q1051" s="78"/>
      <c r="R1051" s="78"/>
      <c r="S1051" s="78"/>
      <c r="T1051" s="78"/>
      <c r="U1051" s="47"/>
      <c r="V1051" s="47">
        <f t="shared" si="559"/>
        <v>1124.7940659960827</v>
      </c>
      <c r="W1051" s="79">
        <v>5</v>
      </c>
      <c r="X1051" s="62">
        <f t="shared" si="560"/>
        <v>1124.7940659960827</v>
      </c>
      <c r="Y1051" s="137">
        <f t="shared" si="573"/>
        <v>78.581804723555734</v>
      </c>
      <c r="Z1051" s="133">
        <v>82.6</v>
      </c>
      <c r="AA1051" s="5">
        <f t="shared" si="565"/>
        <v>5.5244125300511255</v>
      </c>
      <c r="AB1051" s="133">
        <v>82.3</v>
      </c>
      <c r="AC1051" s="43">
        <f t="shared" si="575"/>
        <v>5.4843564987878786</v>
      </c>
      <c r="AD1051" s="133">
        <v>82.4</v>
      </c>
      <c r="AE1051" s="43">
        <f t="shared" si="574"/>
        <v>5.4976923151393189</v>
      </c>
      <c r="AF1051" s="131"/>
      <c r="AG1051" s="43">
        <f t="shared" si="576"/>
        <v>0</v>
      </c>
      <c r="AH1051" s="133"/>
      <c r="AI1051" s="43">
        <f t="shared" si="577"/>
        <v>0</v>
      </c>
      <c r="AJ1051" s="133"/>
      <c r="AK1051" s="43">
        <f t="shared" si="578"/>
        <v>0</v>
      </c>
      <c r="AL1051" s="117"/>
      <c r="AM1051" s="43">
        <f t="shared" si="579"/>
        <v>0</v>
      </c>
      <c r="AN1051" s="133"/>
      <c r="AO1051" s="5">
        <f t="shared" si="580"/>
        <v>0</v>
      </c>
      <c r="AP1051" s="133"/>
      <c r="AQ1051" s="43">
        <f t="shared" si="581"/>
        <v>0</v>
      </c>
      <c r="AR1051" s="133"/>
      <c r="AS1051" s="43">
        <f t="shared" si="582"/>
        <v>0</v>
      </c>
      <c r="AT1051" s="131"/>
      <c r="AU1051" s="43">
        <f t="shared" si="583"/>
        <v>0</v>
      </c>
      <c r="AV1051" s="133"/>
      <c r="AW1051" s="43">
        <f t="shared" si="584"/>
        <v>0</v>
      </c>
      <c r="AX1051" s="133"/>
      <c r="AY1051" s="43">
        <f t="shared" si="585"/>
        <v>0</v>
      </c>
      <c r="AZ1051" s="133"/>
      <c r="BA1051" s="43">
        <f t="shared" si="586"/>
        <v>0</v>
      </c>
      <c r="BB1051" s="231"/>
      <c r="BC1051" s="43">
        <f t="shared" si="587"/>
        <v>0</v>
      </c>
      <c r="BD1051" s="123"/>
      <c r="BE1051">
        <f t="shared" si="566"/>
        <v>0</v>
      </c>
      <c r="BF1051">
        <f t="shared" si="567"/>
        <v>0</v>
      </c>
      <c r="BG1051">
        <f t="shared" si="568"/>
        <v>4</v>
      </c>
      <c r="BH1051">
        <f t="shared" si="571"/>
        <v>7</v>
      </c>
      <c r="BI1051" s="6">
        <f t="shared" si="569"/>
        <v>0</v>
      </c>
      <c r="BJ1051" s="44">
        <f t="shared" si="570"/>
        <v>0</v>
      </c>
    </row>
    <row r="1052" spans="1:62" ht="15" customHeight="1" x14ac:dyDescent="0.25">
      <c r="A1052" s="144">
        <f t="shared" si="563"/>
        <v>1040</v>
      </c>
      <c r="B1052" s="89" t="s">
        <v>149</v>
      </c>
      <c r="C1052" s="150">
        <v>9</v>
      </c>
      <c r="D1052" s="89" t="s">
        <v>149</v>
      </c>
      <c r="E1052" s="150">
        <v>8</v>
      </c>
      <c r="F1052" s="154" t="s">
        <v>138</v>
      </c>
      <c r="G1052" s="155">
        <v>24</v>
      </c>
      <c r="H1052" s="152">
        <f t="shared" si="562"/>
        <v>5990.97</v>
      </c>
      <c r="I1052" s="47">
        <f t="shared" si="561"/>
        <v>644.94999999999982</v>
      </c>
      <c r="J1052" s="47">
        <f t="shared" si="564"/>
        <v>5081.5</v>
      </c>
      <c r="K1052" s="47">
        <f t="shared" si="557"/>
        <v>0</v>
      </c>
      <c r="L1052" s="56">
        <f t="shared" si="588"/>
        <v>1114.9422332121069</v>
      </c>
      <c r="M1052" s="56">
        <f t="shared" si="572"/>
        <v>0</v>
      </c>
      <c r="N1052" s="78"/>
      <c r="O1052" s="78"/>
      <c r="P1052" s="78"/>
      <c r="Q1052" s="78"/>
      <c r="R1052" s="78"/>
      <c r="S1052" s="78"/>
      <c r="T1052" s="78"/>
      <c r="U1052" s="47"/>
      <c r="V1052" s="47">
        <f t="shared" si="559"/>
        <v>1114.9422332121069</v>
      </c>
      <c r="W1052" s="79">
        <v>5</v>
      </c>
      <c r="X1052" s="62">
        <f t="shared" si="560"/>
        <v>1114.9422332121069</v>
      </c>
      <c r="Y1052" s="137">
        <f t="shared" si="573"/>
        <v>79.276167872549692</v>
      </c>
      <c r="Z1052" s="133">
        <v>85.2</v>
      </c>
      <c r="AA1052" s="5">
        <f t="shared" si="565"/>
        <v>5.7751583482546796</v>
      </c>
      <c r="AB1052" s="133">
        <v>85.1</v>
      </c>
      <c r="AC1052" s="43">
        <f t="shared" si="575"/>
        <v>5.7616095943325654</v>
      </c>
      <c r="AD1052" s="133">
        <v>85.4</v>
      </c>
      <c r="AE1052" s="43">
        <f t="shared" si="574"/>
        <v>5.8023035909923495</v>
      </c>
      <c r="AF1052" s="131"/>
      <c r="AG1052" s="43">
        <f t="shared" si="576"/>
        <v>0</v>
      </c>
      <c r="AH1052" s="133"/>
      <c r="AI1052" s="43">
        <f t="shared" si="577"/>
        <v>0</v>
      </c>
      <c r="AJ1052" s="133"/>
      <c r="AK1052" s="43">
        <f t="shared" si="578"/>
        <v>0</v>
      </c>
      <c r="AL1052" s="117"/>
      <c r="AM1052" s="43">
        <f t="shared" si="579"/>
        <v>0</v>
      </c>
      <c r="AN1052" s="133"/>
      <c r="AO1052" s="5">
        <f t="shared" si="580"/>
        <v>0</v>
      </c>
      <c r="AP1052" s="133"/>
      <c r="AQ1052" s="43">
        <f t="shared" si="581"/>
        <v>0</v>
      </c>
      <c r="AR1052" s="133"/>
      <c r="AS1052" s="43">
        <f t="shared" si="582"/>
        <v>0</v>
      </c>
      <c r="AT1052" s="131"/>
      <c r="AU1052" s="43">
        <f t="shared" si="583"/>
        <v>0</v>
      </c>
      <c r="AV1052" s="133"/>
      <c r="AW1052" s="43">
        <f t="shared" si="584"/>
        <v>0</v>
      </c>
      <c r="AX1052" s="133"/>
      <c r="AY1052" s="43">
        <f t="shared" si="585"/>
        <v>0</v>
      </c>
      <c r="AZ1052" s="133"/>
      <c r="BA1052" s="43">
        <f t="shared" si="586"/>
        <v>0</v>
      </c>
      <c r="BB1052" s="231"/>
      <c r="BC1052" s="43">
        <f t="shared" si="587"/>
        <v>0</v>
      </c>
      <c r="BD1052" s="123"/>
      <c r="BE1052">
        <f t="shared" si="566"/>
        <v>0</v>
      </c>
      <c r="BF1052">
        <f t="shared" si="567"/>
        <v>0</v>
      </c>
      <c r="BG1052">
        <f t="shared" si="568"/>
        <v>4</v>
      </c>
      <c r="BH1052">
        <f t="shared" si="571"/>
        <v>7</v>
      </c>
      <c r="BI1052" s="6">
        <f t="shared" si="569"/>
        <v>0</v>
      </c>
      <c r="BJ1052" s="44">
        <f t="shared" si="570"/>
        <v>0</v>
      </c>
    </row>
    <row r="1053" spans="1:62" ht="15" customHeight="1" x14ac:dyDescent="0.25">
      <c r="A1053" s="144">
        <f t="shared" si="563"/>
        <v>1041</v>
      </c>
      <c r="B1053" s="89" t="s">
        <v>149</v>
      </c>
      <c r="C1053" s="150">
        <v>10</v>
      </c>
      <c r="D1053" s="89" t="s">
        <v>149</v>
      </c>
      <c r="E1053" s="150">
        <v>9</v>
      </c>
      <c r="F1053" s="154" t="s">
        <v>138</v>
      </c>
      <c r="G1053" s="155">
        <v>25</v>
      </c>
      <c r="H1053" s="152">
        <f t="shared" si="562"/>
        <v>5990.97</v>
      </c>
      <c r="I1053" s="47">
        <f t="shared" si="561"/>
        <v>639.19999999999982</v>
      </c>
      <c r="J1053" s="47">
        <f t="shared" si="564"/>
        <v>5089.5</v>
      </c>
      <c r="K1053" s="47">
        <f t="shared" si="557"/>
        <v>0</v>
      </c>
      <c r="L1053" s="56">
        <f t="shared" si="588"/>
        <v>1105.0904039489258</v>
      </c>
      <c r="M1053" s="56">
        <f t="shared" si="572"/>
        <v>0</v>
      </c>
      <c r="N1053" s="78"/>
      <c r="O1053" s="78"/>
      <c r="P1053" s="78"/>
      <c r="Q1053" s="78"/>
      <c r="R1053" s="78"/>
      <c r="S1053" s="78"/>
      <c r="T1053" s="78"/>
      <c r="U1053" s="47"/>
      <c r="V1053" s="47">
        <f t="shared" si="559"/>
        <v>1105.0904039489258</v>
      </c>
      <c r="W1053" s="79">
        <v>5</v>
      </c>
      <c r="X1053" s="62">
        <f t="shared" si="560"/>
        <v>1105.0904039489258</v>
      </c>
      <c r="Y1053" s="137">
        <f t="shared" si="573"/>
        <v>79.98291120117581</v>
      </c>
      <c r="Z1053" s="133">
        <v>85</v>
      </c>
      <c r="AA1053" s="5">
        <f t="shared" si="565"/>
        <v>5.6469434793615996</v>
      </c>
      <c r="AB1053" s="133">
        <v>84.8</v>
      </c>
      <c r="AC1053" s="43">
        <f t="shared" si="575"/>
        <v>5.6204008910489192</v>
      </c>
      <c r="AD1053" s="133">
        <v>84.9</v>
      </c>
      <c r="AE1053" s="43">
        <f t="shared" si="574"/>
        <v>5.6336643693665351</v>
      </c>
      <c r="AF1053" s="131"/>
      <c r="AG1053" s="43">
        <f t="shared" si="576"/>
        <v>0</v>
      </c>
      <c r="AH1053" s="133"/>
      <c r="AI1053" s="43">
        <f t="shared" si="577"/>
        <v>0</v>
      </c>
      <c r="AJ1053" s="133"/>
      <c r="AK1053" s="43">
        <f t="shared" si="578"/>
        <v>0</v>
      </c>
      <c r="AL1053" s="117"/>
      <c r="AM1053" s="43">
        <f t="shared" si="579"/>
        <v>0</v>
      </c>
      <c r="AN1053" s="133"/>
      <c r="AO1053" s="5">
        <f t="shared" si="580"/>
        <v>0</v>
      </c>
      <c r="AP1053" s="133"/>
      <c r="AQ1053" s="43">
        <f t="shared" si="581"/>
        <v>0</v>
      </c>
      <c r="AR1053" s="133"/>
      <c r="AS1053" s="43">
        <f t="shared" si="582"/>
        <v>0</v>
      </c>
      <c r="AT1053" s="131"/>
      <c r="AU1053" s="43">
        <f t="shared" si="583"/>
        <v>0</v>
      </c>
      <c r="AV1053" s="133"/>
      <c r="AW1053" s="43">
        <f t="shared" si="584"/>
        <v>0</v>
      </c>
      <c r="AX1053" s="133"/>
      <c r="AY1053" s="43">
        <f t="shared" si="585"/>
        <v>0</v>
      </c>
      <c r="AZ1053" s="133"/>
      <c r="BA1053" s="43">
        <f t="shared" si="586"/>
        <v>0</v>
      </c>
      <c r="BB1053" s="231"/>
      <c r="BC1053" s="43">
        <f t="shared" si="587"/>
        <v>0</v>
      </c>
      <c r="BD1053" s="123"/>
      <c r="BE1053">
        <f t="shared" si="566"/>
        <v>0</v>
      </c>
      <c r="BF1053">
        <f t="shared" si="567"/>
        <v>0</v>
      </c>
      <c r="BG1053">
        <f t="shared" si="568"/>
        <v>4</v>
      </c>
      <c r="BH1053">
        <f t="shared" si="571"/>
        <v>7</v>
      </c>
      <c r="BI1053" s="6">
        <f t="shared" si="569"/>
        <v>0</v>
      </c>
      <c r="BJ1053" s="44">
        <f t="shared" si="570"/>
        <v>0</v>
      </c>
    </row>
    <row r="1054" spans="1:62" ht="15" customHeight="1" x14ac:dyDescent="0.25">
      <c r="A1054" s="144">
        <f t="shared" si="563"/>
        <v>1042</v>
      </c>
      <c r="B1054" s="89" t="s">
        <v>149</v>
      </c>
      <c r="C1054" s="150">
        <v>11</v>
      </c>
      <c r="D1054" s="89" t="s">
        <v>149</v>
      </c>
      <c r="E1054" s="150">
        <v>10</v>
      </c>
      <c r="F1054" s="154" t="s">
        <v>138</v>
      </c>
      <c r="G1054" s="155">
        <v>26</v>
      </c>
      <c r="H1054" s="152">
        <f t="shared" si="562"/>
        <v>5990.97</v>
      </c>
      <c r="I1054" s="47">
        <f t="shared" si="561"/>
        <v>633.44999999999982</v>
      </c>
      <c r="J1054" s="47">
        <f t="shared" si="564"/>
        <v>5097.5</v>
      </c>
      <c r="K1054" s="47">
        <f t="shared" si="557"/>
        <v>0</v>
      </c>
      <c r="L1054" s="56">
        <f t="shared" si="588"/>
        <v>1095.23857830155</v>
      </c>
      <c r="M1054" s="56">
        <f t="shared" si="572"/>
        <v>0</v>
      </c>
      <c r="N1054" s="78"/>
      <c r="O1054" s="78"/>
      <c r="P1054" s="78"/>
      <c r="Q1054" s="78"/>
      <c r="R1054" s="78"/>
      <c r="S1054" s="78"/>
      <c r="T1054" s="78"/>
      <c r="U1054" s="47"/>
      <c r="V1054" s="47">
        <f t="shared" si="559"/>
        <v>1095.23857830155</v>
      </c>
      <c r="W1054" s="79">
        <v>5</v>
      </c>
      <c r="X1054" s="62">
        <f t="shared" si="560"/>
        <v>1095.23857830155</v>
      </c>
      <c r="Y1054" s="137">
        <f t="shared" si="573"/>
        <v>80.702368780131337</v>
      </c>
      <c r="Z1054" s="133">
        <v>87.2</v>
      </c>
      <c r="AA1054" s="5">
        <f t="shared" si="565"/>
        <v>5.8375472591402628</v>
      </c>
      <c r="AB1054" s="133">
        <v>87</v>
      </c>
      <c r="AC1054" s="43">
        <f t="shared" si="575"/>
        <v>5.8108002278365456</v>
      </c>
      <c r="AD1054" s="133">
        <v>87</v>
      </c>
      <c r="AE1054" s="43">
        <f t="shared" si="574"/>
        <v>5.8108002278365456</v>
      </c>
      <c r="AF1054" s="131"/>
      <c r="AG1054" s="43">
        <f t="shared" si="576"/>
        <v>0</v>
      </c>
      <c r="AH1054" s="133"/>
      <c r="AI1054" s="43">
        <f t="shared" si="577"/>
        <v>0</v>
      </c>
      <c r="AJ1054" s="133"/>
      <c r="AK1054" s="43">
        <f t="shared" si="578"/>
        <v>0</v>
      </c>
      <c r="AL1054" s="117"/>
      <c r="AM1054" s="43">
        <f t="shared" si="579"/>
        <v>0</v>
      </c>
      <c r="AN1054" s="133"/>
      <c r="AO1054" s="5">
        <f t="shared" si="580"/>
        <v>0</v>
      </c>
      <c r="AP1054" s="133"/>
      <c r="AQ1054" s="43">
        <f t="shared" si="581"/>
        <v>0</v>
      </c>
      <c r="AR1054" s="133"/>
      <c r="AS1054" s="43">
        <f t="shared" si="582"/>
        <v>0</v>
      </c>
      <c r="AT1054" s="131"/>
      <c r="AU1054" s="43">
        <f t="shared" si="583"/>
        <v>0</v>
      </c>
      <c r="AV1054" s="133"/>
      <c r="AW1054" s="43">
        <f t="shared" si="584"/>
        <v>0</v>
      </c>
      <c r="AX1054" s="133"/>
      <c r="AY1054" s="43">
        <f t="shared" si="585"/>
        <v>0</v>
      </c>
      <c r="AZ1054" s="133"/>
      <c r="BA1054" s="43">
        <f t="shared" si="586"/>
        <v>0</v>
      </c>
      <c r="BB1054" s="231"/>
      <c r="BC1054" s="43">
        <f t="shared" si="587"/>
        <v>0</v>
      </c>
      <c r="BD1054" s="123"/>
      <c r="BE1054">
        <f t="shared" si="566"/>
        <v>0</v>
      </c>
      <c r="BF1054">
        <f t="shared" si="567"/>
        <v>0</v>
      </c>
      <c r="BG1054">
        <f t="shared" si="568"/>
        <v>4</v>
      </c>
      <c r="BH1054">
        <f t="shared" si="571"/>
        <v>7</v>
      </c>
      <c r="BI1054" s="6">
        <f t="shared" si="569"/>
        <v>0</v>
      </c>
      <c r="BJ1054" s="44">
        <f t="shared" si="570"/>
        <v>0</v>
      </c>
    </row>
    <row r="1055" spans="1:62" ht="15" customHeight="1" x14ac:dyDescent="0.25">
      <c r="A1055" s="144">
        <f t="shared" si="563"/>
        <v>1043</v>
      </c>
      <c r="B1055" s="89" t="s">
        <v>149</v>
      </c>
      <c r="C1055" s="150">
        <v>12</v>
      </c>
      <c r="D1055" s="89" t="s">
        <v>149</v>
      </c>
      <c r="E1055" s="150">
        <v>11</v>
      </c>
      <c r="F1055" s="154" t="s">
        <v>138</v>
      </c>
      <c r="G1055" s="155">
        <v>27</v>
      </c>
      <c r="H1055" s="152">
        <f t="shared" si="562"/>
        <v>5990.97</v>
      </c>
      <c r="I1055" s="47">
        <f t="shared" si="561"/>
        <v>627.69999999999982</v>
      </c>
      <c r="J1055" s="47">
        <f t="shared" si="564"/>
        <v>5105.5</v>
      </c>
      <c r="K1055" s="47">
        <f t="shared" si="557"/>
        <v>0</v>
      </c>
      <c r="L1055" s="56">
        <f t="shared" si="588"/>
        <v>1085.3867563684387</v>
      </c>
      <c r="M1055" s="56">
        <f t="shared" si="572"/>
        <v>0</v>
      </c>
      <c r="N1055" s="78"/>
      <c r="O1055" s="78"/>
      <c r="P1055" s="78"/>
      <c r="Q1055" s="78"/>
      <c r="R1055" s="78"/>
      <c r="S1055" s="78"/>
      <c r="T1055" s="78"/>
      <c r="U1055" s="47"/>
      <c r="V1055" s="47">
        <f t="shared" si="559"/>
        <v>1085.3867563684387</v>
      </c>
      <c r="W1055" s="79">
        <v>5</v>
      </c>
      <c r="X1055" s="62">
        <f t="shared" si="560"/>
        <v>1085.3867563684387</v>
      </c>
      <c r="Y1055" s="137">
        <f t="shared" si="573"/>
        <v>81.434886808508907</v>
      </c>
      <c r="Z1055" s="133">
        <v>87.3</v>
      </c>
      <c r="AA1055" s="5">
        <f t="shared" si="565"/>
        <v>5.7461571290547626</v>
      </c>
      <c r="AB1055" s="133">
        <v>87.3</v>
      </c>
      <c r="AC1055" s="43">
        <f t="shared" si="575"/>
        <v>5.7461571290547626</v>
      </c>
      <c r="AD1055" s="133">
        <v>87.3</v>
      </c>
      <c r="AE1055" s="43">
        <f t="shared" si="574"/>
        <v>5.7461571290547626</v>
      </c>
      <c r="AF1055" s="131"/>
      <c r="AG1055" s="43">
        <f t="shared" si="576"/>
        <v>0</v>
      </c>
      <c r="AH1055" s="133"/>
      <c r="AI1055" s="43">
        <f t="shared" si="577"/>
        <v>0</v>
      </c>
      <c r="AJ1055" s="133"/>
      <c r="AK1055" s="43">
        <f t="shared" si="578"/>
        <v>0</v>
      </c>
      <c r="AL1055" s="117"/>
      <c r="AM1055" s="43">
        <f t="shared" si="579"/>
        <v>0</v>
      </c>
      <c r="AN1055" s="133"/>
      <c r="AO1055" s="5">
        <f t="shared" si="580"/>
        <v>0</v>
      </c>
      <c r="AP1055" s="133"/>
      <c r="AQ1055" s="43">
        <f t="shared" si="581"/>
        <v>0</v>
      </c>
      <c r="AR1055" s="133"/>
      <c r="AS1055" s="43">
        <f t="shared" si="582"/>
        <v>0</v>
      </c>
      <c r="AT1055" s="131"/>
      <c r="AU1055" s="43">
        <f t="shared" si="583"/>
        <v>0</v>
      </c>
      <c r="AV1055" s="133"/>
      <c r="AW1055" s="43">
        <f t="shared" si="584"/>
        <v>0</v>
      </c>
      <c r="AX1055" s="133"/>
      <c r="AY1055" s="43">
        <f t="shared" si="585"/>
        <v>0</v>
      </c>
      <c r="AZ1055" s="133"/>
      <c r="BA1055" s="43">
        <f t="shared" si="586"/>
        <v>0</v>
      </c>
      <c r="BB1055" s="231"/>
      <c r="BC1055" s="43">
        <f t="shared" si="587"/>
        <v>0</v>
      </c>
      <c r="BD1055" s="123"/>
      <c r="BE1055">
        <f t="shared" si="566"/>
        <v>0</v>
      </c>
      <c r="BF1055">
        <f t="shared" si="567"/>
        <v>0</v>
      </c>
      <c r="BG1055">
        <f t="shared" si="568"/>
        <v>4</v>
      </c>
      <c r="BH1055">
        <f t="shared" si="571"/>
        <v>7</v>
      </c>
      <c r="BI1055" s="6">
        <f t="shared" si="569"/>
        <v>0</v>
      </c>
      <c r="BJ1055" s="44">
        <f t="shared" si="570"/>
        <v>0</v>
      </c>
    </row>
    <row r="1056" spans="1:62" ht="15" customHeight="1" x14ac:dyDescent="0.25">
      <c r="A1056" s="144">
        <f t="shared" si="563"/>
        <v>1044</v>
      </c>
      <c r="B1056" s="89" t="s">
        <v>149</v>
      </c>
      <c r="C1056" s="150">
        <v>13</v>
      </c>
      <c r="D1056" s="89" t="s">
        <v>149</v>
      </c>
      <c r="E1056" s="150">
        <v>12</v>
      </c>
      <c r="F1056" s="154" t="s">
        <v>138</v>
      </c>
      <c r="G1056" s="155">
        <v>28</v>
      </c>
      <c r="H1056" s="152">
        <f t="shared" si="562"/>
        <v>5990.97</v>
      </c>
      <c r="I1056" s="47">
        <f t="shared" si="561"/>
        <v>621.94999999999982</v>
      </c>
      <c r="J1056" s="47">
        <f t="shared" si="564"/>
        <v>5113.5</v>
      </c>
      <c r="K1056" s="47">
        <f t="shared" si="557"/>
        <v>0</v>
      </c>
      <c r="L1056" s="56">
        <f t="shared" si="588"/>
        <v>1075.534938251659</v>
      </c>
      <c r="M1056" s="56">
        <f t="shared" si="572"/>
        <v>0</v>
      </c>
      <c r="N1056" s="78"/>
      <c r="O1056" s="78"/>
      <c r="P1056" s="78"/>
      <c r="Q1056" s="78"/>
      <c r="R1056" s="78"/>
      <c r="S1056" s="78"/>
      <c r="T1056" s="78"/>
      <c r="U1056" s="47"/>
      <c r="V1056" s="47">
        <f t="shared" si="559"/>
        <v>1075.534938251659</v>
      </c>
      <c r="W1056" s="79">
        <v>5</v>
      </c>
      <c r="X1056" s="62">
        <f t="shared" si="560"/>
        <v>1075.534938251659</v>
      </c>
      <c r="Y1056" s="137">
        <f t="shared" si="573"/>
        <v>82.180824169225531</v>
      </c>
      <c r="Z1056" s="133">
        <v>85.9</v>
      </c>
      <c r="AA1056" s="5">
        <f t="shared" si="565"/>
        <v>5.4628005851916503</v>
      </c>
      <c r="AB1056" s="133">
        <v>85.7</v>
      </c>
      <c r="AC1056" s="43">
        <f t="shared" si="575"/>
        <v>5.4373922448110505</v>
      </c>
      <c r="AD1056" s="133">
        <v>85.7</v>
      </c>
      <c r="AE1056" s="43">
        <f t="shared" si="574"/>
        <v>5.4373922448110505</v>
      </c>
      <c r="AF1056" s="131"/>
      <c r="AG1056" s="43">
        <f t="shared" si="576"/>
        <v>0</v>
      </c>
      <c r="AH1056" s="133"/>
      <c r="AI1056" s="43">
        <f t="shared" si="577"/>
        <v>0</v>
      </c>
      <c r="AJ1056" s="133"/>
      <c r="AK1056" s="43">
        <f t="shared" si="578"/>
        <v>0</v>
      </c>
      <c r="AL1056" s="117"/>
      <c r="AM1056" s="43">
        <f t="shared" si="579"/>
        <v>0</v>
      </c>
      <c r="AN1056" s="133"/>
      <c r="AO1056" s="5">
        <f t="shared" si="580"/>
        <v>0</v>
      </c>
      <c r="AP1056" s="133"/>
      <c r="AQ1056" s="43">
        <f t="shared" si="581"/>
        <v>0</v>
      </c>
      <c r="AR1056" s="133"/>
      <c r="AS1056" s="43">
        <f t="shared" si="582"/>
        <v>0</v>
      </c>
      <c r="AT1056" s="131"/>
      <c r="AU1056" s="43">
        <f t="shared" si="583"/>
        <v>0</v>
      </c>
      <c r="AV1056" s="133"/>
      <c r="AW1056" s="43">
        <f t="shared" si="584"/>
        <v>0</v>
      </c>
      <c r="AX1056" s="133"/>
      <c r="AY1056" s="43">
        <f t="shared" si="585"/>
        <v>0</v>
      </c>
      <c r="AZ1056" s="133"/>
      <c r="BA1056" s="43">
        <f t="shared" si="586"/>
        <v>0</v>
      </c>
      <c r="BB1056" s="231"/>
      <c r="BC1056" s="43">
        <f t="shared" si="587"/>
        <v>0</v>
      </c>
      <c r="BD1056" s="123"/>
      <c r="BE1056">
        <f t="shared" si="566"/>
        <v>0</v>
      </c>
      <c r="BF1056">
        <f t="shared" si="567"/>
        <v>0</v>
      </c>
      <c r="BG1056">
        <f t="shared" si="568"/>
        <v>4</v>
      </c>
      <c r="BH1056">
        <f t="shared" si="571"/>
        <v>7</v>
      </c>
      <c r="BI1056" s="6">
        <f t="shared" si="569"/>
        <v>0</v>
      </c>
      <c r="BJ1056" s="44">
        <f t="shared" si="570"/>
        <v>0</v>
      </c>
    </row>
    <row r="1057" spans="1:62" ht="15" customHeight="1" x14ac:dyDescent="0.25">
      <c r="A1057" s="144">
        <f t="shared" si="563"/>
        <v>1045</v>
      </c>
      <c r="B1057" s="89" t="s">
        <v>149</v>
      </c>
      <c r="C1057" s="150">
        <v>14</v>
      </c>
      <c r="D1057" s="89" t="s">
        <v>149</v>
      </c>
      <c r="E1057" s="150">
        <v>13</v>
      </c>
      <c r="F1057" s="154" t="s">
        <v>138</v>
      </c>
      <c r="G1057" s="155">
        <v>29</v>
      </c>
      <c r="H1057" s="152">
        <f t="shared" si="562"/>
        <v>5990.97</v>
      </c>
      <c r="I1057" s="47">
        <f t="shared" si="561"/>
        <v>616.19999999999982</v>
      </c>
      <c r="J1057" s="47">
        <f t="shared" si="564"/>
        <v>5121.5</v>
      </c>
      <c r="K1057" s="47">
        <f t="shared" si="557"/>
        <v>0</v>
      </c>
      <c r="L1057" s="56">
        <f t="shared" si="588"/>
        <v>1065.683124057053</v>
      </c>
      <c r="M1057" s="56">
        <f t="shared" si="572"/>
        <v>0</v>
      </c>
      <c r="N1057" s="78"/>
      <c r="O1057" s="78"/>
      <c r="P1057" s="78"/>
      <c r="Q1057" s="78"/>
      <c r="R1057" s="78"/>
      <c r="S1057" s="78"/>
      <c r="T1057" s="78"/>
      <c r="U1057" s="47"/>
      <c r="V1057" s="47">
        <f t="shared" si="559"/>
        <v>1065.683124057053</v>
      </c>
      <c r="W1057" s="79">
        <v>5</v>
      </c>
      <c r="X1057" s="62">
        <f t="shared" si="560"/>
        <v>1065.683124057053</v>
      </c>
      <c r="Y1057" s="137">
        <f t="shared" si="573"/>
        <v>82.940553015256754</v>
      </c>
      <c r="Z1057" s="133">
        <v>86.9</v>
      </c>
      <c r="AA1057" s="5">
        <f t="shared" si="565"/>
        <v>5.4887784821975378</v>
      </c>
      <c r="AB1057" s="133">
        <v>86.8</v>
      </c>
      <c r="AC1057" s="43">
        <f t="shared" si="575"/>
        <v>5.4761533489827956</v>
      </c>
      <c r="AD1057" s="133">
        <v>87</v>
      </c>
      <c r="AE1057" s="43">
        <f t="shared" si="574"/>
        <v>5.5014181521229446</v>
      </c>
      <c r="AF1057" s="131"/>
      <c r="AG1057" s="43">
        <f t="shared" si="576"/>
        <v>0</v>
      </c>
      <c r="AH1057" s="133"/>
      <c r="AI1057" s="43">
        <f t="shared" si="577"/>
        <v>0</v>
      </c>
      <c r="AJ1057" s="133"/>
      <c r="AK1057" s="43">
        <f t="shared" si="578"/>
        <v>0</v>
      </c>
      <c r="AL1057" s="117"/>
      <c r="AM1057" s="43">
        <f t="shared" si="579"/>
        <v>0</v>
      </c>
      <c r="AN1057" s="133"/>
      <c r="AO1057" s="5">
        <f t="shared" si="580"/>
        <v>0</v>
      </c>
      <c r="AP1057" s="133"/>
      <c r="AQ1057" s="43">
        <f t="shared" si="581"/>
        <v>0</v>
      </c>
      <c r="AR1057" s="133"/>
      <c r="AS1057" s="43">
        <f t="shared" si="582"/>
        <v>0</v>
      </c>
      <c r="AT1057" s="131"/>
      <c r="AU1057" s="43">
        <f t="shared" si="583"/>
        <v>0</v>
      </c>
      <c r="AV1057" s="133"/>
      <c r="AW1057" s="43">
        <f t="shared" si="584"/>
        <v>0</v>
      </c>
      <c r="AX1057" s="133"/>
      <c r="AY1057" s="43">
        <f t="shared" si="585"/>
        <v>0</v>
      </c>
      <c r="AZ1057" s="133"/>
      <c r="BA1057" s="43">
        <f t="shared" si="586"/>
        <v>0</v>
      </c>
      <c r="BB1057" s="231"/>
      <c r="BC1057" s="43">
        <f t="shared" si="587"/>
        <v>0</v>
      </c>
      <c r="BD1057" s="123"/>
      <c r="BE1057">
        <f t="shared" si="566"/>
        <v>0</v>
      </c>
      <c r="BF1057">
        <f t="shared" si="567"/>
        <v>0</v>
      </c>
      <c r="BG1057">
        <f t="shared" si="568"/>
        <v>4</v>
      </c>
      <c r="BH1057">
        <f t="shared" si="571"/>
        <v>7</v>
      </c>
      <c r="BI1057" s="6">
        <f t="shared" si="569"/>
        <v>0</v>
      </c>
      <c r="BJ1057" s="44">
        <f t="shared" si="570"/>
        <v>0</v>
      </c>
    </row>
    <row r="1058" spans="1:62" ht="15" customHeight="1" x14ac:dyDescent="0.25">
      <c r="A1058" s="144">
        <f t="shared" si="563"/>
        <v>1046</v>
      </c>
      <c r="B1058" s="89" t="s">
        <v>149</v>
      </c>
      <c r="C1058" s="150">
        <v>15</v>
      </c>
      <c r="D1058" s="89" t="s">
        <v>149</v>
      </c>
      <c r="E1058" s="150">
        <v>14</v>
      </c>
      <c r="F1058" s="154" t="s">
        <v>138</v>
      </c>
      <c r="G1058" s="155">
        <v>30</v>
      </c>
      <c r="H1058" s="152">
        <f t="shared" si="562"/>
        <v>5990.97</v>
      </c>
      <c r="I1058" s="47">
        <f t="shared" si="561"/>
        <v>610.44999999999982</v>
      </c>
      <c r="J1058" s="47">
        <f t="shared" si="564"/>
        <v>5129.5</v>
      </c>
      <c r="K1058" s="47">
        <f t="shared" ref="K1058:K1121" si="589">K1057</f>
        <v>0</v>
      </c>
      <c r="L1058" s="56">
        <f t="shared" si="588"/>
        <v>1055.8313138944118</v>
      </c>
      <c r="M1058" s="56">
        <f t="shared" si="572"/>
        <v>0</v>
      </c>
      <c r="N1058" s="78"/>
      <c r="O1058" s="78"/>
      <c r="P1058" s="78"/>
      <c r="Q1058" s="78"/>
      <c r="R1058" s="78"/>
      <c r="S1058" s="78"/>
      <c r="T1058" s="78"/>
      <c r="U1058" s="47"/>
      <c r="V1058" s="47">
        <f t="shared" si="559"/>
        <v>1055.8313138944118</v>
      </c>
      <c r="W1058" s="79">
        <v>5</v>
      </c>
      <c r="X1058" s="62">
        <f t="shared" si="560"/>
        <v>1055.8313138944118</v>
      </c>
      <c r="Y1058" s="137">
        <f t="shared" si="573"/>
        <v>83.714459388687629</v>
      </c>
      <c r="Z1058" s="133">
        <v>86.6</v>
      </c>
      <c r="AA1058" s="5">
        <f t="shared" si="565"/>
        <v>5.3506289423386253</v>
      </c>
      <c r="AB1058" s="133">
        <v>86.6</v>
      </c>
      <c r="AC1058" s="43">
        <f t="shared" si="575"/>
        <v>5.3506289423386253</v>
      </c>
      <c r="AD1058" s="133">
        <v>86.3</v>
      </c>
      <c r="AE1058" s="43">
        <f t="shared" si="574"/>
        <v>5.3136218214889874</v>
      </c>
      <c r="AF1058" s="131"/>
      <c r="AG1058" s="43">
        <f t="shared" si="576"/>
        <v>0</v>
      </c>
      <c r="AH1058" s="133"/>
      <c r="AI1058" s="43">
        <f t="shared" si="577"/>
        <v>0</v>
      </c>
      <c r="AJ1058" s="133"/>
      <c r="AK1058" s="43">
        <f t="shared" si="578"/>
        <v>0</v>
      </c>
      <c r="AL1058" s="117"/>
      <c r="AM1058" s="43">
        <f t="shared" si="579"/>
        <v>0</v>
      </c>
      <c r="AN1058" s="133"/>
      <c r="AO1058" s="5">
        <f t="shared" si="580"/>
        <v>0</v>
      </c>
      <c r="AP1058" s="133"/>
      <c r="AQ1058" s="43">
        <f t="shared" si="581"/>
        <v>0</v>
      </c>
      <c r="AR1058" s="133"/>
      <c r="AS1058" s="43">
        <f t="shared" si="582"/>
        <v>0</v>
      </c>
      <c r="AT1058" s="131"/>
      <c r="AU1058" s="43">
        <f t="shared" si="583"/>
        <v>0</v>
      </c>
      <c r="AV1058" s="133"/>
      <c r="AW1058" s="43">
        <f t="shared" si="584"/>
        <v>0</v>
      </c>
      <c r="AX1058" s="133"/>
      <c r="AY1058" s="43">
        <f t="shared" si="585"/>
        <v>0</v>
      </c>
      <c r="AZ1058" s="133"/>
      <c r="BA1058" s="43">
        <f t="shared" si="586"/>
        <v>0</v>
      </c>
      <c r="BB1058" s="231"/>
      <c r="BC1058" s="43">
        <f t="shared" si="587"/>
        <v>0</v>
      </c>
      <c r="BD1058" s="123"/>
      <c r="BE1058">
        <f t="shared" si="566"/>
        <v>0</v>
      </c>
      <c r="BF1058">
        <f t="shared" si="567"/>
        <v>0</v>
      </c>
      <c r="BG1058">
        <f t="shared" si="568"/>
        <v>4</v>
      </c>
      <c r="BH1058">
        <f t="shared" si="571"/>
        <v>7</v>
      </c>
      <c r="BI1058" s="6">
        <f t="shared" si="569"/>
        <v>0</v>
      </c>
      <c r="BJ1058" s="44">
        <f t="shared" si="570"/>
        <v>0</v>
      </c>
    </row>
    <row r="1059" spans="1:62" ht="15" customHeight="1" x14ac:dyDescent="0.25">
      <c r="A1059" s="144">
        <f t="shared" si="563"/>
        <v>1047</v>
      </c>
      <c r="B1059" s="89" t="s">
        <v>149</v>
      </c>
      <c r="C1059" s="150">
        <v>16</v>
      </c>
      <c r="D1059" s="89" t="s">
        <v>149</v>
      </c>
      <c r="E1059" s="150">
        <v>15</v>
      </c>
      <c r="F1059" s="154" t="s">
        <v>138</v>
      </c>
      <c r="G1059" s="155" t="s">
        <v>176</v>
      </c>
      <c r="H1059" s="152">
        <f t="shared" si="562"/>
        <v>5990.97</v>
      </c>
      <c r="I1059" s="47">
        <f t="shared" si="561"/>
        <v>604.69999999999982</v>
      </c>
      <c r="J1059" s="47">
        <f t="shared" si="564"/>
        <v>5137.5</v>
      </c>
      <c r="K1059" s="47">
        <f t="shared" si="589"/>
        <v>0</v>
      </c>
      <c r="L1059" s="56">
        <f t="shared" si="588"/>
        <v>1045.979507877664</v>
      </c>
      <c r="M1059" s="56">
        <f t="shared" si="572"/>
        <v>0</v>
      </c>
      <c r="N1059" s="78"/>
      <c r="O1059" s="78"/>
      <c r="P1059" s="78"/>
      <c r="Q1059" s="78"/>
      <c r="R1059" s="78"/>
      <c r="S1059" s="78"/>
      <c r="T1059" s="78"/>
      <c r="U1059" s="47"/>
      <c r="V1059" s="47">
        <f t="shared" si="559"/>
        <v>1045.979507877664</v>
      </c>
      <c r="W1059" s="79">
        <v>5</v>
      </c>
      <c r="X1059" s="62">
        <f t="shared" si="560"/>
        <v>1045.979507877664</v>
      </c>
      <c r="Y1059" s="137">
        <f t="shared" si="573"/>
        <v>84.502943874743849</v>
      </c>
      <c r="Z1059" s="133">
        <v>89.4</v>
      </c>
      <c r="AA1059" s="5">
        <f t="shared" si="565"/>
        <v>5.5963048502271535</v>
      </c>
      <c r="AB1059" s="133">
        <v>89.3</v>
      </c>
      <c r="AC1059" s="43">
        <f t="shared" si="575"/>
        <v>5.5837921546436746</v>
      </c>
      <c r="AD1059" s="133">
        <v>89.5</v>
      </c>
      <c r="AE1059" s="43">
        <f t="shared" si="574"/>
        <v>5.6088315499467045</v>
      </c>
      <c r="AF1059" s="131"/>
      <c r="AG1059" s="43">
        <f t="shared" si="576"/>
        <v>0</v>
      </c>
      <c r="AH1059" s="133"/>
      <c r="AI1059" s="43">
        <f t="shared" si="577"/>
        <v>0</v>
      </c>
      <c r="AJ1059" s="133"/>
      <c r="AK1059" s="43">
        <f t="shared" si="578"/>
        <v>0</v>
      </c>
      <c r="AL1059" s="117"/>
      <c r="AM1059" s="43">
        <f t="shared" si="579"/>
        <v>0</v>
      </c>
      <c r="AN1059" s="133"/>
      <c r="AO1059" s="5">
        <f t="shared" si="580"/>
        <v>0</v>
      </c>
      <c r="AP1059" s="133"/>
      <c r="AQ1059" s="43">
        <f t="shared" si="581"/>
        <v>0</v>
      </c>
      <c r="AR1059" s="133"/>
      <c r="AS1059" s="43">
        <f t="shared" si="582"/>
        <v>0</v>
      </c>
      <c r="AT1059" s="131"/>
      <c r="AU1059" s="43">
        <f t="shared" si="583"/>
        <v>0</v>
      </c>
      <c r="AV1059" s="133"/>
      <c r="AW1059" s="43">
        <f t="shared" si="584"/>
        <v>0</v>
      </c>
      <c r="AX1059" s="133"/>
      <c r="AY1059" s="43">
        <f t="shared" si="585"/>
        <v>0</v>
      </c>
      <c r="AZ1059" s="133"/>
      <c r="BA1059" s="43">
        <f t="shared" si="586"/>
        <v>0</v>
      </c>
      <c r="BB1059" s="231"/>
      <c r="BC1059" s="43">
        <f t="shared" si="587"/>
        <v>0</v>
      </c>
      <c r="BD1059" s="123"/>
      <c r="BE1059">
        <f t="shared" si="566"/>
        <v>0</v>
      </c>
      <c r="BF1059">
        <f t="shared" si="567"/>
        <v>0</v>
      </c>
      <c r="BG1059">
        <f t="shared" si="568"/>
        <v>4</v>
      </c>
      <c r="BH1059">
        <f t="shared" si="571"/>
        <v>7</v>
      </c>
      <c r="BI1059" s="6">
        <f t="shared" si="569"/>
        <v>0</v>
      </c>
      <c r="BJ1059" s="44">
        <f t="shared" si="570"/>
        <v>0</v>
      </c>
    </row>
    <row r="1060" spans="1:62" ht="15" customHeight="1" x14ac:dyDescent="0.25">
      <c r="A1060" s="144">
        <f t="shared" si="563"/>
        <v>1048</v>
      </c>
      <c r="B1060" s="89" t="s">
        <v>149</v>
      </c>
      <c r="C1060" s="150">
        <v>17</v>
      </c>
      <c r="D1060" s="89" t="s">
        <v>149</v>
      </c>
      <c r="E1060" s="150">
        <v>16</v>
      </c>
      <c r="F1060" s="154" t="s">
        <v>138</v>
      </c>
      <c r="G1060" s="155">
        <v>32</v>
      </c>
      <c r="H1060" s="152">
        <f t="shared" si="562"/>
        <v>5990.97</v>
      </c>
      <c r="I1060" s="47">
        <f t="shared" si="561"/>
        <v>598.94999999999982</v>
      </c>
      <c r="J1060" s="47">
        <f t="shared" si="564"/>
        <v>5145.5</v>
      </c>
      <c r="K1060" s="47">
        <f t="shared" si="589"/>
        <v>0</v>
      </c>
      <c r="L1060" s="56">
        <f t="shared" si="588"/>
        <v>1036.1277061250705</v>
      </c>
      <c r="M1060" s="56">
        <f t="shared" si="572"/>
        <v>0</v>
      </c>
      <c r="N1060" s="78"/>
      <c r="O1060" s="78"/>
      <c r="P1060" s="78"/>
      <c r="Q1060" s="78"/>
      <c r="R1060" s="78"/>
      <c r="S1060" s="78"/>
      <c r="T1060" s="78"/>
      <c r="U1060" s="47"/>
      <c r="V1060" s="47">
        <f t="shared" si="559"/>
        <v>1036.1277061250705</v>
      </c>
      <c r="W1060" s="79">
        <v>5</v>
      </c>
      <c r="X1060" s="62">
        <f t="shared" si="560"/>
        <v>1036.1277061250705</v>
      </c>
      <c r="Y1060" s="137">
        <f t="shared" si="573"/>
        <v>85.306422293131035</v>
      </c>
      <c r="Z1060" s="133">
        <v>91.5</v>
      </c>
      <c r="AA1060" s="5">
        <f t="shared" ref="AA1060:AA1091" si="590">POWER(2*$X1060/1000*Z1060, 2)*$A$5</f>
        <v>5.7523954747268178</v>
      </c>
      <c r="AB1060" s="133">
        <v>91.3</v>
      </c>
      <c r="AC1060" s="43">
        <f t="shared" si="575"/>
        <v>5.7272758738362564</v>
      </c>
      <c r="AD1060" s="133">
        <v>91.5</v>
      </c>
      <c r="AE1060" s="43">
        <f t="shared" si="574"/>
        <v>5.7523954747268178</v>
      </c>
      <c r="AF1060" s="131"/>
      <c r="AG1060" s="43">
        <f t="shared" si="576"/>
        <v>0</v>
      </c>
      <c r="AH1060" s="133"/>
      <c r="AI1060" s="43">
        <f t="shared" si="577"/>
        <v>0</v>
      </c>
      <c r="AJ1060" s="133"/>
      <c r="AK1060" s="43">
        <f t="shared" si="578"/>
        <v>0</v>
      </c>
      <c r="AL1060" s="117"/>
      <c r="AM1060" s="43">
        <f t="shared" si="579"/>
        <v>0</v>
      </c>
      <c r="AN1060" s="133"/>
      <c r="AO1060" s="5">
        <f t="shared" si="580"/>
        <v>0</v>
      </c>
      <c r="AP1060" s="133"/>
      <c r="AQ1060" s="43">
        <f t="shared" si="581"/>
        <v>0</v>
      </c>
      <c r="AR1060" s="133"/>
      <c r="AS1060" s="43">
        <f t="shared" si="582"/>
        <v>0</v>
      </c>
      <c r="AT1060" s="131"/>
      <c r="AU1060" s="43">
        <f t="shared" si="583"/>
        <v>0</v>
      </c>
      <c r="AV1060" s="133"/>
      <c r="AW1060" s="43">
        <f t="shared" si="584"/>
        <v>0</v>
      </c>
      <c r="AX1060" s="133"/>
      <c r="AY1060" s="43">
        <f t="shared" si="585"/>
        <v>0</v>
      </c>
      <c r="AZ1060" s="133"/>
      <c r="BA1060" s="43">
        <f t="shared" si="586"/>
        <v>0</v>
      </c>
      <c r="BB1060" s="231"/>
      <c r="BC1060" s="43">
        <f t="shared" si="587"/>
        <v>0</v>
      </c>
      <c r="BD1060" s="123"/>
      <c r="BE1060">
        <f t="shared" si="566"/>
        <v>0</v>
      </c>
      <c r="BF1060">
        <f t="shared" si="567"/>
        <v>0</v>
      </c>
      <c r="BG1060">
        <f t="shared" si="568"/>
        <v>4</v>
      </c>
      <c r="BH1060">
        <f t="shared" si="571"/>
        <v>7</v>
      </c>
      <c r="BI1060" s="6">
        <f t="shared" si="569"/>
        <v>0</v>
      </c>
      <c r="BJ1060" s="44">
        <f t="shared" si="570"/>
        <v>0</v>
      </c>
    </row>
    <row r="1061" spans="1:62" ht="15" customHeight="1" x14ac:dyDescent="0.25">
      <c r="A1061" s="144">
        <f t="shared" si="563"/>
        <v>1049</v>
      </c>
      <c r="B1061" s="89" t="s">
        <v>149</v>
      </c>
      <c r="C1061" s="150">
        <v>18</v>
      </c>
      <c r="D1061" s="89" t="s">
        <v>149</v>
      </c>
      <c r="E1061" s="150">
        <v>17</v>
      </c>
      <c r="F1061" s="154" t="s">
        <v>138</v>
      </c>
      <c r="G1061" s="155">
        <v>33</v>
      </c>
      <c r="H1061" s="152">
        <f t="shared" si="562"/>
        <v>5990.97</v>
      </c>
      <c r="I1061" s="47">
        <f t="shared" si="561"/>
        <v>593.19999999999982</v>
      </c>
      <c r="J1061" s="47">
        <f t="shared" si="564"/>
        <v>5153.5</v>
      </c>
      <c r="K1061" s="47">
        <f t="shared" si="589"/>
        <v>0</v>
      </c>
      <c r="L1061" s="56">
        <f t="shared" si="588"/>
        <v>1026.2759087594329</v>
      </c>
      <c r="M1061" s="56">
        <f t="shared" si="572"/>
        <v>0</v>
      </c>
      <c r="N1061" s="78"/>
      <c r="O1061" s="78"/>
      <c r="P1061" s="78"/>
      <c r="Q1061" s="78"/>
      <c r="R1061" s="78"/>
      <c r="S1061" s="78"/>
      <c r="T1061" s="78"/>
      <c r="U1061" s="47"/>
      <c r="V1061" s="47">
        <f t="shared" si="559"/>
        <v>1026.2759087594329</v>
      </c>
      <c r="W1061" s="79">
        <v>5</v>
      </c>
      <c r="X1061" s="62">
        <f t="shared" si="560"/>
        <v>1026.2759087594329</v>
      </c>
      <c r="Y1061" s="137">
        <f t="shared" si="573"/>
        <v>86.125326429188689</v>
      </c>
      <c r="Z1061" s="133">
        <v>91.4</v>
      </c>
      <c r="AA1061" s="5">
        <f t="shared" si="590"/>
        <v>5.6311958725049376</v>
      </c>
      <c r="AB1061" s="133">
        <v>91.3</v>
      </c>
      <c r="AC1061" s="43">
        <f t="shared" si="575"/>
        <v>5.6188805216305404</v>
      </c>
      <c r="AD1061" s="133">
        <v>91.7</v>
      </c>
      <c r="AE1061" s="43">
        <f t="shared" si="574"/>
        <v>5.668222814132224</v>
      </c>
      <c r="AF1061" s="131"/>
      <c r="AG1061" s="43">
        <f t="shared" si="576"/>
        <v>0</v>
      </c>
      <c r="AH1061" s="133"/>
      <c r="AI1061" s="43">
        <f t="shared" si="577"/>
        <v>0</v>
      </c>
      <c r="AJ1061" s="133"/>
      <c r="AK1061" s="43">
        <f t="shared" si="578"/>
        <v>0</v>
      </c>
      <c r="AL1061" s="117"/>
      <c r="AM1061" s="43">
        <f t="shared" si="579"/>
        <v>0</v>
      </c>
      <c r="AN1061" s="133"/>
      <c r="AO1061" s="5">
        <f t="shared" si="580"/>
        <v>0</v>
      </c>
      <c r="AP1061" s="133"/>
      <c r="AQ1061" s="43">
        <f t="shared" si="581"/>
        <v>0</v>
      </c>
      <c r="AR1061" s="133"/>
      <c r="AS1061" s="43">
        <f t="shared" si="582"/>
        <v>0</v>
      </c>
      <c r="AT1061" s="131"/>
      <c r="AU1061" s="43">
        <f t="shared" si="583"/>
        <v>0</v>
      </c>
      <c r="AV1061" s="133"/>
      <c r="AW1061" s="43">
        <f t="shared" si="584"/>
        <v>0</v>
      </c>
      <c r="AX1061" s="133"/>
      <c r="AY1061" s="43">
        <f t="shared" si="585"/>
        <v>0</v>
      </c>
      <c r="AZ1061" s="133"/>
      <c r="BA1061" s="43">
        <f t="shared" si="586"/>
        <v>0</v>
      </c>
      <c r="BB1061" s="231"/>
      <c r="BC1061" s="43">
        <f t="shared" si="587"/>
        <v>0</v>
      </c>
      <c r="BD1061" s="123"/>
      <c r="BE1061">
        <f t="shared" si="566"/>
        <v>0</v>
      </c>
      <c r="BF1061">
        <f t="shared" si="567"/>
        <v>0</v>
      </c>
      <c r="BG1061">
        <f t="shared" si="568"/>
        <v>4</v>
      </c>
      <c r="BH1061">
        <f t="shared" si="571"/>
        <v>7</v>
      </c>
      <c r="BI1061" s="6">
        <f t="shared" si="569"/>
        <v>0</v>
      </c>
      <c r="BJ1061" s="44">
        <f t="shared" si="570"/>
        <v>0</v>
      </c>
    </row>
    <row r="1062" spans="1:62" ht="15" customHeight="1" x14ac:dyDescent="0.25">
      <c r="A1062" s="144">
        <f t="shared" si="563"/>
        <v>1050</v>
      </c>
      <c r="B1062" s="89" t="s">
        <v>149</v>
      </c>
      <c r="C1062" s="150">
        <v>19</v>
      </c>
      <c r="D1062" s="89" t="s">
        <v>149</v>
      </c>
      <c r="E1062" s="150">
        <v>18</v>
      </c>
      <c r="F1062" s="154" t="s">
        <v>138</v>
      </c>
      <c r="G1062" s="155">
        <v>34</v>
      </c>
      <c r="H1062" s="152">
        <f t="shared" si="562"/>
        <v>5990.97</v>
      </c>
      <c r="I1062" s="47">
        <f t="shared" si="561"/>
        <v>587.44999999999982</v>
      </c>
      <c r="J1062" s="47">
        <f t="shared" si="564"/>
        <v>5161.5</v>
      </c>
      <c r="K1062" s="47">
        <f t="shared" si="589"/>
        <v>0</v>
      </c>
      <c r="L1062" s="56">
        <f t="shared" si="588"/>
        <v>1016.4241159083152</v>
      </c>
      <c r="M1062" s="56">
        <f t="shared" si="572"/>
        <v>0</v>
      </c>
      <c r="N1062" s="78"/>
      <c r="O1062" s="78"/>
      <c r="P1062" s="78"/>
      <c r="Q1062" s="78"/>
      <c r="R1062" s="78"/>
      <c r="S1062" s="78"/>
      <c r="T1062" s="78"/>
      <c r="U1062" s="47"/>
      <c r="V1062" s="47">
        <f t="shared" si="559"/>
        <v>1016.4241159083152</v>
      </c>
      <c r="W1062" s="79">
        <v>5</v>
      </c>
      <c r="X1062" s="62">
        <f t="shared" si="560"/>
        <v>1016.4241159083152</v>
      </c>
      <c r="Y1062" s="137">
        <f t="shared" si="573"/>
        <v>86.96010480755983</v>
      </c>
      <c r="Z1062" s="133">
        <v>92</v>
      </c>
      <c r="AA1062" s="5">
        <f t="shared" si="590"/>
        <v>5.5963587913584654</v>
      </c>
      <c r="AB1062" s="133">
        <v>91.8</v>
      </c>
      <c r="AC1062" s="43">
        <f t="shared" si="575"/>
        <v>5.5720532444338042</v>
      </c>
      <c r="AD1062" s="133">
        <v>92</v>
      </c>
      <c r="AE1062" s="43">
        <f t="shared" si="574"/>
        <v>5.5963587913584654</v>
      </c>
      <c r="AF1062" s="131"/>
      <c r="AG1062" s="43">
        <f t="shared" si="576"/>
        <v>0</v>
      </c>
      <c r="AH1062" s="133"/>
      <c r="AI1062" s="43">
        <f t="shared" si="577"/>
        <v>0</v>
      </c>
      <c r="AJ1062" s="133"/>
      <c r="AK1062" s="43">
        <f t="shared" si="578"/>
        <v>0</v>
      </c>
      <c r="AL1062" s="117"/>
      <c r="AM1062" s="43">
        <f t="shared" si="579"/>
        <v>0</v>
      </c>
      <c r="AN1062" s="133"/>
      <c r="AO1062" s="5">
        <f t="shared" si="580"/>
        <v>0</v>
      </c>
      <c r="AP1062" s="133"/>
      <c r="AQ1062" s="43">
        <f t="shared" si="581"/>
        <v>0</v>
      </c>
      <c r="AR1062" s="133"/>
      <c r="AS1062" s="43">
        <f t="shared" si="582"/>
        <v>0</v>
      </c>
      <c r="AT1062" s="131"/>
      <c r="AU1062" s="43">
        <f t="shared" si="583"/>
        <v>0</v>
      </c>
      <c r="AV1062" s="133"/>
      <c r="AW1062" s="43">
        <f t="shared" si="584"/>
        <v>0</v>
      </c>
      <c r="AX1062" s="133"/>
      <c r="AY1062" s="43">
        <f t="shared" si="585"/>
        <v>0</v>
      </c>
      <c r="AZ1062" s="133"/>
      <c r="BA1062" s="43">
        <f t="shared" si="586"/>
        <v>0</v>
      </c>
      <c r="BB1062" s="231"/>
      <c r="BC1062" s="43">
        <f t="shared" si="587"/>
        <v>0</v>
      </c>
      <c r="BD1062" s="123"/>
      <c r="BE1062">
        <f t="shared" si="566"/>
        <v>0</v>
      </c>
      <c r="BF1062">
        <f t="shared" si="567"/>
        <v>0</v>
      </c>
      <c r="BG1062">
        <f t="shared" si="568"/>
        <v>4</v>
      </c>
      <c r="BH1062">
        <f t="shared" si="571"/>
        <v>7</v>
      </c>
      <c r="BI1062" s="6">
        <f t="shared" si="569"/>
        <v>0</v>
      </c>
      <c r="BJ1062" s="44">
        <f t="shared" si="570"/>
        <v>0</v>
      </c>
    </row>
    <row r="1063" spans="1:62" ht="15" customHeight="1" x14ac:dyDescent="0.25">
      <c r="A1063" s="144">
        <f t="shared" si="563"/>
        <v>1051</v>
      </c>
      <c r="B1063" s="89" t="s">
        <v>149</v>
      </c>
      <c r="C1063" s="150">
        <v>20</v>
      </c>
      <c r="D1063" s="89" t="s">
        <v>149</v>
      </c>
      <c r="E1063" s="150">
        <v>19</v>
      </c>
      <c r="F1063" s="154" t="s">
        <v>138</v>
      </c>
      <c r="G1063" s="155">
        <v>35</v>
      </c>
      <c r="H1063" s="152">
        <f t="shared" si="562"/>
        <v>5990.97</v>
      </c>
      <c r="I1063" s="47">
        <f t="shared" si="561"/>
        <v>581.69999999999982</v>
      </c>
      <c r="J1063" s="47">
        <f t="shared" si="564"/>
        <v>5169.5</v>
      </c>
      <c r="K1063" s="47">
        <f t="shared" si="589"/>
        <v>0</v>
      </c>
      <c r="L1063" s="56">
        <f t="shared" si="588"/>
        <v>1006.5723277042739</v>
      </c>
      <c r="M1063" s="56">
        <f t="shared" si="572"/>
        <v>0</v>
      </c>
      <c r="N1063" s="78"/>
      <c r="O1063" s="78"/>
      <c r="P1063" s="78"/>
      <c r="Q1063" s="78"/>
      <c r="R1063" s="78"/>
      <c r="S1063" s="78"/>
      <c r="T1063" s="78"/>
      <c r="U1063" s="47"/>
      <c r="V1063" s="47">
        <f t="shared" si="559"/>
        <v>1006.5723277042739</v>
      </c>
      <c r="W1063" s="79">
        <v>5</v>
      </c>
      <c r="X1063" s="62">
        <f t="shared" si="560"/>
        <v>1006.5723277042739</v>
      </c>
      <c r="Y1063" s="137">
        <f t="shared" si="573"/>
        <v>87.811223511289</v>
      </c>
      <c r="Z1063" s="133">
        <v>90.2</v>
      </c>
      <c r="AA1063" s="5">
        <f t="shared" si="590"/>
        <v>5.2757356047593209</v>
      </c>
      <c r="AB1063" s="133">
        <v>90</v>
      </c>
      <c r="AC1063" s="43">
        <f t="shared" si="575"/>
        <v>5.2523658190656031</v>
      </c>
      <c r="AD1063" s="133">
        <v>90.2</v>
      </c>
      <c r="AE1063" s="43">
        <f t="shared" si="574"/>
        <v>5.2757356047593209</v>
      </c>
      <c r="AF1063" s="131"/>
      <c r="AG1063" s="43">
        <f t="shared" si="576"/>
        <v>0</v>
      </c>
      <c r="AH1063" s="133"/>
      <c r="AI1063" s="43">
        <f t="shared" si="577"/>
        <v>0</v>
      </c>
      <c r="AJ1063" s="133"/>
      <c r="AK1063" s="43">
        <f t="shared" si="578"/>
        <v>0</v>
      </c>
      <c r="AL1063" s="117"/>
      <c r="AM1063" s="43">
        <f t="shared" si="579"/>
        <v>0</v>
      </c>
      <c r="AN1063" s="133"/>
      <c r="AO1063" s="5">
        <f t="shared" si="580"/>
        <v>0</v>
      </c>
      <c r="AP1063" s="133"/>
      <c r="AQ1063" s="43">
        <f t="shared" si="581"/>
        <v>0</v>
      </c>
      <c r="AR1063" s="133"/>
      <c r="AS1063" s="43">
        <f t="shared" si="582"/>
        <v>0</v>
      </c>
      <c r="AT1063" s="131"/>
      <c r="AU1063" s="43">
        <f t="shared" si="583"/>
        <v>0</v>
      </c>
      <c r="AV1063" s="133"/>
      <c r="AW1063" s="43">
        <f t="shared" si="584"/>
        <v>0</v>
      </c>
      <c r="AX1063" s="133"/>
      <c r="AY1063" s="43">
        <f t="shared" si="585"/>
        <v>0</v>
      </c>
      <c r="AZ1063" s="133"/>
      <c r="BA1063" s="43">
        <f t="shared" si="586"/>
        <v>0</v>
      </c>
      <c r="BB1063" s="231"/>
      <c r="BC1063" s="43">
        <f t="shared" si="587"/>
        <v>0</v>
      </c>
      <c r="BD1063" s="123"/>
      <c r="BE1063">
        <f t="shared" si="566"/>
        <v>0</v>
      </c>
      <c r="BF1063">
        <f t="shared" si="567"/>
        <v>0</v>
      </c>
      <c r="BG1063">
        <f t="shared" si="568"/>
        <v>4</v>
      </c>
      <c r="BH1063">
        <f t="shared" si="571"/>
        <v>7</v>
      </c>
      <c r="BI1063" s="6">
        <f t="shared" si="569"/>
        <v>0</v>
      </c>
      <c r="BJ1063" s="44">
        <f t="shared" si="570"/>
        <v>0</v>
      </c>
    </row>
    <row r="1064" spans="1:62" ht="15" customHeight="1" x14ac:dyDescent="0.25">
      <c r="A1064" s="144">
        <f t="shared" si="563"/>
        <v>1052</v>
      </c>
      <c r="B1064" s="89" t="s">
        <v>149</v>
      </c>
      <c r="C1064" s="150">
        <v>21</v>
      </c>
      <c r="D1064" s="89" t="s">
        <v>149</v>
      </c>
      <c r="E1064" s="150">
        <v>20</v>
      </c>
      <c r="F1064" s="154" t="s">
        <v>138</v>
      </c>
      <c r="G1064" s="155">
        <v>36</v>
      </c>
      <c r="H1064" s="152">
        <f t="shared" si="562"/>
        <v>5990.97</v>
      </c>
      <c r="I1064" s="47">
        <f t="shared" si="561"/>
        <v>575.94999999999982</v>
      </c>
      <c r="J1064" s="47">
        <f t="shared" si="564"/>
        <v>5177.5</v>
      </c>
      <c r="K1064" s="47">
        <f t="shared" si="589"/>
        <v>0</v>
      </c>
      <c r="L1064" s="56">
        <f t="shared" si="588"/>
        <v>996.72054428510705</v>
      </c>
      <c r="M1064" s="56">
        <f t="shared" si="572"/>
        <v>0</v>
      </c>
      <c r="N1064" s="78"/>
      <c r="O1064" s="78"/>
      <c r="P1064" s="78"/>
      <c r="Q1064" s="78"/>
      <c r="R1064" s="78"/>
      <c r="S1064" s="78"/>
      <c r="T1064" s="78"/>
      <c r="U1064" s="47"/>
      <c r="V1064" s="47">
        <f t="shared" si="559"/>
        <v>996.72054428510705</v>
      </c>
      <c r="W1064" s="79">
        <v>5</v>
      </c>
      <c r="X1064" s="62">
        <f t="shared" si="560"/>
        <v>996.72054428510705</v>
      </c>
      <c r="Y1064" s="137">
        <f t="shared" si="573"/>
        <v>88.679167049490829</v>
      </c>
      <c r="Z1064" s="133">
        <v>92.7</v>
      </c>
      <c r="AA1064" s="5">
        <f t="shared" si="590"/>
        <v>5.4636926664773044</v>
      </c>
      <c r="AB1064" s="133">
        <v>92.7</v>
      </c>
      <c r="AC1064" s="43">
        <f t="shared" si="575"/>
        <v>5.4636926664773044</v>
      </c>
      <c r="AD1064" s="133">
        <v>93.1</v>
      </c>
      <c r="AE1064" s="43">
        <f t="shared" si="574"/>
        <v>5.5109460047182566</v>
      </c>
      <c r="AF1064" s="131"/>
      <c r="AG1064" s="43">
        <f t="shared" si="576"/>
        <v>0</v>
      </c>
      <c r="AH1064" s="133"/>
      <c r="AI1064" s="43">
        <f t="shared" si="577"/>
        <v>0</v>
      </c>
      <c r="AJ1064" s="133"/>
      <c r="AK1064" s="43">
        <f t="shared" si="578"/>
        <v>0</v>
      </c>
      <c r="AL1064" s="117"/>
      <c r="AM1064" s="43">
        <f t="shared" si="579"/>
        <v>0</v>
      </c>
      <c r="AN1064" s="133"/>
      <c r="AO1064" s="5">
        <f t="shared" si="580"/>
        <v>0</v>
      </c>
      <c r="AP1064" s="133"/>
      <c r="AQ1064" s="43">
        <f t="shared" si="581"/>
        <v>0</v>
      </c>
      <c r="AR1064" s="133"/>
      <c r="AS1064" s="43">
        <f t="shared" si="582"/>
        <v>0</v>
      </c>
      <c r="AT1064" s="131"/>
      <c r="AU1064" s="43">
        <f t="shared" si="583"/>
        <v>0</v>
      </c>
      <c r="AV1064" s="133"/>
      <c r="AW1064" s="43">
        <f t="shared" si="584"/>
        <v>0</v>
      </c>
      <c r="AX1064" s="133"/>
      <c r="AY1064" s="43">
        <f t="shared" si="585"/>
        <v>0</v>
      </c>
      <c r="AZ1064" s="133"/>
      <c r="BA1064" s="43">
        <f t="shared" si="586"/>
        <v>0</v>
      </c>
      <c r="BB1064" s="231"/>
      <c r="BC1064" s="43">
        <f t="shared" si="587"/>
        <v>0</v>
      </c>
      <c r="BD1064" s="123"/>
      <c r="BE1064">
        <f t="shared" si="566"/>
        <v>0</v>
      </c>
      <c r="BF1064">
        <f t="shared" si="567"/>
        <v>0</v>
      </c>
      <c r="BG1064">
        <f t="shared" si="568"/>
        <v>4</v>
      </c>
      <c r="BH1064">
        <f t="shared" si="571"/>
        <v>7</v>
      </c>
      <c r="BI1064" s="6">
        <f t="shared" si="569"/>
        <v>0</v>
      </c>
      <c r="BJ1064" s="44">
        <f t="shared" si="570"/>
        <v>0</v>
      </c>
    </row>
    <row r="1065" spans="1:62" ht="15" customHeight="1" x14ac:dyDescent="0.25">
      <c r="A1065" s="144">
        <f t="shared" si="563"/>
        <v>1053</v>
      </c>
      <c r="B1065" s="89" t="s">
        <v>149</v>
      </c>
      <c r="C1065" s="150">
        <v>22</v>
      </c>
      <c r="D1065" s="89" t="s">
        <v>149</v>
      </c>
      <c r="E1065" s="150">
        <v>21</v>
      </c>
      <c r="F1065" s="154" t="s">
        <v>138</v>
      </c>
      <c r="G1065" s="155">
        <v>37</v>
      </c>
      <c r="H1065" s="152">
        <f t="shared" si="562"/>
        <v>5990.97</v>
      </c>
      <c r="I1065" s="47">
        <f t="shared" si="561"/>
        <v>570.19999999999982</v>
      </c>
      <c r="J1065" s="47">
        <f t="shared" si="564"/>
        <v>5185.5</v>
      </c>
      <c r="K1065" s="47">
        <f t="shared" si="589"/>
        <v>0</v>
      </c>
      <c r="L1065" s="56">
        <f t="shared" si="588"/>
        <v>986.86876579411523</v>
      </c>
      <c r="M1065" s="56">
        <f t="shared" si="572"/>
        <v>0</v>
      </c>
      <c r="N1065" s="78"/>
      <c r="O1065" s="78"/>
      <c r="P1065" s="78"/>
      <c r="Q1065" s="78"/>
      <c r="R1065" s="78"/>
      <c r="S1065" s="78"/>
      <c r="T1065" s="78"/>
      <c r="U1065" s="47"/>
      <c r="V1065" s="47">
        <f t="shared" si="559"/>
        <v>986.86876579411523</v>
      </c>
      <c r="W1065" s="79">
        <v>5</v>
      </c>
      <c r="X1065" s="62">
        <f t="shared" si="560"/>
        <v>986.86876579411523</v>
      </c>
      <c r="Y1065" s="137">
        <f t="shared" si="573"/>
        <v>89.564439276983251</v>
      </c>
      <c r="Z1065" s="133">
        <v>93.1</v>
      </c>
      <c r="AA1065" s="5">
        <f t="shared" si="590"/>
        <v>5.4025418983657278</v>
      </c>
      <c r="AB1065" s="133">
        <v>93</v>
      </c>
      <c r="AC1065" s="43">
        <f t="shared" si="575"/>
        <v>5.3909422411674246</v>
      </c>
      <c r="AD1065" s="133">
        <v>93.2</v>
      </c>
      <c r="AE1065" s="43">
        <f t="shared" si="574"/>
        <v>5.414154021611532</v>
      </c>
      <c r="AF1065" s="131"/>
      <c r="AG1065" s="43">
        <f t="shared" si="576"/>
        <v>0</v>
      </c>
      <c r="AH1065" s="133"/>
      <c r="AI1065" s="43">
        <f t="shared" si="577"/>
        <v>0</v>
      </c>
      <c r="AJ1065" s="133"/>
      <c r="AK1065" s="43">
        <f t="shared" si="578"/>
        <v>0</v>
      </c>
      <c r="AL1065" s="117"/>
      <c r="AM1065" s="43">
        <f t="shared" si="579"/>
        <v>0</v>
      </c>
      <c r="AN1065" s="133"/>
      <c r="AO1065" s="5">
        <f t="shared" si="580"/>
        <v>0</v>
      </c>
      <c r="AP1065" s="133"/>
      <c r="AQ1065" s="43">
        <f t="shared" si="581"/>
        <v>0</v>
      </c>
      <c r="AR1065" s="133"/>
      <c r="AS1065" s="43">
        <f t="shared" si="582"/>
        <v>0</v>
      </c>
      <c r="AT1065" s="131"/>
      <c r="AU1065" s="43">
        <f t="shared" si="583"/>
        <v>0</v>
      </c>
      <c r="AV1065" s="133"/>
      <c r="AW1065" s="43">
        <f t="shared" si="584"/>
        <v>0</v>
      </c>
      <c r="AX1065" s="133"/>
      <c r="AY1065" s="43">
        <f t="shared" si="585"/>
        <v>0</v>
      </c>
      <c r="AZ1065" s="133"/>
      <c r="BA1065" s="43">
        <f t="shared" si="586"/>
        <v>0</v>
      </c>
      <c r="BB1065" s="231"/>
      <c r="BC1065" s="43">
        <f t="shared" si="587"/>
        <v>0</v>
      </c>
      <c r="BD1065" s="123"/>
      <c r="BE1065">
        <f t="shared" si="566"/>
        <v>0</v>
      </c>
      <c r="BF1065">
        <f t="shared" si="567"/>
        <v>0</v>
      </c>
      <c r="BG1065">
        <f t="shared" si="568"/>
        <v>4</v>
      </c>
      <c r="BH1065">
        <f t="shared" si="571"/>
        <v>7</v>
      </c>
      <c r="BI1065" s="6">
        <f t="shared" si="569"/>
        <v>0</v>
      </c>
      <c r="BJ1065" s="44">
        <f t="shared" si="570"/>
        <v>0</v>
      </c>
    </row>
    <row r="1066" spans="1:62" ht="15" customHeight="1" x14ac:dyDescent="0.25">
      <c r="A1066" s="144">
        <f t="shared" si="563"/>
        <v>1054</v>
      </c>
      <c r="B1066" s="89" t="s">
        <v>149</v>
      </c>
      <c r="C1066" s="150">
        <v>23</v>
      </c>
      <c r="D1066" s="89" t="s">
        <v>149</v>
      </c>
      <c r="E1066" s="150">
        <v>22</v>
      </c>
      <c r="F1066" s="154" t="s">
        <v>139</v>
      </c>
      <c r="G1066" s="155">
        <v>1</v>
      </c>
      <c r="H1066" s="152">
        <f t="shared" si="562"/>
        <v>5990.97</v>
      </c>
      <c r="I1066" s="47">
        <f t="shared" si="561"/>
        <v>564.44999999999982</v>
      </c>
      <c r="J1066" s="47">
        <f t="shared" si="564"/>
        <v>5193.5</v>
      </c>
      <c r="K1066" s="47">
        <f t="shared" si="589"/>
        <v>0</v>
      </c>
      <c r="L1066" s="56">
        <f t="shared" si="588"/>
        <v>977.01699238037827</v>
      </c>
      <c r="M1066" s="56">
        <f t="shared" si="572"/>
        <v>0</v>
      </c>
      <c r="N1066" s="78"/>
      <c r="O1066" s="78"/>
      <c r="P1066" s="78"/>
      <c r="Q1066" s="78"/>
      <c r="R1066" s="78"/>
      <c r="S1066" s="78"/>
      <c r="T1066" s="78"/>
      <c r="U1066" s="47"/>
      <c r="V1066" s="47">
        <f t="shared" si="559"/>
        <v>977.01699238037827</v>
      </c>
      <c r="W1066" s="79">
        <v>5</v>
      </c>
      <c r="X1066" s="62">
        <f t="shared" si="560"/>
        <v>977.01699238037827</v>
      </c>
      <c r="Y1066" s="137">
        <f t="shared" si="573"/>
        <v>90.467564369552477</v>
      </c>
      <c r="Z1066" s="133">
        <v>97.1</v>
      </c>
      <c r="AA1066" s="5">
        <f t="shared" si="590"/>
        <v>5.7600024474614999</v>
      </c>
      <c r="AB1066" s="133">
        <v>97</v>
      </c>
      <c r="AC1066" s="43">
        <f t="shared" si="575"/>
        <v>5.7481444939459854</v>
      </c>
      <c r="AD1066" s="133">
        <v>97.1</v>
      </c>
      <c r="AE1066" s="43">
        <f t="shared" si="574"/>
        <v>5.7600024474614999</v>
      </c>
      <c r="AF1066" s="131"/>
      <c r="AG1066" s="43">
        <f t="shared" si="576"/>
        <v>0</v>
      </c>
      <c r="AH1066" s="133"/>
      <c r="AI1066" s="43">
        <f t="shared" si="577"/>
        <v>0</v>
      </c>
      <c r="AJ1066" s="133"/>
      <c r="AK1066" s="43">
        <f t="shared" si="578"/>
        <v>0</v>
      </c>
      <c r="AL1066" s="117"/>
      <c r="AM1066" s="43">
        <f t="shared" si="579"/>
        <v>0</v>
      </c>
      <c r="AN1066" s="133"/>
      <c r="AO1066" s="5">
        <f t="shared" si="580"/>
        <v>0</v>
      </c>
      <c r="AP1066" s="133"/>
      <c r="AQ1066" s="43">
        <f t="shared" si="581"/>
        <v>0</v>
      </c>
      <c r="AR1066" s="133"/>
      <c r="AS1066" s="43">
        <f t="shared" si="582"/>
        <v>0</v>
      </c>
      <c r="AT1066" s="131"/>
      <c r="AU1066" s="43">
        <f t="shared" si="583"/>
        <v>0</v>
      </c>
      <c r="AV1066" s="133"/>
      <c r="AW1066" s="43">
        <f t="shared" si="584"/>
        <v>0</v>
      </c>
      <c r="AX1066" s="133"/>
      <c r="AY1066" s="43">
        <f t="shared" si="585"/>
        <v>0</v>
      </c>
      <c r="AZ1066" s="133"/>
      <c r="BA1066" s="43">
        <f t="shared" si="586"/>
        <v>0</v>
      </c>
      <c r="BB1066" s="231"/>
      <c r="BC1066" s="43">
        <f t="shared" si="587"/>
        <v>0</v>
      </c>
      <c r="BD1066" s="123"/>
      <c r="BE1066">
        <f t="shared" si="566"/>
        <v>0</v>
      </c>
      <c r="BF1066">
        <f t="shared" si="567"/>
        <v>0</v>
      </c>
      <c r="BG1066">
        <f t="shared" si="568"/>
        <v>4</v>
      </c>
      <c r="BH1066">
        <f t="shared" si="571"/>
        <v>7</v>
      </c>
      <c r="BI1066" s="6">
        <f t="shared" si="569"/>
        <v>0</v>
      </c>
      <c r="BJ1066" s="44">
        <f t="shared" si="570"/>
        <v>0</v>
      </c>
    </row>
    <row r="1067" spans="1:62" ht="15" customHeight="1" x14ac:dyDescent="0.25">
      <c r="A1067" s="144">
        <f t="shared" si="563"/>
        <v>1055</v>
      </c>
      <c r="B1067" s="89" t="s">
        <v>149</v>
      </c>
      <c r="C1067" s="150">
        <v>24</v>
      </c>
      <c r="D1067" s="89" t="s">
        <v>149</v>
      </c>
      <c r="E1067" s="150">
        <v>23</v>
      </c>
      <c r="F1067" s="154" t="s">
        <v>139</v>
      </c>
      <c r="G1067" s="155">
        <v>2</v>
      </c>
      <c r="H1067" s="152">
        <f t="shared" si="562"/>
        <v>5990.97</v>
      </c>
      <c r="I1067" s="47">
        <f t="shared" si="561"/>
        <v>558.69999999999982</v>
      </c>
      <c r="J1067" s="47">
        <f t="shared" si="564"/>
        <v>5201.5</v>
      </c>
      <c r="K1067" s="47">
        <f t="shared" si="589"/>
        <v>0</v>
      </c>
      <c r="L1067" s="56">
        <f t="shared" si="588"/>
        <v>967.16522419905073</v>
      </c>
      <c r="M1067" s="56">
        <f t="shared" si="572"/>
        <v>0</v>
      </c>
      <c r="N1067" s="78"/>
      <c r="O1067" s="78"/>
      <c r="P1067" s="78"/>
      <c r="Q1067" s="78"/>
      <c r="R1067" s="78"/>
      <c r="S1067" s="78"/>
      <c r="T1067" s="78"/>
      <c r="U1067" s="47"/>
      <c r="V1067" s="47">
        <f t="shared" si="559"/>
        <v>967.16522419905073</v>
      </c>
      <c r="W1067" s="79">
        <v>5</v>
      </c>
      <c r="X1067" s="62">
        <f t="shared" si="560"/>
        <v>967.16522419905073</v>
      </c>
      <c r="Y1067" s="137">
        <f t="shared" si="573"/>
        <v>91.389087858815913</v>
      </c>
      <c r="Z1067" s="133">
        <v>97.3</v>
      </c>
      <c r="AA1067" s="5">
        <f t="shared" si="590"/>
        <v>5.6677018938853516</v>
      </c>
      <c r="AB1067" s="133">
        <v>97.1</v>
      </c>
      <c r="AC1067" s="43">
        <f t="shared" si="575"/>
        <v>5.644425935333933</v>
      </c>
      <c r="AD1067" s="133">
        <v>97.3</v>
      </c>
      <c r="AE1067" s="43">
        <f t="shared" si="574"/>
        <v>5.6677018938853516</v>
      </c>
      <c r="AF1067" s="131"/>
      <c r="AG1067" s="43">
        <f t="shared" si="576"/>
        <v>0</v>
      </c>
      <c r="AH1067" s="133"/>
      <c r="AI1067" s="43">
        <f t="shared" si="577"/>
        <v>0</v>
      </c>
      <c r="AJ1067" s="133"/>
      <c r="AK1067" s="43">
        <f t="shared" si="578"/>
        <v>0</v>
      </c>
      <c r="AL1067" s="117"/>
      <c r="AM1067" s="43">
        <f t="shared" si="579"/>
        <v>0</v>
      </c>
      <c r="AN1067" s="133"/>
      <c r="AO1067" s="5">
        <f t="shared" si="580"/>
        <v>0</v>
      </c>
      <c r="AP1067" s="133"/>
      <c r="AQ1067" s="43">
        <f t="shared" si="581"/>
        <v>0</v>
      </c>
      <c r="AR1067" s="133"/>
      <c r="AS1067" s="43">
        <f t="shared" si="582"/>
        <v>0</v>
      </c>
      <c r="AT1067" s="131"/>
      <c r="AU1067" s="43">
        <f t="shared" si="583"/>
        <v>0</v>
      </c>
      <c r="AV1067" s="133"/>
      <c r="AW1067" s="43">
        <f t="shared" si="584"/>
        <v>0</v>
      </c>
      <c r="AX1067" s="133"/>
      <c r="AY1067" s="43">
        <f t="shared" si="585"/>
        <v>0</v>
      </c>
      <c r="AZ1067" s="133"/>
      <c r="BA1067" s="43">
        <f t="shared" si="586"/>
        <v>0</v>
      </c>
      <c r="BB1067" s="231"/>
      <c r="BC1067" s="43">
        <f t="shared" si="587"/>
        <v>0</v>
      </c>
      <c r="BD1067" s="123"/>
      <c r="BE1067">
        <f t="shared" si="566"/>
        <v>0</v>
      </c>
      <c r="BF1067">
        <f t="shared" si="567"/>
        <v>0</v>
      </c>
      <c r="BG1067">
        <f t="shared" si="568"/>
        <v>4</v>
      </c>
      <c r="BH1067">
        <f t="shared" si="571"/>
        <v>7</v>
      </c>
      <c r="BI1067" s="6">
        <f t="shared" si="569"/>
        <v>0</v>
      </c>
      <c r="BJ1067" s="44">
        <f t="shared" si="570"/>
        <v>0</v>
      </c>
    </row>
    <row r="1068" spans="1:62" ht="15" customHeight="1" x14ac:dyDescent="0.25">
      <c r="A1068" s="144">
        <f t="shared" si="563"/>
        <v>1056</v>
      </c>
      <c r="B1068" s="89" t="s">
        <v>149</v>
      </c>
      <c r="C1068" s="150">
        <v>25</v>
      </c>
      <c r="D1068" s="89" t="s">
        <v>149</v>
      </c>
      <c r="E1068" s="150">
        <v>24</v>
      </c>
      <c r="F1068" s="154" t="s">
        <v>139</v>
      </c>
      <c r="G1068" s="155">
        <v>3</v>
      </c>
      <c r="H1068" s="152">
        <f t="shared" si="562"/>
        <v>5990.97</v>
      </c>
      <c r="I1068" s="47">
        <f t="shared" si="561"/>
        <v>552.94999999999982</v>
      </c>
      <c r="J1068" s="47">
        <f t="shared" si="564"/>
        <v>5209.5</v>
      </c>
      <c r="K1068" s="47">
        <f t="shared" si="589"/>
        <v>0</v>
      </c>
      <c r="L1068" s="56">
        <f t="shared" si="588"/>
        <v>957.31346141167376</v>
      </c>
      <c r="M1068" s="56">
        <f t="shared" si="572"/>
        <v>0</v>
      </c>
      <c r="N1068" s="78"/>
      <c r="O1068" s="78"/>
      <c r="P1068" s="78"/>
      <c r="Q1068" s="78"/>
      <c r="R1068" s="78"/>
      <c r="S1068" s="78"/>
      <c r="T1068" s="78"/>
      <c r="U1068" s="47"/>
      <c r="V1068" s="47">
        <f t="shared" si="559"/>
        <v>957.31346141167376</v>
      </c>
      <c r="W1068" s="79">
        <v>5</v>
      </c>
      <c r="X1068" s="62">
        <f t="shared" si="560"/>
        <v>957.31346141167376</v>
      </c>
      <c r="Y1068" s="137">
        <f t="shared" si="573"/>
        <v>92.329577730975586</v>
      </c>
      <c r="Z1068" s="133">
        <v>98.3</v>
      </c>
      <c r="AA1068" s="5">
        <f t="shared" si="590"/>
        <v>5.6675497537518265</v>
      </c>
      <c r="AB1068" s="133">
        <v>98.1</v>
      </c>
      <c r="AC1068" s="43">
        <f t="shared" si="575"/>
        <v>5.6445109574571992</v>
      </c>
      <c r="AD1068" s="133">
        <v>98.1</v>
      </c>
      <c r="AE1068" s="43">
        <f t="shared" si="574"/>
        <v>5.6445109574571992</v>
      </c>
      <c r="AF1068" s="131"/>
      <c r="AG1068" s="43">
        <f t="shared" si="576"/>
        <v>0</v>
      </c>
      <c r="AH1068" s="133"/>
      <c r="AI1068" s="43">
        <f t="shared" si="577"/>
        <v>0</v>
      </c>
      <c r="AJ1068" s="133"/>
      <c r="AK1068" s="43">
        <f t="shared" si="578"/>
        <v>0</v>
      </c>
      <c r="AL1068" s="117"/>
      <c r="AM1068" s="43">
        <f t="shared" si="579"/>
        <v>0</v>
      </c>
      <c r="AN1068" s="133"/>
      <c r="AO1068" s="5">
        <f t="shared" si="580"/>
        <v>0</v>
      </c>
      <c r="AP1068" s="133"/>
      <c r="AQ1068" s="43">
        <f t="shared" si="581"/>
        <v>0</v>
      </c>
      <c r="AR1068" s="133"/>
      <c r="AS1068" s="43">
        <f t="shared" si="582"/>
        <v>0</v>
      </c>
      <c r="AT1068" s="131"/>
      <c r="AU1068" s="43">
        <f t="shared" si="583"/>
        <v>0</v>
      </c>
      <c r="AV1068" s="133"/>
      <c r="AW1068" s="43">
        <f t="shared" si="584"/>
        <v>0</v>
      </c>
      <c r="AX1068" s="133"/>
      <c r="AY1068" s="43">
        <f t="shared" si="585"/>
        <v>0</v>
      </c>
      <c r="AZ1068" s="133"/>
      <c r="BA1068" s="43">
        <f t="shared" si="586"/>
        <v>0</v>
      </c>
      <c r="BB1068" s="231"/>
      <c r="BC1068" s="43">
        <f t="shared" si="587"/>
        <v>0</v>
      </c>
      <c r="BD1068" s="123"/>
      <c r="BE1068">
        <f t="shared" si="566"/>
        <v>0</v>
      </c>
      <c r="BF1068">
        <f t="shared" si="567"/>
        <v>0</v>
      </c>
      <c r="BG1068">
        <f t="shared" si="568"/>
        <v>4</v>
      </c>
      <c r="BH1068">
        <f t="shared" si="571"/>
        <v>7</v>
      </c>
      <c r="BI1068" s="6">
        <f t="shared" si="569"/>
        <v>0</v>
      </c>
      <c r="BJ1068" s="44">
        <f t="shared" si="570"/>
        <v>0</v>
      </c>
    </row>
    <row r="1069" spans="1:62" ht="15" customHeight="1" x14ac:dyDescent="0.25">
      <c r="A1069" s="144">
        <f t="shared" si="563"/>
        <v>1057</v>
      </c>
      <c r="B1069" s="89" t="s">
        <v>149</v>
      </c>
      <c r="C1069" s="150">
        <v>26</v>
      </c>
      <c r="D1069" s="89" t="s">
        <v>149</v>
      </c>
      <c r="E1069" s="150">
        <v>25</v>
      </c>
      <c r="F1069" s="154" t="s">
        <v>139</v>
      </c>
      <c r="G1069" s="155">
        <v>4</v>
      </c>
      <c r="H1069" s="152">
        <f t="shared" si="562"/>
        <v>5990.97</v>
      </c>
      <c r="I1069" s="47">
        <f t="shared" si="561"/>
        <v>547.19999999999982</v>
      </c>
      <c r="J1069" s="47">
        <f t="shared" si="564"/>
        <v>5217.5</v>
      </c>
      <c r="K1069" s="47">
        <f t="shared" si="589"/>
        <v>0</v>
      </c>
      <c r="L1069" s="56">
        <f t="shared" si="588"/>
        <v>947.46170418650706</v>
      </c>
      <c r="M1069" s="56">
        <f t="shared" si="572"/>
        <v>0</v>
      </c>
      <c r="N1069" s="78"/>
      <c r="O1069" s="78"/>
      <c r="P1069" s="78"/>
      <c r="Q1069" s="78"/>
      <c r="R1069" s="78"/>
      <c r="S1069" s="78"/>
      <c r="T1069" s="78"/>
      <c r="U1069" s="47"/>
      <c r="V1069" s="47">
        <f t="shared" si="559"/>
        <v>947.46170418650706</v>
      </c>
      <c r="W1069" s="79">
        <v>5</v>
      </c>
      <c r="X1069" s="62">
        <f t="shared" si="560"/>
        <v>947.46170418650706</v>
      </c>
      <c r="Y1069" s="137">
        <f t="shared" si="573"/>
        <v>93.289625594111882</v>
      </c>
      <c r="Z1069" s="133">
        <v>98.6</v>
      </c>
      <c r="AA1069" s="5">
        <f t="shared" si="590"/>
        <v>5.5854366965520423</v>
      </c>
      <c r="AB1069" s="133">
        <v>98.4</v>
      </c>
      <c r="AC1069" s="43">
        <f t="shared" si="575"/>
        <v>5.5628007048544692</v>
      </c>
      <c r="AD1069" s="133">
        <v>99.7</v>
      </c>
      <c r="AE1069" s="43">
        <f t="shared" si="574"/>
        <v>5.7107562109934626</v>
      </c>
      <c r="AF1069" s="131"/>
      <c r="AG1069" s="43">
        <f t="shared" si="576"/>
        <v>0</v>
      </c>
      <c r="AH1069" s="133"/>
      <c r="AI1069" s="43">
        <f t="shared" si="577"/>
        <v>0</v>
      </c>
      <c r="AJ1069" s="133"/>
      <c r="AK1069" s="43">
        <f t="shared" si="578"/>
        <v>0</v>
      </c>
      <c r="AL1069" s="117"/>
      <c r="AM1069" s="43">
        <f t="shared" si="579"/>
        <v>0</v>
      </c>
      <c r="AN1069" s="133"/>
      <c r="AO1069" s="5">
        <f t="shared" si="580"/>
        <v>0</v>
      </c>
      <c r="AP1069" s="133"/>
      <c r="AQ1069" s="43">
        <f t="shared" si="581"/>
        <v>0</v>
      </c>
      <c r="AR1069" s="133"/>
      <c r="AS1069" s="43">
        <f t="shared" si="582"/>
        <v>0</v>
      </c>
      <c r="AT1069" s="131"/>
      <c r="AU1069" s="43">
        <f t="shared" si="583"/>
        <v>0</v>
      </c>
      <c r="AV1069" s="133"/>
      <c r="AW1069" s="43">
        <f t="shared" si="584"/>
        <v>0</v>
      </c>
      <c r="AX1069" s="133"/>
      <c r="AY1069" s="43">
        <f t="shared" si="585"/>
        <v>0</v>
      </c>
      <c r="AZ1069" s="133"/>
      <c r="BA1069" s="43">
        <f t="shared" si="586"/>
        <v>0</v>
      </c>
      <c r="BB1069" s="231"/>
      <c r="BC1069" s="43">
        <f t="shared" si="587"/>
        <v>0</v>
      </c>
      <c r="BD1069" s="123"/>
      <c r="BE1069">
        <f t="shared" si="566"/>
        <v>0</v>
      </c>
      <c r="BF1069">
        <f t="shared" si="567"/>
        <v>0</v>
      </c>
      <c r="BG1069">
        <f t="shared" si="568"/>
        <v>4</v>
      </c>
      <c r="BH1069">
        <f t="shared" si="571"/>
        <v>7</v>
      </c>
      <c r="BI1069" s="6">
        <f t="shared" si="569"/>
        <v>0</v>
      </c>
      <c r="BJ1069" s="44">
        <f t="shared" si="570"/>
        <v>0</v>
      </c>
    </row>
    <row r="1070" spans="1:62" ht="15" customHeight="1" x14ac:dyDescent="0.25">
      <c r="A1070" s="144">
        <f t="shared" si="563"/>
        <v>1058</v>
      </c>
      <c r="B1070" s="89" t="s">
        <v>149</v>
      </c>
      <c r="C1070" s="150">
        <v>27</v>
      </c>
      <c r="D1070" s="89" t="s">
        <v>149</v>
      </c>
      <c r="E1070" s="150">
        <v>26</v>
      </c>
      <c r="F1070" s="154" t="s">
        <v>139</v>
      </c>
      <c r="G1070" s="155">
        <v>5</v>
      </c>
      <c r="H1070" s="152">
        <f t="shared" si="562"/>
        <v>5990.97</v>
      </c>
      <c r="I1070" s="47">
        <f t="shared" si="561"/>
        <v>541.44999999999982</v>
      </c>
      <c r="J1070" s="47">
        <f t="shared" si="564"/>
        <v>5225.5</v>
      </c>
      <c r="K1070" s="47">
        <f t="shared" si="589"/>
        <v>0</v>
      </c>
      <c r="L1070" s="56">
        <f t="shared" si="588"/>
        <v>937.60995269888224</v>
      </c>
      <c r="M1070" s="56">
        <f t="shared" si="572"/>
        <v>0</v>
      </c>
      <c r="N1070" s="78"/>
      <c r="O1070" s="78"/>
      <c r="P1070" s="78"/>
      <c r="Q1070" s="78"/>
      <c r="R1070" s="78"/>
      <c r="S1070" s="78"/>
      <c r="T1070" s="78"/>
      <c r="U1070" s="47"/>
      <c r="V1070" s="47">
        <f t="shared" ref="V1070:V1133" si="591">SQRT(POWER(H1070-J1070,2)+POWER(K1070-I1070,2))</f>
        <v>937.60995269888224</v>
      </c>
      <c r="W1070" s="79">
        <v>5</v>
      </c>
      <c r="X1070" s="62">
        <f t="shared" si="560"/>
        <v>937.60995269888224</v>
      </c>
      <c r="Y1070" s="137">
        <f t="shared" si="573"/>
        <v>94.269847919057611</v>
      </c>
      <c r="Z1070" s="133">
        <v>100</v>
      </c>
      <c r="AA1070" s="5">
        <f t="shared" si="590"/>
        <v>5.6263195097600018</v>
      </c>
      <c r="AB1070" s="133">
        <v>100</v>
      </c>
      <c r="AC1070" s="43">
        <f t="shared" si="575"/>
        <v>5.6263195097600018</v>
      </c>
      <c r="AD1070" s="133">
        <v>100</v>
      </c>
      <c r="AE1070" s="43">
        <f t="shared" si="574"/>
        <v>5.6263195097600018</v>
      </c>
      <c r="AF1070" s="131"/>
      <c r="AG1070" s="43">
        <f t="shared" si="576"/>
        <v>0</v>
      </c>
      <c r="AH1070" s="133"/>
      <c r="AI1070" s="43">
        <f t="shared" si="577"/>
        <v>0</v>
      </c>
      <c r="AJ1070" s="133"/>
      <c r="AK1070" s="43">
        <f t="shared" si="578"/>
        <v>0</v>
      </c>
      <c r="AL1070" s="117"/>
      <c r="AM1070" s="43">
        <f t="shared" si="579"/>
        <v>0</v>
      </c>
      <c r="AN1070" s="133"/>
      <c r="AO1070" s="5">
        <f t="shared" si="580"/>
        <v>0</v>
      </c>
      <c r="AP1070" s="133"/>
      <c r="AQ1070" s="43">
        <f t="shared" si="581"/>
        <v>0</v>
      </c>
      <c r="AR1070" s="133"/>
      <c r="AS1070" s="43">
        <f t="shared" si="582"/>
        <v>0</v>
      </c>
      <c r="AT1070" s="131"/>
      <c r="AU1070" s="43">
        <f t="shared" si="583"/>
        <v>0</v>
      </c>
      <c r="AV1070" s="133"/>
      <c r="AW1070" s="43">
        <f t="shared" si="584"/>
        <v>0</v>
      </c>
      <c r="AX1070" s="133"/>
      <c r="AY1070" s="43">
        <f t="shared" si="585"/>
        <v>0</v>
      </c>
      <c r="AZ1070" s="133"/>
      <c r="BA1070" s="43">
        <f t="shared" si="586"/>
        <v>0</v>
      </c>
      <c r="BB1070" s="231"/>
      <c r="BC1070" s="43">
        <f t="shared" si="587"/>
        <v>0</v>
      </c>
      <c r="BD1070" s="123"/>
      <c r="BE1070">
        <f t="shared" si="566"/>
        <v>0</v>
      </c>
      <c r="BF1070">
        <f t="shared" si="567"/>
        <v>0</v>
      </c>
      <c r="BG1070">
        <f t="shared" si="568"/>
        <v>4</v>
      </c>
      <c r="BH1070">
        <f t="shared" si="571"/>
        <v>7</v>
      </c>
      <c r="BI1070" s="6">
        <f t="shared" si="569"/>
        <v>0</v>
      </c>
      <c r="BJ1070" s="44">
        <f t="shared" si="570"/>
        <v>0</v>
      </c>
    </row>
    <row r="1071" spans="1:62" ht="15" customHeight="1" x14ac:dyDescent="0.25">
      <c r="A1071" s="144">
        <f t="shared" si="563"/>
        <v>1059</v>
      </c>
      <c r="B1071" s="89" t="s">
        <v>149</v>
      </c>
      <c r="C1071" s="150">
        <v>28</v>
      </c>
      <c r="D1071" s="89" t="s">
        <v>149</v>
      </c>
      <c r="E1071" s="150">
        <v>27</v>
      </c>
      <c r="F1071" s="154" t="s">
        <v>139</v>
      </c>
      <c r="G1071" s="155">
        <v>6</v>
      </c>
      <c r="H1071" s="152">
        <f t="shared" si="562"/>
        <v>5990.97</v>
      </c>
      <c r="I1071" s="47">
        <f t="shared" si="561"/>
        <v>535.69999999999982</v>
      </c>
      <c r="J1071" s="47">
        <f t="shared" si="564"/>
        <v>5233.5</v>
      </c>
      <c r="K1071" s="47">
        <f t="shared" si="589"/>
        <v>0</v>
      </c>
      <c r="L1071" s="56">
        <f t="shared" si="588"/>
        <v>927.75820713157805</v>
      </c>
      <c r="M1071" s="56">
        <f t="shared" si="572"/>
        <v>0</v>
      </c>
      <c r="N1071" s="78"/>
      <c r="O1071" s="78"/>
      <c r="P1071" s="78"/>
      <c r="Q1071" s="78"/>
      <c r="R1071" s="78"/>
      <c r="S1071" s="78"/>
      <c r="T1071" s="78"/>
      <c r="U1071" s="47"/>
      <c r="V1071" s="47">
        <f t="shared" si="591"/>
        <v>927.75820713157805</v>
      </c>
      <c r="W1071" s="79">
        <v>5</v>
      </c>
      <c r="X1071" s="62">
        <f t="shared" si="560"/>
        <v>927.75820713157805</v>
      </c>
      <c r="Y1071" s="137">
        <f t="shared" si="573"/>
        <v>95.270887359321279</v>
      </c>
      <c r="Z1071" s="133">
        <v>97.1</v>
      </c>
      <c r="AA1071" s="5">
        <f t="shared" si="590"/>
        <v>5.1938337434076614</v>
      </c>
      <c r="AB1071" s="133">
        <v>97.2</v>
      </c>
      <c r="AC1071" s="43">
        <f t="shared" si="575"/>
        <v>5.204537158897061</v>
      </c>
      <c r="AD1071" s="133">
        <v>97.3</v>
      </c>
      <c r="AE1071" s="43">
        <f t="shared" si="574"/>
        <v>5.2152515917981841</v>
      </c>
      <c r="AF1071" s="131"/>
      <c r="AG1071" s="43">
        <f t="shared" si="576"/>
        <v>0</v>
      </c>
      <c r="AH1071" s="133"/>
      <c r="AI1071" s="43">
        <f t="shared" si="577"/>
        <v>0</v>
      </c>
      <c r="AJ1071" s="133"/>
      <c r="AK1071" s="43">
        <f t="shared" si="578"/>
        <v>0</v>
      </c>
      <c r="AL1071" s="117"/>
      <c r="AM1071" s="43">
        <f t="shared" si="579"/>
        <v>0</v>
      </c>
      <c r="AN1071" s="133"/>
      <c r="AO1071" s="5">
        <f t="shared" si="580"/>
        <v>0</v>
      </c>
      <c r="AP1071" s="133"/>
      <c r="AQ1071" s="43">
        <f t="shared" si="581"/>
        <v>0</v>
      </c>
      <c r="AR1071" s="133"/>
      <c r="AS1071" s="43">
        <f t="shared" si="582"/>
        <v>0</v>
      </c>
      <c r="AT1071" s="131"/>
      <c r="AU1071" s="43">
        <f t="shared" si="583"/>
        <v>0</v>
      </c>
      <c r="AV1071" s="133"/>
      <c r="AW1071" s="43">
        <f t="shared" si="584"/>
        <v>0</v>
      </c>
      <c r="AX1071" s="133"/>
      <c r="AY1071" s="43">
        <f t="shared" si="585"/>
        <v>0</v>
      </c>
      <c r="AZ1071" s="133"/>
      <c r="BA1071" s="43">
        <f t="shared" si="586"/>
        <v>0</v>
      </c>
      <c r="BB1071" s="231"/>
      <c r="BC1071" s="43">
        <f t="shared" si="587"/>
        <v>0</v>
      </c>
      <c r="BD1071" s="123"/>
      <c r="BE1071">
        <f t="shared" si="566"/>
        <v>0</v>
      </c>
      <c r="BF1071">
        <f t="shared" si="567"/>
        <v>0</v>
      </c>
      <c r="BG1071">
        <f t="shared" si="568"/>
        <v>4</v>
      </c>
      <c r="BH1071">
        <f t="shared" si="571"/>
        <v>7</v>
      </c>
      <c r="BI1071" s="6">
        <f t="shared" si="569"/>
        <v>0</v>
      </c>
      <c r="BJ1071" s="44">
        <f t="shared" si="570"/>
        <v>0</v>
      </c>
    </row>
    <row r="1072" spans="1:62" ht="15" customHeight="1" x14ac:dyDescent="0.25">
      <c r="A1072" s="144">
        <f t="shared" si="563"/>
        <v>1060</v>
      </c>
      <c r="B1072" s="89" t="s">
        <v>149</v>
      </c>
      <c r="C1072" s="150">
        <v>29</v>
      </c>
      <c r="D1072" s="89" t="s">
        <v>149</v>
      </c>
      <c r="E1072" s="150">
        <v>28</v>
      </c>
      <c r="F1072" s="154" t="s">
        <v>139</v>
      </c>
      <c r="G1072" s="155">
        <v>7</v>
      </c>
      <c r="H1072" s="152">
        <f t="shared" si="562"/>
        <v>5990.97</v>
      </c>
      <c r="I1072" s="47">
        <f t="shared" si="561"/>
        <v>529.94999999999982</v>
      </c>
      <c r="J1072" s="47">
        <f t="shared" si="564"/>
        <v>5241.5</v>
      </c>
      <c r="K1072" s="47">
        <f t="shared" si="589"/>
        <v>0</v>
      </c>
      <c r="L1072" s="56">
        <f t="shared" si="588"/>
        <v>917.90646767522026</v>
      </c>
      <c r="M1072" s="56">
        <f t="shared" si="572"/>
        <v>0</v>
      </c>
      <c r="N1072" s="78"/>
      <c r="O1072" s="78"/>
      <c r="P1072" s="78"/>
      <c r="Q1072" s="78"/>
      <c r="R1072" s="78"/>
      <c r="S1072" s="78"/>
      <c r="T1072" s="78"/>
      <c r="U1072" s="47"/>
      <c r="V1072" s="47">
        <f t="shared" si="591"/>
        <v>917.90646767522026</v>
      </c>
      <c r="W1072" s="79">
        <v>5</v>
      </c>
      <c r="X1072" s="62">
        <f t="shared" si="560"/>
        <v>917.90646767522026</v>
      </c>
      <c r="Y1072" s="137">
        <f t="shared" si="573"/>
        <v>96.293414155997198</v>
      </c>
      <c r="Z1072" s="133">
        <v>101</v>
      </c>
      <c r="AA1072" s="5">
        <f t="shared" si="590"/>
        <v>5.5007205394965775</v>
      </c>
      <c r="AB1072" s="133">
        <v>101</v>
      </c>
      <c r="AC1072" s="43">
        <f t="shared" si="575"/>
        <v>5.5007205394965775</v>
      </c>
      <c r="AD1072" s="133">
        <v>101</v>
      </c>
      <c r="AE1072" s="43">
        <f t="shared" si="574"/>
        <v>5.5007205394965775</v>
      </c>
      <c r="AF1072" s="131"/>
      <c r="AG1072" s="43">
        <f t="shared" si="576"/>
        <v>0</v>
      </c>
      <c r="AH1072" s="133"/>
      <c r="AI1072" s="43">
        <f t="shared" si="577"/>
        <v>0</v>
      </c>
      <c r="AJ1072" s="133"/>
      <c r="AK1072" s="43">
        <f t="shared" si="578"/>
        <v>0</v>
      </c>
      <c r="AL1072" s="117"/>
      <c r="AM1072" s="43">
        <f t="shared" si="579"/>
        <v>0</v>
      </c>
      <c r="AN1072" s="133"/>
      <c r="AO1072" s="5">
        <f t="shared" si="580"/>
        <v>0</v>
      </c>
      <c r="AP1072" s="133"/>
      <c r="AQ1072" s="43">
        <f t="shared" si="581"/>
        <v>0</v>
      </c>
      <c r="AR1072" s="133"/>
      <c r="AS1072" s="43">
        <f t="shared" si="582"/>
        <v>0</v>
      </c>
      <c r="AT1072" s="131"/>
      <c r="AU1072" s="43">
        <f t="shared" si="583"/>
        <v>0</v>
      </c>
      <c r="AV1072" s="133"/>
      <c r="AW1072" s="43">
        <f t="shared" si="584"/>
        <v>0</v>
      </c>
      <c r="AX1072" s="133"/>
      <c r="AY1072" s="43">
        <f t="shared" si="585"/>
        <v>0</v>
      </c>
      <c r="AZ1072" s="133"/>
      <c r="BA1072" s="43">
        <f t="shared" si="586"/>
        <v>0</v>
      </c>
      <c r="BB1072" s="231"/>
      <c r="BC1072" s="43">
        <f t="shared" si="587"/>
        <v>0</v>
      </c>
      <c r="BD1072" s="123"/>
      <c r="BE1072">
        <f t="shared" si="566"/>
        <v>0</v>
      </c>
      <c r="BF1072">
        <f t="shared" si="567"/>
        <v>0</v>
      </c>
      <c r="BG1072">
        <f t="shared" si="568"/>
        <v>4</v>
      </c>
      <c r="BH1072">
        <f t="shared" si="571"/>
        <v>7</v>
      </c>
      <c r="BI1072" s="6">
        <f t="shared" si="569"/>
        <v>0</v>
      </c>
      <c r="BJ1072" s="44">
        <f t="shared" si="570"/>
        <v>0</v>
      </c>
    </row>
    <row r="1073" spans="1:62" ht="15" customHeight="1" x14ac:dyDescent="0.25">
      <c r="A1073" s="144">
        <f t="shared" si="563"/>
        <v>1061</v>
      </c>
      <c r="B1073" s="89" t="s">
        <v>149</v>
      </c>
      <c r="C1073" s="150">
        <v>30</v>
      </c>
      <c r="D1073" s="89" t="s">
        <v>149</v>
      </c>
      <c r="E1073" s="150">
        <v>29</v>
      </c>
      <c r="F1073" s="154" t="s">
        <v>139</v>
      </c>
      <c r="G1073" s="155">
        <v>8</v>
      </c>
      <c r="H1073" s="152">
        <f t="shared" si="562"/>
        <v>5990.97</v>
      </c>
      <c r="I1073" s="47">
        <f t="shared" si="561"/>
        <v>524.19999999999982</v>
      </c>
      <c r="J1073" s="47">
        <f t="shared" si="564"/>
        <v>5249.5</v>
      </c>
      <c r="K1073" s="47">
        <f t="shared" si="589"/>
        <v>0</v>
      </c>
      <c r="L1073" s="56">
        <f t="shared" si="588"/>
        <v>908.05473452870672</v>
      </c>
      <c r="M1073" s="56">
        <f t="shared" si="572"/>
        <v>0</v>
      </c>
      <c r="N1073" s="78"/>
      <c r="O1073" s="78"/>
      <c r="P1073" s="78"/>
      <c r="Q1073" s="78"/>
      <c r="R1073" s="78"/>
      <c r="S1073" s="78"/>
      <c r="T1073" s="78"/>
      <c r="U1073" s="47"/>
      <c r="V1073" s="47">
        <f t="shared" si="591"/>
        <v>908.05473452870672</v>
      </c>
      <c r="W1073" s="79">
        <v>5</v>
      </c>
      <c r="X1073" s="62">
        <f t="shared" si="560"/>
        <v>908.05473452870672</v>
      </c>
      <c r="Y1073" s="137">
        <f t="shared" si="573"/>
        <v>97.33812763411585</v>
      </c>
      <c r="Z1073" s="133">
        <v>104</v>
      </c>
      <c r="AA1073" s="5">
        <f t="shared" si="590"/>
        <v>5.7078257562460157</v>
      </c>
      <c r="AB1073" s="133">
        <v>104</v>
      </c>
      <c r="AC1073" s="43">
        <f t="shared" si="575"/>
        <v>5.7078257562460157</v>
      </c>
      <c r="AD1073" s="133">
        <v>104</v>
      </c>
      <c r="AE1073" s="43">
        <f t="shared" si="574"/>
        <v>5.7078257562460157</v>
      </c>
      <c r="AF1073" s="131"/>
      <c r="AG1073" s="43">
        <f t="shared" si="576"/>
        <v>0</v>
      </c>
      <c r="AH1073" s="133"/>
      <c r="AI1073" s="43">
        <f t="shared" si="577"/>
        <v>0</v>
      </c>
      <c r="AJ1073" s="133"/>
      <c r="AK1073" s="43">
        <f t="shared" si="578"/>
        <v>0</v>
      </c>
      <c r="AL1073" s="117"/>
      <c r="AM1073" s="43">
        <f t="shared" si="579"/>
        <v>0</v>
      </c>
      <c r="AN1073" s="133"/>
      <c r="AO1073" s="5">
        <f t="shared" si="580"/>
        <v>0</v>
      </c>
      <c r="AP1073" s="133"/>
      <c r="AQ1073" s="43">
        <f t="shared" si="581"/>
        <v>0</v>
      </c>
      <c r="AR1073" s="133"/>
      <c r="AS1073" s="43">
        <f t="shared" si="582"/>
        <v>0</v>
      </c>
      <c r="AT1073" s="131"/>
      <c r="AU1073" s="43">
        <f t="shared" si="583"/>
        <v>0</v>
      </c>
      <c r="AV1073" s="133"/>
      <c r="AW1073" s="43">
        <f t="shared" si="584"/>
        <v>0</v>
      </c>
      <c r="AX1073" s="133"/>
      <c r="AY1073" s="43">
        <f t="shared" si="585"/>
        <v>0</v>
      </c>
      <c r="AZ1073" s="133"/>
      <c r="BA1073" s="43">
        <f t="shared" si="586"/>
        <v>0</v>
      </c>
      <c r="BB1073" s="231"/>
      <c r="BC1073" s="43">
        <f t="shared" si="587"/>
        <v>0</v>
      </c>
      <c r="BD1073" s="123"/>
      <c r="BE1073">
        <f t="shared" si="566"/>
        <v>0</v>
      </c>
      <c r="BF1073">
        <f t="shared" si="567"/>
        <v>0</v>
      </c>
      <c r="BG1073">
        <f t="shared" si="568"/>
        <v>4</v>
      </c>
      <c r="BH1073">
        <f t="shared" si="571"/>
        <v>7</v>
      </c>
      <c r="BI1073" s="6">
        <f t="shared" si="569"/>
        <v>0</v>
      </c>
      <c r="BJ1073" s="44">
        <f t="shared" si="570"/>
        <v>0</v>
      </c>
    </row>
    <row r="1074" spans="1:62" ht="15" customHeight="1" x14ac:dyDescent="0.25">
      <c r="A1074" s="144">
        <f t="shared" si="563"/>
        <v>1062</v>
      </c>
      <c r="B1074" s="89" t="s">
        <v>149</v>
      </c>
      <c r="C1074" s="150">
        <v>31</v>
      </c>
      <c r="D1074" s="89" t="s">
        <v>149</v>
      </c>
      <c r="E1074" s="150">
        <v>30</v>
      </c>
      <c r="F1074" s="154" t="s">
        <v>139</v>
      </c>
      <c r="G1074" s="155">
        <v>9</v>
      </c>
      <c r="H1074" s="152">
        <f t="shared" si="562"/>
        <v>5990.97</v>
      </c>
      <c r="I1074" s="47">
        <f t="shared" si="561"/>
        <v>518.44999999999982</v>
      </c>
      <c r="J1074" s="47">
        <f t="shared" si="564"/>
        <v>5257.5</v>
      </c>
      <c r="K1074" s="47">
        <f t="shared" si="589"/>
        <v>0</v>
      </c>
      <c r="L1074" s="56">
        <f t="shared" si="588"/>
        <v>898.203007899662</v>
      </c>
      <c r="M1074" s="56">
        <f t="shared" si="572"/>
        <v>0</v>
      </c>
      <c r="N1074" s="78"/>
      <c r="O1074" s="78"/>
      <c r="P1074" s="78"/>
      <c r="Q1074" s="78"/>
      <c r="R1074" s="78"/>
      <c r="S1074" s="78"/>
      <c r="T1074" s="78"/>
      <c r="U1074" s="47"/>
      <c r="V1074" s="47">
        <f t="shared" si="591"/>
        <v>898.203007899662</v>
      </c>
      <c r="W1074" s="79">
        <v>5</v>
      </c>
      <c r="X1074" s="62">
        <f t="shared" si="560"/>
        <v>898.203007899662</v>
      </c>
      <c r="Y1074" s="137">
        <f t="shared" si="573"/>
        <v>98.405757797453589</v>
      </c>
      <c r="Z1074" s="133">
        <v>104</v>
      </c>
      <c r="AA1074" s="5">
        <f t="shared" si="590"/>
        <v>5.5846461740892188</v>
      </c>
      <c r="AB1074" s="133">
        <v>104</v>
      </c>
      <c r="AC1074" s="43">
        <f t="shared" si="575"/>
        <v>5.5846461740892188</v>
      </c>
      <c r="AD1074" s="133">
        <v>104</v>
      </c>
      <c r="AE1074" s="43">
        <f t="shared" si="574"/>
        <v>5.5846461740892188</v>
      </c>
      <c r="AF1074" s="131"/>
      <c r="AG1074" s="43">
        <f t="shared" si="576"/>
        <v>0</v>
      </c>
      <c r="AH1074" s="133"/>
      <c r="AI1074" s="43">
        <f t="shared" si="577"/>
        <v>0</v>
      </c>
      <c r="AJ1074" s="133"/>
      <c r="AK1074" s="43">
        <f t="shared" si="578"/>
        <v>0</v>
      </c>
      <c r="AL1074" s="117"/>
      <c r="AM1074" s="43">
        <f t="shared" si="579"/>
        <v>0</v>
      </c>
      <c r="AN1074" s="133"/>
      <c r="AO1074" s="5">
        <f t="shared" si="580"/>
        <v>0</v>
      </c>
      <c r="AP1074" s="133"/>
      <c r="AQ1074" s="43">
        <f t="shared" si="581"/>
        <v>0</v>
      </c>
      <c r="AR1074" s="133"/>
      <c r="AS1074" s="43">
        <f t="shared" si="582"/>
        <v>0</v>
      </c>
      <c r="AT1074" s="131"/>
      <c r="AU1074" s="43">
        <f t="shared" si="583"/>
        <v>0</v>
      </c>
      <c r="AV1074" s="133"/>
      <c r="AW1074" s="43">
        <f t="shared" si="584"/>
        <v>0</v>
      </c>
      <c r="AX1074" s="133"/>
      <c r="AY1074" s="43">
        <f t="shared" si="585"/>
        <v>0</v>
      </c>
      <c r="AZ1074" s="133"/>
      <c r="BA1074" s="43">
        <f t="shared" si="586"/>
        <v>0</v>
      </c>
      <c r="BB1074" s="231"/>
      <c r="BC1074" s="43">
        <f t="shared" si="587"/>
        <v>0</v>
      </c>
      <c r="BD1074" s="123"/>
      <c r="BE1074">
        <f t="shared" si="566"/>
        <v>0</v>
      </c>
      <c r="BF1074">
        <f t="shared" si="567"/>
        <v>0</v>
      </c>
      <c r="BG1074">
        <f t="shared" si="568"/>
        <v>4</v>
      </c>
      <c r="BH1074">
        <f t="shared" si="571"/>
        <v>7</v>
      </c>
      <c r="BI1074" s="6">
        <f t="shared" si="569"/>
        <v>0</v>
      </c>
      <c r="BJ1074" s="44">
        <f t="shared" si="570"/>
        <v>0</v>
      </c>
    </row>
    <row r="1075" spans="1:62" ht="15" customHeight="1" x14ac:dyDescent="0.25">
      <c r="A1075" s="144">
        <f t="shared" si="563"/>
        <v>1063</v>
      </c>
      <c r="B1075" s="89" t="s">
        <v>149</v>
      </c>
      <c r="C1075" s="150">
        <v>32</v>
      </c>
      <c r="D1075" s="89" t="s">
        <v>149</v>
      </c>
      <c r="E1075" s="150">
        <v>31</v>
      </c>
      <c r="F1075" s="154" t="s">
        <v>139</v>
      </c>
      <c r="G1075" s="155">
        <v>10</v>
      </c>
      <c r="H1075" s="152">
        <f t="shared" si="562"/>
        <v>5990.97</v>
      </c>
      <c r="I1075" s="47">
        <f t="shared" si="561"/>
        <v>512.69999999999982</v>
      </c>
      <c r="J1075" s="47">
        <f t="shared" si="564"/>
        <v>5265.5</v>
      </c>
      <c r="K1075" s="47">
        <f t="shared" si="589"/>
        <v>0</v>
      </c>
      <c r="L1075" s="56">
        <f t="shared" si="588"/>
        <v>888.35128800491998</v>
      </c>
      <c r="M1075" s="56">
        <f t="shared" si="572"/>
        <v>0</v>
      </c>
      <c r="N1075" s="78"/>
      <c r="O1075" s="78"/>
      <c r="P1075" s="78"/>
      <c r="Q1075" s="78"/>
      <c r="R1075" s="78"/>
      <c r="S1075" s="78"/>
      <c r="T1075" s="78"/>
      <c r="U1075" s="47"/>
      <c r="V1075" s="47">
        <f t="shared" si="591"/>
        <v>888.35128800491998</v>
      </c>
      <c r="W1075" s="79">
        <v>5</v>
      </c>
      <c r="X1075" s="62">
        <f t="shared" si="560"/>
        <v>888.35128800491998</v>
      </c>
      <c r="Y1075" s="137">
        <f t="shared" si="573"/>
        <v>99.497067029443997</v>
      </c>
      <c r="Z1075" s="133">
        <v>105</v>
      </c>
      <c r="AA1075" s="5">
        <f t="shared" si="590"/>
        <v>5.5683694849104031</v>
      </c>
      <c r="AB1075" s="133">
        <v>105</v>
      </c>
      <c r="AC1075" s="43">
        <f t="shared" si="575"/>
        <v>5.5683694849104031</v>
      </c>
      <c r="AD1075" s="133">
        <v>105</v>
      </c>
      <c r="AE1075" s="43">
        <f t="shared" si="574"/>
        <v>5.5683694849104031</v>
      </c>
      <c r="AF1075" s="131"/>
      <c r="AG1075" s="43">
        <f t="shared" si="576"/>
        <v>0</v>
      </c>
      <c r="AH1075" s="133"/>
      <c r="AI1075" s="43">
        <f t="shared" si="577"/>
        <v>0</v>
      </c>
      <c r="AJ1075" s="133"/>
      <c r="AK1075" s="43">
        <f t="shared" si="578"/>
        <v>0</v>
      </c>
      <c r="AL1075" s="117"/>
      <c r="AM1075" s="43">
        <f t="shared" si="579"/>
        <v>0</v>
      </c>
      <c r="AN1075" s="133"/>
      <c r="AO1075" s="5">
        <f t="shared" si="580"/>
        <v>0</v>
      </c>
      <c r="AP1075" s="133"/>
      <c r="AQ1075" s="43">
        <f t="shared" si="581"/>
        <v>0</v>
      </c>
      <c r="AR1075" s="133"/>
      <c r="AS1075" s="43">
        <f t="shared" si="582"/>
        <v>0</v>
      </c>
      <c r="AT1075" s="131"/>
      <c r="AU1075" s="43">
        <f t="shared" si="583"/>
        <v>0</v>
      </c>
      <c r="AV1075" s="133"/>
      <c r="AW1075" s="43">
        <f t="shared" si="584"/>
        <v>0</v>
      </c>
      <c r="AX1075" s="133"/>
      <c r="AY1075" s="43">
        <f t="shared" si="585"/>
        <v>0</v>
      </c>
      <c r="AZ1075" s="133"/>
      <c r="BA1075" s="43">
        <f t="shared" si="586"/>
        <v>0</v>
      </c>
      <c r="BB1075" s="231"/>
      <c r="BC1075" s="43">
        <f t="shared" si="587"/>
        <v>0</v>
      </c>
      <c r="BD1075" s="123"/>
      <c r="BE1075">
        <f t="shared" si="566"/>
        <v>0</v>
      </c>
      <c r="BF1075">
        <f t="shared" si="567"/>
        <v>0</v>
      </c>
      <c r="BG1075">
        <f t="shared" si="568"/>
        <v>4</v>
      </c>
      <c r="BH1075">
        <f t="shared" si="571"/>
        <v>7</v>
      </c>
      <c r="BI1075" s="6">
        <f t="shared" si="569"/>
        <v>0</v>
      </c>
      <c r="BJ1075" s="44">
        <f t="shared" si="570"/>
        <v>0</v>
      </c>
    </row>
    <row r="1076" spans="1:62" ht="15" customHeight="1" x14ac:dyDescent="0.25">
      <c r="A1076" s="144">
        <f t="shared" si="563"/>
        <v>1064</v>
      </c>
      <c r="B1076" s="89" t="s">
        <v>149</v>
      </c>
      <c r="C1076" s="150">
        <v>33</v>
      </c>
      <c r="D1076" s="89" t="s">
        <v>149</v>
      </c>
      <c r="E1076" s="150">
        <v>32</v>
      </c>
      <c r="F1076" s="154" t="s">
        <v>139</v>
      </c>
      <c r="G1076" s="155">
        <v>11</v>
      </c>
      <c r="H1076" s="152">
        <f t="shared" si="562"/>
        <v>5990.97</v>
      </c>
      <c r="I1076" s="47">
        <f t="shared" si="561"/>
        <v>506.94999999999982</v>
      </c>
      <c r="J1076" s="47">
        <f t="shared" si="564"/>
        <v>5273.5</v>
      </c>
      <c r="K1076" s="47">
        <f t="shared" si="589"/>
        <v>0</v>
      </c>
      <c r="L1076" s="56">
        <f t="shared" si="588"/>
        <v>878.49957507104136</v>
      </c>
      <c r="M1076" s="56">
        <f t="shared" si="572"/>
        <v>0</v>
      </c>
      <c r="N1076" s="78"/>
      <c r="O1076" s="78"/>
      <c r="P1076" s="78"/>
      <c r="Q1076" s="78"/>
      <c r="R1076" s="78"/>
      <c r="S1076" s="78"/>
      <c r="T1076" s="78"/>
      <c r="U1076" s="47"/>
      <c r="V1076" s="47">
        <f t="shared" si="591"/>
        <v>878.49957507104136</v>
      </c>
      <c r="W1076" s="79">
        <v>5</v>
      </c>
      <c r="X1076" s="62">
        <f t="shared" si="560"/>
        <v>878.49957507104136</v>
      </c>
      <c r="Y1076" s="137">
        <f t="shared" si="573"/>
        <v>100.61285190851773</v>
      </c>
      <c r="Z1076" s="133">
        <v>109</v>
      </c>
      <c r="AA1076" s="5">
        <f t="shared" si="590"/>
        <v>5.8683509900130595</v>
      </c>
      <c r="AB1076" s="133">
        <v>109</v>
      </c>
      <c r="AC1076" s="43">
        <f t="shared" si="575"/>
        <v>5.8683509900130595</v>
      </c>
      <c r="AD1076" s="133">
        <v>109</v>
      </c>
      <c r="AE1076" s="43">
        <f t="shared" si="574"/>
        <v>5.8683509900130595</v>
      </c>
      <c r="AF1076" s="131"/>
      <c r="AG1076" s="43">
        <f t="shared" si="576"/>
        <v>0</v>
      </c>
      <c r="AH1076" s="133"/>
      <c r="AI1076" s="43">
        <f t="shared" si="577"/>
        <v>0</v>
      </c>
      <c r="AJ1076" s="133"/>
      <c r="AK1076" s="43">
        <f t="shared" si="578"/>
        <v>0</v>
      </c>
      <c r="AL1076" s="117"/>
      <c r="AM1076" s="43">
        <f t="shared" si="579"/>
        <v>0</v>
      </c>
      <c r="AN1076" s="133"/>
      <c r="AO1076" s="5">
        <f t="shared" si="580"/>
        <v>0</v>
      </c>
      <c r="AP1076" s="133"/>
      <c r="AQ1076" s="43">
        <f t="shared" si="581"/>
        <v>0</v>
      </c>
      <c r="AR1076" s="133"/>
      <c r="AS1076" s="43">
        <f t="shared" si="582"/>
        <v>0</v>
      </c>
      <c r="AT1076" s="131"/>
      <c r="AU1076" s="43">
        <f t="shared" si="583"/>
        <v>0</v>
      </c>
      <c r="AV1076" s="133"/>
      <c r="AW1076" s="43">
        <f t="shared" si="584"/>
        <v>0</v>
      </c>
      <c r="AX1076" s="133"/>
      <c r="AY1076" s="43">
        <f t="shared" si="585"/>
        <v>0</v>
      </c>
      <c r="AZ1076" s="133"/>
      <c r="BA1076" s="43">
        <f t="shared" si="586"/>
        <v>0</v>
      </c>
      <c r="BB1076" s="231"/>
      <c r="BC1076" s="43">
        <f t="shared" si="587"/>
        <v>0</v>
      </c>
      <c r="BD1076" s="123"/>
      <c r="BE1076">
        <f t="shared" si="566"/>
        <v>0</v>
      </c>
      <c r="BF1076">
        <f t="shared" si="567"/>
        <v>0</v>
      </c>
      <c r="BG1076">
        <f t="shared" si="568"/>
        <v>4</v>
      </c>
      <c r="BH1076">
        <f t="shared" si="571"/>
        <v>7</v>
      </c>
      <c r="BI1076" s="6">
        <f t="shared" si="569"/>
        <v>0</v>
      </c>
      <c r="BJ1076" s="44">
        <f t="shared" si="570"/>
        <v>0</v>
      </c>
    </row>
    <row r="1077" spans="1:62" ht="15" customHeight="1" x14ac:dyDescent="0.25">
      <c r="A1077" s="144">
        <f t="shared" si="563"/>
        <v>1065</v>
      </c>
      <c r="B1077" s="89" t="s">
        <v>149</v>
      </c>
      <c r="C1077" s="150">
        <v>34</v>
      </c>
      <c r="D1077" s="89" t="s">
        <v>149</v>
      </c>
      <c r="E1077" s="150">
        <v>33</v>
      </c>
      <c r="F1077" s="154" t="s">
        <v>139</v>
      </c>
      <c r="G1077" s="155">
        <v>12</v>
      </c>
      <c r="H1077" s="152">
        <f t="shared" si="562"/>
        <v>5990.97</v>
      </c>
      <c r="I1077" s="47">
        <f t="shared" si="561"/>
        <v>501.19999999999982</v>
      </c>
      <c r="J1077" s="47">
        <f t="shared" si="564"/>
        <v>5281.5</v>
      </c>
      <c r="K1077" s="47">
        <f t="shared" si="589"/>
        <v>0</v>
      </c>
      <c r="L1077" s="56">
        <f t="shared" si="588"/>
        <v>868.64786933486471</v>
      </c>
      <c r="M1077" s="56">
        <f t="shared" si="572"/>
        <v>0</v>
      </c>
      <c r="N1077" s="78"/>
      <c r="O1077" s="78"/>
      <c r="P1077" s="78"/>
      <c r="Q1077" s="78"/>
      <c r="R1077" s="78"/>
      <c r="S1077" s="78"/>
      <c r="T1077" s="78"/>
      <c r="U1077" s="47"/>
      <c r="V1077" s="47">
        <f t="shared" si="591"/>
        <v>868.64786933486471</v>
      </c>
      <c r="W1077" s="79">
        <v>5</v>
      </c>
      <c r="X1077" s="62">
        <f t="shared" si="560"/>
        <v>868.64786933486471</v>
      </c>
      <c r="Y1077" s="137">
        <f t="shared" si="573"/>
        <v>101.75394514695417</v>
      </c>
      <c r="Z1077" s="133">
        <v>106</v>
      </c>
      <c r="AA1077" s="5">
        <f t="shared" si="590"/>
        <v>5.4259929103567375</v>
      </c>
      <c r="AB1077" s="133">
        <v>106</v>
      </c>
      <c r="AC1077" s="43">
        <f t="shared" si="575"/>
        <v>5.4259929103567375</v>
      </c>
      <c r="AD1077" s="133">
        <v>106</v>
      </c>
      <c r="AE1077" s="43">
        <f t="shared" si="574"/>
        <v>5.4259929103567375</v>
      </c>
      <c r="AF1077" s="131"/>
      <c r="AG1077" s="43">
        <f t="shared" si="576"/>
        <v>0</v>
      </c>
      <c r="AH1077" s="133"/>
      <c r="AI1077" s="43">
        <f t="shared" si="577"/>
        <v>0</v>
      </c>
      <c r="AJ1077" s="133"/>
      <c r="AK1077" s="43">
        <f t="shared" si="578"/>
        <v>0</v>
      </c>
      <c r="AL1077" s="117"/>
      <c r="AM1077" s="43">
        <f t="shared" si="579"/>
        <v>0</v>
      </c>
      <c r="AN1077" s="133"/>
      <c r="AO1077" s="5">
        <f t="shared" si="580"/>
        <v>0</v>
      </c>
      <c r="AP1077" s="133"/>
      <c r="AQ1077" s="43">
        <f t="shared" si="581"/>
        <v>0</v>
      </c>
      <c r="AR1077" s="133"/>
      <c r="AS1077" s="43">
        <f t="shared" si="582"/>
        <v>0</v>
      </c>
      <c r="AT1077" s="131"/>
      <c r="AU1077" s="43">
        <f t="shared" si="583"/>
        <v>0</v>
      </c>
      <c r="AV1077" s="133"/>
      <c r="AW1077" s="43">
        <f t="shared" si="584"/>
        <v>0</v>
      </c>
      <c r="AX1077" s="133"/>
      <c r="AY1077" s="43">
        <f t="shared" si="585"/>
        <v>0</v>
      </c>
      <c r="AZ1077" s="133"/>
      <c r="BA1077" s="43">
        <f t="shared" si="586"/>
        <v>0</v>
      </c>
      <c r="BB1077" s="231"/>
      <c r="BC1077" s="43">
        <f t="shared" si="587"/>
        <v>0</v>
      </c>
      <c r="BD1077" s="123"/>
      <c r="BE1077">
        <f t="shared" si="566"/>
        <v>0</v>
      </c>
      <c r="BF1077">
        <f t="shared" si="567"/>
        <v>0</v>
      </c>
      <c r="BG1077">
        <f t="shared" si="568"/>
        <v>4</v>
      </c>
      <c r="BH1077">
        <f t="shared" si="571"/>
        <v>7</v>
      </c>
      <c r="BI1077" s="6">
        <f t="shared" si="569"/>
        <v>0</v>
      </c>
      <c r="BJ1077" s="44">
        <f t="shared" si="570"/>
        <v>0</v>
      </c>
    </row>
    <row r="1078" spans="1:62" ht="15" customHeight="1" x14ac:dyDescent="0.25">
      <c r="A1078" s="144">
        <f t="shared" si="563"/>
        <v>1066</v>
      </c>
      <c r="B1078" s="89" t="s">
        <v>149</v>
      </c>
      <c r="C1078" s="150">
        <v>35</v>
      </c>
      <c r="D1078" s="89" t="s">
        <v>149</v>
      </c>
      <c r="E1078" s="150">
        <v>34</v>
      </c>
      <c r="F1078" s="154" t="s">
        <v>139</v>
      </c>
      <c r="G1078" s="155">
        <v>13</v>
      </c>
      <c r="H1078" s="152">
        <f t="shared" si="562"/>
        <v>5990.97</v>
      </c>
      <c r="I1078" s="47">
        <f t="shared" si="561"/>
        <v>495.44999999999982</v>
      </c>
      <c r="J1078" s="47">
        <f t="shared" si="564"/>
        <v>5289.5</v>
      </c>
      <c r="K1078" s="47">
        <f t="shared" si="589"/>
        <v>0</v>
      </c>
      <c r="L1078" s="56">
        <f t="shared" si="588"/>
        <v>858.79617104409601</v>
      </c>
      <c r="M1078" s="56">
        <f t="shared" si="572"/>
        <v>0</v>
      </c>
      <c r="N1078" s="78"/>
      <c r="O1078" s="78"/>
      <c r="P1078" s="78"/>
      <c r="Q1078" s="78"/>
      <c r="R1078" s="78"/>
      <c r="S1078" s="78"/>
      <c r="T1078" s="78"/>
      <c r="U1078" s="47"/>
      <c r="V1078" s="47">
        <f t="shared" si="591"/>
        <v>858.79617104409601</v>
      </c>
      <c r="W1078" s="79">
        <v>5</v>
      </c>
      <c r="X1078" s="62">
        <f t="shared" si="560"/>
        <v>858.79617104409601</v>
      </c>
      <c r="Y1078" s="137">
        <f t="shared" si="573"/>
        <v>102.92121766316075</v>
      </c>
      <c r="Z1078" s="133">
        <v>107</v>
      </c>
      <c r="AA1078" s="5">
        <f t="shared" si="590"/>
        <v>5.4041541472426262</v>
      </c>
      <c r="AB1078" s="133">
        <v>107</v>
      </c>
      <c r="AC1078" s="43">
        <f t="shared" si="575"/>
        <v>5.4041541472426262</v>
      </c>
      <c r="AD1078" s="133">
        <v>107</v>
      </c>
      <c r="AE1078" s="43">
        <f t="shared" si="574"/>
        <v>5.4041541472426262</v>
      </c>
      <c r="AF1078" s="131"/>
      <c r="AG1078" s="43">
        <f t="shared" si="576"/>
        <v>0</v>
      </c>
      <c r="AH1078" s="133"/>
      <c r="AI1078" s="43">
        <f t="shared" si="577"/>
        <v>0</v>
      </c>
      <c r="AJ1078" s="133"/>
      <c r="AK1078" s="43">
        <f t="shared" si="578"/>
        <v>0</v>
      </c>
      <c r="AL1078" s="117"/>
      <c r="AM1078" s="43">
        <f t="shared" si="579"/>
        <v>0</v>
      </c>
      <c r="AN1078" s="133"/>
      <c r="AO1078" s="5">
        <f t="shared" si="580"/>
        <v>0</v>
      </c>
      <c r="AP1078" s="133"/>
      <c r="AQ1078" s="43">
        <f t="shared" si="581"/>
        <v>0</v>
      </c>
      <c r="AR1078" s="133"/>
      <c r="AS1078" s="43">
        <f t="shared" si="582"/>
        <v>0</v>
      </c>
      <c r="AT1078" s="131"/>
      <c r="AU1078" s="43">
        <f t="shared" si="583"/>
        <v>0</v>
      </c>
      <c r="AV1078" s="133"/>
      <c r="AW1078" s="43">
        <f t="shared" si="584"/>
        <v>0</v>
      </c>
      <c r="AX1078" s="133"/>
      <c r="AY1078" s="43">
        <f t="shared" si="585"/>
        <v>0</v>
      </c>
      <c r="AZ1078" s="133"/>
      <c r="BA1078" s="43">
        <f t="shared" si="586"/>
        <v>0</v>
      </c>
      <c r="BB1078" s="231"/>
      <c r="BC1078" s="43">
        <f t="shared" si="587"/>
        <v>0</v>
      </c>
      <c r="BD1078" s="123"/>
      <c r="BE1078">
        <f t="shared" si="566"/>
        <v>0</v>
      </c>
      <c r="BF1078">
        <f t="shared" si="567"/>
        <v>0</v>
      </c>
      <c r="BG1078">
        <f t="shared" si="568"/>
        <v>4</v>
      </c>
      <c r="BH1078">
        <f t="shared" si="571"/>
        <v>7</v>
      </c>
      <c r="BI1078" s="6">
        <f t="shared" si="569"/>
        <v>0</v>
      </c>
      <c r="BJ1078" s="44">
        <f t="shared" si="570"/>
        <v>0</v>
      </c>
    </row>
    <row r="1079" spans="1:62" ht="15" customHeight="1" x14ac:dyDescent="0.25">
      <c r="A1079" s="144">
        <f t="shared" si="563"/>
        <v>1067</v>
      </c>
      <c r="B1079" s="89" t="s">
        <v>149</v>
      </c>
      <c r="C1079" s="150">
        <v>36</v>
      </c>
      <c r="D1079" s="89" t="s">
        <v>149</v>
      </c>
      <c r="E1079" s="150">
        <v>35</v>
      </c>
      <c r="F1079" s="154" t="s">
        <v>139</v>
      </c>
      <c r="G1079" s="155">
        <v>14</v>
      </c>
      <c r="H1079" s="152">
        <f t="shared" si="562"/>
        <v>5990.97</v>
      </c>
      <c r="I1079" s="47">
        <f t="shared" si="561"/>
        <v>489.69999999999982</v>
      </c>
      <c r="J1079" s="47">
        <f t="shared" si="564"/>
        <v>5297.5</v>
      </c>
      <c r="K1079" s="47">
        <f t="shared" si="589"/>
        <v>0</v>
      </c>
      <c r="L1079" s="56">
        <f t="shared" si="588"/>
        <v>848.94448045793911</v>
      </c>
      <c r="M1079" s="56">
        <f t="shared" si="572"/>
        <v>0</v>
      </c>
      <c r="N1079" s="78"/>
      <c r="O1079" s="78"/>
      <c r="P1079" s="78"/>
      <c r="Q1079" s="78"/>
      <c r="R1079" s="78"/>
      <c r="S1079" s="78"/>
      <c r="T1079" s="78"/>
      <c r="U1079" s="47"/>
      <c r="V1079" s="47">
        <f t="shared" si="591"/>
        <v>848.94448045793911</v>
      </c>
      <c r="W1079" s="79">
        <v>5</v>
      </c>
      <c r="X1079" s="62">
        <f t="shared" si="560"/>
        <v>848.94448045793911</v>
      </c>
      <c r="Y1079" s="137">
        <f t="shared" si="573"/>
        <v>104.11558079821644</v>
      </c>
      <c r="Z1079" s="133">
        <v>110</v>
      </c>
      <c r="AA1079" s="5">
        <f t="shared" si="590"/>
        <v>5.5811529240896007</v>
      </c>
      <c r="AB1079" s="133">
        <v>110</v>
      </c>
      <c r="AC1079" s="43">
        <f t="shared" si="575"/>
        <v>5.5811529240896007</v>
      </c>
      <c r="AD1079" s="133">
        <v>110</v>
      </c>
      <c r="AE1079" s="43">
        <f t="shared" si="574"/>
        <v>5.5811529240896007</v>
      </c>
      <c r="AF1079" s="131"/>
      <c r="AG1079" s="43">
        <f t="shared" si="576"/>
        <v>0</v>
      </c>
      <c r="AH1079" s="133"/>
      <c r="AI1079" s="43">
        <f t="shared" si="577"/>
        <v>0</v>
      </c>
      <c r="AJ1079" s="133"/>
      <c r="AK1079" s="43">
        <f t="shared" si="578"/>
        <v>0</v>
      </c>
      <c r="AL1079" s="117"/>
      <c r="AM1079" s="43">
        <f t="shared" si="579"/>
        <v>0</v>
      </c>
      <c r="AN1079" s="133"/>
      <c r="AO1079" s="5">
        <f t="shared" si="580"/>
        <v>0</v>
      </c>
      <c r="AP1079" s="133"/>
      <c r="AQ1079" s="43">
        <f t="shared" si="581"/>
        <v>0</v>
      </c>
      <c r="AR1079" s="133"/>
      <c r="AS1079" s="43">
        <f t="shared" si="582"/>
        <v>0</v>
      </c>
      <c r="AT1079" s="131"/>
      <c r="AU1079" s="43">
        <f t="shared" si="583"/>
        <v>0</v>
      </c>
      <c r="AV1079" s="133"/>
      <c r="AW1079" s="43">
        <f t="shared" si="584"/>
        <v>0</v>
      </c>
      <c r="AX1079" s="133"/>
      <c r="AY1079" s="43">
        <f t="shared" si="585"/>
        <v>0</v>
      </c>
      <c r="AZ1079" s="133"/>
      <c r="BA1079" s="43">
        <f t="shared" si="586"/>
        <v>0</v>
      </c>
      <c r="BB1079" s="231"/>
      <c r="BC1079" s="43">
        <f t="shared" si="587"/>
        <v>0</v>
      </c>
      <c r="BD1079" s="123"/>
      <c r="BE1079">
        <f t="shared" si="566"/>
        <v>0</v>
      </c>
      <c r="BF1079">
        <f t="shared" si="567"/>
        <v>0</v>
      </c>
      <c r="BG1079">
        <f t="shared" si="568"/>
        <v>4</v>
      </c>
      <c r="BH1079">
        <f t="shared" si="571"/>
        <v>7</v>
      </c>
      <c r="BI1079" s="6">
        <f t="shared" si="569"/>
        <v>0</v>
      </c>
      <c r="BJ1079" s="44">
        <f t="shared" si="570"/>
        <v>0</v>
      </c>
    </row>
    <row r="1080" spans="1:62" ht="15" customHeight="1" x14ac:dyDescent="0.25">
      <c r="A1080" s="144">
        <f t="shared" si="563"/>
        <v>1068</v>
      </c>
      <c r="B1080" s="89" t="s">
        <v>149</v>
      </c>
      <c r="C1080" s="150">
        <v>37</v>
      </c>
      <c r="D1080" s="89" t="s">
        <v>149</v>
      </c>
      <c r="E1080" s="150">
        <v>36</v>
      </c>
      <c r="F1080" s="154" t="s">
        <v>139</v>
      </c>
      <c r="G1080" s="155">
        <v>15</v>
      </c>
      <c r="H1080" s="152">
        <f t="shared" si="562"/>
        <v>5990.97</v>
      </c>
      <c r="I1080" s="47">
        <f t="shared" si="561"/>
        <v>483.94999999999982</v>
      </c>
      <c r="J1080" s="47">
        <f t="shared" si="564"/>
        <v>5305.5</v>
      </c>
      <c r="K1080" s="47">
        <f t="shared" si="589"/>
        <v>0</v>
      </c>
      <c r="L1080" s="56">
        <f t="shared" si="588"/>
        <v>839.09279784777095</v>
      </c>
      <c r="M1080" s="56">
        <f t="shared" si="572"/>
        <v>0</v>
      </c>
      <c r="N1080" s="78"/>
      <c r="O1080" s="78"/>
      <c r="P1080" s="78"/>
      <c r="Q1080" s="78"/>
      <c r="R1080" s="78"/>
      <c r="S1080" s="78"/>
      <c r="T1080" s="78"/>
      <c r="U1080" s="47"/>
      <c r="V1080" s="47">
        <f t="shared" si="591"/>
        <v>839.09279784777095</v>
      </c>
      <c r="W1080" s="79">
        <v>5</v>
      </c>
      <c r="X1080" s="62">
        <f t="shared" si="560"/>
        <v>839.09279784777095</v>
      </c>
      <c r="Y1080" s="137">
        <f t="shared" si="573"/>
        <v>105.33798868853351</v>
      </c>
      <c r="Z1080" s="133">
        <v>111</v>
      </c>
      <c r="AA1080" s="5">
        <f t="shared" si="590"/>
        <v>5.5519547577672981</v>
      </c>
      <c r="AB1080" s="133">
        <v>111</v>
      </c>
      <c r="AC1080" s="43">
        <f t="shared" si="575"/>
        <v>5.5519547577672981</v>
      </c>
      <c r="AD1080" s="133">
        <v>111</v>
      </c>
      <c r="AE1080" s="43">
        <f t="shared" si="574"/>
        <v>5.5519547577672981</v>
      </c>
      <c r="AF1080" s="131"/>
      <c r="AG1080" s="43">
        <f t="shared" si="576"/>
        <v>0</v>
      </c>
      <c r="AH1080" s="133"/>
      <c r="AI1080" s="43">
        <f t="shared" si="577"/>
        <v>0</v>
      </c>
      <c r="AJ1080" s="133"/>
      <c r="AK1080" s="43">
        <f t="shared" si="578"/>
        <v>0</v>
      </c>
      <c r="AL1080" s="117"/>
      <c r="AM1080" s="43">
        <f t="shared" si="579"/>
        <v>0</v>
      </c>
      <c r="AN1080" s="133"/>
      <c r="AO1080" s="5">
        <f t="shared" si="580"/>
        <v>0</v>
      </c>
      <c r="AP1080" s="133"/>
      <c r="AQ1080" s="43">
        <f t="shared" si="581"/>
        <v>0</v>
      </c>
      <c r="AR1080" s="133"/>
      <c r="AS1080" s="43">
        <f t="shared" si="582"/>
        <v>0</v>
      </c>
      <c r="AT1080" s="131"/>
      <c r="AU1080" s="43">
        <f t="shared" si="583"/>
        <v>0</v>
      </c>
      <c r="AV1080" s="133"/>
      <c r="AW1080" s="43">
        <f t="shared" si="584"/>
        <v>0</v>
      </c>
      <c r="AX1080" s="133"/>
      <c r="AY1080" s="43">
        <f t="shared" si="585"/>
        <v>0</v>
      </c>
      <c r="AZ1080" s="133"/>
      <c r="BA1080" s="43">
        <f t="shared" si="586"/>
        <v>0</v>
      </c>
      <c r="BB1080" s="231"/>
      <c r="BC1080" s="43">
        <f t="shared" si="587"/>
        <v>0</v>
      </c>
      <c r="BD1080" s="123"/>
      <c r="BE1080">
        <f t="shared" si="566"/>
        <v>0</v>
      </c>
      <c r="BF1080">
        <f t="shared" si="567"/>
        <v>0</v>
      </c>
      <c r="BG1080">
        <f t="shared" si="568"/>
        <v>4</v>
      </c>
      <c r="BH1080">
        <f t="shared" si="571"/>
        <v>7</v>
      </c>
      <c r="BI1080" s="6">
        <f t="shared" si="569"/>
        <v>0</v>
      </c>
      <c r="BJ1080" s="44">
        <f t="shared" si="570"/>
        <v>0</v>
      </c>
    </row>
    <row r="1081" spans="1:62" ht="15" customHeight="1" x14ac:dyDescent="0.25">
      <c r="A1081" s="144">
        <f t="shared" si="563"/>
        <v>1069</v>
      </c>
      <c r="B1081" s="89" t="s">
        <v>149</v>
      </c>
      <c r="C1081" s="150">
        <v>38</v>
      </c>
      <c r="D1081" s="89" t="s">
        <v>149</v>
      </c>
      <c r="E1081" s="150">
        <v>37</v>
      </c>
      <c r="F1081" s="154" t="s">
        <v>139</v>
      </c>
      <c r="G1081" s="155">
        <v>16</v>
      </c>
      <c r="H1081" s="152">
        <f t="shared" si="562"/>
        <v>5990.97</v>
      </c>
      <c r="I1081" s="47">
        <f t="shared" si="561"/>
        <v>478.19999999999982</v>
      </c>
      <c r="J1081" s="47">
        <f t="shared" si="564"/>
        <v>5313.5</v>
      </c>
      <c r="K1081" s="47">
        <f t="shared" si="589"/>
        <v>0</v>
      </c>
      <c r="L1081" s="56">
        <f t="shared" si="588"/>
        <v>829.24112349786424</v>
      </c>
      <c r="M1081" s="56">
        <f t="shared" si="572"/>
        <v>0</v>
      </c>
      <c r="N1081" s="78"/>
      <c r="O1081" s="78"/>
      <c r="P1081" s="78"/>
      <c r="Q1081" s="78"/>
      <c r="R1081" s="78"/>
      <c r="S1081" s="78"/>
      <c r="T1081" s="78"/>
      <c r="U1081" s="47"/>
      <c r="V1081" s="47">
        <f t="shared" si="591"/>
        <v>829.24112349786424</v>
      </c>
      <c r="W1081" s="79">
        <v>5</v>
      </c>
      <c r="X1081" s="62">
        <f t="shared" si="560"/>
        <v>829.24112349786424</v>
      </c>
      <c r="Y1081" s="137">
        <f t="shared" si="573"/>
        <v>106.58944080761823</v>
      </c>
      <c r="Z1081" s="133">
        <v>112</v>
      </c>
      <c r="AA1081" s="5">
        <f t="shared" si="590"/>
        <v>5.5204906932797462</v>
      </c>
      <c r="AB1081" s="133">
        <v>112</v>
      </c>
      <c r="AC1081" s="43">
        <f t="shared" si="575"/>
        <v>5.5204906932797462</v>
      </c>
      <c r="AD1081" s="133">
        <v>112</v>
      </c>
      <c r="AE1081" s="43">
        <f t="shared" si="574"/>
        <v>5.5204906932797462</v>
      </c>
      <c r="AF1081" s="131"/>
      <c r="AG1081" s="43">
        <f t="shared" si="576"/>
        <v>0</v>
      </c>
      <c r="AH1081" s="133"/>
      <c r="AI1081" s="43">
        <f t="shared" si="577"/>
        <v>0</v>
      </c>
      <c r="AJ1081" s="133"/>
      <c r="AK1081" s="43">
        <f t="shared" si="578"/>
        <v>0</v>
      </c>
      <c r="AL1081" s="117"/>
      <c r="AM1081" s="43">
        <f t="shared" si="579"/>
        <v>0</v>
      </c>
      <c r="AN1081" s="133"/>
      <c r="AO1081" s="5">
        <f t="shared" si="580"/>
        <v>0</v>
      </c>
      <c r="AP1081" s="133"/>
      <c r="AQ1081" s="43">
        <f t="shared" si="581"/>
        <v>0</v>
      </c>
      <c r="AR1081" s="133"/>
      <c r="AS1081" s="43">
        <f t="shared" si="582"/>
        <v>0</v>
      </c>
      <c r="AT1081" s="131"/>
      <c r="AU1081" s="43">
        <f t="shared" si="583"/>
        <v>0</v>
      </c>
      <c r="AV1081" s="133"/>
      <c r="AW1081" s="43">
        <f t="shared" si="584"/>
        <v>0</v>
      </c>
      <c r="AX1081" s="133"/>
      <c r="AY1081" s="43">
        <f t="shared" si="585"/>
        <v>0</v>
      </c>
      <c r="AZ1081" s="133"/>
      <c r="BA1081" s="43">
        <f t="shared" si="586"/>
        <v>0</v>
      </c>
      <c r="BB1081" s="231"/>
      <c r="BC1081" s="43">
        <f t="shared" si="587"/>
        <v>0</v>
      </c>
      <c r="BD1081" s="123"/>
      <c r="BE1081">
        <f t="shared" si="566"/>
        <v>0</v>
      </c>
      <c r="BF1081">
        <f t="shared" si="567"/>
        <v>0</v>
      </c>
      <c r="BG1081">
        <f t="shared" si="568"/>
        <v>4</v>
      </c>
      <c r="BH1081">
        <f t="shared" si="571"/>
        <v>7</v>
      </c>
      <c r="BI1081" s="6">
        <f t="shared" si="569"/>
        <v>0</v>
      </c>
      <c r="BJ1081" s="44">
        <f t="shared" si="570"/>
        <v>0</v>
      </c>
    </row>
    <row r="1082" spans="1:62" ht="15" customHeight="1" x14ac:dyDescent="0.25">
      <c r="A1082" s="144">
        <f t="shared" si="563"/>
        <v>1070</v>
      </c>
      <c r="B1082" s="89" t="s">
        <v>149</v>
      </c>
      <c r="C1082" s="150">
        <v>39</v>
      </c>
      <c r="D1082" s="89" t="s">
        <v>149</v>
      </c>
      <c r="E1082" s="150">
        <v>38</v>
      </c>
      <c r="F1082" s="154" t="s">
        <v>139</v>
      </c>
      <c r="G1082" s="155">
        <v>17</v>
      </c>
      <c r="H1082" s="152">
        <f t="shared" si="562"/>
        <v>5990.97</v>
      </c>
      <c r="I1082" s="47">
        <f t="shared" si="561"/>
        <v>472.44999999999982</v>
      </c>
      <c r="J1082" s="47">
        <f t="shared" si="564"/>
        <v>5321.5</v>
      </c>
      <c r="K1082" s="47">
        <f t="shared" si="589"/>
        <v>0</v>
      </c>
      <c r="L1082" s="56">
        <f t="shared" si="588"/>
        <v>819.38945770616317</v>
      </c>
      <c r="M1082" s="56">
        <f t="shared" si="572"/>
        <v>0</v>
      </c>
      <c r="N1082" s="78"/>
      <c r="O1082" s="78"/>
      <c r="P1082" s="78"/>
      <c r="Q1082" s="78"/>
      <c r="R1082" s="78"/>
      <c r="S1082" s="78"/>
      <c r="T1082" s="78"/>
      <c r="U1082" s="47"/>
      <c r="V1082" s="47">
        <f t="shared" si="591"/>
        <v>819.38945770616317</v>
      </c>
      <c r="W1082" s="79">
        <v>5</v>
      </c>
      <c r="X1082" s="62">
        <f t="shared" si="560"/>
        <v>819.38945770616317</v>
      </c>
      <c r="Y1082" s="137">
        <f t="shared" si="573"/>
        <v>107.8709846911588</v>
      </c>
      <c r="Z1082" s="133">
        <v>113</v>
      </c>
      <c r="AA1082" s="5">
        <f t="shared" si="590"/>
        <v>5.4867807333981462</v>
      </c>
      <c r="AB1082" s="133">
        <v>113</v>
      </c>
      <c r="AC1082" s="43">
        <f t="shared" si="575"/>
        <v>5.4867807333981462</v>
      </c>
      <c r="AD1082" s="133">
        <v>113</v>
      </c>
      <c r="AE1082" s="43">
        <f t="shared" si="574"/>
        <v>5.4867807333981462</v>
      </c>
      <c r="AF1082" s="131"/>
      <c r="AG1082" s="43">
        <f t="shared" si="576"/>
        <v>0</v>
      </c>
      <c r="AH1082" s="133"/>
      <c r="AI1082" s="43">
        <f t="shared" si="577"/>
        <v>0</v>
      </c>
      <c r="AJ1082" s="133"/>
      <c r="AK1082" s="43">
        <f t="shared" si="578"/>
        <v>0</v>
      </c>
      <c r="AL1082" s="117"/>
      <c r="AM1082" s="43">
        <f t="shared" si="579"/>
        <v>0</v>
      </c>
      <c r="AN1082" s="133"/>
      <c r="AO1082" s="5">
        <f t="shared" si="580"/>
        <v>0</v>
      </c>
      <c r="AP1082" s="133"/>
      <c r="AQ1082" s="43">
        <f t="shared" si="581"/>
        <v>0</v>
      </c>
      <c r="AR1082" s="133"/>
      <c r="AS1082" s="43">
        <f t="shared" si="582"/>
        <v>0</v>
      </c>
      <c r="AT1082" s="131"/>
      <c r="AU1082" s="43">
        <f t="shared" si="583"/>
        <v>0</v>
      </c>
      <c r="AV1082" s="133"/>
      <c r="AW1082" s="43">
        <f t="shared" si="584"/>
        <v>0</v>
      </c>
      <c r="AX1082" s="133"/>
      <c r="AY1082" s="43">
        <f t="shared" si="585"/>
        <v>0</v>
      </c>
      <c r="AZ1082" s="133"/>
      <c r="BA1082" s="43">
        <f t="shared" si="586"/>
        <v>0</v>
      </c>
      <c r="BB1082" s="231"/>
      <c r="BC1082" s="43">
        <f t="shared" si="587"/>
        <v>0</v>
      </c>
      <c r="BD1082" s="123"/>
      <c r="BE1082">
        <f t="shared" si="566"/>
        <v>0</v>
      </c>
      <c r="BF1082">
        <f t="shared" si="567"/>
        <v>0</v>
      </c>
      <c r="BG1082">
        <f t="shared" si="568"/>
        <v>4</v>
      </c>
      <c r="BH1082">
        <f t="shared" si="571"/>
        <v>7</v>
      </c>
      <c r="BI1082" s="6">
        <f t="shared" si="569"/>
        <v>0</v>
      </c>
      <c r="BJ1082" s="44">
        <f t="shared" si="570"/>
        <v>0</v>
      </c>
    </row>
    <row r="1083" spans="1:62" ht="15" customHeight="1" x14ac:dyDescent="0.25">
      <c r="A1083" s="144">
        <f t="shared" si="563"/>
        <v>1071</v>
      </c>
      <c r="B1083" s="89" t="s">
        <v>149</v>
      </c>
      <c r="C1083" s="150">
        <v>40</v>
      </c>
      <c r="D1083" s="89" t="s">
        <v>149</v>
      </c>
      <c r="E1083" s="150">
        <v>39</v>
      </c>
      <c r="F1083" s="154" t="s">
        <v>139</v>
      </c>
      <c r="G1083" s="155">
        <v>18</v>
      </c>
      <c r="H1083" s="152">
        <f t="shared" si="562"/>
        <v>5990.97</v>
      </c>
      <c r="I1083" s="47">
        <f t="shared" si="561"/>
        <v>466.69999999999982</v>
      </c>
      <c r="J1083" s="47">
        <f t="shared" si="564"/>
        <v>5329.5</v>
      </c>
      <c r="K1083" s="47">
        <f t="shared" si="589"/>
        <v>0</v>
      </c>
      <c r="L1083" s="56">
        <f t="shared" si="588"/>
        <v>809.53780078511477</v>
      </c>
      <c r="M1083" s="56">
        <f t="shared" si="572"/>
        <v>0</v>
      </c>
      <c r="N1083" s="78"/>
      <c r="O1083" s="78"/>
      <c r="P1083" s="78"/>
      <c r="Q1083" s="78"/>
      <c r="R1083" s="78"/>
      <c r="S1083" s="78"/>
      <c r="T1083" s="78"/>
      <c r="U1083" s="47"/>
      <c r="V1083" s="47">
        <f t="shared" si="591"/>
        <v>809.53780078511477</v>
      </c>
      <c r="W1083" s="79">
        <v>5</v>
      </c>
      <c r="X1083" s="62">
        <f t="shared" si="560"/>
        <v>809.53780078511477</v>
      </c>
      <c r="Y1083" s="137">
        <f t="shared" si="573"/>
        <v>109.18371886105464</v>
      </c>
      <c r="Z1083" s="133">
        <v>114</v>
      </c>
      <c r="AA1083" s="5">
        <f t="shared" si="590"/>
        <v>5.4508463717736984</v>
      </c>
      <c r="AB1083" s="133">
        <v>114</v>
      </c>
      <c r="AC1083" s="43">
        <f t="shared" si="575"/>
        <v>5.4508463717736984</v>
      </c>
      <c r="AD1083" s="133">
        <v>114</v>
      </c>
      <c r="AE1083" s="43">
        <f t="shared" si="574"/>
        <v>5.4508463717736984</v>
      </c>
      <c r="AF1083" s="131"/>
      <c r="AG1083" s="43">
        <f t="shared" si="576"/>
        <v>0</v>
      </c>
      <c r="AH1083" s="133"/>
      <c r="AI1083" s="43">
        <f t="shared" si="577"/>
        <v>0</v>
      </c>
      <c r="AJ1083" s="133"/>
      <c r="AK1083" s="43">
        <f t="shared" si="578"/>
        <v>0</v>
      </c>
      <c r="AL1083" s="117"/>
      <c r="AM1083" s="43">
        <f t="shared" si="579"/>
        <v>0</v>
      </c>
      <c r="AN1083" s="133"/>
      <c r="AO1083" s="5">
        <f t="shared" si="580"/>
        <v>0</v>
      </c>
      <c r="AP1083" s="133"/>
      <c r="AQ1083" s="43">
        <f t="shared" si="581"/>
        <v>0</v>
      </c>
      <c r="AR1083" s="133"/>
      <c r="AS1083" s="43">
        <f t="shared" si="582"/>
        <v>0</v>
      </c>
      <c r="AT1083" s="131"/>
      <c r="AU1083" s="43">
        <f t="shared" si="583"/>
        <v>0</v>
      </c>
      <c r="AV1083" s="133"/>
      <c r="AW1083" s="43">
        <f t="shared" si="584"/>
        <v>0</v>
      </c>
      <c r="AX1083" s="133"/>
      <c r="AY1083" s="43">
        <f t="shared" si="585"/>
        <v>0</v>
      </c>
      <c r="AZ1083" s="133"/>
      <c r="BA1083" s="43">
        <f t="shared" si="586"/>
        <v>0</v>
      </c>
      <c r="BB1083" s="231"/>
      <c r="BC1083" s="43">
        <f t="shared" si="587"/>
        <v>0</v>
      </c>
      <c r="BD1083" s="123"/>
      <c r="BE1083">
        <f t="shared" si="566"/>
        <v>0</v>
      </c>
      <c r="BF1083">
        <f t="shared" si="567"/>
        <v>0</v>
      </c>
      <c r="BG1083">
        <f t="shared" si="568"/>
        <v>4</v>
      </c>
      <c r="BH1083">
        <f t="shared" si="571"/>
        <v>7</v>
      </c>
      <c r="BI1083" s="6">
        <f t="shared" si="569"/>
        <v>0</v>
      </c>
      <c r="BJ1083" s="44">
        <f t="shared" si="570"/>
        <v>0</v>
      </c>
    </row>
    <row r="1084" spans="1:62" ht="15" customHeight="1" x14ac:dyDescent="0.25">
      <c r="A1084" s="144">
        <f t="shared" si="563"/>
        <v>1072</v>
      </c>
      <c r="B1084" s="89" t="s">
        <v>150</v>
      </c>
      <c r="C1084" s="150">
        <v>1</v>
      </c>
      <c r="D1084" s="89" t="s">
        <v>149</v>
      </c>
      <c r="E1084" s="150">
        <v>40</v>
      </c>
      <c r="F1084" s="154" t="s">
        <v>139</v>
      </c>
      <c r="G1084" s="155">
        <v>19</v>
      </c>
      <c r="H1084" s="152">
        <f t="shared" si="562"/>
        <v>5990.97</v>
      </c>
      <c r="I1084" s="47">
        <f t="shared" si="561"/>
        <v>460.94999999999982</v>
      </c>
      <c r="J1084" s="47">
        <f t="shared" si="564"/>
        <v>5337.5</v>
      </c>
      <c r="K1084" s="47">
        <f t="shared" si="589"/>
        <v>0</v>
      </c>
      <c r="L1084" s="56">
        <f t="shared" si="588"/>
        <v>799.68615306256243</v>
      </c>
      <c r="M1084" s="56">
        <f t="shared" si="572"/>
        <v>0</v>
      </c>
      <c r="N1084" s="78"/>
      <c r="O1084" s="78"/>
      <c r="P1084" s="78"/>
      <c r="Q1084" s="78"/>
      <c r="R1084" s="78"/>
      <c r="S1084" s="78"/>
      <c r="T1084" s="78"/>
      <c r="U1084" s="47"/>
      <c r="V1084" s="47">
        <f t="shared" si="591"/>
        <v>799.68615306256243</v>
      </c>
      <c r="W1084" s="79">
        <v>5</v>
      </c>
      <c r="X1084" s="62">
        <f t="shared" ref="X1084:X1147" si="592">V1084</f>
        <v>799.68615306256243</v>
      </c>
      <c r="Y1084" s="137">
        <f t="shared" si="573"/>
        <v>110.52879596553861</v>
      </c>
      <c r="Z1084" s="133">
        <v>115</v>
      </c>
      <c r="AA1084" s="5">
        <f t="shared" si="590"/>
        <v>5.4127105929376</v>
      </c>
      <c r="AB1084" s="133">
        <v>115</v>
      </c>
      <c r="AC1084" s="43">
        <f t="shared" si="575"/>
        <v>5.4127105929376</v>
      </c>
      <c r="AD1084" s="133">
        <v>115</v>
      </c>
      <c r="AE1084" s="43">
        <f t="shared" si="574"/>
        <v>5.4127105929376</v>
      </c>
      <c r="AF1084" s="131"/>
      <c r="AG1084" s="43">
        <f t="shared" si="576"/>
        <v>0</v>
      </c>
      <c r="AH1084" s="133"/>
      <c r="AI1084" s="43">
        <f t="shared" si="577"/>
        <v>0</v>
      </c>
      <c r="AJ1084" s="133"/>
      <c r="AK1084" s="43">
        <f t="shared" si="578"/>
        <v>0</v>
      </c>
      <c r="AL1084" s="117"/>
      <c r="AM1084" s="43">
        <f t="shared" si="579"/>
        <v>0</v>
      </c>
      <c r="AN1084" s="133"/>
      <c r="AO1084" s="5">
        <f t="shared" si="580"/>
        <v>0</v>
      </c>
      <c r="AP1084" s="133"/>
      <c r="AQ1084" s="43">
        <f t="shared" si="581"/>
        <v>0</v>
      </c>
      <c r="AR1084" s="133"/>
      <c r="AS1084" s="43">
        <f t="shared" si="582"/>
        <v>0</v>
      </c>
      <c r="AT1084" s="131"/>
      <c r="AU1084" s="43">
        <f t="shared" si="583"/>
        <v>0</v>
      </c>
      <c r="AV1084" s="133"/>
      <c r="AW1084" s="43">
        <f t="shared" si="584"/>
        <v>0</v>
      </c>
      <c r="AX1084" s="133"/>
      <c r="AY1084" s="43">
        <f t="shared" si="585"/>
        <v>0</v>
      </c>
      <c r="AZ1084" s="133"/>
      <c r="BA1084" s="43">
        <f t="shared" si="586"/>
        <v>0</v>
      </c>
      <c r="BB1084" s="231"/>
      <c r="BC1084" s="43">
        <f t="shared" si="587"/>
        <v>0</v>
      </c>
      <c r="BD1084" s="123"/>
      <c r="BE1084">
        <f t="shared" si="566"/>
        <v>0</v>
      </c>
      <c r="BF1084">
        <f t="shared" si="567"/>
        <v>0</v>
      </c>
      <c r="BG1084">
        <f t="shared" si="568"/>
        <v>4</v>
      </c>
      <c r="BH1084">
        <f t="shared" si="571"/>
        <v>7</v>
      </c>
      <c r="BI1084" s="6">
        <f t="shared" si="569"/>
        <v>0</v>
      </c>
      <c r="BJ1084" s="44">
        <f t="shared" si="570"/>
        <v>0</v>
      </c>
    </row>
    <row r="1085" spans="1:62" ht="15" customHeight="1" x14ac:dyDescent="0.25">
      <c r="A1085" s="144">
        <f t="shared" si="563"/>
        <v>1073</v>
      </c>
      <c r="B1085" s="89" t="s">
        <v>150</v>
      </c>
      <c r="C1085" s="150">
        <v>2</v>
      </c>
      <c r="D1085" s="89" t="s">
        <v>150</v>
      </c>
      <c r="E1085" s="150">
        <v>1</v>
      </c>
      <c r="F1085" s="154" t="s">
        <v>139</v>
      </c>
      <c r="G1085" s="155">
        <v>20</v>
      </c>
      <c r="H1085" s="152">
        <f t="shared" si="562"/>
        <v>5990.97</v>
      </c>
      <c r="I1085" s="47">
        <f t="shared" ref="I1085:I1148" si="593">I1084-K$8</f>
        <v>455.19999999999982</v>
      </c>
      <c r="J1085" s="47">
        <f t="shared" si="564"/>
        <v>5345.5</v>
      </c>
      <c r="K1085" s="47">
        <f t="shared" si="589"/>
        <v>0</v>
      </c>
      <c r="L1085" s="56">
        <f t="shared" si="588"/>
        <v>789.83451488270634</v>
      </c>
      <c r="M1085" s="56">
        <f t="shared" si="572"/>
        <v>0</v>
      </c>
      <c r="N1085" s="78"/>
      <c r="O1085" s="78"/>
      <c r="P1085" s="78"/>
      <c r="Q1085" s="78"/>
      <c r="R1085" s="78"/>
      <c r="S1085" s="78"/>
      <c r="T1085" s="78"/>
      <c r="U1085" s="47"/>
      <c r="V1085" s="47">
        <f t="shared" si="591"/>
        <v>789.83451488270634</v>
      </c>
      <c r="W1085" s="79">
        <v>5</v>
      </c>
      <c r="X1085" s="62">
        <f t="shared" si="592"/>
        <v>789.83451488270634</v>
      </c>
      <c r="Y1085" s="137">
        <f t="shared" si="573"/>
        <v>111.90742615425519</v>
      </c>
      <c r="Z1085" s="133">
        <v>116</v>
      </c>
      <c r="AA1085" s="5">
        <f t="shared" si="590"/>
        <v>5.3723978723010575</v>
      </c>
      <c r="AB1085" s="133">
        <v>115</v>
      </c>
      <c r="AC1085" s="43">
        <f t="shared" si="575"/>
        <v>5.2801695794576018</v>
      </c>
      <c r="AD1085" s="133">
        <v>115</v>
      </c>
      <c r="AE1085" s="43">
        <f t="shared" si="574"/>
        <v>5.2801695794576018</v>
      </c>
      <c r="AF1085" s="131"/>
      <c r="AG1085" s="43">
        <f t="shared" si="576"/>
        <v>0</v>
      </c>
      <c r="AH1085" s="133"/>
      <c r="AI1085" s="43">
        <f t="shared" si="577"/>
        <v>0</v>
      </c>
      <c r="AJ1085" s="133"/>
      <c r="AK1085" s="43">
        <f t="shared" si="578"/>
        <v>0</v>
      </c>
      <c r="AL1085" s="117"/>
      <c r="AM1085" s="43">
        <f t="shared" si="579"/>
        <v>0</v>
      </c>
      <c r="AN1085" s="133"/>
      <c r="AO1085" s="5">
        <f t="shared" si="580"/>
        <v>0</v>
      </c>
      <c r="AP1085" s="133"/>
      <c r="AQ1085" s="43">
        <f t="shared" si="581"/>
        <v>0</v>
      </c>
      <c r="AR1085" s="133"/>
      <c r="AS1085" s="43">
        <f t="shared" si="582"/>
        <v>0</v>
      </c>
      <c r="AT1085" s="131"/>
      <c r="AU1085" s="43">
        <f t="shared" si="583"/>
        <v>0</v>
      </c>
      <c r="AV1085" s="133"/>
      <c r="AW1085" s="43">
        <f t="shared" si="584"/>
        <v>0</v>
      </c>
      <c r="AX1085" s="133"/>
      <c r="AY1085" s="43">
        <f t="shared" si="585"/>
        <v>0</v>
      </c>
      <c r="AZ1085" s="133"/>
      <c r="BA1085" s="43">
        <f t="shared" si="586"/>
        <v>0</v>
      </c>
      <c r="BB1085" s="231"/>
      <c r="BC1085" s="43">
        <f t="shared" si="587"/>
        <v>0</v>
      </c>
      <c r="BD1085" s="123"/>
      <c r="BE1085">
        <f t="shared" si="566"/>
        <v>0</v>
      </c>
      <c r="BF1085">
        <f t="shared" si="567"/>
        <v>0</v>
      </c>
      <c r="BG1085">
        <f t="shared" si="568"/>
        <v>4</v>
      </c>
      <c r="BH1085">
        <f t="shared" si="571"/>
        <v>7</v>
      </c>
      <c r="BI1085" s="6">
        <f t="shared" si="569"/>
        <v>0</v>
      </c>
      <c r="BJ1085" s="44">
        <f t="shared" si="570"/>
        <v>0</v>
      </c>
    </row>
    <row r="1086" spans="1:62" ht="15" customHeight="1" x14ac:dyDescent="0.25">
      <c r="A1086" s="144">
        <f t="shared" si="563"/>
        <v>1074</v>
      </c>
      <c r="B1086" s="89" t="s">
        <v>150</v>
      </c>
      <c r="C1086" s="150">
        <v>3</v>
      </c>
      <c r="D1086" s="89" t="s">
        <v>150</v>
      </c>
      <c r="E1086" s="150">
        <v>2</v>
      </c>
      <c r="F1086" s="154" t="s">
        <v>139</v>
      </c>
      <c r="G1086" s="155">
        <v>21</v>
      </c>
      <c r="H1086" s="152">
        <f t="shared" ref="H1086:H1149" si="594">K$7</f>
        <v>5990.97</v>
      </c>
      <c r="I1086" s="47">
        <f t="shared" si="593"/>
        <v>449.44999999999982</v>
      </c>
      <c r="J1086" s="47">
        <f t="shared" si="564"/>
        <v>5353.5</v>
      </c>
      <c r="K1086" s="47">
        <f t="shared" si="589"/>
        <v>0</v>
      </c>
      <c r="L1086" s="56">
        <f t="shared" si="588"/>
        <v>779.98288660713592</v>
      </c>
      <c r="M1086" s="56">
        <f t="shared" si="572"/>
        <v>0</v>
      </c>
      <c r="N1086" s="78"/>
      <c r="O1086" s="78"/>
      <c r="P1086" s="78"/>
      <c r="Q1086" s="78"/>
      <c r="R1086" s="78"/>
      <c r="S1086" s="78"/>
      <c r="T1086" s="78"/>
      <c r="U1086" s="47"/>
      <c r="V1086" s="47">
        <f t="shared" si="591"/>
        <v>779.98288660713592</v>
      </c>
      <c r="W1086" s="79">
        <v>5</v>
      </c>
      <c r="X1086" s="62">
        <f t="shared" si="592"/>
        <v>779.98288660713592</v>
      </c>
      <c r="Y1086" s="137">
        <f t="shared" si="573"/>
        <v>113.32088070906373</v>
      </c>
      <c r="Z1086" s="133">
        <v>119</v>
      </c>
      <c r="AA1086" s="5">
        <f t="shared" si="590"/>
        <v>5.5137115836463382</v>
      </c>
      <c r="AB1086" s="133">
        <v>119</v>
      </c>
      <c r="AC1086" s="43">
        <f t="shared" si="575"/>
        <v>5.5137115836463382</v>
      </c>
      <c r="AD1086" s="133">
        <v>119</v>
      </c>
      <c r="AE1086" s="43">
        <f t="shared" si="574"/>
        <v>5.5137115836463382</v>
      </c>
      <c r="AF1086" s="131"/>
      <c r="AG1086" s="43">
        <f t="shared" si="576"/>
        <v>0</v>
      </c>
      <c r="AH1086" s="133"/>
      <c r="AI1086" s="43">
        <f t="shared" si="577"/>
        <v>0</v>
      </c>
      <c r="AJ1086" s="133"/>
      <c r="AK1086" s="43">
        <f t="shared" si="578"/>
        <v>0</v>
      </c>
      <c r="AL1086" s="117"/>
      <c r="AM1086" s="43">
        <f t="shared" si="579"/>
        <v>0</v>
      </c>
      <c r="AN1086" s="133"/>
      <c r="AO1086" s="5">
        <f t="shared" si="580"/>
        <v>0</v>
      </c>
      <c r="AP1086" s="133"/>
      <c r="AQ1086" s="43">
        <f t="shared" si="581"/>
        <v>0</v>
      </c>
      <c r="AR1086" s="133"/>
      <c r="AS1086" s="43">
        <f t="shared" si="582"/>
        <v>0</v>
      </c>
      <c r="AT1086" s="131"/>
      <c r="AU1086" s="43">
        <f t="shared" si="583"/>
        <v>0</v>
      </c>
      <c r="AV1086" s="133"/>
      <c r="AW1086" s="43">
        <f t="shared" si="584"/>
        <v>0</v>
      </c>
      <c r="AX1086" s="133"/>
      <c r="AY1086" s="43">
        <f t="shared" si="585"/>
        <v>0</v>
      </c>
      <c r="AZ1086" s="133"/>
      <c r="BA1086" s="43">
        <f t="shared" si="586"/>
        <v>0</v>
      </c>
      <c r="BB1086" s="231"/>
      <c r="BC1086" s="43">
        <f t="shared" si="587"/>
        <v>0</v>
      </c>
      <c r="BD1086" s="123"/>
      <c r="BE1086">
        <f t="shared" si="566"/>
        <v>0</v>
      </c>
      <c r="BF1086">
        <f t="shared" si="567"/>
        <v>0</v>
      </c>
      <c r="BG1086">
        <f t="shared" si="568"/>
        <v>4</v>
      </c>
      <c r="BH1086">
        <f t="shared" si="571"/>
        <v>7</v>
      </c>
      <c r="BI1086" s="6">
        <f t="shared" si="569"/>
        <v>0</v>
      </c>
      <c r="BJ1086" s="44">
        <f t="shared" si="570"/>
        <v>0</v>
      </c>
    </row>
    <row r="1087" spans="1:62" ht="15" customHeight="1" x14ac:dyDescent="0.25">
      <c r="A1087" s="144">
        <f t="shared" ref="A1087:A1150" si="595">A1086+1</f>
        <v>1075</v>
      </c>
      <c r="B1087" s="89" t="s">
        <v>150</v>
      </c>
      <c r="C1087" s="150">
        <v>4</v>
      </c>
      <c r="D1087" s="89" t="s">
        <v>150</v>
      </c>
      <c r="E1087" s="150">
        <v>3</v>
      </c>
      <c r="F1087" s="154" t="s">
        <v>139</v>
      </c>
      <c r="G1087" s="155">
        <v>22</v>
      </c>
      <c r="H1087" s="152">
        <f t="shared" si="594"/>
        <v>5990.97</v>
      </c>
      <c r="I1087" s="47">
        <f t="shared" si="593"/>
        <v>443.69999999999982</v>
      </c>
      <c r="J1087" s="47">
        <f t="shared" ref="J1087:J1150" si="596">J1086+I$8</f>
        <v>5361.5</v>
      </c>
      <c r="K1087" s="47">
        <f t="shared" si="589"/>
        <v>0</v>
      </c>
      <c r="L1087" s="56">
        <f t="shared" si="588"/>
        <v>770.13126861594196</v>
      </c>
      <c r="M1087" s="56">
        <f t="shared" si="572"/>
        <v>0</v>
      </c>
      <c r="N1087" s="78"/>
      <c r="O1087" s="78"/>
      <c r="P1087" s="78"/>
      <c r="Q1087" s="78"/>
      <c r="R1087" s="78"/>
      <c r="S1087" s="78"/>
      <c r="T1087" s="78"/>
      <c r="U1087" s="47"/>
      <c r="V1087" s="47">
        <f t="shared" si="591"/>
        <v>770.13126861594196</v>
      </c>
      <c r="W1087" s="79">
        <v>5</v>
      </c>
      <c r="X1087" s="62">
        <f t="shared" si="592"/>
        <v>770.13126861594196</v>
      </c>
      <c r="Y1087" s="137">
        <f t="shared" si="573"/>
        <v>114.77049595345929</v>
      </c>
      <c r="Z1087" s="133">
        <v>121</v>
      </c>
      <c r="AA1087" s="5">
        <f t="shared" si="590"/>
        <v>5.5575096858540185</v>
      </c>
      <c r="AB1087" s="133">
        <v>121</v>
      </c>
      <c r="AC1087" s="43">
        <f t="shared" si="575"/>
        <v>5.5575096858540185</v>
      </c>
      <c r="AD1087" s="133">
        <v>121</v>
      </c>
      <c r="AE1087" s="43">
        <f t="shared" si="574"/>
        <v>5.5575096858540185</v>
      </c>
      <c r="AF1087" s="131"/>
      <c r="AG1087" s="43">
        <f t="shared" si="576"/>
        <v>0</v>
      </c>
      <c r="AH1087" s="133"/>
      <c r="AI1087" s="43">
        <f t="shared" si="577"/>
        <v>0</v>
      </c>
      <c r="AJ1087" s="133"/>
      <c r="AK1087" s="43">
        <f t="shared" si="578"/>
        <v>0</v>
      </c>
      <c r="AL1087" s="117"/>
      <c r="AM1087" s="43">
        <f t="shared" si="579"/>
        <v>0</v>
      </c>
      <c r="AN1087" s="133"/>
      <c r="AO1087" s="5">
        <f t="shared" si="580"/>
        <v>0</v>
      </c>
      <c r="AP1087" s="133"/>
      <c r="AQ1087" s="43">
        <f t="shared" si="581"/>
        <v>0</v>
      </c>
      <c r="AR1087" s="133"/>
      <c r="AS1087" s="43">
        <f t="shared" si="582"/>
        <v>0</v>
      </c>
      <c r="AT1087" s="131"/>
      <c r="AU1087" s="43">
        <f t="shared" si="583"/>
        <v>0</v>
      </c>
      <c r="AV1087" s="133"/>
      <c r="AW1087" s="43">
        <f t="shared" si="584"/>
        <v>0</v>
      </c>
      <c r="AX1087" s="133"/>
      <c r="AY1087" s="43">
        <f t="shared" si="585"/>
        <v>0</v>
      </c>
      <c r="AZ1087" s="133"/>
      <c r="BA1087" s="43">
        <f t="shared" si="586"/>
        <v>0</v>
      </c>
      <c r="BB1087" s="231"/>
      <c r="BC1087" s="43">
        <f t="shared" si="587"/>
        <v>0</v>
      </c>
      <c r="BD1087" s="123"/>
      <c r="BE1087">
        <f t="shared" si="566"/>
        <v>0</v>
      </c>
      <c r="BF1087">
        <f t="shared" si="567"/>
        <v>0</v>
      </c>
      <c r="BG1087">
        <f t="shared" si="568"/>
        <v>4</v>
      </c>
      <c r="BH1087">
        <f t="shared" si="571"/>
        <v>7</v>
      </c>
      <c r="BI1087" s="6">
        <f t="shared" si="569"/>
        <v>0</v>
      </c>
      <c r="BJ1087" s="44">
        <f t="shared" si="570"/>
        <v>0</v>
      </c>
    </row>
    <row r="1088" spans="1:62" ht="15" customHeight="1" x14ac:dyDescent="0.25">
      <c r="A1088" s="144">
        <f t="shared" si="595"/>
        <v>1076</v>
      </c>
      <c r="B1088" s="89" t="s">
        <v>150</v>
      </c>
      <c r="C1088" s="150">
        <v>5</v>
      </c>
      <c r="D1088" s="89" t="s">
        <v>150</v>
      </c>
      <c r="E1088" s="150">
        <v>4</v>
      </c>
      <c r="F1088" s="154" t="s">
        <v>139</v>
      </c>
      <c r="G1088" s="155">
        <v>23</v>
      </c>
      <c r="H1088" s="152">
        <f t="shared" si="594"/>
        <v>5990.97</v>
      </c>
      <c r="I1088" s="47">
        <f t="shared" si="593"/>
        <v>437.94999999999982</v>
      </c>
      <c r="J1088" s="47">
        <f t="shared" si="596"/>
        <v>5369.5</v>
      </c>
      <c r="K1088" s="47">
        <f t="shared" si="589"/>
        <v>0</v>
      </c>
      <c r="L1088" s="56">
        <f t="shared" si="588"/>
        <v>760.27966130891616</v>
      </c>
      <c r="M1088" s="56">
        <f t="shared" si="572"/>
        <v>0</v>
      </c>
      <c r="N1088" s="78"/>
      <c r="O1088" s="78"/>
      <c r="P1088" s="78"/>
      <c r="Q1088" s="78"/>
      <c r="R1088" s="78"/>
      <c r="S1088" s="78"/>
      <c r="T1088" s="78"/>
      <c r="U1088" s="47"/>
      <c r="V1088" s="47">
        <f t="shared" si="591"/>
        <v>760.27966130891616</v>
      </c>
      <c r="W1088" s="79">
        <v>5</v>
      </c>
      <c r="X1088" s="62">
        <f t="shared" si="592"/>
        <v>760.27966130891616</v>
      </c>
      <c r="Y1088" s="137">
        <f t="shared" si="573"/>
        <v>116.25767746587734</v>
      </c>
      <c r="Z1088" s="133">
        <v>121</v>
      </c>
      <c r="AA1088" s="5">
        <f t="shared" si="590"/>
        <v>5.4162345070972178</v>
      </c>
      <c r="AB1088" s="133">
        <v>121</v>
      </c>
      <c r="AC1088" s="43">
        <f t="shared" si="575"/>
        <v>5.4162345070972178</v>
      </c>
      <c r="AD1088" s="133">
        <v>120</v>
      </c>
      <c r="AE1088" s="43">
        <f t="shared" si="574"/>
        <v>5.3270799058944025</v>
      </c>
      <c r="AF1088" s="131"/>
      <c r="AG1088" s="43">
        <f t="shared" si="576"/>
        <v>0</v>
      </c>
      <c r="AH1088" s="133"/>
      <c r="AI1088" s="43">
        <f t="shared" si="577"/>
        <v>0</v>
      </c>
      <c r="AJ1088" s="133"/>
      <c r="AK1088" s="43">
        <f t="shared" si="578"/>
        <v>0</v>
      </c>
      <c r="AL1088" s="117"/>
      <c r="AM1088" s="43">
        <f t="shared" si="579"/>
        <v>0</v>
      </c>
      <c r="AN1088" s="133"/>
      <c r="AO1088" s="5">
        <f t="shared" si="580"/>
        <v>0</v>
      </c>
      <c r="AP1088" s="133"/>
      <c r="AQ1088" s="43">
        <f t="shared" si="581"/>
        <v>0</v>
      </c>
      <c r="AR1088" s="133"/>
      <c r="AS1088" s="43">
        <f t="shared" si="582"/>
        <v>0</v>
      </c>
      <c r="AT1088" s="131"/>
      <c r="AU1088" s="43">
        <f t="shared" si="583"/>
        <v>0</v>
      </c>
      <c r="AV1088" s="133"/>
      <c r="AW1088" s="43">
        <f t="shared" si="584"/>
        <v>0</v>
      </c>
      <c r="AX1088" s="133"/>
      <c r="AY1088" s="43">
        <f t="shared" si="585"/>
        <v>0</v>
      </c>
      <c r="AZ1088" s="133"/>
      <c r="BA1088" s="43">
        <f t="shared" si="586"/>
        <v>0</v>
      </c>
      <c r="BB1088" s="231"/>
      <c r="BC1088" s="43">
        <f t="shared" si="587"/>
        <v>0</v>
      </c>
      <c r="BD1088" s="123"/>
      <c r="BE1088">
        <f t="shared" si="566"/>
        <v>0</v>
      </c>
      <c r="BF1088">
        <f t="shared" si="567"/>
        <v>0</v>
      </c>
      <c r="BG1088">
        <f t="shared" si="568"/>
        <v>4</v>
      </c>
      <c r="BH1088">
        <f t="shared" si="571"/>
        <v>7</v>
      </c>
      <c r="BI1088" s="6">
        <f t="shared" si="569"/>
        <v>0</v>
      </c>
      <c r="BJ1088" s="44">
        <f t="shared" si="570"/>
        <v>0</v>
      </c>
    </row>
    <row r="1089" spans="1:62" ht="15" customHeight="1" x14ac:dyDescent="0.25">
      <c r="A1089" s="144">
        <f t="shared" si="595"/>
        <v>1077</v>
      </c>
      <c r="B1089" s="89" t="s">
        <v>150</v>
      </c>
      <c r="C1089" s="150">
        <v>6</v>
      </c>
      <c r="D1089" s="89" t="s">
        <v>150</v>
      </c>
      <c r="E1089" s="150">
        <v>5</v>
      </c>
      <c r="F1089" s="154" t="s">
        <v>139</v>
      </c>
      <c r="G1089" s="155">
        <v>24</v>
      </c>
      <c r="H1089" s="152">
        <f t="shared" si="594"/>
        <v>5990.97</v>
      </c>
      <c r="I1089" s="47">
        <f t="shared" si="593"/>
        <v>432.19999999999982</v>
      </c>
      <c r="J1089" s="47">
        <f t="shared" si="596"/>
        <v>5377.5</v>
      </c>
      <c r="K1089" s="47">
        <f t="shared" si="589"/>
        <v>0</v>
      </c>
      <c r="L1089" s="56">
        <f t="shared" si="588"/>
        <v>750.42806510684295</v>
      </c>
      <c r="M1089" s="56">
        <f t="shared" si="572"/>
        <v>0</v>
      </c>
      <c r="N1089" s="78"/>
      <c r="O1089" s="78"/>
      <c r="P1089" s="78"/>
      <c r="Q1089" s="78"/>
      <c r="R1089" s="78"/>
      <c r="S1089" s="78"/>
      <c r="T1089" s="78"/>
      <c r="U1089" s="47"/>
      <c r="V1089" s="47">
        <f t="shared" si="591"/>
        <v>750.42806510684295</v>
      </c>
      <c r="W1089" s="79">
        <v>5</v>
      </c>
      <c r="X1089" s="62">
        <f t="shared" si="592"/>
        <v>750.42806510684295</v>
      </c>
      <c r="Y1089" s="137">
        <f t="shared" si="573"/>
        <v>117.78390462480112</v>
      </c>
      <c r="Z1089" s="133">
        <v>126</v>
      </c>
      <c r="AA1089" s="5">
        <f t="shared" si="590"/>
        <v>5.7218859850037767</v>
      </c>
      <c r="AB1089" s="133">
        <v>126</v>
      </c>
      <c r="AC1089" s="43">
        <f t="shared" si="575"/>
        <v>5.7218859850037767</v>
      </c>
      <c r="AD1089" s="133">
        <v>125</v>
      </c>
      <c r="AE1089" s="43">
        <f t="shared" si="574"/>
        <v>5.6314228090000018</v>
      </c>
      <c r="AF1089" s="131"/>
      <c r="AG1089" s="43">
        <f t="shared" si="576"/>
        <v>0</v>
      </c>
      <c r="AH1089" s="133"/>
      <c r="AI1089" s="43">
        <f t="shared" si="577"/>
        <v>0</v>
      </c>
      <c r="AJ1089" s="133"/>
      <c r="AK1089" s="43">
        <f t="shared" si="578"/>
        <v>0</v>
      </c>
      <c r="AL1089" s="231"/>
      <c r="AM1089" s="43">
        <f t="shared" si="579"/>
        <v>0</v>
      </c>
      <c r="AN1089" s="133"/>
      <c r="AO1089" s="5">
        <f t="shared" si="580"/>
        <v>0</v>
      </c>
      <c r="AP1089" s="133"/>
      <c r="AQ1089" s="43">
        <f t="shared" si="581"/>
        <v>0</v>
      </c>
      <c r="AR1089" s="133"/>
      <c r="AS1089" s="43">
        <f t="shared" si="582"/>
        <v>0</v>
      </c>
      <c r="AT1089" s="131"/>
      <c r="AU1089" s="43">
        <f t="shared" si="583"/>
        <v>0</v>
      </c>
      <c r="AV1089" s="133"/>
      <c r="AW1089" s="43">
        <f t="shared" si="584"/>
        <v>0</v>
      </c>
      <c r="AX1089" s="133"/>
      <c r="AY1089" s="43">
        <f t="shared" si="585"/>
        <v>0</v>
      </c>
      <c r="AZ1089" s="133"/>
      <c r="BA1089" s="43">
        <f t="shared" si="586"/>
        <v>0</v>
      </c>
      <c r="BB1089" s="231"/>
      <c r="BC1089" s="43">
        <f t="shared" si="587"/>
        <v>0</v>
      </c>
      <c r="BD1089" s="123"/>
      <c r="BE1089">
        <f t="shared" si="566"/>
        <v>0</v>
      </c>
      <c r="BF1089">
        <f t="shared" si="567"/>
        <v>0</v>
      </c>
      <c r="BG1089">
        <f t="shared" si="568"/>
        <v>4</v>
      </c>
      <c r="BH1089">
        <f t="shared" si="571"/>
        <v>7</v>
      </c>
      <c r="BI1089" s="6">
        <f t="shared" si="569"/>
        <v>0</v>
      </c>
      <c r="BJ1089" s="44">
        <f t="shared" si="570"/>
        <v>0</v>
      </c>
    </row>
    <row r="1090" spans="1:62" ht="15" customHeight="1" x14ac:dyDescent="0.25">
      <c r="A1090" s="144">
        <f t="shared" si="595"/>
        <v>1078</v>
      </c>
      <c r="B1090" s="89" t="s">
        <v>150</v>
      </c>
      <c r="C1090" s="150">
        <v>7</v>
      </c>
      <c r="D1090" s="89" t="s">
        <v>150</v>
      </c>
      <c r="E1090" s="150">
        <v>6</v>
      </c>
      <c r="F1090" s="154" t="s">
        <v>139</v>
      </c>
      <c r="G1090" s="155">
        <v>25</v>
      </c>
      <c r="H1090" s="152">
        <f t="shared" si="594"/>
        <v>5990.97</v>
      </c>
      <c r="I1090" s="47">
        <f t="shared" si="593"/>
        <v>426.44999999999982</v>
      </c>
      <c r="J1090" s="47">
        <f t="shared" si="596"/>
        <v>5385.5</v>
      </c>
      <c r="K1090" s="47">
        <f t="shared" si="589"/>
        <v>0</v>
      </c>
      <c r="L1090" s="56">
        <f t="shared" si="588"/>
        <v>740.57648045289704</v>
      </c>
      <c r="M1090" s="56">
        <f t="shared" si="572"/>
        <v>0</v>
      </c>
      <c r="N1090" s="78"/>
      <c r="O1090" s="78"/>
      <c r="P1090" s="78"/>
      <c r="Q1090" s="78"/>
      <c r="R1090" s="78"/>
      <c r="S1090" s="78"/>
      <c r="T1090" s="78"/>
      <c r="U1090" s="47"/>
      <c r="V1090" s="47">
        <f t="shared" si="591"/>
        <v>740.57648045289704</v>
      </c>
      <c r="W1090" s="79">
        <v>5</v>
      </c>
      <c r="X1090" s="62">
        <f t="shared" si="592"/>
        <v>740.57648045289704</v>
      </c>
      <c r="Y1090" s="137">
        <f t="shared" si="573"/>
        <v>119.35073551655981</v>
      </c>
      <c r="Z1090" s="133">
        <v>121</v>
      </c>
      <c r="AA1090" s="5">
        <f t="shared" si="590"/>
        <v>5.1391411431036174</v>
      </c>
      <c r="AB1090" s="133">
        <v>121</v>
      </c>
      <c r="AC1090" s="43">
        <f t="shared" si="575"/>
        <v>5.1391411431036174</v>
      </c>
      <c r="AD1090" s="133">
        <v>122</v>
      </c>
      <c r="AE1090" s="43">
        <f t="shared" si="574"/>
        <v>5.2244366350627862</v>
      </c>
      <c r="AF1090" s="131"/>
      <c r="AG1090" s="43">
        <f t="shared" si="576"/>
        <v>0</v>
      </c>
      <c r="AH1090" s="133"/>
      <c r="AI1090" s="43">
        <f t="shared" si="577"/>
        <v>0</v>
      </c>
      <c r="AJ1090" s="133"/>
      <c r="AK1090" s="43">
        <f t="shared" si="578"/>
        <v>0</v>
      </c>
      <c r="AL1090" s="231"/>
      <c r="AM1090" s="43">
        <f t="shared" si="579"/>
        <v>0</v>
      </c>
      <c r="AN1090" s="133"/>
      <c r="AO1090" s="5">
        <f t="shared" si="580"/>
        <v>0</v>
      </c>
      <c r="AP1090" s="133"/>
      <c r="AQ1090" s="43">
        <f t="shared" si="581"/>
        <v>0</v>
      </c>
      <c r="AR1090" s="133"/>
      <c r="AS1090" s="43">
        <f t="shared" si="582"/>
        <v>0</v>
      </c>
      <c r="AT1090" s="131"/>
      <c r="AU1090" s="43">
        <f t="shared" si="583"/>
        <v>0</v>
      </c>
      <c r="AV1090" s="133"/>
      <c r="AW1090" s="43">
        <f t="shared" si="584"/>
        <v>0</v>
      </c>
      <c r="AX1090" s="133"/>
      <c r="AY1090" s="43">
        <f t="shared" si="585"/>
        <v>0</v>
      </c>
      <c r="AZ1090" s="133"/>
      <c r="BA1090" s="43">
        <f t="shared" si="586"/>
        <v>0</v>
      </c>
      <c r="BB1090" s="231"/>
      <c r="BC1090" s="43">
        <f t="shared" si="587"/>
        <v>0</v>
      </c>
      <c r="BD1090" s="123"/>
      <c r="BE1090">
        <f t="shared" si="566"/>
        <v>0</v>
      </c>
      <c r="BF1090">
        <f t="shared" si="567"/>
        <v>0</v>
      </c>
      <c r="BG1090">
        <f t="shared" si="568"/>
        <v>4</v>
      </c>
      <c r="BH1090">
        <f t="shared" si="571"/>
        <v>7</v>
      </c>
      <c r="BI1090" s="6">
        <f t="shared" si="569"/>
        <v>0</v>
      </c>
      <c r="BJ1090" s="44">
        <f t="shared" si="570"/>
        <v>0</v>
      </c>
    </row>
    <row r="1091" spans="1:62" ht="15" customHeight="1" x14ac:dyDescent="0.25">
      <c r="A1091" s="144">
        <f t="shared" si="595"/>
        <v>1079</v>
      </c>
      <c r="B1091" s="89" t="s">
        <v>150</v>
      </c>
      <c r="C1091" s="150">
        <v>8</v>
      </c>
      <c r="D1091" s="89" t="s">
        <v>150</v>
      </c>
      <c r="E1091" s="150">
        <v>7</v>
      </c>
      <c r="F1091" s="154" t="s">
        <v>139</v>
      </c>
      <c r="G1091" s="155">
        <v>26</v>
      </c>
      <c r="H1091" s="152">
        <f t="shared" si="594"/>
        <v>5990.97</v>
      </c>
      <c r="I1091" s="47">
        <f t="shared" si="593"/>
        <v>420.69999999999982</v>
      </c>
      <c r="J1091" s="47">
        <f t="shared" si="596"/>
        <v>5393.5</v>
      </c>
      <c r="K1091" s="47">
        <f t="shared" si="589"/>
        <v>0</v>
      </c>
      <c r="L1091" s="56">
        <f t="shared" si="588"/>
        <v>730.72490781415149</v>
      </c>
      <c r="M1091" s="56">
        <f t="shared" si="572"/>
        <v>0</v>
      </c>
      <c r="N1091" s="78"/>
      <c r="O1091" s="78"/>
      <c r="P1091" s="78"/>
      <c r="Q1091" s="78"/>
      <c r="R1091" s="78"/>
      <c r="S1091" s="78"/>
      <c r="T1091" s="78"/>
      <c r="U1091" s="47"/>
      <c r="V1091" s="47">
        <f t="shared" si="591"/>
        <v>730.72490781415149</v>
      </c>
      <c r="W1091" s="79">
        <v>5</v>
      </c>
      <c r="X1091" s="62">
        <f t="shared" si="592"/>
        <v>730.72490781415149</v>
      </c>
      <c r="Y1091" s="137">
        <f t="shared" si="573"/>
        <v>120.95981224003745</v>
      </c>
      <c r="Z1091" s="133">
        <v>127</v>
      </c>
      <c r="AA1091" s="5">
        <f t="shared" si="590"/>
        <v>5.5118226888487065</v>
      </c>
      <c r="AB1091" s="133">
        <v>127</v>
      </c>
      <c r="AC1091" s="43">
        <f t="shared" si="575"/>
        <v>5.5118226888487065</v>
      </c>
      <c r="AD1091" s="133">
        <v>126</v>
      </c>
      <c r="AE1091" s="43">
        <f t="shared" si="574"/>
        <v>5.4253640652341781</v>
      </c>
      <c r="AF1091" s="131"/>
      <c r="AG1091" s="43">
        <f t="shared" si="576"/>
        <v>0</v>
      </c>
      <c r="AH1091" s="133"/>
      <c r="AI1091" s="43">
        <f t="shared" si="577"/>
        <v>0</v>
      </c>
      <c r="AJ1091" s="133"/>
      <c r="AK1091" s="43">
        <f t="shared" si="578"/>
        <v>0</v>
      </c>
      <c r="AL1091" s="231"/>
      <c r="AM1091" s="43">
        <f t="shared" si="579"/>
        <v>0</v>
      </c>
      <c r="AN1091" s="133"/>
      <c r="AO1091" s="5">
        <f t="shared" si="580"/>
        <v>0</v>
      </c>
      <c r="AP1091" s="133"/>
      <c r="AQ1091" s="43">
        <f t="shared" si="581"/>
        <v>0</v>
      </c>
      <c r="AR1091" s="133"/>
      <c r="AS1091" s="43">
        <f t="shared" si="582"/>
        <v>0</v>
      </c>
      <c r="AT1091" s="131"/>
      <c r="AU1091" s="43">
        <f t="shared" si="583"/>
        <v>0</v>
      </c>
      <c r="AV1091" s="133"/>
      <c r="AW1091" s="43">
        <f t="shared" si="584"/>
        <v>0</v>
      </c>
      <c r="AX1091" s="133"/>
      <c r="AY1091" s="43">
        <f t="shared" si="585"/>
        <v>0</v>
      </c>
      <c r="AZ1091" s="133"/>
      <c r="BA1091" s="43">
        <f t="shared" si="586"/>
        <v>0</v>
      </c>
      <c r="BB1091" s="231"/>
      <c r="BC1091" s="43">
        <f t="shared" si="587"/>
        <v>0</v>
      </c>
      <c r="BD1091" s="123"/>
      <c r="BE1091">
        <f t="shared" si="566"/>
        <v>0</v>
      </c>
      <c r="BF1091">
        <f t="shared" si="567"/>
        <v>0</v>
      </c>
      <c r="BG1091">
        <f t="shared" si="568"/>
        <v>4</v>
      </c>
      <c r="BH1091">
        <f t="shared" si="571"/>
        <v>7</v>
      </c>
      <c r="BI1091" s="6">
        <f t="shared" si="569"/>
        <v>0</v>
      </c>
      <c r="BJ1091" s="44">
        <f t="shared" si="570"/>
        <v>0</v>
      </c>
    </row>
    <row r="1092" spans="1:62" ht="15" customHeight="1" x14ac:dyDescent="0.25">
      <c r="A1092" s="144">
        <f t="shared" si="595"/>
        <v>1080</v>
      </c>
      <c r="B1092" s="89" t="s">
        <v>150</v>
      </c>
      <c r="C1092" s="150">
        <v>9</v>
      </c>
      <c r="D1092" s="89" t="s">
        <v>150</v>
      </c>
      <c r="E1092" s="150">
        <v>8</v>
      </c>
      <c r="F1092" s="154" t="s">
        <v>139</v>
      </c>
      <c r="G1092" s="155">
        <v>27</v>
      </c>
      <c r="H1092" s="152">
        <f t="shared" si="594"/>
        <v>5990.97</v>
      </c>
      <c r="I1092" s="47">
        <f t="shared" si="593"/>
        <v>414.94999999999982</v>
      </c>
      <c r="J1092" s="47">
        <f t="shared" si="596"/>
        <v>5401.5</v>
      </c>
      <c r="K1092" s="47">
        <f t="shared" si="589"/>
        <v>0</v>
      </c>
      <c r="L1092" s="56">
        <f t="shared" si="588"/>
        <v>720.87334768321136</v>
      </c>
      <c r="M1092" s="56">
        <f t="shared" si="572"/>
        <v>0</v>
      </c>
      <c r="N1092" s="78"/>
      <c r="O1092" s="78"/>
      <c r="P1092" s="78"/>
      <c r="Q1092" s="78"/>
      <c r="R1092" s="78"/>
      <c r="S1092" s="78"/>
      <c r="T1092" s="78"/>
      <c r="U1092" s="47"/>
      <c r="V1092" s="47">
        <f t="shared" si="591"/>
        <v>720.87334768321136</v>
      </c>
      <c r="W1092" s="79">
        <v>5</v>
      </c>
      <c r="X1092" s="62">
        <f t="shared" si="592"/>
        <v>720.87334768321136</v>
      </c>
      <c r="Y1092" s="137">
        <f t="shared" si="573"/>
        <v>122.61286664625143</v>
      </c>
      <c r="Z1092" s="133">
        <v>124</v>
      </c>
      <c r="AA1092" s="5">
        <f t="shared" ref="AA1092:AA1123" si="597">POWER(2*$X1092/1000*Z1092, 2)*$A$5</f>
        <v>5.1137710740213764</v>
      </c>
      <c r="AB1092" s="133">
        <v>124</v>
      </c>
      <c r="AC1092" s="43">
        <f t="shared" si="575"/>
        <v>5.1137710740213764</v>
      </c>
      <c r="AD1092" s="133">
        <v>124</v>
      </c>
      <c r="AE1092" s="43">
        <f t="shared" si="574"/>
        <v>5.1137710740213764</v>
      </c>
      <c r="AF1092" s="131"/>
      <c r="AG1092" s="43">
        <f t="shared" si="576"/>
        <v>0</v>
      </c>
      <c r="AH1092" s="133"/>
      <c r="AI1092" s="43">
        <f t="shared" si="577"/>
        <v>0</v>
      </c>
      <c r="AJ1092" s="133"/>
      <c r="AK1092" s="43">
        <f t="shared" si="578"/>
        <v>0</v>
      </c>
      <c r="AL1092" s="231"/>
      <c r="AM1092" s="43">
        <f t="shared" si="579"/>
        <v>0</v>
      </c>
      <c r="AN1092" s="133"/>
      <c r="AO1092" s="5">
        <f t="shared" si="580"/>
        <v>0</v>
      </c>
      <c r="AP1092" s="133"/>
      <c r="AQ1092" s="43">
        <f t="shared" si="581"/>
        <v>0</v>
      </c>
      <c r="AR1092" s="133"/>
      <c r="AS1092" s="43">
        <f t="shared" si="582"/>
        <v>0</v>
      </c>
      <c r="AT1092" s="131"/>
      <c r="AU1092" s="43">
        <f t="shared" si="583"/>
        <v>0</v>
      </c>
      <c r="AV1092" s="133"/>
      <c r="AW1092" s="43">
        <f t="shared" si="584"/>
        <v>0</v>
      </c>
      <c r="AX1092" s="133"/>
      <c r="AY1092" s="43">
        <f t="shared" si="585"/>
        <v>0</v>
      </c>
      <c r="AZ1092" s="133"/>
      <c r="BA1092" s="43">
        <f t="shared" si="586"/>
        <v>0</v>
      </c>
      <c r="BB1092" s="231"/>
      <c r="BC1092" s="43">
        <f t="shared" si="587"/>
        <v>0</v>
      </c>
      <c r="BD1092" s="123"/>
      <c r="BE1092">
        <f t="shared" si="566"/>
        <v>0</v>
      </c>
      <c r="BF1092">
        <f t="shared" si="567"/>
        <v>0</v>
      </c>
      <c r="BG1092">
        <f t="shared" si="568"/>
        <v>4</v>
      </c>
      <c r="BH1092">
        <f t="shared" si="571"/>
        <v>7</v>
      </c>
      <c r="BI1092" s="6">
        <f t="shared" si="569"/>
        <v>0</v>
      </c>
      <c r="BJ1092" s="44">
        <f t="shared" si="570"/>
        <v>0</v>
      </c>
    </row>
    <row r="1093" spans="1:62" ht="15" customHeight="1" x14ac:dyDescent="0.25">
      <c r="A1093" s="144">
        <f t="shared" si="595"/>
        <v>1081</v>
      </c>
      <c r="B1093" s="89" t="s">
        <v>150</v>
      </c>
      <c r="C1093" s="150">
        <v>10</v>
      </c>
      <c r="D1093" s="89" t="s">
        <v>150</v>
      </c>
      <c r="E1093" s="150">
        <v>9</v>
      </c>
      <c r="F1093" s="154" t="s">
        <v>139</v>
      </c>
      <c r="G1093" s="155">
        <v>28</v>
      </c>
      <c r="H1093" s="152">
        <f t="shared" si="594"/>
        <v>5990.97</v>
      </c>
      <c r="I1093" s="47">
        <f t="shared" si="593"/>
        <v>409.19999999999982</v>
      </c>
      <c r="J1093" s="47">
        <f t="shared" si="596"/>
        <v>5409.5</v>
      </c>
      <c r="K1093" s="47">
        <f t="shared" si="589"/>
        <v>0</v>
      </c>
      <c r="L1093" s="56">
        <f t="shared" si="588"/>
        <v>711.02180057998237</v>
      </c>
      <c r="M1093" s="56">
        <f t="shared" si="572"/>
        <v>0</v>
      </c>
      <c r="N1093" s="78"/>
      <c r="O1093" s="78"/>
      <c r="P1093" s="78"/>
      <c r="Q1093" s="78"/>
      <c r="R1093" s="78"/>
      <c r="S1093" s="78"/>
      <c r="T1093" s="78"/>
      <c r="U1093" s="47"/>
      <c r="V1093" s="47">
        <f t="shared" si="591"/>
        <v>711.02180057998237</v>
      </c>
      <c r="W1093" s="79">
        <v>5</v>
      </c>
      <c r="X1093" s="62">
        <f t="shared" si="592"/>
        <v>711.02180057998237</v>
      </c>
      <c r="Y1093" s="137">
        <f t="shared" si="573"/>
        <v>124.31172655496614</v>
      </c>
      <c r="Z1093" s="133">
        <v>129</v>
      </c>
      <c r="AA1093" s="5">
        <f t="shared" si="597"/>
        <v>5.384250142065218</v>
      </c>
      <c r="AB1093" s="133">
        <v>129</v>
      </c>
      <c r="AC1093" s="43">
        <f t="shared" si="575"/>
        <v>5.384250142065218</v>
      </c>
      <c r="AD1093" s="133">
        <v>129</v>
      </c>
      <c r="AE1093" s="43">
        <f t="shared" si="574"/>
        <v>5.384250142065218</v>
      </c>
      <c r="AF1093" s="131"/>
      <c r="AG1093" s="43">
        <f t="shared" si="576"/>
        <v>0</v>
      </c>
      <c r="AH1093" s="133"/>
      <c r="AI1093" s="43">
        <f t="shared" si="577"/>
        <v>0</v>
      </c>
      <c r="AJ1093" s="133"/>
      <c r="AK1093" s="43">
        <f t="shared" si="578"/>
        <v>0</v>
      </c>
      <c r="AL1093" s="231"/>
      <c r="AM1093" s="43">
        <f t="shared" si="579"/>
        <v>0</v>
      </c>
      <c r="AN1093" s="133"/>
      <c r="AO1093" s="5">
        <f t="shared" si="580"/>
        <v>0</v>
      </c>
      <c r="AP1093" s="133"/>
      <c r="AQ1093" s="43">
        <f t="shared" si="581"/>
        <v>0</v>
      </c>
      <c r="AR1093" s="133"/>
      <c r="AS1093" s="43">
        <f t="shared" si="582"/>
        <v>0</v>
      </c>
      <c r="AT1093" s="131"/>
      <c r="AU1093" s="43">
        <f t="shared" si="583"/>
        <v>0</v>
      </c>
      <c r="AV1093" s="133"/>
      <c r="AW1093" s="43">
        <f t="shared" si="584"/>
        <v>0</v>
      </c>
      <c r="AX1093" s="133"/>
      <c r="AY1093" s="43">
        <f t="shared" si="585"/>
        <v>0</v>
      </c>
      <c r="AZ1093" s="133"/>
      <c r="BA1093" s="43">
        <f t="shared" si="586"/>
        <v>0</v>
      </c>
      <c r="BB1093" s="231"/>
      <c r="BC1093" s="43">
        <f t="shared" si="587"/>
        <v>0</v>
      </c>
      <c r="BD1093" s="123"/>
      <c r="BE1093">
        <f t="shared" si="566"/>
        <v>0</v>
      </c>
      <c r="BF1093">
        <f t="shared" si="567"/>
        <v>0</v>
      </c>
      <c r="BG1093">
        <f t="shared" si="568"/>
        <v>4</v>
      </c>
      <c r="BH1093">
        <f t="shared" si="571"/>
        <v>7</v>
      </c>
      <c r="BI1093" s="6">
        <f t="shared" si="569"/>
        <v>0</v>
      </c>
      <c r="BJ1093" s="44">
        <f t="shared" si="570"/>
        <v>0</v>
      </c>
    </row>
    <row r="1094" spans="1:62" ht="15" customHeight="1" x14ac:dyDescent="0.25">
      <c r="A1094" s="144">
        <f t="shared" si="595"/>
        <v>1082</v>
      </c>
      <c r="B1094" s="89" t="s">
        <v>150</v>
      </c>
      <c r="C1094" s="150">
        <v>11</v>
      </c>
      <c r="D1094" s="89" t="s">
        <v>150</v>
      </c>
      <c r="E1094" s="150">
        <v>10</v>
      </c>
      <c r="F1094" s="154" t="s">
        <v>139</v>
      </c>
      <c r="G1094" s="155">
        <v>29</v>
      </c>
      <c r="H1094" s="152">
        <f t="shared" si="594"/>
        <v>5990.97</v>
      </c>
      <c r="I1094" s="47">
        <f t="shared" si="593"/>
        <v>403.44999999999982</v>
      </c>
      <c r="J1094" s="47">
        <f t="shared" si="596"/>
        <v>5417.5</v>
      </c>
      <c r="K1094" s="47">
        <f t="shared" si="589"/>
        <v>0</v>
      </c>
      <c r="L1094" s="56">
        <f t="shared" si="588"/>
        <v>701.17026705358819</v>
      </c>
      <c r="M1094" s="56">
        <f t="shared" si="572"/>
        <v>0</v>
      </c>
      <c r="N1094" s="78"/>
      <c r="O1094" s="78"/>
      <c r="P1094" s="78"/>
      <c r="Q1094" s="78"/>
      <c r="R1094" s="78"/>
      <c r="S1094" s="78"/>
      <c r="T1094" s="78"/>
      <c r="U1094" s="47"/>
      <c r="V1094" s="47">
        <f t="shared" si="591"/>
        <v>701.17026705358819</v>
      </c>
      <c r="W1094" s="79">
        <v>5</v>
      </c>
      <c r="X1094" s="62">
        <f t="shared" si="592"/>
        <v>701.17026705358819</v>
      </c>
      <c r="Y1094" s="137">
        <f t="shared" si="573"/>
        <v>126.05832249524522</v>
      </c>
      <c r="Z1094" s="133">
        <v>129</v>
      </c>
      <c r="AA1094" s="5">
        <f t="shared" si="597"/>
        <v>5.236081260748418</v>
      </c>
      <c r="AB1094" s="133">
        <v>129</v>
      </c>
      <c r="AC1094" s="43">
        <f t="shared" si="575"/>
        <v>5.236081260748418</v>
      </c>
      <c r="AD1094" s="133">
        <v>129</v>
      </c>
      <c r="AE1094" s="43">
        <f t="shared" si="574"/>
        <v>5.236081260748418</v>
      </c>
      <c r="AF1094" s="131"/>
      <c r="AG1094" s="43">
        <f t="shared" si="576"/>
        <v>0</v>
      </c>
      <c r="AH1094" s="133"/>
      <c r="AI1094" s="43">
        <f t="shared" si="577"/>
        <v>0</v>
      </c>
      <c r="AJ1094" s="133"/>
      <c r="AK1094" s="43">
        <f t="shared" si="578"/>
        <v>0</v>
      </c>
      <c r="AL1094" s="231"/>
      <c r="AM1094" s="43">
        <f t="shared" si="579"/>
        <v>0</v>
      </c>
      <c r="AN1094" s="133"/>
      <c r="AO1094" s="5">
        <f t="shared" si="580"/>
        <v>0</v>
      </c>
      <c r="AP1094" s="133"/>
      <c r="AQ1094" s="43">
        <f t="shared" si="581"/>
        <v>0</v>
      </c>
      <c r="AR1094" s="133"/>
      <c r="AS1094" s="43">
        <f t="shared" si="582"/>
        <v>0</v>
      </c>
      <c r="AT1094" s="131"/>
      <c r="AU1094" s="43">
        <f t="shared" si="583"/>
        <v>0</v>
      </c>
      <c r="AV1094" s="133"/>
      <c r="AW1094" s="43">
        <f t="shared" si="584"/>
        <v>0</v>
      </c>
      <c r="AX1094" s="133"/>
      <c r="AY1094" s="43">
        <f t="shared" si="585"/>
        <v>0</v>
      </c>
      <c r="AZ1094" s="133"/>
      <c r="BA1094" s="43">
        <f t="shared" si="586"/>
        <v>0</v>
      </c>
      <c r="BB1094" s="231"/>
      <c r="BC1094" s="43">
        <f t="shared" si="587"/>
        <v>0</v>
      </c>
      <c r="BD1094" s="123"/>
      <c r="BE1094">
        <f t="shared" si="566"/>
        <v>0</v>
      </c>
      <c r="BF1094">
        <f t="shared" si="567"/>
        <v>0</v>
      </c>
      <c r="BG1094">
        <f t="shared" si="568"/>
        <v>4</v>
      </c>
      <c r="BH1094">
        <f t="shared" si="571"/>
        <v>7</v>
      </c>
      <c r="BI1094" s="6">
        <f t="shared" si="569"/>
        <v>0</v>
      </c>
      <c r="BJ1094" s="44">
        <f t="shared" si="570"/>
        <v>0</v>
      </c>
    </row>
    <row r="1095" spans="1:62" ht="15" customHeight="1" x14ac:dyDescent="0.25">
      <c r="A1095" s="144">
        <f t="shared" si="595"/>
        <v>1083</v>
      </c>
      <c r="B1095" s="89" t="s">
        <v>150</v>
      </c>
      <c r="C1095" s="150">
        <v>12</v>
      </c>
      <c r="D1095" s="89" t="s">
        <v>150</v>
      </c>
      <c r="E1095" s="150">
        <v>11</v>
      </c>
      <c r="F1095" s="154" t="s">
        <v>139</v>
      </c>
      <c r="G1095" s="155">
        <v>30</v>
      </c>
      <c r="H1095" s="152">
        <f t="shared" si="594"/>
        <v>5990.97</v>
      </c>
      <c r="I1095" s="47">
        <f t="shared" si="593"/>
        <v>397.69999999999982</v>
      </c>
      <c r="J1095" s="47">
        <f t="shared" si="596"/>
        <v>5425.5</v>
      </c>
      <c r="K1095" s="47">
        <f t="shared" si="589"/>
        <v>0</v>
      </c>
      <c r="L1095" s="56">
        <f t="shared" si="588"/>
        <v>691.31874768445277</v>
      </c>
      <c r="M1095" s="56">
        <f t="shared" si="572"/>
        <v>0</v>
      </c>
      <c r="N1095" s="78"/>
      <c r="O1095" s="78"/>
      <c r="P1095" s="78"/>
      <c r="Q1095" s="78"/>
      <c r="R1095" s="78"/>
      <c r="S1095" s="78"/>
      <c r="T1095" s="78"/>
      <c r="U1095" s="47"/>
      <c r="V1095" s="47">
        <f t="shared" si="591"/>
        <v>691.31874768445277</v>
      </c>
      <c r="W1095" s="79">
        <v>5</v>
      </c>
      <c r="X1095" s="62">
        <f t="shared" si="592"/>
        <v>691.31874768445277</v>
      </c>
      <c r="Y1095" s="137">
        <f t="shared" si="573"/>
        <v>127.85469502219058</v>
      </c>
      <c r="Z1095" s="133">
        <v>130</v>
      </c>
      <c r="AA1095" s="5">
        <f t="shared" si="597"/>
        <v>5.1692001434944022</v>
      </c>
      <c r="AB1095" s="133">
        <v>131</v>
      </c>
      <c r="AC1095" s="43">
        <f t="shared" si="575"/>
        <v>5.2490321693791371</v>
      </c>
      <c r="AD1095" s="133">
        <v>131</v>
      </c>
      <c r="AE1095" s="43">
        <f t="shared" si="574"/>
        <v>5.2490321693791371</v>
      </c>
      <c r="AF1095" s="131"/>
      <c r="AG1095" s="43">
        <f t="shared" si="576"/>
        <v>0</v>
      </c>
      <c r="AH1095" s="133"/>
      <c r="AI1095" s="43">
        <f t="shared" si="577"/>
        <v>0</v>
      </c>
      <c r="AJ1095" s="133"/>
      <c r="AK1095" s="43">
        <f t="shared" si="578"/>
        <v>0</v>
      </c>
      <c r="AL1095" s="231"/>
      <c r="AM1095" s="43">
        <f t="shared" si="579"/>
        <v>0</v>
      </c>
      <c r="AN1095" s="133"/>
      <c r="AO1095" s="5">
        <f t="shared" si="580"/>
        <v>0</v>
      </c>
      <c r="AP1095" s="133"/>
      <c r="AQ1095" s="43">
        <f t="shared" si="581"/>
        <v>0</v>
      </c>
      <c r="AR1095" s="133"/>
      <c r="AS1095" s="43">
        <f t="shared" si="582"/>
        <v>0</v>
      </c>
      <c r="AT1095" s="131"/>
      <c r="AU1095" s="43">
        <f t="shared" si="583"/>
        <v>0</v>
      </c>
      <c r="AV1095" s="133"/>
      <c r="AW1095" s="43">
        <f t="shared" si="584"/>
        <v>0</v>
      </c>
      <c r="AX1095" s="133"/>
      <c r="AY1095" s="43">
        <f t="shared" si="585"/>
        <v>0</v>
      </c>
      <c r="AZ1095" s="133"/>
      <c r="BA1095" s="43">
        <f t="shared" si="586"/>
        <v>0</v>
      </c>
      <c r="BB1095" s="231"/>
      <c r="BC1095" s="43">
        <f t="shared" si="587"/>
        <v>0</v>
      </c>
      <c r="BD1095" s="123"/>
      <c r="BE1095">
        <f t="shared" si="566"/>
        <v>0</v>
      </c>
      <c r="BF1095">
        <f t="shared" si="567"/>
        <v>0</v>
      </c>
      <c r="BG1095">
        <f t="shared" si="568"/>
        <v>4</v>
      </c>
      <c r="BH1095">
        <f t="shared" si="571"/>
        <v>7</v>
      </c>
      <c r="BI1095" s="6">
        <f t="shared" si="569"/>
        <v>0</v>
      </c>
      <c r="BJ1095" s="44">
        <f t="shared" si="570"/>
        <v>0</v>
      </c>
    </row>
    <row r="1096" spans="1:62" ht="15" customHeight="1" x14ac:dyDescent="0.25">
      <c r="A1096" s="144">
        <f t="shared" si="595"/>
        <v>1084</v>
      </c>
      <c r="B1096" s="89" t="s">
        <v>150</v>
      </c>
      <c r="C1096" s="150">
        <v>13</v>
      </c>
      <c r="D1096" s="89" t="s">
        <v>150</v>
      </c>
      <c r="E1096" s="150">
        <v>12</v>
      </c>
      <c r="F1096" s="154" t="s">
        <v>139</v>
      </c>
      <c r="G1096" s="155">
        <v>31</v>
      </c>
      <c r="H1096" s="152">
        <f t="shared" si="594"/>
        <v>5990.97</v>
      </c>
      <c r="I1096" s="47">
        <f t="shared" si="593"/>
        <v>391.94999999999982</v>
      </c>
      <c r="J1096" s="47">
        <f t="shared" si="596"/>
        <v>5433.5</v>
      </c>
      <c r="K1096" s="47">
        <f t="shared" si="589"/>
        <v>0</v>
      </c>
      <c r="L1096" s="56">
        <f t="shared" si="588"/>
        <v>681.46724308656258</v>
      </c>
      <c r="M1096" s="56">
        <f t="shared" si="572"/>
        <v>0</v>
      </c>
      <c r="N1096" s="78"/>
      <c r="O1096" s="78"/>
      <c r="P1096" s="78"/>
      <c r="Q1096" s="78"/>
      <c r="R1096" s="78"/>
      <c r="S1096" s="78"/>
      <c r="T1096" s="78"/>
      <c r="U1096" s="47"/>
      <c r="V1096" s="47">
        <f t="shared" si="591"/>
        <v>681.46724308656258</v>
      </c>
      <c r="W1096" s="79">
        <v>5</v>
      </c>
      <c r="X1096" s="62">
        <f t="shared" si="592"/>
        <v>681.46724308656258</v>
      </c>
      <c r="Y1096" s="137">
        <f t="shared" si="573"/>
        <v>129.70300266815761</v>
      </c>
      <c r="Z1096" s="133">
        <v>133</v>
      </c>
      <c r="AA1096" s="5">
        <f t="shared" si="597"/>
        <v>5.2574266921872663</v>
      </c>
      <c r="AB1096" s="133">
        <v>133</v>
      </c>
      <c r="AC1096" s="43">
        <f t="shared" si="575"/>
        <v>5.2574266921872663</v>
      </c>
      <c r="AD1096" s="133">
        <v>133</v>
      </c>
      <c r="AE1096" s="43">
        <f t="shared" si="574"/>
        <v>5.2574266921872663</v>
      </c>
      <c r="AF1096" s="131"/>
      <c r="AG1096" s="43">
        <f t="shared" si="576"/>
        <v>0</v>
      </c>
      <c r="AH1096" s="133"/>
      <c r="AI1096" s="43">
        <f t="shared" si="577"/>
        <v>0</v>
      </c>
      <c r="AJ1096" s="133"/>
      <c r="AK1096" s="43">
        <f t="shared" si="578"/>
        <v>0</v>
      </c>
      <c r="AL1096" s="231"/>
      <c r="AM1096" s="43">
        <f t="shared" si="579"/>
        <v>0</v>
      </c>
      <c r="AN1096" s="133"/>
      <c r="AO1096" s="5">
        <f t="shared" si="580"/>
        <v>0</v>
      </c>
      <c r="AP1096" s="133"/>
      <c r="AQ1096" s="43">
        <f t="shared" si="581"/>
        <v>0</v>
      </c>
      <c r="AR1096" s="133"/>
      <c r="AS1096" s="43">
        <f t="shared" si="582"/>
        <v>0</v>
      </c>
      <c r="AT1096" s="131"/>
      <c r="AU1096" s="43">
        <f t="shared" si="583"/>
        <v>0</v>
      </c>
      <c r="AV1096" s="133"/>
      <c r="AW1096" s="43">
        <f t="shared" si="584"/>
        <v>0</v>
      </c>
      <c r="AX1096" s="133"/>
      <c r="AY1096" s="43">
        <f t="shared" si="585"/>
        <v>0</v>
      </c>
      <c r="AZ1096" s="133"/>
      <c r="BA1096" s="43">
        <f t="shared" si="586"/>
        <v>0</v>
      </c>
      <c r="BB1096" s="231"/>
      <c r="BC1096" s="43">
        <f t="shared" si="587"/>
        <v>0</v>
      </c>
      <c r="BD1096" s="123"/>
      <c r="BE1096">
        <f t="shared" si="566"/>
        <v>0</v>
      </c>
      <c r="BF1096">
        <f t="shared" si="567"/>
        <v>0</v>
      </c>
      <c r="BG1096">
        <f t="shared" si="568"/>
        <v>4</v>
      </c>
      <c r="BH1096">
        <f t="shared" si="571"/>
        <v>7</v>
      </c>
      <c r="BI1096" s="6">
        <f t="shared" si="569"/>
        <v>0</v>
      </c>
      <c r="BJ1096" s="44">
        <f t="shared" si="570"/>
        <v>0</v>
      </c>
    </row>
    <row r="1097" spans="1:62" ht="15" customHeight="1" x14ac:dyDescent="0.25">
      <c r="A1097" s="144">
        <f t="shared" si="595"/>
        <v>1085</v>
      </c>
      <c r="B1097" s="89" t="s">
        <v>150</v>
      </c>
      <c r="C1097" s="150">
        <v>14</v>
      </c>
      <c r="D1097" s="89" t="s">
        <v>150</v>
      </c>
      <c r="E1097" s="150">
        <v>13</v>
      </c>
      <c r="F1097" s="154" t="s">
        <v>139</v>
      </c>
      <c r="G1097" s="155">
        <v>32</v>
      </c>
      <c r="H1097" s="152">
        <f t="shared" si="594"/>
        <v>5990.97</v>
      </c>
      <c r="I1097" s="47">
        <f t="shared" si="593"/>
        <v>386.19999999999982</v>
      </c>
      <c r="J1097" s="47">
        <f t="shared" si="596"/>
        <v>5441.5</v>
      </c>
      <c r="K1097" s="47">
        <f t="shared" si="589"/>
        <v>0</v>
      </c>
      <c r="L1097" s="56">
        <f t="shared" si="588"/>
        <v>671.61575390992743</v>
      </c>
      <c r="M1097" s="56">
        <f t="shared" si="572"/>
        <v>0</v>
      </c>
      <c r="N1097" s="78"/>
      <c r="O1097" s="78"/>
      <c r="P1097" s="78"/>
      <c r="Q1097" s="78"/>
      <c r="R1097" s="78"/>
      <c r="S1097" s="78"/>
      <c r="T1097" s="78"/>
      <c r="U1097" s="47"/>
      <c r="V1097" s="47">
        <f t="shared" si="591"/>
        <v>671.61575390992743</v>
      </c>
      <c r="W1097" s="79">
        <v>5</v>
      </c>
      <c r="X1097" s="62">
        <f t="shared" si="592"/>
        <v>671.61575390992743</v>
      </c>
      <c r="Y1097" s="137">
        <f t="shared" si="573"/>
        <v>131.60553059357284</v>
      </c>
      <c r="Z1097" s="133">
        <v>138</v>
      </c>
      <c r="AA1097" s="5">
        <f t="shared" si="597"/>
        <v>5.4976855531645468</v>
      </c>
      <c r="AB1097" s="133">
        <v>138</v>
      </c>
      <c r="AC1097" s="43">
        <f t="shared" si="575"/>
        <v>5.4976855531645468</v>
      </c>
      <c r="AD1097" s="133">
        <v>138</v>
      </c>
      <c r="AE1097" s="43">
        <f t="shared" si="574"/>
        <v>5.4976855531645468</v>
      </c>
      <c r="AF1097" s="131"/>
      <c r="AG1097" s="43">
        <f t="shared" si="576"/>
        <v>0</v>
      </c>
      <c r="AH1097" s="133"/>
      <c r="AI1097" s="43">
        <f t="shared" si="577"/>
        <v>0</v>
      </c>
      <c r="AJ1097" s="133"/>
      <c r="AK1097" s="43">
        <f t="shared" si="578"/>
        <v>0</v>
      </c>
      <c r="AL1097" s="231"/>
      <c r="AM1097" s="43">
        <f t="shared" si="579"/>
        <v>0</v>
      </c>
      <c r="AN1097" s="133"/>
      <c r="AO1097" s="5">
        <f t="shared" si="580"/>
        <v>0</v>
      </c>
      <c r="AP1097" s="133"/>
      <c r="AQ1097" s="43">
        <f t="shared" si="581"/>
        <v>0</v>
      </c>
      <c r="AR1097" s="133"/>
      <c r="AS1097" s="43">
        <f t="shared" si="582"/>
        <v>0</v>
      </c>
      <c r="AT1097" s="131"/>
      <c r="AU1097" s="43">
        <f t="shared" si="583"/>
        <v>0</v>
      </c>
      <c r="AV1097" s="133"/>
      <c r="AW1097" s="43">
        <f t="shared" si="584"/>
        <v>0</v>
      </c>
      <c r="AX1097" s="133"/>
      <c r="AY1097" s="43">
        <f t="shared" si="585"/>
        <v>0</v>
      </c>
      <c r="AZ1097" s="133"/>
      <c r="BA1097" s="43">
        <f t="shared" si="586"/>
        <v>0</v>
      </c>
      <c r="BB1097" s="231"/>
      <c r="BC1097" s="43">
        <f t="shared" si="587"/>
        <v>0</v>
      </c>
      <c r="BD1097" s="123"/>
      <c r="BE1097">
        <f t="shared" si="566"/>
        <v>0</v>
      </c>
      <c r="BF1097">
        <f t="shared" si="567"/>
        <v>0</v>
      </c>
      <c r="BG1097">
        <f t="shared" si="568"/>
        <v>4</v>
      </c>
      <c r="BH1097">
        <f t="shared" si="571"/>
        <v>7</v>
      </c>
      <c r="BI1097" s="6">
        <f t="shared" si="569"/>
        <v>0</v>
      </c>
      <c r="BJ1097" s="44">
        <f t="shared" si="570"/>
        <v>0</v>
      </c>
    </row>
    <row r="1098" spans="1:62" ht="15" customHeight="1" x14ac:dyDescent="0.25">
      <c r="A1098" s="144">
        <f t="shared" si="595"/>
        <v>1086</v>
      </c>
      <c r="B1098" s="89" t="s">
        <v>150</v>
      </c>
      <c r="C1098" s="150">
        <v>15</v>
      </c>
      <c r="D1098" s="89" t="s">
        <v>150</v>
      </c>
      <c r="E1098" s="150">
        <v>14</v>
      </c>
      <c r="F1098" s="154" t="s">
        <v>139</v>
      </c>
      <c r="G1098" s="155">
        <v>33</v>
      </c>
      <c r="H1098" s="152">
        <f t="shared" si="594"/>
        <v>5990.97</v>
      </c>
      <c r="I1098" s="47">
        <f t="shared" si="593"/>
        <v>380.44999999999982</v>
      </c>
      <c r="J1098" s="47">
        <f t="shared" si="596"/>
        <v>5449.5</v>
      </c>
      <c r="K1098" s="47">
        <f t="shared" si="589"/>
        <v>0</v>
      </c>
      <c r="L1098" s="56">
        <f t="shared" si="588"/>
        <v>661.76428084326233</v>
      </c>
      <c r="M1098" s="56">
        <f t="shared" si="572"/>
        <v>0</v>
      </c>
      <c r="N1098" s="78"/>
      <c r="O1098" s="78"/>
      <c r="P1098" s="78"/>
      <c r="Q1098" s="78"/>
      <c r="R1098" s="78"/>
      <c r="S1098" s="78"/>
      <c r="T1098" s="78"/>
      <c r="U1098" s="47"/>
      <c r="V1098" s="47">
        <f t="shared" si="591"/>
        <v>661.76428084326233</v>
      </c>
      <c r="W1098" s="79">
        <v>5</v>
      </c>
      <c r="X1098" s="62">
        <f t="shared" si="592"/>
        <v>661.76428084326233</v>
      </c>
      <c r="Y1098" s="137">
        <f t="shared" si="573"/>
        <v>133.56470001023379</v>
      </c>
      <c r="Z1098" s="133">
        <v>135</v>
      </c>
      <c r="AA1098" s="5">
        <f t="shared" si="597"/>
        <v>5.1080384210976018</v>
      </c>
      <c r="AB1098" s="133">
        <v>135</v>
      </c>
      <c r="AC1098" s="43">
        <f t="shared" si="575"/>
        <v>5.1080384210976018</v>
      </c>
      <c r="AD1098" s="133">
        <v>136</v>
      </c>
      <c r="AE1098" s="43">
        <f t="shared" si="574"/>
        <v>5.1839933408296988</v>
      </c>
      <c r="AF1098" s="131"/>
      <c r="AG1098" s="43">
        <f t="shared" si="576"/>
        <v>0</v>
      </c>
      <c r="AH1098" s="133"/>
      <c r="AI1098" s="43">
        <f t="shared" si="577"/>
        <v>0</v>
      </c>
      <c r="AJ1098" s="133"/>
      <c r="AK1098" s="43">
        <f t="shared" si="578"/>
        <v>0</v>
      </c>
      <c r="AL1098" s="231"/>
      <c r="AM1098" s="43">
        <f t="shared" si="579"/>
        <v>0</v>
      </c>
      <c r="AN1098" s="133"/>
      <c r="AO1098" s="5">
        <f t="shared" si="580"/>
        <v>0</v>
      </c>
      <c r="AP1098" s="133"/>
      <c r="AQ1098" s="43">
        <f t="shared" si="581"/>
        <v>0</v>
      </c>
      <c r="AR1098" s="133"/>
      <c r="AS1098" s="43">
        <f t="shared" si="582"/>
        <v>0</v>
      </c>
      <c r="AT1098" s="131"/>
      <c r="AU1098" s="43">
        <f t="shared" si="583"/>
        <v>0</v>
      </c>
      <c r="AV1098" s="133"/>
      <c r="AW1098" s="43">
        <f t="shared" si="584"/>
        <v>0</v>
      </c>
      <c r="AX1098" s="133"/>
      <c r="AY1098" s="43">
        <f t="shared" si="585"/>
        <v>0</v>
      </c>
      <c r="AZ1098" s="133"/>
      <c r="BA1098" s="43">
        <f t="shared" si="586"/>
        <v>0</v>
      </c>
      <c r="BB1098" s="231"/>
      <c r="BC1098" s="43">
        <f t="shared" si="587"/>
        <v>0</v>
      </c>
      <c r="BD1098" s="123"/>
      <c r="BE1098">
        <f t="shared" si="566"/>
        <v>0</v>
      </c>
      <c r="BF1098">
        <f t="shared" si="567"/>
        <v>0</v>
      </c>
      <c r="BG1098">
        <f t="shared" si="568"/>
        <v>4</v>
      </c>
      <c r="BH1098">
        <f t="shared" si="571"/>
        <v>7</v>
      </c>
      <c r="BI1098" s="6">
        <f t="shared" si="569"/>
        <v>0</v>
      </c>
      <c r="BJ1098" s="44">
        <f t="shared" si="570"/>
        <v>0</v>
      </c>
    </row>
    <row r="1099" spans="1:62" ht="15" customHeight="1" x14ac:dyDescent="0.25">
      <c r="A1099" s="144">
        <f t="shared" si="595"/>
        <v>1087</v>
      </c>
      <c r="B1099" s="89" t="s">
        <v>150</v>
      </c>
      <c r="C1099" s="150">
        <v>16</v>
      </c>
      <c r="D1099" s="89" t="s">
        <v>150</v>
      </c>
      <c r="E1099" s="150">
        <v>15</v>
      </c>
      <c r="F1099" s="154" t="s">
        <v>139</v>
      </c>
      <c r="G1099" s="155">
        <v>34</v>
      </c>
      <c r="H1099" s="152">
        <f t="shared" si="594"/>
        <v>5990.97</v>
      </c>
      <c r="I1099" s="47">
        <f t="shared" si="593"/>
        <v>374.69999999999982</v>
      </c>
      <c r="J1099" s="47">
        <f t="shared" si="596"/>
        <v>5457.5</v>
      </c>
      <c r="K1099" s="47">
        <f t="shared" si="589"/>
        <v>0</v>
      </c>
      <c r="L1099" s="56">
        <f t="shared" si="588"/>
        <v>651.91282461691162</v>
      </c>
      <c r="M1099" s="56">
        <f t="shared" si="572"/>
        <v>0</v>
      </c>
      <c r="N1099" s="78"/>
      <c r="O1099" s="78"/>
      <c r="P1099" s="78"/>
      <c r="Q1099" s="78"/>
      <c r="R1099" s="78"/>
      <c r="S1099" s="78"/>
      <c r="T1099" s="78"/>
      <c r="U1099" s="47"/>
      <c r="V1099" s="47">
        <f t="shared" si="591"/>
        <v>651.91282461691162</v>
      </c>
      <c r="W1099" s="79">
        <v>5</v>
      </c>
      <c r="X1099" s="62">
        <f t="shared" si="592"/>
        <v>651.91282461691162</v>
      </c>
      <c r="Y1099" s="137">
        <f t="shared" si="573"/>
        <v>135.5830784587782</v>
      </c>
      <c r="Z1099" s="133">
        <v>143</v>
      </c>
      <c r="AA1099" s="5">
        <f t="shared" si="597"/>
        <v>5.5620014570074261</v>
      </c>
      <c r="AB1099" s="133">
        <v>143</v>
      </c>
      <c r="AC1099" s="43">
        <f t="shared" si="575"/>
        <v>5.5620014570074261</v>
      </c>
      <c r="AD1099" s="133">
        <v>142</v>
      </c>
      <c r="AE1099" s="43">
        <f t="shared" si="574"/>
        <v>5.4844832206512653</v>
      </c>
      <c r="AF1099" s="131"/>
      <c r="AG1099" s="43">
        <f t="shared" si="576"/>
        <v>0</v>
      </c>
      <c r="AH1099" s="133"/>
      <c r="AI1099" s="43">
        <f t="shared" si="577"/>
        <v>0</v>
      </c>
      <c r="AJ1099" s="133"/>
      <c r="AK1099" s="43">
        <f t="shared" si="578"/>
        <v>0</v>
      </c>
      <c r="AL1099" s="231"/>
      <c r="AM1099" s="43">
        <f t="shared" si="579"/>
        <v>0</v>
      </c>
      <c r="AN1099" s="133"/>
      <c r="AO1099" s="5">
        <f t="shared" si="580"/>
        <v>0</v>
      </c>
      <c r="AP1099" s="133"/>
      <c r="AQ1099" s="43">
        <f t="shared" si="581"/>
        <v>0</v>
      </c>
      <c r="AR1099" s="133"/>
      <c r="AS1099" s="43">
        <f t="shared" si="582"/>
        <v>0</v>
      </c>
      <c r="AT1099" s="131"/>
      <c r="AU1099" s="43">
        <f t="shared" si="583"/>
        <v>0</v>
      </c>
      <c r="AV1099" s="133"/>
      <c r="AW1099" s="43">
        <f t="shared" si="584"/>
        <v>0</v>
      </c>
      <c r="AX1099" s="133"/>
      <c r="AY1099" s="43">
        <f t="shared" si="585"/>
        <v>0</v>
      </c>
      <c r="AZ1099" s="133"/>
      <c r="BA1099" s="43">
        <f t="shared" si="586"/>
        <v>0</v>
      </c>
      <c r="BB1099" s="231"/>
      <c r="BC1099" s="43">
        <f t="shared" si="587"/>
        <v>0</v>
      </c>
      <c r="BD1099" s="123"/>
      <c r="BE1099">
        <f t="shared" si="566"/>
        <v>0</v>
      </c>
      <c r="BF1099">
        <f t="shared" si="567"/>
        <v>0</v>
      </c>
      <c r="BG1099">
        <f t="shared" si="568"/>
        <v>4</v>
      </c>
      <c r="BH1099">
        <f t="shared" si="571"/>
        <v>7</v>
      </c>
      <c r="BI1099" s="6">
        <f t="shared" si="569"/>
        <v>0</v>
      </c>
      <c r="BJ1099" s="44">
        <f t="shared" si="570"/>
        <v>0</v>
      </c>
    </row>
    <row r="1100" spans="1:62" ht="15" customHeight="1" x14ac:dyDescent="0.25">
      <c r="A1100" s="144">
        <f t="shared" si="595"/>
        <v>1088</v>
      </c>
      <c r="B1100" s="89" t="s">
        <v>150</v>
      </c>
      <c r="C1100" s="150">
        <v>17</v>
      </c>
      <c r="D1100" s="89" t="s">
        <v>150</v>
      </c>
      <c r="E1100" s="150">
        <v>16</v>
      </c>
      <c r="F1100" s="154" t="s">
        <v>139</v>
      </c>
      <c r="G1100" s="155">
        <v>35</v>
      </c>
      <c r="H1100" s="152">
        <f t="shared" si="594"/>
        <v>5990.97</v>
      </c>
      <c r="I1100" s="47">
        <f t="shared" si="593"/>
        <v>368.94999999999982</v>
      </c>
      <c r="J1100" s="47">
        <f t="shared" si="596"/>
        <v>5465.5</v>
      </c>
      <c r="K1100" s="47">
        <f t="shared" si="589"/>
        <v>0</v>
      </c>
      <c r="L1100" s="56">
        <f t="shared" si="588"/>
        <v>642.06138600604231</v>
      </c>
      <c r="M1100" s="56">
        <f t="shared" si="572"/>
        <v>0</v>
      </c>
      <c r="N1100" s="78"/>
      <c r="O1100" s="78"/>
      <c r="P1100" s="78"/>
      <c r="Q1100" s="78"/>
      <c r="R1100" s="78"/>
      <c r="S1100" s="78"/>
      <c r="T1100" s="78"/>
      <c r="U1100" s="47"/>
      <c r="V1100" s="47">
        <f t="shared" si="591"/>
        <v>642.06138600604231</v>
      </c>
      <c r="W1100" s="79">
        <v>5</v>
      </c>
      <c r="X1100" s="62">
        <f t="shared" si="592"/>
        <v>642.06138600604231</v>
      </c>
      <c r="Y1100" s="137">
        <f t="shared" si="573"/>
        <v>137.66339103203231</v>
      </c>
      <c r="Z1100" s="133">
        <v>142</v>
      </c>
      <c r="AA1100" s="5">
        <f t="shared" si="597"/>
        <v>5.3199771462640664</v>
      </c>
      <c r="AB1100" s="133">
        <v>142</v>
      </c>
      <c r="AC1100" s="43">
        <f t="shared" si="575"/>
        <v>5.3199771462640664</v>
      </c>
      <c r="AD1100" s="133">
        <v>141</v>
      </c>
      <c r="AE1100" s="43">
        <f t="shared" si="574"/>
        <v>5.2453117260898576</v>
      </c>
      <c r="AF1100" s="131"/>
      <c r="AG1100" s="43">
        <f t="shared" si="576"/>
        <v>0</v>
      </c>
      <c r="AH1100" s="133"/>
      <c r="AI1100" s="43">
        <f t="shared" si="577"/>
        <v>0</v>
      </c>
      <c r="AJ1100" s="133"/>
      <c r="AK1100" s="43">
        <f t="shared" si="578"/>
        <v>0</v>
      </c>
      <c r="AL1100" s="231"/>
      <c r="AM1100" s="43">
        <f t="shared" si="579"/>
        <v>0</v>
      </c>
      <c r="AN1100" s="133"/>
      <c r="AO1100" s="5">
        <f t="shared" si="580"/>
        <v>0</v>
      </c>
      <c r="AP1100" s="133"/>
      <c r="AQ1100" s="43">
        <f t="shared" si="581"/>
        <v>0</v>
      </c>
      <c r="AR1100" s="133"/>
      <c r="AS1100" s="43">
        <f t="shared" si="582"/>
        <v>0</v>
      </c>
      <c r="AT1100" s="131"/>
      <c r="AU1100" s="43">
        <f t="shared" si="583"/>
        <v>0</v>
      </c>
      <c r="AV1100" s="133"/>
      <c r="AW1100" s="43">
        <f t="shared" si="584"/>
        <v>0</v>
      </c>
      <c r="AX1100" s="133"/>
      <c r="AY1100" s="43">
        <f t="shared" si="585"/>
        <v>0</v>
      </c>
      <c r="AZ1100" s="133"/>
      <c r="BA1100" s="43">
        <f t="shared" si="586"/>
        <v>0</v>
      </c>
      <c r="BB1100" s="231"/>
      <c r="BC1100" s="43">
        <f t="shared" si="587"/>
        <v>0</v>
      </c>
      <c r="BD1100" s="123"/>
      <c r="BE1100">
        <f t="shared" si="566"/>
        <v>0</v>
      </c>
      <c r="BF1100">
        <f t="shared" si="567"/>
        <v>0</v>
      </c>
      <c r="BG1100">
        <f t="shared" si="568"/>
        <v>4</v>
      </c>
      <c r="BH1100">
        <f t="shared" si="571"/>
        <v>7</v>
      </c>
      <c r="BI1100" s="6">
        <f t="shared" si="569"/>
        <v>0</v>
      </c>
      <c r="BJ1100" s="44">
        <f t="shared" si="570"/>
        <v>0</v>
      </c>
    </row>
    <row r="1101" spans="1:62" ht="15" customHeight="1" x14ac:dyDescent="0.25">
      <c r="A1101" s="144">
        <f t="shared" si="595"/>
        <v>1089</v>
      </c>
      <c r="B1101" s="89" t="s">
        <v>150</v>
      </c>
      <c r="C1101" s="150">
        <v>18</v>
      </c>
      <c r="D1101" s="89" t="s">
        <v>150</v>
      </c>
      <c r="E1101" s="150">
        <v>17</v>
      </c>
      <c r="F1101" s="154" t="s">
        <v>139</v>
      </c>
      <c r="G1101" s="155">
        <v>36</v>
      </c>
      <c r="H1101" s="152">
        <f t="shared" si="594"/>
        <v>5990.97</v>
      </c>
      <c r="I1101" s="47">
        <f t="shared" si="593"/>
        <v>363.19999999999982</v>
      </c>
      <c r="J1101" s="47">
        <f t="shared" si="596"/>
        <v>5473.5</v>
      </c>
      <c r="K1101" s="47">
        <f t="shared" si="589"/>
        <v>0</v>
      </c>
      <c r="L1101" s="56">
        <f t="shared" si="588"/>
        <v>632.2099658341366</v>
      </c>
      <c r="M1101" s="56">
        <f t="shared" si="572"/>
        <v>0</v>
      </c>
      <c r="N1101" s="78"/>
      <c r="O1101" s="78"/>
      <c r="P1101" s="78"/>
      <c r="Q1101" s="78"/>
      <c r="R1101" s="78"/>
      <c r="S1101" s="78"/>
      <c r="T1101" s="78"/>
      <c r="U1101" s="47"/>
      <c r="V1101" s="47">
        <f t="shared" si="591"/>
        <v>632.2099658341366</v>
      </c>
      <c r="W1101" s="79">
        <v>5</v>
      </c>
      <c r="X1101" s="62">
        <f t="shared" si="592"/>
        <v>632.2099658341366</v>
      </c>
      <c r="Y1101" s="137">
        <f t="shared" si="573"/>
        <v>139.80853264737613</v>
      </c>
      <c r="Z1101" s="133">
        <v>146</v>
      </c>
      <c r="AA1101" s="5">
        <f t="shared" si="597"/>
        <v>5.452659278223619</v>
      </c>
      <c r="AB1101" s="133">
        <v>146</v>
      </c>
      <c r="AC1101" s="43">
        <f t="shared" si="575"/>
        <v>5.452659278223619</v>
      </c>
      <c r="AD1101" s="133">
        <v>146</v>
      </c>
      <c r="AE1101" s="43">
        <f t="shared" si="574"/>
        <v>5.452659278223619</v>
      </c>
      <c r="AF1101" s="131"/>
      <c r="AG1101" s="43">
        <f t="shared" si="576"/>
        <v>0</v>
      </c>
      <c r="AH1101" s="133"/>
      <c r="AI1101" s="43">
        <f t="shared" si="577"/>
        <v>0</v>
      </c>
      <c r="AJ1101" s="133"/>
      <c r="AK1101" s="43">
        <f t="shared" si="578"/>
        <v>0</v>
      </c>
      <c r="AL1101" s="231"/>
      <c r="AM1101" s="43">
        <f t="shared" si="579"/>
        <v>0</v>
      </c>
      <c r="AN1101" s="133"/>
      <c r="AO1101" s="5">
        <f t="shared" si="580"/>
        <v>0</v>
      </c>
      <c r="AP1101" s="133"/>
      <c r="AQ1101" s="43">
        <f t="shared" si="581"/>
        <v>0</v>
      </c>
      <c r="AR1101" s="133"/>
      <c r="AS1101" s="43">
        <f t="shared" si="582"/>
        <v>0</v>
      </c>
      <c r="AT1101" s="131"/>
      <c r="AU1101" s="43">
        <f t="shared" si="583"/>
        <v>0</v>
      </c>
      <c r="AV1101" s="133"/>
      <c r="AW1101" s="43">
        <f t="shared" si="584"/>
        <v>0</v>
      </c>
      <c r="AX1101" s="133"/>
      <c r="AY1101" s="43">
        <f t="shared" si="585"/>
        <v>0</v>
      </c>
      <c r="AZ1101" s="133"/>
      <c r="BA1101" s="43">
        <f t="shared" si="586"/>
        <v>0</v>
      </c>
      <c r="BB1101" s="231"/>
      <c r="BC1101" s="43">
        <f t="shared" si="587"/>
        <v>0</v>
      </c>
      <c r="BD1101" s="123"/>
      <c r="BE1101">
        <f t="shared" si="566"/>
        <v>0</v>
      </c>
      <c r="BF1101">
        <f t="shared" si="567"/>
        <v>0</v>
      </c>
      <c r="BG1101">
        <f t="shared" si="568"/>
        <v>4</v>
      </c>
      <c r="BH1101">
        <f t="shared" si="571"/>
        <v>7</v>
      </c>
      <c r="BI1101" s="6">
        <f t="shared" si="569"/>
        <v>0</v>
      </c>
      <c r="BJ1101" s="44">
        <f t="shared" si="570"/>
        <v>0</v>
      </c>
    </row>
    <row r="1102" spans="1:62" ht="15" customHeight="1" x14ac:dyDescent="0.25">
      <c r="A1102" s="144">
        <f t="shared" si="595"/>
        <v>1090</v>
      </c>
      <c r="B1102" s="89" t="s">
        <v>150</v>
      </c>
      <c r="C1102" s="150">
        <v>19</v>
      </c>
      <c r="D1102" s="89" t="s">
        <v>150</v>
      </c>
      <c r="E1102" s="150">
        <v>18</v>
      </c>
      <c r="F1102" s="154" t="s">
        <v>139</v>
      </c>
      <c r="G1102" s="155">
        <v>37</v>
      </c>
      <c r="H1102" s="152">
        <f t="shared" si="594"/>
        <v>5990.97</v>
      </c>
      <c r="I1102" s="47">
        <f t="shared" si="593"/>
        <v>357.44999999999982</v>
      </c>
      <c r="J1102" s="47">
        <f t="shared" si="596"/>
        <v>5481.5</v>
      </c>
      <c r="K1102" s="47">
        <f t="shared" si="589"/>
        <v>0</v>
      </c>
      <c r="L1102" s="56">
        <f t="shared" si="588"/>
        <v>622.35856497681471</v>
      </c>
      <c r="M1102" s="56">
        <f t="shared" si="572"/>
        <v>0</v>
      </c>
      <c r="N1102" s="78"/>
      <c r="O1102" s="78"/>
      <c r="P1102" s="78"/>
      <c r="Q1102" s="78"/>
      <c r="R1102" s="78"/>
      <c r="S1102" s="78"/>
      <c r="T1102" s="78"/>
      <c r="U1102" s="47"/>
      <c r="V1102" s="47">
        <f t="shared" si="591"/>
        <v>622.35856497681471</v>
      </c>
      <c r="W1102" s="79">
        <v>5</v>
      </c>
      <c r="X1102" s="62">
        <f t="shared" si="592"/>
        <v>622.35856497681471</v>
      </c>
      <c r="Y1102" s="137">
        <f t="shared" si="573"/>
        <v>142.02158148431886</v>
      </c>
      <c r="Z1102" s="133">
        <v>148</v>
      </c>
      <c r="AA1102" s="5">
        <f t="shared" si="597"/>
        <v>5.4298114158039068</v>
      </c>
      <c r="AB1102" s="133">
        <v>148</v>
      </c>
      <c r="AC1102" s="43">
        <f t="shared" si="575"/>
        <v>5.4298114158039068</v>
      </c>
      <c r="AD1102" s="133">
        <v>147</v>
      </c>
      <c r="AE1102" s="43">
        <f t="shared" si="574"/>
        <v>5.3566834771779872</v>
      </c>
      <c r="AF1102" s="131"/>
      <c r="AG1102" s="43">
        <f t="shared" si="576"/>
        <v>0</v>
      </c>
      <c r="AH1102" s="133"/>
      <c r="AI1102" s="43">
        <f t="shared" si="577"/>
        <v>0</v>
      </c>
      <c r="AJ1102" s="133"/>
      <c r="AK1102" s="43">
        <f t="shared" si="578"/>
        <v>0</v>
      </c>
      <c r="AL1102" s="231"/>
      <c r="AM1102" s="43">
        <f t="shared" si="579"/>
        <v>0</v>
      </c>
      <c r="AN1102" s="133"/>
      <c r="AO1102" s="5">
        <f t="shared" si="580"/>
        <v>0</v>
      </c>
      <c r="AP1102" s="133"/>
      <c r="AQ1102" s="43">
        <f t="shared" si="581"/>
        <v>0</v>
      </c>
      <c r="AR1102" s="133"/>
      <c r="AS1102" s="43">
        <f t="shared" si="582"/>
        <v>0</v>
      </c>
      <c r="AT1102" s="131"/>
      <c r="AU1102" s="43">
        <f t="shared" si="583"/>
        <v>0</v>
      </c>
      <c r="AV1102" s="133"/>
      <c r="AW1102" s="43">
        <f t="shared" si="584"/>
        <v>0</v>
      </c>
      <c r="AX1102" s="133"/>
      <c r="AY1102" s="43">
        <f t="shared" si="585"/>
        <v>0</v>
      </c>
      <c r="AZ1102" s="133"/>
      <c r="BA1102" s="43">
        <f t="shared" si="586"/>
        <v>0</v>
      </c>
      <c r="BB1102" s="231"/>
      <c r="BC1102" s="43">
        <f t="shared" si="587"/>
        <v>0</v>
      </c>
      <c r="BD1102" s="123"/>
      <c r="BE1102">
        <f t="shared" ref="BE1102:BE1163" si="598">IF(AM1102=0,IF(AG1102="","",AG1102),AM1102)</f>
        <v>0</v>
      </c>
      <c r="BF1102">
        <f t="shared" ref="BF1102:BF1163" si="599">IF(BC1102=0,IF(AU1102="","",AU1102),BC1102)</f>
        <v>0</v>
      </c>
      <c r="BG1102">
        <f t="shared" ref="BG1102:BG1163" si="600">IF(L1102&lt;500,2,4)</f>
        <v>4</v>
      </c>
      <c r="BH1102">
        <f t="shared" si="571"/>
        <v>7</v>
      </c>
      <c r="BI1102" s="6">
        <f t="shared" ref="BI1102:BI1163" si="601">AM1102-AG1102</f>
        <v>0</v>
      </c>
      <c r="BJ1102" s="44">
        <f t="shared" ref="BJ1102:BJ1163" si="602">BC1102-AU1102</f>
        <v>0</v>
      </c>
    </row>
    <row r="1103" spans="1:62" ht="15" customHeight="1" x14ac:dyDescent="0.25">
      <c r="A1103" s="144">
        <f t="shared" si="595"/>
        <v>1091</v>
      </c>
      <c r="B1103" s="89" t="s">
        <v>150</v>
      </c>
      <c r="C1103" s="150">
        <v>20</v>
      </c>
      <c r="D1103" s="89" t="s">
        <v>150</v>
      </c>
      <c r="E1103" s="150">
        <v>19</v>
      </c>
      <c r="F1103" s="154" t="s">
        <v>140</v>
      </c>
      <c r="G1103" s="155">
        <v>1</v>
      </c>
      <c r="H1103" s="152">
        <f t="shared" si="594"/>
        <v>5990.97</v>
      </c>
      <c r="I1103" s="47">
        <f t="shared" si="593"/>
        <v>351.69999999999982</v>
      </c>
      <c r="J1103" s="47">
        <f t="shared" si="596"/>
        <v>5489.5</v>
      </c>
      <c r="K1103" s="47">
        <f t="shared" si="589"/>
        <v>0</v>
      </c>
      <c r="L1103" s="56">
        <f t="shared" si="588"/>
        <v>612.50718436602858</v>
      </c>
      <c r="M1103" s="56">
        <f t="shared" si="572"/>
        <v>0</v>
      </c>
      <c r="N1103" s="78"/>
      <c r="O1103" s="78"/>
      <c r="P1103" s="78"/>
      <c r="Q1103" s="78"/>
      <c r="R1103" s="78"/>
      <c r="S1103" s="78"/>
      <c r="T1103" s="78"/>
      <c r="U1103" s="47"/>
      <c r="V1103" s="47">
        <f t="shared" si="591"/>
        <v>612.50718436602858</v>
      </c>
      <c r="W1103" s="79">
        <v>5</v>
      </c>
      <c r="X1103" s="62">
        <f t="shared" si="592"/>
        <v>612.50718436602858</v>
      </c>
      <c r="Y1103" s="137">
        <f t="shared" si="573"/>
        <v>144.30581371842061</v>
      </c>
      <c r="Z1103" s="133">
        <v>149</v>
      </c>
      <c r="AA1103" s="5">
        <f t="shared" si="597"/>
        <v>5.3305851488197771</v>
      </c>
      <c r="AB1103" s="133">
        <v>149</v>
      </c>
      <c r="AC1103" s="43">
        <f t="shared" si="575"/>
        <v>5.3305851488197771</v>
      </c>
      <c r="AD1103" s="133">
        <v>149</v>
      </c>
      <c r="AE1103" s="43">
        <f t="shared" si="574"/>
        <v>5.3305851488197771</v>
      </c>
      <c r="AF1103" s="131"/>
      <c r="AG1103" s="43">
        <f t="shared" si="576"/>
        <v>0</v>
      </c>
      <c r="AH1103" s="133"/>
      <c r="AI1103" s="43">
        <f t="shared" si="577"/>
        <v>0</v>
      </c>
      <c r="AJ1103" s="133"/>
      <c r="AK1103" s="43">
        <f t="shared" si="578"/>
        <v>0</v>
      </c>
      <c r="AL1103" s="231"/>
      <c r="AM1103" s="43">
        <f t="shared" si="579"/>
        <v>0</v>
      </c>
      <c r="AN1103" s="133"/>
      <c r="AO1103" s="5">
        <f t="shared" si="580"/>
        <v>0</v>
      </c>
      <c r="AP1103" s="133"/>
      <c r="AQ1103" s="43">
        <f t="shared" si="581"/>
        <v>0</v>
      </c>
      <c r="AR1103" s="133"/>
      <c r="AS1103" s="43">
        <f t="shared" si="582"/>
        <v>0</v>
      </c>
      <c r="AT1103" s="131"/>
      <c r="AU1103" s="43">
        <f t="shared" si="583"/>
        <v>0</v>
      </c>
      <c r="AV1103" s="133"/>
      <c r="AW1103" s="43">
        <f t="shared" si="584"/>
        <v>0</v>
      </c>
      <c r="AX1103" s="133"/>
      <c r="AY1103" s="43">
        <f t="shared" si="585"/>
        <v>0</v>
      </c>
      <c r="AZ1103" s="133"/>
      <c r="BA1103" s="43">
        <f t="shared" si="586"/>
        <v>0</v>
      </c>
      <c r="BB1103" s="231"/>
      <c r="BC1103" s="43">
        <f t="shared" si="587"/>
        <v>0</v>
      </c>
      <c r="BD1103" s="123"/>
      <c r="BE1103">
        <f t="shared" si="598"/>
        <v>0</v>
      </c>
      <c r="BF1103">
        <f t="shared" si="599"/>
        <v>0</v>
      </c>
      <c r="BG1103">
        <f t="shared" si="600"/>
        <v>4</v>
      </c>
      <c r="BH1103">
        <f t="shared" ref="BH1103:BH1163" si="603">BH1102</f>
        <v>7</v>
      </c>
      <c r="BI1103" s="6">
        <f t="shared" si="601"/>
        <v>0</v>
      </c>
      <c r="BJ1103" s="44">
        <f t="shared" si="602"/>
        <v>0</v>
      </c>
    </row>
    <row r="1104" spans="1:62" ht="15" customHeight="1" x14ac:dyDescent="0.25">
      <c r="A1104" s="144">
        <f t="shared" si="595"/>
        <v>1092</v>
      </c>
      <c r="B1104" s="89" t="s">
        <v>150</v>
      </c>
      <c r="C1104" s="150">
        <v>21</v>
      </c>
      <c r="D1104" s="89" t="s">
        <v>150</v>
      </c>
      <c r="E1104" s="150">
        <v>20</v>
      </c>
      <c r="F1104" s="154" t="s">
        <v>140</v>
      </c>
      <c r="G1104" s="155">
        <v>2</v>
      </c>
      <c r="H1104" s="152">
        <f t="shared" si="594"/>
        <v>5990.97</v>
      </c>
      <c r="I1104" s="47">
        <f t="shared" si="593"/>
        <v>345.94999999999982</v>
      </c>
      <c r="J1104" s="47">
        <f t="shared" si="596"/>
        <v>5497.5</v>
      </c>
      <c r="K1104" s="47">
        <f t="shared" si="589"/>
        <v>0</v>
      </c>
      <c r="L1104" s="56">
        <f t="shared" si="588"/>
        <v>602.65582499466484</v>
      </c>
      <c r="M1104" s="56">
        <f t="shared" ref="M1104:M1163" si="604">L1104-SUM(R1104:V1104)</f>
        <v>0</v>
      </c>
      <c r="N1104" s="78"/>
      <c r="O1104" s="78"/>
      <c r="P1104" s="78"/>
      <c r="Q1104" s="78"/>
      <c r="R1104" s="78"/>
      <c r="S1104" s="78"/>
      <c r="T1104" s="78"/>
      <c r="U1104" s="47"/>
      <c r="V1104" s="47">
        <f t="shared" si="591"/>
        <v>602.65582499466484</v>
      </c>
      <c r="W1104" s="79">
        <v>5</v>
      </c>
      <c r="X1104" s="62">
        <f t="shared" si="592"/>
        <v>602.65582499466484</v>
      </c>
      <c r="Y1104" s="137">
        <f t="shared" si="573"/>
        <v>146.66471969984013</v>
      </c>
      <c r="Z1104" s="133">
        <v>153</v>
      </c>
      <c r="AA1104" s="5">
        <f t="shared" si="597"/>
        <v>5.4412859916483862</v>
      </c>
      <c r="AB1104" s="133">
        <v>153</v>
      </c>
      <c r="AC1104" s="43">
        <f t="shared" si="575"/>
        <v>5.4412859916483862</v>
      </c>
      <c r="AD1104" s="133">
        <v>153</v>
      </c>
      <c r="AE1104" s="43">
        <f t="shared" si="574"/>
        <v>5.4412859916483862</v>
      </c>
      <c r="AF1104" s="131"/>
      <c r="AG1104" s="43">
        <f t="shared" si="576"/>
        <v>0</v>
      </c>
      <c r="AH1104" s="133"/>
      <c r="AI1104" s="43">
        <f t="shared" si="577"/>
        <v>0</v>
      </c>
      <c r="AJ1104" s="133"/>
      <c r="AK1104" s="43">
        <f t="shared" si="578"/>
        <v>0</v>
      </c>
      <c r="AL1104" s="231"/>
      <c r="AM1104" s="43">
        <f t="shared" si="579"/>
        <v>0</v>
      </c>
      <c r="AN1104" s="133"/>
      <c r="AO1104" s="5">
        <f t="shared" si="580"/>
        <v>0</v>
      </c>
      <c r="AP1104" s="133"/>
      <c r="AQ1104" s="43">
        <f t="shared" si="581"/>
        <v>0</v>
      </c>
      <c r="AR1104" s="133"/>
      <c r="AS1104" s="43">
        <f t="shared" si="582"/>
        <v>0</v>
      </c>
      <c r="AT1104" s="131"/>
      <c r="AU1104" s="43">
        <f t="shared" si="583"/>
        <v>0</v>
      </c>
      <c r="AV1104" s="133"/>
      <c r="AW1104" s="43">
        <f t="shared" si="584"/>
        <v>0</v>
      </c>
      <c r="AX1104" s="133"/>
      <c r="AY1104" s="43">
        <f t="shared" si="585"/>
        <v>0</v>
      </c>
      <c r="AZ1104" s="133"/>
      <c r="BA1104" s="43">
        <f t="shared" si="586"/>
        <v>0</v>
      </c>
      <c r="BB1104" s="231"/>
      <c r="BC1104" s="43">
        <f t="shared" si="587"/>
        <v>0</v>
      </c>
      <c r="BD1104" s="123"/>
      <c r="BE1104">
        <f t="shared" si="598"/>
        <v>0</v>
      </c>
      <c r="BF1104">
        <f t="shared" si="599"/>
        <v>0</v>
      </c>
      <c r="BG1104">
        <f t="shared" si="600"/>
        <v>4</v>
      </c>
      <c r="BH1104">
        <f t="shared" si="603"/>
        <v>7</v>
      </c>
      <c r="BI1104" s="6">
        <f t="shared" si="601"/>
        <v>0</v>
      </c>
      <c r="BJ1104" s="44">
        <f t="shared" si="602"/>
        <v>0</v>
      </c>
    </row>
    <row r="1105" spans="1:62" ht="15" customHeight="1" x14ac:dyDescent="0.25">
      <c r="A1105" s="144">
        <f t="shared" si="595"/>
        <v>1093</v>
      </c>
      <c r="B1105" s="89" t="s">
        <v>150</v>
      </c>
      <c r="C1105" s="150">
        <v>22</v>
      </c>
      <c r="D1105" s="89" t="s">
        <v>150</v>
      </c>
      <c r="E1105" s="150">
        <v>21</v>
      </c>
      <c r="F1105" s="154" t="s">
        <v>140</v>
      </c>
      <c r="G1105" s="155">
        <v>3</v>
      </c>
      <c r="H1105" s="152">
        <f t="shared" si="594"/>
        <v>5990.97</v>
      </c>
      <c r="I1105" s="47">
        <f t="shared" si="593"/>
        <v>340.19999999999982</v>
      </c>
      <c r="J1105" s="47">
        <f t="shared" si="596"/>
        <v>5505.5</v>
      </c>
      <c r="K1105" s="47">
        <f t="shared" si="589"/>
        <v>0</v>
      </c>
      <c r="L1105" s="56">
        <f t="shared" si="588"/>
        <v>592.80448792160826</v>
      </c>
      <c r="M1105" s="56">
        <f t="shared" si="604"/>
        <v>0</v>
      </c>
      <c r="N1105" s="78"/>
      <c r="O1105" s="78"/>
      <c r="P1105" s="78"/>
      <c r="Q1105" s="78"/>
      <c r="R1105" s="78"/>
      <c r="S1105" s="78"/>
      <c r="T1105" s="78"/>
      <c r="U1105" s="47"/>
      <c r="V1105" s="47">
        <f t="shared" si="591"/>
        <v>592.80448792160826</v>
      </c>
      <c r="W1105" s="79">
        <v>5</v>
      </c>
      <c r="X1105" s="62">
        <f t="shared" si="592"/>
        <v>592.80448792160826</v>
      </c>
      <c r="Y1105" s="137">
        <f t="shared" si="573"/>
        <v>149.10202174448924</v>
      </c>
      <c r="Z1105" s="133">
        <v>155</v>
      </c>
      <c r="AA1105" s="5">
        <f t="shared" si="597"/>
        <v>5.4033902659984019</v>
      </c>
      <c r="AB1105" s="133">
        <v>155</v>
      </c>
      <c r="AC1105" s="43">
        <f t="shared" si="575"/>
        <v>5.4033902659984019</v>
      </c>
      <c r="AD1105" s="133">
        <v>155</v>
      </c>
      <c r="AE1105" s="43">
        <f t="shared" si="574"/>
        <v>5.4033902659984019</v>
      </c>
      <c r="AF1105" s="131"/>
      <c r="AG1105" s="43">
        <f t="shared" si="576"/>
        <v>0</v>
      </c>
      <c r="AH1105" s="133"/>
      <c r="AI1105" s="43">
        <f t="shared" si="577"/>
        <v>0</v>
      </c>
      <c r="AJ1105" s="133"/>
      <c r="AK1105" s="43">
        <f t="shared" si="578"/>
        <v>0</v>
      </c>
      <c r="AL1105" s="231"/>
      <c r="AM1105" s="43">
        <f t="shared" si="579"/>
        <v>0</v>
      </c>
      <c r="AN1105" s="133"/>
      <c r="AO1105" s="5">
        <f t="shared" si="580"/>
        <v>0</v>
      </c>
      <c r="AP1105" s="133"/>
      <c r="AQ1105" s="43">
        <f t="shared" si="581"/>
        <v>0</v>
      </c>
      <c r="AR1105" s="133"/>
      <c r="AS1105" s="43">
        <f t="shared" si="582"/>
        <v>0</v>
      </c>
      <c r="AT1105" s="131"/>
      <c r="AU1105" s="43">
        <f t="shared" si="583"/>
        <v>0</v>
      </c>
      <c r="AV1105" s="133"/>
      <c r="AW1105" s="43">
        <f t="shared" si="584"/>
        <v>0</v>
      </c>
      <c r="AX1105" s="133"/>
      <c r="AY1105" s="43">
        <f t="shared" si="585"/>
        <v>0</v>
      </c>
      <c r="AZ1105" s="133"/>
      <c r="BA1105" s="43">
        <f t="shared" si="586"/>
        <v>0</v>
      </c>
      <c r="BB1105" s="231"/>
      <c r="BC1105" s="43">
        <f t="shared" si="587"/>
        <v>0</v>
      </c>
      <c r="BD1105" s="123"/>
      <c r="BE1105">
        <f t="shared" si="598"/>
        <v>0</v>
      </c>
      <c r="BF1105">
        <f t="shared" si="599"/>
        <v>0</v>
      </c>
      <c r="BG1105">
        <f t="shared" si="600"/>
        <v>4</v>
      </c>
      <c r="BH1105">
        <f t="shared" si="603"/>
        <v>7</v>
      </c>
      <c r="BI1105" s="6">
        <f t="shared" si="601"/>
        <v>0</v>
      </c>
      <c r="BJ1105" s="44">
        <f t="shared" si="602"/>
        <v>0</v>
      </c>
    </row>
    <row r="1106" spans="1:62" ht="15" customHeight="1" x14ac:dyDescent="0.25">
      <c r="A1106" s="144">
        <f t="shared" si="595"/>
        <v>1094</v>
      </c>
      <c r="B1106" s="89" t="s">
        <v>150</v>
      </c>
      <c r="C1106" s="150">
        <v>23</v>
      </c>
      <c r="D1106" s="89" t="s">
        <v>150</v>
      </c>
      <c r="E1106" s="150">
        <v>22</v>
      </c>
      <c r="F1106" s="154" t="s">
        <v>140</v>
      </c>
      <c r="G1106" s="155">
        <v>4</v>
      </c>
      <c r="H1106" s="152">
        <f t="shared" si="594"/>
        <v>5990.97</v>
      </c>
      <c r="I1106" s="47">
        <f t="shared" si="593"/>
        <v>334.44999999999982</v>
      </c>
      <c r="J1106" s="47">
        <f t="shared" si="596"/>
        <v>5513.5</v>
      </c>
      <c r="K1106" s="47">
        <f t="shared" si="589"/>
        <v>0</v>
      </c>
      <c r="L1106" s="56">
        <f t="shared" si="588"/>
        <v>582.9531742773172</v>
      </c>
      <c r="M1106" s="56">
        <f t="shared" si="604"/>
        <v>0</v>
      </c>
      <c r="N1106" s="78"/>
      <c r="O1106" s="78"/>
      <c r="P1106" s="78"/>
      <c r="Q1106" s="78"/>
      <c r="R1106" s="78"/>
      <c r="S1106" s="78"/>
      <c r="T1106" s="78"/>
      <c r="U1106" s="47"/>
      <c r="V1106" s="47">
        <f t="shared" si="591"/>
        <v>582.9531742773172</v>
      </c>
      <c r="W1106" s="79">
        <v>5</v>
      </c>
      <c r="X1106" s="62">
        <f t="shared" si="592"/>
        <v>582.9531742773172</v>
      </c>
      <c r="Y1106" s="137">
        <f t="shared" si="573"/>
        <v>151.62169372847626</v>
      </c>
      <c r="Z1106" s="133">
        <v>157</v>
      </c>
      <c r="AA1106" s="5">
        <f t="shared" si="597"/>
        <v>5.3610100540202277</v>
      </c>
      <c r="AB1106" s="133">
        <v>156</v>
      </c>
      <c r="AC1106" s="43">
        <f t="shared" si="575"/>
        <v>5.2929344263311391</v>
      </c>
      <c r="AD1106" s="133">
        <v>157</v>
      </c>
      <c r="AE1106" s="43">
        <f t="shared" si="574"/>
        <v>5.3610100540202277</v>
      </c>
      <c r="AF1106" s="131"/>
      <c r="AG1106" s="43">
        <f t="shared" si="576"/>
        <v>0</v>
      </c>
      <c r="AH1106" s="133"/>
      <c r="AI1106" s="43">
        <f t="shared" si="577"/>
        <v>0</v>
      </c>
      <c r="AJ1106" s="133"/>
      <c r="AK1106" s="43">
        <f t="shared" si="578"/>
        <v>0</v>
      </c>
      <c r="AL1106" s="231"/>
      <c r="AM1106" s="43">
        <f t="shared" si="579"/>
        <v>0</v>
      </c>
      <c r="AN1106" s="133"/>
      <c r="AO1106" s="5">
        <f t="shared" si="580"/>
        <v>0</v>
      </c>
      <c r="AP1106" s="133"/>
      <c r="AQ1106" s="43">
        <f t="shared" si="581"/>
        <v>0</v>
      </c>
      <c r="AR1106" s="133"/>
      <c r="AS1106" s="43">
        <f t="shared" si="582"/>
        <v>0</v>
      </c>
      <c r="AT1106" s="131"/>
      <c r="AU1106" s="43">
        <f t="shared" si="583"/>
        <v>0</v>
      </c>
      <c r="AV1106" s="133"/>
      <c r="AW1106" s="43">
        <f t="shared" si="584"/>
        <v>0</v>
      </c>
      <c r="AX1106" s="133"/>
      <c r="AY1106" s="43">
        <f t="shared" si="585"/>
        <v>0</v>
      </c>
      <c r="AZ1106" s="133"/>
      <c r="BA1106" s="43">
        <f t="shared" si="586"/>
        <v>0</v>
      </c>
      <c r="BB1106" s="231"/>
      <c r="BC1106" s="43">
        <f t="shared" si="587"/>
        <v>0</v>
      </c>
      <c r="BD1106" s="123"/>
      <c r="BE1106">
        <f t="shared" si="598"/>
        <v>0</v>
      </c>
      <c r="BF1106">
        <f t="shared" si="599"/>
        <v>0</v>
      </c>
      <c r="BG1106">
        <f t="shared" si="600"/>
        <v>4</v>
      </c>
      <c r="BH1106">
        <f t="shared" si="603"/>
        <v>7</v>
      </c>
      <c r="BI1106" s="6">
        <f t="shared" si="601"/>
        <v>0</v>
      </c>
      <c r="BJ1106" s="44">
        <f t="shared" si="602"/>
        <v>0</v>
      </c>
    </row>
    <row r="1107" spans="1:62" ht="15" customHeight="1" x14ac:dyDescent="0.25">
      <c r="A1107" s="144">
        <f t="shared" si="595"/>
        <v>1095</v>
      </c>
      <c r="B1107" s="89" t="s">
        <v>150</v>
      </c>
      <c r="C1107" s="150">
        <v>24</v>
      </c>
      <c r="D1107" s="89" t="s">
        <v>150</v>
      </c>
      <c r="E1107" s="150">
        <v>23</v>
      </c>
      <c r="F1107" s="154" t="s">
        <v>140</v>
      </c>
      <c r="G1107" s="155">
        <v>5</v>
      </c>
      <c r="H1107" s="152">
        <f t="shared" si="594"/>
        <v>5990.97</v>
      </c>
      <c r="I1107" s="47">
        <f t="shared" si="593"/>
        <v>328.69999999999982</v>
      </c>
      <c r="J1107" s="47">
        <f t="shared" si="596"/>
        <v>5521.5</v>
      </c>
      <c r="K1107" s="47">
        <f t="shared" si="589"/>
        <v>0</v>
      </c>
      <c r="L1107" s="56">
        <f t="shared" si="588"/>
        <v>573.10188526997547</v>
      </c>
      <c r="M1107" s="56">
        <f t="shared" si="604"/>
        <v>0</v>
      </c>
      <c r="N1107" s="78"/>
      <c r="O1107" s="78"/>
      <c r="P1107" s="78"/>
      <c r="Q1107" s="78"/>
      <c r="R1107" s="78"/>
      <c r="S1107" s="78"/>
      <c r="T1107" s="78"/>
      <c r="U1107" s="47"/>
      <c r="V1107" s="47">
        <f t="shared" si="591"/>
        <v>573.10188526997547</v>
      </c>
      <c r="W1107" s="79">
        <v>5</v>
      </c>
      <c r="X1107" s="62">
        <f t="shared" si="592"/>
        <v>573.10188526997547</v>
      </c>
      <c r="Y1107" s="137">
        <f t="shared" si="573"/>
        <v>154.22798270272773</v>
      </c>
      <c r="Z1107" s="133">
        <v>157</v>
      </c>
      <c r="AA1107" s="5">
        <f t="shared" si="597"/>
        <v>5.1813502764250279</v>
      </c>
      <c r="AB1107" s="133">
        <v>157</v>
      </c>
      <c r="AC1107" s="43">
        <f t="shared" si="575"/>
        <v>5.1813502764250279</v>
      </c>
      <c r="AD1107" s="133">
        <v>158</v>
      </c>
      <c r="AE1107" s="43">
        <f t="shared" si="574"/>
        <v>5.2475649438384684</v>
      </c>
      <c r="AF1107" s="131"/>
      <c r="AG1107" s="43">
        <f t="shared" si="576"/>
        <v>0</v>
      </c>
      <c r="AH1107" s="133"/>
      <c r="AI1107" s="43">
        <f t="shared" si="577"/>
        <v>0</v>
      </c>
      <c r="AJ1107" s="133"/>
      <c r="AK1107" s="43">
        <f t="shared" si="578"/>
        <v>0</v>
      </c>
      <c r="AL1107" s="231"/>
      <c r="AM1107" s="43">
        <f t="shared" si="579"/>
        <v>0</v>
      </c>
      <c r="AN1107" s="133"/>
      <c r="AO1107" s="5">
        <f t="shared" si="580"/>
        <v>0</v>
      </c>
      <c r="AP1107" s="133"/>
      <c r="AQ1107" s="43">
        <f t="shared" si="581"/>
        <v>0</v>
      </c>
      <c r="AR1107" s="133"/>
      <c r="AS1107" s="43">
        <f t="shared" si="582"/>
        <v>0</v>
      </c>
      <c r="AT1107" s="131"/>
      <c r="AU1107" s="43">
        <f t="shared" si="583"/>
        <v>0</v>
      </c>
      <c r="AV1107" s="133"/>
      <c r="AW1107" s="43">
        <f t="shared" si="584"/>
        <v>0</v>
      </c>
      <c r="AX1107" s="133"/>
      <c r="AY1107" s="43">
        <f t="shared" si="585"/>
        <v>0</v>
      </c>
      <c r="AZ1107" s="133"/>
      <c r="BA1107" s="43">
        <f t="shared" si="586"/>
        <v>0</v>
      </c>
      <c r="BB1107" s="231"/>
      <c r="BC1107" s="43">
        <f t="shared" si="587"/>
        <v>0</v>
      </c>
      <c r="BD1107" s="123"/>
      <c r="BE1107">
        <f t="shared" si="598"/>
        <v>0</v>
      </c>
      <c r="BF1107">
        <f t="shared" si="599"/>
        <v>0</v>
      </c>
      <c r="BG1107">
        <f t="shared" si="600"/>
        <v>4</v>
      </c>
      <c r="BH1107">
        <f t="shared" si="603"/>
        <v>7</v>
      </c>
      <c r="BI1107" s="6">
        <f t="shared" si="601"/>
        <v>0</v>
      </c>
      <c r="BJ1107" s="44">
        <f t="shared" si="602"/>
        <v>0</v>
      </c>
    </row>
    <row r="1108" spans="1:62" ht="15" customHeight="1" x14ac:dyDescent="0.25">
      <c r="A1108" s="144">
        <f t="shared" si="595"/>
        <v>1096</v>
      </c>
      <c r="B1108" s="89" t="s">
        <v>150</v>
      </c>
      <c r="C1108" s="150">
        <v>25</v>
      </c>
      <c r="D1108" s="89" t="s">
        <v>150</v>
      </c>
      <c r="E1108" s="150">
        <v>24</v>
      </c>
      <c r="F1108" s="154" t="s">
        <v>140</v>
      </c>
      <c r="G1108" s="155">
        <v>6</v>
      </c>
      <c r="H1108" s="152">
        <f t="shared" si="594"/>
        <v>5990.97</v>
      </c>
      <c r="I1108" s="47">
        <f t="shared" si="593"/>
        <v>322.94999999999982</v>
      </c>
      <c r="J1108" s="47">
        <f t="shared" si="596"/>
        <v>5529.5</v>
      </c>
      <c r="K1108" s="47">
        <f t="shared" si="589"/>
        <v>0</v>
      </c>
      <c r="L1108" s="56">
        <f t="shared" si="588"/>
        <v>563.25062219228846</v>
      </c>
      <c r="M1108" s="56">
        <f t="shared" si="604"/>
        <v>0</v>
      </c>
      <c r="N1108" s="78"/>
      <c r="O1108" s="78"/>
      <c r="P1108" s="78"/>
      <c r="Q1108" s="78"/>
      <c r="R1108" s="78"/>
      <c r="S1108" s="78"/>
      <c r="T1108" s="78"/>
      <c r="U1108" s="47"/>
      <c r="V1108" s="47">
        <f t="shared" si="591"/>
        <v>563.25062219228846</v>
      </c>
      <c r="W1108" s="79">
        <v>5</v>
      </c>
      <c r="X1108" s="62">
        <f t="shared" si="592"/>
        <v>563.25062219228846</v>
      </c>
      <c r="Y1108" s="137">
        <f t="shared" si="573"/>
        <v>156.92543277500985</v>
      </c>
      <c r="Z1108" s="133">
        <v>166</v>
      </c>
      <c r="AA1108" s="5">
        <f t="shared" si="597"/>
        <v>5.5949925211202594</v>
      </c>
      <c r="AB1108" s="133">
        <v>166</v>
      </c>
      <c r="AC1108" s="43">
        <f t="shared" si="575"/>
        <v>5.5949925211202594</v>
      </c>
      <c r="AD1108" s="133">
        <v>167</v>
      </c>
      <c r="AE1108" s="43">
        <f t="shared" si="574"/>
        <v>5.6626051103760666</v>
      </c>
      <c r="AF1108" s="131"/>
      <c r="AG1108" s="43">
        <f t="shared" si="576"/>
        <v>0</v>
      </c>
      <c r="AH1108" s="133"/>
      <c r="AI1108" s="43">
        <f t="shared" si="577"/>
        <v>0</v>
      </c>
      <c r="AJ1108" s="133"/>
      <c r="AK1108" s="43">
        <f t="shared" si="578"/>
        <v>0</v>
      </c>
      <c r="AL1108" s="231"/>
      <c r="AM1108" s="43">
        <f t="shared" si="579"/>
        <v>0</v>
      </c>
      <c r="AN1108" s="133"/>
      <c r="AO1108" s="5">
        <f t="shared" si="580"/>
        <v>0</v>
      </c>
      <c r="AP1108" s="133"/>
      <c r="AQ1108" s="43">
        <f t="shared" si="581"/>
        <v>0</v>
      </c>
      <c r="AR1108" s="133"/>
      <c r="AS1108" s="43">
        <f t="shared" si="582"/>
        <v>0</v>
      </c>
      <c r="AT1108" s="131"/>
      <c r="AU1108" s="43">
        <f t="shared" si="583"/>
        <v>0</v>
      </c>
      <c r="AV1108" s="133"/>
      <c r="AW1108" s="43">
        <f t="shared" si="584"/>
        <v>0</v>
      </c>
      <c r="AX1108" s="133"/>
      <c r="AY1108" s="43">
        <f t="shared" si="585"/>
        <v>0</v>
      </c>
      <c r="AZ1108" s="133"/>
      <c r="BA1108" s="43">
        <f t="shared" si="586"/>
        <v>0</v>
      </c>
      <c r="BB1108" s="231"/>
      <c r="BC1108" s="43">
        <f t="shared" si="587"/>
        <v>0</v>
      </c>
      <c r="BD1108" s="123"/>
      <c r="BE1108">
        <f t="shared" si="598"/>
        <v>0</v>
      </c>
      <c r="BF1108">
        <f t="shared" si="599"/>
        <v>0</v>
      </c>
      <c r="BG1108">
        <f t="shared" si="600"/>
        <v>4</v>
      </c>
      <c r="BH1108">
        <f t="shared" si="603"/>
        <v>7</v>
      </c>
      <c r="BI1108" s="6">
        <f t="shared" si="601"/>
        <v>0</v>
      </c>
      <c r="BJ1108" s="44">
        <f t="shared" si="602"/>
        <v>0</v>
      </c>
    </row>
    <row r="1109" spans="1:62" ht="15" customHeight="1" x14ac:dyDescent="0.25">
      <c r="A1109" s="144">
        <f t="shared" si="595"/>
        <v>1097</v>
      </c>
      <c r="B1109" s="89" t="s">
        <v>150</v>
      </c>
      <c r="C1109" s="150">
        <v>26</v>
      </c>
      <c r="D1109" s="89" t="s">
        <v>150</v>
      </c>
      <c r="E1109" s="150">
        <v>25</v>
      </c>
      <c r="F1109" s="154" t="s">
        <v>140</v>
      </c>
      <c r="G1109" s="155">
        <v>7</v>
      </c>
      <c r="H1109" s="152">
        <f t="shared" si="594"/>
        <v>5990.97</v>
      </c>
      <c r="I1109" s="47">
        <f t="shared" si="593"/>
        <v>317.19999999999982</v>
      </c>
      <c r="J1109" s="47">
        <f t="shared" si="596"/>
        <v>5537.5</v>
      </c>
      <c r="K1109" s="47">
        <f t="shared" si="589"/>
        <v>0</v>
      </c>
      <c r="L1109" s="56">
        <f t="shared" si="588"/>
        <v>553.39938642900586</v>
      </c>
      <c r="M1109" s="56">
        <f t="shared" si="604"/>
        <v>0</v>
      </c>
      <c r="N1109" s="78"/>
      <c r="O1109" s="78"/>
      <c r="P1109" s="78"/>
      <c r="Q1109" s="78"/>
      <c r="R1109" s="78"/>
      <c r="S1109" s="78"/>
      <c r="T1109" s="78"/>
      <c r="U1109" s="47"/>
      <c r="V1109" s="47">
        <f t="shared" si="591"/>
        <v>553.39938642900586</v>
      </c>
      <c r="W1109" s="79">
        <v>5</v>
      </c>
      <c r="X1109" s="62">
        <f t="shared" si="592"/>
        <v>553.39938642900586</v>
      </c>
      <c r="Y1109" s="137">
        <f t="shared" ref="Y1109:Y1160" si="605">Com_Num/X1109</f>
        <v>159.71891154175961</v>
      </c>
      <c r="Z1109" s="133">
        <v>165</v>
      </c>
      <c r="AA1109" s="5">
        <f t="shared" si="597"/>
        <v>5.336115348801604</v>
      </c>
      <c r="AB1109" s="133">
        <v>165</v>
      </c>
      <c r="AC1109" s="43">
        <f t="shared" si="575"/>
        <v>5.336115348801604</v>
      </c>
      <c r="AD1109" s="133">
        <v>164</v>
      </c>
      <c r="AE1109" s="43">
        <f t="shared" ref="AE1109:AE1163" si="606">POWER(2*$X1109/1000*AD1109, 2)*$A$5</f>
        <v>5.2716311633192996</v>
      </c>
      <c r="AF1109" s="131"/>
      <c r="AG1109" s="43">
        <f t="shared" si="576"/>
        <v>0</v>
      </c>
      <c r="AH1109" s="133"/>
      <c r="AI1109" s="43">
        <f t="shared" si="577"/>
        <v>0</v>
      </c>
      <c r="AJ1109" s="133"/>
      <c r="AK1109" s="43">
        <f t="shared" si="578"/>
        <v>0</v>
      </c>
      <c r="AL1109" s="231"/>
      <c r="AM1109" s="43">
        <f t="shared" si="579"/>
        <v>0</v>
      </c>
      <c r="AN1109" s="133"/>
      <c r="AO1109" s="5">
        <f t="shared" si="580"/>
        <v>0</v>
      </c>
      <c r="AP1109" s="133"/>
      <c r="AQ1109" s="43">
        <f t="shared" si="581"/>
        <v>0</v>
      </c>
      <c r="AR1109" s="133"/>
      <c r="AS1109" s="43">
        <f t="shared" si="582"/>
        <v>0</v>
      </c>
      <c r="AT1109" s="131"/>
      <c r="AU1109" s="43">
        <f t="shared" si="583"/>
        <v>0</v>
      </c>
      <c r="AV1109" s="133"/>
      <c r="AW1109" s="43">
        <f t="shared" si="584"/>
        <v>0</v>
      </c>
      <c r="AX1109" s="133"/>
      <c r="AY1109" s="43">
        <f t="shared" si="585"/>
        <v>0</v>
      </c>
      <c r="AZ1109" s="133"/>
      <c r="BA1109" s="43">
        <f t="shared" si="586"/>
        <v>0</v>
      </c>
      <c r="BB1109" s="231"/>
      <c r="BC1109" s="43">
        <f t="shared" si="587"/>
        <v>0</v>
      </c>
      <c r="BD1109" s="123"/>
      <c r="BE1109">
        <f t="shared" si="598"/>
        <v>0</v>
      </c>
      <c r="BF1109">
        <f t="shared" si="599"/>
        <v>0</v>
      </c>
      <c r="BG1109">
        <f t="shared" si="600"/>
        <v>4</v>
      </c>
      <c r="BH1109">
        <f t="shared" si="603"/>
        <v>7</v>
      </c>
      <c r="BI1109" s="6">
        <f t="shared" si="601"/>
        <v>0</v>
      </c>
      <c r="BJ1109" s="44">
        <f t="shared" si="602"/>
        <v>0</v>
      </c>
    </row>
    <row r="1110" spans="1:62" ht="15" customHeight="1" x14ac:dyDescent="0.25">
      <c r="A1110" s="144">
        <f t="shared" si="595"/>
        <v>1098</v>
      </c>
      <c r="B1110" s="89" t="s">
        <v>150</v>
      </c>
      <c r="C1110" s="150">
        <v>27</v>
      </c>
      <c r="D1110" s="89" t="s">
        <v>150</v>
      </c>
      <c r="E1110" s="150">
        <v>26</v>
      </c>
      <c r="F1110" s="154" t="s">
        <v>140</v>
      </c>
      <c r="G1110" s="155">
        <v>8</v>
      </c>
      <c r="H1110" s="152">
        <f t="shared" si="594"/>
        <v>5990.97</v>
      </c>
      <c r="I1110" s="47">
        <f t="shared" si="593"/>
        <v>311.44999999999982</v>
      </c>
      <c r="J1110" s="47">
        <f t="shared" si="596"/>
        <v>5545.5</v>
      </c>
      <c r="K1110" s="47">
        <f t="shared" si="589"/>
        <v>0</v>
      </c>
      <c r="L1110" s="56">
        <f t="shared" si="588"/>
        <v>543.54817946526157</v>
      </c>
      <c r="M1110" s="56">
        <f t="shared" si="604"/>
        <v>0</v>
      </c>
      <c r="N1110" s="78"/>
      <c r="O1110" s="78"/>
      <c r="P1110" s="78"/>
      <c r="Q1110" s="78"/>
      <c r="R1110" s="78"/>
      <c r="S1110" s="78"/>
      <c r="T1110" s="78"/>
      <c r="U1110" s="47"/>
      <c r="V1110" s="47">
        <f t="shared" si="591"/>
        <v>543.54817946526157</v>
      </c>
      <c r="W1110" s="79">
        <v>5</v>
      </c>
      <c r="X1110" s="62">
        <f t="shared" si="592"/>
        <v>543.54817946526157</v>
      </c>
      <c r="Y1110" s="137">
        <f t="shared" si="605"/>
        <v>162.61363939306023</v>
      </c>
      <c r="Z1110" s="133">
        <v>168</v>
      </c>
      <c r="AA1110" s="5">
        <f t="shared" si="597"/>
        <v>5.3367225925386279</v>
      </c>
      <c r="AB1110" s="133">
        <v>167</v>
      </c>
      <c r="AC1110" s="43">
        <f t="shared" ref="AC1110:AC1163" si="607">POWER(2*$X1110/1000*AB1110, 2)*$A$5</f>
        <v>5.2733792652816689</v>
      </c>
      <c r="AD1110" s="133">
        <v>167</v>
      </c>
      <c r="AE1110" s="43">
        <f t="shared" si="606"/>
        <v>5.2733792652816689</v>
      </c>
      <c r="AF1110" s="131"/>
      <c r="AG1110" s="43">
        <f t="shared" ref="AG1110:AG1163" si="608">POWER(2*$X1110/1000*AF1110, 2)*$A$5</f>
        <v>0</v>
      </c>
      <c r="AH1110" s="133"/>
      <c r="AI1110" s="43">
        <f t="shared" ref="AI1110:AI1160" si="609">POWER(2*$X1110/1000*AH1110, 2)*$A$5</f>
        <v>0</v>
      </c>
      <c r="AJ1110" s="133"/>
      <c r="AK1110" s="43">
        <f t="shared" ref="AK1110:AK1163" si="610">POWER(2*$X1110/1000*AJ1110, 2)*$A$5</f>
        <v>0</v>
      </c>
      <c r="AL1110" s="231"/>
      <c r="AM1110" s="43">
        <f t="shared" ref="AM1110:AM1163" si="611">POWER(2*$X1110/1000*AL1110, 2)*$A$5</f>
        <v>0</v>
      </c>
      <c r="AN1110" s="133"/>
      <c r="AO1110" s="5">
        <f t="shared" ref="AO1110:AO1158" si="612">POWER(2*$X1110/1000*AN1110, 2)*$A$5</f>
        <v>0</v>
      </c>
      <c r="AP1110" s="133"/>
      <c r="AQ1110" s="43">
        <f t="shared" ref="AQ1110:AQ1158" si="613">POWER(2*$X1110/1000*AP1110, 2)*$A$5</f>
        <v>0</v>
      </c>
      <c r="AR1110" s="133"/>
      <c r="AS1110" s="43">
        <f t="shared" ref="AS1110:AS1158" si="614">POWER(2*$X1110/1000*AR1110, 2)*$A$5</f>
        <v>0</v>
      </c>
      <c r="AT1110" s="131"/>
      <c r="AU1110" s="43">
        <f t="shared" ref="AU1110:AU1160" si="615">POWER(2*$X1110/1000*AT1110, 2)*$A$5</f>
        <v>0</v>
      </c>
      <c r="AV1110" s="133"/>
      <c r="AW1110" s="43">
        <f t="shared" ref="AW1110:AW1161" si="616">POWER(2*$X1110/1000*AV1110, 2)*$A$5</f>
        <v>0</v>
      </c>
      <c r="AX1110" s="133"/>
      <c r="AY1110" s="43">
        <f t="shared" ref="AY1110:AY1163" si="617">POWER(2*$X1110/1000*AX1110, 2)*$A$5</f>
        <v>0</v>
      </c>
      <c r="AZ1110" s="133"/>
      <c r="BA1110" s="43">
        <f t="shared" ref="BA1110:BA1163" si="618">POWER(2*$X1110/1000*AZ1110, 2)*$A$5</f>
        <v>0</v>
      </c>
      <c r="BB1110" s="231"/>
      <c r="BC1110" s="43">
        <f t="shared" ref="BC1110:BC1162" si="619">POWER(2*$X1110/1000*BB1110, 2)*$A$5</f>
        <v>0</v>
      </c>
      <c r="BD1110" s="123"/>
      <c r="BE1110">
        <f t="shared" si="598"/>
        <v>0</v>
      </c>
      <c r="BF1110">
        <f t="shared" si="599"/>
        <v>0</v>
      </c>
      <c r="BG1110">
        <f t="shared" si="600"/>
        <v>4</v>
      </c>
      <c r="BH1110">
        <f t="shared" si="603"/>
        <v>7</v>
      </c>
      <c r="BI1110" s="6">
        <f t="shared" si="601"/>
        <v>0</v>
      </c>
      <c r="BJ1110" s="44">
        <f t="shared" si="602"/>
        <v>0</v>
      </c>
    </row>
    <row r="1111" spans="1:62" ht="15" customHeight="1" x14ac:dyDescent="0.25">
      <c r="A1111" s="144">
        <f t="shared" si="595"/>
        <v>1099</v>
      </c>
      <c r="B1111" s="89" t="s">
        <v>150</v>
      </c>
      <c r="C1111" s="150">
        <v>28</v>
      </c>
      <c r="D1111" s="89" t="s">
        <v>150</v>
      </c>
      <c r="E1111" s="150">
        <v>27</v>
      </c>
      <c r="F1111" s="154" t="s">
        <v>140</v>
      </c>
      <c r="G1111" s="155">
        <v>9</v>
      </c>
      <c r="H1111" s="152">
        <f t="shared" si="594"/>
        <v>5990.97</v>
      </c>
      <c r="I1111" s="47">
        <f t="shared" si="593"/>
        <v>305.69999999999982</v>
      </c>
      <c r="J1111" s="47">
        <f t="shared" si="596"/>
        <v>5553.5</v>
      </c>
      <c r="K1111" s="47">
        <f t="shared" si="589"/>
        <v>0</v>
      </c>
      <c r="L1111" s="56">
        <f t="shared" ref="L1111:L1163" si="620">SQRT(POWER(H1111-J1111,2)+POWER(I1111-K1111,2))</f>
        <v>533.69700289583795</v>
      </c>
      <c r="M1111" s="56">
        <f t="shared" si="604"/>
        <v>0</v>
      </c>
      <c r="N1111" s="78"/>
      <c r="O1111" s="78"/>
      <c r="P1111" s="78"/>
      <c r="Q1111" s="78"/>
      <c r="R1111" s="78"/>
      <c r="S1111" s="78"/>
      <c r="T1111" s="78"/>
      <c r="U1111" s="47"/>
      <c r="V1111" s="47">
        <f t="shared" si="591"/>
        <v>533.69700289583795</v>
      </c>
      <c r="W1111" s="79">
        <v>5</v>
      </c>
      <c r="X1111" s="62">
        <f t="shared" si="592"/>
        <v>533.69700289583795</v>
      </c>
      <c r="Y1111" s="137">
        <f t="shared" si="605"/>
        <v>165.61522206181334</v>
      </c>
      <c r="Z1111" s="133">
        <v>172</v>
      </c>
      <c r="AA1111" s="5">
        <f t="shared" si="597"/>
        <v>5.3929500229027862</v>
      </c>
      <c r="AB1111" s="133">
        <v>171</v>
      </c>
      <c r="AC1111" s="43">
        <f t="shared" si="607"/>
        <v>5.3304235945004184</v>
      </c>
      <c r="AD1111" s="133">
        <v>170</v>
      </c>
      <c r="AE1111" s="43">
        <f t="shared" si="606"/>
        <v>5.2682617516864036</v>
      </c>
      <c r="AF1111" s="131"/>
      <c r="AG1111" s="43">
        <f t="shared" si="608"/>
        <v>0</v>
      </c>
      <c r="AH1111" s="133"/>
      <c r="AI1111" s="43">
        <f t="shared" si="609"/>
        <v>0</v>
      </c>
      <c r="AJ1111" s="133"/>
      <c r="AK1111" s="43">
        <f t="shared" si="610"/>
        <v>0</v>
      </c>
      <c r="AL1111" s="231"/>
      <c r="AM1111" s="43">
        <f t="shared" si="611"/>
        <v>0</v>
      </c>
      <c r="AN1111" s="133"/>
      <c r="AO1111" s="5">
        <f t="shared" si="612"/>
        <v>0</v>
      </c>
      <c r="AP1111" s="133"/>
      <c r="AQ1111" s="43">
        <f t="shared" si="613"/>
        <v>0</v>
      </c>
      <c r="AR1111" s="133"/>
      <c r="AS1111" s="43">
        <f t="shared" si="614"/>
        <v>0</v>
      </c>
      <c r="AT1111" s="131"/>
      <c r="AU1111" s="43">
        <f t="shared" si="615"/>
        <v>0</v>
      </c>
      <c r="AV1111" s="133"/>
      <c r="AW1111" s="43">
        <f t="shared" si="616"/>
        <v>0</v>
      </c>
      <c r="AX1111" s="133"/>
      <c r="AY1111" s="43">
        <f t="shared" si="617"/>
        <v>0</v>
      </c>
      <c r="AZ1111" s="133"/>
      <c r="BA1111" s="43">
        <f t="shared" si="618"/>
        <v>0</v>
      </c>
      <c r="BB1111" s="231"/>
      <c r="BC1111" s="43">
        <f t="shared" si="619"/>
        <v>0</v>
      </c>
      <c r="BD1111" s="123"/>
      <c r="BE1111">
        <f t="shared" si="598"/>
        <v>0</v>
      </c>
      <c r="BF1111">
        <f t="shared" si="599"/>
        <v>0</v>
      </c>
      <c r="BG1111">
        <f t="shared" si="600"/>
        <v>4</v>
      </c>
      <c r="BH1111">
        <f t="shared" si="603"/>
        <v>7</v>
      </c>
      <c r="BI1111" s="6">
        <f t="shared" si="601"/>
        <v>0</v>
      </c>
      <c r="BJ1111" s="44">
        <f t="shared" si="602"/>
        <v>0</v>
      </c>
    </row>
    <row r="1112" spans="1:62" ht="15" customHeight="1" x14ac:dyDescent="0.25">
      <c r="A1112" s="144">
        <f t="shared" si="595"/>
        <v>1100</v>
      </c>
      <c r="B1112" s="89" t="s">
        <v>150</v>
      </c>
      <c r="C1112" s="150">
        <v>29</v>
      </c>
      <c r="D1112" s="89" t="s">
        <v>150</v>
      </c>
      <c r="E1112" s="150">
        <v>28</v>
      </c>
      <c r="F1112" s="154" t="s">
        <v>140</v>
      </c>
      <c r="G1112" s="155">
        <v>10</v>
      </c>
      <c r="H1112" s="152">
        <f t="shared" si="594"/>
        <v>5990.97</v>
      </c>
      <c r="I1112" s="47">
        <f t="shared" si="593"/>
        <v>299.94999999999982</v>
      </c>
      <c r="J1112" s="47">
        <f t="shared" si="596"/>
        <v>5561.5</v>
      </c>
      <c r="K1112" s="47">
        <f t="shared" si="589"/>
        <v>0</v>
      </c>
      <c r="L1112" s="56">
        <f t="shared" si="620"/>
        <v>523.84585843547541</v>
      </c>
      <c r="M1112" s="56">
        <f t="shared" si="604"/>
        <v>0</v>
      </c>
      <c r="N1112" s="78"/>
      <c r="O1112" s="78"/>
      <c r="P1112" s="78"/>
      <c r="Q1112" s="78"/>
      <c r="R1112" s="78"/>
      <c r="S1112" s="78"/>
      <c r="T1112" s="78"/>
      <c r="U1112" s="47"/>
      <c r="V1112" s="47">
        <f t="shared" si="591"/>
        <v>523.84585843547541</v>
      </c>
      <c r="W1112" s="79">
        <v>5</v>
      </c>
      <c r="X1112" s="62">
        <f t="shared" si="592"/>
        <v>523.84585843547541</v>
      </c>
      <c r="Y1112" s="137">
        <f t="shared" si="605"/>
        <v>168.72968684395096</v>
      </c>
      <c r="Z1112" s="133">
        <v>176</v>
      </c>
      <c r="AA1112" s="5">
        <f t="shared" si="597"/>
        <v>5.4401683441909778</v>
      </c>
      <c r="AB1112" s="133">
        <v>176</v>
      </c>
      <c r="AC1112" s="43">
        <f t="shared" si="607"/>
        <v>5.4401683441909778</v>
      </c>
      <c r="AD1112" s="133">
        <v>175</v>
      </c>
      <c r="AE1112" s="43">
        <f t="shared" si="606"/>
        <v>5.3785238746400035</v>
      </c>
      <c r="AF1112" s="131"/>
      <c r="AG1112" s="43">
        <f t="shared" si="608"/>
        <v>0</v>
      </c>
      <c r="AH1112" s="133"/>
      <c r="AI1112" s="43">
        <f t="shared" si="609"/>
        <v>0</v>
      </c>
      <c r="AJ1112" s="133"/>
      <c r="AK1112" s="43">
        <f t="shared" si="610"/>
        <v>0</v>
      </c>
      <c r="AL1112" s="231"/>
      <c r="AM1112" s="43">
        <f t="shared" si="611"/>
        <v>0</v>
      </c>
      <c r="AN1112" s="133"/>
      <c r="AO1112" s="5">
        <f t="shared" si="612"/>
        <v>0</v>
      </c>
      <c r="AP1112" s="133"/>
      <c r="AQ1112" s="43">
        <f t="shared" si="613"/>
        <v>0</v>
      </c>
      <c r="AR1112" s="133"/>
      <c r="AS1112" s="43">
        <f t="shared" si="614"/>
        <v>0</v>
      </c>
      <c r="AT1112" s="131"/>
      <c r="AU1112" s="43">
        <f t="shared" si="615"/>
        <v>0</v>
      </c>
      <c r="AV1112" s="133"/>
      <c r="AW1112" s="43">
        <f t="shared" si="616"/>
        <v>0</v>
      </c>
      <c r="AX1112" s="133"/>
      <c r="AY1112" s="43">
        <f t="shared" si="617"/>
        <v>0</v>
      </c>
      <c r="AZ1112" s="133"/>
      <c r="BA1112" s="43">
        <f t="shared" si="618"/>
        <v>0</v>
      </c>
      <c r="BB1112" s="231"/>
      <c r="BC1112" s="43">
        <f t="shared" si="619"/>
        <v>0</v>
      </c>
      <c r="BD1112" s="123"/>
      <c r="BE1112">
        <f t="shared" si="598"/>
        <v>0</v>
      </c>
      <c r="BF1112">
        <f t="shared" si="599"/>
        <v>0</v>
      </c>
      <c r="BG1112">
        <f t="shared" si="600"/>
        <v>4</v>
      </c>
      <c r="BH1112">
        <f t="shared" si="603"/>
        <v>7</v>
      </c>
      <c r="BI1112" s="6">
        <f t="shared" si="601"/>
        <v>0</v>
      </c>
      <c r="BJ1112" s="44">
        <f t="shared" si="602"/>
        <v>0</v>
      </c>
    </row>
    <row r="1113" spans="1:62" ht="15" customHeight="1" x14ac:dyDescent="0.25">
      <c r="A1113" s="144">
        <f t="shared" si="595"/>
        <v>1101</v>
      </c>
      <c r="B1113" s="89" t="s">
        <v>150</v>
      </c>
      <c r="C1113" s="150">
        <v>30</v>
      </c>
      <c r="D1113" s="89" t="s">
        <v>150</v>
      </c>
      <c r="E1113" s="150">
        <v>29</v>
      </c>
      <c r="F1113" s="154" t="s">
        <v>140</v>
      </c>
      <c r="G1113" s="155">
        <v>11</v>
      </c>
      <c r="H1113" s="152">
        <f t="shared" si="594"/>
        <v>5990.97</v>
      </c>
      <c r="I1113" s="47">
        <f t="shared" si="593"/>
        <v>294.19999999999982</v>
      </c>
      <c r="J1113" s="47">
        <f t="shared" si="596"/>
        <v>5569.5</v>
      </c>
      <c r="K1113" s="47">
        <f t="shared" si="589"/>
        <v>0</v>
      </c>
      <c r="L1113" s="56">
        <f t="shared" si="620"/>
        <v>513.99474793036563</v>
      </c>
      <c r="M1113" s="56">
        <f t="shared" si="604"/>
        <v>0</v>
      </c>
      <c r="N1113" s="78"/>
      <c r="O1113" s="78"/>
      <c r="P1113" s="78"/>
      <c r="Q1113" s="78"/>
      <c r="R1113" s="78"/>
      <c r="S1113" s="78"/>
      <c r="T1113" s="78"/>
      <c r="U1113" s="47"/>
      <c r="V1113" s="47">
        <f t="shared" si="591"/>
        <v>513.99474793036563</v>
      </c>
      <c r="W1113" s="79">
        <v>5</v>
      </c>
      <c r="X1113" s="62">
        <f t="shared" si="592"/>
        <v>513.99474793036563</v>
      </c>
      <c r="Y1113" s="137">
        <f t="shared" si="605"/>
        <v>171.96352298193716</v>
      </c>
      <c r="Z1113" s="133">
        <v>181</v>
      </c>
      <c r="AA1113" s="5">
        <f t="shared" si="597"/>
        <v>5.5392948966943383</v>
      </c>
      <c r="AB1113" s="133">
        <v>180</v>
      </c>
      <c r="AC1113" s="43">
        <f t="shared" si="607"/>
        <v>5.4782563002624016</v>
      </c>
      <c r="AD1113" s="133">
        <v>179</v>
      </c>
      <c r="AE1113" s="43">
        <f t="shared" si="606"/>
        <v>5.4175558677996172</v>
      </c>
      <c r="AF1113" s="131"/>
      <c r="AG1113" s="43">
        <f t="shared" si="608"/>
        <v>0</v>
      </c>
      <c r="AH1113" s="133"/>
      <c r="AI1113" s="43">
        <f t="shared" si="609"/>
        <v>0</v>
      </c>
      <c r="AJ1113" s="133"/>
      <c r="AK1113" s="43">
        <f t="shared" si="610"/>
        <v>0</v>
      </c>
      <c r="AL1113" s="231"/>
      <c r="AM1113" s="43">
        <f t="shared" si="611"/>
        <v>0</v>
      </c>
      <c r="AN1113" s="133"/>
      <c r="AO1113" s="5">
        <f t="shared" si="612"/>
        <v>0</v>
      </c>
      <c r="AP1113" s="133"/>
      <c r="AQ1113" s="43">
        <f t="shared" si="613"/>
        <v>0</v>
      </c>
      <c r="AR1113" s="133"/>
      <c r="AS1113" s="43">
        <f t="shared" si="614"/>
        <v>0</v>
      </c>
      <c r="AT1113" s="131"/>
      <c r="AU1113" s="43">
        <f t="shared" si="615"/>
        <v>0</v>
      </c>
      <c r="AV1113" s="133"/>
      <c r="AW1113" s="43">
        <f t="shared" si="616"/>
        <v>0</v>
      </c>
      <c r="AX1113" s="133"/>
      <c r="AY1113" s="43">
        <f t="shared" si="617"/>
        <v>0</v>
      </c>
      <c r="AZ1113" s="133"/>
      <c r="BA1113" s="43">
        <f t="shared" si="618"/>
        <v>0</v>
      </c>
      <c r="BB1113" s="231"/>
      <c r="BC1113" s="43">
        <f t="shared" si="619"/>
        <v>0</v>
      </c>
      <c r="BD1113" s="123"/>
      <c r="BE1113">
        <f t="shared" si="598"/>
        <v>0</v>
      </c>
      <c r="BF1113">
        <f t="shared" si="599"/>
        <v>0</v>
      </c>
      <c r="BG1113">
        <f t="shared" si="600"/>
        <v>4</v>
      </c>
      <c r="BH1113">
        <f t="shared" si="603"/>
        <v>7</v>
      </c>
      <c r="BI1113" s="6">
        <f t="shared" si="601"/>
        <v>0</v>
      </c>
      <c r="BJ1113" s="44">
        <f t="shared" si="602"/>
        <v>0</v>
      </c>
    </row>
    <row r="1114" spans="1:62" ht="15" customHeight="1" x14ac:dyDescent="0.25">
      <c r="A1114" s="144">
        <f t="shared" si="595"/>
        <v>1102</v>
      </c>
      <c r="B1114" s="89" t="s">
        <v>150</v>
      </c>
      <c r="C1114" s="150">
        <v>31</v>
      </c>
      <c r="D1114" s="89" t="s">
        <v>150</v>
      </c>
      <c r="E1114" s="150">
        <v>30</v>
      </c>
      <c r="F1114" s="154" t="s">
        <v>140</v>
      </c>
      <c r="G1114" s="155">
        <v>12</v>
      </c>
      <c r="H1114" s="152">
        <f t="shared" si="594"/>
        <v>5990.97</v>
      </c>
      <c r="I1114" s="47">
        <f t="shared" si="593"/>
        <v>288.44999999999982</v>
      </c>
      <c r="J1114" s="47">
        <f t="shared" si="596"/>
        <v>5577.5</v>
      </c>
      <c r="K1114" s="47">
        <f t="shared" si="589"/>
        <v>0</v>
      </c>
      <c r="L1114" s="56">
        <f t="shared" si="620"/>
        <v>504.14367337099463</v>
      </c>
      <c r="M1114" s="56">
        <f t="shared" si="604"/>
        <v>0</v>
      </c>
      <c r="N1114" s="78"/>
      <c r="O1114" s="78"/>
      <c r="P1114" s="78"/>
      <c r="Q1114" s="78"/>
      <c r="R1114" s="78"/>
      <c r="S1114" s="78"/>
      <c r="T1114" s="78"/>
      <c r="U1114" s="47"/>
      <c r="V1114" s="47">
        <f t="shared" si="591"/>
        <v>504.14367337099463</v>
      </c>
      <c r="W1114" s="79">
        <v>5</v>
      </c>
      <c r="X1114" s="62">
        <f t="shared" si="592"/>
        <v>504.14367337099463</v>
      </c>
      <c r="Y1114" s="137">
        <f t="shared" si="605"/>
        <v>175.32372678070735</v>
      </c>
      <c r="Z1114" s="133">
        <v>181</v>
      </c>
      <c r="AA1114" s="5">
        <f t="shared" si="597"/>
        <v>5.3290005700015399</v>
      </c>
      <c r="AB1114" s="133">
        <v>181</v>
      </c>
      <c r="AC1114" s="43">
        <f t="shared" si="607"/>
        <v>5.3290005700015399</v>
      </c>
      <c r="AD1114" s="133">
        <v>179</v>
      </c>
      <c r="AE1114" s="43">
        <f t="shared" si="606"/>
        <v>5.2118832533628181</v>
      </c>
      <c r="AF1114" s="131"/>
      <c r="AG1114" s="43">
        <f t="shared" si="608"/>
        <v>0</v>
      </c>
      <c r="AH1114" s="133"/>
      <c r="AI1114" s="43">
        <f t="shared" si="609"/>
        <v>0</v>
      </c>
      <c r="AJ1114" s="133"/>
      <c r="AK1114" s="43">
        <f t="shared" si="610"/>
        <v>0</v>
      </c>
      <c r="AL1114" s="231"/>
      <c r="AM1114" s="43">
        <f t="shared" si="611"/>
        <v>0</v>
      </c>
      <c r="AN1114" s="133"/>
      <c r="AO1114" s="5">
        <f t="shared" si="612"/>
        <v>0</v>
      </c>
      <c r="AP1114" s="133"/>
      <c r="AQ1114" s="43">
        <f t="shared" si="613"/>
        <v>0</v>
      </c>
      <c r="AR1114" s="133"/>
      <c r="AS1114" s="43">
        <f t="shared" si="614"/>
        <v>0</v>
      </c>
      <c r="AT1114" s="131"/>
      <c r="AU1114" s="43">
        <f t="shared" si="615"/>
        <v>0</v>
      </c>
      <c r="AV1114" s="133"/>
      <c r="AW1114" s="43">
        <f t="shared" si="616"/>
        <v>0</v>
      </c>
      <c r="AX1114" s="133"/>
      <c r="AY1114" s="43">
        <f t="shared" si="617"/>
        <v>0</v>
      </c>
      <c r="AZ1114" s="133"/>
      <c r="BA1114" s="43">
        <f t="shared" si="618"/>
        <v>0</v>
      </c>
      <c r="BB1114" s="231"/>
      <c r="BC1114" s="43">
        <f t="shared" si="619"/>
        <v>0</v>
      </c>
      <c r="BD1114" s="123"/>
      <c r="BE1114">
        <f t="shared" si="598"/>
        <v>0</v>
      </c>
      <c r="BF1114">
        <f t="shared" si="599"/>
        <v>0</v>
      </c>
      <c r="BG1114">
        <f t="shared" si="600"/>
        <v>4</v>
      </c>
      <c r="BH1114">
        <f t="shared" si="603"/>
        <v>7</v>
      </c>
      <c r="BI1114" s="6">
        <f t="shared" si="601"/>
        <v>0</v>
      </c>
      <c r="BJ1114" s="44">
        <f t="shared" si="602"/>
        <v>0</v>
      </c>
    </row>
    <row r="1115" spans="1:62" ht="15" customHeight="1" x14ac:dyDescent="0.25">
      <c r="A1115" s="144">
        <f t="shared" si="595"/>
        <v>1103</v>
      </c>
      <c r="B1115" s="89" t="s">
        <v>150</v>
      </c>
      <c r="C1115" s="150">
        <v>32</v>
      </c>
      <c r="D1115" s="89" t="s">
        <v>150</v>
      </c>
      <c r="E1115" s="150">
        <v>31</v>
      </c>
      <c r="F1115" s="154" t="s">
        <v>140</v>
      </c>
      <c r="G1115" s="155">
        <v>13</v>
      </c>
      <c r="H1115" s="152">
        <f t="shared" si="594"/>
        <v>5990.97</v>
      </c>
      <c r="I1115" s="47">
        <f t="shared" si="593"/>
        <v>282.69999999999982</v>
      </c>
      <c r="J1115" s="47">
        <f t="shared" si="596"/>
        <v>5585.5</v>
      </c>
      <c r="K1115" s="47">
        <f t="shared" si="589"/>
        <v>0</v>
      </c>
      <c r="L1115" s="56">
        <f t="shared" si="620"/>
        <v>494.29263690651925</v>
      </c>
      <c r="M1115" s="56">
        <f t="shared" si="604"/>
        <v>0</v>
      </c>
      <c r="N1115" s="78"/>
      <c r="O1115" s="78"/>
      <c r="P1115" s="78"/>
      <c r="Q1115" s="78"/>
      <c r="R1115" s="78"/>
      <c r="S1115" s="78"/>
      <c r="T1115" s="78"/>
      <c r="U1115" s="47"/>
      <c r="V1115" s="47">
        <f t="shared" si="591"/>
        <v>494.29263690651925</v>
      </c>
      <c r="W1115" s="79">
        <v>5</v>
      </c>
      <c r="X1115" s="62">
        <f t="shared" si="592"/>
        <v>494.29263690651925</v>
      </c>
      <c r="Y1115" s="137">
        <f t="shared" si="605"/>
        <v>178.81785211588021</v>
      </c>
      <c r="Z1115" s="133">
        <v>188</v>
      </c>
      <c r="AA1115" s="5">
        <f t="shared" si="597"/>
        <v>5.526675362591746</v>
      </c>
      <c r="AB1115" s="133">
        <v>187</v>
      </c>
      <c r="AC1115" s="43">
        <f t="shared" si="607"/>
        <v>5.4680373119757473</v>
      </c>
      <c r="AD1115" s="133">
        <v>187</v>
      </c>
      <c r="AE1115" s="43">
        <f t="shared" si="606"/>
        <v>5.4680373119757473</v>
      </c>
      <c r="AF1115" s="131"/>
      <c r="AG1115" s="43">
        <f t="shared" si="608"/>
        <v>0</v>
      </c>
      <c r="AH1115" s="133"/>
      <c r="AI1115" s="43">
        <f t="shared" si="609"/>
        <v>0</v>
      </c>
      <c r="AJ1115" s="133"/>
      <c r="AK1115" s="43">
        <f t="shared" si="610"/>
        <v>0</v>
      </c>
      <c r="AL1115" s="231"/>
      <c r="AM1115" s="43">
        <f t="shared" si="611"/>
        <v>0</v>
      </c>
      <c r="AN1115" s="133"/>
      <c r="AO1115" s="5">
        <f t="shared" si="612"/>
        <v>0</v>
      </c>
      <c r="AP1115" s="133"/>
      <c r="AQ1115" s="43">
        <f t="shared" si="613"/>
        <v>0</v>
      </c>
      <c r="AR1115" s="133"/>
      <c r="AS1115" s="43">
        <f t="shared" si="614"/>
        <v>0</v>
      </c>
      <c r="AT1115" s="131"/>
      <c r="AU1115" s="43">
        <f t="shared" si="615"/>
        <v>0</v>
      </c>
      <c r="AV1115" s="133"/>
      <c r="AW1115" s="43">
        <f t="shared" si="616"/>
        <v>0</v>
      </c>
      <c r="AX1115" s="133"/>
      <c r="AY1115" s="43">
        <f t="shared" si="617"/>
        <v>0</v>
      </c>
      <c r="AZ1115" s="133"/>
      <c r="BA1115" s="43">
        <f t="shared" si="618"/>
        <v>0</v>
      </c>
      <c r="BB1115" s="231"/>
      <c r="BC1115" s="43">
        <f t="shared" si="619"/>
        <v>0</v>
      </c>
      <c r="BD1115" s="123"/>
      <c r="BE1115">
        <f t="shared" si="598"/>
        <v>0</v>
      </c>
      <c r="BF1115">
        <f t="shared" si="599"/>
        <v>0</v>
      </c>
      <c r="BG1115">
        <f t="shared" si="600"/>
        <v>2</v>
      </c>
      <c r="BH1115">
        <f t="shared" si="603"/>
        <v>7</v>
      </c>
      <c r="BI1115" s="6">
        <f t="shared" si="601"/>
        <v>0</v>
      </c>
      <c r="BJ1115" s="44">
        <f t="shared" si="602"/>
        <v>0</v>
      </c>
    </row>
    <row r="1116" spans="1:62" ht="15" customHeight="1" x14ac:dyDescent="0.25">
      <c r="A1116" s="144">
        <f t="shared" si="595"/>
        <v>1104</v>
      </c>
      <c r="B1116" s="89" t="s">
        <v>150</v>
      </c>
      <c r="C1116" s="150">
        <v>33</v>
      </c>
      <c r="D1116" s="89" t="s">
        <v>150</v>
      </c>
      <c r="E1116" s="150">
        <v>32</v>
      </c>
      <c r="F1116" s="154" t="s">
        <v>140</v>
      </c>
      <c r="G1116" s="155">
        <v>14</v>
      </c>
      <c r="H1116" s="152">
        <f t="shared" si="594"/>
        <v>5990.97</v>
      </c>
      <c r="I1116" s="47">
        <f t="shared" si="593"/>
        <v>276.94999999999982</v>
      </c>
      <c r="J1116" s="47">
        <f t="shared" si="596"/>
        <v>5593.5</v>
      </c>
      <c r="K1116" s="47">
        <f t="shared" si="589"/>
        <v>0</v>
      </c>
      <c r="L1116" s="56">
        <f t="shared" si="620"/>
        <v>484.44164086089887</v>
      </c>
      <c r="M1116" s="56">
        <f t="shared" si="604"/>
        <v>0</v>
      </c>
      <c r="N1116" s="78"/>
      <c r="O1116" s="78"/>
      <c r="P1116" s="78"/>
      <c r="Q1116" s="78"/>
      <c r="R1116" s="78"/>
      <c r="S1116" s="78"/>
      <c r="T1116" s="78"/>
      <c r="U1116" s="47"/>
      <c r="V1116" s="47">
        <f t="shared" si="591"/>
        <v>484.44164086089887</v>
      </c>
      <c r="W1116" s="79">
        <v>5</v>
      </c>
      <c r="X1116" s="62">
        <f t="shared" si="592"/>
        <v>484.44164086089887</v>
      </c>
      <c r="Y1116" s="137">
        <f t="shared" si="605"/>
        <v>182.45406710134154</v>
      </c>
      <c r="Z1116" s="133">
        <v>188</v>
      </c>
      <c r="AA1116" s="5">
        <f t="shared" si="597"/>
        <v>5.3085829203005481</v>
      </c>
      <c r="AB1116" s="133">
        <v>187</v>
      </c>
      <c r="AC1116" s="43">
        <f t="shared" si="607"/>
        <v>5.2522588314845464</v>
      </c>
      <c r="AD1116" s="133">
        <v>184</v>
      </c>
      <c r="AE1116" s="43">
        <f t="shared" si="606"/>
        <v>5.0850889358786588</v>
      </c>
      <c r="AF1116" s="131"/>
      <c r="AG1116" s="43">
        <f t="shared" si="608"/>
        <v>0</v>
      </c>
      <c r="AH1116" s="133"/>
      <c r="AI1116" s="43">
        <f t="shared" si="609"/>
        <v>0</v>
      </c>
      <c r="AJ1116" s="133"/>
      <c r="AK1116" s="43">
        <f t="shared" si="610"/>
        <v>0</v>
      </c>
      <c r="AL1116" s="231"/>
      <c r="AM1116" s="43">
        <f t="shared" si="611"/>
        <v>0</v>
      </c>
      <c r="AN1116" s="133"/>
      <c r="AO1116" s="5">
        <f t="shared" si="612"/>
        <v>0</v>
      </c>
      <c r="AP1116" s="133"/>
      <c r="AQ1116" s="43">
        <f t="shared" si="613"/>
        <v>0</v>
      </c>
      <c r="AR1116" s="133"/>
      <c r="AS1116" s="43">
        <f t="shared" si="614"/>
        <v>0</v>
      </c>
      <c r="AT1116" s="131"/>
      <c r="AU1116" s="43">
        <f t="shared" si="615"/>
        <v>0</v>
      </c>
      <c r="AV1116" s="133"/>
      <c r="AW1116" s="43">
        <f t="shared" si="616"/>
        <v>0</v>
      </c>
      <c r="AX1116" s="133"/>
      <c r="AY1116" s="43">
        <f t="shared" si="617"/>
        <v>0</v>
      </c>
      <c r="AZ1116" s="133"/>
      <c r="BA1116" s="43">
        <f t="shared" si="618"/>
        <v>0</v>
      </c>
      <c r="BB1116" s="231"/>
      <c r="BC1116" s="43">
        <f t="shared" si="619"/>
        <v>0</v>
      </c>
      <c r="BD1116" s="123"/>
      <c r="BE1116">
        <f t="shared" si="598"/>
        <v>0</v>
      </c>
      <c r="BF1116">
        <f t="shared" si="599"/>
        <v>0</v>
      </c>
      <c r="BG1116">
        <f t="shared" si="600"/>
        <v>2</v>
      </c>
      <c r="BH1116">
        <f t="shared" si="603"/>
        <v>7</v>
      </c>
      <c r="BI1116" s="6">
        <f t="shared" si="601"/>
        <v>0</v>
      </c>
      <c r="BJ1116" s="44">
        <f t="shared" si="602"/>
        <v>0</v>
      </c>
    </row>
    <row r="1117" spans="1:62" ht="15" customHeight="1" x14ac:dyDescent="0.25">
      <c r="A1117" s="144">
        <f t="shared" si="595"/>
        <v>1105</v>
      </c>
      <c r="B1117" s="89" t="s">
        <v>150</v>
      </c>
      <c r="C1117" s="150">
        <v>34</v>
      </c>
      <c r="D1117" s="89" t="s">
        <v>150</v>
      </c>
      <c r="E1117" s="150">
        <v>33</v>
      </c>
      <c r="F1117" s="154" t="s">
        <v>140</v>
      </c>
      <c r="G1117" s="155">
        <v>15</v>
      </c>
      <c r="H1117" s="152">
        <f t="shared" si="594"/>
        <v>5990.97</v>
      </c>
      <c r="I1117" s="47">
        <f t="shared" si="593"/>
        <v>271.19999999999982</v>
      </c>
      <c r="J1117" s="47">
        <f t="shared" si="596"/>
        <v>5601.5</v>
      </c>
      <c r="K1117" s="47">
        <f t="shared" si="589"/>
        <v>0</v>
      </c>
      <c r="L1117" s="56">
        <f t="shared" si="620"/>
        <v>474.59068775103469</v>
      </c>
      <c r="M1117" s="56">
        <f t="shared" si="604"/>
        <v>0</v>
      </c>
      <c r="N1117" s="78"/>
      <c r="O1117" s="78"/>
      <c r="P1117" s="78"/>
      <c r="Q1117" s="78"/>
      <c r="R1117" s="78"/>
      <c r="S1117" s="78"/>
      <c r="T1117" s="78"/>
      <c r="U1117" s="47"/>
      <c r="V1117" s="47">
        <f t="shared" si="591"/>
        <v>474.59068775103469</v>
      </c>
      <c r="W1117" s="79">
        <v>5</v>
      </c>
      <c r="X1117" s="62">
        <f t="shared" si="592"/>
        <v>474.59068775103469</v>
      </c>
      <c r="Y1117" s="137">
        <f t="shared" si="605"/>
        <v>186.24121781059057</v>
      </c>
      <c r="Z1117" s="133">
        <v>194</v>
      </c>
      <c r="AA1117" s="5">
        <f t="shared" si="597"/>
        <v>5.4252762709711391</v>
      </c>
      <c r="AB1117" s="133">
        <v>194</v>
      </c>
      <c r="AC1117" s="43">
        <f t="shared" si="607"/>
        <v>5.4252762709711391</v>
      </c>
      <c r="AD1117" s="133">
        <v>193</v>
      </c>
      <c r="AE1117" s="43">
        <f t="shared" si="606"/>
        <v>5.3694897390106266</v>
      </c>
      <c r="AF1117" s="131"/>
      <c r="AG1117" s="43">
        <f t="shared" si="608"/>
        <v>0</v>
      </c>
      <c r="AH1117" s="133"/>
      <c r="AI1117" s="43">
        <f t="shared" si="609"/>
        <v>0</v>
      </c>
      <c r="AJ1117" s="133"/>
      <c r="AK1117" s="43">
        <f t="shared" si="610"/>
        <v>0</v>
      </c>
      <c r="AL1117" s="231"/>
      <c r="AM1117" s="43">
        <f t="shared" si="611"/>
        <v>0</v>
      </c>
      <c r="AN1117" s="133"/>
      <c r="AO1117" s="5">
        <f t="shared" si="612"/>
        <v>0</v>
      </c>
      <c r="AP1117" s="133"/>
      <c r="AQ1117" s="43">
        <f t="shared" si="613"/>
        <v>0</v>
      </c>
      <c r="AR1117" s="133"/>
      <c r="AS1117" s="43">
        <f t="shared" si="614"/>
        <v>0</v>
      </c>
      <c r="AT1117" s="131"/>
      <c r="AU1117" s="43">
        <f t="shared" si="615"/>
        <v>0</v>
      </c>
      <c r="AV1117" s="133"/>
      <c r="AW1117" s="43">
        <f t="shared" si="616"/>
        <v>0</v>
      </c>
      <c r="AX1117" s="133"/>
      <c r="AY1117" s="43">
        <f t="shared" si="617"/>
        <v>0</v>
      </c>
      <c r="AZ1117" s="133"/>
      <c r="BA1117" s="43">
        <f t="shared" si="618"/>
        <v>0</v>
      </c>
      <c r="BB1117" s="231"/>
      <c r="BC1117" s="43">
        <f t="shared" si="619"/>
        <v>0</v>
      </c>
      <c r="BD1117" s="123"/>
      <c r="BE1117">
        <f t="shared" si="598"/>
        <v>0</v>
      </c>
      <c r="BF1117">
        <f t="shared" si="599"/>
        <v>0</v>
      </c>
      <c r="BG1117">
        <f t="shared" si="600"/>
        <v>2</v>
      </c>
      <c r="BH1117">
        <f t="shared" si="603"/>
        <v>7</v>
      </c>
      <c r="BI1117" s="6">
        <f t="shared" si="601"/>
        <v>0</v>
      </c>
      <c r="BJ1117" s="44">
        <f t="shared" si="602"/>
        <v>0</v>
      </c>
    </row>
    <row r="1118" spans="1:62" ht="15" customHeight="1" x14ac:dyDescent="0.25">
      <c r="A1118" s="144">
        <f t="shared" si="595"/>
        <v>1106</v>
      </c>
      <c r="B1118" s="89" t="s">
        <v>150</v>
      </c>
      <c r="C1118" s="150">
        <v>35</v>
      </c>
      <c r="D1118" s="89" t="s">
        <v>150</v>
      </c>
      <c r="E1118" s="150">
        <v>34</v>
      </c>
      <c r="F1118" s="154" t="s">
        <v>140</v>
      </c>
      <c r="G1118" s="155">
        <v>16</v>
      </c>
      <c r="H1118" s="152">
        <f t="shared" si="594"/>
        <v>5990.97</v>
      </c>
      <c r="I1118" s="47">
        <f t="shared" si="593"/>
        <v>265.44999999999982</v>
      </c>
      <c r="J1118" s="47">
        <f t="shared" si="596"/>
        <v>5609.5</v>
      </c>
      <c r="K1118" s="47">
        <f t="shared" si="589"/>
        <v>0</v>
      </c>
      <c r="L1118" s="56">
        <f t="shared" si="620"/>
        <v>464.73978030721679</v>
      </c>
      <c r="M1118" s="56">
        <f t="shared" si="604"/>
        <v>0</v>
      </c>
      <c r="N1118" s="78"/>
      <c r="O1118" s="78"/>
      <c r="P1118" s="78"/>
      <c r="Q1118" s="78"/>
      <c r="R1118" s="78"/>
      <c r="S1118" s="78"/>
      <c r="T1118" s="78"/>
      <c r="U1118" s="47"/>
      <c r="V1118" s="47">
        <f t="shared" si="591"/>
        <v>464.73978030721679</v>
      </c>
      <c r="W1118" s="79">
        <v>5</v>
      </c>
      <c r="X1118" s="62">
        <f t="shared" si="592"/>
        <v>464.73978030721679</v>
      </c>
      <c r="Y1118" s="137">
        <f t="shared" si="605"/>
        <v>190.18890009779065</v>
      </c>
      <c r="Z1118" s="133">
        <v>202</v>
      </c>
      <c r="AA1118" s="5">
        <f t="shared" si="597"/>
        <v>5.6403026681431072</v>
      </c>
      <c r="AB1118" s="133">
        <v>202</v>
      </c>
      <c r="AC1118" s="43">
        <f t="shared" si="607"/>
        <v>5.6403026681431072</v>
      </c>
      <c r="AD1118" s="133">
        <v>200</v>
      </c>
      <c r="AE1118" s="43">
        <f t="shared" si="606"/>
        <v>5.5291664230400048</v>
      </c>
      <c r="AF1118" s="131"/>
      <c r="AG1118" s="43">
        <f t="shared" si="608"/>
        <v>0</v>
      </c>
      <c r="AH1118" s="133"/>
      <c r="AI1118" s="43">
        <f t="shared" si="609"/>
        <v>0</v>
      </c>
      <c r="AJ1118" s="133"/>
      <c r="AK1118" s="43">
        <f t="shared" si="610"/>
        <v>0</v>
      </c>
      <c r="AL1118" s="231"/>
      <c r="AM1118" s="43">
        <f t="shared" si="611"/>
        <v>0</v>
      </c>
      <c r="AN1118" s="133"/>
      <c r="AO1118" s="5">
        <f t="shared" si="612"/>
        <v>0</v>
      </c>
      <c r="AP1118" s="133"/>
      <c r="AQ1118" s="43">
        <f t="shared" si="613"/>
        <v>0</v>
      </c>
      <c r="AR1118" s="133"/>
      <c r="AS1118" s="43">
        <f t="shared" si="614"/>
        <v>0</v>
      </c>
      <c r="AT1118" s="131"/>
      <c r="AU1118" s="43">
        <f t="shared" si="615"/>
        <v>0</v>
      </c>
      <c r="AV1118" s="133"/>
      <c r="AW1118" s="43">
        <f t="shared" si="616"/>
        <v>0</v>
      </c>
      <c r="AX1118" s="133"/>
      <c r="AY1118" s="43">
        <f t="shared" si="617"/>
        <v>0</v>
      </c>
      <c r="AZ1118" s="133"/>
      <c r="BA1118" s="43">
        <f t="shared" si="618"/>
        <v>0</v>
      </c>
      <c r="BB1118" s="231"/>
      <c r="BC1118" s="43">
        <f t="shared" si="619"/>
        <v>0</v>
      </c>
      <c r="BD1118" s="123"/>
      <c r="BE1118">
        <f t="shared" si="598"/>
        <v>0</v>
      </c>
      <c r="BF1118">
        <f t="shared" si="599"/>
        <v>0</v>
      </c>
      <c r="BG1118">
        <f t="shared" si="600"/>
        <v>2</v>
      </c>
      <c r="BH1118">
        <f t="shared" si="603"/>
        <v>7</v>
      </c>
      <c r="BI1118" s="6">
        <f t="shared" si="601"/>
        <v>0</v>
      </c>
      <c r="BJ1118" s="44">
        <f t="shared" si="602"/>
        <v>0</v>
      </c>
    </row>
    <row r="1119" spans="1:62" ht="15" customHeight="1" x14ac:dyDescent="0.25">
      <c r="A1119" s="144">
        <f t="shared" si="595"/>
        <v>1107</v>
      </c>
      <c r="B1119" s="89" t="s">
        <v>150</v>
      </c>
      <c r="C1119" s="150">
        <v>36</v>
      </c>
      <c r="D1119" s="89" t="s">
        <v>150</v>
      </c>
      <c r="E1119" s="150">
        <v>35</v>
      </c>
      <c r="F1119" s="154" t="s">
        <v>140</v>
      </c>
      <c r="G1119" s="155">
        <v>17</v>
      </c>
      <c r="H1119" s="152">
        <f t="shared" si="594"/>
        <v>5990.97</v>
      </c>
      <c r="I1119" s="47">
        <f t="shared" si="593"/>
        <v>259.69999999999982</v>
      </c>
      <c r="J1119" s="47">
        <f t="shared" si="596"/>
        <v>5617.5</v>
      </c>
      <c r="K1119" s="47">
        <f t="shared" si="589"/>
        <v>0</v>
      </c>
      <c r="L1119" s="56">
        <f t="shared" si="620"/>
        <v>454.88892149622649</v>
      </c>
      <c r="M1119" s="56">
        <f t="shared" si="604"/>
        <v>0</v>
      </c>
      <c r="N1119" s="78"/>
      <c r="O1119" s="78"/>
      <c r="P1119" s="78"/>
      <c r="Q1119" s="78"/>
      <c r="R1119" s="78"/>
      <c r="S1119" s="78"/>
      <c r="T1119" s="78"/>
      <c r="U1119" s="47"/>
      <c r="V1119" s="47">
        <f t="shared" si="591"/>
        <v>454.88892149622649</v>
      </c>
      <c r="W1119" s="79">
        <v>5</v>
      </c>
      <c r="X1119" s="62">
        <f t="shared" si="592"/>
        <v>454.88892149622649</v>
      </c>
      <c r="Y1119" s="137">
        <f t="shared" si="605"/>
        <v>194.30754074553047</v>
      </c>
      <c r="Z1119" s="133">
        <v>202</v>
      </c>
      <c r="AA1119" s="5">
        <f t="shared" si="597"/>
        <v>5.403727408923908</v>
      </c>
      <c r="AB1119" s="133">
        <v>201</v>
      </c>
      <c r="AC1119" s="43">
        <f t="shared" si="607"/>
        <v>5.3503575886661805</v>
      </c>
      <c r="AD1119" s="133">
        <v>201</v>
      </c>
      <c r="AE1119" s="43">
        <f t="shared" si="606"/>
        <v>5.3503575886661805</v>
      </c>
      <c r="AF1119" s="131"/>
      <c r="AG1119" s="43">
        <f t="shared" si="608"/>
        <v>0</v>
      </c>
      <c r="AH1119" s="133"/>
      <c r="AI1119" s="43">
        <f t="shared" si="609"/>
        <v>0</v>
      </c>
      <c r="AJ1119" s="133"/>
      <c r="AK1119" s="43">
        <f t="shared" si="610"/>
        <v>0</v>
      </c>
      <c r="AL1119" s="231"/>
      <c r="AM1119" s="43">
        <f t="shared" si="611"/>
        <v>0</v>
      </c>
      <c r="AN1119" s="133"/>
      <c r="AO1119" s="5">
        <f t="shared" si="612"/>
        <v>0</v>
      </c>
      <c r="AP1119" s="133"/>
      <c r="AQ1119" s="43">
        <f t="shared" si="613"/>
        <v>0</v>
      </c>
      <c r="AR1119" s="133"/>
      <c r="AS1119" s="43">
        <f t="shared" si="614"/>
        <v>0</v>
      </c>
      <c r="AT1119" s="131"/>
      <c r="AU1119" s="43">
        <f t="shared" si="615"/>
        <v>0</v>
      </c>
      <c r="AV1119" s="133"/>
      <c r="AW1119" s="43">
        <f t="shared" si="616"/>
        <v>0</v>
      </c>
      <c r="AX1119" s="133"/>
      <c r="AY1119" s="43">
        <f t="shared" si="617"/>
        <v>0</v>
      </c>
      <c r="AZ1119" s="133"/>
      <c r="BA1119" s="43">
        <f t="shared" si="618"/>
        <v>0</v>
      </c>
      <c r="BB1119" s="231"/>
      <c r="BC1119" s="43">
        <f t="shared" si="619"/>
        <v>0</v>
      </c>
      <c r="BD1119" s="123"/>
      <c r="BE1119">
        <f t="shared" si="598"/>
        <v>0</v>
      </c>
      <c r="BF1119">
        <f t="shared" si="599"/>
        <v>0</v>
      </c>
      <c r="BG1119">
        <f t="shared" si="600"/>
        <v>2</v>
      </c>
      <c r="BH1119">
        <f t="shared" si="603"/>
        <v>7</v>
      </c>
      <c r="BI1119" s="6">
        <f t="shared" si="601"/>
        <v>0</v>
      </c>
      <c r="BJ1119" s="44">
        <f t="shared" si="602"/>
        <v>0</v>
      </c>
    </row>
    <row r="1120" spans="1:62" ht="15" customHeight="1" x14ac:dyDescent="0.25">
      <c r="A1120" s="144">
        <f t="shared" si="595"/>
        <v>1108</v>
      </c>
      <c r="B1120" s="89" t="s">
        <v>150</v>
      </c>
      <c r="C1120" s="150">
        <v>37</v>
      </c>
      <c r="D1120" s="89" t="s">
        <v>150</v>
      </c>
      <c r="E1120" s="150">
        <v>36</v>
      </c>
      <c r="F1120" s="154" t="s">
        <v>140</v>
      </c>
      <c r="G1120" s="155">
        <v>18</v>
      </c>
      <c r="H1120" s="152">
        <f t="shared" si="594"/>
        <v>5990.97</v>
      </c>
      <c r="I1120" s="47">
        <f t="shared" si="593"/>
        <v>253.94999999999982</v>
      </c>
      <c r="J1120" s="47">
        <f t="shared" si="596"/>
        <v>5625.5</v>
      </c>
      <c r="K1120" s="47">
        <f t="shared" si="589"/>
        <v>0</v>
      </c>
      <c r="L1120" s="56">
        <f t="shared" si="620"/>
        <v>445.03811454750712</v>
      </c>
      <c r="M1120" s="56">
        <f t="shared" si="604"/>
        <v>0</v>
      </c>
      <c r="N1120" s="78"/>
      <c r="O1120" s="78"/>
      <c r="P1120" s="78"/>
      <c r="Q1120" s="78"/>
      <c r="R1120" s="78"/>
      <c r="S1120" s="78"/>
      <c r="T1120" s="78"/>
      <c r="U1120" s="47"/>
      <c r="V1120" s="47">
        <f t="shared" si="591"/>
        <v>445.03811454750712</v>
      </c>
      <c r="W1120" s="79">
        <v>5</v>
      </c>
      <c r="X1120" s="62">
        <f t="shared" si="592"/>
        <v>445.03811454750712</v>
      </c>
      <c r="Y1120" s="137">
        <f t="shared" si="605"/>
        <v>198.60848938340339</v>
      </c>
      <c r="Z1120" s="133">
        <v>199</v>
      </c>
      <c r="AA1120" s="5">
        <f t="shared" si="597"/>
        <v>5.019732112360578</v>
      </c>
      <c r="AB1120" s="133">
        <v>198</v>
      </c>
      <c r="AC1120" s="43">
        <f t="shared" si="607"/>
        <v>4.9694093011031057</v>
      </c>
      <c r="AD1120" s="133">
        <v>198</v>
      </c>
      <c r="AE1120" s="43">
        <f t="shared" si="606"/>
        <v>4.9694093011031057</v>
      </c>
      <c r="AF1120" s="131"/>
      <c r="AG1120" s="43">
        <f t="shared" si="608"/>
        <v>0</v>
      </c>
      <c r="AH1120" s="133"/>
      <c r="AI1120" s="43">
        <f t="shared" si="609"/>
        <v>0</v>
      </c>
      <c r="AJ1120" s="133"/>
      <c r="AK1120" s="43">
        <f t="shared" si="610"/>
        <v>0</v>
      </c>
      <c r="AL1120" s="231"/>
      <c r="AM1120" s="43">
        <f t="shared" si="611"/>
        <v>0</v>
      </c>
      <c r="AN1120" s="133"/>
      <c r="AO1120" s="5">
        <f t="shared" si="612"/>
        <v>0</v>
      </c>
      <c r="AP1120" s="133"/>
      <c r="AQ1120" s="43">
        <f t="shared" si="613"/>
        <v>0</v>
      </c>
      <c r="AR1120" s="133"/>
      <c r="AS1120" s="43">
        <f t="shared" si="614"/>
        <v>0</v>
      </c>
      <c r="AT1120" s="131"/>
      <c r="AU1120" s="43">
        <f t="shared" si="615"/>
        <v>0</v>
      </c>
      <c r="AV1120" s="133"/>
      <c r="AW1120" s="43">
        <f t="shared" si="616"/>
        <v>0</v>
      </c>
      <c r="AX1120" s="133"/>
      <c r="AY1120" s="43">
        <f t="shared" si="617"/>
        <v>0</v>
      </c>
      <c r="AZ1120" s="133"/>
      <c r="BA1120" s="43">
        <f t="shared" si="618"/>
        <v>0</v>
      </c>
      <c r="BB1120" s="231"/>
      <c r="BC1120" s="43">
        <f t="shared" si="619"/>
        <v>0</v>
      </c>
      <c r="BD1120" s="123"/>
      <c r="BE1120">
        <f t="shared" si="598"/>
        <v>0</v>
      </c>
      <c r="BF1120">
        <f t="shared" si="599"/>
        <v>0</v>
      </c>
      <c r="BG1120">
        <f t="shared" si="600"/>
        <v>2</v>
      </c>
      <c r="BH1120">
        <f t="shared" si="603"/>
        <v>7</v>
      </c>
      <c r="BI1120" s="6">
        <f t="shared" si="601"/>
        <v>0</v>
      </c>
      <c r="BJ1120" s="44">
        <f t="shared" si="602"/>
        <v>0</v>
      </c>
    </row>
    <row r="1121" spans="1:62" ht="15" customHeight="1" x14ac:dyDescent="0.25">
      <c r="A1121" s="144">
        <f t="shared" si="595"/>
        <v>1109</v>
      </c>
      <c r="B1121" s="89" t="s">
        <v>150</v>
      </c>
      <c r="C1121" s="150">
        <v>38</v>
      </c>
      <c r="D1121" s="89" t="s">
        <v>150</v>
      </c>
      <c r="E1121" s="150">
        <v>37</v>
      </c>
      <c r="F1121" s="154" t="s">
        <v>140</v>
      </c>
      <c r="G1121" s="155">
        <v>19</v>
      </c>
      <c r="H1121" s="152">
        <f t="shared" si="594"/>
        <v>5990.97</v>
      </c>
      <c r="I1121" s="47">
        <f t="shared" si="593"/>
        <v>248.19999999999982</v>
      </c>
      <c r="J1121" s="47">
        <f t="shared" si="596"/>
        <v>5633.5</v>
      </c>
      <c r="K1121" s="47">
        <f t="shared" si="589"/>
        <v>0</v>
      </c>
      <c r="L1121" s="56">
        <f t="shared" si="620"/>
        <v>435.1873629828882</v>
      </c>
      <c r="M1121" s="56">
        <f t="shared" si="604"/>
        <v>0</v>
      </c>
      <c r="N1121" s="78"/>
      <c r="O1121" s="78"/>
      <c r="P1121" s="78"/>
      <c r="Q1121" s="78"/>
      <c r="R1121" s="78"/>
      <c r="S1121" s="78"/>
      <c r="T1121" s="78"/>
      <c r="U1121" s="47"/>
      <c r="V1121" s="47">
        <f t="shared" si="591"/>
        <v>435.1873629828882</v>
      </c>
      <c r="W1121" s="79">
        <v>5</v>
      </c>
      <c r="X1121" s="62">
        <f t="shared" si="592"/>
        <v>435.1873629828882</v>
      </c>
      <c r="Y1121" s="137">
        <f t="shared" si="605"/>
        <v>203.10412288280051</v>
      </c>
      <c r="Z1121" s="133">
        <v>206</v>
      </c>
      <c r="AA1121" s="5">
        <f t="shared" si="597"/>
        <v>5.1435973783247384</v>
      </c>
      <c r="AB1121" s="133">
        <v>206</v>
      </c>
      <c r="AC1121" s="43">
        <f t="shared" si="607"/>
        <v>5.1435973783247384</v>
      </c>
      <c r="AD1121" s="133">
        <v>206</v>
      </c>
      <c r="AE1121" s="43">
        <f t="shared" si="606"/>
        <v>5.1435973783247384</v>
      </c>
      <c r="AF1121" s="131"/>
      <c r="AG1121" s="43">
        <f t="shared" si="608"/>
        <v>0</v>
      </c>
      <c r="AH1121" s="133"/>
      <c r="AI1121" s="43">
        <f t="shared" si="609"/>
        <v>0</v>
      </c>
      <c r="AJ1121" s="133"/>
      <c r="AK1121" s="43">
        <f t="shared" si="610"/>
        <v>0</v>
      </c>
      <c r="AL1121" s="231"/>
      <c r="AM1121" s="43">
        <f t="shared" si="611"/>
        <v>0</v>
      </c>
      <c r="AN1121" s="133"/>
      <c r="AO1121" s="5">
        <f t="shared" si="612"/>
        <v>0</v>
      </c>
      <c r="AP1121" s="133"/>
      <c r="AQ1121" s="43">
        <f t="shared" si="613"/>
        <v>0</v>
      </c>
      <c r="AR1121" s="133"/>
      <c r="AS1121" s="43">
        <f t="shared" si="614"/>
        <v>0</v>
      </c>
      <c r="AT1121" s="131"/>
      <c r="AU1121" s="43">
        <f t="shared" si="615"/>
        <v>0</v>
      </c>
      <c r="AV1121" s="133"/>
      <c r="AW1121" s="43">
        <f t="shared" si="616"/>
        <v>0</v>
      </c>
      <c r="AX1121" s="133"/>
      <c r="AY1121" s="43">
        <f t="shared" si="617"/>
        <v>0</v>
      </c>
      <c r="AZ1121" s="133"/>
      <c r="BA1121" s="43">
        <f t="shared" si="618"/>
        <v>0</v>
      </c>
      <c r="BB1121" s="231"/>
      <c r="BC1121" s="43">
        <f t="shared" si="619"/>
        <v>0</v>
      </c>
      <c r="BD1121" s="123"/>
      <c r="BE1121">
        <f t="shared" si="598"/>
        <v>0</v>
      </c>
      <c r="BF1121">
        <f t="shared" si="599"/>
        <v>0</v>
      </c>
      <c r="BG1121">
        <f t="shared" si="600"/>
        <v>2</v>
      </c>
      <c r="BH1121">
        <f t="shared" si="603"/>
        <v>7</v>
      </c>
      <c r="BI1121" s="6">
        <f t="shared" si="601"/>
        <v>0</v>
      </c>
      <c r="BJ1121" s="44">
        <f t="shared" si="602"/>
        <v>0</v>
      </c>
    </row>
    <row r="1122" spans="1:62" ht="15" customHeight="1" x14ac:dyDescent="0.25">
      <c r="A1122" s="144">
        <f t="shared" si="595"/>
        <v>1110</v>
      </c>
      <c r="B1122" s="89" t="s">
        <v>150</v>
      </c>
      <c r="C1122" s="150">
        <v>39</v>
      </c>
      <c r="D1122" s="89" t="s">
        <v>150</v>
      </c>
      <c r="E1122" s="150">
        <v>38</v>
      </c>
      <c r="F1122" s="154" t="s">
        <v>140</v>
      </c>
      <c r="G1122" s="155">
        <v>20</v>
      </c>
      <c r="H1122" s="152">
        <f t="shared" si="594"/>
        <v>5990.97</v>
      </c>
      <c r="I1122" s="47">
        <f t="shared" si="593"/>
        <v>242.44999999999982</v>
      </c>
      <c r="J1122" s="47">
        <f t="shared" si="596"/>
        <v>5641.5</v>
      </c>
      <c r="K1122" s="47">
        <f t="shared" ref="K1122:K1163" si="621">K1121</f>
        <v>0</v>
      </c>
      <c r="L1122" s="56">
        <f t="shared" si="620"/>
        <v>425.33667065043909</v>
      </c>
      <c r="M1122" s="56">
        <f t="shared" si="604"/>
        <v>0</v>
      </c>
      <c r="N1122" s="78"/>
      <c r="O1122" s="78"/>
      <c r="P1122" s="78"/>
      <c r="Q1122" s="78"/>
      <c r="R1122" s="78"/>
      <c r="S1122" s="78"/>
      <c r="T1122" s="78"/>
      <c r="U1122" s="47"/>
      <c r="V1122" s="47">
        <f t="shared" si="591"/>
        <v>425.33667065043909</v>
      </c>
      <c r="W1122" s="79">
        <v>5</v>
      </c>
      <c r="X1122" s="62">
        <f t="shared" si="592"/>
        <v>425.33667065043909</v>
      </c>
      <c r="Y1122" s="137">
        <f t="shared" si="605"/>
        <v>207.80796424900777</v>
      </c>
      <c r="Z1122" s="133">
        <v>208</v>
      </c>
      <c r="AA1122" s="5">
        <f t="shared" si="597"/>
        <v>5.0092452896112656</v>
      </c>
      <c r="AB1122" s="133">
        <v>207</v>
      </c>
      <c r="AC1122" s="43">
        <f t="shared" si="607"/>
        <v>4.9611952527402261</v>
      </c>
      <c r="AD1122" s="133">
        <v>207</v>
      </c>
      <c r="AE1122" s="43">
        <f t="shared" si="606"/>
        <v>4.9611952527402261</v>
      </c>
      <c r="AF1122" s="131"/>
      <c r="AG1122" s="43">
        <f t="shared" si="608"/>
        <v>0</v>
      </c>
      <c r="AH1122" s="133"/>
      <c r="AI1122" s="43">
        <f t="shared" si="609"/>
        <v>0</v>
      </c>
      <c r="AJ1122" s="133"/>
      <c r="AK1122" s="43">
        <f t="shared" si="610"/>
        <v>0</v>
      </c>
      <c r="AL1122" s="231"/>
      <c r="AM1122" s="43">
        <f t="shared" si="611"/>
        <v>0</v>
      </c>
      <c r="AN1122" s="133"/>
      <c r="AO1122" s="5">
        <f t="shared" si="612"/>
        <v>0</v>
      </c>
      <c r="AP1122" s="133"/>
      <c r="AQ1122" s="43">
        <f t="shared" si="613"/>
        <v>0</v>
      </c>
      <c r="AR1122" s="133"/>
      <c r="AS1122" s="43">
        <f t="shared" si="614"/>
        <v>0</v>
      </c>
      <c r="AT1122" s="131"/>
      <c r="AU1122" s="43">
        <f t="shared" si="615"/>
        <v>0</v>
      </c>
      <c r="AV1122" s="133"/>
      <c r="AW1122" s="43">
        <f t="shared" si="616"/>
        <v>0</v>
      </c>
      <c r="AX1122" s="133"/>
      <c r="AY1122" s="43">
        <f t="shared" si="617"/>
        <v>0</v>
      </c>
      <c r="AZ1122" s="133"/>
      <c r="BA1122" s="43">
        <f t="shared" si="618"/>
        <v>0</v>
      </c>
      <c r="BB1122" s="231"/>
      <c r="BC1122" s="43">
        <f t="shared" si="619"/>
        <v>0</v>
      </c>
      <c r="BD1122" s="123"/>
      <c r="BE1122">
        <f t="shared" si="598"/>
        <v>0</v>
      </c>
      <c r="BF1122">
        <f t="shared" si="599"/>
        <v>0</v>
      </c>
      <c r="BG1122">
        <f t="shared" si="600"/>
        <v>2</v>
      </c>
      <c r="BH1122">
        <f t="shared" si="603"/>
        <v>7</v>
      </c>
      <c r="BI1122" s="6">
        <f t="shared" si="601"/>
        <v>0</v>
      </c>
      <c r="BJ1122" s="44">
        <f t="shared" si="602"/>
        <v>0</v>
      </c>
    </row>
    <row r="1123" spans="1:62" ht="15" customHeight="1" x14ac:dyDescent="0.25">
      <c r="A1123" s="144">
        <f t="shared" si="595"/>
        <v>1111</v>
      </c>
      <c r="B1123" s="89" t="s">
        <v>150</v>
      </c>
      <c r="C1123" s="150">
        <v>40</v>
      </c>
      <c r="D1123" s="89" t="s">
        <v>150</v>
      </c>
      <c r="E1123" s="150">
        <v>39</v>
      </c>
      <c r="F1123" s="154" t="s">
        <v>140</v>
      </c>
      <c r="G1123" s="155">
        <v>21</v>
      </c>
      <c r="H1123" s="152">
        <f t="shared" si="594"/>
        <v>5990.97</v>
      </c>
      <c r="I1123" s="47">
        <f t="shared" si="593"/>
        <v>236.69999999999982</v>
      </c>
      <c r="J1123" s="47">
        <f t="shared" si="596"/>
        <v>5649.5</v>
      </c>
      <c r="K1123" s="47">
        <f t="shared" si="621"/>
        <v>0</v>
      </c>
      <c r="L1123" s="56">
        <f t="shared" si="620"/>
        <v>415.48604176313802</v>
      </c>
      <c r="M1123" s="56">
        <f t="shared" si="604"/>
        <v>0</v>
      </c>
      <c r="N1123" s="78"/>
      <c r="O1123" s="78"/>
      <c r="P1123" s="78"/>
      <c r="Q1123" s="78"/>
      <c r="R1123" s="78"/>
      <c r="S1123" s="78"/>
      <c r="T1123" s="78"/>
      <c r="U1123" s="47"/>
      <c r="V1123" s="47">
        <f t="shared" si="591"/>
        <v>415.48604176313802</v>
      </c>
      <c r="W1123" s="79">
        <v>5</v>
      </c>
      <c r="X1123" s="62">
        <f t="shared" si="592"/>
        <v>415.48604176313802</v>
      </c>
      <c r="Y1123" s="137">
        <f t="shared" si="605"/>
        <v>212.73481841468751</v>
      </c>
      <c r="Z1123" s="133">
        <v>218</v>
      </c>
      <c r="AA1123" s="5">
        <f t="shared" si="597"/>
        <v>5.2505625634378266</v>
      </c>
      <c r="AB1123" s="133">
        <v>218</v>
      </c>
      <c r="AC1123" s="43">
        <f t="shared" si="607"/>
        <v>5.2505625634378266</v>
      </c>
      <c r="AD1123" s="133">
        <v>217</v>
      </c>
      <c r="AE1123" s="43">
        <f t="shared" si="606"/>
        <v>5.2025027470272658</v>
      </c>
      <c r="AF1123" s="131"/>
      <c r="AG1123" s="43">
        <f t="shared" si="608"/>
        <v>0</v>
      </c>
      <c r="AH1123" s="133"/>
      <c r="AI1123" s="43">
        <f t="shared" si="609"/>
        <v>0</v>
      </c>
      <c r="AJ1123" s="133"/>
      <c r="AK1123" s="43">
        <f t="shared" si="610"/>
        <v>0</v>
      </c>
      <c r="AL1123" s="231"/>
      <c r="AM1123" s="43">
        <f t="shared" si="611"/>
        <v>0</v>
      </c>
      <c r="AN1123" s="133"/>
      <c r="AO1123" s="5">
        <f t="shared" si="612"/>
        <v>0</v>
      </c>
      <c r="AP1123" s="133"/>
      <c r="AQ1123" s="43">
        <f t="shared" si="613"/>
        <v>0</v>
      </c>
      <c r="AR1123" s="133"/>
      <c r="AS1123" s="43">
        <f t="shared" si="614"/>
        <v>0</v>
      </c>
      <c r="AT1123" s="131"/>
      <c r="AU1123" s="43">
        <f t="shared" si="615"/>
        <v>0</v>
      </c>
      <c r="AV1123" s="133"/>
      <c r="AW1123" s="43">
        <f t="shared" si="616"/>
        <v>0</v>
      </c>
      <c r="AX1123" s="133"/>
      <c r="AY1123" s="43">
        <f t="shared" si="617"/>
        <v>0</v>
      </c>
      <c r="AZ1123" s="133"/>
      <c r="BA1123" s="43">
        <f t="shared" si="618"/>
        <v>0</v>
      </c>
      <c r="BB1123" s="231"/>
      <c r="BC1123" s="43">
        <f t="shared" si="619"/>
        <v>0</v>
      </c>
      <c r="BD1123" s="123"/>
      <c r="BE1123">
        <f t="shared" si="598"/>
        <v>0</v>
      </c>
      <c r="BF1123">
        <f t="shared" si="599"/>
        <v>0</v>
      </c>
      <c r="BG1123">
        <f t="shared" si="600"/>
        <v>2</v>
      </c>
      <c r="BH1123">
        <f t="shared" si="603"/>
        <v>7</v>
      </c>
      <c r="BI1123" s="6">
        <f t="shared" si="601"/>
        <v>0</v>
      </c>
      <c r="BJ1123" s="44">
        <f t="shared" si="602"/>
        <v>0</v>
      </c>
    </row>
    <row r="1124" spans="1:62" ht="15" customHeight="1" x14ac:dyDescent="0.25">
      <c r="A1124" s="144">
        <f t="shared" si="595"/>
        <v>1112</v>
      </c>
      <c r="B1124" s="89" t="s">
        <v>151</v>
      </c>
      <c r="C1124" s="150">
        <v>1</v>
      </c>
      <c r="D1124" s="89" t="s">
        <v>150</v>
      </c>
      <c r="E1124" s="150">
        <v>40</v>
      </c>
      <c r="F1124" s="154" t="s">
        <v>140</v>
      </c>
      <c r="G1124" s="155">
        <v>22</v>
      </c>
      <c r="H1124" s="152">
        <f t="shared" si="594"/>
        <v>5990.97</v>
      </c>
      <c r="I1124" s="47">
        <f t="shared" si="593"/>
        <v>230.94999999999982</v>
      </c>
      <c r="J1124" s="47">
        <f t="shared" si="596"/>
        <v>5657.5</v>
      </c>
      <c r="K1124" s="47">
        <f t="shared" si="621"/>
        <v>0</v>
      </c>
      <c r="L1124" s="56">
        <f t="shared" si="620"/>
        <v>405.635480943174</v>
      </c>
      <c r="M1124" s="56">
        <f t="shared" si="604"/>
        <v>0</v>
      </c>
      <c r="N1124" s="78"/>
      <c r="O1124" s="78"/>
      <c r="P1124" s="78"/>
      <c r="Q1124" s="78"/>
      <c r="R1124" s="78"/>
      <c r="S1124" s="78"/>
      <c r="T1124" s="78"/>
      <c r="U1124" s="47"/>
      <c r="V1124" s="47">
        <f t="shared" si="591"/>
        <v>405.635480943174</v>
      </c>
      <c r="W1124" s="79">
        <v>5</v>
      </c>
      <c r="X1124" s="62">
        <f t="shared" si="592"/>
        <v>405.635480943174</v>
      </c>
      <c r="Y1124" s="137">
        <f t="shared" si="605"/>
        <v>217.90092780542753</v>
      </c>
      <c r="Z1124" s="133">
        <v>221</v>
      </c>
      <c r="AA1124" s="5">
        <f t="shared" ref="AA1124:AA1155" si="622">POWER(2*$X1124/1000*Z1124, 2)*$A$5</f>
        <v>5.1432352920316182</v>
      </c>
      <c r="AB1124" s="133">
        <v>220</v>
      </c>
      <c r="AC1124" s="43">
        <f t="shared" si="607"/>
        <v>5.0967954819584023</v>
      </c>
      <c r="AD1124" s="133">
        <v>220</v>
      </c>
      <c r="AE1124" s="43">
        <f t="shared" si="606"/>
        <v>5.0967954819584023</v>
      </c>
      <c r="AF1124" s="131"/>
      <c r="AG1124" s="43">
        <f t="shared" si="608"/>
        <v>0</v>
      </c>
      <c r="AH1124" s="133"/>
      <c r="AI1124" s="43">
        <f t="shared" si="609"/>
        <v>0</v>
      </c>
      <c r="AJ1124" s="133"/>
      <c r="AK1124" s="43">
        <f t="shared" si="610"/>
        <v>0</v>
      </c>
      <c r="AL1124" s="231"/>
      <c r="AM1124" s="43">
        <f t="shared" si="611"/>
        <v>0</v>
      </c>
      <c r="AN1124" s="133"/>
      <c r="AO1124" s="5">
        <f t="shared" si="612"/>
        <v>0</v>
      </c>
      <c r="AP1124" s="133"/>
      <c r="AQ1124" s="43">
        <f t="shared" si="613"/>
        <v>0</v>
      </c>
      <c r="AR1124" s="133"/>
      <c r="AS1124" s="43">
        <f t="shared" si="614"/>
        <v>0</v>
      </c>
      <c r="AT1124" s="131"/>
      <c r="AU1124" s="43">
        <f t="shared" si="615"/>
        <v>0</v>
      </c>
      <c r="AV1124" s="133"/>
      <c r="AW1124" s="43">
        <f t="shared" si="616"/>
        <v>0</v>
      </c>
      <c r="AX1124" s="133"/>
      <c r="AY1124" s="43">
        <f t="shared" si="617"/>
        <v>0</v>
      </c>
      <c r="AZ1124" s="133"/>
      <c r="BA1124" s="43">
        <f t="shared" si="618"/>
        <v>0</v>
      </c>
      <c r="BB1124" s="231"/>
      <c r="BC1124" s="43">
        <f t="shared" si="619"/>
        <v>0</v>
      </c>
      <c r="BD1124" s="123"/>
      <c r="BE1124">
        <f t="shared" si="598"/>
        <v>0</v>
      </c>
      <c r="BF1124">
        <f t="shared" si="599"/>
        <v>0</v>
      </c>
      <c r="BG1124">
        <f t="shared" si="600"/>
        <v>2</v>
      </c>
      <c r="BH1124">
        <f t="shared" si="603"/>
        <v>7</v>
      </c>
      <c r="BI1124" s="6">
        <f t="shared" si="601"/>
        <v>0</v>
      </c>
      <c r="BJ1124" s="44">
        <f t="shared" si="602"/>
        <v>0</v>
      </c>
    </row>
    <row r="1125" spans="1:62" ht="15" customHeight="1" x14ac:dyDescent="0.25">
      <c r="A1125" s="144">
        <f t="shared" si="595"/>
        <v>1113</v>
      </c>
      <c r="B1125" s="89" t="s">
        <v>151</v>
      </c>
      <c r="C1125" s="150">
        <v>2</v>
      </c>
      <c r="D1125" s="89" t="s">
        <v>151</v>
      </c>
      <c r="E1125" s="150">
        <v>1</v>
      </c>
      <c r="F1125" s="154" t="s">
        <v>140</v>
      </c>
      <c r="G1125" s="155">
        <v>23</v>
      </c>
      <c r="H1125" s="152">
        <f t="shared" si="594"/>
        <v>5990.97</v>
      </c>
      <c r="I1125" s="47">
        <f t="shared" si="593"/>
        <v>225.19999999999982</v>
      </c>
      <c r="J1125" s="47">
        <f t="shared" si="596"/>
        <v>5665.5</v>
      </c>
      <c r="K1125" s="47">
        <f t="shared" si="621"/>
        <v>0</v>
      </c>
      <c r="L1125" s="56">
        <f t="shared" si="620"/>
        <v>395.78499327286283</v>
      </c>
      <c r="M1125" s="56">
        <f t="shared" si="604"/>
        <v>0</v>
      </c>
      <c r="N1125" s="78"/>
      <c r="O1125" s="78"/>
      <c r="P1125" s="78"/>
      <c r="Q1125" s="78"/>
      <c r="R1125" s="78"/>
      <c r="S1125" s="78"/>
      <c r="T1125" s="78"/>
      <c r="U1125" s="47"/>
      <c r="V1125" s="47">
        <f t="shared" si="591"/>
        <v>395.78499327286283</v>
      </c>
      <c r="W1125" s="79">
        <v>5</v>
      </c>
      <c r="X1125" s="62">
        <f t="shared" si="592"/>
        <v>395.78499327286283</v>
      </c>
      <c r="Y1125" s="137">
        <f t="shared" si="605"/>
        <v>223.32415111904351</v>
      </c>
      <c r="Z1125" s="133">
        <v>232</v>
      </c>
      <c r="AA1125" s="5">
        <f t="shared" si="622"/>
        <v>5.3960329181962265</v>
      </c>
      <c r="AB1125" s="133">
        <v>231</v>
      </c>
      <c r="AC1125" s="43">
        <f t="shared" si="607"/>
        <v>5.3496156463263382</v>
      </c>
      <c r="AD1125" s="133">
        <v>232</v>
      </c>
      <c r="AE1125" s="43">
        <f t="shared" si="606"/>
        <v>5.3960329181962265</v>
      </c>
      <c r="AF1125" s="131"/>
      <c r="AG1125" s="43">
        <f t="shared" si="608"/>
        <v>0</v>
      </c>
      <c r="AH1125" s="133"/>
      <c r="AI1125" s="43">
        <f t="shared" si="609"/>
        <v>0</v>
      </c>
      <c r="AJ1125" s="133"/>
      <c r="AK1125" s="43">
        <f t="shared" si="610"/>
        <v>0</v>
      </c>
      <c r="AL1125" s="231"/>
      <c r="AM1125" s="43">
        <f t="shared" si="611"/>
        <v>0</v>
      </c>
      <c r="AN1125" s="133"/>
      <c r="AO1125" s="5">
        <f t="shared" si="612"/>
        <v>0</v>
      </c>
      <c r="AP1125" s="133"/>
      <c r="AQ1125" s="43">
        <f t="shared" si="613"/>
        <v>0</v>
      </c>
      <c r="AR1125" s="133"/>
      <c r="AS1125" s="43">
        <f t="shared" si="614"/>
        <v>0</v>
      </c>
      <c r="AT1125" s="131"/>
      <c r="AU1125" s="43">
        <f t="shared" si="615"/>
        <v>0</v>
      </c>
      <c r="AV1125" s="133"/>
      <c r="AW1125" s="43">
        <f t="shared" si="616"/>
        <v>0</v>
      </c>
      <c r="AX1125" s="133"/>
      <c r="AY1125" s="43">
        <f t="shared" si="617"/>
        <v>0</v>
      </c>
      <c r="AZ1125" s="133"/>
      <c r="BA1125" s="43">
        <f t="shared" si="618"/>
        <v>0</v>
      </c>
      <c r="BB1125" s="231"/>
      <c r="BC1125" s="43">
        <f t="shared" si="619"/>
        <v>0</v>
      </c>
      <c r="BD1125" s="123"/>
      <c r="BE1125">
        <f t="shared" si="598"/>
        <v>0</v>
      </c>
      <c r="BF1125">
        <f t="shared" si="599"/>
        <v>0</v>
      </c>
      <c r="BG1125">
        <f t="shared" si="600"/>
        <v>2</v>
      </c>
      <c r="BH1125">
        <f t="shared" si="603"/>
        <v>7</v>
      </c>
      <c r="BI1125" s="6">
        <f t="shared" si="601"/>
        <v>0</v>
      </c>
      <c r="BJ1125" s="44">
        <f t="shared" si="602"/>
        <v>0</v>
      </c>
    </row>
    <row r="1126" spans="1:62" ht="15" customHeight="1" x14ac:dyDescent="0.25">
      <c r="A1126" s="144">
        <f t="shared" si="595"/>
        <v>1114</v>
      </c>
      <c r="B1126" s="89" t="s">
        <v>151</v>
      </c>
      <c r="C1126" s="150">
        <v>3</v>
      </c>
      <c r="D1126" s="89" t="s">
        <v>151</v>
      </c>
      <c r="E1126" s="150">
        <v>2</v>
      </c>
      <c r="F1126" s="154" t="s">
        <v>140</v>
      </c>
      <c r="G1126" s="155">
        <v>24</v>
      </c>
      <c r="H1126" s="152">
        <f t="shared" si="594"/>
        <v>5990.97</v>
      </c>
      <c r="I1126" s="47">
        <f t="shared" si="593"/>
        <v>219.44999999999982</v>
      </c>
      <c r="J1126" s="47">
        <f t="shared" si="596"/>
        <v>5673.5</v>
      </c>
      <c r="K1126" s="47">
        <f t="shared" si="621"/>
        <v>0</v>
      </c>
      <c r="L1126" s="56">
        <f t="shared" si="620"/>
        <v>385.93458435335913</v>
      </c>
      <c r="M1126" s="56">
        <f t="shared" si="604"/>
        <v>0</v>
      </c>
      <c r="N1126" s="78"/>
      <c r="O1126" s="78"/>
      <c r="P1126" s="78"/>
      <c r="Q1126" s="78"/>
      <c r="R1126" s="78"/>
      <c r="S1126" s="78"/>
      <c r="T1126" s="78"/>
      <c r="U1126" s="47"/>
      <c r="V1126" s="47">
        <f t="shared" si="591"/>
        <v>385.93458435335913</v>
      </c>
      <c r="W1126" s="79">
        <v>5</v>
      </c>
      <c r="X1126" s="62">
        <f t="shared" si="592"/>
        <v>385.93458435335913</v>
      </c>
      <c r="Y1126" s="137">
        <f t="shared" si="605"/>
        <v>229.02416946233214</v>
      </c>
      <c r="Z1126" s="133">
        <v>243</v>
      </c>
      <c r="AA1126" s="5">
        <f t="shared" si="622"/>
        <v>5.6288531393706283</v>
      </c>
      <c r="AB1126" s="133">
        <v>243</v>
      </c>
      <c r="AC1126" s="43">
        <f t="shared" si="607"/>
        <v>5.6288531393706283</v>
      </c>
      <c r="AD1126" s="133">
        <v>243</v>
      </c>
      <c r="AE1126" s="43">
        <f t="shared" si="606"/>
        <v>5.6288531393706283</v>
      </c>
      <c r="AF1126" s="131"/>
      <c r="AG1126" s="43">
        <f t="shared" si="608"/>
        <v>0</v>
      </c>
      <c r="AH1126" s="133"/>
      <c r="AI1126" s="43">
        <f t="shared" si="609"/>
        <v>0</v>
      </c>
      <c r="AJ1126" s="133"/>
      <c r="AK1126" s="43">
        <f t="shared" si="610"/>
        <v>0</v>
      </c>
      <c r="AL1126" s="231"/>
      <c r="AM1126" s="43">
        <f t="shared" si="611"/>
        <v>0</v>
      </c>
      <c r="AN1126" s="133"/>
      <c r="AO1126" s="5">
        <f t="shared" si="612"/>
        <v>0</v>
      </c>
      <c r="AP1126" s="133"/>
      <c r="AQ1126" s="43">
        <f t="shared" si="613"/>
        <v>0</v>
      </c>
      <c r="AR1126" s="133"/>
      <c r="AS1126" s="43">
        <f t="shared" si="614"/>
        <v>0</v>
      </c>
      <c r="AT1126" s="131"/>
      <c r="AU1126" s="43">
        <f t="shared" si="615"/>
        <v>0</v>
      </c>
      <c r="AV1126" s="133"/>
      <c r="AW1126" s="43">
        <f t="shared" si="616"/>
        <v>0</v>
      </c>
      <c r="AX1126" s="133"/>
      <c r="AY1126" s="43">
        <f t="shared" si="617"/>
        <v>0</v>
      </c>
      <c r="AZ1126" s="133"/>
      <c r="BA1126" s="43">
        <f t="shared" si="618"/>
        <v>0</v>
      </c>
      <c r="BB1126" s="231"/>
      <c r="BC1126" s="43">
        <f t="shared" si="619"/>
        <v>0</v>
      </c>
      <c r="BD1126" s="123"/>
      <c r="BE1126">
        <f t="shared" si="598"/>
        <v>0</v>
      </c>
      <c r="BF1126">
        <f t="shared" si="599"/>
        <v>0</v>
      </c>
      <c r="BG1126">
        <f t="shared" si="600"/>
        <v>2</v>
      </c>
      <c r="BH1126">
        <f t="shared" si="603"/>
        <v>7</v>
      </c>
      <c r="BI1126" s="6">
        <f t="shared" si="601"/>
        <v>0</v>
      </c>
      <c r="BJ1126" s="44">
        <f t="shared" si="602"/>
        <v>0</v>
      </c>
    </row>
    <row r="1127" spans="1:62" ht="15" customHeight="1" x14ac:dyDescent="0.25">
      <c r="A1127" s="144">
        <f t="shared" si="595"/>
        <v>1115</v>
      </c>
      <c r="B1127" s="89" t="s">
        <v>151</v>
      </c>
      <c r="C1127" s="150">
        <v>4</v>
      </c>
      <c r="D1127" s="89" t="s">
        <v>151</v>
      </c>
      <c r="E1127" s="150">
        <v>3</v>
      </c>
      <c r="F1127" s="154" t="s">
        <v>140</v>
      </c>
      <c r="G1127" s="155">
        <v>25</v>
      </c>
      <c r="H1127" s="152">
        <f t="shared" si="594"/>
        <v>5990.97</v>
      </c>
      <c r="I1127" s="47">
        <f t="shared" si="593"/>
        <v>213.69999999999982</v>
      </c>
      <c r="J1127" s="47">
        <f t="shared" si="596"/>
        <v>5681.5</v>
      </c>
      <c r="K1127" s="47">
        <f t="shared" si="621"/>
        <v>0</v>
      </c>
      <c r="L1127" s="56">
        <f t="shared" si="620"/>
        <v>376.08426037259267</v>
      </c>
      <c r="M1127" s="56">
        <f t="shared" si="604"/>
        <v>0</v>
      </c>
      <c r="N1127" s="78"/>
      <c r="O1127" s="78"/>
      <c r="P1127" s="78"/>
      <c r="Q1127" s="78"/>
      <c r="R1127" s="78"/>
      <c r="S1127" s="78"/>
      <c r="T1127" s="78"/>
      <c r="U1127" s="47"/>
      <c r="V1127" s="47">
        <f t="shared" si="591"/>
        <v>376.08426037259267</v>
      </c>
      <c r="W1127" s="79">
        <v>5</v>
      </c>
      <c r="X1127" s="62">
        <f t="shared" si="592"/>
        <v>376.08426037259267</v>
      </c>
      <c r="Y1127" s="137">
        <f t="shared" si="605"/>
        <v>235.02272485626145</v>
      </c>
      <c r="Z1127" s="133">
        <v>250</v>
      </c>
      <c r="AA1127" s="5">
        <f t="shared" si="622"/>
        <v>5.6575748360000029</v>
      </c>
      <c r="AB1127" s="133">
        <v>249</v>
      </c>
      <c r="AC1127" s="43">
        <f t="shared" si="607"/>
        <v>5.6124047585093795</v>
      </c>
      <c r="AD1127" s="133">
        <v>249</v>
      </c>
      <c r="AE1127" s="43">
        <f t="shared" si="606"/>
        <v>5.6124047585093795</v>
      </c>
      <c r="AF1127" s="131"/>
      <c r="AG1127" s="43">
        <f t="shared" si="608"/>
        <v>0</v>
      </c>
      <c r="AH1127" s="133"/>
      <c r="AI1127" s="43">
        <f t="shared" si="609"/>
        <v>0</v>
      </c>
      <c r="AJ1127" s="133"/>
      <c r="AK1127" s="43">
        <f t="shared" si="610"/>
        <v>0</v>
      </c>
      <c r="AL1127" s="231"/>
      <c r="AM1127" s="43">
        <f t="shared" si="611"/>
        <v>0</v>
      </c>
      <c r="AN1127" s="133"/>
      <c r="AO1127" s="5">
        <f t="shared" si="612"/>
        <v>0</v>
      </c>
      <c r="AP1127" s="133"/>
      <c r="AQ1127" s="43">
        <f t="shared" si="613"/>
        <v>0</v>
      </c>
      <c r="AR1127" s="133"/>
      <c r="AS1127" s="43">
        <f t="shared" si="614"/>
        <v>0</v>
      </c>
      <c r="AT1127" s="131"/>
      <c r="AU1127" s="43">
        <f t="shared" si="615"/>
        <v>0</v>
      </c>
      <c r="AV1127" s="133"/>
      <c r="AW1127" s="43">
        <f t="shared" si="616"/>
        <v>0</v>
      </c>
      <c r="AX1127" s="133"/>
      <c r="AY1127" s="43">
        <f t="shared" si="617"/>
        <v>0</v>
      </c>
      <c r="AZ1127" s="133"/>
      <c r="BA1127" s="43">
        <f t="shared" si="618"/>
        <v>0</v>
      </c>
      <c r="BB1127" s="231"/>
      <c r="BC1127" s="43">
        <f t="shared" si="619"/>
        <v>0</v>
      </c>
      <c r="BD1127" s="123"/>
      <c r="BE1127">
        <f t="shared" si="598"/>
        <v>0</v>
      </c>
      <c r="BF1127">
        <f t="shared" si="599"/>
        <v>0</v>
      </c>
      <c r="BG1127">
        <f t="shared" si="600"/>
        <v>2</v>
      </c>
      <c r="BH1127">
        <f t="shared" si="603"/>
        <v>7</v>
      </c>
      <c r="BI1127" s="6">
        <f t="shared" si="601"/>
        <v>0</v>
      </c>
      <c r="BJ1127" s="44">
        <f t="shared" si="602"/>
        <v>0</v>
      </c>
    </row>
    <row r="1128" spans="1:62" ht="15" customHeight="1" x14ac:dyDescent="0.25">
      <c r="A1128" s="144">
        <f t="shared" si="595"/>
        <v>1116</v>
      </c>
      <c r="B1128" s="89" t="s">
        <v>151</v>
      </c>
      <c r="C1128" s="150">
        <v>5</v>
      </c>
      <c r="D1128" s="89" t="s">
        <v>151</v>
      </c>
      <c r="E1128" s="150">
        <v>4</v>
      </c>
      <c r="F1128" s="154" t="s">
        <v>140</v>
      </c>
      <c r="G1128" s="155">
        <v>26</v>
      </c>
      <c r="H1128" s="152">
        <f t="shared" si="594"/>
        <v>5990.97</v>
      </c>
      <c r="I1128" s="47">
        <f t="shared" si="593"/>
        <v>207.94999999999982</v>
      </c>
      <c r="J1128" s="47">
        <f t="shared" si="596"/>
        <v>5689.5</v>
      </c>
      <c r="K1128" s="47">
        <f t="shared" si="621"/>
        <v>0</v>
      </c>
      <c r="L1128" s="56">
        <f t="shared" si="620"/>
        <v>366.23402818416542</v>
      </c>
      <c r="M1128" s="56">
        <f t="shared" si="604"/>
        <v>0</v>
      </c>
      <c r="N1128" s="78"/>
      <c r="O1128" s="78"/>
      <c r="P1128" s="78"/>
      <c r="Q1128" s="78"/>
      <c r="R1128" s="78"/>
      <c r="S1128" s="78"/>
      <c r="T1128" s="78"/>
      <c r="U1128" s="47"/>
      <c r="V1128" s="47">
        <f t="shared" si="591"/>
        <v>366.23402818416542</v>
      </c>
      <c r="W1128" s="79">
        <v>5</v>
      </c>
      <c r="X1128" s="62">
        <f t="shared" si="592"/>
        <v>366.23402818416542</v>
      </c>
      <c r="Y1128" s="137">
        <f t="shared" si="605"/>
        <v>241.34389719753523</v>
      </c>
      <c r="Z1128" s="133">
        <v>261</v>
      </c>
      <c r="AA1128" s="5">
        <f t="shared" si="622"/>
        <v>5.8476096781897011</v>
      </c>
      <c r="AB1128" s="133">
        <v>260</v>
      </c>
      <c r="AC1128" s="43">
        <f t="shared" si="607"/>
        <v>5.8028862501376048</v>
      </c>
      <c r="AD1128" s="133">
        <v>259</v>
      </c>
      <c r="AE1128" s="43">
        <f t="shared" si="606"/>
        <v>5.7583345051106605</v>
      </c>
      <c r="AF1128" s="131"/>
      <c r="AG1128" s="43">
        <f t="shared" si="608"/>
        <v>0</v>
      </c>
      <c r="AH1128" s="133"/>
      <c r="AI1128" s="43">
        <f t="shared" si="609"/>
        <v>0</v>
      </c>
      <c r="AJ1128" s="133"/>
      <c r="AK1128" s="43">
        <f t="shared" si="610"/>
        <v>0</v>
      </c>
      <c r="AL1128" s="231"/>
      <c r="AM1128" s="43">
        <f t="shared" si="611"/>
        <v>0</v>
      </c>
      <c r="AN1128" s="133"/>
      <c r="AO1128" s="5">
        <f t="shared" si="612"/>
        <v>0</v>
      </c>
      <c r="AP1128" s="133"/>
      <c r="AQ1128" s="43">
        <f t="shared" si="613"/>
        <v>0</v>
      </c>
      <c r="AR1128" s="133"/>
      <c r="AS1128" s="43">
        <f t="shared" si="614"/>
        <v>0</v>
      </c>
      <c r="AT1128" s="131"/>
      <c r="AU1128" s="43">
        <f t="shared" si="615"/>
        <v>0</v>
      </c>
      <c r="AV1128" s="133"/>
      <c r="AW1128" s="43">
        <f t="shared" si="616"/>
        <v>0</v>
      </c>
      <c r="AX1128" s="133"/>
      <c r="AY1128" s="43">
        <f t="shared" si="617"/>
        <v>0</v>
      </c>
      <c r="AZ1128" s="133"/>
      <c r="BA1128" s="43">
        <f t="shared" si="618"/>
        <v>0</v>
      </c>
      <c r="BB1128" s="231"/>
      <c r="BC1128" s="43">
        <f t="shared" si="619"/>
        <v>0</v>
      </c>
      <c r="BD1128" s="123"/>
      <c r="BE1128">
        <f t="shared" si="598"/>
        <v>0</v>
      </c>
      <c r="BF1128">
        <f t="shared" si="599"/>
        <v>0</v>
      </c>
      <c r="BG1128">
        <f t="shared" si="600"/>
        <v>2</v>
      </c>
      <c r="BH1128">
        <f t="shared" si="603"/>
        <v>7</v>
      </c>
      <c r="BI1128" s="6">
        <f t="shared" si="601"/>
        <v>0</v>
      </c>
      <c r="BJ1128" s="44">
        <f t="shared" si="602"/>
        <v>0</v>
      </c>
    </row>
    <row r="1129" spans="1:62" ht="15" customHeight="1" x14ac:dyDescent="0.25">
      <c r="A1129" s="144">
        <f t="shared" si="595"/>
        <v>1117</v>
      </c>
      <c r="B1129" s="89" t="s">
        <v>151</v>
      </c>
      <c r="C1129" s="150">
        <v>6</v>
      </c>
      <c r="D1129" s="89" t="s">
        <v>151</v>
      </c>
      <c r="E1129" s="150">
        <v>5</v>
      </c>
      <c r="F1129" s="154" t="s">
        <v>140</v>
      </c>
      <c r="G1129" s="155">
        <v>27</v>
      </c>
      <c r="H1129" s="152">
        <f t="shared" si="594"/>
        <v>5990.97</v>
      </c>
      <c r="I1129" s="47">
        <f t="shared" si="593"/>
        <v>202.19999999999982</v>
      </c>
      <c r="J1129" s="47">
        <f t="shared" si="596"/>
        <v>5697.5</v>
      </c>
      <c r="K1129" s="47">
        <f t="shared" si="621"/>
        <v>0</v>
      </c>
      <c r="L1129" s="56">
        <f t="shared" si="620"/>
        <v>356.38389539932928</v>
      </c>
      <c r="M1129" s="56">
        <f t="shared" si="604"/>
        <v>0</v>
      </c>
      <c r="N1129" s="78"/>
      <c r="O1129" s="78"/>
      <c r="P1129" s="78"/>
      <c r="Q1129" s="78"/>
      <c r="R1129" s="78"/>
      <c r="S1129" s="78"/>
      <c r="T1129" s="78"/>
      <c r="U1129" s="47"/>
      <c r="V1129" s="47">
        <f t="shared" si="591"/>
        <v>356.38389539932928</v>
      </c>
      <c r="W1129" s="79">
        <v>5</v>
      </c>
      <c r="X1129" s="62">
        <f t="shared" si="592"/>
        <v>356.38389539932928</v>
      </c>
      <c r="Y1129" s="137">
        <f t="shared" si="605"/>
        <v>248.01442710894389</v>
      </c>
      <c r="Z1129" s="133">
        <v>262</v>
      </c>
      <c r="AA1129" s="5">
        <f t="shared" si="622"/>
        <v>5.5798008364157488</v>
      </c>
      <c r="AB1129" s="133">
        <v>261</v>
      </c>
      <c r="AC1129" s="43">
        <f t="shared" si="607"/>
        <v>5.5372882229689004</v>
      </c>
      <c r="AD1129" s="133">
        <v>259</v>
      </c>
      <c r="AE1129" s="43">
        <f t="shared" si="606"/>
        <v>5.4527507124818602</v>
      </c>
      <c r="AF1129" s="131"/>
      <c r="AG1129" s="43">
        <f t="shared" si="608"/>
        <v>0</v>
      </c>
      <c r="AH1129" s="133"/>
      <c r="AI1129" s="43">
        <f t="shared" si="609"/>
        <v>0</v>
      </c>
      <c r="AJ1129" s="133"/>
      <c r="AK1129" s="43">
        <f t="shared" si="610"/>
        <v>0</v>
      </c>
      <c r="AL1129" s="231"/>
      <c r="AM1129" s="43">
        <f t="shared" si="611"/>
        <v>0</v>
      </c>
      <c r="AN1129" s="133"/>
      <c r="AO1129" s="5">
        <f t="shared" si="612"/>
        <v>0</v>
      </c>
      <c r="AP1129" s="133"/>
      <c r="AQ1129" s="43">
        <f t="shared" si="613"/>
        <v>0</v>
      </c>
      <c r="AR1129" s="133"/>
      <c r="AS1129" s="43">
        <f t="shared" si="614"/>
        <v>0</v>
      </c>
      <c r="AT1129" s="131"/>
      <c r="AU1129" s="43">
        <f t="shared" si="615"/>
        <v>0</v>
      </c>
      <c r="AV1129" s="133"/>
      <c r="AW1129" s="43">
        <f t="shared" si="616"/>
        <v>0</v>
      </c>
      <c r="AX1129" s="133"/>
      <c r="AY1129" s="43">
        <f t="shared" si="617"/>
        <v>0</v>
      </c>
      <c r="AZ1129" s="133"/>
      <c r="BA1129" s="43">
        <f t="shared" si="618"/>
        <v>0</v>
      </c>
      <c r="BB1129" s="231"/>
      <c r="BC1129" s="43">
        <f t="shared" si="619"/>
        <v>0</v>
      </c>
      <c r="BD1129" s="123"/>
      <c r="BE1129">
        <f t="shared" si="598"/>
        <v>0</v>
      </c>
      <c r="BF1129">
        <f t="shared" si="599"/>
        <v>0</v>
      </c>
      <c r="BG1129">
        <f t="shared" si="600"/>
        <v>2</v>
      </c>
      <c r="BH1129">
        <f t="shared" si="603"/>
        <v>7</v>
      </c>
      <c r="BI1129" s="6">
        <f t="shared" si="601"/>
        <v>0</v>
      </c>
      <c r="BJ1129" s="44">
        <f t="shared" si="602"/>
        <v>0</v>
      </c>
    </row>
    <row r="1130" spans="1:62" ht="15" customHeight="1" x14ac:dyDescent="0.25">
      <c r="A1130" s="144">
        <f t="shared" si="595"/>
        <v>1118</v>
      </c>
      <c r="B1130" s="89" t="s">
        <v>151</v>
      </c>
      <c r="C1130" s="150">
        <v>7</v>
      </c>
      <c r="D1130" s="89" t="s">
        <v>151</v>
      </c>
      <c r="E1130" s="150">
        <v>6</v>
      </c>
      <c r="F1130" s="154" t="s">
        <v>140</v>
      </c>
      <c r="G1130" s="155">
        <v>28</v>
      </c>
      <c r="H1130" s="152">
        <f t="shared" si="594"/>
        <v>5990.97</v>
      </c>
      <c r="I1130" s="47">
        <f t="shared" si="593"/>
        <v>196.44999999999982</v>
      </c>
      <c r="J1130" s="47">
        <f t="shared" si="596"/>
        <v>5705.5</v>
      </c>
      <c r="K1130" s="47">
        <f t="shared" si="621"/>
        <v>0</v>
      </c>
      <c r="L1130" s="56">
        <f t="shared" si="620"/>
        <v>346.53387049464601</v>
      </c>
      <c r="M1130" s="56">
        <f t="shared" si="604"/>
        <v>0</v>
      </c>
      <c r="N1130" s="78"/>
      <c r="O1130" s="78"/>
      <c r="P1130" s="78"/>
      <c r="Q1130" s="78"/>
      <c r="R1130" s="78"/>
      <c r="S1130" s="78"/>
      <c r="T1130" s="78"/>
      <c r="U1130" s="47"/>
      <c r="V1130" s="47">
        <f t="shared" si="591"/>
        <v>346.53387049464601</v>
      </c>
      <c r="W1130" s="79">
        <v>5</v>
      </c>
      <c r="X1130" s="62">
        <f t="shared" si="592"/>
        <v>346.53387049464601</v>
      </c>
      <c r="Y1130" s="137">
        <f t="shared" si="605"/>
        <v>255.06409379883127</v>
      </c>
      <c r="Z1130" s="133">
        <v>273</v>
      </c>
      <c r="AA1130" s="5">
        <f t="shared" si="622"/>
        <v>5.7279160827383082</v>
      </c>
      <c r="AB1130" s="133">
        <v>272</v>
      </c>
      <c r="AC1130" s="43">
        <f t="shared" si="607"/>
        <v>5.6860301824163892</v>
      </c>
      <c r="AD1130" s="133">
        <v>270</v>
      </c>
      <c r="AE1130" s="43">
        <f t="shared" si="606"/>
        <v>5.6027195109504051</v>
      </c>
      <c r="AF1130" s="131"/>
      <c r="AG1130" s="43">
        <f t="shared" si="608"/>
        <v>0</v>
      </c>
      <c r="AH1130" s="133"/>
      <c r="AI1130" s="43">
        <f t="shared" si="609"/>
        <v>0</v>
      </c>
      <c r="AJ1130" s="133"/>
      <c r="AK1130" s="43">
        <f t="shared" si="610"/>
        <v>0</v>
      </c>
      <c r="AL1130" s="231"/>
      <c r="AM1130" s="43">
        <f t="shared" si="611"/>
        <v>0</v>
      </c>
      <c r="AN1130" s="133"/>
      <c r="AO1130" s="5">
        <f t="shared" si="612"/>
        <v>0</v>
      </c>
      <c r="AP1130" s="133"/>
      <c r="AQ1130" s="43">
        <f t="shared" si="613"/>
        <v>0</v>
      </c>
      <c r="AR1130" s="133"/>
      <c r="AS1130" s="43">
        <f t="shared" si="614"/>
        <v>0</v>
      </c>
      <c r="AT1130" s="131"/>
      <c r="AU1130" s="43">
        <f t="shared" si="615"/>
        <v>0</v>
      </c>
      <c r="AV1130" s="133"/>
      <c r="AW1130" s="43">
        <f t="shared" si="616"/>
        <v>0</v>
      </c>
      <c r="AX1130" s="133"/>
      <c r="AY1130" s="43">
        <f t="shared" si="617"/>
        <v>0</v>
      </c>
      <c r="AZ1130" s="133"/>
      <c r="BA1130" s="43">
        <f t="shared" si="618"/>
        <v>0</v>
      </c>
      <c r="BB1130" s="231"/>
      <c r="BC1130" s="43">
        <f t="shared" si="619"/>
        <v>0</v>
      </c>
      <c r="BD1130" s="123"/>
      <c r="BE1130">
        <f t="shared" si="598"/>
        <v>0</v>
      </c>
      <c r="BF1130">
        <f t="shared" si="599"/>
        <v>0</v>
      </c>
      <c r="BG1130">
        <f t="shared" si="600"/>
        <v>2</v>
      </c>
      <c r="BH1130">
        <f t="shared" si="603"/>
        <v>7</v>
      </c>
      <c r="BI1130" s="6">
        <f t="shared" si="601"/>
        <v>0</v>
      </c>
      <c r="BJ1130" s="44">
        <f t="shared" si="602"/>
        <v>0</v>
      </c>
    </row>
    <row r="1131" spans="1:62" ht="15" customHeight="1" x14ac:dyDescent="0.25">
      <c r="A1131" s="144">
        <f t="shared" si="595"/>
        <v>1119</v>
      </c>
      <c r="B1131" s="89" t="s">
        <v>151</v>
      </c>
      <c r="C1131" s="150">
        <v>8</v>
      </c>
      <c r="D1131" s="89" t="s">
        <v>151</v>
      </c>
      <c r="E1131" s="150">
        <v>7</v>
      </c>
      <c r="F1131" s="154" t="s">
        <v>140</v>
      </c>
      <c r="G1131" s="155">
        <v>29</v>
      </c>
      <c r="H1131" s="152">
        <f t="shared" si="594"/>
        <v>5990.97</v>
      </c>
      <c r="I1131" s="47">
        <f t="shared" si="593"/>
        <v>190.69999999999982</v>
      </c>
      <c r="J1131" s="47">
        <f t="shared" si="596"/>
        <v>5713.5</v>
      </c>
      <c r="K1131" s="47">
        <f t="shared" si="621"/>
        <v>0</v>
      </c>
      <c r="L1131" s="56">
        <f t="shared" si="620"/>
        <v>336.68396293853982</v>
      </c>
      <c r="M1131" s="56">
        <f t="shared" si="604"/>
        <v>0</v>
      </c>
      <c r="N1131" s="78"/>
      <c r="O1131" s="78"/>
      <c r="P1131" s="78"/>
      <c r="Q1131" s="78"/>
      <c r="R1131" s="78"/>
      <c r="S1131" s="78"/>
      <c r="T1131" s="78"/>
      <c r="U1131" s="47"/>
      <c r="V1131" s="47">
        <f t="shared" si="591"/>
        <v>336.68396293853982</v>
      </c>
      <c r="W1131" s="79">
        <v>5</v>
      </c>
      <c r="X1131" s="62">
        <f t="shared" si="592"/>
        <v>336.68396293853982</v>
      </c>
      <c r="Y1131" s="137">
        <f t="shared" si="605"/>
        <v>262.52615918166953</v>
      </c>
      <c r="Z1131" s="133">
        <v>268</v>
      </c>
      <c r="AA1131" s="5">
        <f t="shared" si="622"/>
        <v>5.2106802385930271</v>
      </c>
      <c r="AB1131" s="133">
        <v>267</v>
      </c>
      <c r="AC1131" s="43">
        <f t="shared" si="607"/>
        <v>5.171867113068866</v>
      </c>
      <c r="AD1131" s="133">
        <v>267</v>
      </c>
      <c r="AE1131" s="43">
        <f t="shared" si="606"/>
        <v>5.171867113068866</v>
      </c>
      <c r="AF1131" s="131"/>
      <c r="AG1131" s="43">
        <f t="shared" si="608"/>
        <v>0</v>
      </c>
      <c r="AH1131" s="133"/>
      <c r="AI1131" s="43">
        <f t="shared" si="609"/>
        <v>0</v>
      </c>
      <c r="AJ1131" s="133"/>
      <c r="AK1131" s="43">
        <f t="shared" si="610"/>
        <v>0</v>
      </c>
      <c r="AL1131" s="231"/>
      <c r="AM1131" s="43">
        <f t="shared" si="611"/>
        <v>0</v>
      </c>
      <c r="AN1131" s="133"/>
      <c r="AO1131" s="5">
        <f t="shared" si="612"/>
        <v>0</v>
      </c>
      <c r="AP1131" s="133"/>
      <c r="AQ1131" s="43">
        <f t="shared" si="613"/>
        <v>0</v>
      </c>
      <c r="AR1131" s="133"/>
      <c r="AS1131" s="43">
        <f t="shared" si="614"/>
        <v>0</v>
      </c>
      <c r="AT1131" s="131"/>
      <c r="AU1131" s="43">
        <f t="shared" si="615"/>
        <v>0</v>
      </c>
      <c r="AV1131" s="133"/>
      <c r="AW1131" s="43">
        <f t="shared" si="616"/>
        <v>0</v>
      </c>
      <c r="AX1131" s="133"/>
      <c r="AY1131" s="43">
        <f t="shared" si="617"/>
        <v>0</v>
      </c>
      <c r="AZ1131" s="133"/>
      <c r="BA1131" s="43">
        <f t="shared" si="618"/>
        <v>0</v>
      </c>
      <c r="BB1131" s="231"/>
      <c r="BC1131" s="43">
        <f t="shared" si="619"/>
        <v>0</v>
      </c>
      <c r="BD1131" s="123"/>
      <c r="BE1131">
        <f t="shared" si="598"/>
        <v>0</v>
      </c>
      <c r="BF1131">
        <f t="shared" si="599"/>
        <v>0</v>
      </c>
      <c r="BG1131">
        <f t="shared" si="600"/>
        <v>2</v>
      </c>
      <c r="BH1131">
        <f t="shared" si="603"/>
        <v>7</v>
      </c>
      <c r="BI1131" s="6">
        <f t="shared" si="601"/>
        <v>0</v>
      </c>
      <c r="BJ1131" s="44">
        <f t="shared" si="602"/>
        <v>0</v>
      </c>
    </row>
    <row r="1132" spans="1:62" ht="15" customHeight="1" x14ac:dyDescent="0.25">
      <c r="A1132" s="144">
        <f t="shared" si="595"/>
        <v>1120</v>
      </c>
      <c r="B1132" s="89" t="s">
        <v>151</v>
      </c>
      <c r="C1132" s="150">
        <v>9</v>
      </c>
      <c r="D1132" s="89" t="s">
        <v>151</v>
      </c>
      <c r="E1132" s="150">
        <v>8</v>
      </c>
      <c r="F1132" s="154" t="s">
        <v>140</v>
      </c>
      <c r="G1132" s="155">
        <v>30</v>
      </c>
      <c r="H1132" s="152">
        <f t="shared" si="594"/>
        <v>5990.97</v>
      </c>
      <c r="I1132" s="47">
        <f t="shared" si="593"/>
        <v>184.94999999999982</v>
      </c>
      <c r="J1132" s="47">
        <f t="shared" si="596"/>
        <v>5721.5</v>
      </c>
      <c r="K1132" s="47">
        <f t="shared" si="621"/>
        <v>0</v>
      </c>
      <c r="L1132" s="56">
        <f t="shared" si="620"/>
        <v>326.83418334072718</v>
      </c>
      <c r="M1132" s="56">
        <f t="shared" si="604"/>
        <v>0</v>
      </c>
      <c r="N1132" s="78"/>
      <c r="O1132" s="78"/>
      <c r="P1132" s="78"/>
      <c r="Q1132" s="78"/>
      <c r="R1132" s="78"/>
      <c r="S1132" s="78"/>
      <c r="T1132" s="78"/>
      <c r="U1132" s="47"/>
      <c r="V1132" s="47">
        <f t="shared" si="591"/>
        <v>326.83418334072718</v>
      </c>
      <c r="W1132" s="79">
        <v>5</v>
      </c>
      <c r="X1132" s="62">
        <f t="shared" si="592"/>
        <v>326.83418334072718</v>
      </c>
      <c r="Y1132" s="137">
        <f t="shared" si="605"/>
        <v>270.43789222063378</v>
      </c>
      <c r="Z1132" s="133">
        <v>287</v>
      </c>
      <c r="AA1132" s="5">
        <f t="shared" si="622"/>
        <v>5.6311709658077467</v>
      </c>
      <c r="AB1132" s="133">
        <v>286</v>
      </c>
      <c r="AC1132" s="43">
        <f t="shared" si="607"/>
        <v>5.5919977214632999</v>
      </c>
      <c r="AD1132" s="133">
        <v>284</v>
      </c>
      <c r="AE1132" s="43">
        <f t="shared" si="606"/>
        <v>5.5140614238146588</v>
      </c>
      <c r="AF1132" s="131"/>
      <c r="AG1132" s="43">
        <f t="shared" si="608"/>
        <v>0</v>
      </c>
      <c r="AH1132" s="133"/>
      <c r="AI1132" s="43">
        <f t="shared" si="609"/>
        <v>0</v>
      </c>
      <c r="AJ1132" s="133"/>
      <c r="AK1132" s="43">
        <f t="shared" si="610"/>
        <v>0</v>
      </c>
      <c r="AL1132" s="231"/>
      <c r="AM1132" s="43">
        <f t="shared" si="611"/>
        <v>0</v>
      </c>
      <c r="AN1132" s="133"/>
      <c r="AO1132" s="5">
        <f t="shared" si="612"/>
        <v>0</v>
      </c>
      <c r="AP1132" s="133"/>
      <c r="AQ1132" s="43">
        <f t="shared" si="613"/>
        <v>0</v>
      </c>
      <c r="AR1132" s="133"/>
      <c r="AS1132" s="43">
        <f t="shared" si="614"/>
        <v>0</v>
      </c>
      <c r="AT1132" s="131"/>
      <c r="AU1132" s="43">
        <f t="shared" si="615"/>
        <v>0</v>
      </c>
      <c r="AV1132" s="133"/>
      <c r="AW1132" s="43">
        <f t="shared" si="616"/>
        <v>0</v>
      </c>
      <c r="AX1132" s="133"/>
      <c r="AY1132" s="43">
        <f t="shared" si="617"/>
        <v>0</v>
      </c>
      <c r="AZ1132" s="133"/>
      <c r="BA1132" s="43">
        <f t="shared" si="618"/>
        <v>0</v>
      </c>
      <c r="BB1132" s="231"/>
      <c r="BC1132" s="43">
        <f t="shared" si="619"/>
        <v>0</v>
      </c>
      <c r="BD1132" s="123"/>
      <c r="BE1132">
        <f t="shared" si="598"/>
        <v>0</v>
      </c>
      <c r="BF1132">
        <f t="shared" si="599"/>
        <v>0</v>
      </c>
      <c r="BG1132">
        <f t="shared" si="600"/>
        <v>2</v>
      </c>
      <c r="BH1132">
        <f t="shared" si="603"/>
        <v>7</v>
      </c>
      <c r="BI1132" s="6">
        <f t="shared" si="601"/>
        <v>0</v>
      </c>
      <c r="BJ1132" s="44">
        <f t="shared" si="602"/>
        <v>0</v>
      </c>
    </row>
    <row r="1133" spans="1:62" ht="15" customHeight="1" x14ac:dyDescent="0.25">
      <c r="A1133" s="144">
        <f t="shared" si="595"/>
        <v>1121</v>
      </c>
      <c r="B1133" s="89" t="s">
        <v>151</v>
      </c>
      <c r="C1133" s="150">
        <v>10</v>
      </c>
      <c r="D1133" s="89" t="s">
        <v>151</v>
      </c>
      <c r="E1133" s="150">
        <v>9</v>
      </c>
      <c r="F1133" s="154" t="s">
        <v>140</v>
      </c>
      <c r="G1133" s="155">
        <v>31</v>
      </c>
      <c r="H1133" s="152">
        <f t="shared" si="594"/>
        <v>5990.97</v>
      </c>
      <c r="I1133" s="47">
        <f t="shared" si="593"/>
        <v>179.19999999999982</v>
      </c>
      <c r="J1133" s="47">
        <f t="shared" si="596"/>
        <v>5729.5</v>
      </c>
      <c r="K1133" s="47">
        <f t="shared" si="621"/>
        <v>0</v>
      </c>
      <c r="L1133" s="56">
        <f t="shared" si="620"/>
        <v>316.98454362949633</v>
      </c>
      <c r="M1133" s="56">
        <f t="shared" si="604"/>
        <v>0</v>
      </c>
      <c r="N1133" s="78"/>
      <c r="O1133" s="78"/>
      <c r="P1133" s="78"/>
      <c r="Q1133" s="78"/>
      <c r="R1133" s="78"/>
      <c r="S1133" s="78"/>
      <c r="T1133" s="78"/>
      <c r="U1133" s="47"/>
      <c r="V1133" s="47">
        <f t="shared" si="591"/>
        <v>316.98454362949633</v>
      </c>
      <c r="W1133" s="79">
        <v>5</v>
      </c>
      <c r="X1133" s="62">
        <f t="shared" si="592"/>
        <v>316.98454362949633</v>
      </c>
      <c r="Y1133" s="137">
        <f t="shared" si="605"/>
        <v>278.84119091822384</v>
      </c>
      <c r="Z1133" s="133">
        <v>297</v>
      </c>
      <c r="AA1133" s="5">
        <f t="shared" si="622"/>
        <v>5.6724286926003886</v>
      </c>
      <c r="AB1133" s="133">
        <v>296</v>
      </c>
      <c r="AC1133" s="43">
        <f t="shared" si="607"/>
        <v>5.6342948262748207</v>
      </c>
      <c r="AD1133" s="133">
        <v>296</v>
      </c>
      <c r="AE1133" s="43">
        <f t="shared" si="606"/>
        <v>5.6342948262748207</v>
      </c>
      <c r="AF1133" s="131"/>
      <c r="AG1133" s="43">
        <f t="shared" si="608"/>
        <v>0</v>
      </c>
      <c r="AH1133" s="133"/>
      <c r="AI1133" s="43">
        <f t="shared" si="609"/>
        <v>0</v>
      </c>
      <c r="AJ1133" s="133"/>
      <c r="AK1133" s="43">
        <f t="shared" si="610"/>
        <v>0</v>
      </c>
      <c r="AL1133" s="231"/>
      <c r="AM1133" s="43">
        <f t="shared" si="611"/>
        <v>0</v>
      </c>
      <c r="AN1133" s="133"/>
      <c r="AO1133" s="5">
        <f t="shared" si="612"/>
        <v>0</v>
      </c>
      <c r="AP1133" s="133"/>
      <c r="AQ1133" s="43">
        <f t="shared" si="613"/>
        <v>0</v>
      </c>
      <c r="AR1133" s="133"/>
      <c r="AS1133" s="43">
        <f t="shared" si="614"/>
        <v>0</v>
      </c>
      <c r="AT1133" s="131"/>
      <c r="AU1133" s="43">
        <f t="shared" si="615"/>
        <v>0</v>
      </c>
      <c r="AV1133" s="133"/>
      <c r="AW1133" s="43">
        <f t="shared" si="616"/>
        <v>0</v>
      </c>
      <c r="AX1133" s="133"/>
      <c r="AY1133" s="43">
        <f t="shared" si="617"/>
        <v>0</v>
      </c>
      <c r="AZ1133" s="133"/>
      <c r="BA1133" s="43">
        <f t="shared" si="618"/>
        <v>0</v>
      </c>
      <c r="BB1133" s="231"/>
      <c r="BC1133" s="43">
        <f t="shared" si="619"/>
        <v>0</v>
      </c>
      <c r="BD1133" s="123"/>
      <c r="BE1133">
        <f t="shared" si="598"/>
        <v>0</v>
      </c>
      <c r="BF1133">
        <f t="shared" si="599"/>
        <v>0</v>
      </c>
      <c r="BG1133">
        <f t="shared" si="600"/>
        <v>2</v>
      </c>
      <c r="BH1133">
        <f t="shared" si="603"/>
        <v>7</v>
      </c>
      <c r="BI1133" s="6">
        <f t="shared" si="601"/>
        <v>0</v>
      </c>
      <c r="BJ1133" s="44">
        <f t="shared" si="602"/>
        <v>0</v>
      </c>
    </row>
    <row r="1134" spans="1:62" ht="15" customHeight="1" x14ac:dyDescent="0.25">
      <c r="A1134" s="144">
        <f t="shared" si="595"/>
        <v>1122</v>
      </c>
      <c r="B1134" s="89" t="s">
        <v>151</v>
      </c>
      <c r="C1134" s="150">
        <v>11</v>
      </c>
      <c r="D1134" s="89" t="s">
        <v>151</v>
      </c>
      <c r="E1134" s="150">
        <v>10</v>
      </c>
      <c r="F1134" s="154" t="s">
        <v>140</v>
      </c>
      <c r="G1134" s="155">
        <v>32</v>
      </c>
      <c r="H1134" s="152">
        <f t="shared" si="594"/>
        <v>5990.97</v>
      </c>
      <c r="I1134" s="47">
        <f t="shared" si="593"/>
        <v>173.44999999999982</v>
      </c>
      <c r="J1134" s="47">
        <f t="shared" si="596"/>
        <v>5737.5</v>
      </c>
      <c r="K1134" s="47">
        <f t="shared" si="621"/>
        <v>0</v>
      </c>
      <c r="L1134" s="56">
        <f t="shared" si="620"/>
        <v>307.13505726308756</v>
      </c>
      <c r="M1134" s="56">
        <f t="shared" si="604"/>
        <v>0</v>
      </c>
      <c r="N1134" s="78"/>
      <c r="O1134" s="78"/>
      <c r="P1134" s="78"/>
      <c r="Q1134" s="78"/>
      <c r="R1134" s="78"/>
      <c r="S1134" s="78"/>
      <c r="T1134" s="78"/>
      <c r="U1134" s="47"/>
      <c r="V1134" s="47">
        <f t="shared" ref="V1134:V1163" si="623">SQRT(POWER(H1134-J1134,2)+POWER(K1134-I1134,2))</f>
        <v>307.13505726308756</v>
      </c>
      <c r="W1134" s="79">
        <v>5</v>
      </c>
      <c r="X1134" s="62">
        <f t="shared" si="592"/>
        <v>307.13505726308756</v>
      </c>
      <c r="Y1134" s="137">
        <f t="shared" si="605"/>
        <v>287.78332384442268</v>
      </c>
      <c r="Z1134" s="133">
        <v>308</v>
      </c>
      <c r="AA1134" s="5">
        <f t="shared" si="622"/>
        <v>5.7271715063664681</v>
      </c>
      <c r="AB1134" s="133">
        <v>308</v>
      </c>
      <c r="AC1134" s="43">
        <f t="shared" si="607"/>
        <v>5.7271715063664681</v>
      </c>
      <c r="AD1134" s="133">
        <v>305</v>
      </c>
      <c r="AE1134" s="43">
        <f t="shared" si="606"/>
        <v>5.6161465822624033</v>
      </c>
      <c r="AF1134" s="131"/>
      <c r="AG1134" s="43">
        <f t="shared" si="608"/>
        <v>0</v>
      </c>
      <c r="AH1134" s="133"/>
      <c r="AI1134" s="43">
        <f t="shared" si="609"/>
        <v>0</v>
      </c>
      <c r="AJ1134" s="133"/>
      <c r="AK1134" s="43">
        <f t="shared" si="610"/>
        <v>0</v>
      </c>
      <c r="AL1134" s="231"/>
      <c r="AM1134" s="43">
        <f t="shared" si="611"/>
        <v>0</v>
      </c>
      <c r="AN1134" s="133"/>
      <c r="AO1134" s="5">
        <f t="shared" si="612"/>
        <v>0</v>
      </c>
      <c r="AP1134" s="133"/>
      <c r="AQ1134" s="43">
        <f t="shared" si="613"/>
        <v>0</v>
      </c>
      <c r="AR1134" s="133"/>
      <c r="AS1134" s="43">
        <f t="shared" si="614"/>
        <v>0</v>
      </c>
      <c r="AT1134" s="131"/>
      <c r="AU1134" s="43">
        <f t="shared" si="615"/>
        <v>0</v>
      </c>
      <c r="AV1134" s="133"/>
      <c r="AW1134" s="43">
        <f t="shared" si="616"/>
        <v>0</v>
      </c>
      <c r="AX1134" s="133"/>
      <c r="AY1134" s="43">
        <f t="shared" si="617"/>
        <v>0</v>
      </c>
      <c r="AZ1134" s="133"/>
      <c r="BA1134" s="43">
        <f t="shared" si="618"/>
        <v>0</v>
      </c>
      <c r="BB1134" s="231"/>
      <c r="BC1134" s="43">
        <f t="shared" si="619"/>
        <v>0</v>
      </c>
      <c r="BD1134" s="123"/>
      <c r="BE1134">
        <f t="shared" si="598"/>
        <v>0</v>
      </c>
      <c r="BF1134">
        <f t="shared" si="599"/>
        <v>0</v>
      </c>
      <c r="BG1134">
        <f t="shared" si="600"/>
        <v>2</v>
      </c>
      <c r="BH1134">
        <f t="shared" si="603"/>
        <v>7</v>
      </c>
      <c r="BI1134" s="6">
        <f t="shared" si="601"/>
        <v>0</v>
      </c>
      <c r="BJ1134" s="44">
        <f t="shared" si="602"/>
        <v>0</v>
      </c>
    </row>
    <row r="1135" spans="1:62" ht="15" customHeight="1" x14ac:dyDescent="0.25">
      <c r="A1135" s="144">
        <f t="shared" si="595"/>
        <v>1123</v>
      </c>
      <c r="B1135" s="89" t="s">
        <v>151</v>
      </c>
      <c r="C1135" s="150">
        <v>12</v>
      </c>
      <c r="D1135" s="89" t="s">
        <v>151</v>
      </c>
      <c r="E1135" s="150">
        <v>11</v>
      </c>
      <c r="F1135" s="154" t="s">
        <v>140</v>
      </c>
      <c r="G1135" s="155">
        <v>33</v>
      </c>
      <c r="H1135" s="152">
        <f t="shared" si="594"/>
        <v>5990.97</v>
      </c>
      <c r="I1135" s="47">
        <f t="shared" si="593"/>
        <v>167.69999999999982</v>
      </c>
      <c r="J1135" s="47">
        <f t="shared" si="596"/>
        <v>5745.5</v>
      </c>
      <c r="K1135" s="47">
        <f t="shared" si="621"/>
        <v>0</v>
      </c>
      <c r="L1135" s="56">
        <f t="shared" si="620"/>
        <v>297.28573948307724</v>
      </c>
      <c r="M1135" s="56">
        <f t="shared" si="604"/>
        <v>0</v>
      </c>
      <c r="N1135" s="78"/>
      <c r="O1135" s="78"/>
      <c r="P1135" s="78"/>
      <c r="Q1135" s="78"/>
      <c r="R1135" s="78"/>
      <c r="S1135" s="78"/>
      <c r="T1135" s="78"/>
      <c r="U1135" s="47"/>
      <c r="V1135" s="47">
        <f t="shared" si="623"/>
        <v>297.28573948307724</v>
      </c>
      <c r="W1135" s="79">
        <v>5</v>
      </c>
      <c r="X1135" s="62">
        <f t="shared" si="592"/>
        <v>297.28573948307724</v>
      </c>
      <c r="Y1135" s="137">
        <f t="shared" si="605"/>
        <v>297.31781888363963</v>
      </c>
      <c r="Z1135" s="133">
        <v>313</v>
      </c>
      <c r="AA1135" s="5">
        <f t="shared" si="622"/>
        <v>5.5413655840397489</v>
      </c>
      <c r="AB1135" s="133">
        <v>312</v>
      </c>
      <c r="AC1135" s="43">
        <f t="shared" si="607"/>
        <v>5.5060140596797487</v>
      </c>
      <c r="AD1135" s="133">
        <v>309</v>
      </c>
      <c r="AE1135" s="43">
        <f t="shared" si="606"/>
        <v>5.4006382358674605</v>
      </c>
      <c r="AF1135" s="131"/>
      <c r="AG1135" s="43">
        <f t="shared" si="608"/>
        <v>0</v>
      </c>
      <c r="AH1135" s="133"/>
      <c r="AI1135" s="43">
        <f t="shared" si="609"/>
        <v>0</v>
      </c>
      <c r="AJ1135" s="133"/>
      <c r="AK1135" s="43">
        <f t="shared" si="610"/>
        <v>0</v>
      </c>
      <c r="AL1135" s="231"/>
      <c r="AM1135" s="43">
        <f t="shared" si="611"/>
        <v>0</v>
      </c>
      <c r="AN1135" s="133"/>
      <c r="AO1135" s="5">
        <f t="shared" si="612"/>
        <v>0</v>
      </c>
      <c r="AP1135" s="133"/>
      <c r="AQ1135" s="43">
        <f t="shared" si="613"/>
        <v>0</v>
      </c>
      <c r="AR1135" s="133"/>
      <c r="AS1135" s="43">
        <f t="shared" si="614"/>
        <v>0</v>
      </c>
      <c r="AT1135" s="131"/>
      <c r="AU1135" s="43">
        <f t="shared" si="615"/>
        <v>0</v>
      </c>
      <c r="AV1135" s="133"/>
      <c r="AW1135" s="43">
        <f t="shared" si="616"/>
        <v>0</v>
      </c>
      <c r="AX1135" s="133"/>
      <c r="AY1135" s="43">
        <f t="shared" si="617"/>
        <v>0</v>
      </c>
      <c r="AZ1135" s="133"/>
      <c r="BA1135" s="43">
        <f t="shared" si="618"/>
        <v>0</v>
      </c>
      <c r="BB1135" s="231"/>
      <c r="BC1135" s="43">
        <f t="shared" si="619"/>
        <v>0</v>
      </c>
      <c r="BD1135" s="123"/>
      <c r="BE1135">
        <f t="shared" si="598"/>
        <v>0</v>
      </c>
      <c r="BF1135">
        <f t="shared" si="599"/>
        <v>0</v>
      </c>
      <c r="BG1135">
        <f t="shared" si="600"/>
        <v>2</v>
      </c>
      <c r="BH1135">
        <f t="shared" si="603"/>
        <v>7</v>
      </c>
      <c r="BI1135" s="6">
        <f t="shared" si="601"/>
        <v>0</v>
      </c>
      <c r="BJ1135" s="44">
        <f t="shared" si="602"/>
        <v>0</v>
      </c>
    </row>
    <row r="1136" spans="1:62" ht="15" customHeight="1" x14ac:dyDescent="0.25">
      <c r="A1136" s="144">
        <f t="shared" si="595"/>
        <v>1124</v>
      </c>
      <c r="B1136" s="89" t="s">
        <v>151</v>
      </c>
      <c r="C1136" s="150">
        <v>13</v>
      </c>
      <c r="D1136" s="89" t="s">
        <v>151</v>
      </c>
      <c r="E1136" s="150">
        <v>12</v>
      </c>
      <c r="F1136" s="154" t="s">
        <v>140</v>
      </c>
      <c r="G1136" s="155">
        <v>34</v>
      </c>
      <c r="H1136" s="152">
        <f t="shared" si="594"/>
        <v>5990.97</v>
      </c>
      <c r="I1136" s="47">
        <f t="shared" si="593"/>
        <v>161.94999999999982</v>
      </c>
      <c r="J1136" s="47">
        <f t="shared" si="596"/>
        <v>5753.5</v>
      </c>
      <c r="K1136" s="47">
        <f t="shared" si="621"/>
        <v>0</v>
      </c>
      <c r="L1136" s="56">
        <f t="shared" si="620"/>
        <v>287.43660761983688</v>
      </c>
      <c r="M1136" s="56">
        <f t="shared" si="604"/>
        <v>0</v>
      </c>
      <c r="N1136" s="78"/>
      <c r="O1136" s="78"/>
      <c r="P1136" s="78"/>
      <c r="Q1136" s="78"/>
      <c r="R1136" s="78"/>
      <c r="S1136" s="78"/>
      <c r="T1136" s="78"/>
      <c r="U1136" s="47"/>
      <c r="V1136" s="47">
        <f t="shared" si="623"/>
        <v>287.43660761983688</v>
      </c>
      <c r="W1136" s="79">
        <v>5</v>
      </c>
      <c r="X1136" s="62">
        <f t="shared" si="592"/>
        <v>287.43660761983688</v>
      </c>
      <c r="Y1136" s="137">
        <f t="shared" si="605"/>
        <v>307.50553445586411</v>
      </c>
      <c r="Z1136" s="133">
        <v>323</v>
      </c>
      <c r="AA1136" s="5">
        <f t="shared" si="622"/>
        <v>5.5165705401079066</v>
      </c>
      <c r="AB1136" s="133">
        <v>322</v>
      </c>
      <c r="AC1136" s="43">
        <f t="shared" si="607"/>
        <v>5.4824650852643888</v>
      </c>
      <c r="AD1136" s="133">
        <v>320</v>
      </c>
      <c r="AE1136" s="43">
        <f t="shared" si="606"/>
        <v>5.4145714356224044</v>
      </c>
      <c r="AF1136" s="131"/>
      <c r="AG1136" s="43">
        <f t="shared" si="608"/>
        <v>0</v>
      </c>
      <c r="AH1136" s="133"/>
      <c r="AI1136" s="43">
        <f t="shared" si="609"/>
        <v>0</v>
      </c>
      <c r="AJ1136" s="133"/>
      <c r="AK1136" s="43">
        <f t="shared" si="610"/>
        <v>0</v>
      </c>
      <c r="AL1136" s="231"/>
      <c r="AM1136" s="43">
        <f t="shared" si="611"/>
        <v>0</v>
      </c>
      <c r="AN1136" s="133"/>
      <c r="AO1136" s="5">
        <f t="shared" si="612"/>
        <v>0</v>
      </c>
      <c r="AP1136" s="133"/>
      <c r="AQ1136" s="43">
        <f t="shared" si="613"/>
        <v>0</v>
      </c>
      <c r="AR1136" s="133"/>
      <c r="AS1136" s="43">
        <f t="shared" si="614"/>
        <v>0</v>
      </c>
      <c r="AT1136" s="131"/>
      <c r="AU1136" s="43">
        <f t="shared" si="615"/>
        <v>0</v>
      </c>
      <c r="AV1136" s="133"/>
      <c r="AW1136" s="43">
        <f t="shared" si="616"/>
        <v>0</v>
      </c>
      <c r="AX1136" s="133"/>
      <c r="AY1136" s="43">
        <f t="shared" si="617"/>
        <v>0</v>
      </c>
      <c r="AZ1136" s="133"/>
      <c r="BA1136" s="43">
        <f t="shared" si="618"/>
        <v>0</v>
      </c>
      <c r="BB1136" s="231"/>
      <c r="BC1136" s="43">
        <f t="shared" si="619"/>
        <v>0</v>
      </c>
      <c r="BD1136" s="123"/>
      <c r="BE1136">
        <f t="shared" si="598"/>
        <v>0</v>
      </c>
      <c r="BF1136">
        <f t="shared" si="599"/>
        <v>0</v>
      </c>
      <c r="BG1136">
        <f t="shared" si="600"/>
        <v>2</v>
      </c>
      <c r="BH1136">
        <f t="shared" si="603"/>
        <v>7</v>
      </c>
      <c r="BI1136" s="6">
        <f t="shared" si="601"/>
        <v>0</v>
      </c>
      <c r="BJ1136" s="44">
        <f t="shared" si="602"/>
        <v>0</v>
      </c>
    </row>
    <row r="1137" spans="1:62" ht="15" customHeight="1" x14ac:dyDescent="0.25">
      <c r="A1137" s="144">
        <f t="shared" si="595"/>
        <v>1125</v>
      </c>
      <c r="B1137" s="89" t="s">
        <v>151</v>
      </c>
      <c r="C1137" s="150">
        <v>14</v>
      </c>
      <c r="D1137" s="89" t="s">
        <v>151</v>
      </c>
      <c r="E1137" s="150">
        <v>13</v>
      </c>
      <c r="F1137" s="154" t="s">
        <v>140</v>
      </c>
      <c r="G1137" s="155">
        <v>35</v>
      </c>
      <c r="H1137" s="152">
        <f t="shared" si="594"/>
        <v>5990.97</v>
      </c>
      <c r="I1137" s="47">
        <f t="shared" si="593"/>
        <v>156.19999999999982</v>
      </c>
      <c r="J1137" s="47">
        <f t="shared" si="596"/>
        <v>5761.5</v>
      </c>
      <c r="K1137" s="47">
        <f t="shared" si="621"/>
        <v>0</v>
      </c>
      <c r="L1137" s="56">
        <f t="shared" si="620"/>
        <v>277.58768146299298</v>
      </c>
      <c r="M1137" s="56">
        <f t="shared" si="604"/>
        <v>0</v>
      </c>
      <c r="N1137" s="78"/>
      <c r="O1137" s="78"/>
      <c r="P1137" s="78"/>
      <c r="Q1137" s="78"/>
      <c r="R1137" s="78"/>
      <c r="S1137" s="78"/>
      <c r="T1137" s="78"/>
      <c r="U1137" s="47"/>
      <c r="V1137" s="47">
        <f t="shared" si="623"/>
        <v>277.58768146299298</v>
      </c>
      <c r="W1137" s="79">
        <v>5</v>
      </c>
      <c r="X1137" s="62">
        <f t="shared" si="592"/>
        <v>277.58768146299298</v>
      </c>
      <c r="Y1137" s="137">
        <f t="shared" si="605"/>
        <v>318.41595845492179</v>
      </c>
      <c r="Z1137" s="133">
        <v>336</v>
      </c>
      <c r="AA1137" s="5">
        <f t="shared" si="622"/>
        <v>5.5674831039528998</v>
      </c>
      <c r="AB1137" s="133">
        <v>335</v>
      </c>
      <c r="AC1137" s="43">
        <f t="shared" si="607"/>
        <v>5.534392638721604</v>
      </c>
      <c r="AD1137" s="133">
        <v>331</v>
      </c>
      <c r="AE1137" s="43">
        <f t="shared" si="606"/>
        <v>5.4030170807839397</v>
      </c>
      <c r="AF1137" s="131"/>
      <c r="AG1137" s="43">
        <f t="shared" si="608"/>
        <v>0</v>
      </c>
      <c r="AH1137" s="133"/>
      <c r="AI1137" s="43">
        <f t="shared" si="609"/>
        <v>0</v>
      </c>
      <c r="AJ1137" s="133"/>
      <c r="AK1137" s="43">
        <f t="shared" si="610"/>
        <v>0</v>
      </c>
      <c r="AL1137" s="231"/>
      <c r="AM1137" s="43">
        <f t="shared" si="611"/>
        <v>0</v>
      </c>
      <c r="AN1137" s="133"/>
      <c r="AO1137" s="5">
        <f t="shared" si="612"/>
        <v>0</v>
      </c>
      <c r="AP1137" s="133"/>
      <c r="AQ1137" s="43">
        <f t="shared" si="613"/>
        <v>0</v>
      </c>
      <c r="AR1137" s="133"/>
      <c r="AS1137" s="43">
        <f t="shared" si="614"/>
        <v>0</v>
      </c>
      <c r="AT1137" s="131"/>
      <c r="AU1137" s="43">
        <f t="shared" si="615"/>
        <v>0</v>
      </c>
      <c r="AV1137" s="133"/>
      <c r="AW1137" s="43">
        <f t="shared" si="616"/>
        <v>0</v>
      </c>
      <c r="AX1137" s="133"/>
      <c r="AY1137" s="43">
        <f t="shared" si="617"/>
        <v>0</v>
      </c>
      <c r="AZ1137" s="133"/>
      <c r="BA1137" s="43">
        <f t="shared" si="618"/>
        <v>0</v>
      </c>
      <c r="BB1137" s="231"/>
      <c r="BC1137" s="43">
        <f t="shared" si="619"/>
        <v>0</v>
      </c>
      <c r="BD1137" s="123"/>
      <c r="BE1137">
        <f t="shared" si="598"/>
        <v>0</v>
      </c>
      <c r="BF1137">
        <f t="shared" si="599"/>
        <v>0</v>
      </c>
      <c r="BG1137">
        <f t="shared" si="600"/>
        <v>2</v>
      </c>
      <c r="BH1137">
        <f t="shared" si="603"/>
        <v>7</v>
      </c>
      <c r="BI1137" s="6">
        <f t="shared" si="601"/>
        <v>0</v>
      </c>
      <c r="BJ1137" s="44">
        <f t="shared" si="602"/>
        <v>0</v>
      </c>
    </row>
    <row r="1138" spans="1:62" ht="15" customHeight="1" x14ac:dyDescent="0.25">
      <c r="A1138" s="144">
        <f t="shared" si="595"/>
        <v>1126</v>
      </c>
      <c r="B1138" s="89" t="s">
        <v>151</v>
      </c>
      <c r="C1138" s="150">
        <v>15</v>
      </c>
      <c r="D1138" s="89" t="s">
        <v>151</v>
      </c>
      <c r="E1138" s="150">
        <v>14</v>
      </c>
      <c r="F1138" s="154" t="s">
        <v>140</v>
      </c>
      <c r="G1138" s="155">
        <v>36</v>
      </c>
      <c r="H1138" s="152">
        <f t="shared" si="594"/>
        <v>5990.97</v>
      </c>
      <c r="I1138" s="47">
        <f t="shared" si="593"/>
        <v>150.44999999999982</v>
      </c>
      <c r="J1138" s="47">
        <f t="shared" si="596"/>
        <v>5769.5</v>
      </c>
      <c r="K1138" s="47">
        <f t="shared" si="621"/>
        <v>0</v>
      </c>
      <c r="L1138" s="56">
        <f t="shared" si="620"/>
        <v>267.73898371361622</v>
      </c>
      <c r="M1138" s="56">
        <f t="shared" si="604"/>
        <v>0</v>
      </c>
      <c r="N1138" s="78"/>
      <c r="O1138" s="78"/>
      <c r="P1138" s="78"/>
      <c r="Q1138" s="78"/>
      <c r="R1138" s="78"/>
      <c r="S1138" s="78"/>
      <c r="T1138" s="78"/>
      <c r="U1138" s="47"/>
      <c r="V1138" s="47">
        <f t="shared" si="623"/>
        <v>267.73898371361622</v>
      </c>
      <c r="W1138" s="79">
        <v>5</v>
      </c>
      <c r="X1138" s="62">
        <f t="shared" si="592"/>
        <v>267.73898371361622</v>
      </c>
      <c r="Y1138" s="137">
        <f t="shared" si="605"/>
        <v>330.12879343286806</v>
      </c>
      <c r="Z1138" s="133">
        <v>347</v>
      </c>
      <c r="AA1138" s="5">
        <f t="shared" si="622"/>
        <v>5.5241077957315889</v>
      </c>
      <c r="AB1138" s="133">
        <v>345</v>
      </c>
      <c r="AC1138" s="43">
        <f t="shared" si="607"/>
        <v>5.4606128311584037</v>
      </c>
      <c r="AD1138" s="133">
        <v>339</v>
      </c>
      <c r="AE1138" s="43">
        <f t="shared" si="606"/>
        <v>5.2723300749384991</v>
      </c>
      <c r="AF1138" s="131"/>
      <c r="AG1138" s="43">
        <f t="shared" si="608"/>
        <v>0</v>
      </c>
      <c r="AH1138" s="133"/>
      <c r="AI1138" s="43">
        <f t="shared" si="609"/>
        <v>0</v>
      </c>
      <c r="AJ1138" s="133"/>
      <c r="AK1138" s="43">
        <f t="shared" si="610"/>
        <v>0</v>
      </c>
      <c r="AL1138" s="231"/>
      <c r="AM1138" s="43">
        <f t="shared" si="611"/>
        <v>0</v>
      </c>
      <c r="AN1138" s="133"/>
      <c r="AO1138" s="5">
        <f t="shared" si="612"/>
        <v>0</v>
      </c>
      <c r="AP1138" s="133"/>
      <c r="AQ1138" s="43">
        <f t="shared" si="613"/>
        <v>0</v>
      </c>
      <c r="AR1138" s="133"/>
      <c r="AS1138" s="43">
        <f t="shared" si="614"/>
        <v>0</v>
      </c>
      <c r="AT1138" s="131"/>
      <c r="AU1138" s="43">
        <f t="shared" si="615"/>
        <v>0</v>
      </c>
      <c r="AV1138" s="133"/>
      <c r="AW1138" s="43">
        <f t="shared" si="616"/>
        <v>0</v>
      </c>
      <c r="AX1138" s="133"/>
      <c r="AY1138" s="43">
        <f t="shared" si="617"/>
        <v>0</v>
      </c>
      <c r="AZ1138" s="133"/>
      <c r="BA1138" s="43">
        <f t="shared" si="618"/>
        <v>0</v>
      </c>
      <c r="BB1138" s="231"/>
      <c r="BC1138" s="43">
        <f t="shared" si="619"/>
        <v>0</v>
      </c>
      <c r="BD1138" s="123"/>
      <c r="BE1138">
        <f t="shared" si="598"/>
        <v>0</v>
      </c>
      <c r="BF1138">
        <f t="shared" si="599"/>
        <v>0</v>
      </c>
      <c r="BG1138">
        <f t="shared" si="600"/>
        <v>2</v>
      </c>
      <c r="BH1138">
        <f t="shared" si="603"/>
        <v>7</v>
      </c>
      <c r="BI1138" s="6">
        <f t="shared" si="601"/>
        <v>0</v>
      </c>
      <c r="BJ1138" s="44">
        <f t="shared" si="602"/>
        <v>0</v>
      </c>
    </row>
    <row r="1139" spans="1:62" ht="15" customHeight="1" x14ac:dyDescent="0.25">
      <c r="A1139" s="144">
        <f t="shared" si="595"/>
        <v>1127</v>
      </c>
      <c r="B1139" s="89" t="s">
        <v>151</v>
      </c>
      <c r="C1139" s="150">
        <v>16</v>
      </c>
      <c r="D1139" s="89" t="s">
        <v>151</v>
      </c>
      <c r="E1139" s="150">
        <v>15</v>
      </c>
      <c r="F1139" s="154" t="s">
        <v>140</v>
      </c>
      <c r="G1139" s="155">
        <v>37</v>
      </c>
      <c r="H1139" s="152">
        <f t="shared" si="594"/>
        <v>5990.97</v>
      </c>
      <c r="I1139" s="47">
        <f t="shared" si="593"/>
        <v>144.69999999999982</v>
      </c>
      <c r="J1139" s="47">
        <f t="shared" si="596"/>
        <v>5777.5</v>
      </c>
      <c r="K1139" s="47">
        <f t="shared" si="621"/>
        <v>0</v>
      </c>
      <c r="L1139" s="56">
        <f t="shared" si="620"/>
        <v>257.89054053997415</v>
      </c>
      <c r="M1139" s="56">
        <f t="shared" si="604"/>
        <v>0</v>
      </c>
      <c r="N1139" s="78"/>
      <c r="O1139" s="78"/>
      <c r="P1139" s="78"/>
      <c r="Q1139" s="78"/>
      <c r="R1139" s="78"/>
      <c r="S1139" s="78"/>
      <c r="T1139" s="78"/>
      <c r="U1139" s="47"/>
      <c r="V1139" s="47">
        <f t="shared" si="623"/>
        <v>257.89054053997415</v>
      </c>
      <c r="W1139" s="79">
        <v>5</v>
      </c>
      <c r="X1139" s="62">
        <f t="shared" si="592"/>
        <v>257.89054053997415</v>
      </c>
      <c r="Y1139" s="137">
        <f t="shared" si="605"/>
        <v>342.73590440056432</v>
      </c>
      <c r="Z1139" s="133">
        <v>366</v>
      </c>
      <c r="AA1139" s="5">
        <f t="shared" si="622"/>
        <v>5.7018129979138621</v>
      </c>
      <c r="AB1139" s="133">
        <v>365</v>
      </c>
      <c r="AC1139" s="43">
        <f t="shared" si="607"/>
        <v>5.670698114657605</v>
      </c>
      <c r="AD1139" s="133">
        <v>362</v>
      </c>
      <c r="AE1139" s="43">
        <f t="shared" si="606"/>
        <v>5.5778642427261502</v>
      </c>
      <c r="AF1139" s="131"/>
      <c r="AG1139" s="43">
        <f t="shared" si="608"/>
        <v>0</v>
      </c>
      <c r="AH1139" s="133"/>
      <c r="AI1139" s="43">
        <f t="shared" si="609"/>
        <v>0</v>
      </c>
      <c r="AJ1139" s="133"/>
      <c r="AK1139" s="43">
        <f t="shared" si="610"/>
        <v>0</v>
      </c>
      <c r="AL1139" s="231"/>
      <c r="AM1139" s="43">
        <f t="shared" si="611"/>
        <v>0</v>
      </c>
      <c r="AN1139" s="133"/>
      <c r="AO1139" s="5">
        <f t="shared" si="612"/>
        <v>0</v>
      </c>
      <c r="AP1139" s="133"/>
      <c r="AQ1139" s="43">
        <f t="shared" si="613"/>
        <v>0</v>
      </c>
      <c r="AR1139" s="133"/>
      <c r="AS1139" s="43">
        <f t="shared" si="614"/>
        <v>0</v>
      </c>
      <c r="AT1139" s="131"/>
      <c r="AU1139" s="43">
        <f t="shared" si="615"/>
        <v>0</v>
      </c>
      <c r="AV1139" s="133"/>
      <c r="AW1139" s="43">
        <f t="shared" si="616"/>
        <v>0</v>
      </c>
      <c r="AX1139" s="133"/>
      <c r="AY1139" s="43">
        <f t="shared" si="617"/>
        <v>0</v>
      </c>
      <c r="AZ1139" s="133"/>
      <c r="BA1139" s="43">
        <f t="shared" si="618"/>
        <v>0</v>
      </c>
      <c r="BB1139" s="231"/>
      <c r="BC1139" s="43">
        <f t="shared" si="619"/>
        <v>0</v>
      </c>
      <c r="BD1139" s="123"/>
      <c r="BE1139">
        <f t="shared" si="598"/>
        <v>0</v>
      </c>
      <c r="BF1139">
        <f t="shared" si="599"/>
        <v>0</v>
      </c>
      <c r="BG1139">
        <f t="shared" si="600"/>
        <v>2</v>
      </c>
      <c r="BH1139">
        <f t="shared" si="603"/>
        <v>7</v>
      </c>
      <c r="BI1139" s="6">
        <f t="shared" si="601"/>
        <v>0</v>
      </c>
      <c r="BJ1139" s="44">
        <f t="shared" si="602"/>
        <v>0</v>
      </c>
    </row>
    <row r="1140" spans="1:62" ht="15" customHeight="1" x14ac:dyDescent="0.25">
      <c r="A1140" s="144">
        <f t="shared" si="595"/>
        <v>1128</v>
      </c>
      <c r="B1140" s="89" t="s">
        <v>151</v>
      </c>
      <c r="C1140" s="150">
        <v>17</v>
      </c>
      <c r="D1140" s="89" t="s">
        <v>151</v>
      </c>
      <c r="E1140" s="150">
        <v>16</v>
      </c>
      <c r="F1140" s="154" t="s">
        <v>141</v>
      </c>
      <c r="G1140" s="155">
        <v>1</v>
      </c>
      <c r="H1140" s="152">
        <f t="shared" si="594"/>
        <v>5990.97</v>
      </c>
      <c r="I1140" s="47">
        <f t="shared" si="593"/>
        <v>138.94999999999982</v>
      </c>
      <c r="J1140" s="47">
        <f t="shared" si="596"/>
        <v>5785.5</v>
      </c>
      <c r="K1140" s="47">
        <f t="shared" si="621"/>
        <v>0</v>
      </c>
      <c r="L1140" s="56">
        <f t="shared" si="620"/>
        <v>248.04238226561213</v>
      </c>
      <c r="M1140" s="56">
        <f t="shared" si="604"/>
        <v>0</v>
      </c>
      <c r="N1140" s="78"/>
      <c r="O1140" s="78"/>
      <c r="P1140" s="78"/>
      <c r="Q1140" s="78"/>
      <c r="R1140" s="78"/>
      <c r="S1140" s="78"/>
      <c r="T1140" s="78"/>
      <c r="U1140" s="47"/>
      <c r="V1140" s="47">
        <f t="shared" si="623"/>
        <v>248.04238226561213</v>
      </c>
      <c r="W1140" s="79">
        <v>5</v>
      </c>
      <c r="X1140" s="62">
        <f t="shared" si="592"/>
        <v>248.04238226561213</v>
      </c>
      <c r="Y1140" s="137">
        <f t="shared" si="605"/>
        <v>356.34372981335594</v>
      </c>
      <c r="Z1140" s="133">
        <v>368</v>
      </c>
      <c r="AA1140" s="5">
        <f t="shared" si="622"/>
        <v>5.3324574521098294</v>
      </c>
      <c r="AB1140" s="133">
        <v>365</v>
      </c>
      <c r="AC1140" s="43">
        <f t="shared" si="607"/>
        <v>5.245869595177604</v>
      </c>
      <c r="AD1140" s="133">
        <v>361</v>
      </c>
      <c r="AE1140" s="43">
        <f t="shared" si="606"/>
        <v>5.1315216476873013</v>
      </c>
      <c r="AF1140" s="131"/>
      <c r="AG1140" s="43">
        <f t="shared" si="608"/>
        <v>0</v>
      </c>
      <c r="AH1140" s="133"/>
      <c r="AI1140" s="43">
        <f t="shared" si="609"/>
        <v>0</v>
      </c>
      <c r="AJ1140" s="133"/>
      <c r="AK1140" s="43">
        <f t="shared" si="610"/>
        <v>0</v>
      </c>
      <c r="AL1140" s="231"/>
      <c r="AM1140" s="43">
        <f t="shared" si="611"/>
        <v>0</v>
      </c>
      <c r="AN1140" s="133"/>
      <c r="AO1140" s="5">
        <f t="shared" si="612"/>
        <v>0</v>
      </c>
      <c r="AP1140" s="133"/>
      <c r="AQ1140" s="43">
        <f t="shared" si="613"/>
        <v>0</v>
      </c>
      <c r="AR1140" s="133"/>
      <c r="AS1140" s="43">
        <f t="shared" si="614"/>
        <v>0</v>
      </c>
      <c r="AT1140" s="131"/>
      <c r="AU1140" s="43">
        <f t="shared" si="615"/>
        <v>0</v>
      </c>
      <c r="AV1140" s="133"/>
      <c r="AW1140" s="43">
        <f t="shared" si="616"/>
        <v>0</v>
      </c>
      <c r="AX1140" s="133"/>
      <c r="AY1140" s="43">
        <f t="shared" si="617"/>
        <v>0</v>
      </c>
      <c r="AZ1140" s="133"/>
      <c r="BA1140" s="43">
        <f t="shared" si="618"/>
        <v>0</v>
      </c>
      <c r="BB1140" s="231"/>
      <c r="BC1140" s="43">
        <f t="shared" si="619"/>
        <v>0</v>
      </c>
      <c r="BD1140" s="123"/>
      <c r="BE1140">
        <f t="shared" si="598"/>
        <v>0</v>
      </c>
      <c r="BF1140">
        <f t="shared" si="599"/>
        <v>0</v>
      </c>
      <c r="BG1140">
        <f t="shared" si="600"/>
        <v>2</v>
      </c>
      <c r="BH1140">
        <f t="shared" si="603"/>
        <v>7</v>
      </c>
      <c r="BI1140" s="6">
        <f t="shared" si="601"/>
        <v>0</v>
      </c>
      <c r="BJ1140" s="44">
        <f t="shared" si="602"/>
        <v>0</v>
      </c>
    </row>
    <row r="1141" spans="1:62" ht="15" customHeight="1" x14ac:dyDescent="0.25">
      <c r="A1141" s="144">
        <f t="shared" si="595"/>
        <v>1129</v>
      </c>
      <c r="B1141" s="89" t="s">
        <v>151</v>
      </c>
      <c r="C1141" s="150">
        <v>18</v>
      </c>
      <c r="D1141" s="89" t="s">
        <v>151</v>
      </c>
      <c r="E1141" s="150">
        <v>17</v>
      </c>
      <c r="F1141" s="154" t="s">
        <v>141</v>
      </c>
      <c r="G1141" s="155">
        <v>2</v>
      </c>
      <c r="H1141" s="152">
        <f t="shared" si="594"/>
        <v>5990.97</v>
      </c>
      <c r="I1141" s="47">
        <f t="shared" si="593"/>
        <v>133.19999999999982</v>
      </c>
      <c r="J1141" s="47">
        <f t="shared" si="596"/>
        <v>5793.5</v>
      </c>
      <c r="K1141" s="47">
        <f t="shared" si="621"/>
        <v>0</v>
      </c>
      <c r="L1141" s="56">
        <f t="shared" si="620"/>
        <v>238.19454422803236</v>
      </c>
      <c r="M1141" s="56">
        <f t="shared" si="604"/>
        <v>0</v>
      </c>
      <c r="N1141" s="78"/>
      <c r="O1141" s="78"/>
      <c r="P1141" s="78"/>
      <c r="Q1141" s="78"/>
      <c r="R1141" s="78"/>
      <c r="S1141" s="78"/>
      <c r="T1141" s="78"/>
      <c r="U1141" s="47"/>
      <c r="V1141" s="47">
        <f t="shared" si="623"/>
        <v>238.19454422803236</v>
      </c>
      <c r="W1141" s="79">
        <v>5</v>
      </c>
      <c r="X1141" s="62">
        <f t="shared" si="592"/>
        <v>238.19454422803236</v>
      </c>
      <c r="Y1141" s="137">
        <f t="shared" si="605"/>
        <v>371.07628948755871</v>
      </c>
      <c r="Z1141" s="133">
        <v>385</v>
      </c>
      <c r="AA1141" s="5">
        <f t="shared" si="622"/>
        <v>5.382264702337606</v>
      </c>
      <c r="AB1141" s="133">
        <v>383</v>
      </c>
      <c r="AC1141" s="43">
        <f t="shared" si="607"/>
        <v>5.3264903148672698</v>
      </c>
      <c r="AD1141" s="133">
        <v>379</v>
      </c>
      <c r="AE1141" s="43">
        <f t="shared" si="606"/>
        <v>5.2158130147308217</v>
      </c>
      <c r="AF1141" s="131"/>
      <c r="AG1141" s="43">
        <f t="shared" si="608"/>
        <v>0</v>
      </c>
      <c r="AH1141" s="133"/>
      <c r="AI1141" s="43">
        <f t="shared" si="609"/>
        <v>0</v>
      </c>
      <c r="AJ1141" s="133"/>
      <c r="AK1141" s="43">
        <f t="shared" si="610"/>
        <v>0</v>
      </c>
      <c r="AL1141" s="231"/>
      <c r="AM1141" s="43">
        <f t="shared" si="611"/>
        <v>0</v>
      </c>
      <c r="AN1141" s="133"/>
      <c r="AO1141" s="5">
        <f t="shared" si="612"/>
        <v>0</v>
      </c>
      <c r="AP1141" s="133"/>
      <c r="AQ1141" s="43">
        <f t="shared" si="613"/>
        <v>0</v>
      </c>
      <c r="AR1141" s="133"/>
      <c r="AS1141" s="43">
        <f t="shared" si="614"/>
        <v>0</v>
      </c>
      <c r="AT1141" s="131"/>
      <c r="AU1141" s="43">
        <f t="shared" si="615"/>
        <v>0</v>
      </c>
      <c r="AV1141" s="133"/>
      <c r="AW1141" s="43">
        <f t="shared" si="616"/>
        <v>0</v>
      </c>
      <c r="AX1141" s="133"/>
      <c r="AY1141" s="43">
        <f t="shared" si="617"/>
        <v>0</v>
      </c>
      <c r="AZ1141" s="133"/>
      <c r="BA1141" s="43">
        <f t="shared" si="618"/>
        <v>0</v>
      </c>
      <c r="BB1141" s="231"/>
      <c r="BC1141" s="43">
        <f t="shared" si="619"/>
        <v>0</v>
      </c>
      <c r="BD1141" s="123"/>
      <c r="BE1141">
        <f t="shared" si="598"/>
        <v>0</v>
      </c>
      <c r="BF1141">
        <f t="shared" si="599"/>
        <v>0</v>
      </c>
      <c r="BG1141">
        <f t="shared" si="600"/>
        <v>2</v>
      </c>
      <c r="BH1141">
        <f t="shared" si="603"/>
        <v>7</v>
      </c>
      <c r="BI1141" s="6">
        <f t="shared" si="601"/>
        <v>0</v>
      </c>
      <c r="BJ1141" s="44">
        <f t="shared" si="602"/>
        <v>0</v>
      </c>
    </row>
    <row r="1142" spans="1:62" ht="15" customHeight="1" x14ac:dyDescent="0.25">
      <c r="A1142" s="144">
        <f t="shared" si="595"/>
        <v>1130</v>
      </c>
      <c r="B1142" s="89" t="s">
        <v>151</v>
      </c>
      <c r="C1142" s="150">
        <v>19</v>
      </c>
      <c r="D1142" s="89" t="s">
        <v>151</v>
      </c>
      <c r="E1142" s="150">
        <v>18</v>
      </c>
      <c r="F1142" s="154" t="s">
        <v>141</v>
      </c>
      <c r="G1142" s="155">
        <v>3</v>
      </c>
      <c r="H1142" s="152">
        <f t="shared" si="594"/>
        <v>5990.97</v>
      </c>
      <c r="I1142" s="47">
        <f t="shared" si="593"/>
        <v>127.44999999999982</v>
      </c>
      <c r="J1142" s="47">
        <f t="shared" si="596"/>
        <v>5801.5</v>
      </c>
      <c r="K1142" s="47">
        <f t="shared" si="621"/>
        <v>0</v>
      </c>
      <c r="L1142" s="56">
        <f t="shared" si="620"/>
        <v>228.347067859432</v>
      </c>
      <c r="M1142" s="56">
        <f t="shared" si="604"/>
        <v>0</v>
      </c>
      <c r="N1142" s="78"/>
      <c r="O1142" s="78"/>
      <c r="P1142" s="78"/>
      <c r="Q1142" s="78"/>
      <c r="R1142" s="78"/>
      <c r="S1142" s="78"/>
      <c r="T1142" s="78"/>
      <c r="U1142" s="47"/>
      <c r="V1142" s="47">
        <f t="shared" si="623"/>
        <v>228.347067859432</v>
      </c>
      <c r="W1142" s="79">
        <v>5</v>
      </c>
      <c r="X1142" s="62">
        <f t="shared" si="592"/>
        <v>228.347067859432</v>
      </c>
      <c r="Y1142" s="137">
        <f t="shared" si="605"/>
        <v>387.07896920633704</v>
      </c>
      <c r="Z1142" s="133">
        <v>400</v>
      </c>
      <c r="AA1142" s="5">
        <f t="shared" si="622"/>
        <v>5.3393800601600061</v>
      </c>
      <c r="AB1142" s="133">
        <v>398</v>
      </c>
      <c r="AC1142" s="43">
        <f t="shared" si="607"/>
        <v>5.2861197440599099</v>
      </c>
      <c r="AD1142" s="133">
        <v>397</v>
      </c>
      <c r="AE1142" s="43">
        <f t="shared" si="606"/>
        <v>5.2595896993859901</v>
      </c>
      <c r="AF1142" s="131"/>
      <c r="AG1142" s="43">
        <f t="shared" si="608"/>
        <v>0</v>
      </c>
      <c r="AH1142" s="133"/>
      <c r="AI1142" s="43">
        <f t="shared" si="609"/>
        <v>0</v>
      </c>
      <c r="AJ1142" s="133"/>
      <c r="AK1142" s="43">
        <f t="shared" si="610"/>
        <v>0</v>
      </c>
      <c r="AL1142" s="231"/>
      <c r="AM1142" s="43">
        <f t="shared" si="611"/>
        <v>0</v>
      </c>
      <c r="AN1142" s="133"/>
      <c r="AO1142" s="5">
        <f t="shared" si="612"/>
        <v>0</v>
      </c>
      <c r="AP1142" s="133"/>
      <c r="AQ1142" s="43">
        <f t="shared" si="613"/>
        <v>0</v>
      </c>
      <c r="AR1142" s="133"/>
      <c r="AS1142" s="43">
        <f t="shared" si="614"/>
        <v>0</v>
      </c>
      <c r="AT1142" s="131"/>
      <c r="AU1142" s="43">
        <f t="shared" si="615"/>
        <v>0</v>
      </c>
      <c r="AV1142" s="133"/>
      <c r="AW1142" s="43">
        <f t="shared" si="616"/>
        <v>0</v>
      </c>
      <c r="AX1142" s="133"/>
      <c r="AY1142" s="43">
        <f t="shared" si="617"/>
        <v>0</v>
      </c>
      <c r="AZ1142" s="133"/>
      <c r="BA1142" s="43">
        <f t="shared" si="618"/>
        <v>0</v>
      </c>
      <c r="BB1142" s="231"/>
      <c r="BC1142" s="43">
        <f t="shared" si="619"/>
        <v>0</v>
      </c>
      <c r="BD1142" s="123"/>
      <c r="BE1142">
        <f t="shared" si="598"/>
        <v>0</v>
      </c>
      <c r="BF1142">
        <f t="shared" si="599"/>
        <v>0</v>
      </c>
      <c r="BG1142">
        <f t="shared" si="600"/>
        <v>2</v>
      </c>
      <c r="BH1142">
        <f t="shared" si="603"/>
        <v>7</v>
      </c>
      <c r="BI1142" s="6">
        <f t="shared" si="601"/>
        <v>0</v>
      </c>
      <c r="BJ1142" s="44">
        <f t="shared" si="602"/>
        <v>0</v>
      </c>
    </row>
    <row r="1143" spans="1:62" ht="15" customHeight="1" x14ac:dyDescent="0.25">
      <c r="A1143" s="144">
        <f t="shared" si="595"/>
        <v>1131</v>
      </c>
      <c r="B1143" s="89" t="s">
        <v>151</v>
      </c>
      <c r="C1143" s="150">
        <v>20</v>
      </c>
      <c r="D1143" s="89" t="s">
        <v>151</v>
      </c>
      <c r="E1143" s="150">
        <v>19</v>
      </c>
      <c r="F1143" s="154" t="s">
        <v>141</v>
      </c>
      <c r="G1143" s="155">
        <v>4</v>
      </c>
      <c r="H1143" s="152">
        <f t="shared" si="594"/>
        <v>5990.97</v>
      </c>
      <c r="I1143" s="47">
        <f t="shared" si="593"/>
        <v>121.69999999999982</v>
      </c>
      <c r="J1143" s="47">
        <f t="shared" si="596"/>
        <v>5809.5</v>
      </c>
      <c r="K1143" s="47">
        <f t="shared" si="621"/>
        <v>0</v>
      </c>
      <c r="L1143" s="56">
        <f t="shared" si="620"/>
        <v>218.50000205949667</v>
      </c>
      <c r="M1143" s="56">
        <f t="shared" si="604"/>
        <v>0</v>
      </c>
      <c r="N1143" s="78"/>
      <c r="O1143" s="78"/>
      <c r="P1143" s="78"/>
      <c r="Q1143" s="78"/>
      <c r="R1143" s="78"/>
      <c r="S1143" s="78"/>
      <c r="T1143" s="78"/>
      <c r="U1143" s="47"/>
      <c r="V1143" s="47">
        <f t="shared" si="623"/>
        <v>218.50000205949667</v>
      </c>
      <c r="W1143" s="79">
        <v>5</v>
      </c>
      <c r="X1143" s="62">
        <f t="shared" si="592"/>
        <v>218.50000205949667</v>
      </c>
      <c r="Y1143" s="137">
        <f t="shared" si="605"/>
        <v>404.52332638537297</v>
      </c>
      <c r="Z1143" s="133">
        <v>439</v>
      </c>
      <c r="AA1143" s="5">
        <f t="shared" si="622"/>
        <v>5.8885979748473023</v>
      </c>
      <c r="AB1143" s="133">
        <v>436</v>
      </c>
      <c r="AC1143" s="43">
        <f t="shared" si="607"/>
        <v>5.8083909933353022</v>
      </c>
      <c r="AD1143" s="133">
        <v>429</v>
      </c>
      <c r="AE1143" s="43">
        <f t="shared" si="606"/>
        <v>5.6233802226476213</v>
      </c>
      <c r="AF1143" s="131"/>
      <c r="AG1143" s="43">
        <f t="shared" si="608"/>
        <v>0</v>
      </c>
      <c r="AH1143" s="133"/>
      <c r="AI1143" s="43">
        <f t="shared" si="609"/>
        <v>0</v>
      </c>
      <c r="AJ1143" s="133"/>
      <c r="AK1143" s="43">
        <f t="shared" si="610"/>
        <v>0</v>
      </c>
      <c r="AL1143" s="231"/>
      <c r="AM1143" s="43">
        <f t="shared" si="611"/>
        <v>0</v>
      </c>
      <c r="AN1143" s="133"/>
      <c r="AO1143" s="5">
        <f t="shared" si="612"/>
        <v>0</v>
      </c>
      <c r="AP1143" s="133"/>
      <c r="AQ1143" s="43">
        <f t="shared" si="613"/>
        <v>0</v>
      </c>
      <c r="AR1143" s="133"/>
      <c r="AS1143" s="43">
        <f t="shared" si="614"/>
        <v>0</v>
      </c>
      <c r="AT1143" s="131"/>
      <c r="AU1143" s="43">
        <f t="shared" si="615"/>
        <v>0</v>
      </c>
      <c r="AV1143" s="133"/>
      <c r="AW1143" s="43">
        <f t="shared" si="616"/>
        <v>0</v>
      </c>
      <c r="AX1143" s="133"/>
      <c r="AY1143" s="43">
        <f t="shared" si="617"/>
        <v>0</v>
      </c>
      <c r="AZ1143" s="133"/>
      <c r="BA1143" s="43">
        <f t="shared" si="618"/>
        <v>0</v>
      </c>
      <c r="BB1143" s="231"/>
      <c r="BC1143" s="43">
        <f t="shared" si="619"/>
        <v>0</v>
      </c>
      <c r="BD1143" s="123"/>
      <c r="BE1143">
        <f t="shared" si="598"/>
        <v>0</v>
      </c>
      <c r="BF1143">
        <f t="shared" si="599"/>
        <v>0</v>
      </c>
      <c r="BG1143">
        <f t="shared" si="600"/>
        <v>2</v>
      </c>
      <c r="BH1143">
        <f t="shared" si="603"/>
        <v>7</v>
      </c>
      <c r="BI1143" s="6">
        <f t="shared" si="601"/>
        <v>0</v>
      </c>
      <c r="BJ1143" s="44">
        <f t="shared" si="602"/>
        <v>0</v>
      </c>
    </row>
    <row r="1144" spans="1:62" ht="15" customHeight="1" x14ac:dyDescent="0.25">
      <c r="A1144" s="144">
        <f t="shared" si="595"/>
        <v>1132</v>
      </c>
      <c r="B1144" s="89" t="s">
        <v>151</v>
      </c>
      <c r="C1144" s="150">
        <v>21</v>
      </c>
      <c r="D1144" s="89" t="s">
        <v>151</v>
      </c>
      <c r="E1144" s="150">
        <v>20</v>
      </c>
      <c r="F1144" s="154" t="s">
        <v>141</v>
      </c>
      <c r="G1144" s="155">
        <v>5</v>
      </c>
      <c r="H1144" s="152">
        <f t="shared" si="594"/>
        <v>5990.97</v>
      </c>
      <c r="I1144" s="47">
        <f t="shared" si="593"/>
        <v>115.94999999999982</v>
      </c>
      <c r="J1144" s="47">
        <f t="shared" si="596"/>
        <v>5817.5</v>
      </c>
      <c r="K1144" s="47">
        <f t="shared" si="621"/>
        <v>0</v>
      </c>
      <c r="L1144" s="56">
        <f t="shared" si="620"/>
        <v>208.65340495664105</v>
      </c>
      <c r="M1144" s="56">
        <f t="shared" si="604"/>
        <v>0</v>
      </c>
      <c r="N1144" s="78"/>
      <c r="O1144" s="78"/>
      <c r="P1144" s="78"/>
      <c r="Q1144" s="78"/>
      <c r="R1144" s="78"/>
      <c r="S1144" s="78"/>
      <c r="T1144" s="78"/>
      <c r="U1144" s="47"/>
      <c r="V1144" s="47">
        <f t="shared" si="623"/>
        <v>208.65340495664105</v>
      </c>
      <c r="W1144" s="79">
        <v>5</v>
      </c>
      <c r="X1144" s="62">
        <f t="shared" si="592"/>
        <v>208.65340495664105</v>
      </c>
      <c r="Y1144" s="137">
        <f t="shared" si="605"/>
        <v>423.61325312034023</v>
      </c>
      <c r="Z1144" s="133">
        <v>443</v>
      </c>
      <c r="AA1144" s="5">
        <f t="shared" si="622"/>
        <v>5.4681243078442296</v>
      </c>
      <c r="AB1144" s="133">
        <v>440</v>
      </c>
      <c r="AC1144" s="43">
        <f t="shared" si="607"/>
        <v>5.394314702233606</v>
      </c>
      <c r="AD1144" s="133">
        <v>434</v>
      </c>
      <c r="AE1144" s="43">
        <f t="shared" si="606"/>
        <v>5.2482001035842609</v>
      </c>
      <c r="AF1144" s="131"/>
      <c r="AG1144" s="43">
        <f t="shared" si="608"/>
        <v>0</v>
      </c>
      <c r="AH1144" s="133"/>
      <c r="AI1144" s="43">
        <f t="shared" si="609"/>
        <v>0</v>
      </c>
      <c r="AJ1144" s="133"/>
      <c r="AK1144" s="43">
        <f t="shared" si="610"/>
        <v>0</v>
      </c>
      <c r="AL1144" s="231"/>
      <c r="AM1144" s="43">
        <f t="shared" si="611"/>
        <v>0</v>
      </c>
      <c r="AN1144" s="133"/>
      <c r="AO1144" s="5">
        <f t="shared" si="612"/>
        <v>0</v>
      </c>
      <c r="AP1144" s="133"/>
      <c r="AQ1144" s="43">
        <f t="shared" si="613"/>
        <v>0</v>
      </c>
      <c r="AR1144" s="133"/>
      <c r="AS1144" s="43">
        <f t="shared" si="614"/>
        <v>0</v>
      </c>
      <c r="AT1144" s="131"/>
      <c r="AU1144" s="43">
        <f t="shared" si="615"/>
        <v>0</v>
      </c>
      <c r="AV1144" s="133"/>
      <c r="AW1144" s="43">
        <f t="shared" si="616"/>
        <v>0</v>
      </c>
      <c r="AX1144" s="133"/>
      <c r="AY1144" s="43">
        <f t="shared" si="617"/>
        <v>0</v>
      </c>
      <c r="AZ1144" s="133"/>
      <c r="BA1144" s="43">
        <f t="shared" si="618"/>
        <v>0</v>
      </c>
      <c r="BB1144" s="231"/>
      <c r="BC1144" s="43">
        <f t="shared" si="619"/>
        <v>0</v>
      </c>
      <c r="BD1144" s="123"/>
      <c r="BE1144">
        <f t="shared" si="598"/>
        <v>0</v>
      </c>
      <c r="BF1144">
        <f t="shared" si="599"/>
        <v>0</v>
      </c>
      <c r="BG1144">
        <f t="shared" si="600"/>
        <v>2</v>
      </c>
      <c r="BH1144">
        <f t="shared" si="603"/>
        <v>7</v>
      </c>
      <c r="BI1144" s="6">
        <f t="shared" si="601"/>
        <v>0</v>
      </c>
      <c r="BJ1144" s="44">
        <f t="shared" si="602"/>
        <v>0</v>
      </c>
    </row>
    <row r="1145" spans="1:62" ht="15" customHeight="1" x14ac:dyDescent="0.25">
      <c r="A1145" s="144">
        <f t="shared" si="595"/>
        <v>1133</v>
      </c>
      <c r="B1145" s="89" t="s">
        <v>151</v>
      </c>
      <c r="C1145" s="150">
        <v>22</v>
      </c>
      <c r="D1145" s="89" t="s">
        <v>151</v>
      </c>
      <c r="E1145" s="150">
        <v>21</v>
      </c>
      <c r="F1145" s="154" t="s">
        <v>141</v>
      </c>
      <c r="G1145" s="155">
        <v>6</v>
      </c>
      <c r="H1145" s="152">
        <f t="shared" si="594"/>
        <v>5990.97</v>
      </c>
      <c r="I1145" s="47">
        <f t="shared" si="593"/>
        <v>110.19999999999982</v>
      </c>
      <c r="J1145" s="47">
        <f t="shared" si="596"/>
        <v>5825.5</v>
      </c>
      <c r="K1145" s="47">
        <f t="shared" si="621"/>
        <v>0</v>
      </c>
      <c r="L1145" s="56">
        <f t="shared" si="620"/>
        <v>198.80734619223719</v>
      </c>
      <c r="M1145" s="56">
        <f t="shared" si="604"/>
        <v>0</v>
      </c>
      <c r="N1145" s="78"/>
      <c r="O1145" s="78"/>
      <c r="P1145" s="78"/>
      <c r="Q1145" s="78"/>
      <c r="R1145" s="78"/>
      <c r="S1145" s="78"/>
      <c r="T1145" s="78"/>
      <c r="U1145" s="47"/>
      <c r="V1145" s="47">
        <f t="shared" si="623"/>
        <v>198.80734619223719</v>
      </c>
      <c r="W1145" s="79">
        <v>5</v>
      </c>
      <c r="X1145" s="62">
        <f t="shared" si="592"/>
        <v>198.80734619223719</v>
      </c>
      <c r="Y1145" s="137">
        <f t="shared" si="605"/>
        <v>444.59296570887847</v>
      </c>
      <c r="Z1145" s="133">
        <v>456</v>
      </c>
      <c r="AA1145" s="5">
        <f t="shared" si="622"/>
        <v>5.259864005185543</v>
      </c>
      <c r="AB1145" s="133">
        <v>453</v>
      </c>
      <c r="AC1145" s="43">
        <f t="shared" si="607"/>
        <v>5.1908829285939895</v>
      </c>
      <c r="AD1145" s="133">
        <v>446</v>
      </c>
      <c r="AE1145" s="43">
        <f t="shared" si="606"/>
        <v>5.0316977745820228</v>
      </c>
      <c r="AF1145" s="131"/>
      <c r="AG1145" s="43">
        <f t="shared" si="608"/>
        <v>0</v>
      </c>
      <c r="AH1145" s="133"/>
      <c r="AI1145" s="43">
        <f t="shared" si="609"/>
        <v>0</v>
      </c>
      <c r="AJ1145" s="133"/>
      <c r="AK1145" s="43">
        <f t="shared" si="610"/>
        <v>0</v>
      </c>
      <c r="AL1145" s="231"/>
      <c r="AM1145" s="43">
        <f t="shared" si="611"/>
        <v>0</v>
      </c>
      <c r="AN1145" s="133"/>
      <c r="AO1145" s="5">
        <f t="shared" si="612"/>
        <v>0</v>
      </c>
      <c r="AP1145" s="133"/>
      <c r="AQ1145" s="43">
        <f t="shared" si="613"/>
        <v>0</v>
      </c>
      <c r="AR1145" s="133"/>
      <c r="AS1145" s="43">
        <f t="shared" si="614"/>
        <v>0</v>
      </c>
      <c r="AT1145" s="131"/>
      <c r="AU1145" s="43">
        <f t="shared" si="615"/>
        <v>0</v>
      </c>
      <c r="AV1145" s="133"/>
      <c r="AW1145" s="43">
        <f t="shared" si="616"/>
        <v>0</v>
      </c>
      <c r="AX1145" s="133"/>
      <c r="AY1145" s="43">
        <f t="shared" si="617"/>
        <v>0</v>
      </c>
      <c r="AZ1145" s="133"/>
      <c r="BA1145" s="43">
        <f t="shared" si="618"/>
        <v>0</v>
      </c>
      <c r="BB1145" s="231"/>
      <c r="BC1145" s="43">
        <f t="shared" si="619"/>
        <v>0</v>
      </c>
      <c r="BD1145" s="123"/>
      <c r="BE1145">
        <f t="shared" si="598"/>
        <v>0</v>
      </c>
      <c r="BF1145">
        <f t="shared" si="599"/>
        <v>0</v>
      </c>
      <c r="BG1145">
        <f t="shared" si="600"/>
        <v>2</v>
      </c>
      <c r="BH1145">
        <f t="shared" si="603"/>
        <v>7</v>
      </c>
      <c r="BI1145" s="6">
        <f t="shared" si="601"/>
        <v>0</v>
      </c>
      <c r="BJ1145" s="44">
        <f t="shared" si="602"/>
        <v>0</v>
      </c>
    </row>
    <row r="1146" spans="1:62" ht="15" customHeight="1" x14ac:dyDescent="0.25">
      <c r="A1146" s="144">
        <f t="shared" si="595"/>
        <v>1134</v>
      </c>
      <c r="B1146" s="89" t="s">
        <v>151</v>
      </c>
      <c r="C1146" s="150">
        <v>23</v>
      </c>
      <c r="D1146" s="89" t="s">
        <v>151</v>
      </c>
      <c r="E1146" s="150">
        <v>22</v>
      </c>
      <c r="F1146" s="154" t="s">
        <v>141</v>
      </c>
      <c r="G1146" s="155">
        <v>7</v>
      </c>
      <c r="H1146" s="152">
        <f t="shared" si="594"/>
        <v>5990.97</v>
      </c>
      <c r="I1146" s="47">
        <f t="shared" si="593"/>
        <v>104.44999999999982</v>
      </c>
      <c r="J1146" s="47">
        <f t="shared" si="596"/>
        <v>5833.5</v>
      </c>
      <c r="K1146" s="47">
        <f t="shared" si="621"/>
        <v>0</v>
      </c>
      <c r="L1146" s="56">
        <f t="shared" si="620"/>
        <v>188.96190991837491</v>
      </c>
      <c r="M1146" s="56">
        <f t="shared" si="604"/>
        <v>0</v>
      </c>
      <c r="N1146" s="78"/>
      <c r="O1146" s="78"/>
      <c r="P1146" s="78"/>
      <c r="Q1146" s="78"/>
      <c r="R1146" s="78"/>
      <c r="S1146" s="78"/>
      <c r="T1146" s="78"/>
      <c r="U1146" s="47"/>
      <c r="V1146" s="47">
        <f t="shared" si="623"/>
        <v>188.96190991837491</v>
      </c>
      <c r="W1146" s="79">
        <v>5</v>
      </c>
      <c r="X1146" s="62">
        <f t="shared" si="592"/>
        <v>188.96190991837491</v>
      </c>
      <c r="Y1146" s="137">
        <f t="shared" si="605"/>
        <v>467.75748449250528</v>
      </c>
      <c r="Z1146" s="133">
        <v>492</v>
      </c>
      <c r="AA1146" s="5">
        <f t="shared" si="622"/>
        <v>5.5317012770672704</v>
      </c>
      <c r="AB1146" s="133">
        <v>488</v>
      </c>
      <c r="AC1146" s="43">
        <f t="shared" si="607"/>
        <v>5.44212055045735</v>
      </c>
      <c r="AD1146" s="133">
        <v>478</v>
      </c>
      <c r="AE1146" s="43">
        <f t="shared" si="606"/>
        <v>5.22136804559719</v>
      </c>
      <c r="AF1146" s="131"/>
      <c r="AG1146" s="43">
        <f t="shared" si="608"/>
        <v>0</v>
      </c>
      <c r="AH1146" s="133"/>
      <c r="AI1146" s="43">
        <f t="shared" si="609"/>
        <v>0</v>
      </c>
      <c r="AJ1146" s="133"/>
      <c r="AK1146" s="43">
        <f t="shared" si="610"/>
        <v>0</v>
      </c>
      <c r="AL1146" s="231"/>
      <c r="AM1146" s="43">
        <f t="shared" si="611"/>
        <v>0</v>
      </c>
      <c r="AN1146" s="133"/>
      <c r="AO1146" s="5">
        <f t="shared" si="612"/>
        <v>0</v>
      </c>
      <c r="AP1146" s="133"/>
      <c r="AQ1146" s="43">
        <f t="shared" si="613"/>
        <v>0</v>
      </c>
      <c r="AR1146" s="133"/>
      <c r="AS1146" s="43">
        <f t="shared" si="614"/>
        <v>0</v>
      </c>
      <c r="AT1146" s="131"/>
      <c r="AU1146" s="43">
        <f t="shared" si="615"/>
        <v>0</v>
      </c>
      <c r="AV1146" s="133"/>
      <c r="AW1146" s="43">
        <f t="shared" si="616"/>
        <v>0</v>
      </c>
      <c r="AX1146" s="133"/>
      <c r="AY1146" s="43">
        <f t="shared" si="617"/>
        <v>0</v>
      </c>
      <c r="AZ1146" s="133"/>
      <c r="BA1146" s="43">
        <f t="shared" si="618"/>
        <v>0</v>
      </c>
      <c r="BB1146" s="231"/>
      <c r="BC1146" s="43">
        <f t="shared" si="619"/>
        <v>0</v>
      </c>
      <c r="BD1146" s="123"/>
      <c r="BE1146">
        <f t="shared" si="598"/>
        <v>0</v>
      </c>
      <c r="BF1146">
        <f t="shared" si="599"/>
        <v>0</v>
      </c>
      <c r="BG1146">
        <f t="shared" si="600"/>
        <v>2</v>
      </c>
      <c r="BH1146">
        <f t="shared" si="603"/>
        <v>7</v>
      </c>
      <c r="BI1146" s="6">
        <f t="shared" si="601"/>
        <v>0</v>
      </c>
      <c r="BJ1146" s="44">
        <f t="shared" si="602"/>
        <v>0</v>
      </c>
    </row>
    <row r="1147" spans="1:62" ht="15" customHeight="1" x14ac:dyDescent="0.25">
      <c r="A1147" s="144">
        <f t="shared" si="595"/>
        <v>1135</v>
      </c>
      <c r="B1147" s="89" t="s">
        <v>151</v>
      </c>
      <c r="C1147" s="150">
        <v>24</v>
      </c>
      <c r="D1147" s="89" t="s">
        <v>151</v>
      </c>
      <c r="E1147" s="150">
        <v>23</v>
      </c>
      <c r="F1147" s="154" t="s">
        <v>141</v>
      </c>
      <c r="G1147" s="155">
        <v>8</v>
      </c>
      <c r="H1147" s="152">
        <f t="shared" si="594"/>
        <v>5990.97</v>
      </c>
      <c r="I1147" s="47">
        <f t="shared" si="593"/>
        <v>98.699999999999818</v>
      </c>
      <c r="J1147" s="47">
        <f t="shared" si="596"/>
        <v>5841.5</v>
      </c>
      <c r="K1147" s="47">
        <f t="shared" si="621"/>
        <v>0</v>
      </c>
      <c r="L1147" s="56">
        <f t="shared" si="620"/>
        <v>179.11719878336652</v>
      </c>
      <c r="M1147" s="56">
        <f t="shared" si="604"/>
        <v>0</v>
      </c>
      <c r="N1147" s="78"/>
      <c r="O1147" s="78"/>
      <c r="P1147" s="78"/>
      <c r="Q1147" s="78"/>
      <c r="R1147" s="78"/>
      <c r="S1147" s="78"/>
      <c r="T1147" s="78"/>
      <c r="U1147" s="47"/>
      <c r="V1147" s="47">
        <f t="shared" si="623"/>
        <v>179.11719878336652</v>
      </c>
      <c r="W1147" s="79">
        <v>5</v>
      </c>
      <c r="X1147" s="62">
        <f t="shared" si="592"/>
        <v>179.11719878336652</v>
      </c>
      <c r="Y1147" s="137">
        <f t="shared" si="605"/>
        <v>493.46655848062818</v>
      </c>
      <c r="Z1147" s="133">
        <v>506</v>
      </c>
      <c r="AA1147" s="5">
        <f t="shared" si="622"/>
        <v>5.2572131439055427</v>
      </c>
      <c r="AB1147" s="133">
        <v>502</v>
      </c>
      <c r="AC1147" s="43">
        <f t="shared" si="607"/>
        <v>5.1744236791575107</v>
      </c>
      <c r="AD1147" s="133">
        <v>493</v>
      </c>
      <c r="AE1147" s="43">
        <f t="shared" si="606"/>
        <v>4.9905497563354295</v>
      </c>
      <c r="AF1147" s="131"/>
      <c r="AG1147" s="43">
        <f t="shared" si="608"/>
        <v>0</v>
      </c>
      <c r="AH1147" s="133"/>
      <c r="AI1147" s="43">
        <f t="shared" si="609"/>
        <v>0</v>
      </c>
      <c r="AJ1147" s="133"/>
      <c r="AK1147" s="43">
        <f t="shared" si="610"/>
        <v>0</v>
      </c>
      <c r="AL1147" s="231"/>
      <c r="AM1147" s="43">
        <f t="shared" si="611"/>
        <v>0</v>
      </c>
      <c r="AN1147" s="133"/>
      <c r="AO1147" s="5">
        <f t="shared" si="612"/>
        <v>0</v>
      </c>
      <c r="AP1147" s="133"/>
      <c r="AQ1147" s="43">
        <f t="shared" si="613"/>
        <v>0</v>
      </c>
      <c r="AR1147" s="133"/>
      <c r="AS1147" s="43">
        <f t="shared" si="614"/>
        <v>0</v>
      </c>
      <c r="AT1147" s="131"/>
      <c r="AU1147" s="43">
        <f t="shared" si="615"/>
        <v>0</v>
      </c>
      <c r="AV1147" s="133"/>
      <c r="AW1147" s="43">
        <f t="shared" si="616"/>
        <v>0</v>
      </c>
      <c r="AX1147" s="133"/>
      <c r="AY1147" s="43">
        <f t="shared" si="617"/>
        <v>0</v>
      </c>
      <c r="AZ1147" s="133"/>
      <c r="BA1147" s="43">
        <f t="shared" si="618"/>
        <v>0</v>
      </c>
      <c r="BB1147" s="231"/>
      <c r="BC1147" s="43">
        <f t="shared" si="619"/>
        <v>0</v>
      </c>
      <c r="BD1147" s="123"/>
      <c r="BE1147">
        <f t="shared" si="598"/>
        <v>0</v>
      </c>
      <c r="BF1147">
        <f t="shared" si="599"/>
        <v>0</v>
      </c>
      <c r="BG1147">
        <f t="shared" si="600"/>
        <v>2</v>
      </c>
      <c r="BH1147">
        <f t="shared" si="603"/>
        <v>7</v>
      </c>
      <c r="BI1147" s="6">
        <f t="shared" si="601"/>
        <v>0</v>
      </c>
      <c r="BJ1147" s="44">
        <f t="shared" si="602"/>
        <v>0</v>
      </c>
    </row>
    <row r="1148" spans="1:62" ht="15" customHeight="1" x14ac:dyDescent="0.25">
      <c r="A1148" s="144">
        <f t="shared" si="595"/>
        <v>1136</v>
      </c>
      <c r="B1148" s="89" t="s">
        <v>151</v>
      </c>
      <c r="C1148" s="150">
        <v>25</v>
      </c>
      <c r="D1148" s="89" t="s">
        <v>151</v>
      </c>
      <c r="E1148" s="150">
        <v>24</v>
      </c>
      <c r="F1148" s="154" t="s">
        <v>141</v>
      </c>
      <c r="G1148" s="155">
        <v>9</v>
      </c>
      <c r="H1148" s="152">
        <f t="shared" si="594"/>
        <v>5990.97</v>
      </c>
      <c r="I1148" s="47">
        <f t="shared" si="593"/>
        <v>92.949999999999818</v>
      </c>
      <c r="J1148" s="47">
        <f t="shared" si="596"/>
        <v>5849.5</v>
      </c>
      <c r="K1148" s="47">
        <f t="shared" si="621"/>
        <v>0</v>
      </c>
      <c r="L1148" s="56">
        <f t="shared" si="620"/>
        <v>169.27333930657846</v>
      </c>
      <c r="M1148" s="56">
        <f t="shared" si="604"/>
        <v>0</v>
      </c>
      <c r="N1148" s="78"/>
      <c r="O1148" s="78"/>
      <c r="P1148" s="78"/>
      <c r="Q1148" s="78"/>
      <c r="R1148" s="78"/>
      <c r="S1148" s="78"/>
      <c r="T1148" s="78"/>
      <c r="U1148" s="47"/>
      <c r="V1148" s="47">
        <f t="shared" si="623"/>
        <v>169.27333930657846</v>
      </c>
      <c r="W1148" s="79">
        <v>5</v>
      </c>
      <c r="X1148" s="62">
        <f t="shared" ref="X1148:X1160" si="624">V1148</f>
        <v>169.27333930657846</v>
      </c>
      <c r="Y1148" s="137">
        <f t="shared" si="605"/>
        <v>522.16343111323852</v>
      </c>
      <c r="Z1148" s="133">
        <v>538</v>
      </c>
      <c r="AA1148" s="5">
        <f t="shared" si="622"/>
        <v>5.3078867586237513</v>
      </c>
      <c r="AB1148" s="133">
        <v>533</v>
      </c>
      <c r="AC1148" s="43">
        <f t="shared" si="607"/>
        <v>5.2096856088592709</v>
      </c>
      <c r="AD1148" s="133">
        <v>522</v>
      </c>
      <c r="AE1148" s="43">
        <f t="shared" si="606"/>
        <v>4.9968706054947898</v>
      </c>
      <c r="AF1148" s="131"/>
      <c r="AG1148" s="43">
        <f t="shared" si="608"/>
        <v>0</v>
      </c>
      <c r="AH1148" s="133"/>
      <c r="AI1148" s="43">
        <f t="shared" si="609"/>
        <v>0</v>
      </c>
      <c r="AJ1148" s="133"/>
      <c r="AK1148" s="43">
        <f t="shared" si="610"/>
        <v>0</v>
      </c>
      <c r="AL1148" s="231"/>
      <c r="AM1148" s="43">
        <f t="shared" si="611"/>
        <v>0</v>
      </c>
      <c r="AN1148" s="133"/>
      <c r="AO1148" s="5">
        <f t="shared" si="612"/>
        <v>0</v>
      </c>
      <c r="AP1148" s="133"/>
      <c r="AQ1148" s="43">
        <f t="shared" si="613"/>
        <v>0</v>
      </c>
      <c r="AR1148" s="133"/>
      <c r="AS1148" s="43">
        <f t="shared" si="614"/>
        <v>0</v>
      </c>
      <c r="AT1148" s="131"/>
      <c r="AU1148" s="43">
        <f t="shared" si="615"/>
        <v>0</v>
      </c>
      <c r="AV1148" s="133"/>
      <c r="AW1148" s="43">
        <f t="shared" si="616"/>
        <v>0</v>
      </c>
      <c r="AX1148" s="133"/>
      <c r="AY1148" s="43">
        <f t="shared" si="617"/>
        <v>0</v>
      </c>
      <c r="AZ1148" s="133"/>
      <c r="BA1148" s="43">
        <f t="shared" si="618"/>
        <v>0</v>
      </c>
      <c r="BB1148" s="231"/>
      <c r="BC1148" s="43">
        <f t="shared" si="619"/>
        <v>0</v>
      </c>
      <c r="BD1148" s="123"/>
      <c r="BE1148">
        <f t="shared" si="598"/>
        <v>0</v>
      </c>
      <c r="BF1148">
        <f t="shared" si="599"/>
        <v>0</v>
      </c>
      <c r="BG1148">
        <f t="shared" si="600"/>
        <v>2</v>
      </c>
      <c r="BH1148">
        <f t="shared" si="603"/>
        <v>7</v>
      </c>
      <c r="BI1148" s="6">
        <f t="shared" si="601"/>
        <v>0</v>
      </c>
      <c r="BJ1148" s="44">
        <f t="shared" si="602"/>
        <v>0</v>
      </c>
    </row>
    <row r="1149" spans="1:62" ht="15" customHeight="1" x14ac:dyDescent="0.25">
      <c r="A1149" s="144">
        <f t="shared" si="595"/>
        <v>1137</v>
      </c>
      <c r="B1149" s="89" t="s">
        <v>151</v>
      </c>
      <c r="C1149" s="150">
        <v>26</v>
      </c>
      <c r="D1149" s="89" t="s">
        <v>151</v>
      </c>
      <c r="E1149" s="150">
        <v>25</v>
      </c>
      <c r="F1149" s="154" t="s">
        <v>141</v>
      </c>
      <c r="G1149" s="155">
        <v>10</v>
      </c>
      <c r="H1149" s="152">
        <f t="shared" si="594"/>
        <v>5990.97</v>
      </c>
      <c r="I1149" s="47">
        <f t="shared" ref="I1149:I1163" si="625">I1148-K$8</f>
        <v>87.199999999999818</v>
      </c>
      <c r="J1149" s="47">
        <f t="shared" si="596"/>
        <v>5857.5</v>
      </c>
      <c r="K1149" s="47">
        <f t="shared" si="621"/>
        <v>0</v>
      </c>
      <c r="L1149" s="56">
        <f t="shared" si="620"/>
        <v>159.43048924217737</v>
      </c>
      <c r="M1149" s="56">
        <f t="shared" si="604"/>
        <v>0</v>
      </c>
      <c r="N1149" s="78"/>
      <c r="O1149" s="78"/>
      <c r="P1149" s="78"/>
      <c r="Q1149" s="78"/>
      <c r="R1149" s="78"/>
      <c r="S1149" s="78"/>
      <c r="T1149" s="78"/>
      <c r="U1149" s="47"/>
      <c r="V1149" s="47">
        <f t="shared" si="623"/>
        <v>159.43048924217737</v>
      </c>
      <c r="W1149" s="79">
        <v>5</v>
      </c>
      <c r="X1149" s="62">
        <f t="shared" si="624"/>
        <v>159.43048924217737</v>
      </c>
      <c r="Y1149" s="137">
        <f t="shared" si="605"/>
        <v>554.40052946243657</v>
      </c>
      <c r="Z1149" s="133">
        <v>572</v>
      </c>
      <c r="AA1149" s="5">
        <f t="shared" si="622"/>
        <v>5.3224892039587921</v>
      </c>
      <c r="AB1149" s="133">
        <v>565</v>
      </c>
      <c r="AC1149" s="43">
        <f t="shared" si="607"/>
        <v>5.1930156001936068</v>
      </c>
      <c r="AD1149" s="133">
        <v>553</v>
      </c>
      <c r="AE1149" s="43">
        <f t="shared" si="606"/>
        <v>4.9747698572467902</v>
      </c>
      <c r="AF1149" s="131"/>
      <c r="AG1149" s="43">
        <f t="shared" si="608"/>
        <v>0</v>
      </c>
      <c r="AH1149" s="133"/>
      <c r="AI1149" s="43">
        <f t="shared" si="609"/>
        <v>0</v>
      </c>
      <c r="AJ1149" s="133"/>
      <c r="AK1149" s="43">
        <f t="shared" si="610"/>
        <v>0</v>
      </c>
      <c r="AL1149" s="231"/>
      <c r="AM1149" s="43">
        <f t="shared" si="611"/>
        <v>0</v>
      </c>
      <c r="AN1149" s="133"/>
      <c r="AO1149" s="5">
        <f t="shared" si="612"/>
        <v>0</v>
      </c>
      <c r="AP1149" s="133"/>
      <c r="AQ1149" s="43">
        <f t="shared" si="613"/>
        <v>0</v>
      </c>
      <c r="AR1149" s="133"/>
      <c r="AS1149" s="43">
        <f t="shared" si="614"/>
        <v>0</v>
      </c>
      <c r="AT1149" s="131"/>
      <c r="AU1149" s="43">
        <f t="shared" si="615"/>
        <v>0</v>
      </c>
      <c r="AV1149" s="133"/>
      <c r="AW1149" s="43">
        <f t="shared" si="616"/>
        <v>0</v>
      </c>
      <c r="AX1149" s="133"/>
      <c r="AY1149" s="43">
        <f t="shared" si="617"/>
        <v>0</v>
      </c>
      <c r="AZ1149" s="133"/>
      <c r="BA1149" s="43">
        <f t="shared" si="618"/>
        <v>0</v>
      </c>
      <c r="BB1149" s="231"/>
      <c r="BC1149" s="43">
        <f t="shared" si="619"/>
        <v>0</v>
      </c>
      <c r="BD1149" s="123"/>
      <c r="BE1149">
        <f t="shared" si="598"/>
        <v>0</v>
      </c>
      <c r="BF1149">
        <f t="shared" si="599"/>
        <v>0</v>
      </c>
      <c r="BG1149">
        <f t="shared" si="600"/>
        <v>2</v>
      </c>
      <c r="BH1149">
        <f t="shared" si="603"/>
        <v>7</v>
      </c>
      <c r="BI1149" s="6">
        <f t="shared" si="601"/>
        <v>0</v>
      </c>
      <c r="BJ1149" s="44">
        <f t="shared" si="602"/>
        <v>0</v>
      </c>
    </row>
    <row r="1150" spans="1:62" ht="15" customHeight="1" x14ac:dyDescent="0.25">
      <c r="A1150" s="144">
        <f t="shared" si="595"/>
        <v>1138</v>
      </c>
      <c r="B1150" s="89" t="s">
        <v>151</v>
      </c>
      <c r="C1150" s="150">
        <v>27</v>
      </c>
      <c r="D1150" s="89" t="s">
        <v>151</v>
      </c>
      <c r="E1150" s="150">
        <v>26</v>
      </c>
      <c r="F1150" s="154" t="s">
        <v>141</v>
      </c>
      <c r="G1150" s="155">
        <v>11</v>
      </c>
      <c r="H1150" s="152">
        <f t="shared" ref="H1150:H1163" si="626">K$7</f>
        <v>5990.97</v>
      </c>
      <c r="I1150" s="47">
        <f t="shared" si="625"/>
        <v>81.449999999999818</v>
      </c>
      <c r="J1150" s="47">
        <f t="shared" si="596"/>
        <v>5865.5</v>
      </c>
      <c r="K1150" s="47">
        <f t="shared" si="621"/>
        <v>0</v>
      </c>
      <c r="L1150" s="56">
        <f t="shared" si="620"/>
        <v>149.58884784635529</v>
      </c>
      <c r="M1150" s="56">
        <f t="shared" si="604"/>
        <v>0</v>
      </c>
      <c r="N1150" s="78"/>
      <c r="O1150" s="78"/>
      <c r="P1150" s="78"/>
      <c r="Q1150" s="78"/>
      <c r="R1150" s="78"/>
      <c r="S1150" s="78"/>
      <c r="T1150" s="78"/>
      <c r="U1150" s="47"/>
      <c r="V1150" s="47">
        <f t="shared" si="623"/>
        <v>149.58884784635529</v>
      </c>
      <c r="W1150" s="79">
        <v>5</v>
      </c>
      <c r="X1150" s="62">
        <f t="shared" si="624"/>
        <v>149.58884784635529</v>
      </c>
      <c r="Y1150" s="137">
        <f t="shared" si="605"/>
        <v>590.87524852857541</v>
      </c>
      <c r="Z1150" s="133">
        <v>611</v>
      </c>
      <c r="AA1150" s="5">
        <f t="shared" si="622"/>
        <v>5.3463923766473034</v>
      </c>
      <c r="AB1150" s="133">
        <v>603</v>
      </c>
      <c r="AC1150" s="43">
        <f t="shared" si="607"/>
        <v>5.207305202976392</v>
      </c>
      <c r="AD1150" s="133">
        <v>594</v>
      </c>
      <c r="AE1150" s="43">
        <f t="shared" si="606"/>
        <v>5.0530232711439442</v>
      </c>
      <c r="AF1150" s="131"/>
      <c r="AG1150" s="43">
        <f t="shared" si="608"/>
        <v>0</v>
      </c>
      <c r="AH1150" s="133"/>
      <c r="AI1150" s="43">
        <f t="shared" si="609"/>
        <v>0</v>
      </c>
      <c r="AJ1150" s="133"/>
      <c r="AK1150" s="43">
        <f t="shared" si="610"/>
        <v>0</v>
      </c>
      <c r="AL1150" s="231"/>
      <c r="AM1150" s="43">
        <f t="shared" si="611"/>
        <v>0</v>
      </c>
      <c r="AN1150" s="133"/>
      <c r="AO1150" s="5">
        <f t="shared" si="612"/>
        <v>0</v>
      </c>
      <c r="AP1150" s="133"/>
      <c r="AQ1150" s="43">
        <f t="shared" si="613"/>
        <v>0</v>
      </c>
      <c r="AR1150" s="133"/>
      <c r="AS1150" s="43">
        <f t="shared" si="614"/>
        <v>0</v>
      </c>
      <c r="AT1150" s="131"/>
      <c r="AU1150" s="43">
        <f t="shared" si="615"/>
        <v>0</v>
      </c>
      <c r="AV1150" s="133"/>
      <c r="AW1150" s="43">
        <f t="shared" si="616"/>
        <v>0</v>
      </c>
      <c r="AX1150" s="133"/>
      <c r="AY1150" s="43">
        <f t="shared" si="617"/>
        <v>0</v>
      </c>
      <c r="AZ1150" s="133"/>
      <c r="BA1150" s="43">
        <f t="shared" si="618"/>
        <v>0</v>
      </c>
      <c r="BB1150" s="231"/>
      <c r="BC1150" s="43">
        <f t="shared" si="619"/>
        <v>0</v>
      </c>
      <c r="BD1150" s="123"/>
      <c r="BE1150">
        <f t="shared" si="598"/>
        <v>0</v>
      </c>
      <c r="BF1150">
        <f t="shared" si="599"/>
        <v>0</v>
      </c>
      <c r="BG1150">
        <f t="shared" si="600"/>
        <v>2</v>
      </c>
      <c r="BH1150">
        <f t="shared" si="603"/>
        <v>7</v>
      </c>
      <c r="BI1150" s="6">
        <f t="shared" si="601"/>
        <v>0</v>
      </c>
      <c r="BJ1150" s="44">
        <f t="shared" si="602"/>
        <v>0</v>
      </c>
    </row>
    <row r="1151" spans="1:62" ht="15" customHeight="1" x14ac:dyDescent="0.25">
      <c r="A1151" s="144">
        <f t="shared" ref="A1151:A1163" si="627">A1150+1</f>
        <v>1139</v>
      </c>
      <c r="B1151" s="89" t="s">
        <v>151</v>
      </c>
      <c r="C1151" s="150">
        <v>28</v>
      </c>
      <c r="D1151" s="89" t="s">
        <v>151</v>
      </c>
      <c r="E1151" s="150">
        <v>27</v>
      </c>
      <c r="F1151" s="154" t="s">
        <v>141</v>
      </c>
      <c r="G1151" s="155">
        <v>12</v>
      </c>
      <c r="H1151" s="152">
        <f t="shared" si="626"/>
        <v>5990.97</v>
      </c>
      <c r="I1151" s="47">
        <f t="shared" si="625"/>
        <v>75.699999999999818</v>
      </c>
      <c r="J1151" s="47">
        <f t="shared" ref="J1151:J1163" si="628">J1150+I$8</f>
        <v>5873.5</v>
      </c>
      <c r="K1151" s="47">
        <f t="shared" si="621"/>
        <v>0</v>
      </c>
      <c r="L1151" s="56">
        <f t="shared" si="620"/>
        <v>139.74867047668121</v>
      </c>
      <c r="M1151" s="56">
        <f t="shared" si="604"/>
        <v>0</v>
      </c>
      <c r="N1151" s="78"/>
      <c r="O1151" s="78"/>
      <c r="P1151" s="78"/>
      <c r="Q1151" s="78"/>
      <c r="R1151" s="78"/>
      <c r="S1151" s="78"/>
      <c r="T1151" s="78"/>
      <c r="U1151" s="47"/>
      <c r="V1151" s="47">
        <f t="shared" si="623"/>
        <v>139.74867047668121</v>
      </c>
      <c r="W1151" s="79">
        <v>5</v>
      </c>
      <c r="X1151" s="62">
        <f t="shared" si="624"/>
        <v>139.74867047668121</v>
      </c>
      <c r="Y1151" s="137">
        <f t="shared" si="605"/>
        <v>632.48077671742226</v>
      </c>
      <c r="Z1151" s="133">
        <v>639</v>
      </c>
      <c r="AA1151" s="5">
        <f t="shared" si="622"/>
        <v>5.1036050675065043</v>
      </c>
      <c r="AB1151" s="133">
        <v>630</v>
      </c>
      <c r="AC1151" s="43">
        <f t="shared" si="607"/>
        <v>4.960853963654408</v>
      </c>
      <c r="AD1151" s="133">
        <v>623</v>
      </c>
      <c r="AE1151" s="43">
        <f t="shared" si="606"/>
        <v>4.8512252155687117</v>
      </c>
      <c r="AF1151" s="131"/>
      <c r="AG1151" s="43">
        <f t="shared" si="608"/>
        <v>0</v>
      </c>
      <c r="AH1151" s="133"/>
      <c r="AI1151" s="43">
        <f t="shared" si="609"/>
        <v>0</v>
      </c>
      <c r="AJ1151" s="133"/>
      <c r="AK1151" s="43">
        <f t="shared" si="610"/>
        <v>0</v>
      </c>
      <c r="AL1151" s="231"/>
      <c r="AM1151" s="43">
        <f t="shared" si="611"/>
        <v>0</v>
      </c>
      <c r="AN1151" s="133"/>
      <c r="AO1151" s="5">
        <f t="shared" si="612"/>
        <v>0</v>
      </c>
      <c r="AP1151" s="133"/>
      <c r="AQ1151" s="43">
        <f t="shared" si="613"/>
        <v>0</v>
      </c>
      <c r="AR1151" s="133"/>
      <c r="AS1151" s="43">
        <f t="shared" si="614"/>
        <v>0</v>
      </c>
      <c r="AT1151" s="131"/>
      <c r="AU1151" s="43">
        <f t="shared" si="615"/>
        <v>0</v>
      </c>
      <c r="AV1151" s="133"/>
      <c r="AW1151" s="43">
        <f t="shared" si="616"/>
        <v>0</v>
      </c>
      <c r="AX1151" s="133"/>
      <c r="AY1151" s="43">
        <f t="shared" si="617"/>
        <v>0</v>
      </c>
      <c r="AZ1151" s="133"/>
      <c r="BA1151" s="43">
        <f t="shared" si="618"/>
        <v>0</v>
      </c>
      <c r="BB1151" s="231"/>
      <c r="BC1151" s="43">
        <f t="shared" si="619"/>
        <v>0</v>
      </c>
      <c r="BD1151" s="123"/>
      <c r="BE1151">
        <f t="shared" si="598"/>
        <v>0</v>
      </c>
      <c r="BF1151">
        <f t="shared" si="599"/>
        <v>0</v>
      </c>
      <c r="BG1151">
        <f t="shared" si="600"/>
        <v>2</v>
      </c>
      <c r="BH1151">
        <f t="shared" si="603"/>
        <v>7</v>
      </c>
      <c r="BI1151" s="6">
        <f t="shared" si="601"/>
        <v>0</v>
      </c>
      <c r="BJ1151" s="44">
        <f t="shared" si="602"/>
        <v>0</v>
      </c>
    </row>
    <row r="1152" spans="1:62" ht="15" customHeight="1" x14ac:dyDescent="0.25">
      <c r="A1152" s="144">
        <f t="shared" si="627"/>
        <v>1140</v>
      </c>
      <c r="B1152" s="89" t="s">
        <v>151</v>
      </c>
      <c r="C1152" s="150">
        <v>29</v>
      </c>
      <c r="D1152" s="89" t="s">
        <v>151</v>
      </c>
      <c r="E1152" s="150">
        <v>28</v>
      </c>
      <c r="F1152" s="154" t="s">
        <v>141</v>
      </c>
      <c r="G1152" s="155">
        <v>13</v>
      </c>
      <c r="H1152" s="152">
        <f t="shared" si="626"/>
        <v>5990.97</v>
      </c>
      <c r="I1152" s="47">
        <f t="shared" si="625"/>
        <v>69.949999999999818</v>
      </c>
      <c r="J1152" s="47">
        <f t="shared" si="628"/>
        <v>5881.5</v>
      </c>
      <c r="K1152" s="47">
        <f t="shared" si="621"/>
        <v>0</v>
      </c>
      <c r="L1152" s="56">
        <f t="shared" si="620"/>
        <v>129.91028981570332</v>
      </c>
      <c r="M1152" s="56">
        <f t="shared" si="604"/>
        <v>0</v>
      </c>
      <c r="N1152" s="78"/>
      <c r="O1152" s="78"/>
      <c r="P1152" s="78"/>
      <c r="Q1152" s="78"/>
      <c r="R1152" s="78"/>
      <c r="S1152" s="78"/>
      <c r="T1152" s="78"/>
      <c r="U1152" s="47"/>
      <c r="V1152" s="47">
        <f t="shared" si="623"/>
        <v>129.91028981570332</v>
      </c>
      <c r="W1152" s="79">
        <v>5</v>
      </c>
      <c r="X1152" s="62">
        <f t="shared" si="624"/>
        <v>129.91028981570332</v>
      </c>
      <c r="Y1152" s="137">
        <f t="shared" si="605"/>
        <v>680.37988194553475</v>
      </c>
      <c r="Z1152" s="133">
        <v>701</v>
      </c>
      <c r="AA1152" s="5">
        <f t="shared" si="622"/>
        <v>5.3076602236437873</v>
      </c>
      <c r="AB1152" s="133">
        <v>690</v>
      </c>
      <c r="AC1152" s="43">
        <f t="shared" si="607"/>
        <v>5.14239293871361</v>
      </c>
      <c r="AD1152" s="133">
        <v>683</v>
      </c>
      <c r="AE1152" s="43">
        <f t="shared" si="606"/>
        <v>5.0385837840528733</v>
      </c>
      <c r="AF1152" s="131"/>
      <c r="AG1152" s="43">
        <f t="shared" si="608"/>
        <v>0</v>
      </c>
      <c r="AH1152" s="133"/>
      <c r="AI1152" s="43">
        <f t="shared" si="609"/>
        <v>0</v>
      </c>
      <c r="AJ1152" s="133"/>
      <c r="AK1152" s="43">
        <f t="shared" si="610"/>
        <v>0</v>
      </c>
      <c r="AL1152" s="231"/>
      <c r="AM1152" s="43">
        <f t="shared" si="611"/>
        <v>0</v>
      </c>
      <c r="AN1152" s="133"/>
      <c r="AO1152" s="5">
        <f t="shared" si="612"/>
        <v>0</v>
      </c>
      <c r="AP1152" s="133"/>
      <c r="AQ1152" s="43">
        <f t="shared" si="613"/>
        <v>0</v>
      </c>
      <c r="AR1152" s="133"/>
      <c r="AS1152" s="43">
        <f t="shared" si="614"/>
        <v>0</v>
      </c>
      <c r="AT1152" s="131"/>
      <c r="AU1152" s="43">
        <f t="shared" si="615"/>
        <v>0</v>
      </c>
      <c r="AV1152" s="133"/>
      <c r="AW1152" s="43">
        <f t="shared" si="616"/>
        <v>0</v>
      </c>
      <c r="AX1152" s="133"/>
      <c r="AY1152" s="43">
        <f t="shared" si="617"/>
        <v>0</v>
      </c>
      <c r="AZ1152" s="133"/>
      <c r="BA1152" s="43">
        <f t="shared" si="618"/>
        <v>0</v>
      </c>
      <c r="BB1152" s="231"/>
      <c r="BC1152" s="43">
        <f t="shared" si="619"/>
        <v>0</v>
      </c>
      <c r="BD1152" s="123"/>
      <c r="BE1152">
        <f t="shared" si="598"/>
        <v>0</v>
      </c>
      <c r="BF1152">
        <f t="shared" si="599"/>
        <v>0</v>
      </c>
      <c r="BG1152">
        <f t="shared" si="600"/>
        <v>2</v>
      </c>
      <c r="BH1152">
        <f t="shared" si="603"/>
        <v>7</v>
      </c>
      <c r="BI1152" s="6">
        <f t="shared" si="601"/>
        <v>0</v>
      </c>
      <c r="BJ1152" s="44">
        <f t="shared" si="602"/>
        <v>0</v>
      </c>
    </row>
    <row r="1153" spans="1:62" ht="15" customHeight="1" x14ac:dyDescent="0.25">
      <c r="A1153" s="144">
        <f t="shared" si="627"/>
        <v>1141</v>
      </c>
      <c r="B1153" s="89" t="s">
        <v>151</v>
      </c>
      <c r="C1153" s="150">
        <v>30</v>
      </c>
      <c r="D1153" s="89" t="s">
        <v>151</v>
      </c>
      <c r="E1153" s="150">
        <v>29</v>
      </c>
      <c r="F1153" s="154" t="s">
        <v>141</v>
      </c>
      <c r="G1153" s="155">
        <v>14</v>
      </c>
      <c r="H1153" s="152">
        <f t="shared" si="626"/>
        <v>5990.97</v>
      </c>
      <c r="I1153" s="47">
        <f t="shared" si="625"/>
        <v>64.199999999999818</v>
      </c>
      <c r="J1153" s="47">
        <f t="shared" si="628"/>
        <v>5889.5</v>
      </c>
      <c r="K1153" s="47">
        <f t="shared" si="621"/>
        <v>0</v>
      </c>
      <c r="L1153" s="56">
        <f t="shared" si="620"/>
        <v>120.0741475089456</v>
      </c>
      <c r="M1153" s="56">
        <f t="shared" si="604"/>
        <v>0</v>
      </c>
      <c r="N1153" s="78"/>
      <c r="O1153" s="78"/>
      <c r="P1153" s="78"/>
      <c r="Q1153" s="78"/>
      <c r="R1153" s="78"/>
      <c r="S1153" s="78"/>
      <c r="T1153" s="78"/>
      <c r="U1153" s="47"/>
      <c r="V1153" s="47">
        <f t="shared" si="623"/>
        <v>120.0741475089456</v>
      </c>
      <c r="W1153" s="79">
        <v>5</v>
      </c>
      <c r="X1153" s="62">
        <f t="shared" si="624"/>
        <v>120.0741475089456</v>
      </c>
      <c r="Y1153" s="137">
        <f t="shared" si="605"/>
        <v>736.11472146186543</v>
      </c>
      <c r="Z1153" s="133">
        <v>737</v>
      </c>
      <c r="AA1153" s="5">
        <f t="shared" si="622"/>
        <v>5.0120335981133541</v>
      </c>
      <c r="AB1153" s="133">
        <v>725</v>
      </c>
      <c r="AC1153" s="43">
        <f t="shared" si="607"/>
        <v>4.8501482227600095</v>
      </c>
      <c r="AD1153" s="133">
        <v>720</v>
      </c>
      <c r="AE1153" s="43">
        <f t="shared" si="606"/>
        <v>4.7834803113984083</v>
      </c>
      <c r="AF1153" s="131"/>
      <c r="AG1153" s="43">
        <f t="shared" si="608"/>
        <v>0</v>
      </c>
      <c r="AH1153" s="133"/>
      <c r="AI1153" s="43">
        <f t="shared" si="609"/>
        <v>0</v>
      </c>
      <c r="AJ1153" s="133"/>
      <c r="AK1153" s="43">
        <f t="shared" si="610"/>
        <v>0</v>
      </c>
      <c r="AL1153" s="231"/>
      <c r="AM1153" s="43">
        <f t="shared" si="611"/>
        <v>0</v>
      </c>
      <c r="AN1153" s="133"/>
      <c r="AO1153" s="5">
        <f t="shared" si="612"/>
        <v>0</v>
      </c>
      <c r="AP1153" s="133"/>
      <c r="AQ1153" s="43">
        <f t="shared" si="613"/>
        <v>0</v>
      </c>
      <c r="AR1153" s="133"/>
      <c r="AS1153" s="43">
        <f t="shared" si="614"/>
        <v>0</v>
      </c>
      <c r="AT1153" s="131"/>
      <c r="AU1153" s="43">
        <f t="shared" si="615"/>
        <v>0</v>
      </c>
      <c r="AV1153" s="133"/>
      <c r="AW1153" s="43">
        <f t="shared" si="616"/>
        <v>0</v>
      </c>
      <c r="AX1153" s="133"/>
      <c r="AY1153" s="43">
        <f t="shared" si="617"/>
        <v>0</v>
      </c>
      <c r="AZ1153" s="133"/>
      <c r="BA1153" s="43">
        <f t="shared" si="618"/>
        <v>0</v>
      </c>
      <c r="BB1153" s="231"/>
      <c r="BC1153" s="43">
        <f t="shared" si="619"/>
        <v>0</v>
      </c>
      <c r="BD1153" s="123"/>
      <c r="BE1153">
        <f t="shared" si="598"/>
        <v>0</v>
      </c>
      <c r="BF1153">
        <f t="shared" si="599"/>
        <v>0</v>
      </c>
      <c r="BG1153">
        <f t="shared" si="600"/>
        <v>2</v>
      </c>
      <c r="BH1153">
        <f t="shared" si="603"/>
        <v>7</v>
      </c>
      <c r="BI1153" s="6">
        <f t="shared" si="601"/>
        <v>0</v>
      </c>
      <c r="BJ1153" s="44">
        <f t="shared" si="602"/>
        <v>0</v>
      </c>
    </row>
    <row r="1154" spans="1:62" ht="15" customHeight="1" x14ac:dyDescent="0.25">
      <c r="A1154" s="144">
        <f t="shared" si="627"/>
        <v>1142</v>
      </c>
      <c r="B1154" s="89" t="s">
        <v>151</v>
      </c>
      <c r="C1154" s="150">
        <v>31</v>
      </c>
      <c r="D1154" s="89" t="s">
        <v>151</v>
      </c>
      <c r="E1154" s="150">
        <v>30</v>
      </c>
      <c r="F1154" s="154" t="s">
        <v>141</v>
      </c>
      <c r="G1154" s="155">
        <v>15</v>
      </c>
      <c r="H1154" s="152">
        <f t="shared" si="626"/>
        <v>5990.97</v>
      </c>
      <c r="I1154" s="47">
        <f t="shared" si="625"/>
        <v>58.449999999999818</v>
      </c>
      <c r="J1154" s="47">
        <f t="shared" si="628"/>
        <v>5897.5</v>
      </c>
      <c r="K1154" s="47">
        <f t="shared" si="621"/>
        <v>0</v>
      </c>
      <c r="L1154" s="56">
        <f t="shared" si="620"/>
        <v>110.24084270360068</v>
      </c>
      <c r="M1154" s="56">
        <f t="shared" si="604"/>
        <v>0</v>
      </c>
      <c r="N1154" s="78"/>
      <c r="O1154" s="78"/>
      <c r="P1154" s="78"/>
      <c r="Q1154" s="78"/>
      <c r="R1154" s="78"/>
      <c r="S1154" s="78"/>
      <c r="T1154" s="78"/>
      <c r="U1154" s="47"/>
      <c r="V1154" s="47">
        <f t="shared" si="623"/>
        <v>110.24084270360068</v>
      </c>
      <c r="W1154" s="79">
        <v>5</v>
      </c>
      <c r="X1154" s="62">
        <f t="shared" si="624"/>
        <v>110.24084270360068</v>
      </c>
      <c r="Y1154" s="137">
        <f t="shared" si="605"/>
        <v>801.77496362182205</v>
      </c>
      <c r="Z1154" s="133">
        <v>822</v>
      </c>
      <c r="AA1154" s="5">
        <f t="shared" si="622"/>
        <v>5.2554348650787972</v>
      </c>
      <c r="AB1154" s="133">
        <v>805</v>
      </c>
      <c r="AC1154" s="43">
        <f t="shared" si="607"/>
        <v>5.0403046075424127</v>
      </c>
      <c r="AD1154" s="133">
        <v>792</v>
      </c>
      <c r="AE1154" s="43">
        <f t="shared" si="606"/>
        <v>4.8788266337648762</v>
      </c>
      <c r="AF1154" s="131"/>
      <c r="AG1154" s="43">
        <f t="shared" si="608"/>
        <v>0</v>
      </c>
      <c r="AH1154" s="133"/>
      <c r="AI1154" s="43">
        <f t="shared" si="609"/>
        <v>0</v>
      </c>
      <c r="AJ1154" s="133"/>
      <c r="AK1154" s="43">
        <f t="shared" si="610"/>
        <v>0</v>
      </c>
      <c r="AL1154" s="231"/>
      <c r="AM1154" s="43">
        <f t="shared" si="611"/>
        <v>0</v>
      </c>
      <c r="AN1154" s="133"/>
      <c r="AO1154" s="5">
        <f t="shared" si="612"/>
        <v>0</v>
      </c>
      <c r="AP1154" s="133"/>
      <c r="AQ1154" s="43">
        <f t="shared" si="613"/>
        <v>0</v>
      </c>
      <c r="AR1154" s="133"/>
      <c r="AS1154" s="43">
        <f t="shared" si="614"/>
        <v>0</v>
      </c>
      <c r="AT1154" s="131"/>
      <c r="AU1154" s="43">
        <f t="shared" si="615"/>
        <v>0</v>
      </c>
      <c r="AV1154" s="133"/>
      <c r="AW1154" s="43">
        <f t="shared" si="616"/>
        <v>0</v>
      </c>
      <c r="AX1154" s="133"/>
      <c r="AY1154" s="43">
        <f t="shared" si="617"/>
        <v>0</v>
      </c>
      <c r="AZ1154" s="133"/>
      <c r="BA1154" s="43">
        <f t="shared" si="618"/>
        <v>0</v>
      </c>
      <c r="BB1154" s="231"/>
      <c r="BC1154" s="43">
        <f t="shared" si="619"/>
        <v>0</v>
      </c>
      <c r="BD1154" s="123"/>
      <c r="BE1154">
        <f t="shared" si="598"/>
        <v>0</v>
      </c>
      <c r="BF1154">
        <f t="shared" si="599"/>
        <v>0</v>
      </c>
      <c r="BG1154">
        <f t="shared" si="600"/>
        <v>2</v>
      </c>
      <c r="BH1154">
        <f t="shared" si="603"/>
        <v>7</v>
      </c>
      <c r="BI1154" s="6">
        <f t="shared" si="601"/>
        <v>0</v>
      </c>
      <c r="BJ1154" s="44">
        <f t="shared" si="602"/>
        <v>0</v>
      </c>
    </row>
    <row r="1155" spans="1:62" ht="15" customHeight="1" x14ac:dyDescent="0.25">
      <c r="A1155" s="144">
        <f t="shared" si="627"/>
        <v>1143</v>
      </c>
      <c r="B1155" s="89" t="s">
        <v>151</v>
      </c>
      <c r="C1155" s="150">
        <v>32</v>
      </c>
      <c r="D1155" s="89" t="s">
        <v>151</v>
      </c>
      <c r="E1155" s="150">
        <v>31</v>
      </c>
      <c r="F1155" s="154" t="s">
        <v>141</v>
      </c>
      <c r="G1155" s="155">
        <v>16</v>
      </c>
      <c r="H1155" s="152">
        <f t="shared" si="626"/>
        <v>5990.97</v>
      </c>
      <c r="I1155" s="47">
        <f t="shared" si="625"/>
        <v>52.699999999999818</v>
      </c>
      <c r="J1155" s="47">
        <f t="shared" si="628"/>
        <v>5905.5</v>
      </c>
      <c r="K1155" s="47">
        <f t="shared" si="621"/>
        <v>0</v>
      </c>
      <c r="L1155" s="56">
        <f t="shared" si="620"/>
        <v>100.41120903564514</v>
      </c>
      <c r="M1155" s="56">
        <f t="shared" si="604"/>
        <v>0</v>
      </c>
      <c r="N1155" s="78"/>
      <c r="O1155" s="78"/>
      <c r="P1155" s="78"/>
      <c r="Q1155" s="78"/>
      <c r="R1155" s="78"/>
      <c r="S1155" s="78"/>
      <c r="T1155" s="78"/>
      <c r="U1155" s="47"/>
      <c r="V1155" s="47">
        <f t="shared" si="623"/>
        <v>100.41120903564514</v>
      </c>
      <c r="W1155" s="79">
        <v>5</v>
      </c>
      <c r="X1155" s="62">
        <f t="shared" si="624"/>
        <v>100.41120903564514</v>
      </c>
      <c r="Y1155" s="137">
        <f t="shared" si="605"/>
        <v>880.26375239582376</v>
      </c>
      <c r="Z1155" s="133">
        <v>906</v>
      </c>
      <c r="AA1155" s="5">
        <f t="shared" si="622"/>
        <v>5.2966437334479499</v>
      </c>
      <c r="AB1155" s="133">
        <v>882</v>
      </c>
      <c r="AC1155" s="43">
        <f t="shared" si="607"/>
        <v>5.0197436268618372</v>
      </c>
      <c r="AD1155" s="133">
        <v>876</v>
      </c>
      <c r="AE1155" s="43">
        <f t="shared" si="606"/>
        <v>4.951680093950988</v>
      </c>
      <c r="AF1155" s="131"/>
      <c r="AG1155" s="43">
        <f t="shared" si="608"/>
        <v>0</v>
      </c>
      <c r="AH1155" s="133"/>
      <c r="AI1155" s="43">
        <f t="shared" si="609"/>
        <v>0</v>
      </c>
      <c r="AJ1155" s="133"/>
      <c r="AK1155" s="43">
        <f t="shared" si="610"/>
        <v>0</v>
      </c>
      <c r="AL1155" s="231"/>
      <c r="AM1155" s="43">
        <f t="shared" si="611"/>
        <v>0</v>
      </c>
      <c r="AN1155" s="133"/>
      <c r="AO1155" s="5">
        <f t="shared" si="612"/>
        <v>0</v>
      </c>
      <c r="AP1155" s="133"/>
      <c r="AQ1155" s="43">
        <f t="shared" si="613"/>
        <v>0</v>
      </c>
      <c r="AR1155" s="133"/>
      <c r="AS1155" s="43">
        <f t="shared" si="614"/>
        <v>0</v>
      </c>
      <c r="AT1155" s="131"/>
      <c r="AU1155" s="43">
        <f t="shared" si="615"/>
        <v>0</v>
      </c>
      <c r="AV1155" s="133"/>
      <c r="AW1155" s="43">
        <f t="shared" si="616"/>
        <v>0</v>
      </c>
      <c r="AX1155" s="133"/>
      <c r="AY1155" s="43">
        <f t="shared" si="617"/>
        <v>0</v>
      </c>
      <c r="AZ1155" s="133"/>
      <c r="BA1155" s="43">
        <f t="shared" si="618"/>
        <v>0</v>
      </c>
      <c r="BB1155" s="231"/>
      <c r="BC1155" s="43">
        <f t="shared" si="619"/>
        <v>0</v>
      </c>
      <c r="BD1155" s="123"/>
      <c r="BE1155">
        <f t="shared" si="598"/>
        <v>0</v>
      </c>
      <c r="BF1155">
        <f t="shared" si="599"/>
        <v>0</v>
      </c>
      <c r="BG1155">
        <f t="shared" si="600"/>
        <v>2</v>
      </c>
      <c r="BH1155">
        <f t="shared" si="603"/>
        <v>7</v>
      </c>
      <c r="BI1155" s="6">
        <f t="shared" si="601"/>
        <v>0</v>
      </c>
      <c r="BJ1155" s="44">
        <f t="shared" si="602"/>
        <v>0</v>
      </c>
    </row>
    <row r="1156" spans="1:62" ht="15" customHeight="1" x14ac:dyDescent="0.25">
      <c r="A1156" s="144">
        <f t="shared" si="627"/>
        <v>1144</v>
      </c>
      <c r="B1156" s="89" t="s">
        <v>151</v>
      </c>
      <c r="C1156" s="150">
        <v>33</v>
      </c>
      <c r="D1156" s="89" t="s">
        <v>151</v>
      </c>
      <c r="E1156" s="150">
        <v>32</v>
      </c>
      <c r="F1156" s="154" t="s">
        <v>141</v>
      </c>
      <c r="G1156" s="155">
        <v>17</v>
      </c>
      <c r="H1156" s="152">
        <f t="shared" si="626"/>
        <v>5990.97</v>
      </c>
      <c r="I1156" s="47">
        <f t="shared" si="625"/>
        <v>46.949999999999818</v>
      </c>
      <c r="J1156" s="47">
        <f t="shared" si="628"/>
        <v>5913.5</v>
      </c>
      <c r="K1156" s="47">
        <f t="shared" si="621"/>
        <v>0</v>
      </c>
      <c r="L1156" s="56">
        <f t="shared" si="620"/>
        <v>90.586441590339689</v>
      </c>
      <c r="M1156" s="56">
        <f t="shared" si="604"/>
        <v>0</v>
      </c>
      <c r="N1156" s="78"/>
      <c r="O1156" s="78"/>
      <c r="P1156" s="78"/>
      <c r="Q1156" s="78"/>
      <c r="R1156" s="78"/>
      <c r="S1156" s="78"/>
      <c r="T1156" s="78"/>
      <c r="U1156" s="47"/>
      <c r="V1156" s="47">
        <f t="shared" si="623"/>
        <v>90.586441590339689</v>
      </c>
      <c r="W1156" s="79">
        <v>5</v>
      </c>
      <c r="X1156" s="62">
        <f t="shared" si="624"/>
        <v>90.586441590339689</v>
      </c>
      <c r="Y1156" s="137">
        <f t="shared" si="605"/>
        <v>975.73484614881193</v>
      </c>
      <c r="Z1156" s="133">
        <v>1000</v>
      </c>
      <c r="AA1156" s="5">
        <f t="shared" ref="AA1156:AA1158" si="629">POWER(2*$X1156/1000*Z1156, 2)*$A$5</f>
        <v>5.2517781760000162</v>
      </c>
      <c r="AB1156" s="133">
        <v>968</v>
      </c>
      <c r="AC1156" s="43">
        <f t="shared" si="607"/>
        <v>4.9210421935882387</v>
      </c>
      <c r="AD1156" s="133">
        <v>968</v>
      </c>
      <c r="AE1156" s="43">
        <f t="shared" si="606"/>
        <v>4.9210421935882387</v>
      </c>
      <c r="AF1156" s="131"/>
      <c r="AG1156" s="43">
        <f t="shared" si="608"/>
        <v>0</v>
      </c>
      <c r="AH1156" s="133"/>
      <c r="AI1156" s="43">
        <f t="shared" si="609"/>
        <v>0</v>
      </c>
      <c r="AJ1156" s="133"/>
      <c r="AK1156" s="43">
        <f t="shared" si="610"/>
        <v>0</v>
      </c>
      <c r="AL1156" s="231"/>
      <c r="AM1156" s="43">
        <f t="shared" si="611"/>
        <v>0</v>
      </c>
      <c r="AN1156" s="133"/>
      <c r="AO1156" s="5">
        <f t="shared" si="612"/>
        <v>0</v>
      </c>
      <c r="AP1156" s="133"/>
      <c r="AQ1156" s="43">
        <f t="shared" si="613"/>
        <v>0</v>
      </c>
      <c r="AR1156" s="133"/>
      <c r="AS1156" s="43">
        <f t="shared" si="614"/>
        <v>0</v>
      </c>
      <c r="AT1156" s="131"/>
      <c r="AU1156" s="43">
        <f t="shared" si="615"/>
        <v>0</v>
      </c>
      <c r="AV1156" s="133"/>
      <c r="AW1156" s="43">
        <f t="shared" si="616"/>
        <v>0</v>
      </c>
      <c r="AX1156" s="133"/>
      <c r="AY1156" s="43">
        <f t="shared" si="617"/>
        <v>0</v>
      </c>
      <c r="AZ1156" s="133"/>
      <c r="BA1156" s="43">
        <f t="shared" si="618"/>
        <v>0</v>
      </c>
      <c r="BB1156" s="231"/>
      <c r="BC1156" s="43">
        <f t="shared" si="619"/>
        <v>0</v>
      </c>
      <c r="BD1156" s="123"/>
      <c r="BE1156">
        <f t="shared" si="598"/>
        <v>0</v>
      </c>
      <c r="BF1156">
        <f t="shared" si="599"/>
        <v>0</v>
      </c>
      <c r="BG1156">
        <f t="shared" si="600"/>
        <v>2</v>
      </c>
      <c r="BH1156">
        <f t="shared" si="603"/>
        <v>7</v>
      </c>
      <c r="BI1156" s="6">
        <f t="shared" si="601"/>
        <v>0</v>
      </c>
      <c r="BJ1156" s="44">
        <f t="shared" si="602"/>
        <v>0</v>
      </c>
    </row>
    <row r="1157" spans="1:62" ht="15" customHeight="1" x14ac:dyDescent="0.25">
      <c r="A1157" s="144">
        <f t="shared" si="627"/>
        <v>1145</v>
      </c>
      <c r="B1157" s="89" t="s">
        <v>151</v>
      </c>
      <c r="C1157" s="150">
        <v>34</v>
      </c>
      <c r="D1157" s="89" t="s">
        <v>151</v>
      </c>
      <c r="E1157" s="150">
        <v>33</v>
      </c>
      <c r="F1157" s="154" t="s">
        <v>141</v>
      </c>
      <c r="G1157" s="155">
        <v>18</v>
      </c>
      <c r="H1157" s="152">
        <f t="shared" si="626"/>
        <v>5990.97</v>
      </c>
      <c r="I1157" s="47">
        <f t="shared" si="625"/>
        <v>41.199999999999818</v>
      </c>
      <c r="J1157" s="47">
        <f t="shared" si="628"/>
        <v>5921.5</v>
      </c>
      <c r="K1157" s="47">
        <f t="shared" si="621"/>
        <v>0</v>
      </c>
      <c r="L1157" s="56">
        <f t="shared" si="620"/>
        <v>80.768316188961251</v>
      </c>
      <c r="M1157" s="56">
        <f t="shared" si="604"/>
        <v>0</v>
      </c>
      <c r="N1157" s="78"/>
      <c r="O1157" s="78"/>
      <c r="P1157" s="78"/>
      <c r="Q1157" s="78"/>
      <c r="R1157" s="78"/>
      <c r="S1157" s="78"/>
      <c r="T1157" s="78"/>
      <c r="U1157" s="47"/>
      <c r="V1157" s="47">
        <f t="shared" si="623"/>
        <v>80.768316188961251</v>
      </c>
      <c r="W1157" s="79">
        <v>5</v>
      </c>
      <c r="X1157" s="62">
        <f t="shared" si="624"/>
        <v>80.768316188961251</v>
      </c>
      <c r="Y1157" s="137">
        <f t="shared" si="605"/>
        <v>1094.3443149356954</v>
      </c>
      <c r="Z1157" s="133">
        <v>1130</v>
      </c>
      <c r="AA1157" s="5">
        <f t="shared" si="629"/>
        <v>5.3311256558144171</v>
      </c>
      <c r="AB1157" s="133">
        <v>1096</v>
      </c>
      <c r="AC1157" s="43">
        <f t="shared" si="607"/>
        <v>5.0151409161052332</v>
      </c>
      <c r="AD1157" s="133">
        <v>1097</v>
      </c>
      <c r="AE1157" s="43">
        <f t="shared" si="606"/>
        <v>5.0242968081588009</v>
      </c>
      <c r="AF1157" s="131"/>
      <c r="AG1157" s="43">
        <f t="shared" si="608"/>
        <v>0</v>
      </c>
      <c r="AH1157" s="133"/>
      <c r="AI1157" s="43">
        <f t="shared" si="609"/>
        <v>0</v>
      </c>
      <c r="AJ1157" s="133"/>
      <c r="AK1157" s="43">
        <f t="shared" si="610"/>
        <v>0</v>
      </c>
      <c r="AL1157" s="231"/>
      <c r="AM1157" s="43">
        <f t="shared" si="611"/>
        <v>0</v>
      </c>
      <c r="AN1157" s="133"/>
      <c r="AO1157" s="5">
        <f t="shared" si="612"/>
        <v>0</v>
      </c>
      <c r="AP1157" s="133"/>
      <c r="AQ1157" s="43">
        <f t="shared" si="613"/>
        <v>0</v>
      </c>
      <c r="AR1157" s="133"/>
      <c r="AS1157" s="43">
        <f t="shared" si="614"/>
        <v>0</v>
      </c>
      <c r="AT1157" s="131"/>
      <c r="AU1157" s="43">
        <f t="shared" si="615"/>
        <v>0</v>
      </c>
      <c r="AV1157" s="133"/>
      <c r="AW1157" s="43">
        <f t="shared" si="616"/>
        <v>0</v>
      </c>
      <c r="AX1157" s="133"/>
      <c r="AY1157" s="43">
        <f t="shared" si="617"/>
        <v>0</v>
      </c>
      <c r="AZ1157" s="133"/>
      <c r="BA1157" s="43">
        <f t="shared" si="618"/>
        <v>0</v>
      </c>
      <c r="BB1157" s="231"/>
      <c r="BC1157" s="43">
        <f t="shared" si="619"/>
        <v>0</v>
      </c>
      <c r="BD1157" s="123"/>
      <c r="BE1157">
        <f t="shared" si="598"/>
        <v>0</v>
      </c>
      <c r="BF1157">
        <f t="shared" si="599"/>
        <v>0</v>
      </c>
      <c r="BG1157">
        <f t="shared" si="600"/>
        <v>2</v>
      </c>
      <c r="BH1157">
        <f t="shared" si="603"/>
        <v>7</v>
      </c>
      <c r="BI1157" s="6">
        <f t="shared" si="601"/>
        <v>0</v>
      </c>
      <c r="BJ1157" s="44">
        <f t="shared" si="602"/>
        <v>0</v>
      </c>
    </row>
    <row r="1158" spans="1:62" ht="15" customHeight="1" x14ac:dyDescent="0.25">
      <c r="A1158" s="144">
        <f t="shared" si="627"/>
        <v>1146</v>
      </c>
      <c r="B1158" s="89" t="s">
        <v>151</v>
      </c>
      <c r="C1158" s="150">
        <v>35</v>
      </c>
      <c r="D1158" s="89" t="s">
        <v>151</v>
      </c>
      <c r="E1158" s="150">
        <v>34</v>
      </c>
      <c r="F1158" s="154" t="s">
        <v>141</v>
      </c>
      <c r="G1158" s="155">
        <v>19</v>
      </c>
      <c r="H1158" s="152">
        <f t="shared" si="626"/>
        <v>5990.97</v>
      </c>
      <c r="I1158" s="47">
        <f t="shared" si="625"/>
        <v>35.449999999999818</v>
      </c>
      <c r="J1158" s="47">
        <f t="shared" si="628"/>
        <v>5929.5</v>
      </c>
      <c r="K1158" s="47">
        <f t="shared" si="621"/>
        <v>0</v>
      </c>
      <c r="L1158" s="56">
        <f t="shared" si="620"/>
        <v>70.959589908623471</v>
      </c>
      <c r="M1158" s="56">
        <f t="shared" si="604"/>
        <v>0</v>
      </c>
      <c r="N1158" s="78"/>
      <c r="O1158" s="78"/>
      <c r="P1158" s="78"/>
      <c r="Q1158" s="78"/>
      <c r="R1158" s="78"/>
      <c r="S1158" s="78"/>
      <c r="T1158" s="78"/>
      <c r="U1158" s="47"/>
      <c r="V1158" s="47">
        <f t="shared" si="623"/>
        <v>70.959589908623471</v>
      </c>
      <c r="W1158" s="79">
        <v>5</v>
      </c>
      <c r="X1158" s="62">
        <f t="shared" si="624"/>
        <v>70.959589908623471</v>
      </c>
      <c r="Y1158" s="137">
        <f t="shared" si="605"/>
        <v>1245.6152545714883</v>
      </c>
      <c r="Z1158" s="133">
        <v>1280</v>
      </c>
      <c r="AA1158" s="5">
        <f t="shared" si="629"/>
        <v>5.2798563549184196</v>
      </c>
      <c r="AB1158" s="133">
        <v>1240</v>
      </c>
      <c r="AC1158" s="43">
        <f t="shared" si="607"/>
        <v>4.9550214424576193</v>
      </c>
      <c r="AD1158" s="133">
        <v>1240</v>
      </c>
      <c r="AE1158" s="43">
        <f t="shared" si="606"/>
        <v>4.9550214424576193</v>
      </c>
      <c r="AF1158" s="131"/>
      <c r="AG1158" s="43">
        <f t="shared" si="608"/>
        <v>0</v>
      </c>
      <c r="AH1158" s="133"/>
      <c r="AI1158" s="43">
        <f t="shared" si="609"/>
        <v>0</v>
      </c>
      <c r="AJ1158" s="133"/>
      <c r="AK1158" s="43">
        <f t="shared" si="610"/>
        <v>0</v>
      </c>
      <c r="AL1158" s="231"/>
      <c r="AM1158" s="43">
        <f t="shared" si="611"/>
        <v>0</v>
      </c>
      <c r="AN1158" s="133"/>
      <c r="AO1158" s="5">
        <f t="shared" si="612"/>
        <v>0</v>
      </c>
      <c r="AP1158" s="133"/>
      <c r="AQ1158" s="43">
        <f t="shared" si="613"/>
        <v>0</v>
      </c>
      <c r="AR1158" s="133"/>
      <c r="AS1158" s="43">
        <f t="shared" si="614"/>
        <v>0</v>
      </c>
      <c r="AT1158" s="131"/>
      <c r="AU1158" s="43">
        <f t="shared" si="615"/>
        <v>0</v>
      </c>
      <c r="AV1158" s="133"/>
      <c r="AW1158" s="43">
        <f t="shared" si="616"/>
        <v>0</v>
      </c>
      <c r="AX1158" s="133"/>
      <c r="AY1158" s="43">
        <f t="shared" si="617"/>
        <v>0</v>
      </c>
      <c r="AZ1158" s="133"/>
      <c r="BA1158" s="43">
        <f t="shared" si="618"/>
        <v>0</v>
      </c>
      <c r="BB1158" s="231"/>
      <c r="BC1158" s="43">
        <f t="shared" si="619"/>
        <v>0</v>
      </c>
      <c r="BD1158" s="123"/>
      <c r="BE1158">
        <f t="shared" si="598"/>
        <v>0</v>
      </c>
      <c r="BF1158">
        <f t="shared" si="599"/>
        <v>0</v>
      </c>
      <c r="BG1158">
        <f t="shared" si="600"/>
        <v>2</v>
      </c>
      <c r="BH1158">
        <f t="shared" si="603"/>
        <v>7</v>
      </c>
      <c r="BI1158" s="6">
        <f t="shared" si="601"/>
        <v>0</v>
      </c>
      <c r="BJ1158" s="44">
        <f t="shared" si="602"/>
        <v>0</v>
      </c>
    </row>
    <row r="1159" spans="1:62" ht="15" customHeight="1" x14ac:dyDescent="0.25">
      <c r="A1159" s="144">
        <f t="shared" si="627"/>
        <v>1147</v>
      </c>
      <c r="B1159" s="89" t="s">
        <v>151</v>
      </c>
      <c r="C1159" s="150">
        <v>36</v>
      </c>
      <c r="D1159" s="89" t="s">
        <v>151</v>
      </c>
      <c r="E1159" s="150">
        <v>35</v>
      </c>
      <c r="F1159" s="154" t="s">
        <v>141</v>
      </c>
      <c r="G1159" s="155">
        <v>20</v>
      </c>
      <c r="H1159" s="152">
        <f t="shared" si="626"/>
        <v>5990.97</v>
      </c>
      <c r="I1159" s="47">
        <f t="shared" si="625"/>
        <v>29.699999999999818</v>
      </c>
      <c r="J1159" s="47">
        <f t="shared" si="628"/>
        <v>5937.5</v>
      </c>
      <c r="K1159" s="47">
        <f t="shared" si="621"/>
        <v>0</v>
      </c>
      <c r="L1159" s="56">
        <f t="shared" si="620"/>
        <v>61.164784803022208</v>
      </c>
      <c r="M1159" s="56">
        <f t="shared" si="604"/>
        <v>0</v>
      </c>
      <c r="N1159" s="78"/>
      <c r="O1159" s="78"/>
      <c r="P1159" s="78"/>
      <c r="Q1159" s="78"/>
      <c r="R1159" s="78"/>
      <c r="S1159" s="78"/>
      <c r="T1159" s="78"/>
      <c r="U1159" s="47"/>
      <c r="V1159" s="47">
        <f t="shared" si="623"/>
        <v>61.164784803022208</v>
      </c>
      <c r="W1159" s="79">
        <v>5</v>
      </c>
      <c r="X1159" s="62">
        <f t="shared" si="624"/>
        <v>61.164784803022208</v>
      </c>
      <c r="Y1159" s="137">
        <f t="shared" si="605"/>
        <v>1445.0855657053025</v>
      </c>
      <c r="Z1159" s="133">
        <v>1570</v>
      </c>
      <c r="AA1159" s="5">
        <f>POWER(2*X1159/1000*Z1159, 2)*A$5</f>
        <v>5.901768675462427</v>
      </c>
      <c r="AB1159" s="133">
        <v>1520</v>
      </c>
      <c r="AC1159" s="43">
        <f t="shared" si="607"/>
        <v>5.5318456520704258</v>
      </c>
      <c r="AD1159" s="133">
        <v>1504</v>
      </c>
      <c r="AE1159" s="43">
        <f t="shared" si="606"/>
        <v>5.4159986904924402</v>
      </c>
      <c r="AF1159" s="131"/>
      <c r="AG1159" s="43">
        <f t="shared" si="608"/>
        <v>0</v>
      </c>
      <c r="AH1159" s="133"/>
      <c r="AI1159" s="43">
        <f t="shared" si="609"/>
        <v>0</v>
      </c>
      <c r="AJ1159" s="133"/>
      <c r="AK1159" s="43">
        <f t="shared" si="610"/>
        <v>0</v>
      </c>
      <c r="AL1159" s="231"/>
      <c r="AM1159" s="43">
        <f t="shared" si="611"/>
        <v>0</v>
      </c>
      <c r="AN1159" s="133"/>
      <c r="AO1159" s="5">
        <f>POWER(2*X1159/1000*AN1159, 2)*A$5</f>
        <v>0</v>
      </c>
      <c r="AP1159" s="133"/>
      <c r="AQ1159" s="43">
        <f>POWER(2*Z1159/1000*AP1159, 2)*C$5</f>
        <v>0</v>
      </c>
      <c r="AR1159" s="133"/>
      <c r="AS1159" s="43">
        <f>POWER(2*AB1159/1000*AR1159, 2)*E$5</f>
        <v>0</v>
      </c>
      <c r="AT1159" s="131"/>
      <c r="AU1159" s="43">
        <f t="shared" si="615"/>
        <v>0</v>
      </c>
      <c r="AV1159" s="133"/>
      <c r="AW1159" s="43">
        <f t="shared" si="616"/>
        <v>0</v>
      </c>
      <c r="AX1159" s="133"/>
      <c r="AY1159" s="43">
        <f t="shared" si="617"/>
        <v>0</v>
      </c>
      <c r="AZ1159" s="133"/>
      <c r="BA1159" s="43">
        <f t="shared" si="618"/>
        <v>0</v>
      </c>
      <c r="BB1159" s="231"/>
      <c r="BC1159" s="43">
        <f t="shared" si="619"/>
        <v>0</v>
      </c>
      <c r="BD1159" s="123"/>
      <c r="BE1159">
        <f t="shared" si="598"/>
        <v>0</v>
      </c>
      <c r="BF1159">
        <f t="shared" si="599"/>
        <v>0</v>
      </c>
      <c r="BG1159">
        <f t="shared" si="600"/>
        <v>2</v>
      </c>
      <c r="BH1159">
        <f t="shared" si="603"/>
        <v>7</v>
      </c>
      <c r="BI1159" s="6">
        <f t="shared" si="601"/>
        <v>0</v>
      </c>
      <c r="BJ1159" s="44">
        <f t="shared" si="602"/>
        <v>0</v>
      </c>
    </row>
    <row r="1160" spans="1:62" ht="15" customHeight="1" x14ac:dyDescent="0.25">
      <c r="A1160" s="144">
        <f t="shared" si="627"/>
        <v>1148</v>
      </c>
      <c r="B1160" s="89" t="s">
        <v>151</v>
      </c>
      <c r="C1160" s="150">
        <v>37</v>
      </c>
      <c r="D1160" s="89" t="s">
        <v>151</v>
      </c>
      <c r="E1160" s="150">
        <v>36</v>
      </c>
      <c r="F1160" s="154" t="s">
        <v>141</v>
      </c>
      <c r="G1160" s="155">
        <v>21</v>
      </c>
      <c r="H1160" s="152">
        <f t="shared" si="626"/>
        <v>5990.97</v>
      </c>
      <c r="I1160" s="47">
        <f t="shared" si="625"/>
        <v>23.949999999999818</v>
      </c>
      <c r="J1160" s="47">
        <f t="shared" si="628"/>
        <v>5945.5</v>
      </c>
      <c r="K1160" s="47">
        <f t="shared" si="621"/>
        <v>0</v>
      </c>
      <c r="L1160" s="56">
        <f t="shared" si="620"/>
        <v>51.391861223349508</v>
      </c>
      <c r="M1160" s="56">
        <f t="shared" si="604"/>
        <v>0</v>
      </c>
      <c r="N1160" s="78"/>
      <c r="O1160" s="78"/>
      <c r="P1160" s="78"/>
      <c r="Q1160" s="78"/>
      <c r="R1160" s="78"/>
      <c r="S1160" s="78"/>
      <c r="T1160" s="78"/>
      <c r="U1160" s="47"/>
      <c r="V1160" s="47">
        <f t="shared" si="623"/>
        <v>51.391861223349508</v>
      </c>
      <c r="W1160" s="79">
        <v>5</v>
      </c>
      <c r="X1160" s="62">
        <f t="shared" si="624"/>
        <v>51.391861223349508</v>
      </c>
      <c r="Y1160" s="137">
        <f t="shared" si="605"/>
        <v>1719.8899892763536</v>
      </c>
      <c r="Z1160" s="133">
        <v>1850</v>
      </c>
      <c r="AA1160" s="5">
        <f>POWER(2*X1160/1000*Z1160, 2)*A$5</f>
        <v>5.785116695360033</v>
      </c>
      <c r="AB1160" s="133">
        <v>1770</v>
      </c>
      <c r="AC1160" s="43">
        <f t="shared" si="607"/>
        <v>5.2956003199104309</v>
      </c>
      <c r="AD1160" s="133">
        <v>1797</v>
      </c>
      <c r="AE1160" s="43">
        <f t="shared" si="606"/>
        <v>5.4583932501700154</v>
      </c>
      <c r="AF1160" s="131"/>
      <c r="AG1160" s="43">
        <f t="shared" si="608"/>
        <v>0</v>
      </c>
      <c r="AH1160" s="133"/>
      <c r="AI1160" s="43">
        <f t="shared" si="609"/>
        <v>0</v>
      </c>
      <c r="AJ1160" s="133"/>
      <c r="AK1160" s="43">
        <f t="shared" si="610"/>
        <v>0</v>
      </c>
      <c r="AL1160" s="231"/>
      <c r="AM1160" s="43">
        <f t="shared" si="611"/>
        <v>0</v>
      </c>
      <c r="AN1160" s="133"/>
      <c r="AO1160" s="5">
        <f>POWER(2*X1160/1000*AN1160, 2)*A$5</f>
        <v>0</v>
      </c>
      <c r="AP1160" s="133"/>
      <c r="AQ1160" s="43">
        <f>POWER(2*Z1160/1000*AP1160, 2)*C$5</f>
        <v>0</v>
      </c>
      <c r="AR1160" s="133"/>
      <c r="AS1160" s="43">
        <f>POWER(2*AB1160/1000*AR1160, 2)*E$5</f>
        <v>0</v>
      </c>
      <c r="AT1160" s="131"/>
      <c r="AU1160" s="43">
        <f t="shared" si="615"/>
        <v>0</v>
      </c>
      <c r="AV1160" s="133"/>
      <c r="AW1160" s="43">
        <f t="shared" si="616"/>
        <v>0</v>
      </c>
      <c r="AX1160" s="133"/>
      <c r="AY1160" s="43">
        <f t="shared" si="617"/>
        <v>0</v>
      </c>
      <c r="AZ1160" s="133"/>
      <c r="BA1160" s="43">
        <f t="shared" si="618"/>
        <v>0</v>
      </c>
      <c r="BB1160" s="231"/>
      <c r="BC1160" s="43">
        <f t="shared" si="619"/>
        <v>0</v>
      </c>
      <c r="BD1160" s="123" t="s">
        <v>204</v>
      </c>
      <c r="BE1160">
        <f t="shared" si="598"/>
        <v>0</v>
      </c>
      <c r="BF1160">
        <f t="shared" si="599"/>
        <v>0</v>
      </c>
      <c r="BG1160">
        <f t="shared" si="600"/>
        <v>2</v>
      </c>
      <c r="BH1160">
        <f t="shared" si="603"/>
        <v>7</v>
      </c>
      <c r="BI1160" s="6">
        <f t="shared" si="601"/>
        <v>0</v>
      </c>
      <c r="BJ1160" s="44">
        <f t="shared" si="602"/>
        <v>0</v>
      </c>
    </row>
    <row r="1161" spans="1:62" ht="15" customHeight="1" x14ac:dyDescent="0.25">
      <c r="A1161" s="144">
        <f t="shared" si="627"/>
        <v>1149</v>
      </c>
      <c r="B1161" s="89" t="s">
        <v>151</v>
      </c>
      <c r="C1161" s="150">
        <v>38</v>
      </c>
      <c r="D1161" s="89" t="s">
        <v>151</v>
      </c>
      <c r="E1161" s="150">
        <v>37</v>
      </c>
      <c r="F1161" s="154" t="s">
        <v>141</v>
      </c>
      <c r="G1161" s="155">
        <v>22</v>
      </c>
      <c r="H1161" s="152">
        <f t="shared" si="626"/>
        <v>5990.97</v>
      </c>
      <c r="I1161" s="47">
        <f t="shared" si="625"/>
        <v>18.199999999999818</v>
      </c>
      <c r="J1161" s="47">
        <f t="shared" si="628"/>
        <v>5953.5</v>
      </c>
      <c r="K1161" s="47">
        <f t="shared" si="621"/>
        <v>0</v>
      </c>
      <c r="L1161" s="56">
        <f t="shared" si="620"/>
        <v>41.656222824447397</v>
      </c>
      <c r="M1161" s="56">
        <f t="shared" si="604"/>
        <v>0</v>
      </c>
      <c r="N1161" s="78"/>
      <c r="O1161" s="78"/>
      <c r="P1161" s="78"/>
      <c r="Q1161" s="78"/>
      <c r="R1161" s="78"/>
      <c r="S1161" s="78"/>
      <c r="T1161" s="78"/>
      <c r="U1161" s="47"/>
      <c r="V1161" s="47">
        <f t="shared" si="623"/>
        <v>41.656222824447397</v>
      </c>
      <c r="W1161" s="82" t="s">
        <v>117</v>
      </c>
      <c r="X1161" s="62"/>
      <c r="Y1161" s="137"/>
      <c r="Z1161" s="133">
        <v>2380</v>
      </c>
      <c r="AA1161" s="5">
        <f t="shared" ref="AA1161:AA1163" si="630">POWER(2*X1161/1000*Z1161, 2)*A$5</f>
        <v>0</v>
      </c>
      <c r="AB1161" s="133">
        <v>2260</v>
      </c>
      <c r="AC1161" s="43">
        <f t="shared" si="607"/>
        <v>0</v>
      </c>
      <c r="AD1161" s="133">
        <v>2240</v>
      </c>
      <c r="AE1161" s="43">
        <f t="shared" si="606"/>
        <v>0</v>
      </c>
      <c r="AF1161" s="133"/>
      <c r="AG1161" s="43">
        <f t="shared" si="608"/>
        <v>0</v>
      </c>
      <c r="AH1161" s="133"/>
      <c r="AI1161" s="43">
        <f t="shared" ref="AI1161:AI1163" si="631">POWER(2*$X1161/1000*AH1161, 2)*$A$5</f>
        <v>0</v>
      </c>
      <c r="AJ1161" s="133"/>
      <c r="AK1161" s="43">
        <f t="shared" si="610"/>
        <v>0</v>
      </c>
      <c r="AL1161" s="231"/>
      <c r="AM1161" s="43">
        <f t="shared" si="611"/>
        <v>0</v>
      </c>
      <c r="AN1161" s="133"/>
      <c r="AO1161" s="5">
        <f>POWER(2*X1161/1000*AN1161, 2)*A$5</f>
        <v>0</v>
      </c>
      <c r="AP1161" s="133"/>
      <c r="AQ1161" s="43">
        <f>POWER(2*Z1161/1000*AP1161, 2)*C$5</f>
        <v>0</v>
      </c>
      <c r="AR1161" s="133"/>
      <c r="AS1161" s="43">
        <f>POWER(2*AB1161/1000*AR1161, 2)*E$5</f>
        <v>0</v>
      </c>
      <c r="AT1161" s="131"/>
      <c r="AU1161" s="43">
        <f t="shared" ref="AU1161:AU1163" si="632">POWER(2*X1161/1000*AT1161, 2)*$A$5</f>
        <v>0</v>
      </c>
      <c r="AV1161" s="133"/>
      <c r="AW1161" s="43">
        <f t="shared" si="616"/>
        <v>0</v>
      </c>
      <c r="AX1161" s="133"/>
      <c r="AY1161" s="43">
        <f t="shared" si="617"/>
        <v>0</v>
      </c>
      <c r="AZ1161" s="133"/>
      <c r="BA1161" s="43">
        <f t="shared" si="618"/>
        <v>0</v>
      </c>
      <c r="BB1161" s="231"/>
      <c r="BC1161" s="43">
        <f t="shared" si="619"/>
        <v>0</v>
      </c>
      <c r="BD1161" s="123" t="s">
        <v>203</v>
      </c>
      <c r="BE1161">
        <f t="shared" si="598"/>
        <v>0</v>
      </c>
      <c r="BF1161">
        <f t="shared" si="599"/>
        <v>0</v>
      </c>
      <c r="BG1161">
        <f t="shared" si="600"/>
        <v>2</v>
      </c>
      <c r="BH1161">
        <f t="shared" si="603"/>
        <v>7</v>
      </c>
      <c r="BI1161" s="6">
        <f t="shared" si="601"/>
        <v>0</v>
      </c>
      <c r="BJ1161" s="44">
        <f t="shared" si="602"/>
        <v>0</v>
      </c>
    </row>
    <row r="1162" spans="1:62" x14ac:dyDescent="0.25">
      <c r="A1162" s="144">
        <f t="shared" si="627"/>
        <v>1150</v>
      </c>
      <c r="B1162" s="89" t="s">
        <v>151</v>
      </c>
      <c r="C1162" s="150">
        <v>39</v>
      </c>
      <c r="D1162" s="89" t="s">
        <v>151</v>
      </c>
      <c r="E1162" s="150">
        <v>38</v>
      </c>
      <c r="F1162" s="154" t="s">
        <v>141</v>
      </c>
      <c r="G1162" s="155">
        <v>23</v>
      </c>
      <c r="H1162" s="152">
        <f t="shared" si="626"/>
        <v>5990.97</v>
      </c>
      <c r="I1162" s="47">
        <f t="shared" si="625"/>
        <v>12.449999999999818</v>
      </c>
      <c r="J1162" s="47">
        <f t="shared" si="628"/>
        <v>5961.5</v>
      </c>
      <c r="K1162" s="47">
        <f t="shared" si="621"/>
        <v>0</v>
      </c>
      <c r="L1162" s="56">
        <f t="shared" si="620"/>
        <v>31.991927106693815</v>
      </c>
      <c r="M1162" s="56">
        <f t="shared" si="604"/>
        <v>0</v>
      </c>
      <c r="N1162" s="78"/>
      <c r="O1162" s="78"/>
      <c r="P1162" s="78"/>
      <c r="Q1162" s="78"/>
      <c r="R1162" s="78"/>
      <c r="S1162" s="78"/>
      <c r="T1162" s="78"/>
      <c r="U1162" s="47"/>
      <c r="V1162" s="47">
        <f t="shared" si="623"/>
        <v>31.991927106693815</v>
      </c>
      <c r="W1162" s="82" t="s">
        <v>117</v>
      </c>
      <c r="X1162" s="62"/>
      <c r="Y1162" s="137"/>
      <c r="Z1162" s="133"/>
      <c r="AA1162" s="5">
        <f t="shared" si="630"/>
        <v>0</v>
      </c>
      <c r="AB1162" s="133"/>
      <c r="AC1162" s="43">
        <f t="shared" si="607"/>
        <v>0</v>
      </c>
      <c r="AD1162" s="133"/>
      <c r="AE1162" s="43">
        <f t="shared" si="606"/>
        <v>0</v>
      </c>
      <c r="AF1162" s="133"/>
      <c r="AG1162" s="43">
        <f t="shared" si="608"/>
        <v>0</v>
      </c>
      <c r="AH1162" s="133"/>
      <c r="AI1162" s="43">
        <f t="shared" si="631"/>
        <v>0</v>
      </c>
      <c r="AJ1162" s="133"/>
      <c r="AK1162" s="43">
        <f t="shared" si="610"/>
        <v>0</v>
      </c>
      <c r="AL1162" s="231"/>
      <c r="AM1162" s="43">
        <f t="shared" si="611"/>
        <v>0</v>
      </c>
      <c r="AN1162" s="133"/>
      <c r="AO1162" s="5">
        <f>POWER(2*X1162/1000*AN1162, 2)*A$5</f>
        <v>0</v>
      </c>
      <c r="AP1162" s="133"/>
      <c r="AQ1162" s="43">
        <f>POWER(2*Z1162/1000*AP1162, 2)*C$5</f>
        <v>0</v>
      </c>
      <c r="AR1162" s="133"/>
      <c r="AS1162" s="43">
        <f>POWER(2*AB1162/1000*AR1162, 2)*E$5</f>
        <v>0</v>
      </c>
      <c r="AT1162" s="133"/>
      <c r="AU1162" s="43">
        <f t="shared" si="632"/>
        <v>0</v>
      </c>
      <c r="AV1162" s="133"/>
      <c r="AW1162" s="43">
        <f t="shared" ref="AW1162:AW1163" si="633">POWER(2*$X1162/1000*AV1162, 2)*$A$5</f>
        <v>0</v>
      </c>
      <c r="AX1162" s="133"/>
      <c r="AY1162" s="43">
        <f t="shared" si="617"/>
        <v>0</v>
      </c>
      <c r="AZ1162" s="133"/>
      <c r="BA1162" s="43">
        <f t="shared" si="618"/>
        <v>0</v>
      </c>
      <c r="BB1162" s="231"/>
      <c r="BC1162" s="43">
        <f t="shared" si="619"/>
        <v>0</v>
      </c>
      <c r="BD1162" s="123" t="s">
        <v>202</v>
      </c>
      <c r="BE1162">
        <f t="shared" si="598"/>
        <v>0</v>
      </c>
      <c r="BF1162">
        <f t="shared" si="599"/>
        <v>0</v>
      </c>
      <c r="BG1162">
        <f t="shared" si="600"/>
        <v>2</v>
      </c>
      <c r="BH1162">
        <f t="shared" si="603"/>
        <v>7</v>
      </c>
      <c r="BI1162" s="6">
        <f t="shared" si="601"/>
        <v>0</v>
      </c>
      <c r="BJ1162" s="44">
        <f t="shared" si="602"/>
        <v>0</v>
      </c>
    </row>
    <row r="1163" spans="1:62" ht="15.75" thickBot="1" x14ac:dyDescent="0.3">
      <c r="A1163" s="146">
        <f t="shared" si="627"/>
        <v>1151</v>
      </c>
      <c r="B1163" s="90" t="s">
        <v>151</v>
      </c>
      <c r="C1163" s="151">
        <v>40</v>
      </c>
      <c r="D1163" s="89" t="s">
        <v>151</v>
      </c>
      <c r="E1163" s="150">
        <v>39</v>
      </c>
      <c r="F1163" s="156" t="s">
        <v>141</v>
      </c>
      <c r="G1163" s="157">
        <v>24</v>
      </c>
      <c r="H1163" s="153">
        <f t="shared" si="626"/>
        <v>5990.97</v>
      </c>
      <c r="I1163" s="47">
        <f t="shared" si="625"/>
        <v>6.6999999999998181</v>
      </c>
      <c r="J1163" s="50">
        <f t="shared" si="628"/>
        <v>5969.5</v>
      </c>
      <c r="K1163" s="47">
        <f t="shared" si="621"/>
        <v>0</v>
      </c>
      <c r="L1163" s="57">
        <f t="shared" si="620"/>
        <v>22.491129362484411</v>
      </c>
      <c r="M1163" s="57">
        <f t="shared" si="604"/>
        <v>0</v>
      </c>
      <c r="N1163" s="50"/>
      <c r="O1163" s="50"/>
      <c r="P1163" s="50"/>
      <c r="Q1163" s="50"/>
      <c r="R1163" s="50"/>
      <c r="S1163" s="50"/>
      <c r="T1163" s="50"/>
      <c r="U1163" s="50"/>
      <c r="V1163" s="50">
        <f t="shared" si="623"/>
        <v>22.491129362484411</v>
      </c>
      <c r="W1163" s="168" t="s">
        <v>117</v>
      </c>
      <c r="X1163" s="168"/>
      <c r="Y1163" s="170"/>
      <c r="Z1163" s="134"/>
      <c r="AA1163" s="171">
        <f t="shared" si="630"/>
        <v>0</v>
      </c>
      <c r="AB1163" s="134"/>
      <c r="AC1163" s="43">
        <f t="shared" si="607"/>
        <v>0</v>
      </c>
      <c r="AD1163" s="134"/>
      <c r="AE1163" s="43">
        <f t="shared" si="606"/>
        <v>0</v>
      </c>
      <c r="AF1163" s="134"/>
      <c r="AG1163" s="43">
        <f t="shared" si="608"/>
        <v>0</v>
      </c>
      <c r="AH1163" s="134"/>
      <c r="AI1163" s="43">
        <f t="shared" si="631"/>
        <v>0</v>
      </c>
      <c r="AJ1163" s="134"/>
      <c r="AK1163" s="43">
        <f t="shared" si="610"/>
        <v>0</v>
      </c>
      <c r="AL1163" s="232"/>
      <c r="AM1163" s="43">
        <f t="shared" si="611"/>
        <v>0</v>
      </c>
      <c r="AN1163" s="134"/>
      <c r="AO1163" s="169">
        <f>POWER(2*X1163/1000*AN1163, 2)*A$5</f>
        <v>0</v>
      </c>
      <c r="AP1163" s="134"/>
      <c r="AQ1163" s="171">
        <f>POWER(2*Z1163/1000*AP1163, 2)*C$5</f>
        <v>0</v>
      </c>
      <c r="AR1163" s="134"/>
      <c r="AS1163" s="171">
        <f>POWER(2*AB1163/1000*AR1163, 2)*E$5</f>
        <v>0</v>
      </c>
      <c r="AT1163" s="134"/>
      <c r="AU1163" s="171">
        <f t="shared" si="632"/>
        <v>0</v>
      </c>
      <c r="AV1163" s="134"/>
      <c r="AW1163" s="171">
        <f t="shared" si="633"/>
        <v>0</v>
      </c>
      <c r="AX1163" s="134"/>
      <c r="AY1163" s="171">
        <f t="shared" si="617"/>
        <v>0</v>
      </c>
      <c r="AZ1163" s="134"/>
      <c r="BA1163" s="171">
        <f t="shared" si="618"/>
        <v>0</v>
      </c>
      <c r="BB1163" s="232"/>
      <c r="BC1163" s="171">
        <f t="shared" ref="BC1163" si="634">POWER(2*AF1163/1000*BB1163, 2)*$A$5</f>
        <v>0</v>
      </c>
      <c r="BD1163" s="174" t="s">
        <v>261</v>
      </c>
      <c r="BE1163">
        <f t="shared" si="598"/>
        <v>0</v>
      </c>
      <c r="BF1163">
        <f t="shared" si="599"/>
        <v>0</v>
      </c>
      <c r="BG1163">
        <f t="shared" si="600"/>
        <v>2</v>
      </c>
      <c r="BH1163">
        <f t="shared" si="603"/>
        <v>7</v>
      </c>
      <c r="BI1163" s="6">
        <f t="shared" si="601"/>
        <v>0</v>
      </c>
      <c r="BJ1163" s="44">
        <f t="shared" si="602"/>
        <v>0</v>
      </c>
    </row>
    <row r="1164" spans="1:62" ht="15.75" thickBot="1" x14ac:dyDescent="0.3">
      <c r="B1164" s="204" t="s">
        <v>151</v>
      </c>
      <c r="C1164" s="205">
        <v>41</v>
      </c>
      <c r="D1164" s="206" t="s">
        <v>151</v>
      </c>
      <c r="E1164" s="207">
        <v>40</v>
      </c>
      <c r="F1164" s="4" t="s">
        <v>201</v>
      </c>
      <c r="G1164" s="85"/>
    </row>
    <row r="1165" spans="1:62" x14ac:dyDescent="0.25">
      <c r="G1165" s="85"/>
    </row>
    <row r="1166" spans="1:62" x14ac:dyDescent="0.25">
      <c r="G1166" s="85"/>
    </row>
    <row r="1167" spans="1:62" x14ac:dyDescent="0.25">
      <c r="G1167" s="85"/>
    </row>
    <row r="1168" spans="1:62" x14ac:dyDescent="0.25">
      <c r="G1168" s="85"/>
    </row>
    <row r="1169" spans="1:63" x14ac:dyDescent="0.25">
      <c r="G1169" s="85"/>
    </row>
    <row r="1170" spans="1:63" x14ac:dyDescent="0.25">
      <c r="G1170" s="85"/>
    </row>
    <row r="1171" spans="1:63" x14ac:dyDescent="0.25">
      <c r="G1171" s="85"/>
    </row>
    <row r="1172" spans="1:63" x14ac:dyDescent="0.25">
      <c r="G1172" s="85"/>
    </row>
    <row r="1173" spans="1:63" s="44" customFormat="1" x14ac:dyDescent="0.25">
      <c r="A1173" s="193"/>
      <c r="B1173" s="193"/>
      <c r="C1173" s="193"/>
      <c r="D1173" s="202"/>
      <c r="E1173" s="202"/>
      <c r="F1173" s="193"/>
      <c r="G1173" s="85"/>
      <c r="I1173"/>
      <c r="L1173"/>
      <c r="M1173"/>
      <c r="N1173"/>
      <c r="O1173"/>
      <c r="P1173"/>
      <c r="Q1173"/>
      <c r="W1173" s="80"/>
      <c r="X1173" s="80"/>
      <c r="Y1173" s="80"/>
      <c r="Z1173" s="109"/>
      <c r="AA1173"/>
      <c r="AB1173" s="109"/>
      <c r="AC1173"/>
      <c r="AD1173" s="109"/>
      <c r="AE1173"/>
      <c r="AF1173" s="109"/>
      <c r="AG1173"/>
      <c r="AH1173" s="109"/>
      <c r="AI1173"/>
      <c r="AJ1173" s="109"/>
      <c r="AK1173"/>
      <c r="AL1173" s="14"/>
      <c r="AM1173"/>
      <c r="AN1173" s="109"/>
      <c r="AP1173" s="109"/>
      <c r="AR1173" s="109"/>
      <c r="AT1173" s="109"/>
      <c r="AV1173" s="109"/>
      <c r="BB1173" s="14"/>
      <c r="BD1173" s="54"/>
      <c r="BE1173"/>
      <c r="BF1173"/>
      <c r="BG1173"/>
      <c r="BH1173"/>
      <c r="BI1173"/>
      <c r="BJ1173"/>
      <c r="BK1173"/>
    </row>
    <row r="1174" spans="1:63" s="44" customFormat="1" x14ac:dyDescent="0.25">
      <c r="A1174" s="193"/>
      <c r="B1174" s="193"/>
      <c r="C1174" s="193"/>
      <c r="D1174" s="202"/>
      <c r="E1174" s="202"/>
      <c r="F1174" s="193"/>
      <c r="G1174" s="85"/>
      <c r="I1174"/>
      <c r="L1174"/>
      <c r="M1174"/>
      <c r="N1174"/>
      <c r="O1174"/>
      <c r="P1174"/>
      <c r="Q1174"/>
      <c r="W1174" s="80"/>
      <c r="X1174" s="80"/>
      <c r="Y1174" s="80"/>
      <c r="Z1174" s="109"/>
      <c r="AA1174"/>
      <c r="AB1174" s="109"/>
      <c r="AC1174"/>
      <c r="AD1174" s="109"/>
      <c r="AE1174"/>
      <c r="AF1174" s="109"/>
      <c r="AG1174"/>
      <c r="AH1174" s="109"/>
      <c r="AI1174"/>
      <c r="AJ1174" s="109"/>
      <c r="AK1174"/>
      <c r="AL1174" s="14"/>
      <c r="AM1174"/>
      <c r="AN1174" s="109"/>
      <c r="AP1174" s="109"/>
      <c r="AR1174" s="109"/>
      <c r="AT1174" s="109"/>
      <c r="AV1174" s="109"/>
      <c r="BB1174" s="14"/>
      <c r="BD1174" s="54"/>
      <c r="BE1174"/>
      <c r="BF1174"/>
      <c r="BG1174"/>
      <c r="BH1174"/>
      <c r="BI1174"/>
      <c r="BJ1174"/>
      <c r="BK1174"/>
    </row>
    <row r="1175" spans="1:63" s="44" customFormat="1" x14ac:dyDescent="0.25">
      <c r="A1175" s="193"/>
      <c r="B1175" s="193"/>
      <c r="C1175" s="193"/>
      <c r="D1175" s="202"/>
      <c r="E1175" s="202"/>
      <c r="F1175" s="193"/>
      <c r="G1175" s="85"/>
      <c r="I1175"/>
      <c r="L1175"/>
      <c r="M1175"/>
      <c r="N1175"/>
      <c r="O1175"/>
      <c r="P1175"/>
      <c r="Q1175"/>
      <c r="W1175" s="80"/>
      <c r="X1175" s="80"/>
      <c r="Y1175" s="80"/>
      <c r="Z1175" s="109"/>
      <c r="AA1175"/>
      <c r="AB1175" s="109"/>
      <c r="AC1175"/>
      <c r="AD1175" s="109"/>
      <c r="AE1175"/>
      <c r="AF1175" s="109"/>
      <c r="AG1175"/>
      <c r="AH1175" s="109"/>
      <c r="AI1175"/>
      <c r="AJ1175" s="109"/>
      <c r="AK1175"/>
      <c r="AL1175" s="14"/>
      <c r="AM1175"/>
      <c r="AN1175" s="109"/>
      <c r="AP1175" s="109"/>
      <c r="AR1175" s="109"/>
      <c r="AT1175" s="109"/>
      <c r="AV1175" s="109"/>
      <c r="BB1175" s="14"/>
      <c r="BD1175" s="54"/>
      <c r="BE1175"/>
      <c r="BF1175"/>
      <c r="BG1175"/>
      <c r="BH1175"/>
      <c r="BI1175"/>
      <c r="BJ1175"/>
      <c r="BK1175"/>
    </row>
  </sheetData>
  <autoFilter ref="A12:BK1164"/>
  <mergeCells count="38">
    <mergeCell ref="L4:M4"/>
    <mergeCell ref="N5:Q5"/>
    <mergeCell ref="R7:V7"/>
    <mergeCell ref="Z7:AA7"/>
    <mergeCell ref="AB7:AC7"/>
    <mergeCell ref="B10:C10"/>
    <mergeCell ref="F10:G10"/>
    <mergeCell ref="H10:L10"/>
    <mergeCell ref="Z10:AA10"/>
    <mergeCell ref="AB10:AC10"/>
    <mergeCell ref="D10:E10"/>
    <mergeCell ref="AD7:AE7"/>
    <mergeCell ref="AD10:AE10"/>
    <mergeCell ref="AR7:AS7"/>
    <mergeCell ref="AR10:AS10"/>
    <mergeCell ref="AF7:AG7"/>
    <mergeCell ref="AF10:AG10"/>
    <mergeCell ref="AJ7:AK7"/>
    <mergeCell ref="AN7:AO7"/>
    <mergeCell ref="AP7:AQ7"/>
    <mergeCell ref="AL7:AM7"/>
    <mergeCell ref="AL10:AM10"/>
    <mergeCell ref="BD7:BE7"/>
    <mergeCell ref="AH10:AI10"/>
    <mergeCell ref="AJ10:AK10"/>
    <mergeCell ref="AN10:AO10"/>
    <mergeCell ref="AP10:AQ10"/>
    <mergeCell ref="AT10:AU10"/>
    <mergeCell ref="AV10:AW10"/>
    <mergeCell ref="AV7:AW7"/>
    <mergeCell ref="AX7:AY7"/>
    <mergeCell ref="AT7:AU7"/>
    <mergeCell ref="AH7:AI7"/>
    <mergeCell ref="AZ7:BA7"/>
    <mergeCell ref="AZ10:BA10"/>
    <mergeCell ref="BB7:BC7"/>
    <mergeCell ref="BB10:BC10"/>
    <mergeCell ref="AX10:AY10"/>
  </mergeCells>
  <conditionalFormatting sqref="AY13:AY1163 AO13:AO1163 AA13:AA1163 AS13:AS1163 AQ13:AQ1163 AC13:AC1163 AE13:AE1163">
    <cfRule type="cellIs" dxfId="59" priority="50" stopIfTrue="1" operator="equal">
      <formula>0</formula>
    </cfRule>
    <cfRule type="containsBlanks" priority="51" stopIfTrue="1">
      <formula>LEN(TRIM(AA13))=0</formula>
    </cfRule>
    <cfRule type="cellIs" dxfId="58" priority="52" stopIfTrue="1" operator="between">
      <formula>3.951</formula>
      <formula>6.049</formula>
    </cfRule>
    <cfRule type="cellIs" dxfId="57" priority="53" stopIfTrue="1" operator="lessThan">
      <formula>2</formula>
    </cfRule>
    <cfRule type="cellIs" dxfId="56" priority="54" stopIfTrue="1" operator="greaterThan">
      <formula>6.05</formula>
    </cfRule>
    <cfRule type="expression" dxfId="55" priority="55" stopIfTrue="1">
      <formula>$L13&lt;500</formula>
    </cfRule>
    <cfRule type="cellIs" dxfId="54" priority="56" operator="lessThan">
      <formula>3.95</formula>
    </cfRule>
  </conditionalFormatting>
  <conditionalFormatting sqref="BA13:BA1163">
    <cfRule type="cellIs" dxfId="53" priority="36" stopIfTrue="1" operator="equal">
      <formula>0</formula>
    </cfRule>
    <cfRule type="containsBlanks" priority="37" stopIfTrue="1">
      <formula>LEN(TRIM(BA13))=0</formula>
    </cfRule>
    <cfRule type="cellIs" dxfId="52" priority="38" stopIfTrue="1" operator="between">
      <formula>3.951</formula>
      <formula>6.049</formula>
    </cfRule>
    <cfRule type="cellIs" dxfId="51" priority="39" stopIfTrue="1" operator="lessThan">
      <formula>2</formula>
    </cfRule>
    <cfRule type="cellIs" dxfId="50" priority="40" stopIfTrue="1" operator="greaterThan">
      <formula>6.05</formula>
    </cfRule>
    <cfRule type="expression" dxfId="49" priority="41" stopIfTrue="1">
      <formula>$L13&lt;500</formula>
    </cfRule>
    <cfRule type="cellIs" dxfId="48" priority="42" operator="lessThan">
      <formula>3.95</formula>
    </cfRule>
  </conditionalFormatting>
  <conditionalFormatting sqref="BC13:BC1163">
    <cfRule type="cellIs" dxfId="47" priority="29" stopIfTrue="1" operator="equal">
      <formula>0</formula>
    </cfRule>
    <cfRule type="containsBlanks" priority="30" stopIfTrue="1">
      <formula>LEN(TRIM(BC13))=0</formula>
    </cfRule>
    <cfRule type="cellIs" dxfId="46" priority="31" stopIfTrue="1" operator="between">
      <formula>3.951</formula>
      <formula>6.049</formula>
    </cfRule>
    <cfRule type="cellIs" dxfId="45" priority="32" stopIfTrue="1" operator="lessThan">
      <formula>2</formula>
    </cfRule>
    <cfRule type="cellIs" dxfId="44" priority="33" stopIfTrue="1" operator="greaterThan">
      <formula>6.05</formula>
    </cfRule>
    <cfRule type="expression" dxfId="43" priority="34" stopIfTrue="1">
      <formula>$L13&lt;500</formula>
    </cfRule>
    <cfRule type="cellIs" dxfId="42" priority="35" operator="lessThan">
      <formula>3.95</formula>
    </cfRule>
  </conditionalFormatting>
  <conditionalFormatting sqref="AM13:AM1163">
    <cfRule type="cellIs" dxfId="41" priority="22" stopIfTrue="1" operator="equal">
      <formula>0</formula>
    </cfRule>
    <cfRule type="containsBlanks" priority="23" stopIfTrue="1">
      <formula>LEN(TRIM(AM13))=0</formula>
    </cfRule>
    <cfRule type="cellIs" dxfId="40" priority="24" stopIfTrue="1" operator="between">
      <formula>3.951</formula>
      <formula>6.049</formula>
    </cfRule>
    <cfRule type="cellIs" dxfId="39" priority="25" stopIfTrue="1" operator="lessThan">
      <formula>2</formula>
    </cfRule>
    <cfRule type="cellIs" dxfId="38" priority="26" stopIfTrue="1" operator="greaterThan">
      <formula>6.05</formula>
    </cfRule>
    <cfRule type="expression" dxfId="37" priority="27" stopIfTrue="1">
      <formula>$L13&lt;500</formula>
    </cfRule>
    <cfRule type="cellIs" dxfId="36" priority="28" operator="lessThan">
      <formula>3.95</formula>
    </cfRule>
  </conditionalFormatting>
  <conditionalFormatting sqref="AG13:AG1163">
    <cfRule type="cellIs" dxfId="35" priority="15" stopIfTrue="1" operator="equal">
      <formula>0</formula>
    </cfRule>
    <cfRule type="containsBlanks" priority="16" stopIfTrue="1">
      <formula>LEN(TRIM(AG13))=0</formula>
    </cfRule>
    <cfRule type="cellIs" dxfId="34" priority="17" stopIfTrue="1" operator="between">
      <formula>3.951</formula>
      <formula>6.049</formula>
    </cfRule>
    <cfRule type="cellIs" dxfId="33" priority="18" stopIfTrue="1" operator="lessThan">
      <formula>2</formula>
    </cfRule>
    <cfRule type="cellIs" dxfId="32" priority="19" stopIfTrue="1" operator="greaterThan">
      <formula>6.05</formula>
    </cfRule>
    <cfRule type="expression" dxfId="31" priority="20" stopIfTrue="1">
      <formula>$L13&lt;500</formula>
    </cfRule>
    <cfRule type="cellIs" dxfId="30" priority="21" operator="lessThan">
      <formula>3.95</formula>
    </cfRule>
  </conditionalFormatting>
  <conditionalFormatting sqref="AI13:AI1163 AK13:AK1163">
    <cfRule type="cellIs" dxfId="29" priority="8" stopIfTrue="1" operator="equal">
      <formula>0</formula>
    </cfRule>
    <cfRule type="containsBlanks" priority="9" stopIfTrue="1">
      <formula>LEN(TRIM(AI13))=0</formula>
    </cfRule>
    <cfRule type="cellIs" dxfId="28" priority="10" stopIfTrue="1" operator="between">
      <formula>3.951</formula>
      <formula>6.049</formula>
    </cfRule>
    <cfRule type="cellIs" dxfId="27" priority="11" stopIfTrue="1" operator="lessThan">
      <formula>2</formula>
    </cfRule>
    <cfRule type="cellIs" dxfId="26" priority="12" stopIfTrue="1" operator="greaterThan">
      <formula>6.05</formula>
    </cfRule>
    <cfRule type="expression" dxfId="25" priority="13" stopIfTrue="1">
      <formula>$L13&lt;500</formula>
    </cfRule>
    <cfRule type="cellIs" dxfId="24" priority="14" operator="lessThan">
      <formula>3.95</formula>
    </cfRule>
  </conditionalFormatting>
  <conditionalFormatting sqref="AU13:AU1163 AW13:AW1163">
    <cfRule type="cellIs" dxfId="23" priority="1" stopIfTrue="1" operator="equal">
      <formula>0</formula>
    </cfRule>
    <cfRule type="containsBlanks" priority="2" stopIfTrue="1">
      <formula>LEN(TRIM(AU13))=0</formula>
    </cfRule>
    <cfRule type="cellIs" dxfId="22" priority="3" stopIfTrue="1" operator="between">
      <formula>3.951</formula>
      <formula>6.049</formula>
    </cfRule>
    <cfRule type="cellIs" dxfId="21" priority="4" stopIfTrue="1" operator="lessThan">
      <formula>2</formula>
    </cfRule>
    <cfRule type="cellIs" dxfId="20" priority="5" stopIfTrue="1" operator="greaterThan">
      <formula>6.05</formula>
    </cfRule>
    <cfRule type="expression" dxfId="19" priority="6" stopIfTrue="1">
      <formula>$L13&lt;500</formula>
    </cfRule>
    <cfRule type="cellIs" dxfId="18" priority="7" operator="lessThan">
      <formula>3.95</formula>
    </cfRule>
  </conditionalFormatting>
  <pageMargins left="0.45" right="0.45" top="0.25" bottom="0.75" header="0.05" footer="0.3"/>
  <pageSetup scale="41" fitToHeight="0" orientation="landscape" horizontalDpi="300" verticalDpi="300" r:id="rId1"/>
  <headerFooter>
    <oddFooter>&amp;L&amp;Z&amp;F&amp;C&amp;D  &amp;T&amp;RPage &amp;P of &amp;N</oddFoot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11"/>
  <sheetViews>
    <sheetView zoomScale="70" zoomScaleNormal="70" workbookViewId="0">
      <pane ySplit="6" topLeftCell="A7" activePane="bottomLeft" state="frozen"/>
      <selection pane="bottomLeft" activeCell="A7" sqref="A7:XFD7"/>
    </sheetView>
  </sheetViews>
  <sheetFormatPr defaultRowHeight="15" x14ac:dyDescent="0.25"/>
  <cols>
    <col min="6" max="6" width="10" customWidth="1"/>
    <col min="9" max="9" width="10.28515625" customWidth="1"/>
    <col min="13" max="17" width="0" hidden="1" customWidth="1"/>
    <col min="18" max="18" width="10" hidden="1" customWidth="1"/>
    <col min="19" max="20" width="0" hidden="1" customWidth="1"/>
    <col min="21" max="21" width="10.28515625" hidden="1" customWidth="1"/>
    <col min="22" max="33" width="0" hidden="1" customWidth="1"/>
    <col min="40" max="40" width="10" customWidth="1"/>
    <col min="43" max="43" width="10.28515625" customWidth="1"/>
    <col min="48" max="50" width="9.140625" style="218"/>
    <col min="51" max="51" width="4.42578125" customWidth="1"/>
  </cols>
  <sheetData>
    <row r="1" spans="1:54" ht="29.25" customHeight="1" x14ac:dyDescent="0.35">
      <c r="A1" s="269" t="s">
        <v>174</v>
      </c>
      <c r="B1" s="270"/>
      <c r="C1" s="270"/>
      <c r="D1" s="270"/>
      <c r="E1" s="270"/>
      <c r="F1" s="270"/>
      <c r="G1" s="270"/>
      <c r="H1" s="270"/>
      <c r="I1" s="270"/>
      <c r="J1" s="270"/>
      <c r="K1" s="270"/>
      <c r="L1" s="270"/>
      <c r="M1" s="269" t="s">
        <v>92</v>
      </c>
      <c r="N1" s="270"/>
      <c r="O1" s="270"/>
      <c r="P1" s="270"/>
      <c r="Q1" s="270"/>
      <c r="R1" s="270"/>
      <c r="S1" s="270"/>
      <c r="T1" s="270"/>
      <c r="U1" s="270"/>
      <c r="V1" s="270"/>
      <c r="W1" s="270"/>
      <c r="X1" s="270"/>
      <c r="Y1" s="270"/>
      <c r="Z1" s="270"/>
      <c r="AA1" s="270"/>
      <c r="AB1" s="270"/>
      <c r="AC1" s="270"/>
      <c r="AD1" s="270"/>
      <c r="AE1" s="270"/>
      <c r="AF1" s="270"/>
      <c r="AG1" s="271"/>
      <c r="AH1" s="217"/>
      <c r="AI1" s="269" t="s">
        <v>255</v>
      </c>
      <c r="AJ1" s="270"/>
      <c r="AK1" s="270"/>
      <c r="AL1" s="270"/>
      <c r="AM1" s="270"/>
      <c r="AN1" s="270"/>
      <c r="AO1" s="270"/>
      <c r="AP1" s="270"/>
      <c r="AQ1" s="270"/>
      <c r="AR1" s="270"/>
      <c r="AS1" s="270"/>
      <c r="AT1" s="270"/>
      <c r="AU1" s="270"/>
      <c r="AV1" s="302" t="s">
        <v>254</v>
      </c>
      <c r="AW1" s="302"/>
      <c r="AX1" s="302"/>
      <c r="AY1" s="302"/>
      <c r="AZ1" s="302"/>
      <c r="BA1" s="302"/>
      <c r="BB1" s="302"/>
    </row>
    <row r="2" spans="1:54" x14ac:dyDescent="0.25">
      <c r="A2" s="42" t="s">
        <v>81</v>
      </c>
      <c r="B2" s="2"/>
      <c r="C2" s="2" t="s">
        <v>82</v>
      </c>
      <c r="D2" s="2"/>
      <c r="E2" s="2" t="s">
        <v>83</v>
      </c>
      <c r="F2" s="2"/>
      <c r="G2" s="2" t="s">
        <v>84</v>
      </c>
      <c r="H2" s="2"/>
      <c r="I2" s="2" t="s">
        <v>93</v>
      </c>
      <c r="J2" s="2"/>
      <c r="K2" s="2" t="s">
        <v>95</v>
      </c>
      <c r="L2" s="2"/>
      <c r="M2" s="42" t="s">
        <v>81</v>
      </c>
      <c r="N2" s="2"/>
      <c r="O2" s="2" t="s">
        <v>82</v>
      </c>
      <c r="P2" s="2"/>
      <c r="Q2" s="2" t="s">
        <v>83</v>
      </c>
      <c r="R2" s="2"/>
      <c r="S2" s="2" t="s">
        <v>84</v>
      </c>
      <c r="T2" s="2"/>
      <c r="U2" s="2" t="s">
        <v>93</v>
      </c>
      <c r="V2" s="2"/>
      <c r="W2" s="2" t="s">
        <v>96</v>
      </c>
      <c r="X2" s="2"/>
      <c r="Y2" s="2" t="s">
        <v>95</v>
      </c>
      <c r="Z2" s="2"/>
      <c r="AA2" s="2" t="s">
        <v>94</v>
      </c>
      <c r="AB2" s="2"/>
      <c r="AC2" s="2" t="s">
        <v>85</v>
      </c>
      <c r="AD2" s="2"/>
      <c r="AE2" s="2" t="s">
        <v>86</v>
      </c>
      <c r="AF2" s="2"/>
      <c r="AG2" s="65" t="s">
        <v>87</v>
      </c>
      <c r="AH2" s="2"/>
      <c r="AI2" s="42" t="s">
        <v>81</v>
      </c>
      <c r="AJ2" s="2"/>
      <c r="AK2" s="2" t="s">
        <v>82</v>
      </c>
      <c r="AL2" s="2"/>
      <c r="AM2" s="2" t="s">
        <v>83</v>
      </c>
      <c r="AN2" s="2"/>
      <c r="AO2" s="2" t="s">
        <v>84</v>
      </c>
      <c r="AP2" s="2"/>
      <c r="AQ2" s="2" t="s">
        <v>93</v>
      </c>
      <c r="AR2" s="2"/>
      <c r="AS2" s="2" t="s">
        <v>95</v>
      </c>
      <c r="AT2" s="2"/>
    </row>
    <row r="3" spans="1:54" x14ac:dyDescent="0.25">
      <c r="A3" s="66" t="s">
        <v>88</v>
      </c>
      <c r="B3" s="2"/>
      <c r="C3" s="51" t="s">
        <v>89</v>
      </c>
      <c r="D3" s="2"/>
      <c r="E3" s="51" t="s">
        <v>88</v>
      </c>
      <c r="F3" s="2"/>
      <c r="G3" s="51" t="s">
        <v>89</v>
      </c>
      <c r="H3" s="2"/>
      <c r="I3" s="51" t="s">
        <v>88</v>
      </c>
      <c r="J3" s="2"/>
      <c r="K3" s="51" t="s">
        <v>89</v>
      </c>
      <c r="L3" s="2"/>
      <c r="M3" s="66" t="s">
        <v>88</v>
      </c>
      <c r="N3" s="2"/>
      <c r="O3" s="51" t="s">
        <v>89</v>
      </c>
      <c r="P3" s="2"/>
      <c r="Q3" s="51" t="s">
        <v>88</v>
      </c>
      <c r="R3" s="2"/>
      <c r="S3" s="51" t="s">
        <v>89</v>
      </c>
      <c r="T3" s="2"/>
      <c r="U3" s="51" t="s">
        <v>88</v>
      </c>
      <c r="V3" s="2"/>
      <c r="W3" s="51" t="s">
        <v>89</v>
      </c>
      <c r="X3" s="2"/>
      <c r="Y3" s="51" t="s">
        <v>88</v>
      </c>
      <c r="Z3" s="2"/>
      <c r="AA3" s="51" t="s">
        <v>89</v>
      </c>
      <c r="AB3" s="2"/>
      <c r="AC3" s="51" t="s">
        <v>88</v>
      </c>
      <c r="AD3" s="2"/>
      <c r="AE3" s="51" t="s">
        <v>89</v>
      </c>
      <c r="AF3" s="2"/>
      <c r="AG3" s="76" t="s">
        <v>88</v>
      </c>
      <c r="AH3" s="51"/>
      <c r="AI3" s="66" t="s">
        <v>88</v>
      </c>
      <c r="AJ3" s="2"/>
      <c r="AK3" s="51" t="s">
        <v>89</v>
      </c>
      <c r="AL3" s="2"/>
      <c r="AM3" s="51" t="s">
        <v>88</v>
      </c>
      <c r="AN3" s="2"/>
      <c r="AO3" s="51" t="s">
        <v>89</v>
      </c>
      <c r="AP3" s="2"/>
      <c r="AQ3" s="51" t="s">
        <v>88</v>
      </c>
      <c r="AR3" s="2"/>
      <c r="AS3" s="51" t="s">
        <v>89</v>
      </c>
      <c r="AT3" s="51"/>
    </row>
    <row r="4" spans="1:54" x14ac:dyDescent="0.25">
      <c r="A4" s="42"/>
      <c r="B4" s="2"/>
      <c r="C4" s="2"/>
      <c r="D4" s="2"/>
      <c r="E4" s="223"/>
      <c r="F4" s="51" t="s">
        <v>172</v>
      </c>
      <c r="G4" s="68"/>
      <c r="H4" s="51" t="s">
        <v>173</v>
      </c>
      <c r="L4" s="2"/>
      <c r="M4" s="42"/>
      <c r="N4" s="2"/>
      <c r="O4" s="2"/>
      <c r="P4" s="2"/>
      <c r="Q4" s="2"/>
      <c r="R4" s="2"/>
      <c r="S4" s="2"/>
      <c r="T4" s="67"/>
      <c r="U4" s="51" t="s">
        <v>90</v>
      </c>
      <c r="V4" s="68"/>
      <c r="W4" s="51" t="s">
        <v>91</v>
      </c>
      <c r="X4" s="2"/>
      <c r="Y4" s="2"/>
      <c r="Z4" s="2"/>
      <c r="AA4" s="2"/>
      <c r="AB4" s="2"/>
      <c r="AC4" s="2"/>
      <c r="AD4" s="2"/>
      <c r="AE4" s="2"/>
      <c r="AF4" s="2"/>
      <c r="AG4" s="65"/>
      <c r="AH4" s="2"/>
      <c r="AI4" s="42"/>
      <c r="AJ4" s="2"/>
      <c r="AK4" s="2"/>
      <c r="AL4" s="2"/>
      <c r="AM4" s="223"/>
      <c r="AN4" s="51" t="s">
        <v>172</v>
      </c>
      <c r="AO4" s="68"/>
      <c r="AP4" s="51" t="s">
        <v>173</v>
      </c>
      <c r="AW4" s="218" t="s">
        <v>211</v>
      </c>
      <c r="BA4" s="218" t="s">
        <v>210</v>
      </c>
    </row>
    <row r="5" spans="1:54" ht="16.5" customHeight="1" x14ac:dyDescent="0.45">
      <c r="A5" s="42"/>
      <c r="B5" s="2"/>
      <c r="C5" s="2"/>
      <c r="D5" s="2"/>
      <c r="E5" s="3"/>
      <c r="F5" s="69"/>
      <c r="G5" s="3"/>
      <c r="H5" s="51"/>
      <c r="I5" s="2"/>
      <c r="J5" s="2"/>
      <c r="K5" s="2"/>
      <c r="L5" s="2"/>
      <c r="M5" s="42"/>
      <c r="N5" s="2"/>
      <c r="O5" s="2"/>
      <c r="P5" s="2"/>
      <c r="Q5" s="3"/>
      <c r="R5" s="69"/>
      <c r="S5" s="3"/>
      <c r="T5" s="51" t="s">
        <v>97</v>
      </c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65"/>
      <c r="AH5" s="2"/>
      <c r="AI5" s="42"/>
      <c r="AJ5" s="2"/>
      <c r="AK5" s="2"/>
      <c r="AL5" s="2"/>
      <c r="AM5" s="224">
        <v>1152</v>
      </c>
      <c r="AN5" s="226" t="s">
        <v>253</v>
      </c>
      <c r="AO5" s="3"/>
      <c r="AP5" s="51"/>
      <c r="AQ5" s="2"/>
      <c r="AR5" s="2"/>
      <c r="AS5" s="2"/>
      <c r="AT5" s="2"/>
      <c r="AW5" s="220" t="s">
        <v>209</v>
      </c>
      <c r="BA5" s="219" t="s">
        <v>208</v>
      </c>
    </row>
    <row r="6" spans="1:54" ht="10.5" customHeight="1" x14ac:dyDescent="0.45">
      <c r="A6" s="42"/>
      <c r="B6" s="2"/>
      <c r="C6" s="2"/>
      <c r="D6" s="2"/>
      <c r="E6" s="3"/>
      <c r="F6" s="69"/>
      <c r="G6" s="3"/>
      <c r="H6" s="51"/>
      <c r="I6" s="2"/>
      <c r="J6" s="2"/>
      <c r="K6" s="2"/>
      <c r="L6" s="2"/>
      <c r="M6" s="42"/>
      <c r="N6" s="2"/>
      <c r="O6" s="2"/>
      <c r="P6" s="2"/>
      <c r="Q6" s="3"/>
      <c r="R6" s="69"/>
      <c r="S6" s="3"/>
      <c r="T6" s="51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65"/>
      <c r="AH6" s="2"/>
      <c r="AI6" s="42"/>
      <c r="AJ6" s="2"/>
      <c r="AK6" s="2"/>
      <c r="AL6" s="2"/>
      <c r="AM6" s="3"/>
      <c r="AN6" s="226"/>
      <c r="AO6" s="3"/>
      <c r="AP6" s="51"/>
      <c r="AQ6" s="2"/>
      <c r="AR6" s="2"/>
      <c r="AS6" s="2"/>
      <c r="AT6" s="2"/>
      <c r="AW6" s="220"/>
      <c r="BA6" s="219"/>
    </row>
    <row r="7" spans="1:54" x14ac:dyDescent="0.25">
      <c r="A7" s="42"/>
      <c r="B7" s="2"/>
      <c r="C7" s="2"/>
      <c r="D7" s="2"/>
      <c r="E7" s="3"/>
      <c r="F7" s="69"/>
      <c r="G7" s="3"/>
      <c r="H7" s="51"/>
      <c r="I7" s="2"/>
      <c r="J7" s="2"/>
      <c r="K7" s="2"/>
      <c r="L7" s="2"/>
      <c r="M7" s="42"/>
      <c r="N7" s="2"/>
      <c r="O7" s="2"/>
      <c r="P7" s="2"/>
      <c r="Q7" s="3"/>
      <c r="R7" s="69"/>
      <c r="S7" s="3"/>
      <c r="T7" s="51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65"/>
      <c r="AH7" s="2"/>
      <c r="AI7" s="42"/>
      <c r="AJ7" s="2"/>
      <c r="AK7" s="2"/>
      <c r="AL7" s="2"/>
      <c r="AM7" s="3"/>
      <c r="AN7" s="69"/>
      <c r="AO7" s="3"/>
      <c r="AP7" s="51"/>
      <c r="AQ7" s="2"/>
      <c r="AR7" s="2"/>
      <c r="AS7" s="2"/>
      <c r="AT7" s="2"/>
    </row>
    <row r="8" spans="1:54" x14ac:dyDescent="0.25">
      <c r="A8" s="42">
        <v>1</v>
      </c>
      <c r="B8" s="2"/>
      <c r="C8" s="2">
        <f t="shared" ref="C8:C71" si="0">A8+400</f>
        <v>401</v>
      </c>
      <c r="D8" s="2"/>
      <c r="E8" s="223">
        <f t="shared" ref="E8:E71" si="1">C8+400</f>
        <v>801</v>
      </c>
      <c r="F8" s="2"/>
      <c r="G8" s="68">
        <f t="shared" ref="G8:G71" si="2">1903-E8</f>
        <v>1102</v>
      </c>
      <c r="H8" s="2"/>
      <c r="I8" s="3">
        <f t="shared" ref="I8:I71" si="3">G8-400</f>
        <v>702</v>
      </c>
      <c r="J8" s="2"/>
      <c r="K8" s="3">
        <f t="shared" ref="K8:K71" si="4">I8-400</f>
        <v>302</v>
      </c>
      <c r="L8" s="2"/>
      <c r="M8" s="42">
        <v>1</v>
      </c>
      <c r="N8" s="2"/>
      <c r="O8" s="2">
        <f t="shared" ref="O8:O39" si="5">M8+72</f>
        <v>73</v>
      </c>
      <c r="P8" s="2"/>
      <c r="Q8" s="2">
        <f t="shared" ref="Q8:Q39" si="6">O8+72</f>
        <v>145</v>
      </c>
      <c r="R8" s="2"/>
      <c r="S8" s="3">
        <f t="shared" ref="S8:S39" si="7">Q8+72</f>
        <v>217</v>
      </c>
      <c r="T8" s="2"/>
      <c r="U8" s="3">
        <f t="shared" ref="U8:U39" si="8">S8+72</f>
        <v>289</v>
      </c>
      <c r="V8" s="2"/>
      <c r="W8" s="67">
        <f>U8+72</f>
        <v>361</v>
      </c>
      <c r="X8" s="2"/>
      <c r="Y8" s="68">
        <f>655-W8</f>
        <v>294</v>
      </c>
      <c r="Z8" s="2"/>
      <c r="AA8" s="3">
        <f t="shared" ref="AA8:AA39" si="9">Y8-72</f>
        <v>222</v>
      </c>
      <c r="AB8" s="2"/>
      <c r="AC8" s="3">
        <f t="shared" ref="AC8:AC39" si="10">AA8-72</f>
        <v>150</v>
      </c>
      <c r="AD8" s="2"/>
      <c r="AE8" s="3">
        <f t="shared" ref="AE8:AE39" si="11">AC8-72</f>
        <v>78</v>
      </c>
      <c r="AF8" s="2"/>
      <c r="AG8" s="77">
        <f t="shared" ref="AG8:AG13" si="12">AE8-72</f>
        <v>6</v>
      </c>
      <c r="AH8" s="3"/>
      <c r="AI8" s="42">
        <v>1</v>
      </c>
      <c r="AJ8" s="2"/>
      <c r="AK8" s="2">
        <f t="shared" ref="AK8:AK71" si="13">AI8+400</f>
        <v>401</v>
      </c>
      <c r="AL8" s="2"/>
      <c r="AM8" s="223">
        <f t="shared" ref="AM8:AM71" si="14">AK8+400</f>
        <v>801</v>
      </c>
      <c r="AN8" s="2"/>
      <c r="AO8" s="68">
        <f t="shared" ref="AO8:AO71" si="15">1904-AM8</f>
        <v>1103</v>
      </c>
      <c r="AP8" s="2"/>
      <c r="AQ8" s="3">
        <f t="shared" ref="AQ8:AQ71" si="16">AO8-400</f>
        <v>703</v>
      </c>
      <c r="AR8" s="2"/>
      <c r="AS8" s="3">
        <f t="shared" ref="AS8:AS71" si="17">AQ8-400</f>
        <v>303</v>
      </c>
      <c r="AT8" s="3"/>
      <c r="AV8" s="218">
        <v>752</v>
      </c>
      <c r="AW8" s="218" t="s">
        <v>142</v>
      </c>
      <c r="AX8" s="218" t="s">
        <v>212</v>
      </c>
      <c r="AZ8" s="222">
        <v>1152</v>
      </c>
      <c r="BA8" s="221" t="s">
        <v>151</v>
      </c>
      <c r="BB8" s="221" t="s">
        <v>252</v>
      </c>
    </row>
    <row r="9" spans="1:54" x14ac:dyDescent="0.25">
      <c r="A9" s="42">
        <v>2</v>
      </c>
      <c r="B9" s="2"/>
      <c r="C9" s="2">
        <f t="shared" si="0"/>
        <v>402</v>
      </c>
      <c r="D9" s="2"/>
      <c r="E9" s="223">
        <f t="shared" si="1"/>
        <v>802</v>
      </c>
      <c r="F9" s="2"/>
      <c r="G9" s="68">
        <f t="shared" si="2"/>
        <v>1101</v>
      </c>
      <c r="H9" s="2"/>
      <c r="I9" s="3">
        <f t="shared" si="3"/>
        <v>701</v>
      </c>
      <c r="J9" s="2"/>
      <c r="K9" s="3">
        <f t="shared" si="4"/>
        <v>301</v>
      </c>
      <c r="L9" s="2"/>
      <c r="M9" s="42">
        <v>2</v>
      </c>
      <c r="N9" s="2"/>
      <c r="O9" s="2">
        <f t="shared" si="5"/>
        <v>74</v>
      </c>
      <c r="P9" s="2"/>
      <c r="Q9" s="2">
        <f t="shared" si="6"/>
        <v>146</v>
      </c>
      <c r="R9" s="2"/>
      <c r="S9" s="3">
        <f t="shared" si="7"/>
        <v>218</v>
      </c>
      <c r="T9" s="2"/>
      <c r="U9" s="3">
        <f t="shared" si="8"/>
        <v>290</v>
      </c>
      <c r="V9" s="2"/>
      <c r="W9" s="67">
        <f>U9+72</f>
        <v>362</v>
      </c>
      <c r="X9" s="2"/>
      <c r="Y9" s="68">
        <f>655-W9</f>
        <v>293</v>
      </c>
      <c r="Z9" s="2"/>
      <c r="AA9" s="3">
        <f t="shared" si="9"/>
        <v>221</v>
      </c>
      <c r="AB9" s="2"/>
      <c r="AC9" s="3">
        <f t="shared" si="10"/>
        <v>149</v>
      </c>
      <c r="AD9" s="2"/>
      <c r="AE9" s="3">
        <f t="shared" si="11"/>
        <v>77</v>
      </c>
      <c r="AF9" s="2"/>
      <c r="AG9" s="77">
        <f t="shared" si="12"/>
        <v>5</v>
      </c>
      <c r="AH9" s="3"/>
      <c r="AI9" s="42">
        <v>2</v>
      </c>
      <c r="AJ9" s="2"/>
      <c r="AK9" s="2">
        <f t="shared" si="13"/>
        <v>402</v>
      </c>
      <c r="AL9" s="2"/>
      <c r="AM9" s="223">
        <f t="shared" si="14"/>
        <v>802</v>
      </c>
      <c r="AN9" s="2"/>
      <c r="AO9" s="68">
        <f t="shared" si="15"/>
        <v>1102</v>
      </c>
      <c r="AP9" s="2"/>
      <c r="AQ9" s="3">
        <f t="shared" si="16"/>
        <v>702</v>
      </c>
      <c r="AR9" s="2"/>
      <c r="AS9" s="3">
        <f t="shared" si="17"/>
        <v>302</v>
      </c>
      <c r="AT9" s="3"/>
      <c r="AV9" s="218">
        <v>753</v>
      </c>
      <c r="AW9" s="218" t="s">
        <v>142</v>
      </c>
      <c r="AX9" s="218" t="s">
        <v>214</v>
      </c>
      <c r="AZ9" s="218">
        <v>1151</v>
      </c>
      <c r="BA9" s="218" t="s">
        <v>151</v>
      </c>
      <c r="BB9" s="218" t="s">
        <v>213</v>
      </c>
    </row>
    <row r="10" spans="1:54" x14ac:dyDescent="0.25">
      <c r="A10" s="42">
        <v>3</v>
      </c>
      <c r="B10" s="2"/>
      <c r="C10" s="2">
        <f t="shared" si="0"/>
        <v>403</v>
      </c>
      <c r="D10" s="2"/>
      <c r="E10" s="223">
        <f t="shared" si="1"/>
        <v>803</v>
      </c>
      <c r="F10" s="2"/>
      <c r="G10" s="68">
        <f t="shared" si="2"/>
        <v>1100</v>
      </c>
      <c r="H10" s="2"/>
      <c r="I10" s="3">
        <f t="shared" si="3"/>
        <v>700</v>
      </c>
      <c r="J10" s="2"/>
      <c r="K10" s="3">
        <f t="shared" si="4"/>
        <v>300</v>
      </c>
      <c r="L10" s="2"/>
      <c r="M10" s="42">
        <v>3</v>
      </c>
      <c r="N10" s="2"/>
      <c r="O10" s="2">
        <f t="shared" si="5"/>
        <v>75</v>
      </c>
      <c r="P10" s="2"/>
      <c r="Q10" s="2">
        <f t="shared" si="6"/>
        <v>147</v>
      </c>
      <c r="R10" s="2"/>
      <c r="S10" s="3">
        <f t="shared" si="7"/>
        <v>219</v>
      </c>
      <c r="T10" s="2"/>
      <c r="U10" s="67">
        <f t="shared" si="8"/>
        <v>291</v>
      </c>
      <c r="V10" s="2"/>
      <c r="W10" s="70">
        <f>U10+72</f>
        <v>363</v>
      </c>
      <c r="X10" s="2"/>
      <c r="Y10" s="68">
        <f>655-W10</f>
        <v>292</v>
      </c>
      <c r="Z10" s="2"/>
      <c r="AA10" s="3">
        <f t="shared" si="9"/>
        <v>220</v>
      </c>
      <c r="AB10" s="2"/>
      <c r="AC10" s="3">
        <f t="shared" si="10"/>
        <v>148</v>
      </c>
      <c r="AD10" s="2"/>
      <c r="AE10" s="3">
        <f t="shared" si="11"/>
        <v>76</v>
      </c>
      <c r="AF10" s="2"/>
      <c r="AG10" s="77">
        <f t="shared" si="12"/>
        <v>4</v>
      </c>
      <c r="AH10" s="3"/>
      <c r="AI10" s="42">
        <v>3</v>
      </c>
      <c r="AJ10" s="2"/>
      <c r="AK10" s="2">
        <f t="shared" si="13"/>
        <v>403</v>
      </c>
      <c r="AL10" s="2"/>
      <c r="AM10" s="223">
        <f t="shared" si="14"/>
        <v>803</v>
      </c>
      <c r="AN10" s="2"/>
      <c r="AO10" s="68">
        <f t="shared" si="15"/>
        <v>1101</v>
      </c>
      <c r="AP10" s="2"/>
      <c r="AQ10" s="3">
        <f t="shared" si="16"/>
        <v>701</v>
      </c>
      <c r="AR10" s="2"/>
      <c r="AS10" s="3">
        <f t="shared" si="17"/>
        <v>301</v>
      </c>
      <c r="AT10" s="3"/>
      <c r="AV10" s="218">
        <v>754</v>
      </c>
      <c r="AW10" s="218" t="s">
        <v>142</v>
      </c>
      <c r="AX10" s="218" t="s">
        <v>216</v>
      </c>
      <c r="AZ10" s="218">
        <v>1150</v>
      </c>
      <c r="BA10" s="218" t="s">
        <v>151</v>
      </c>
      <c r="BB10" s="218" t="s">
        <v>215</v>
      </c>
    </row>
    <row r="11" spans="1:54" x14ac:dyDescent="0.25">
      <c r="A11" s="42">
        <v>4</v>
      </c>
      <c r="B11" s="2"/>
      <c r="C11" s="2">
        <f t="shared" si="0"/>
        <v>404</v>
      </c>
      <c r="D11" s="2"/>
      <c r="E11" s="223">
        <f t="shared" si="1"/>
        <v>804</v>
      </c>
      <c r="F11" s="2"/>
      <c r="G11" s="68">
        <f t="shared" si="2"/>
        <v>1099</v>
      </c>
      <c r="H11" s="2"/>
      <c r="I11" s="3">
        <f t="shared" si="3"/>
        <v>699</v>
      </c>
      <c r="J11" s="2"/>
      <c r="K11" s="3">
        <f t="shared" si="4"/>
        <v>299</v>
      </c>
      <c r="L11" s="2"/>
      <c r="M11" s="42">
        <v>4</v>
      </c>
      <c r="N11" s="2"/>
      <c r="O11" s="2">
        <f t="shared" si="5"/>
        <v>76</v>
      </c>
      <c r="P11" s="2"/>
      <c r="Q11" s="2">
        <f t="shared" si="6"/>
        <v>148</v>
      </c>
      <c r="R11" s="2"/>
      <c r="S11" s="3">
        <f t="shared" si="7"/>
        <v>220</v>
      </c>
      <c r="T11" s="2"/>
      <c r="U11" s="67">
        <f t="shared" si="8"/>
        <v>292</v>
      </c>
      <c r="V11" s="2"/>
      <c r="W11" s="70">
        <f>U11+72</f>
        <v>364</v>
      </c>
      <c r="X11" s="2"/>
      <c r="Y11" s="68">
        <f>655-W11</f>
        <v>291</v>
      </c>
      <c r="Z11" s="2"/>
      <c r="AA11" s="3">
        <f t="shared" si="9"/>
        <v>219</v>
      </c>
      <c r="AB11" s="2"/>
      <c r="AC11" s="3">
        <f t="shared" si="10"/>
        <v>147</v>
      </c>
      <c r="AD11" s="2"/>
      <c r="AE11" s="3">
        <f t="shared" si="11"/>
        <v>75</v>
      </c>
      <c r="AF11" s="2"/>
      <c r="AG11" s="77">
        <f t="shared" si="12"/>
        <v>3</v>
      </c>
      <c r="AH11" s="3"/>
      <c r="AI11" s="42">
        <v>4</v>
      </c>
      <c r="AJ11" s="2"/>
      <c r="AK11" s="2">
        <f t="shared" si="13"/>
        <v>404</v>
      </c>
      <c r="AL11" s="2"/>
      <c r="AM11" s="223">
        <f t="shared" si="14"/>
        <v>804</v>
      </c>
      <c r="AN11" s="2"/>
      <c r="AO11" s="68">
        <f t="shared" si="15"/>
        <v>1100</v>
      </c>
      <c r="AP11" s="2"/>
      <c r="AQ11" s="3">
        <f t="shared" si="16"/>
        <v>700</v>
      </c>
      <c r="AR11" s="2"/>
      <c r="AS11" s="3">
        <f t="shared" si="17"/>
        <v>300</v>
      </c>
      <c r="AT11" s="3"/>
      <c r="AV11" s="218">
        <v>755</v>
      </c>
      <c r="AW11" s="218" t="s">
        <v>142</v>
      </c>
      <c r="AX11" s="218" t="s">
        <v>218</v>
      </c>
      <c r="AZ11" s="218">
        <v>1149</v>
      </c>
      <c r="BA11" s="218" t="s">
        <v>151</v>
      </c>
      <c r="BB11" s="218" t="s">
        <v>217</v>
      </c>
    </row>
    <row r="12" spans="1:54" x14ac:dyDescent="0.25">
      <c r="A12" s="42">
        <v>5</v>
      </c>
      <c r="B12" s="2"/>
      <c r="C12" s="2">
        <f t="shared" si="0"/>
        <v>405</v>
      </c>
      <c r="D12" s="2"/>
      <c r="E12" s="223">
        <f t="shared" si="1"/>
        <v>805</v>
      </c>
      <c r="F12" s="2"/>
      <c r="G12" s="68">
        <f t="shared" si="2"/>
        <v>1098</v>
      </c>
      <c r="H12" s="2"/>
      <c r="I12" s="3">
        <f t="shared" si="3"/>
        <v>698</v>
      </c>
      <c r="J12" s="2"/>
      <c r="K12" s="3">
        <f t="shared" si="4"/>
        <v>298</v>
      </c>
      <c r="L12" s="2"/>
      <c r="M12" s="42">
        <v>5</v>
      </c>
      <c r="N12" s="2"/>
      <c r="O12" s="2">
        <f t="shared" si="5"/>
        <v>77</v>
      </c>
      <c r="P12" s="2"/>
      <c r="Q12" s="2">
        <f t="shared" si="6"/>
        <v>149</v>
      </c>
      <c r="R12" s="2"/>
      <c r="S12" s="3">
        <f t="shared" si="7"/>
        <v>221</v>
      </c>
      <c r="T12" s="2"/>
      <c r="U12" s="67">
        <f t="shared" si="8"/>
        <v>293</v>
      </c>
      <c r="V12" s="2"/>
      <c r="W12" s="68">
        <f t="shared" ref="W12:W43" si="18">655-U12</f>
        <v>362</v>
      </c>
      <c r="X12" s="2"/>
      <c r="Y12" s="3">
        <f t="shared" ref="Y12:Y43" si="19">W12-72</f>
        <v>290</v>
      </c>
      <c r="Z12" s="2"/>
      <c r="AA12" s="3">
        <f t="shared" si="9"/>
        <v>218</v>
      </c>
      <c r="AB12" s="2"/>
      <c r="AC12" s="3">
        <f t="shared" si="10"/>
        <v>146</v>
      </c>
      <c r="AD12" s="2"/>
      <c r="AE12" s="3">
        <f t="shared" si="11"/>
        <v>74</v>
      </c>
      <c r="AF12" s="2"/>
      <c r="AG12" s="77">
        <f t="shared" si="12"/>
        <v>2</v>
      </c>
      <c r="AH12" s="3"/>
      <c r="AI12" s="42">
        <v>5</v>
      </c>
      <c r="AJ12" s="2"/>
      <c r="AK12" s="2">
        <f t="shared" si="13"/>
        <v>405</v>
      </c>
      <c r="AL12" s="2"/>
      <c r="AM12" s="223">
        <f t="shared" si="14"/>
        <v>805</v>
      </c>
      <c r="AN12" s="2"/>
      <c r="AO12" s="68">
        <f t="shared" si="15"/>
        <v>1099</v>
      </c>
      <c r="AP12" s="2"/>
      <c r="AQ12" s="3">
        <f t="shared" si="16"/>
        <v>699</v>
      </c>
      <c r="AR12" s="2"/>
      <c r="AS12" s="3">
        <f t="shared" si="17"/>
        <v>299</v>
      </c>
      <c r="AT12" s="3"/>
      <c r="AV12" s="218">
        <v>756</v>
      </c>
      <c r="AW12" s="218" t="s">
        <v>142</v>
      </c>
      <c r="AX12" s="218" t="s">
        <v>220</v>
      </c>
      <c r="AZ12" s="218">
        <v>1148</v>
      </c>
      <c r="BA12" s="218" t="s">
        <v>151</v>
      </c>
      <c r="BB12" s="218" t="s">
        <v>219</v>
      </c>
    </row>
    <row r="13" spans="1:54" x14ac:dyDescent="0.25">
      <c r="A13" s="42">
        <v>6</v>
      </c>
      <c r="B13" s="2"/>
      <c r="C13" s="2">
        <f t="shared" si="0"/>
        <v>406</v>
      </c>
      <c r="D13" s="2"/>
      <c r="E13" s="223">
        <f t="shared" si="1"/>
        <v>806</v>
      </c>
      <c r="F13" s="2"/>
      <c r="G13" s="68">
        <f t="shared" si="2"/>
        <v>1097</v>
      </c>
      <c r="H13" s="2"/>
      <c r="I13" s="3">
        <f t="shared" si="3"/>
        <v>697</v>
      </c>
      <c r="J13" s="2"/>
      <c r="K13" s="3">
        <f t="shared" si="4"/>
        <v>297</v>
      </c>
      <c r="L13" s="2"/>
      <c r="M13" s="42">
        <v>6</v>
      </c>
      <c r="N13" s="2"/>
      <c r="O13" s="2">
        <f t="shared" si="5"/>
        <v>78</v>
      </c>
      <c r="P13" s="2"/>
      <c r="Q13" s="2">
        <f t="shared" si="6"/>
        <v>150</v>
      </c>
      <c r="R13" s="2"/>
      <c r="S13" s="3">
        <f t="shared" si="7"/>
        <v>222</v>
      </c>
      <c r="T13" s="2"/>
      <c r="U13" s="67">
        <f t="shared" si="8"/>
        <v>294</v>
      </c>
      <c r="V13" s="2"/>
      <c r="W13" s="68">
        <f t="shared" si="18"/>
        <v>361</v>
      </c>
      <c r="X13" s="2"/>
      <c r="Y13" s="3">
        <f t="shared" si="19"/>
        <v>289</v>
      </c>
      <c r="Z13" s="2"/>
      <c r="AA13" s="3">
        <f t="shared" si="9"/>
        <v>217</v>
      </c>
      <c r="AB13" s="2"/>
      <c r="AC13" s="3">
        <f t="shared" si="10"/>
        <v>145</v>
      </c>
      <c r="AD13" s="2"/>
      <c r="AE13" s="3">
        <f t="shared" si="11"/>
        <v>73</v>
      </c>
      <c r="AF13" s="2"/>
      <c r="AG13" s="77">
        <f t="shared" si="12"/>
        <v>1</v>
      </c>
      <c r="AH13" s="3"/>
      <c r="AI13" s="42">
        <v>6</v>
      </c>
      <c r="AJ13" s="2"/>
      <c r="AK13" s="2">
        <f t="shared" si="13"/>
        <v>406</v>
      </c>
      <c r="AL13" s="2"/>
      <c r="AM13" s="223">
        <f t="shared" si="14"/>
        <v>806</v>
      </c>
      <c r="AN13" s="2"/>
      <c r="AO13" s="68">
        <f t="shared" si="15"/>
        <v>1098</v>
      </c>
      <c r="AP13" s="2"/>
      <c r="AQ13" s="3">
        <f t="shared" si="16"/>
        <v>698</v>
      </c>
      <c r="AR13" s="2"/>
      <c r="AS13" s="3">
        <f t="shared" si="17"/>
        <v>298</v>
      </c>
      <c r="AT13" s="3"/>
      <c r="AV13" s="218">
        <v>757</v>
      </c>
      <c r="AW13" s="218" t="s">
        <v>142</v>
      </c>
      <c r="AX13" s="218" t="s">
        <v>222</v>
      </c>
      <c r="AZ13" s="218">
        <v>1147</v>
      </c>
      <c r="BA13" s="218" t="s">
        <v>151</v>
      </c>
      <c r="BB13" s="218" t="s">
        <v>221</v>
      </c>
    </row>
    <row r="14" spans="1:54" x14ac:dyDescent="0.25">
      <c r="A14" s="42">
        <v>7</v>
      </c>
      <c r="B14" s="2"/>
      <c r="C14" s="2">
        <f t="shared" si="0"/>
        <v>407</v>
      </c>
      <c r="D14" s="2"/>
      <c r="E14" s="223">
        <f t="shared" si="1"/>
        <v>807</v>
      </c>
      <c r="F14" s="2"/>
      <c r="G14" s="68">
        <f t="shared" si="2"/>
        <v>1096</v>
      </c>
      <c r="H14" s="2"/>
      <c r="I14" s="3">
        <f t="shared" si="3"/>
        <v>696</v>
      </c>
      <c r="J14" s="2"/>
      <c r="K14" s="3">
        <f t="shared" si="4"/>
        <v>296</v>
      </c>
      <c r="L14" s="2"/>
      <c r="M14" s="42">
        <v>7</v>
      </c>
      <c r="N14" s="2"/>
      <c r="O14" s="2">
        <f t="shared" si="5"/>
        <v>79</v>
      </c>
      <c r="P14" s="2"/>
      <c r="Q14" s="2">
        <f t="shared" si="6"/>
        <v>151</v>
      </c>
      <c r="R14" s="2"/>
      <c r="S14" s="3">
        <f t="shared" si="7"/>
        <v>223</v>
      </c>
      <c r="T14" s="2"/>
      <c r="U14" s="67">
        <f t="shared" si="8"/>
        <v>295</v>
      </c>
      <c r="V14" s="2"/>
      <c r="W14" s="68">
        <f t="shared" si="18"/>
        <v>360</v>
      </c>
      <c r="X14" s="2"/>
      <c r="Y14" s="3">
        <f t="shared" si="19"/>
        <v>288</v>
      </c>
      <c r="Z14" s="2"/>
      <c r="AA14" s="3">
        <f t="shared" si="9"/>
        <v>216</v>
      </c>
      <c r="AB14" s="2"/>
      <c r="AC14" s="3">
        <f t="shared" si="10"/>
        <v>144</v>
      </c>
      <c r="AD14" s="2"/>
      <c r="AE14" s="3">
        <f t="shared" si="11"/>
        <v>72</v>
      </c>
      <c r="AF14" s="2"/>
      <c r="AG14" s="65"/>
      <c r="AH14" s="2"/>
      <c r="AI14" s="42">
        <v>7</v>
      </c>
      <c r="AJ14" s="2"/>
      <c r="AK14" s="2">
        <f t="shared" si="13"/>
        <v>407</v>
      </c>
      <c r="AL14" s="2"/>
      <c r="AM14" s="223">
        <f t="shared" si="14"/>
        <v>807</v>
      </c>
      <c r="AN14" s="2"/>
      <c r="AO14" s="68">
        <f t="shared" si="15"/>
        <v>1097</v>
      </c>
      <c r="AP14" s="2"/>
      <c r="AQ14" s="3">
        <f t="shared" si="16"/>
        <v>697</v>
      </c>
      <c r="AR14" s="2"/>
      <c r="AS14" s="3">
        <f t="shared" si="17"/>
        <v>297</v>
      </c>
      <c r="AT14" s="3"/>
      <c r="AV14" s="218">
        <v>758</v>
      </c>
      <c r="AW14" s="218" t="s">
        <v>142</v>
      </c>
      <c r="AX14" s="218" t="s">
        <v>224</v>
      </c>
      <c r="AZ14" s="218">
        <v>1146</v>
      </c>
      <c r="BA14" s="218" t="s">
        <v>151</v>
      </c>
      <c r="BB14" s="218" t="s">
        <v>223</v>
      </c>
    </row>
    <row r="15" spans="1:54" x14ac:dyDescent="0.25">
      <c r="A15" s="42">
        <v>8</v>
      </c>
      <c r="B15" s="2"/>
      <c r="C15" s="2">
        <f t="shared" si="0"/>
        <v>408</v>
      </c>
      <c r="D15" s="2"/>
      <c r="E15" s="223">
        <f t="shared" si="1"/>
        <v>808</v>
      </c>
      <c r="F15" s="2"/>
      <c r="G15" s="68">
        <f t="shared" si="2"/>
        <v>1095</v>
      </c>
      <c r="H15" s="2"/>
      <c r="I15" s="3">
        <f t="shared" si="3"/>
        <v>695</v>
      </c>
      <c r="J15" s="2"/>
      <c r="K15" s="3">
        <f t="shared" si="4"/>
        <v>295</v>
      </c>
      <c r="L15" s="2"/>
      <c r="M15" s="42">
        <v>8</v>
      </c>
      <c r="N15" s="2"/>
      <c r="O15" s="2">
        <f t="shared" si="5"/>
        <v>80</v>
      </c>
      <c r="P15" s="2"/>
      <c r="Q15" s="2">
        <f t="shared" si="6"/>
        <v>152</v>
      </c>
      <c r="R15" s="2"/>
      <c r="S15" s="3">
        <f t="shared" si="7"/>
        <v>224</v>
      </c>
      <c r="T15" s="2"/>
      <c r="U15" s="67">
        <f t="shared" si="8"/>
        <v>296</v>
      </c>
      <c r="V15" s="2"/>
      <c r="W15" s="68">
        <f t="shared" si="18"/>
        <v>359</v>
      </c>
      <c r="X15" s="2"/>
      <c r="Y15" s="3">
        <f t="shared" si="19"/>
        <v>287</v>
      </c>
      <c r="Z15" s="2"/>
      <c r="AA15" s="3">
        <f t="shared" si="9"/>
        <v>215</v>
      </c>
      <c r="AB15" s="2"/>
      <c r="AC15" s="3">
        <f t="shared" si="10"/>
        <v>143</v>
      </c>
      <c r="AD15" s="2"/>
      <c r="AE15" s="3">
        <f t="shared" si="11"/>
        <v>71</v>
      </c>
      <c r="AF15" s="2"/>
      <c r="AG15" s="65"/>
      <c r="AH15" s="2"/>
      <c r="AI15" s="42">
        <v>8</v>
      </c>
      <c r="AJ15" s="2"/>
      <c r="AK15" s="2">
        <f t="shared" si="13"/>
        <v>408</v>
      </c>
      <c r="AL15" s="2"/>
      <c r="AM15" s="223">
        <f t="shared" si="14"/>
        <v>808</v>
      </c>
      <c r="AN15" s="2"/>
      <c r="AO15" s="68">
        <f t="shared" si="15"/>
        <v>1096</v>
      </c>
      <c r="AP15" s="2"/>
      <c r="AQ15" s="3">
        <f t="shared" si="16"/>
        <v>696</v>
      </c>
      <c r="AR15" s="2"/>
      <c r="AS15" s="3">
        <f t="shared" si="17"/>
        <v>296</v>
      </c>
      <c r="AT15" s="3"/>
      <c r="AV15" s="218">
        <v>759</v>
      </c>
      <c r="AW15" s="218" t="s">
        <v>142</v>
      </c>
      <c r="AX15" s="218" t="s">
        <v>226</v>
      </c>
      <c r="AZ15" s="218">
        <v>1145</v>
      </c>
      <c r="BA15" s="218" t="s">
        <v>151</v>
      </c>
      <c r="BB15" s="218" t="s">
        <v>225</v>
      </c>
    </row>
    <row r="16" spans="1:54" x14ac:dyDescent="0.25">
      <c r="A16" s="42">
        <v>9</v>
      </c>
      <c r="B16" s="2"/>
      <c r="C16" s="2">
        <f t="shared" si="0"/>
        <v>409</v>
      </c>
      <c r="D16" s="2"/>
      <c r="E16" s="223">
        <f t="shared" si="1"/>
        <v>809</v>
      </c>
      <c r="F16" s="2"/>
      <c r="G16" s="68">
        <f t="shared" si="2"/>
        <v>1094</v>
      </c>
      <c r="H16" s="2"/>
      <c r="I16" s="3">
        <f t="shared" si="3"/>
        <v>694</v>
      </c>
      <c r="J16" s="2"/>
      <c r="K16" s="3">
        <f t="shared" si="4"/>
        <v>294</v>
      </c>
      <c r="L16" s="2"/>
      <c r="M16" s="42">
        <v>9</v>
      </c>
      <c r="N16" s="2"/>
      <c r="O16" s="2">
        <f t="shared" si="5"/>
        <v>81</v>
      </c>
      <c r="P16" s="2"/>
      <c r="Q16" s="2">
        <f t="shared" si="6"/>
        <v>153</v>
      </c>
      <c r="R16" s="2"/>
      <c r="S16" s="3">
        <f t="shared" si="7"/>
        <v>225</v>
      </c>
      <c r="T16" s="2"/>
      <c r="U16" s="67">
        <f t="shared" si="8"/>
        <v>297</v>
      </c>
      <c r="V16" s="2"/>
      <c r="W16" s="68">
        <f t="shared" si="18"/>
        <v>358</v>
      </c>
      <c r="X16" s="2"/>
      <c r="Y16" s="3">
        <f t="shared" si="19"/>
        <v>286</v>
      </c>
      <c r="Z16" s="2"/>
      <c r="AA16" s="3">
        <f t="shared" si="9"/>
        <v>214</v>
      </c>
      <c r="AB16" s="2"/>
      <c r="AC16" s="3">
        <f t="shared" si="10"/>
        <v>142</v>
      </c>
      <c r="AD16" s="2"/>
      <c r="AE16" s="3">
        <f t="shared" si="11"/>
        <v>70</v>
      </c>
      <c r="AF16" s="2"/>
      <c r="AG16" s="65"/>
      <c r="AH16" s="2"/>
      <c r="AI16" s="42">
        <v>9</v>
      </c>
      <c r="AJ16" s="2"/>
      <c r="AK16" s="2">
        <f t="shared" si="13"/>
        <v>409</v>
      </c>
      <c r="AL16" s="2"/>
      <c r="AM16" s="223">
        <f t="shared" si="14"/>
        <v>809</v>
      </c>
      <c r="AN16" s="2"/>
      <c r="AO16" s="68">
        <f t="shared" si="15"/>
        <v>1095</v>
      </c>
      <c r="AP16" s="2"/>
      <c r="AQ16" s="3">
        <f t="shared" si="16"/>
        <v>695</v>
      </c>
      <c r="AR16" s="2"/>
      <c r="AS16" s="3">
        <f t="shared" si="17"/>
        <v>295</v>
      </c>
      <c r="AT16" s="3"/>
      <c r="AV16" s="218">
        <v>760</v>
      </c>
      <c r="AW16" s="218" t="s">
        <v>142</v>
      </c>
      <c r="AX16" s="218" t="s">
        <v>228</v>
      </c>
      <c r="AZ16" s="218">
        <v>1144</v>
      </c>
      <c r="BA16" s="218" t="s">
        <v>151</v>
      </c>
      <c r="BB16" s="218" t="s">
        <v>227</v>
      </c>
    </row>
    <row r="17" spans="1:54" x14ac:dyDescent="0.25">
      <c r="A17" s="42">
        <v>10</v>
      </c>
      <c r="B17" s="2"/>
      <c r="C17" s="2">
        <f t="shared" si="0"/>
        <v>410</v>
      </c>
      <c r="D17" s="2"/>
      <c r="E17" s="223">
        <f t="shared" si="1"/>
        <v>810</v>
      </c>
      <c r="F17" s="2"/>
      <c r="G17" s="68">
        <f t="shared" si="2"/>
        <v>1093</v>
      </c>
      <c r="H17" s="2"/>
      <c r="I17" s="3">
        <f t="shared" si="3"/>
        <v>693</v>
      </c>
      <c r="J17" s="2"/>
      <c r="K17" s="3">
        <f t="shared" si="4"/>
        <v>293</v>
      </c>
      <c r="L17" s="2"/>
      <c r="M17" s="42">
        <v>10</v>
      </c>
      <c r="N17" s="2"/>
      <c r="O17" s="2">
        <f t="shared" si="5"/>
        <v>82</v>
      </c>
      <c r="P17" s="2"/>
      <c r="Q17" s="2">
        <f t="shared" si="6"/>
        <v>154</v>
      </c>
      <c r="R17" s="2"/>
      <c r="S17" s="3">
        <f t="shared" si="7"/>
        <v>226</v>
      </c>
      <c r="T17" s="2"/>
      <c r="U17" s="67">
        <f t="shared" si="8"/>
        <v>298</v>
      </c>
      <c r="V17" s="2"/>
      <c r="W17" s="68">
        <f t="shared" si="18"/>
        <v>357</v>
      </c>
      <c r="X17" s="2"/>
      <c r="Y17" s="3">
        <f t="shared" si="19"/>
        <v>285</v>
      </c>
      <c r="Z17" s="2"/>
      <c r="AA17" s="3">
        <f t="shared" si="9"/>
        <v>213</v>
      </c>
      <c r="AB17" s="2"/>
      <c r="AC17" s="3">
        <f t="shared" si="10"/>
        <v>141</v>
      </c>
      <c r="AD17" s="2"/>
      <c r="AE17" s="3">
        <f t="shared" si="11"/>
        <v>69</v>
      </c>
      <c r="AF17" s="2"/>
      <c r="AG17" s="65"/>
      <c r="AH17" s="2"/>
      <c r="AI17" s="42">
        <v>10</v>
      </c>
      <c r="AJ17" s="2"/>
      <c r="AK17" s="2">
        <f t="shared" si="13"/>
        <v>410</v>
      </c>
      <c r="AL17" s="2"/>
      <c r="AM17" s="223">
        <f t="shared" si="14"/>
        <v>810</v>
      </c>
      <c r="AN17" s="2"/>
      <c r="AO17" s="68">
        <f t="shared" si="15"/>
        <v>1094</v>
      </c>
      <c r="AP17" s="2"/>
      <c r="AQ17" s="3">
        <f t="shared" si="16"/>
        <v>694</v>
      </c>
      <c r="AR17" s="2"/>
      <c r="AS17" s="3">
        <f t="shared" si="17"/>
        <v>294</v>
      </c>
      <c r="AT17" s="3"/>
      <c r="AV17" s="218">
        <v>761</v>
      </c>
      <c r="AW17" s="218" t="s">
        <v>142</v>
      </c>
      <c r="AX17" s="218" t="s">
        <v>230</v>
      </c>
      <c r="AZ17" s="218">
        <v>1143</v>
      </c>
      <c r="BA17" s="218" t="s">
        <v>151</v>
      </c>
      <c r="BB17" s="218" t="s">
        <v>229</v>
      </c>
    </row>
    <row r="18" spans="1:54" x14ac:dyDescent="0.25">
      <c r="A18" s="42">
        <v>11</v>
      </c>
      <c r="B18" s="2"/>
      <c r="C18" s="2">
        <f t="shared" si="0"/>
        <v>411</v>
      </c>
      <c r="D18" s="2"/>
      <c r="E18" s="223">
        <f t="shared" si="1"/>
        <v>811</v>
      </c>
      <c r="F18" s="2"/>
      <c r="G18" s="68">
        <f t="shared" si="2"/>
        <v>1092</v>
      </c>
      <c r="H18" s="2"/>
      <c r="I18" s="3">
        <f t="shared" si="3"/>
        <v>692</v>
      </c>
      <c r="J18" s="2"/>
      <c r="K18" s="3">
        <f t="shared" si="4"/>
        <v>292</v>
      </c>
      <c r="L18" s="2"/>
      <c r="M18" s="42">
        <v>11</v>
      </c>
      <c r="N18" s="2"/>
      <c r="O18" s="2">
        <f t="shared" si="5"/>
        <v>83</v>
      </c>
      <c r="P18" s="2"/>
      <c r="Q18" s="2">
        <f t="shared" si="6"/>
        <v>155</v>
      </c>
      <c r="R18" s="2"/>
      <c r="S18" s="3">
        <f t="shared" si="7"/>
        <v>227</v>
      </c>
      <c r="T18" s="2"/>
      <c r="U18" s="67">
        <f t="shared" si="8"/>
        <v>299</v>
      </c>
      <c r="V18" s="2"/>
      <c r="W18" s="68">
        <f t="shared" si="18"/>
        <v>356</v>
      </c>
      <c r="X18" s="2"/>
      <c r="Y18" s="3">
        <f t="shared" si="19"/>
        <v>284</v>
      </c>
      <c r="Z18" s="2"/>
      <c r="AA18" s="3">
        <f t="shared" si="9"/>
        <v>212</v>
      </c>
      <c r="AB18" s="2"/>
      <c r="AC18" s="3">
        <f t="shared" si="10"/>
        <v>140</v>
      </c>
      <c r="AD18" s="2"/>
      <c r="AE18" s="3">
        <f t="shared" si="11"/>
        <v>68</v>
      </c>
      <c r="AF18" s="2"/>
      <c r="AG18" s="65"/>
      <c r="AH18" s="2"/>
      <c r="AI18" s="42">
        <v>11</v>
      </c>
      <c r="AJ18" s="2"/>
      <c r="AK18" s="2">
        <f t="shared" si="13"/>
        <v>411</v>
      </c>
      <c r="AL18" s="2"/>
      <c r="AM18" s="223">
        <f t="shared" si="14"/>
        <v>811</v>
      </c>
      <c r="AN18" s="2"/>
      <c r="AO18" s="68">
        <f t="shared" si="15"/>
        <v>1093</v>
      </c>
      <c r="AP18" s="2"/>
      <c r="AQ18" s="3">
        <f t="shared" si="16"/>
        <v>693</v>
      </c>
      <c r="AR18" s="2"/>
      <c r="AS18" s="3">
        <f t="shared" si="17"/>
        <v>293</v>
      </c>
      <c r="AT18" s="3"/>
      <c r="AV18" s="218">
        <v>762</v>
      </c>
      <c r="AW18" s="218" t="s">
        <v>142</v>
      </c>
      <c r="AX18" s="218" t="s">
        <v>232</v>
      </c>
      <c r="AZ18" s="218">
        <v>1142</v>
      </c>
      <c r="BA18" s="218" t="s">
        <v>151</v>
      </c>
      <c r="BB18" s="218" t="s">
        <v>231</v>
      </c>
    </row>
    <row r="19" spans="1:54" x14ac:dyDescent="0.25">
      <c r="A19" s="42">
        <v>12</v>
      </c>
      <c r="B19" s="2"/>
      <c r="C19" s="2">
        <f t="shared" si="0"/>
        <v>412</v>
      </c>
      <c r="D19" s="2"/>
      <c r="E19" s="223">
        <f t="shared" si="1"/>
        <v>812</v>
      </c>
      <c r="F19" s="2"/>
      <c r="G19" s="68">
        <f t="shared" si="2"/>
        <v>1091</v>
      </c>
      <c r="H19" s="2"/>
      <c r="I19" s="3">
        <f t="shared" si="3"/>
        <v>691</v>
      </c>
      <c r="J19" s="2"/>
      <c r="K19" s="3">
        <f t="shared" si="4"/>
        <v>291</v>
      </c>
      <c r="L19" s="2"/>
      <c r="M19" s="42">
        <v>12</v>
      </c>
      <c r="N19" s="2"/>
      <c r="O19" s="2">
        <f t="shared" si="5"/>
        <v>84</v>
      </c>
      <c r="P19" s="2"/>
      <c r="Q19" s="2">
        <f t="shared" si="6"/>
        <v>156</v>
      </c>
      <c r="R19" s="2"/>
      <c r="S19" s="3">
        <f t="shared" si="7"/>
        <v>228</v>
      </c>
      <c r="T19" s="2"/>
      <c r="U19" s="67">
        <f t="shared" si="8"/>
        <v>300</v>
      </c>
      <c r="V19" s="2"/>
      <c r="W19" s="68">
        <f t="shared" si="18"/>
        <v>355</v>
      </c>
      <c r="X19" s="2"/>
      <c r="Y19" s="3">
        <f t="shared" si="19"/>
        <v>283</v>
      </c>
      <c r="Z19" s="2"/>
      <c r="AA19" s="3">
        <f t="shared" si="9"/>
        <v>211</v>
      </c>
      <c r="AB19" s="2"/>
      <c r="AC19" s="3">
        <f t="shared" si="10"/>
        <v>139</v>
      </c>
      <c r="AD19" s="2"/>
      <c r="AE19" s="3">
        <f t="shared" si="11"/>
        <v>67</v>
      </c>
      <c r="AF19" s="2"/>
      <c r="AG19" s="65"/>
      <c r="AH19" s="2"/>
      <c r="AI19" s="42">
        <v>12</v>
      </c>
      <c r="AJ19" s="2"/>
      <c r="AK19" s="2">
        <f t="shared" si="13"/>
        <v>412</v>
      </c>
      <c r="AL19" s="2"/>
      <c r="AM19" s="223">
        <f t="shared" si="14"/>
        <v>812</v>
      </c>
      <c r="AN19" s="2"/>
      <c r="AO19" s="68">
        <f t="shared" si="15"/>
        <v>1092</v>
      </c>
      <c r="AP19" s="2"/>
      <c r="AQ19" s="3">
        <f t="shared" si="16"/>
        <v>692</v>
      </c>
      <c r="AR19" s="2"/>
      <c r="AS19" s="3">
        <f t="shared" si="17"/>
        <v>292</v>
      </c>
      <c r="AT19" s="3"/>
      <c r="AV19" s="218">
        <v>763</v>
      </c>
      <c r="AW19" s="218" t="s">
        <v>142</v>
      </c>
      <c r="AX19" s="218" t="s">
        <v>234</v>
      </c>
      <c r="AZ19" s="218">
        <v>1141</v>
      </c>
      <c r="BA19" s="218" t="s">
        <v>151</v>
      </c>
      <c r="BB19" s="218" t="s">
        <v>233</v>
      </c>
    </row>
    <row r="20" spans="1:54" x14ac:dyDescent="0.25">
      <c r="A20" s="42">
        <v>13</v>
      </c>
      <c r="B20" s="2"/>
      <c r="C20" s="2">
        <f t="shared" si="0"/>
        <v>413</v>
      </c>
      <c r="D20" s="2"/>
      <c r="E20" s="223">
        <f t="shared" si="1"/>
        <v>813</v>
      </c>
      <c r="F20" s="2"/>
      <c r="G20" s="68">
        <f t="shared" si="2"/>
        <v>1090</v>
      </c>
      <c r="H20" s="2"/>
      <c r="I20" s="3">
        <f t="shared" si="3"/>
        <v>690</v>
      </c>
      <c r="J20" s="2"/>
      <c r="K20" s="3">
        <f t="shared" si="4"/>
        <v>290</v>
      </c>
      <c r="L20" s="2"/>
      <c r="M20" s="42">
        <v>13</v>
      </c>
      <c r="N20" s="2"/>
      <c r="O20" s="2">
        <f t="shared" si="5"/>
        <v>85</v>
      </c>
      <c r="P20" s="2"/>
      <c r="Q20" s="2">
        <f t="shared" si="6"/>
        <v>157</v>
      </c>
      <c r="R20" s="2"/>
      <c r="S20" s="3">
        <f t="shared" si="7"/>
        <v>229</v>
      </c>
      <c r="T20" s="2"/>
      <c r="U20" s="67">
        <f t="shared" si="8"/>
        <v>301</v>
      </c>
      <c r="V20" s="2"/>
      <c r="W20" s="68">
        <f t="shared" si="18"/>
        <v>354</v>
      </c>
      <c r="X20" s="2"/>
      <c r="Y20" s="3">
        <f t="shared" si="19"/>
        <v>282</v>
      </c>
      <c r="Z20" s="2"/>
      <c r="AA20" s="3">
        <f t="shared" si="9"/>
        <v>210</v>
      </c>
      <c r="AB20" s="2"/>
      <c r="AC20" s="3">
        <f t="shared" si="10"/>
        <v>138</v>
      </c>
      <c r="AD20" s="2"/>
      <c r="AE20" s="3">
        <f t="shared" si="11"/>
        <v>66</v>
      </c>
      <c r="AF20" s="2"/>
      <c r="AG20" s="65"/>
      <c r="AH20" s="2"/>
      <c r="AI20" s="42">
        <v>13</v>
      </c>
      <c r="AJ20" s="2"/>
      <c r="AK20" s="2">
        <f t="shared" si="13"/>
        <v>413</v>
      </c>
      <c r="AL20" s="2"/>
      <c r="AM20" s="223">
        <f t="shared" si="14"/>
        <v>813</v>
      </c>
      <c r="AN20" s="2"/>
      <c r="AO20" s="68">
        <f t="shared" si="15"/>
        <v>1091</v>
      </c>
      <c r="AP20" s="2"/>
      <c r="AQ20" s="3">
        <f t="shared" si="16"/>
        <v>691</v>
      </c>
      <c r="AR20" s="2"/>
      <c r="AS20" s="3">
        <f t="shared" si="17"/>
        <v>291</v>
      </c>
      <c r="AT20" s="3"/>
      <c r="AV20" s="218">
        <v>764</v>
      </c>
      <c r="AW20" s="218" t="s">
        <v>142</v>
      </c>
      <c r="AX20" s="218" t="s">
        <v>236</v>
      </c>
      <c r="AZ20" s="218">
        <v>1140</v>
      </c>
      <c r="BA20" s="218" t="s">
        <v>151</v>
      </c>
      <c r="BB20" s="218" t="s">
        <v>235</v>
      </c>
    </row>
    <row r="21" spans="1:54" x14ac:dyDescent="0.25">
      <c r="A21" s="42">
        <v>14</v>
      </c>
      <c r="B21" s="2"/>
      <c r="C21" s="2">
        <f t="shared" si="0"/>
        <v>414</v>
      </c>
      <c r="D21" s="2"/>
      <c r="E21" s="223">
        <f t="shared" si="1"/>
        <v>814</v>
      </c>
      <c r="F21" s="2"/>
      <c r="G21" s="68">
        <f t="shared" si="2"/>
        <v>1089</v>
      </c>
      <c r="H21" s="2"/>
      <c r="I21" s="3">
        <f t="shared" si="3"/>
        <v>689</v>
      </c>
      <c r="J21" s="2"/>
      <c r="K21" s="3">
        <f t="shared" si="4"/>
        <v>289</v>
      </c>
      <c r="L21" s="2"/>
      <c r="M21" s="42">
        <v>14</v>
      </c>
      <c r="N21" s="2"/>
      <c r="O21" s="2">
        <f t="shared" si="5"/>
        <v>86</v>
      </c>
      <c r="P21" s="2"/>
      <c r="Q21" s="2">
        <f t="shared" si="6"/>
        <v>158</v>
      </c>
      <c r="R21" s="2"/>
      <c r="S21" s="3">
        <f t="shared" si="7"/>
        <v>230</v>
      </c>
      <c r="T21" s="2"/>
      <c r="U21" s="67">
        <f t="shared" si="8"/>
        <v>302</v>
      </c>
      <c r="V21" s="2"/>
      <c r="W21" s="68">
        <f t="shared" si="18"/>
        <v>353</v>
      </c>
      <c r="X21" s="2"/>
      <c r="Y21" s="3">
        <f t="shared" si="19"/>
        <v>281</v>
      </c>
      <c r="Z21" s="2"/>
      <c r="AA21" s="3">
        <f t="shared" si="9"/>
        <v>209</v>
      </c>
      <c r="AB21" s="2"/>
      <c r="AC21" s="3">
        <f t="shared" si="10"/>
        <v>137</v>
      </c>
      <c r="AD21" s="2"/>
      <c r="AE21" s="3">
        <f t="shared" si="11"/>
        <v>65</v>
      </c>
      <c r="AF21" s="2"/>
      <c r="AG21" s="65"/>
      <c r="AH21" s="2"/>
      <c r="AI21" s="42">
        <v>14</v>
      </c>
      <c r="AJ21" s="2"/>
      <c r="AK21" s="2">
        <f t="shared" si="13"/>
        <v>414</v>
      </c>
      <c r="AL21" s="2"/>
      <c r="AM21" s="223">
        <f t="shared" si="14"/>
        <v>814</v>
      </c>
      <c r="AN21" s="2"/>
      <c r="AO21" s="68">
        <f t="shared" si="15"/>
        <v>1090</v>
      </c>
      <c r="AP21" s="2"/>
      <c r="AQ21" s="3">
        <f t="shared" si="16"/>
        <v>690</v>
      </c>
      <c r="AR21" s="2"/>
      <c r="AS21" s="3">
        <f t="shared" si="17"/>
        <v>290</v>
      </c>
      <c r="AT21" s="3"/>
      <c r="AV21" s="218">
        <v>765</v>
      </c>
      <c r="AW21" s="218" t="s">
        <v>142</v>
      </c>
      <c r="AX21" s="218" t="s">
        <v>238</v>
      </c>
      <c r="AZ21" s="218">
        <v>1139</v>
      </c>
      <c r="BA21" s="218" t="s">
        <v>151</v>
      </c>
      <c r="BB21" s="218" t="s">
        <v>237</v>
      </c>
    </row>
    <row r="22" spans="1:54" x14ac:dyDescent="0.25">
      <c r="A22" s="42">
        <v>15</v>
      </c>
      <c r="B22" s="2"/>
      <c r="C22" s="2">
        <f t="shared" si="0"/>
        <v>415</v>
      </c>
      <c r="D22" s="2"/>
      <c r="E22" s="223">
        <f t="shared" si="1"/>
        <v>815</v>
      </c>
      <c r="F22" s="2"/>
      <c r="G22" s="68">
        <f t="shared" si="2"/>
        <v>1088</v>
      </c>
      <c r="H22" s="2"/>
      <c r="I22" s="3">
        <f t="shared" si="3"/>
        <v>688</v>
      </c>
      <c r="J22" s="2"/>
      <c r="K22" s="3">
        <f t="shared" si="4"/>
        <v>288</v>
      </c>
      <c r="L22" s="2"/>
      <c r="M22" s="42">
        <v>15</v>
      </c>
      <c r="N22" s="2"/>
      <c r="O22" s="2">
        <f t="shared" si="5"/>
        <v>87</v>
      </c>
      <c r="P22" s="2"/>
      <c r="Q22" s="2">
        <f t="shared" si="6"/>
        <v>159</v>
      </c>
      <c r="R22" s="2"/>
      <c r="S22" s="3">
        <f t="shared" si="7"/>
        <v>231</v>
      </c>
      <c r="T22" s="2"/>
      <c r="U22" s="67">
        <f t="shared" si="8"/>
        <v>303</v>
      </c>
      <c r="V22" s="2"/>
      <c r="W22" s="68">
        <f t="shared" si="18"/>
        <v>352</v>
      </c>
      <c r="X22" s="2"/>
      <c r="Y22" s="3">
        <f t="shared" si="19"/>
        <v>280</v>
      </c>
      <c r="Z22" s="2"/>
      <c r="AA22" s="3">
        <f t="shared" si="9"/>
        <v>208</v>
      </c>
      <c r="AB22" s="2"/>
      <c r="AC22" s="3">
        <f t="shared" si="10"/>
        <v>136</v>
      </c>
      <c r="AD22" s="2"/>
      <c r="AE22" s="3">
        <f t="shared" si="11"/>
        <v>64</v>
      </c>
      <c r="AF22" s="2"/>
      <c r="AG22" s="65"/>
      <c r="AH22" s="2"/>
      <c r="AI22" s="42">
        <v>15</v>
      </c>
      <c r="AJ22" s="2"/>
      <c r="AK22" s="2">
        <f t="shared" si="13"/>
        <v>415</v>
      </c>
      <c r="AL22" s="2"/>
      <c r="AM22" s="223">
        <f t="shared" si="14"/>
        <v>815</v>
      </c>
      <c r="AN22" s="2"/>
      <c r="AO22" s="68">
        <f t="shared" si="15"/>
        <v>1089</v>
      </c>
      <c r="AP22" s="2"/>
      <c r="AQ22" s="3">
        <f t="shared" si="16"/>
        <v>689</v>
      </c>
      <c r="AR22" s="2"/>
      <c r="AS22" s="3">
        <f t="shared" si="17"/>
        <v>289</v>
      </c>
      <c r="AT22" s="3"/>
      <c r="AV22" s="218">
        <v>766</v>
      </c>
      <c r="AW22" s="218" t="s">
        <v>142</v>
      </c>
      <c r="AX22" s="218" t="s">
        <v>240</v>
      </c>
      <c r="AZ22" s="218">
        <v>1138</v>
      </c>
      <c r="BA22" s="218" t="s">
        <v>151</v>
      </c>
      <c r="BB22" s="218" t="s">
        <v>239</v>
      </c>
    </row>
    <row r="23" spans="1:54" x14ac:dyDescent="0.25">
      <c r="A23" s="42">
        <v>16</v>
      </c>
      <c r="B23" s="2"/>
      <c r="C23" s="2">
        <f t="shared" si="0"/>
        <v>416</v>
      </c>
      <c r="D23" s="2"/>
      <c r="E23" s="223">
        <f t="shared" si="1"/>
        <v>816</v>
      </c>
      <c r="F23" s="2"/>
      <c r="G23" s="68">
        <f t="shared" si="2"/>
        <v>1087</v>
      </c>
      <c r="H23" s="2"/>
      <c r="I23" s="3">
        <f t="shared" si="3"/>
        <v>687</v>
      </c>
      <c r="J23" s="2"/>
      <c r="K23" s="3">
        <f t="shared" si="4"/>
        <v>287</v>
      </c>
      <c r="L23" s="2"/>
      <c r="M23" s="42">
        <v>16</v>
      </c>
      <c r="N23" s="2"/>
      <c r="O23" s="2">
        <f t="shared" si="5"/>
        <v>88</v>
      </c>
      <c r="P23" s="2"/>
      <c r="Q23" s="3">
        <f t="shared" si="6"/>
        <v>160</v>
      </c>
      <c r="R23" s="2"/>
      <c r="S23" s="3">
        <f t="shared" si="7"/>
        <v>232</v>
      </c>
      <c r="T23" s="2"/>
      <c r="U23" s="67">
        <f t="shared" si="8"/>
        <v>304</v>
      </c>
      <c r="V23" s="2"/>
      <c r="W23" s="68">
        <f t="shared" si="18"/>
        <v>351</v>
      </c>
      <c r="X23" s="2"/>
      <c r="Y23" s="3">
        <f t="shared" si="19"/>
        <v>279</v>
      </c>
      <c r="Z23" s="2"/>
      <c r="AA23" s="3">
        <f t="shared" si="9"/>
        <v>207</v>
      </c>
      <c r="AB23" s="2"/>
      <c r="AC23" s="3">
        <f t="shared" si="10"/>
        <v>135</v>
      </c>
      <c r="AD23" s="2"/>
      <c r="AE23" s="3">
        <f t="shared" si="11"/>
        <v>63</v>
      </c>
      <c r="AF23" s="2"/>
      <c r="AG23" s="65"/>
      <c r="AH23" s="2"/>
      <c r="AI23" s="42">
        <v>16</v>
      </c>
      <c r="AJ23" s="2"/>
      <c r="AK23" s="2">
        <f t="shared" si="13"/>
        <v>416</v>
      </c>
      <c r="AL23" s="2"/>
      <c r="AM23" s="223">
        <f t="shared" si="14"/>
        <v>816</v>
      </c>
      <c r="AN23" s="2"/>
      <c r="AO23" s="68">
        <f t="shared" si="15"/>
        <v>1088</v>
      </c>
      <c r="AP23" s="2"/>
      <c r="AQ23" s="3">
        <f t="shared" si="16"/>
        <v>688</v>
      </c>
      <c r="AR23" s="2"/>
      <c r="AS23" s="3">
        <f t="shared" si="17"/>
        <v>288</v>
      </c>
      <c r="AT23" s="3"/>
      <c r="AV23" s="218">
        <v>767</v>
      </c>
      <c r="AW23" s="218" t="s">
        <v>142</v>
      </c>
      <c r="AX23" s="218" t="s">
        <v>242</v>
      </c>
      <c r="AZ23" s="218">
        <v>1137</v>
      </c>
      <c r="BA23" s="218" t="s">
        <v>151</v>
      </c>
      <c r="BB23" s="218" t="s">
        <v>241</v>
      </c>
    </row>
    <row r="24" spans="1:54" x14ac:dyDescent="0.25">
      <c r="A24" s="42">
        <v>17</v>
      </c>
      <c r="B24" s="2"/>
      <c r="C24" s="2">
        <f t="shared" si="0"/>
        <v>417</v>
      </c>
      <c r="D24" s="2"/>
      <c r="E24" s="223">
        <f t="shared" si="1"/>
        <v>817</v>
      </c>
      <c r="F24" s="2"/>
      <c r="G24" s="68">
        <f t="shared" si="2"/>
        <v>1086</v>
      </c>
      <c r="H24" s="2"/>
      <c r="I24" s="3">
        <f t="shared" si="3"/>
        <v>686</v>
      </c>
      <c r="J24" s="2"/>
      <c r="K24" s="3">
        <f t="shared" si="4"/>
        <v>286</v>
      </c>
      <c r="L24" s="2"/>
      <c r="M24" s="42">
        <v>17</v>
      </c>
      <c r="N24" s="2"/>
      <c r="O24" s="2">
        <f t="shared" si="5"/>
        <v>89</v>
      </c>
      <c r="P24" s="2"/>
      <c r="Q24" s="3">
        <f t="shared" si="6"/>
        <v>161</v>
      </c>
      <c r="R24" s="2"/>
      <c r="S24" s="3">
        <f t="shared" si="7"/>
        <v>233</v>
      </c>
      <c r="T24" s="2"/>
      <c r="U24" s="67">
        <f t="shared" si="8"/>
        <v>305</v>
      </c>
      <c r="V24" s="2"/>
      <c r="W24" s="68">
        <f t="shared" si="18"/>
        <v>350</v>
      </c>
      <c r="X24" s="2"/>
      <c r="Y24" s="3">
        <f t="shared" si="19"/>
        <v>278</v>
      </c>
      <c r="Z24" s="2"/>
      <c r="AA24" s="3">
        <f t="shared" si="9"/>
        <v>206</v>
      </c>
      <c r="AB24" s="2"/>
      <c r="AC24" s="3">
        <f t="shared" si="10"/>
        <v>134</v>
      </c>
      <c r="AD24" s="2"/>
      <c r="AE24" s="3">
        <f t="shared" si="11"/>
        <v>62</v>
      </c>
      <c r="AF24" s="2"/>
      <c r="AG24" s="65"/>
      <c r="AH24" s="2"/>
      <c r="AI24" s="42">
        <v>17</v>
      </c>
      <c r="AJ24" s="2"/>
      <c r="AK24" s="2">
        <f t="shared" si="13"/>
        <v>417</v>
      </c>
      <c r="AL24" s="2"/>
      <c r="AM24" s="223">
        <f t="shared" si="14"/>
        <v>817</v>
      </c>
      <c r="AN24" s="2"/>
      <c r="AO24" s="68">
        <f t="shared" si="15"/>
        <v>1087</v>
      </c>
      <c r="AP24" s="2"/>
      <c r="AQ24" s="3">
        <f t="shared" si="16"/>
        <v>687</v>
      </c>
      <c r="AR24" s="2"/>
      <c r="AS24" s="3">
        <f t="shared" si="17"/>
        <v>287</v>
      </c>
      <c r="AT24" s="3"/>
      <c r="AV24" s="218">
        <v>768</v>
      </c>
      <c r="AW24" s="218" t="s">
        <v>142</v>
      </c>
      <c r="AX24" s="218" t="s">
        <v>244</v>
      </c>
      <c r="AZ24" s="218">
        <v>1136</v>
      </c>
      <c r="BA24" s="218" t="s">
        <v>151</v>
      </c>
      <c r="BB24" s="218" t="s">
        <v>243</v>
      </c>
    </row>
    <row r="25" spans="1:54" x14ac:dyDescent="0.25">
      <c r="A25" s="42">
        <v>18</v>
      </c>
      <c r="B25" s="2"/>
      <c r="C25" s="2">
        <f t="shared" si="0"/>
        <v>418</v>
      </c>
      <c r="D25" s="2"/>
      <c r="E25" s="223">
        <f t="shared" si="1"/>
        <v>818</v>
      </c>
      <c r="F25" s="2"/>
      <c r="G25" s="68">
        <f t="shared" si="2"/>
        <v>1085</v>
      </c>
      <c r="H25" s="2"/>
      <c r="I25" s="3">
        <f t="shared" si="3"/>
        <v>685</v>
      </c>
      <c r="J25" s="2"/>
      <c r="K25" s="3">
        <f t="shared" si="4"/>
        <v>285</v>
      </c>
      <c r="L25" s="2"/>
      <c r="M25" s="42">
        <v>18</v>
      </c>
      <c r="N25" s="2"/>
      <c r="O25" s="2">
        <f t="shared" si="5"/>
        <v>90</v>
      </c>
      <c r="P25" s="2"/>
      <c r="Q25" s="3">
        <f t="shared" si="6"/>
        <v>162</v>
      </c>
      <c r="R25" s="2"/>
      <c r="S25" s="3">
        <f t="shared" si="7"/>
        <v>234</v>
      </c>
      <c r="T25" s="2"/>
      <c r="U25" s="67">
        <f t="shared" si="8"/>
        <v>306</v>
      </c>
      <c r="V25" s="2"/>
      <c r="W25" s="68">
        <f t="shared" si="18"/>
        <v>349</v>
      </c>
      <c r="X25" s="2"/>
      <c r="Y25" s="3">
        <f t="shared" si="19"/>
        <v>277</v>
      </c>
      <c r="Z25" s="2"/>
      <c r="AA25" s="3">
        <f t="shared" si="9"/>
        <v>205</v>
      </c>
      <c r="AB25" s="2"/>
      <c r="AC25" s="3">
        <f t="shared" si="10"/>
        <v>133</v>
      </c>
      <c r="AD25" s="2"/>
      <c r="AE25" s="3">
        <f t="shared" si="11"/>
        <v>61</v>
      </c>
      <c r="AF25" s="2"/>
      <c r="AG25" s="65"/>
      <c r="AH25" s="2"/>
      <c r="AI25" s="42">
        <v>18</v>
      </c>
      <c r="AJ25" s="2"/>
      <c r="AK25" s="2">
        <f t="shared" si="13"/>
        <v>418</v>
      </c>
      <c r="AL25" s="2"/>
      <c r="AM25" s="223">
        <f t="shared" si="14"/>
        <v>818</v>
      </c>
      <c r="AN25" s="2"/>
      <c r="AO25" s="68">
        <f t="shared" si="15"/>
        <v>1086</v>
      </c>
      <c r="AP25" s="2"/>
      <c r="AQ25" s="3">
        <f t="shared" si="16"/>
        <v>686</v>
      </c>
      <c r="AR25" s="2"/>
      <c r="AS25" s="3">
        <f t="shared" si="17"/>
        <v>286</v>
      </c>
      <c r="AT25" s="3"/>
      <c r="AV25" s="218">
        <v>769</v>
      </c>
      <c r="AW25" s="218" t="s">
        <v>142</v>
      </c>
      <c r="AX25" s="218" t="s">
        <v>246</v>
      </c>
      <c r="AZ25" s="218">
        <v>1135</v>
      </c>
      <c r="BA25" s="218" t="s">
        <v>151</v>
      </c>
      <c r="BB25" s="218" t="s">
        <v>245</v>
      </c>
    </row>
    <row r="26" spans="1:54" x14ac:dyDescent="0.25">
      <c r="A26" s="42">
        <v>19</v>
      </c>
      <c r="B26" s="2"/>
      <c r="C26" s="2">
        <f t="shared" si="0"/>
        <v>419</v>
      </c>
      <c r="D26" s="2"/>
      <c r="E26" s="223">
        <f t="shared" si="1"/>
        <v>819</v>
      </c>
      <c r="F26" s="2"/>
      <c r="G26" s="68">
        <f t="shared" si="2"/>
        <v>1084</v>
      </c>
      <c r="H26" s="2"/>
      <c r="I26" s="3">
        <f t="shared" si="3"/>
        <v>684</v>
      </c>
      <c r="J26" s="2"/>
      <c r="K26" s="3">
        <f t="shared" si="4"/>
        <v>284</v>
      </c>
      <c r="L26" s="2"/>
      <c r="M26" s="42">
        <v>19</v>
      </c>
      <c r="N26" s="2"/>
      <c r="O26" s="2">
        <f t="shared" si="5"/>
        <v>91</v>
      </c>
      <c r="P26" s="2"/>
      <c r="Q26" s="3">
        <f t="shared" si="6"/>
        <v>163</v>
      </c>
      <c r="R26" s="2"/>
      <c r="S26" s="3">
        <f t="shared" si="7"/>
        <v>235</v>
      </c>
      <c r="T26" s="2"/>
      <c r="U26" s="67">
        <f t="shared" si="8"/>
        <v>307</v>
      </c>
      <c r="V26" s="2"/>
      <c r="W26" s="68">
        <f t="shared" si="18"/>
        <v>348</v>
      </c>
      <c r="X26" s="2"/>
      <c r="Y26" s="3">
        <f t="shared" si="19"/>
        <v>276</v>
      </c>
      <c r="Z26" s="2"/>
      <c r="AA26" s="3">
        <f t="shared" si="9"/>
        <v>204</v>
      </c>
      <c r="AB26" s="2"/>
      <c r="AC26" s="3">
        <f t="shared" si="10"/>
        <v>132</v>
      </c>
      <c r="AD26" s="2"/>
      <c r="AE26" s="3">
        <f t="shared" si="11"/>
        <v>60</v>
      </c>
      <c r="AF26" s="2"/>
      <c r="AG26" s="65"/>
      <c r="AH26" s="2"/>
      <c r="AI26" s="42">
        <v>19</v>
      </c>
      <c r="AJ26" s="2"/>
      <c r="AK26" s="2">
        <f t="shared" si="13"/>
        <v>419</v>
      </c>
      <c r="AL26" s="2"/>
      <c r="AM26" s="223">
        <f t="shared" si="14"/>
        <v>819</v>
      </c>
      <c r="AN26" s="2"/>
      <c r="AO26" s="68">
        <f t="shared" si="15"/>
        <v>1085</v>
      </c>
      <c r="AP26" s="2"/>
      <c r="AQ26" s="3">
        <f t="shared" si="16"/>
        <v>685</v>
      </c>
      <c r="AR26" s="2"/>
      <c r="AS26" s="3">
        <f t="shared" si="17"/>
        <v>285</v>
      </c>
      <c r="AT26" s="3"/>
      <c r="AV26" s="218">
        <v>770</v>
      </c>
      <c r="AW26" s="218" t="s">
        <v>142</v>
      </c>
      <c r="AX26" s="218" t="s">
        <v>248</v>
      </c>
      <c r="AZ26" s="218">
        <v>1134</v>
      </c>
      <c r="BA26" s="218" t="s">
        <v>151</v>
      </c>
      <c r="BB26" s="218" t="s">
        <v>247</v>
      </c>
    </row>
    <row r="27" spans="1:54" x14ac:dyDescent="0.25">
      <c r="A27" s="42">
        <v>20</v>
      </c>
      <c r="B27" s="2"/>
      <c r="C27" s="2">
        <f t="shared" si="0"/>
        <v>420</v>
      </c>
      <c r="D27" s="2"/>
      <c r="E27" s="223">
        <f t="shared" si="1"/>
        <v>820</v>
      </c>
      <c r="F27" s="2"/>
      <c r="G27" s="68">
        <f t="shared" si="2"/>
        <v>1083</v>
      </c>
      <c r="H27" s="2"/>
      <c r="I27" s="3">
        <f t="shared" si="3"/>
        <v>683</v>
      </c>
      <c r="J27" s="2"/>
      <c r="K27" s="3">
        <f t="shared" si="4"/>
        <v>283</v>
      </c>
      <c r="L27" s="2"/>
      <c r="M27" s="42">
        <v>20</v>
      </c>
      <c r="N27" s="2"/>
      <c r="O27" s="2">
        <f t="shared" si="5"/>
        <v>92</v>
      </c>
      <c r="P27" s="2"/>
      <c r="Q27" s="3">
        <f t="shared" si="6"/>
        <v>164</v>
      </c>
      <c r="R27" s="2"/>
      <c r="S27" s="3">
        <f t="shared" si="7"/>
        <v>236</v>
      </c>
      <c r="T27" s="2"/>
      <c r="U27" s="67">
        <f t="shared" si="8"/>
        <v>308</v>
      </c>
      <c r="V27" s="2"/>
      <c r="W27" s="68">
        <f t="shared" si="18"/>
        <v>347</v>
      </c>
      <c r="X27" s="2"/>
      <c r="Y27" s="3">
        <f t="shared" si="19"/>
        <v>275</v>
      </c>
      <c r="Z27" s="2"/>
      <c r="AA27" s="3">
        <f t="shared" si="9"/>
        <v>203</v>
      </c>
      <c r="AB27" s="2"/>
      <c r="AC27" s="3">
        <f t="shared" si="10"/>
        <v>131</v>
      </c>
      <c r="AD27" s="2"/>
      <c r="AE27" s="3">
        <f t="shared" si="11"/>
        <v>59</v>
      </c>
      <c r="AF27" s="2"/>
      <c r="AG27" s="65"/>
      <c r="AH27" s="2"/>
      <c r="AI27" s="42">
        <v>20</v>
      </c>
      <c r="AJ27" s="2"/>
      <c r="AK27" s="2">
        <f t="shared" si="13"/>
        <v>420</v>
      </c>
      <c r="AL27" s="2"/>
      <c r="AM27" s="223">
        <f t="shared" si="14"/>
        <v>820</v>
      </c>
      <c r="AN27" s="2"/>
      <c r="AO27" s="68">
        <f t="shared" si="15"/>
        <v>1084</v>
      </c>
      <c r="AP27" s="2"/>
      <c r="AQ27" s="3">
        <f t="shared" si="16"/>
        <v>684</v>
      </c>
      <c r="AR27" s="2"/>
      <c r="AS27" s="3">
        <f t="shared" si="17"/>
        <v>284</v>
      </c>
      <c r="AT27" s="3"/>
      <c r="AV27" s="218">
        <v>771</v>
      </c>
      <c r="AW27" s="218" t="s">
        <v>142</v>
      </c>
      <c r="AX27" s="218" t="s">
        <v>250</v>
      </c>
      <c r="AZ27" s="218">
        <v>1133</v>
      </c>
      <c r="BA27" s="218" t="s">
        <v>151</v>
      </c>
      <c r="BB27" s="218" t="s">
        <v>249</v>
      </c>
    </row>
    <row r="28" spans="1:54" x14ac:dyDescent="0.25">
      <c r="A28" s="42">
        <v>21</v>
      </c>
      <c r="B28" s="2"/>
      <c r="C28" s="2">
        <f t="shared" si="0"/>
        <v>421</v>
      </c>
      <c r="D28" s="2"/>
      <c r="E28" s="223">
        <f t="shared" si="1"/>
        <v>821</v>
      </c>
      <c r="F28" s="2"/>
      <c r="G28" s="68">
        <f t="shared" si="2"/>
        <v>1082</v>
      </c>
      <c r="H28" s="2"/>
      <c r="I28" s="3">
        <f t="shared" si="3"/>
        <v>682</v>
      </c>
      <c r="J28" s="2"/>
      <c r="K28" s="3">
        <f t="shared" si="4"/>
        <v>282</v>
      </c>
      <c r="L28" s="2"/>
      <c r="M28" s="42">
        <v>21</v>
      </c>
      <c r="N28" s="2"/>
      <c r="O28" s="2">
        <f t="shared" si="5"/>
        <v>93</v>
      </c>
      <c r="P28" s="2"/>
      <c r="Q28" s="3">
        <f t="shared" si="6"/>
        <v>165</v>
      </c>
      <c r="R28" s="2"/>
      <c r="S28" s="3">
        <f t="shared" si="7"/>
        <v>237</v>
      </c>
      <c r="T28" s="2"/>
      <c r="U28" s="67">
        <f t="shared" si="8"/>
        <v>309</v>
      </c>
      <c r="V28" s="2"/>
      <c r="W28" s="68">
        <f t="shared" si="18"/>
        <v>346</v>
      </c>
      <c r="X28" s="2"/>
      <c r="Y28" s="3">
        <f t="shared" si="19"/>
        <v>274</v>
      </c>
      <c r="Z28" s="2"/>
      <c r="AA28" s="3">
        <f t="shared" si="9"/>
        <v>202</v>
      </c>
      <c r="AB28" s="2"/>
      <c r="AC28" s="3">
        <f t="shared" si="10"/>
        <v>130</v>
      </c>
      <c r="AD28" s="2"/>
      <c r="AE28" s="3">
        <f t="shared" si="11"/>
        <v>58</v>
      </c>
      <c r="AF28" s="2"/>
      <c r="AG28" s="65"/>
      <c r="AH28" s="2"/>
      <c r="AI28" s="42">
        <v>21</v>
      </c>
      <c r="AJ28" s="2"/>
      <c r="AK28" s="2">
        <f t="shared" si="13"/>
        <v>421</v>
      </c>
      <c r="AL28" s="2"/>
      <c r="AM28" s="223">
        <f t="shared" si="14"/>
        <v>821</v>
      </c>
      <c r="AN28" s="2"/>
      <c r="AO28" s="68">
        <f t="shared" si="15"/>
        <v>1083</v>
      </c>
      <c r="AP28" s="2"/>
      <c r="AQ28" s="3">
        <f t="shared" si="16"/>
        <v>683</v>
      </c>
      <c r="AR28" s="2"/>
      <c r="AS28" s="3">
        <f t="shared" si="17"/>
        <v>283</v>
      </c>
      <c r="AT28" s="3"/>
      <c r="AV28" s="218">
        <v>772</v>
      </c>
      <c r="AW28" s="218" t="s">
        <v>142</v>
      </c>
      <c r="AX28" s="218" t="s">
        <v>251</v>
      </c>
      <c r="AZ28" s="218">
        <v>1132</v>
      </c>
      <c r="BA28" s="218" t="s">
        <v>151</v>
      </c>
      <c r="BB28" s="218" t="s">
        <v>251</v>
      </c>
    </row>
    <row r="29" spans="1:54" x14ac:dyDescent="0.25">
      <c r="A29" s="42">
        <v>22</v>
      </c>
      <c r="B29" s="2"/>
      <c r="C29" s="2">
        <f t="shared" si="0"/>
        <v>422</v>
      </c>
      <c r="D29" s="2"/>
      <c r="E29" s="223">
        <f t="shared" si="1"/>
        <v>822</v>
      </c>
      <c r="F29" s="2"/>
      <c r="G29" s="68">
        <f t="shared" si="2"/>
        <v>1081</v>
      </c>
      <c r="H29" s="2"/>
      <c r="I29" s="3">
        <f t="shared" si="3"/>
        <v>681</v>
      </c>
      <c r="J29" s="2"/>
      <c r="K29" s="3">
        <f t="shared" si="4"/>
        <v>281</v>
      </c>
      <c r="L29" s="2"/>
      <c r="M29" s="42">
        <v>22</v>
      </c>
      <c r="N29" s="2"/>
      <c r="O29" s="2">
        <f t="shared" si="5"/>
        <v>94</v>
      </c>
      <c r="P29" s="2"/>
      <c r="Q29" s="3">
        <f t="shared" si="6"/>
        <v>166</v>
      </c>
      <c r="R29" s="2"/>
      <c r="S29" s="3">
        <f t="shared" si="7"/>
        <v>238</v>
      </c>
      <c r="T29" s="2"/>
      <c r="U29" s="67">
        <f t="shared" si="8"/>
        <v>310</v>
      </c>
      <c r="V29" s="2"/>
      <c r="W29" s="68">
        <f t="shared" si="18"/>
        <v>345</v>
      </c>
      <c r="X29" s="2"/>
      <c r="Y29" s="3">
        <f t="shared" si="19"/>
        <v>273</v>
      </c>
      <c r="Z29" s="2"/>
      <c r="AA29" s="3">
        <f t="shared" si="9"/>
        <v>201</v>
      </c>
      <c r="AB29" s="2"/>
      <c r="AC29" s="3">
        <f t="shared" si="10"/>
        <v>129</v>
      </c>
      <c r="AD29" s="2"/>
      <c r="AE29" s="3">
        <f t="shared" si="11"/>
        <v>57</v>
      </c>
      <c r="AF29" s="2"/>
      <c r="AG29" s="65"/>
      <c r="AH29" s="2"/>
      <c r="AI29" s="42">
        <v>22</v>
      </c>
      <c r="AJ29" s="2"/>
      <c r="AK29" s="2">
        <f t="shared" si="13"/>
        <v>422</v>
      </c>
      <c r="AL29" s="2"/>
      <c r="AM29" s="223">
        <f t="shared" si="14"/>
        <v>822</v>
      </c>
      <c r="AN29" s="2"/>
      <c r="AO29" s="68">
        <f t="shared" si="15"/>
        <v>1082</v>
      </c>
      <c r="AP29" s="2"/>
      <c r="AQ29" s="3">
        <f t="shared" si="16"/>
        <v>682</v>
      </c>
      <c r="AR29" s="2"/>
      <c r="AS29" s="3">
        <f t="shared" si="17"/>
        <v>282</v>
      </c>
      <c r="AT29" s="3"/>
      <c r="AV29" s="218">
        <v>773</v>
      </c>
      <c r="AW29" s="218" t="s">
        <v>142</v>
      </c>
      <c r="AX29" s="218" t="s">
        <v>249</v>
      </c>
      <c r="AZ29" s="218">
        <v>1131</v>
      </c>
      <c r="BA29" s="218" t="s">
        <v>151</v>
      </c>
      <c r="BB29" s="218" t="s">
        <v>250</v>
      </c>
    </row>
    <row r="30" spans="1:54" x14ac:dyDescent="0.25">
      <c r="A30" s="42">
        <v>23</v>
      </c>
      <c r="B30" s="2"/>
      <c r="C30" s="2">
        <f t="shared" si="0"/>
        <v>423</v>
      </c>
      <c r="D30" s="2"/>
      <c r="E30" s="223">
        <f t="shared" si="1"/>
        <v>823</v>
      </c>
      <c r="F30" s="2"/>
      <c r="G30" s="68">
        <f t="shared" si="2"/>
        <v>1080</v>
      </c>
      <c r="H30" s="2"/>
      <c r="I30" s="3">
        <f t="shared" si="3"/>
        <v>680</v>
      </c>
      <c r="J30" s="2"/>
      <c r="K30" s="3">
        <f t="shared" si="4"/>
        <v>280</v>
      </c>
      <c r="L30" s="2"/>
      <c r="M30" s="42">
        <v>23</v>
      </c>
      <c r="N30" s="2"/>
      <c r="O30" s="2">
        <f t="shared" si="5"/>
        <v>95</v>
      </c>
      <c r="P30" s="2"/>
      <c r="Q30" s="3">
        <f t="shared" si="6"/>
        <v>167</v>
      </c>
      <c r="R30" s="2"/>
      <c r="S30" s="3">
        <f t="shared" si="7"/>
        <v>239</v>
      </c>
      <c r="T30" s="2"/>
      <c r="U30" s="67">
        <f t="shared" si="8"/>
        <v>311</v>
      </c>
      <c r="V30" s="2"/>
      <c r="W30" s="68">
        <f t="shared" si="18"/>
        <v>344</v>
      </c>
      <c r="X30" s="2"/>
      <c r="Y30" s="3">
        <f t="shared" si="19"/>
        <v>272</v>
      </c>
      <c r="Z30" s="2"/>
      <c r="AA30" s="3">
        <f t="shared" si="9"/>
        <v>200</v>
      </c>
      <c r="AB30" s="2"/>
      <c r="AC30" s="3">
        <f t="shared" si="10"/>
        <v>128</v>
      </c>
      <c r="AD30" s="2"/>
      <c r="AE30" s="3">
        <f t="shared" si="11"/>
        <v>56</v>
      </c>
      <c r="AF30" s="2"/>
      <c r="AG30" s="65"/>
      <c r="AH30" s="2"/>
      <c r="AI30" s="42">
        <v>23</v>
      </c>
      <c r="AJ30" s="2"/>
      <c r="AK30" s="2">
        <f t="shared" si="13"/>
        <v>423</v>
      </c>
      <c r="AL30" s="2"/>
      <c r="AM30" s="223">
        <f t="shared" si="14"/>
        <v>823</v>
      </c>
      <c r="AN30" s="2"/>
      <c r="AO30" s="68">
        <f t="shared" si="15"/>
        <v>1081</v>
      </c>
      <c r="AP30" s="2"/>
      <c r="AQ30" s="3">
        <f t="shared" si="16"/>
        <v>681</v>
      </c>
      <c r="AR30" s="2"/>
      <c r="AS30" s="3">
        <f t="shared" si="17"/>
        <v>281</v>
      </c>
      <c r="AT30" s="3"/>
      <c r="AV30" s="218">
        <v>774</v>
      </c>
      <c r="AW30" s="218" t="s">
        <v>142</v>
      </c>
      <c r="AX30" s="218" t="s">
        <v>247</v>
      </c>
      <c r="AZ30" s="218">
        <v>1130</v>
      </c>
      <c r="BA30" s="218" t="s">
        <v>151</v>
      </c>
      <c r="BB30" s="218" t="s">
        <v>248</v>
      </c>
    </row>
    <row r="31" spans="1:54" x14ac:dyDescent="0.25">
      <c r="A31" s="42">
        <v>24</v>
      </c>
      <c r="B31" s="2"/>
      <c r="C31" s="2">
        <f t="shared" si="0"/>
        <v>424</v>
      </c>
      <c r="D31" s="2"/>
      <c r="E31" s="223">
        <f t="shared" si="1"/>
        <v>824</v>
      </c>
      <c r="F31" s="2"/>
      <c r="G31" s="68">
        <f t="shared" si="2"/>
        <v>1079</v>
      </c>
      <c r="H31" s="2"/>
      <c r="I31" s="3">
        <f t="shared" si="3"/>
        <v>679</v>
      </c>
      <c r="J31" s="2"/>
      <c r="K31" s="3">
        <f t="shared" si="4"/>
        <v>279</v>
      </c>
      <c r="L31" s="2"/>
      <c r="M31" s="42">
        <v>24</v>
      </c>
      <c r="N31" s="2"/>
      <c r="O31" s="2">
        <f t="shared" si="5"/>
        <v>96</v>
      </c>
      <c r="P31" s="2"/>
      <c r="Q31" s="3">
        <f t="shared" si="6"/>
        <v>168</v>
      </c>
      <c r="R31" s="2"/>
      <c r="S31" s="3">
        <f t="shared" si="7"/>
        <v>240</v>
      </c>
      <c r="T31" s="2"/>
      <c r="U31" s="67">
        <f t="shared" si="8"/>
        <v>312</v>
      </c>
      <c r="V31" s="2"/>
      <c r="W31" s="68">
        <f t="shared" si="18"/>
        <v>343</v>
      </c>
      <c r="X31" s="2"/>
      <c r="Y31" s="3">
        <f t="shared" si="19"/>
        <v>271</v>
      </c>
      <c r="Z31" s="2"/>
      <c r="AA31" s="3">
        <f t="shared" si="9"/>
        <v>199</v>
      </c>
      <c r="AB31" s="2"/>
      <c r="AC31" s="3">
        <f t="shared" si="10"/>
        <v>127</v>
      </c>
      <c r="AD31" s="2"/>
      <c r="AE31" s="3">
        <f t="shared" si="11"/>
        <v>55</v>
      </c>
      <c r="AF31" s="2"/>
      <c r="AG31" s="65"/>
      <c r="AH31" s="2"/>
      <c r="AI31" s="42">
        <v>24</v>
      </c>
      <c r="AJ31" s="2"/>
      <c r="AK31" s="2">
        <f t="shared" si="13"/>
        <v>424</v>
      </c>
      <c r="AL31" s="2"/>
      <c r="AM31" s="223">
        <f t="shared" si="14"/>
        <v>824</v>
      </c>
      <c r="AN31" s="2"/>
      <c r="AO31" s="68">
        <f t="shared" si="15"/>
        <v>1080</v>
      </c>
      <c r="AP31" s="2"/>
      <c r="AQ31" s="3">
        <f t="shared" si="16"/>
        <v>680</v>
      </c>
      <c r="AR31" s="2"/>
      <c r="AS31" s="3">
        <f t="shared" si="17"/>
        <v>280</v>
      </c>
      <c r="AT31" s="3"/>
      <c r="AV31" s="218">
        <v>775</v>
      </c>
      <c r="AW31" s="218" t="s">
        <v>142</v>
      </c>
      <c r="AX31" s="218" t="s">
        <v>245</v>
      </c>
      <c r="AZ31" s="218">
        <v>1129</v>
      </c>
      <c r="BA31" s="218" t="s">
        <v>151</v>
      </c>
      <c r="BB31" s="218" t="s">
        <v>246</v>
      </c>
    </row>
    <row r="32" spans="1:54" x14ac:dyDescent="0.25">
      <c r="A32" s="42">
        <v>25</v>
      </c>
      <c r="B32" s="2"/>
      <c r="C32" s="2">
        <f t="shared" si="0"/>
        <v>425</v>
      </c>
      <c r="D32" s="2"/>
      <c r="E32" s="223">
        <f t="shared" si="1"/>
        <v>825</v>
      </c>
      <c r="F32" s="2"/>
      <c r="G32" s="68">
        <f t="shared" si="2"/>
        <v>1078</v>
      </c>
      <c r="H32" s="2"/>
      <c r="I32" s="3">
        <f t="shared" si="3"/>
        <v>678</v>
      </c>
      <c r="J32" s="2"/>
      <c r="K32" s="3">
        <f t="shared" si="4"/>
        <v>278</v>
      </c>
      <c r="L32" s="2"/>
      <c r="M32" s="42">
        <v>25</v>
      </c>
      <c r="N32" s="2"/>
      <c r="O32" s="2">
        <f t="shared" si="5"/>
        <v>97</v>
      </c>
      <c r="P32" s="2"/>
      <c r="Q32" s="3">
        <f t="shared" si="6"/>
        <v>169</v>
      </c>
      <c r="R32" s="2"/>
      <c r="S32" s="3">
        <f t="shared" si="7"/>
        <v>241</v>
      </c>
      <c r="T32" s="2"/>
      <c r="U32" s="67">
        <f t="shared" si="8"/>
        <v>313</v>
      </c>
      <c r="V32" s="2"/>
      <c r="W32" s="68">
        <f t="shared" si="18"/>
        <v>342</v>
      </c>
      <c r="X32" s="2"/>
      <c r="Y32" s="3">
        <f t="shared" si="19"/>
        <v>270</v>
      </c>
      <c r="Z32" s="2"/>
      <c r="AA32" s="3">
        <f t="shared" si="9"/>
        <v>198</v>
      </c>
      <c r="AB32" s="2"/>
      <c r="AC32" s="3">
        <f t="shared" si="10"/>
        <v>126</v>
      </c>
      <c r="AD32" s="2"/>
      <c r="AE32" s="3">
        <f t="shared" si="11"/>
        <v>54</v>
      </c>
      <c r="AF32" s="2"/>
      <c r="AG32" s="65"/>
      <c r="AH32" s="2"/>
      <c r="AI32" s="42">
        <v>25</v>
      </c>
      <c r="AJ32" s="2"/>
      <c r="AK32" s="2">
        <f t="shared" si="13"/>
        <v>425</v>
      </c>
      <c r="AL32" s="2"/>
      <c r="AM32" s="223">
        <f t="shared" si="14"/>
        <v>825</v>
      </c>
      <c r="AN32" s="2"/>
      <c r="AO32" s="68">
        <f t="shared" si="15"/>
        <v>1079</v>
      </c>
      <c r="AP32" s="2"/>
      <c r="AQ32" s="3">
        <f t="shared" si="16"/>
        <v>679</v>
      </c>
      <c r="AR32" s="2"/>
      <c r="AS32" s="3">
        <f t="shared" si="17"/>
        <v>279</v>
      </c>
      <c r="AT32" s="3"/>
      <c r="AV32" s="218">
        <v>776</v>
      </c>
      <c r="AW32" s="218" t="s">
        <v>142</v>
      </c>
      <c r="AX32" s="218" t="s">
        <v>243</v>
      </c>
      <c r="AZ32" s="218">
        <v>1128</v>
      </c>
      <c r="BA32" s="218" t="s">
        <v>151</v>
      </c>
      <c r="BB32" s="218" t="s">
        <v>244</v>
      </c>
    </row>
    <row r="33" spans="1:54" x14ac:dyDescent="0.25">
      <c r="A33" s="42">
        <v>26</v>
      </c>
      <c r="B33" s="2"/>
      <c r="C33" s="2">
        <f t="shared" si="0"/>
        <v>426</v>
      </c>
      <c r="D33" s="2"/>
      <c r="E33" s="223">
        <f t="shared" si="1"/>
        <v>826</v>
      </c>
      <c r="F33" s="2"/>
      <c r="G33" s="68">
        <f t="shared" si="2"/>
        <v>1077</v>
      </c>
      <c r="H33" s="2"/>
      <c r="I33" s="3">
        <f t="shared" si="3"/>
        <v>677</v>
      </c>
      <c r="J33" s="2"/>
      <c r="K33" s="3">
        <f t="shared" si="4"/>
        <v>277</v>
      </c>
      <c r="L33" s="2"/>
      <c r="M33" s="42">
        <v>26</v>
      </c>
      <c r="N33" s="2"/>
      <c r="O33" s="2">
        <f t="shared" si="5"/>
        <v>98</v>
      </c>
      <c r="P33" s="2"/>
      <c r="Q33" s="3">
        <f t="shared" si="6"/>
        <v>170</v>
      </c>
      <c r="R33" s="2"/>
      <c r="S33" s="3">
        <f t="shared" si="7"/>
        <v>242</v>
      </c>
      <c r="T33" s="2"/>
      <c r="U33" s="67">
        <f t="shared" si="8"/>
        <v>314</v>
      </c>
      <c r="V33" s="2"/>
      <c r="W33" s="68">
        <f t="shared" si="18"/>
        <v>341</v>
      </c>
      <c r="X33" s="2"/>
      <c r="Y33" s="3">
        <f t="shared" si="19"/>
        <v>269</v>
      </c>
      <c r="Z33" s="2"/>
      <c r="AA33" s="3">
        <f t="shared" si="9"/>
        <v>197</v>
      </c>
      <c r="AB33" s="2"/>
      <c r="AC33" s="3">
        <f t="shared" si="10"/>
        <v>125</v>
      </c>
      <c r="AD33" s="2"/>
      <c r="AE33" s="3">
        <f t="shared" si="11"/>
        <v>53</v>
      </c>
      <c r="AF33" s="2"/>
      <c r="AG33" s="65"/>
      <c r="AH33" s="2"/>
      <c r="AI33" s="42">
        <v>26</v>
      </c>
      <c r="AJ33" s="2"/>
      <c r="AK33" s="2">
        <f t="shared" si="13"/>
        <v>426</v>
      </c>
      <c r="AL33" s="2"/>
      <c r="AM33" s="223">
        <f t="shared" si="14"/>
        <v>826</v>
      </c>
      <c r="AN33" s="2"/>
      <c r="AO33" s="68">
        <f t="shared" si="15"/>
        <v>1078</v>
      </c>
      <c r="AP33" s="2"/>
      <c r="AQ33" s="3">
        <f t="shared" si="16"/>
        <v>678</v>
      </c>
      <c r="AR33" s="2"/>
      <c r="AS33" s="3">
        <f t="shared" si="17"/>
        <v>278</v>
      </c>
      <c r="AT33" s="3"/>
      <c r="AV33" s="218">
        <v>777</v>
      </c>
      <c r="AW33" s="218" t="s">
        <v>142</v>
      </c>
      <c r="AX33" s="218" t="s">
        <v>241</v>
      </c>
      <c r="AZ33" s="218">
        <v>1127</v>
      </c>
      <c r="BA33" s="218" t="s">
        <v>151</v>
      </c>
      <c r="BB33" s="218" t="s">
        <v>242</v>
      </c>
    </row>
    <row r="34" spans="1:54" x14ac:dyDescent="0.25">
      <c r="A34" s="42">
        <v>27</v>
      </c>
      <c r="B34" s="2"/>
      <c r="C34" s="2">
        <f t="shared" si="0"/>
        <v>427</v>
      </c>
      <c r="D34" s="2"/>
      <c r="E34" s="223">
        <f t="shared" si="1"/>
        <v>827</v>
      </c>
      <c r="F34" s="2"/>
      <c r="G34" s="68">
        <f t="shared" si="2"/>
        <v>1076</v>
      </c>
      <c r="H34" s="2"/>
      <c r="I34" s="3">
        <f t="shared" si="3"/>
        <v>676</v>
      </c>
      <c r="J34" s="2"/>
      <c r="K34" s="3">
        <f t="shared" si="4"/>
        <v>276</v>
      </c>
      <c r="L34" s="2"/>
      <c r="M34" s="42">
        <v>27</v>
      </c>
      <c r="N34" s="2"/>
      <c r="O34" s="2">
        <f t="shared" si="5"/>
        <v>99</v>
      </c>
      <c r="P34" s="2"/>
      <c r="Q34" s="3">
        <f t="shared" si="6"/>
        <v>171</v>
      </c>
      <c r="R34" s="2"/>
      <c r="S34" s="3">
        <f t="shared" si="7"/>
        <v>243</v>
      </c>
      <c r="T34" s="2"/>
      <c r="U34" s="67">
        <f t="shared" si="8"/>
        <v>315</v>
      </c>
      <c r="V34" s="2"/>
      <c r="W34" s="68">
        <f t="shared" si="18"/>
        <v>340</v>
      </c>
      <c r="X34" s="2"/>
      <c r="Y34" s="3">
        <f t="shared" si="19"/>
        <v>268</v>
      </c>
      <c r="Z34" s="2"/>
      <c r="AA34" s="3">
        <f t="shared" si="9"/>
        <v>196</v>
      </c>
      <c r="AB34" s="2"/>
      <c r="AC34" s="3">
        <f t="shared" si="10"/>
        <v>124</v>
      </c>
      <c r="AD34" s="2"/>
      <c r="AE34" s="3">
        <f t="shared" si="11"/>
        <v>52</v>
      </c>
      <c r="AF34" s="2"/>
      <c r="AG34" s="65"/>
      <c r="AH34" s="2"/>
      <c r="AI34" s="42">
        <v>27</v>
      </c>
      <c r="AJ34" s="2"/>
      <c r="AK34" s="2">
        <f t="shared" si="13"/>
        <v>427</v>
      </c>
      <c r="AL34" s="2"/>
      <c r="AM34" s="223">
        <f t="shared" si="14"/>
        <v>827</v>
      </c>
      <c r="AN34" s="2"/>
      <c r="AO34" s="68">
        <f t="shared" si="15"/>
        <v>1077</v>
      </c>
      <c r="AP34" s="2"/>
      <c r="AQ34" s="3">
        <f t="shared" si="16"/>
        <v>677</v>
      </c>
      <c r="AR34" s="2"/>
      <c r="AS34" s="3">
        <f t="shared" si="17"/>
        <v>277</v>
      </c>
      <c r="AT34" s="3"/>
      <c r="AV34" s="218">
        <v>778</v>
      </c>
      <c r="AW34" s="218" t="s">
        <v>142</v>
      </c>
      <c r="AX34" s="218" t="s">
        <v>239</v>
      </c>
      <c r="AZ34" s="218">
        <v>1126</v>
      </c>
      <c r="BA34" s="218" t="s">
        <v>151</v>
      </c>
      <c r="BB34" s="218" t="s">
        <v>240</v>
      </c>
    </row>
    <row r="35" spans="1:54" x14ac:dyDescent="0.25">
      <c r="A35" s="42">
        <v>28</v>
      </c>
      <c r="B35" s="2"/>
      <c r="C35" s="2">
        <f t="shared" si="0"/>
        <v>428</v>
      </c>
      <c r="D35" s="2"/>
      <c r="E35" s="223">
        <f t="shared" si="1"/>
        <v>828</v>
      </c>
      <c r="F35" s="2"/>
      <c r="G35" s="68">
        <f t="shared" si="2"/>
        <v>1075</v>
      </c>
      <c r="H35" s="2"/>
      <c r="I35" s="3">
        <f t="shared" si="3"/>
        <v>675</v>
      </c>
      <c r="J35" s="2"/>
      <c r="K35" s="3">
        <f t="shared" si="4"/>
        <v>275</v>
      </c>
      <c r="L35" s="2"/>
      <c r="M35" s="42">
        <v>28</v>
      </c>
      <c r="N35" s="2"/>
      <c r="O35" s="2">
        <f t="shared" si="5"/>
        <v>100</v>
      </c>
      <c r="P35" s="2"/>
      <c r="Q35" s="3">
        <f t="shared" si="6"/>
        <v>172</v>
      </c>
      <c r="R35" s="2"/>
      <c r="S35" s="3">
        <f t="shared" si="7"/>
        <v>244</v>
      </c>
      <c r="T35" s="2"/>
      <c r="U35" s="67">
        <f t="shared" si="8"/>
        <v>316</v>
      </c>
      <c r="V35" s="2"/>
      <c r="W35" s="68">
        <f t="shared" si="18"/>
        <v>339</v>
      </c>
      <c r="X35" s="2"/>
      <c r="Y35" s="3">
        <f t="shared" si="19"/>
        <v>267</v>
      </c>
      <c r="Z35" s="2"/>
      <c r="AA35" s="3">
        <f t="shared" si="9"/>
        <v>195</v>
      </c>
      <c r="AB35" s="2"/>
      <c r="AC35" s="3">
        <f t="shared" si="10"/>
        <v>123</v>
      </c>
      <c r="AD35" s="2"/>
      <c r="AE35" s="3">
        <f t="shared" si="11"/>
        <v>51</v>
      </c>
      <c r="AF35" s="2"/>
      <c r="AG35" s="65"/>
      <c r="AH35" s="2"/>
      <c r="AI35" s="42">
        <v>28</v>
      </c>
      <c r="AJ35" s="2"/>
      <c r="AK35" s="2">
        <f t="shared" si="13"/>
        <v>428</v>
      </c>
      <c r="AL35" s="2"/>
      <c r="AM35" s="223">
        <f t="shared" si="14"/>
        <v>828</v>
      </c>
      <c r="AN35" s="2"/>
      <c r="AO35" s="68">
        <f t="shared" si="15"/>
        <v>1076</v>
      </c>
      <c r="AP35" s="2"/>
      <c r="AQ35" s="3">
        <f t="shared" si="16"/>
        <v>676</v>
      </c>
      <c r="AR35" s="2"/>
      <c r="AS35" s="3">
        <f t="shared" si="17"/>
        <v>276</v>
      </c>
      <c r="AT35" s="3"/>
      <c r="AV35" s="218">
        <v>779</v>
      </c>
      <c r="AW35" s="218" t="s">
        <v>142</v>
      </c>
      <c r="AX35" s="218" t="s">
        <v>237</v>
      </c>
      <c r="AZ35" s="218">
        <v>1125</v>
      </c>
      <c r="BA35" s="218" t="s">
        <v>151</v>
      </c>
      <c r="BB35" s="218" t="s">
        <v>238</v>
      </c>
    </row>
    <row r="36" spans="1:54" x14ac:dyDescent="0.25">
      <c r="A36" s="42">
        <v>29</v>
      </c>
      <c r="B36" s="2"/>
      <c r="C36" s="2">
        <f t="shared" si="0"/>
        <v>429</v>
      </c>
      <c r="D36" s="2"/>
      <c r="E36" s="223">
        <f t="shared" si="1"/>
        <v>829</v>
      </c>
      <c r="F36" s="2"/>
      <c r="G36" s="68">
        <f t="shared" si="2"/>
        <v>1074</v>
      </c>
      <c r="H36" s="2"/>
      <c r="I36" s="3">
        <f t="shared" si="3"/>
        <v>674</v>
      </c>
      <c r="J36" s="2"/>
      <c r="K36" s="3">
        <f t="shared" si="4"/>
        <v>274</v>
      </c>
      <c r="L36" s="2"/>
      <c r="M36" s="42">
        <v>29</v>
      </c>
      <c r="N36" s="2"/>
      <c r="O36" s="2">
        <f t="shared" si="5"/>
        <v>101</v>
      </c>
      <c r="P36" s="2"/>
      <c r="Q36" s="3">
        <f t="shared" si="6"/>
        <v>173</v>
      </c>
      <c r="R36" s="2"/>
      <c r="S36" s="3">
        <f t="shared" si="7"/>
        <v>245</v>
      </c>
      <c r="T36" s="2"/>
      <c r="U36" s="67">
        <f t="shared" si="8"/>
        <v>317</v>
      </c>
      <c r="V36" s="2"/>
      <c r="W36" s="68">
        <f t="shared" si="18"/>
        <v>338</v>
      </c>
      <c r="X36" s="2"/>
      <c r="Y36" s="3">
        <f t="shared" si="19"/>
        <v>266</v>
      </c>
      <c r="Z36" s="2"/>
      <c r="AA36" s="3">
        <f t="shared" si="9"/>
        <v>194</v>
      </c>
      <c r="AB36" s="2"/>
      <c r="AC36" s="3">
        <f t="shared" si="10"/>
        <v>122</v>
      </c>
      <c r="AD36" s="2"/>
      <c r="AE36" s="3">
        <f t="shared" si="11"/>
        <v>50</v>
      </c>
      <c r="AF36" s="2"/>
      <c r="AG36" s="65"/>
      <c r="AH36" s="2"/>
      <c r="AI36" s="42">
        <v>29</v>
      </c>
      <c r="AJ36" s="2"/>
      <c r="AK36" s="2">
        <f t="shared" si="13"/>
        <v>429</v>
      </c>
      <c r="AL36" s="2"/>
      <c r="AM36" s="223">
        <f t="shared" si="14"/>
        <v>829</v>
      </c>
      <c r="AN36" s="2"/>
      <c r="AO36" s="68">
        <f t="shared" si="15"/>
        <v>1075</v>
      </c>
      <c r="AP36" s="2"/>
      <c r="AQ36" s="3">
        <f t="shared" si="16"/>
        <v>675</v>
      </c>
      <c r="AR36" s="2"/>
      <c r="AS36" s="3">
        <f t="shared" si="17"/>
        <v>275</v>
      </c>
      <c r="AT36" s="3"/>
      <c r="AV36" s="218">
        <v>780</v>
      </c>
      <c r="AW36" s="218" t="s">
        <v>142</v>
      </c>
      <c r="AX36" s="218" t="s">
        <v>235</v>
      </c>
      <c r="AZ36" s="218">
        <v>1124</v>
      </c>
      <c r="BA36" s="218" t="s">
        <v>151</v>
      </c>
      <c r="BB36" s="218" t="s">
        <v>236</v>
      </c>
    </row>
    <row r="37" spans="1:54" x14ac:dyDescent="0.25">
      <c r="A37" s="42">
        <v>30</v>
      </c>
      <c r="B37" s="2"/>
      <c r="C37" s="2">
        <f t="shared" si="0"/>
        <v>430</v>
      </c>
      <c r="D37" s="2"/>
      <c r="E37" s="223">
        <f t="shared" si="1"/>
        <v>830</v>
      </c>
      <c r="F37" s="2"/>
      <c r="G37" s="68">
        <f t="shared" si="2"/>
        <v>1073</v>
      </c>
      <c r="H37" s="2"/>
      <c r="I37" s="3">
        <f t="shared" si="3"/>
        <v>673</v>
      </c>
      <c r="J37" s="2"/>
      <c r="K37" s="3">
        <f t="shared" si="4"/>
        <v>273</v>
      </c>
      <c r="L37" s="2"/>
      <c r="M37" s="42">
        <v>30</v>
      </c>
      <c r="N37" s="2"/>
      <c r="O37" s="2">
        <f t="shared" si="5"/>
        <v>102</v>
      </c>
      <c r="P37" s="2"/>
      <c r="Q37" s="3">
        <f t="shared" si="6"/>
        <v>174</v>
      </c>
      <c r="R37" s="2"/>
      <c r="S37" s="3">
        <f t="shared" si="7"/>
        <v>246</v>
      </c>
      <c r="T37" s="2"/>
      <c r="U37" s="67">
        <f t="shared" si="8"/>
        <v>318</v>
      </c>
      <c r="V37" s="2"/>
      <c r="W37" s="68">
        <f t="shared" si="18"/>
        <v>337</v>
      </c>
      <c r="X37" s="2"/>
      <c r="Y37" s="3">
        <f t="shared" si="19"/>
        <v>265</v>
      </c>
      <c r="Z37" s="2"/>
      <c r="AA37" s="3">
        <f t="shared" si="9"/>
        <v>193</v>
      </c>
      <c r="AB37" s="2"/>
      <c r="AC37" s="3">
        <f t="shared" si="10"/>
        <v>121</v>
      </c>
      <c r="AD37" s="2"/>
      <c r="AE37" s="3">
        <f t="shared" si="11"/>
        <v>49</v>
      </c>
      <c r="AF37" s="2"/>
      <c r="AG37" s="65"/>
      <c r="AH37" s="2"/>
      <c r="AI37" s="42">
        <v>30</v>
      </c>
      <c r="AJ37" s="2"/>
      <c r="AK37" s="2">
        <f t="shared" si="13"/>
        <v>430</v>
      </c>
      <c r="AL37" s="2"/>
      <c r="AM37" s="223">
        <f t="shared" si="14"/>
        <v>830</v>
      </c>
      <c r="AN37" s="2"/>
      <c r="AO37" s="68">
        <f t="shared" si="15"/>
        <v>1074</v>
      </c>
      <c r="AP37" s="2"/>
      <c r="AQ37" s="3">
        <f t="shared" si="16"/>
        <v>674</v>
      </c>
      <c r="AR37" s="2"/>
      <c r="AS37" s="3">
        <f t="shared" si="17"/>
        <v>274</v>
      </c>
      <c r="AT37" s="3"/>
      <c r="AV37" s="218">
        <v>781</v>
      </c>
      <c r="AW37" s="218" t="s">
        <v>142</v>
      </c>
      <c r="AX37" s="218" t="s">
        <v>233</v>
      </c>
      <c r="AZ37" s="218">
        <v>1123</v>
      </c>
      <c r="BA37" s="218" t="s">
        <v>151</v>
      </c>
      <c r="BB37" s="218" t="s">
        <v>234</v>
      </c>
    </row>
    <row r="38" spans="1:54" x14ac:dyDescent="0.25">
      <c r="A38" s="42">
        <v>31</v>
      </c>
      <c r="B38" s="2"/>
      <c r="C38" s="2">
        <f t="shared" si="0"/>
        <v>431</v>
      </c>
      <c r="D38" s="2"/>
      <c r="E38" s="223">
        <f t="shared" si="1"/>
        <v>831</v>
      </c>
      <c r="F38" s="2"/>
      <c r="G38" s="68">
        <f t="shared" si="2"/>
        <v>1072</v>
      </c>
      <c r="H38" s="2"/>
      <c r="I38" s="3">
        <f t="shared" si="3"/>
        <v>672</v>
      </c>
      <c r="J38" s="2"/>
      <c r="K38" s="3">
        <f t="shared" si="4"/>
        <v>272</v>
      </c>
      <c r="L38" s="2"/>
      <c r="M38" s="42">
        <v>31</v>
      </c>
      <c r="N38" s="2"/>
      <c r="O38" s="2">
        <f t="shared" si="5"/>
        <v>103</v>
      </c>
      <c r="P38" s="2"/>
      <c r="Q38" s="3">
        <f t="shared" si="6"/>
        <v>175</v>
      </c>
      <c r="R38" s="2"/>
      <c r="S38" s="3">
        <f t="shared" si="7"/>
        <v>247</v>
      </c>
      <c r="T38" s="2"/>
      <c r="U38" s="67">
        <f t="shared" si="8"/>
        <v>319</v>
      </c>
      <c r="V38" s="2"/>
      <c r="W38" s="68">
        <f t="shared" si="18"/>
        <v>336</v>
      </c>
      <c r="X38" s="2"/>
      <c r="Y38" s="3">
        <f t="shared" si="19"/>
        <v>264</v>
      </c>
      <c r="Z38" s="2"/>
      <c r="AA38" s="3">
        <f t="shared" si="9"/>
        <v>192</v>
      </c>
      <c r="AB38" s="2"/>
      <c r="AC38" s="3">
        <f t="shared" si="10"/>
        <v>120</v>
      </c>
      <c r="AD38" s="2"/>
      <c r="AE38" s="3">
        <f t="shared" si="11"/>
        <v>48</v>
      </c>
      <c r="AF38" s="2"/>
      <c r="AG38" s="65"/>
      <c r="AH38" s="2"/>
      <c r="AI38" s="42">
        <v>31</v>
      </c>
      <c r="AJ38" s="2"/>
      <c r="AK38" s="2">
        <f t="shared" si="13"/>
        <v>431</v>
      </c>
      <c r="AL38" s="2"/>
      <c r="AM38" s="223">
        <f t="shared" si="14"/>
        <v>831</v>
      </c>
      <c r="AN38" s="2"/>
      <c r="AO38" s="68">
        <f t="shared" si="15"/>
        <v>1073</v>
      </c>
      <c r="AP38" s="2"/>
      <c r="AQ38" s="3">
        <f t="shared" si="16"/>
        <v>673</v>
      </c>
      <c r="AR38" s="2"/>
      <c r="AS38" s="3">
        <f t="shared" si="17"/>
        <v>273</v>
      </c>
      <c r="AT38" s="3"/>
      <c r="AV38" s="218">
        <v>782</v>
      </c>
      <c r="AW38" s="218" t="s">
        <v>142</v>
      </c>
      <c r="AX38" s="218" t="s">
        <v>231</v>
      </c>
      <c r="AZ38" s="218">
        <v>1122</v>
      </c>
      <c r="BA38" s="218" t="s">
        <v>151</v>
      </c>
      <c r="BB38" s="218" t="s">
        <v>232</v>
      </c>
    </row>
    <row r="39" spans="1:54" x14ac:dyDescent="0.25">
      <c r="A39" s="42">
        <v>32</v>
      </c>
      <c r="B39" s="2"/>
      <c r="C39" s="2">
        <f t="shared" si="0"/>
        <v>432</v>
      </c>
      <c r="D39" s="2"/>
      <c r="E39" s="223">
        <f t="shared" si="1"/>
        <v>832</v>
      </c>
      <c r="F39" s="2"/>
      <c r="G39" s="68">
        <f t="shared" si="2"/>
        <v>1071</v>
      </c>
      <c r="H39" s="2"/>
      <c r="I39" s="3">
        <f t="shared" si="3"/>
        <v>671</v>
      </c>
      <c r="J39" s="2"/>
      <c r="K39" s="3">
        <f t="shared" si="4"/>
        <v>271</v>
      </c>
      <c r="L39" s="2"/>
      <c r="M39" s="42">
        <v>32</v>
      </c>
      <c r="N39" s="2"/>
      <c r="O39" s="2">
        <f t="shared" si="5"/>
        <v>104</v>
      </c>
      <c r="P39" s="2"/>
      <c r="Q39" s="3">
        <f t="shared" si="6"/>
        <v>176</v>
      </c>
      <c r="R39" s="2"/>
      <c r="S39" s="3">
        <f t="shared" si="7"/>
        <v>248</v>
      </c>
      <c r="T39" s="2"/>
      <c r="U39" s="67">
        <f t="shared" si="8"/>
        <v>320</v>
      </c>
      <c r="V39" s="2"/>
      <c r="W39" s="68">
        <f t="shared" si="18"/>
        <v>335</v>
      </c>
      <c r="X39" s="2"/>
      <c r="Y39" s="3">
        <f t="shared" si="19"/>
        <v>263</v>
      </c>
      <c r="Z39" s="2"/>
      <c r="AA39" s="3">
        <f t="shared" si="9"/>
        <v>191</v>
      </c>
      <c r="AB39" s="2"/>
      <c r="AC39" s="3">
        <f t="shared" si="10"/>
        <v>119</v>
      </c>
      <c r="AD39" s="2"/>
      <c r="AE39" s="3">
        <f t="shared" si="11"/>
        <v>47</v>
      </c>
      <c r="AF39" s="2"/>
      <c r="AG39" s="65"/>
      <c r="AH39" s="2"/>
      <c r="AI39" s="42">
        <v>32</v>
      </c>
      <c r="AJ39" s="2"/>
      <c r="AK39" s="2">
        <f t="shared" si="13"/>
        <v>432</v>
      </c>
      <c r="AL39" s="2"/>
      <c r="AM39" s="223">
        <f t="shared" si="14"/>
        <v>832</v>
      </c>
      <c r="AN39" s="2"/>
      <c r="AO39" s="68">
        <f t="shared" si="15"/>
        <v>1072</v>
      </c>
      <c r="AP39" s="2"/>
      <c r="AQ39" s="3">
        <f t="shared" si="16"/>
        <v>672</v>
      </c>
      <c r="AR39" s="2"/>
      <c r="AS39" s="3">
        <f t="shared" si="17"/>
        <v>272</v>
      </c>
      <c r="AT39" s="3"/>
      <c r="AV39" s="218">
        <v>783</v>
      </c>
      <c r="AW39" s="218" t="s">
        <v>142</v>
      </c>
      <c r="AX39" s="218" t="s">
        <v>229</v>
      </c>
      <c r="AZ39" s="218">
        <v>1121</v>
      </c>
      <c r="BA39" s="218" t="s">
        <v>151</v>
      </c>
      <c r="BB39" s="218" t="s">
        <v>230</v>
      </c>
    </row>
    <row r="40" spans="1:54" x14ac:dyDescent="0.25">
      <c r="A40" s="42">
        <v>33</v>
      </c>
      <c r="B40" s="2"/>
      <c r="C40" s="2">
        <f t="shared" si="0"/>
        <v>433</v>
      </c>
      <c r="D40" s="2"/>
      <c r="E40" s="223">
        <f t="shared" si="1"/>
        <v>833</v>
      </c>
      <c r="F40" s="2"/>
      <c r="G40" s="68">
        <f t="shared" si="2"/>
        <v>1070</v>
      </c>
      <c r="H40" s="2"/>
      <c r="I40" s="3">
        <f t="shared" si="3"/>
        <v>670</v>
      </c>
      <c r="J40" s="2"/>
      <c r="K40" s="3">
        <f t="shared" si="4"/>
        <v>270</v>
      </c>
      <c r="L40" s="2"/>
      <c r="M40" s="42">
        <v>33</v>
      </c>
      <c r="N40" s="2"/>
      <c r="O40" s="2">
        <f t="shared" ref="O40:O71" si="20">M40+72</f>
        <v>105</v>
      </c>
      <c r="P40" s="2"/>
      <c r="Q40" s="3">
        <f t="shared" ref="Q40:Q71" si="21">O40+72</f>
        <v>177</v>
      </c>
      <c r="R40" s="2"/>
      <c r="S40" s="3">
        <f t="shared" ref="S40:S71" si="22">Q40+72</f>
        <v>249</v>
      </c>
      <c r="T40" s="2"/>
      <c r="U40" s="67">
        <f t="shared" ref="U40:U71" si="23">S40+72</f>
        <v>321</v>
      </c>
      <c r="V40" s="2"/>
      <c r="W40" s="68">
        <f t="shared" si="18"/>
        <v>334</v>
      </c>
      <c r="X40" s="2"/>
      <c r="Y40" s="3">
        <f t="shared" si="19"/>
        <v>262</v>
      </c>
      <c r="Z40" s="2"/>
      <c r="AA40" s="3">
        <f t="shared" ref="AA40:AA71" si="24">Y40-72</f>
        <v>190</v>
      </c>
      <c r="AB40" s="2"/>
      <c r="AC40" s="3">
        <f t="shared" ref="AC40:AC71" si="25">AA40-72</f>
        <v>118</v>
      </c>
      <c r="AD40" s="2"/>
      <c r="AE40" s="3">
        <f t="shared" ref="AE40:AE71" si="26">AC40-72</f>
        <v>46</v>
      </c>
      <c r="AF40" s="2"/>
      <c r="AG40" s="65"/>
      <c r="AH40" s="2"/>
      <c r="AI40" s="42">
        <v>33</v>
      </c>
      <c r="AJ40" s="2"/>
      <c r="AK40" s="2">
        <f t="shared" si="13"/>
        <v>433</v>
      </c>
      <c r="AL40" s="2"/>
      <c r="AM40" s="223">
        <f t="shared" si="14"/>
        <v>833</v>
      </c>
      <c r="AN40" s="2"/>
      <c r="AO40" s="68">
        <f t="shared" si="15"/>
        <v>1071</v>
      </c>
      <c r="AP40" s="2"/>
      <c r="AQ40" s="3">
        <f t="shared" si="16"/>
        <v>671</v>
      </c>
      <c r="AR40" s="2"/>
      <c r="AS40" s="3">
        <f t="shared" si="17"/>
        <v>271</v>
      </c>
      <c r="AT40" s="3"/>
      <c r="AV40" s="218">
        <v>784</v>
      </c>
      <c r="AW40" s="218" t="s">
        <v>142</v>
      </c>
      <c r="AX40" s="218" t="s">
        <v>227</v>
      </c>
      <c r="AZ40" s="218">
        <v>1120</v>
      </c>
      <c r="BA40" s="218" t="s">
        <v>151</v>
      </c>
      <c r="BB40" s="218" t="s">
        <v>228</v>
      </c>
    </row>
    <row r="41" spans="1:54" x14ac:dyDescent="0.25">
      <c r="A41" s="42">
        <v>34</v>
      </c>
      <c r="B41" s="2"/>
      <c r="C41" s="2">
        <f t="shared" si="0"/>
        <v>434</v>
      </c>
      <c r="D41" s="2"/>
      <c r="E41" s="223">
        <f t="shared" si="1"/>
        <v>834</v>
      </c>
      <c r="F41" s="2"/>
      <c r="G41" s="68">
        <f t="shared" si="2"/>
        <v>1069</v>
      </c>
      <c r="H41" s="2"/>
      <c r="I41" s="3">
        <f t="shared" si="3"/>
        <v>669</v>
      </c>
      <c r="J41" s="2"/>
      <c r="K41" s="3">
        <f t="shared" si="4"/>
        <v>269</v>
      </c>
      <c r="L41" s="2"/>
      <c r="M41" s="42">
        <v>34</v>
      </c>
      <c r="N41" s="2"/>
      <c r="O41" s="2">
        <f t="shared" si="20"/>
        <v>106</v>
      </c>
      <c r="P41" s="2"/>
      <c r="Q41" s="3">
        <f t="shared" si="21"/>
        <v>178</v>
      </c>
      <c r="R41" s="2"/>
      <c r="S41" s="3">
        <f t="shared" si="22"/>
        <v>250</v>
      </c>
      <c r="T41" s="2"/>
      <c r="U41" s="67">
        <f t="shared" si="23"/>
        <v>322</v>
      </c>
      <c r="V41" s="2"/>
      <c r="W41" s="68">
        <f t="shared" si="18"/>
        <v>333</v>
      </c>
      <c r="X41" s="2"/>
      <c r="Y41" s="3">
        <f t="shared" si="19"/>
        <v>261</v>
      </c>
      <c r="Z41" s="2"/>
      <c r="AA41" s="3">
        <f t="shared" si="24"/>
        <v>189</v>
      </c>
      <c r="AB41" s="2"/>
      <c r="AC41" s="3">
        <f t="shared" si="25"/>
        <v>117</v>
      </c>
      <c r="AD41" s="2"/>
      <c r="AE41" s="3">
        <f t="shared" si="26"/>
        <v>45</v>
      </c>
      <c r="AF41" s="2"/>
      <c r="AG41" s="65"/>
      <c r="AH41" s="2"/>
      <c r="AI41" s="42">
        <v>34</v>
      </c>
      <c r="AJ41" s="2"/>
      <c r="AK41" s="2">
        <f t="shared" si="13"/>
        <v>434</v>
      </c>
      <c r="AL41" s="2"/>
      <c r="AM41" s="223">
        <f t="shared" si="14"/>
        <v>834</v>
      </c>
      <c r="AN41" s="2"/>
      <c r="AO41" s="68">
        <f t="shared" si="15"/>
        <v>1070</v>
      </c>
      <c r="AP41" s="2"/>
      <c r="AQ41" s="3">
        <f t="shared" si="16"/>
        <v>670</v>
      </c>
      <c r="AR41" s="2"/>
      <c r="AS41" s="3">
        <f t="shared" si="17"/>
        <v>270</v>
      </c>
      <c r="AT41" s="3"/>
      <c r="AV41" s="218">
        <v>785</v>
      </c>
      <c r="AW41" s="218" t="s">
        <v>142</v>
      </c>
      <c r="AX41" s="218" t="s">
        <v>225</v>
      </c>
      <c r="AZ41" s="218">
        <v>1119</v>
      </c>
      <c r="BA41" s="218" t="s">
        <v>151</v>
      </c>
      <c r="BB41" s="218" t="s">
        <v>226</v>
      </c>
    </row>
    <row r="42" spans="1:54" x14ac:dyDescent="0.25">
      <c r="A42" s="42">
        <v>35</v>
      </c>
      <c r="B42" s="2"/>
      <c r="C42" s="2">
        <f t="shared" si="0"/>
        <v>435</v>
      </c>
      <c r="D42" s="2"/>
      <c r="E42" s="223">
        <f t="shared" si="1"/>
        <v>835</v>
      </c>
      <c r="F42" s="2"/>
      <c r="G42" s="68">
        <f t="shared" si="2"/>
        <v>1068</v>
      </c>
      <c r="H42" s="2"/>
      <c r="I42" s="3">
        <f t="shared" si="3"/>
        <v>668</v>
      </c>
      <c r="J42" s="2"/>
      <c r="K42" s="3">
        <f t="shared" si="4"/>
        <v>268</v>
      </c>
      <c r="L42" s="2"/>
      <c r="M42" s="42">
        <v>35</v>
      </c>
      <c r="N42" s="2"/>
      <c r="O42" s="2">
        <f t="shared" si="20"/>
        <v>107</v>
      </c>
      <c r="P42" s="2"/>
      <c r="Q42" s="3">
        <f t="shared" si="21"/>
        <v>179</v>
      </c>
      <c r="R42" s="2"/>
      <c r="S42" s="3">
        <f t="shared" si="22"/>
        <v>251</v>
      </c>
      <c r="T42" s="2"/>
      <c r="U42" s="67">
        <f t="shared" si="23"/>
        <v>323</v>
      </c>
      <c r="V42" s="2"/>
      <c r="W42" s="68">
        <f t="shared" si="18"/>
        <v>332</v>
      </c>
      <c r="X42" s="2"/>
      <c r="Y42" s="3">
        <f t="shared" si="19"/>
        <v>260</v>
      </c>
      <c r="Z42" s="2"/>
      <c r="AA42" s="3">
        <f t="shared" si="24"/>
        <v>188</v>
      </c>
      <c r="AB42" s="2"/>
      <c r="AC42" s="3">
        <f t="shared" si="25"/>
        <v>116</v>
      </c>
      <c r="AD42" s="2"/>
      <c r="AE42" s="3">
        <f t="shared" si="26"/>
        <v>44</v>
      </c>
      <c r="AF42" s="2"/>
      <c r="AG42" s="65"/>
      <c r="AH42" s="2"/>
      <c r="AI42" s="42">
        <v>35</v>
      </c>
      <c r="AJ42" s="2"/>
      <c r="AK42" s="2">
        <f t="shared" si="13"/>
        <v>435</v>
      </c>
      <c r="AL42" s="2"/>
      <c r="AM42" s="223">
        <f t="shared" si="14"/>
        <v>835</v>
      </c>
      <c r="AN42" s="2"/>
      <c r="AO42" s="68">
        <f t="shared" si="15"/>
        <v>1069</v>
      </c>
      <c r="AP42" s="2"/>
      <c r="AQ42" s="3">
        <f t="shared" si="16"/>
        <v>669</v>
      </c>
      <c r="AR42" s="2"/>
      <c r="AS42" s="3">
        <f t="shared" si="17"/>
        <v>269</v>
      </c>
      <c r="AT42" s="3"/>
      <c r="AV42" s="218">
        <v>786</v>
      </c>
      <c r="AW42" s="218" t="s">
        <v>142</v>
      </c>
      <c r="AX42" s="218" t="s">
        <v>223</v>
      </c>
      <c r="AZ42" s="218">
        <v>1118</v>
      </c>
      <c r="BA42" s="218" t="s">
        <v>151</v>
      </c>
      <c r="BB42" s="218" t="s">
        <v>224</v>
      </c>
    </row>
    <row r="43" spans="1:54" x14ac:dyDescent="0.25">
      <c r="A43" s="42">
        <v>36</v>
      </c>
      <c r="B43" s="2"/>
      <c r="C43" s="2">
        <f t="shared" si="0"/>
        <v>436</v>
      </c>
      <c r="D43" s="2"/>
      <c r="E43" s="223">
        <f t="shared" si="1"/>
        <v>836</v>
      </c>
      <c r="F43" s="2"/>
      <c r="G43" s="68">
        <f t="shared" si="2"/>
        <v>1067</v>
      </c>
      <c r="H43" s="2"/>
      <c r="I43" s="3">
        <f t="shared" si="3"/>
        <v>667</v>
      </c>
      <c r="J43" s="2"/>
      <c r="K43" s="3">
        <f t="shared" si="4"/>
        <v>267</v>
      </c>
      <c r="L43" s="2"/>
      <c r="M43" s="42">
        <v>36</v>
      </c>
      <c r="N43" s="2"/>
      <c r="O43" s="2">
        <f t="shared" si="20"/>
        <v>108</v>
      </c>
      <c r="P43" s="2"/>
      <c r="Q43" s="3">
        <f t="shared" si="21"/>
        <v>180</v>
      </c>
      <c r="R43" s="2"/>
      <c r="S43" s="3">
        <f t="shared" si="22"/>
        <v>252</v>
      </c>
      <c r="T43" s="2"/>
      <c r="U43" s="67">
        <f t="shared" si="23"/>
        <v>324</v>
      </c>
      <c r="V43" s="2"/>
      <c r="W43" s="68">
        <f t="shared" si="18"/>
        <v>331</v>
      </c>
      <c r="X43" s="2"/>
      <c r="Y43" s="3">
        <f t="shared" si="19"/>
        <v>259</v>
      </c>
      <c r="Z43" s="2"/>
      <c r="AA43" s="3">
        <f t="shared" si="24"/>
        <v>187</v>
      </c>
      <c r="AB43" s="2"/>
      <c r="AC43" s="3">
        <f t="shared" si="25"/>
        <v>115</v>
      </c>
      <c r="AD43" s="2"/>
      <c r="AE43" s="3">
        <f t="shared" si="26"/>
        <v>43</v>
      </c>
      <c r="AF43" s="2"/>
      <c r="AG43" s="65"/>
      <c r="AH43" s="2"/>
      <c r="AI43" s="42">
        <v>36</v>
      </c>
      <c r="AJ43" s="2"/>
      <c r="AK43" s="2">
        <f t="shared" si="13"/>
        <v>436</v>
      </c>
      <c r="AL43" s="2"/>
      <c r="AM43" s="223">
        <f t="shared" si="14"/>
        <v>836</v>
      </c>
      <c r="AN43" s="2"/>
      <c r="AO43" s="68">
        <f t="shared" si="15"/>
        <v>1068</v>
      </c>
      <c r="AP43" s="2"/>
      <c r="AQ43" s="3">
        <f t="shared" si="16"/>
        <v>668</v>
      </c>
      <c r="AR43" s="2"/>
      <c r="AS43" s="3">
        <f t="shared" si="17"/>
        <v>268</v>
      </c>
      <c r="AT43" s="3"/>
      <c r="AV43" s="218">
        <v>787</v>
      </c>
      <c r="AW43" s="218" t="s">
        <v>142</v>
      </c>
      <c r="AX43" s="218" t="s">
        <v>221</v>
      </c>
      <c r="AZ43" s="218">
        <v>1117</v>
      </c>
      <c r="BA43" s="218" t="s">
        <v>151</v>
      </c>
      <c r="BB43" s="218" t="s">
        <v>222</v>
      </c>
    </row>
    <row r="44" spans="1:54" x14ac:dyDescent="0.25">
      <c r="A44" s="42">
        <v>37</v>
      </c>
      <c r="B44" s="2"/>
      <c r="C44" s="2">
        <f t="shared" si="0"/>
        <v>437</v>
      </c>
      <c r="D44" s="2"/>
      <c r="E44" s="223">
        <f t="shared" si="1"/>
        <v>837</v>
      </c>
      <c r="F44" s="2"/>
      <c r="G44" s="68">
        <f t="shared" si="2"/>
        <v>1066</v>
      </c>
      <c r="H44" s="2"/>
      <c r="I44" s="3">
        <f t="shared" si="3"/>
        <v>666</v>
      </c>
      <c r="J44" s="2"/>
      <c r="K44" s="3">
        <f t="shared" si="4"/>
        <v>266</v>
      </c>
      <c r="L44" s="2"/>
      <c r="M44" s="42">
        <v>37</v>
      </c>
      <c r="N44" s="2"/>
      <c r="O44" s="2">
        <f t="shared" si="20"/>
        <v>109</v>
      </c>
      <c r="P44" s="2"/>
      <c r="Q44" s="3">
        <f t="shared" si="21"/>
        <v>181</v>
      </c>
      <c r="R44" s="2"/>
      <c r="S44" s="3">
        <f t="shared" si="22"/>
        <v>253</v>
      </c>
      <c r="T44" s="2"/>
      <c r="U44" s="67">
        <f t="shared" si="23"/>
        <v>325</v>
      </c>
      <c r="V44" s="2"/>
      <c r="W44" s="68">
        <f t="shared" ref="W44:W79" si="27">655-U44</f>
        <v>330</v>
      </c>
      <c r="X44" s="2"/>
      <c r="Y44" s="3">
        <f t="shared" ref="Y44:Y79" si="28">W44-72</f>
        <v>258</v>
      </c>
      <c r="Z44" s="2"/>
      <c r="AA44" s="3">
        <f t="shared" si="24"/>
        <v>186</v>
      </c>
      <c r="AB44" s="2"/>
      <c r="AC44" s="3">
        <f t="shared" si="25"/>
        <v>114</v>
      </c>
      <c r="AD44" s="2"/>
      <c r="AE44" s="3">
        <f t="shared" si="26"/>
        <v>42</v>
      </c>
      <c r="AF44" s="2"/>
      <c r="AG44" s="65"/>
      <c r="AH44" s="2"/>
      <c r="AI44" s="42">
        <v>37</v>
      </c>
      <c r="AJ44" s="2"/>
      <c r="AK44" s="2">
        <f t="shared" si="13"/>
        <v>437</v>
      </c>
      <c r="AL44" s="2"/>
      <c r="AM44" s="223">
        <f t="shared" si="14"/>
        <v>837</v>
      </c>
      <c r="AN44" s="2"/>
      <c r="AO44" s="68">
        <f t="shared" si="15"/>
        <v>1067</v>
      </c>
      <c r="AP44" s="2"/>
      <c r="AQ44" s="3">
        <f t="shared" si="16"/>
        <v>667</v>
      </c>
      <c r="AR44" s="2"/>
      <c r="AS44" s="3">
        <f t="shared" si="17"/>
        <v>267</v>
      </c>
      <c r="AT44" s="3"/>
      <c r="AV44" s="218">
        <v>788</v>
      </c>
      <c r="AW44" s="218" t="s">
        <v>142</v>
      </c>
      <c r="AX44" s="218" t="s">
        <v>219</v>
      </c>
      <c r="AZ44" s="218">
        <v>1116</v>
      </c>
      <c r="BA44" s="218" t="s">
        <v>151</v>
      </c>
      <c r="BB44" s="218" t="s">
        <v>220</v>
      </c>
    </row>
    <row r="45" spans="1:54" x14ac:dyDescent="0.25">
      <c r="A45" s="42">
        <v>38</v>
      </c>
      <c r="B45" s="2"/>
      <c r="C45" s="2">
        <f t="shared" si="0"/>
        <v>438</v>
      </c>
      <c r="D45" s="2"/>
      <c r="E45" s="223">
        <f t="shared" si="1"/>
        <v>838</v>
      </c>
      <c r="F45" s="2"/>
      <c r="G45" s="68">
        <f t="shared" si="2"/>
        <v>1065</v>
      </c>
      <c r="H45" s="2"/>
      <c r="I45" s="3">
        <f t="shared" si="3"/>
        <v>665</v>
      </c>
      <c r="J45" s="2"/>
      <c r="K45" s="3">
        <f t="shared" si="4"/>
        <v>265</v>
      </c>
      <c r="L45" s="2"/>
      <c r="M45" s="42">
        <v>38</v>
      </c>
      <c r="N45" s="2"/>
      <c r="O45" s="2">
        <f t="shared" si="20"/>
        <v>110</v>
      </c>
      <c r="P45" s="2"/>
      <c r="Q45" s="3">
        <f t="shared" si="21"/>
        <v>182</v>
      </c>
      <c r="R45" s="2"/>
      <c r="S45" s="3">
        <f t="shared" si="22"/>
        <v>254</v>
      </c>
      <c r="T45" s="2"/>
      <c r="U45" s="67">
        <f t="shared" si="23"/>
        <v>326</v>
      </c>
      <c r="V45" s="2"/>
      <c r="W45" s="68">
        <f t="shared" si="27"/>
        <v>329</v>
      </c>
      <c r="X45" s="2"/>
      <c r="Y45" s="3">
        <f t="shared" si="28"/>
        <v>257</v>
      </c>
      <c r="Z45" s="2"/>
      <c r="AA45" s="3">
        <f t="shared" si="24"/>
        <v>185</v>
      </c>
      <c r="AB45" s="2"/>
      <c r="AC45" s="3">
        <f t="shared" si="25"/>
        <v>113</v>
      </c>
      <c r="AD45" s="2"/>
      <c r="AE45" s="3">
        <f t="shared" si="26"/>
        <v>41</v>
      </c>
      <c r="AF45" s="2"/>
      <c r="AG45" s="65"/>
      <c r="AH45" s="2"/>
      <c r="AI45" s="42">
        <v>38</v>
      </c>
      <c r="AJ45" s="2"/>
      <c r="AK45" s="2">
        <f t="shared" si="13"/>
        <v>438</v>
      </c>
      <c r="AL45" s="2"/>
      <c r="AM45" s="223">
        <f t="shared" si="14"/>
        <v>838</v>
      </c>
      <c r="AN45" s="2"/>
      <c r="AO45" s="68">
        <f t="shared" si="15"/>
        <v>1066</v>
      </c>
      <c r="AP45" s="2"/>
      <c r="AQ45" s="3">
        <f t="shared" si="16"/>
        <v>666</v>
      </c>
      <c r="AR45" s="2"/>
      <c r="AS45" s="3">
        <f t="shared" si="17"/>
        <v>266</v>
      </c>
      <c r="AT45" s="3"/>
      <c r="AV45" s="218">
        <v>789</v>
      </c>
      <c r="AW45" s="218" t="s">
        <v>142</v>
      </c>
      <c r="AX45" s="218" t="s">
        <v>217</v>
      </c>
      <c r="AZ45" s="218">
        <v>1115</v>
      </c>
      <c r="BA45" s="218" t="s">
        <v>151</v>
      </c>
      <c r="BB45" s="218" t="s">
        <v>218</v>
      </c>
    </row>
    <row r="46" spans="1:54" x14ac:dyDescent="0.25">
      <c r="A46" s="42">
        <v>39</v>
      </c>
      <c r="B46" s="2"/>
      <c r="C46" s="2">
        <f t="shared" si="0"/>
        <v>439</v>
      </c>
      <c r="D46" s="2"/>
      <c r="E46" s="223">
        <f t="shared" si="1"/>
        <v>839</v>
      </c>
      <c r="F46" s="2"/>
      <c r="G46" s="68">
        <f t="shared" si="2"/>
        <v>1064</v>
      </c>
      <c r="H46" s="2"/>
      <c r="I46" s="3">
        <f t="shared" si="3"/>
        <v>664</v>
      </c>
      <c r="J46" s="2"/>
      <c r="K46" s="3">
        <f t="shared" si="4"/>
        <v>264</v>
      </c>
      <c r="L46" s="2"/>
      <c r="M46" s="42">
        <v>39</v>
      </c>
      <c r="N46" s="2"/>
      <c r="O46" s="2">
        <f t="shared" si="20"/>
        <v>111</v>
      </c>
      <c r="P46" s="2"/>
      <c r="Q46" s="3">
        <f t="shared" si="21"/>
        <v>183</v>
      </c>
      <c r="R46" s="2"/>
      <c r="S46" s="3">
        <f t="shared" si="22"/>
        <v>255</v>
      </c>
      <c r="T46" s="2"/>
      <c r="U46" s="67">
        <f t="shared" si="23"/>
        <v>327</v>
      </c>
      <c r="V46" s="2"/>
      <c r="W46" s="68">
        <f t="shared" si="27"/>
        <v>328</v>
      </c>
      <c r="X46" s="2"/>
      <c r="Y46" s="3">
        <f t="shared" si="28"/>
        <v>256</v>
      </c>
      <c r="Z46" s="2"/>
      <c r="AA46" s="3">
        <f t="shared" si="24"/>
        <v>184</v>
      </c>
      <c r="AB46" s="2"/>
      <c r="AC46" s="3">
        <f t="shared" si="25"/>
        <v>112</v>
      </c>
      <c r="AD46" s="2"/>
      <c r="AE46" s="3">
        <f t="shared" si="26"/>
        <v>40</v>
      </c>
      <c r="AF46" s="2"/>
      <c r="AG46" s="65"/>
      <c r="AH46" s="2"/>
      <c r="AI46" s="42">
        <v>39</v>
      </c>
      <c r="AJ46" s="2"/>
      <c r="AK46" s="2">
        <f t="shared" si="13"/>
        <v>439</v>
      </c>
      <c r="AL46" s="2"/>
      <c r="AM46" s="223">
        <f t="shared" si="14"/>
        <v>839</v>
      </c>
      <c r="AN46" s="2"/>
      <c r="AO46" s="68">
        <f t="shared" si="15"/>
        <v>1065</v>
      </c>
      <c r="AP46" s="2"/>
      <c r="AQ46" s="3">
        <f t="shared" si="16"/>
        <v>665</v>
      </c>
      <c r="AR46" s="2"/>
      <c r="AS46" s="3">
        <f t="shared" si="17"/>
        <v>265</v>
      </c>
      <c r="AT46" s="3"/>
      <c r="AV46" s="218">
        <v>790</v>
      </c>
      <c r="AW46" s="218" t="s">
        <v>142</v>
      </c>
      <c r="AX46" s="218" t="s">
        <v>215</v>
      </c>
      <c r="AZ46" s="218">
        <v>1114</v>
      </c>
      <c r="BA46" s="218" t="s">
        <v>151</v>
      </c>
      <c r="BB46" s="218" t="s">
        <v>216</v>
      </c>
    </row>
    <row r="47" spans="1:54" x14ac:dyDescent="0.25">
      <c r="A47" s="42">
        <v>40</v>
      </c>
      <c r="B47" s="2"/>
      <c r="C47" s="2">
        <f t="shared" si="0"/>
        <v>440</v>
      </c>
      <c r="D47" s="2"/>
      <c r="E47" s="223">
        <f t="shared" si="1"/>
        <v>840</v>
      </c>
      <c r="F47" s="2"/>
      <c r="G47" s="68">
        <f t="shared" si="2"/>
        <v>1063</v>
      </c>
      <c r="H47" s="2"/>
      <c r="I47" s="3">
        <f t="shared" si="3"/>
        <v>663</v>
      </c>
      <c r="J47" s="2"/>
      <c r="K47" s="3">
        <f t="shared" si="4"/>
        <v>263</v>
      </c>
      <c r="L47" s="2"/>
      <c r="M47" s="42">
        <v>40</v>
      </c>
      <c r="N47" s="2"/>
      <c r="O47" s="2">
        <f t="shared" si="20"/>
        <v>112</v>
      </c>
      <c r="P47" s="2"/>
      <c r="Q47" s="3">
        <f t="shared" si="21"/>
        <v>184</v>
      </c>
      <c r="R47" s="2"/>
      <c r="S47" s="3">
        <f t="shared" si="22"/>
        <v>256</v>
      </c>
      <c r="T47" s="2"/>
      <c r="U47" s="67">
        <f t="shared" si="23"/>
        <v>328</v>
      </c>
      <c r="V47" s="2"/>
      <c r="W47" s="68">
        <f t="shared" si="27"/>
        <v>327</v>
      </c>
      <c r="X47" s="2"/>
      <c r="Y47" s="3">
        <f t="shared" si="28"/>
        <v>255</v>
      </c>
      <c r="Z47" s="2"/>
      <c r="AA47" s="3">
        <f t="shared" si="24"/>
        <v>183</v>
      </c>
      <c r="AB47" s="2"/>
      <c r="AC47" s="3">
        <f t="shared" si="25"/>
        <v>111</v>
      </c>
      <c r="AD47" s="2"/>
      <c r="AE47" s="3">
        <f t="shared" si="26"/>
        <v>39</v>
      </c>
      <c r="AF47" s="2"/>
      <c r="AG47" s="65"/>
      <c r="AH47" s="2"/>
      <c r="AI47" s="42">
        <v>40</v>
      </c>
      <c r="AJ47" s="2"/>
      <c r="AK47" s="2">
        <f t="shared" si="13"/>
        <v>440</v>
      </c>
      <c r="AL47" s="2"/>
      <c r="AM47" s="223">
        <f t="shared" si="14"/>
        <v>840</v>
      </c>
      <c r="AN47" s="2"/>
      <c r="AO47" s="68">
        <f t="shared" si="15"/>
        <v>1064</v>
      </c>
      <c r="AP47" s="2"/>
      <c r="AQ47" s="3">
        <f t="shared" si="16"/>
        <v>664</v>
      </c>
      <c r="AR47" s="2"/>
      <c r="AS47" s="3">
        <f t="shared" si="17"/>
        <v>264</v>
      </c>
      <c r="AT47" s="3"/>
      <c r="AV47" s="218">
        <v>791</v>
      </c>
      <c r="AW47" s="218" t="s">
        <v>142</v>
      </c>
      <c r="AX47" s="218" t="s">
        <v>213</v>
      </c>
      <c r="AZ47" s="218">
        <v>1113</v>
      </c>
      <c r="BA47" s="218" t="s">
        <v>151</v>
      </c>
      <c r="BB47" s="218" t="s">
        <v>214</v>
      </c>
    </row>
    <row r="48" spans="1:54" x14ac:dyDescent="0.25">
      <c r="A48" s="42">
        <v>41</v>
      </c>
      <c r="B48" s="2"/>
      <c r="C48" s="2">
        <f t="shared" si="0"/>
        <v>441</v>
      </c>
      <c r="D48" s="2"/>
      <c r="E48" s="223">
        <f t="shared" si="1"/>
        <v>841</v>
      </c>
      <c r="F48" s="2"/>
      <c r="G48" s="68">
        <f t="shared" si="2"/>
        <v>1062</v>
      </c>
      <c r="H48" s="2"/>
      <c r="I48" s="3">
        <f t="shared" si="3"/>
        <v>662</v>
      </c>
      <c r="J48" s="2"/>
      <c r="K48" s="3">
        <f t="shared" si="4"/>
        <v>262</v>
      </c>
      <c r="L48" s="2"/>
      <c r="M48" s="42">
        <v>41</v>
      </c>
      <c r="N48" s="2"/>
      <c r="O48" s="2">
        <f t="shared" si="20"/>
        <v>113</v>
      </c>
      <c r="P48" s="2"/>
      <c r="Q48" s="3">
        <f t="shared" si="21"/>
        <v>185</v>
      </c>
      <c r="R48" s="2"/>
      <c r="S48" s="3">
        <f t="shared" si="22"/>
        <v>257</v>
      </c>
      <c r="T48" s="2"/>
      <c r="U48" s="67">
        <f t="shared" si="23"/>
        <v>329</v>
      </c>
      <c r="V48" s="2"/>
      <c r="W48" s="68">
        <f t="shared" si="27"/>
        <v>326</v>
      </c>
      <c r="X48" s="2"/>
      <c r="Y48" s="3">
        <f t="shared" si="28"/>
        <v>254</v>
      </c>
      <c r="Z48" s="2"/>
      <c r="AA48" s="3">
        <f t="shared" si="24"/>
        <v>182</v>
      </c>
      <c r="AB48" s="2"/>
      <c r="AC48" s="3">
        <f t="shared" si="25"/>
        <v>110</v>
      </c>
      <c r="AD48" s="2"/>
      <c r="AE48" s="3">
        <f t="shared" si="26"/>
        <v>38</v>
      </c>
      <c r="AF48" s="2"/>
      <c r="AG48" s="65"/>
      <c r="AH48" s="2"/>
      <c r="AI48" s="42">
        <v>41</v>
      </c>
      <c r="AJ48" s="2"/>
      <c r="AK48" s="2">
        <f t="shared" si="13"/>
        <v>441</v>
      </c>
      <c r="AL48" s="2"/>
      <c r="AM48" s="223">
        <f t="shared" si="14"/>
        <v>841</v>
      </c>
      <c r="AN48" s="2"/>
      <c r="AO48" s="68">
        <f t="shared" si="15"/>
        <v>1063</v>
      </c>
      <c r="AP48" s="2"/>
      <c r="AQ48" s="3">
        <f t="shared" si="16"/>
        <v>663</v>
      </c>
      <c r="AR48" s="2"/>
      <c r="AS48" s="3">
        <f t="shared" si="17"/>
        <v>263</v>
      </c>
      <c r="AT48" s="3"/>
      <c r="AV48" s="218">
        <v>792</v>
      </c>
      <c r="AW48" s="218" t="s">
        <v>142</v>
      </c>
      <c r="AX48" s="218" t="s">
        <v>252</v>
      </c>
      <c r="AZ48" s="218">
        <v>1112</v>
      </c>
      <c r="BA48" s="218" t="s">
        <v>151</v>
      </c>
      <c r="BB48" s="218" t="s">
        <v>212</v>
      </c>
    </row>
    <row r="49" spans="1:54" x14ac:dyDescent="0.25">
      <c r="A49" s="42">
        <v>42</v>
      </c>
      <c r="B49" s="2"/>
      <c r="C49" s="2">
        <f t="shared" si="0"/>
        <v>442</v>
      </c>
      <c r="D49" s="2"/>
      <c r="E49" s="223">
        <f t="shared" si="1"/>
        <v>842</v>
      </c>
      <c r="F49" s="2"/>
      <c r="G49" s="68">
        <f t="shared" si="2"/>
        <v>1061</v>
      </c>
      <c r="H49" s="2"/>
      <c r="I49" s="3">
        <f t="shared" si="3"/>
        <v>661</v>
      </c>
      <c r="J49" s="2"/>
      <c r="K49" s="3">
        <f t="shared" si="4"/>
        <v>261</v>
      </c>
      <c r="L49" s="2"/>
      <c r="M49" s="42">
        <v>42</v>
      </c>
      <c r="N49" s="2"/>
      <c r="O49" s="2">
        <f t="shared" si="20"/>
        <v>114</v>
      </c>
      <c r="P49" s="2"/>
      <c r="Q49" s="3">
        <f t="shared" si="21"/>
        <v>186</v>
      </c>
      <c r="R49" s="2"/>
      <c r="S49" s="3">
        <f t="shared" si="22"/>
        <v>258</v>
      </c>
      <c r="T49" s="2"/>
      <c r="U49" s="67">
        <f t="shared" si="23"/>
        <v>330</v>
      </c>
      <c r="V49" s="2"/>
      <c r="W49" s="68">
        <f t="shared" si="27"/>
        <v>325</v>
      </c>
      <c r="X49" s="2"/>
      <c r="Y49" s="3">
        <f t="shared" si="28"/>
        <v>253</v>
      </c>
      <c r="Z49" s="2"/>
      <c r="AA49" s="3">
        <f t="shared" si="24"/>
        <v>181</v>
      </c>
      <c r="AB49" s="2"/>
      <c r="AC49" s="3">
        <f t="shared" si="25"/>
        <v>109</v>
      </c>
      <c r="AD49" s="2"/>
      <c r="AE49" s="3">
        <f t="shared" si="26"/>
        <v>37</v>
      </c>
      <c r="AF49" s="2"/>
      <c r="AG49" s="65"/>
      <c r="AH49" s="2"/>
      <c r="AI49" s="42">
        <v>42</v>
      </c>
      <c r="AJ49" s="2"/>
      <c r="AK49" s="2">
        <f t="shared" si="13"/>
        <v>442</v>
      </c>
      <c r="AL49" s="2"/>
      <c r="AM49" s="223">
        <f t="shared" si="14"/>
        <v>842</v>
      </c>
      <c r="AN49" s="2"/>
      <c r="AO49" s="68">
        <f t="shared" si="15"/>
        <v>1062</v>
      </c>
      <c r="AP49" s="2"/>
      <c r="AQ49" s="3">
        <f t="shared" si="16"/>
        <v>662</v>
      </c>
      <c r="AR49" s="2"/>
      <c r="AS49" s="3">
        <f t="shared" si="17"/>
        <v>262</v>
      </c>
      <c r="AT49" s="3"/>
      <c r="AV49" s="218">
        <v>793</v>
      </c>
      <c r="AW49" s="218" t="s">
        <v>143</v>
      </c>
      <c r="AX49" s="218" t="s">
        <v>212</v>
      </c>
      <c r="AZ49" s="218">
        <v>1111</v>
      </c>
      <c r="BA49" s="218" t="s">
        <v>150</v>
      </c>
      <c r="BB49" s="218" t="s">
        <v>213</v>
      </c>
    </row>
    <row r="50" spans="1:54" x14ac:dyDescent="0.25">
      <c r="A50" s="42">
        <v>43</v>
      </c>
      <c r="B50" s="2"/>
      <c r="C50" s="2">
        <f t="shared" si="0"/>
        <v>443</v>
      </c>
      <c r="D50" s="2"/>
      <c r="E50" s="223">
        <f t="shared" si="1"/>
        <v>843</v>
      </c>
      <c r="F50" s="2"/>
      <c r="G50" s="68">
        <f t="shared" si="2"/>
        <v>1060</v>
      </c>
      <c r="H50" s="2"/>
      <c r="I50" s="3">
        <f t="shared" si="3"/>
        <v>660</v>
      </c>
      <c r="J50" s="2"/>
      <c r="K50" s="3">
        <f t="shared" si="4"/>
        <v>260</v>
      </c>
      <c r="L50" s="2"/>
      <c r="M50" s="42">
        <v>43</v>
      </c>
      <c r="N50" s="2"/>
      <c r="O50" s="2">
        <f t="shared" si="20"/>
        <v>115</v>
      </c>
      <c r="P50" s="2"/>
      <c r="Q50" s="3">
        <f t="shared" si="21"/>
        <v>187</v>
      </c>
      <c r="R50" s="2"/>
      <c r="S50" s="3">
        <f t="shared" si="22"/>
        <v>259</v>
      </c>
      <c r="T50" s="2"/>
      <c r="U50" s="67">
        <f t="shared" si="23"/>
        <v>331</v>
      </c>
      <c r="V50" s="2"/>
      <c r="W50" s="68">
        <f t="shared" si="27"/>
        <v>324</v>
      </c>
      <c r="X50" s="2"/>
      <c r="Y50" s="3">
        <f t="shared" si="28"/>
        <v>252</v>
      </c>
      <c r="Z50" s="2"/>
      <c r="AA50" s="3">
        <f t="shared" si="24"/>
        <v>180</v>
      </c>
      <c r="AB50" s="2"/>
      <c r="AC50" s="3">
        <f t="shared" si="25"/>
        <v>108</v>
      </c>
      <c r="AD50" s="2"/>
      <c r="AE50" s="3">
        <f t="shared" si="26"/>
        <v>36</v>
      </c>
      <c r="AF50" s="2"/>
      <c r="AG50" s="65"/>
      <c r="AH50" s="2"/>
      <c r="AI50" s="42">
        <v>43</v>
      </c>
      <c r="AJ50" s="2"/>
      <c r="AK50" s="2">
        <f t="shared" si="13"/>
        <v>443</v>
      </c>
      <c r="AL50" s="2"/>
      <c r="AM50" s="223">
        <f t="shared" si="14"/>
        <v>843</v>
      </c>
      <c r="AN50" s="2"/>
      <c r="AO50" s="68">
        <f t="shared" si="15"/>
        <v>1061</v>
      </c>
      <c r="AP50" s="2"/>
      <c r="AQ50" s="3">
        <f t="shared" si="16"/>
        <v>661</v>
      </c>
      <c r="AR50" s="2"/>
      <c r="AS50" s="3">
        <f t="shared" si="17"/>
        <v>261</v>
      </c>
      <c r="AT50" s="3"/>
      <c r="AV50" s="218">
        <v>794</v>
      </c>
      <c r="AW50" s="218" t="s">
        <v>143</v>
      </c>
      <c r="AX50" s="218" t="s">
        <v>214</v>
      </c>
      <c r="AZ50" s="218">
        <v>1110</v>
      </c>
      <c r="BA50" s="218" t="s">
        <v>150</v>
      </c>
      <c r="BB50" s="218" t="s">
        <v>215</v>
      </c>
    </row>
    <row r="51" spans="1:54" x14ac:dyDescent="0.25">
      <c r="A51" s="42">
        <v>44</v>
      </c>
      <c r="B51" s="2"/>
      <c r="C51" s="2">
        <f t="shared" si="0"/>
        <v>444</v>
      </c>
      <c r="D51" s="2"/>
      <c r="E51" s="223">
        <f t="shared" si="1"/>
        <v>844</v>
      </c>
      <c r="F51" s="2"/>
      <c r="G51" s="68">
        <f t="shared" si="2"/>
        <v>1059</v>
      </c>
      <c r="H51" s="2"/>
      <c r="I51" s="3">
        <f t="shared" si="3"/>
        <v>659</v>
      </c>
      <c r="J51" s="2"/>
      <c r="K51" s="3">
        <f t="shared" si="4"/>
        <v>259</v>
      </c>
      <c r="L51" s="2"/>
      <c r="M51" s="42">
        <v>44</v>
      </c>
      <c r="N51" s="2"/>
      <c r="O51" s="2">
        <f t="shared" si="20"/>
        <v>116</v>
      </c>
      <c r="P51" s="2"/>
      <c r="Q51" s="3">
        <f t="shared" si="21"/>
        <v>188</v>
      </c>
      <c r="R51" s="2"/>
      <c r="S51" s="3">
        <f t="shared" si="22"/>
        <v>260</v>
      </c>
      <c r="T51" s="2"/>
      <c r="U51" s="67">
        <f t="shared" si="23"/>
        <v>332</v>
      </c>
      <c r="V51" s="2"/>
      <c r="W51" s="68">
        <f t="shared" si="27"/>
        <v>323</v>
      </c>
      <c r="X51" s="2"/>
      <c r="Y51" s="3">
        <f t="shared" si="28"/>
        <v>251</v>
      </c>
      <c r="Z51" s="2"/>
      <c r="AA51" s="3">
        <f t="shared" si="24"/>
        <v>179</v>
      </c>
      <c r="AB51" s="2"/>
      <c r="AC51" s="3">
        <f t="shared" si="25"/>
        <v>107</v>
      </c>
      <c r="AD51" s="2"/>
      <c r="AE51" s="3">
        <f t="shared" si="26"/>
        <v>35</v>
      </c>
      <c r="AF51" s="2"/>
      <c r="AG51" s="65"/>
      <c r="AH51" s="2"/>
      <c r="AI51" s="42">
        <v>44</v>
      </c>
      <c r="AJ51" s="2"/>
      <c r="AK51" s="2">
        <f t="shared" si="13"/>
        <v>444</v>
      </c>
      <c r="AL51" s="2"/>
      <c r="AM51" s="223">
        <f t="shared" si="14"/>
        <v>844</v>
      </c>
      <c r="AN51" s="2"/>
      <c r="AO51" s="68">
        <f t="shared" si="15"/>
        <v>1060</v>
      </c>
      <c r="AP51" s="2"/>
      <c r="AQ51" s="3">
        <f t="shared" si="16"/>
        <v>660</v>
      </c>
      <c r="AR51" s="2"/>
      <c r="AS51" s="3">
        <f t="shared" si="17"/>
        <v>260</v>
      </c>
      <c r="AT51" s="3"/>
      <c r="AV51" s="218">
        <v>795</v>
      </c>
      <c r="AW51" s="218" t="s">
        <v>143</v>
      </c>
      <c r="AX51" s="218" t="s">
        <v>216</v>
      </c>
      <c r="AZ51" s="218">
        <v>1109</v>
      </c>
      <c r="BA51" s="218" t="s">
        <v>150</v>
      </c>
      <c r="BB51" s="218" t="s">
        <v>217</v>
      </c>
    </row>
    <row r="52" spans="1:54" x14ac:dyDescent="0.25">
      <c r="A52" s="42">
        <v>45</v>
      </c>
      <c r="B52" s="2"/>
      <c r="C52" s="2">
        <f t="shared" si="0"/>
        <v>445</v>
      </c>
      <c r="D52" s="2"/>
      <c r="E52" s="223">
        <f t="shared" si="1"/>
        <v>845</v>
      </c>
      <c r="F52" s="2"/>
      <c r="G52" s="68">
        <f t="shared" si="2"/>
        <v>1058</v>
      </c>
      <c r="H52" s="2"/>
      <c r="I52" s="3">
        <f t="shared" si="3"/>
        <v>658</v>
      </c>
      <c r="J52" s="2"/>
      <c r="K52" s="3">
        <f t="shared" si="4"/>
        <v>258</v>
      </c>
      <c r="L52" s="2"/>
      <c r="M52" s="42">
        <v>45</v>
      </c>
      <c r="N52" s="2"/>
      <c r="O52" s="2">
        <f t="shared" si="20"/>
        <v>117</v>
      </c>
      <c r="P52" s="2"/>
      <c r="Q52" s="3">
        <f t="shared" si="21"/>
        <v>189</v>
      </c>
      <c r="R52" s="2"/>
      <c r="S52" s="3">
        <f t="shared" si="22"/>
        <v>261</v>
      </c>
      <c r="T52" s="2"/>
      <c r="U52" s="67">
        <f t="shared" si="23"/>
        <v>333</v>
      </c>
      <c r="V52" s="2"/>
      <c r="W52" s="68">
        <f t="shared" si="27"/>
        <v>322</v>
      </c>
      <c r="X52" s="2"/>
      <c r="Y52" s="3">
        <f t="shared" si="28"/>
        <v>250</v>
      </c>
      <c r="Z52" s="2"/>
      <c r="AA52" s="3">
        <f t="shared" si="24"/>
        <v>178</v>
      </c>
      <c r="AB52" s="2"/>
      <c r="AC52" s="3">
        <f t="shared" si="25"/>
        <v>106</v>
      </c>
      <c r="AD52" s="2"/>
      <c r="AE52" s="3">
        <f t="shared" si="26"/>
        <v>34</v>
      </c>
      <c r="AF52" s="2"/>
      <c r="AG52" s="65"/>
      <c r="AH52" s="2"/>
      <c r="AI52" s="42">
        <v>45</v>
      </c>
      <c r="AJ52" s="2"/>
      <c r="AK52" s="2">
        <f t="shared" si="13"/>
        <v>445</v>
      </c>
      <c r="AL52" s="2"/>
      <c r="AM52" s="223">
        <f t="shared" si="14"/>
        <v>845</v>
      </c>
      <c r="AN52" s="2"/>
      <c r="AO52" s="68">
        <f t="shared" si="15"/>
        <v>1059</v>
      </c>
      <c r="AP52" s="2"/>
      <c r="AQ52" s="3">
        <f t="shared" si="16"/>
        <v>659</v>
      </c>
      <c r="AR52" s="2"/>
      <c r="AS52" s="3">
        <f t="shared" si="17"/>
        <v>259</v>
      </c>
      <c r="AT52" s="3"/>
      <c r="AV52" s="218">
        <v>796</v>
      </c>
      <c r="AW52" s="218" t="s">
        <v>143</v>
      </c>
      <c r="AX52" s="218" t="s">
        <v>218</v>
      </c>
      <c r="AZ52" s="218">
        <v>1108</v>
      </c>
      <c r="BA52" s="218" t="s">
        <v>150</v>
      </c>
      <c r="BB52" s="218" t="s">
        <v>219</v>
      </c>
    </row>
    <row r="53" spans="1:54" x14ac:dyDescent="0.25">
      <c r="A53" s="42">
        <v>46</v>
      </c>
      <c r="B53" s="2"/>
      <c r="C53" s="2">
        <f t="shared" si="0"/>
        <v>446</v>
      </c>
      <c r="D53" s="2"/>
      <c r="E53" s="223">
        <f t="shared" si="1"/>
        <v>846</v>
      </c>
      <c r="F53" s="2"/>
      <c r="G53" s="68">
        <f t="shared" si="2"/>
        <v>1057</v>
      </c>
      <c r="H53" s="2"/>
      <c r="I53" s="3">
        <f t="shared" si="3"/>
        <v>657</v>
      </c>
      <c r="J53" s="2"/>
      <c r="K53" s="3">
        <f t="shared" si="4"/>
        <v>257</v>
      </c>
      <c r="L53" s="2"/>
      <c r="M53" s="42">
        <v>46</v>
      </c>
      <c r="N53" s="2"/>
      <c r="O53" s="2">
        <f t="shared" si="20"/>
        <v>118</v>
      </c>
      <c r="P53" s="2"/>
      <c r="Q53" s="3">
        <f t="shared" si="21"/>
        <v>190</v>
      </c>
      <c r="R53" s="2"/>
      <c r="S53" s="3">
        <f t="shared" si="22"/>
        <v>262</v>
      </c>
      <c r="T53" s="2"/>
      <c r="U53" s="67">
        <f t="shared" si="23"/>
        <v>334</v>
      </c>
      <c r="V53" s="2"/>
      <c r="W53" s="68">
        <f t="shared" si="27"/>
        <v>321</v>
      </c>
      <c r="X53" s="2"/>
      <c r="Y53" s="3">
        <f t="shared" si="28"/>
        <v>249</v>
      </c>
      <c r="Z53" s="2"/>
      <c r="AA53" s="3">
        <f t="shared" si="24"/>
        <v>177</v>
      </c>
      <c r="AB53" s="2"/>
      <c r="AC53" s="3">
        <f t="shared" si="25"/>
        <v>105</v>
      </c>
      <c r="AD53" s="2"/>
      <c r="AE53" s="3">
        <f t="shared" si="26"/>
        <v>33</v>
      </c>
      <c r="AF53" s="2"/>
      <c r="AG53" s="65"/>
      <c r="AH53" s="2"/>
      <c r="AI53" s="42">
        <v>46</v>
      </c>
      <c r="AJ53" s="2"/>
      <c r="AK53" s="2">
        <f t="shared" si="13"/>
        <v>446</v>
      </c>
      <c r="AL53" s="2"/>
      <c r="AM53" s="223">
        <f t="shared" si="14"/>
        <v>846</v>
      </c>
      <c r="AN53" s="2"/>
      <c r="AO53" s="68">
        <f t="shared" si="15"/>
        <v>1058</v>
      </c>
      <c r="AP53" s="2"/>
      <c r="AQ53" s="3">
        <f t="shared" si="16"/>
        <v>658</v>
      </c>
      <c r="AR53" s="2"/>
      <c r="AS53" s="3">
        <f t="shared" si="17"/>
        <v>258</v>
      </c>
      <c r="AT53" s="3"/>
      <c r="AV53" s="218">
        <v>797</v>
      </c>
      <c r="AW53" s="218" t="s">
        <v>143</v>
      </c>
      <c r="AX53" s="218" t="s">
        <v>220</v>
      </c>
      <c r="AZ53" s="218">
        <v>1107</v>
      </c>
      <c r="BA53" s="218" t="s">
        <v>150</v>
      </c>
      <c r="BB53" s="218" t="s">
        <v>221</v>
      </c>
    </row>
    <row r="54" spans="1:54" x14ac:dyDescent="0.25">
      <c r="A54" s="42">
        <v>47</v>
      </c>
      <c r="B54" s="2"/>
      <c r="C54" s="2">
        <f t="shared" si="0"/>
        <v>447</v>
      </c>
      <c r="D54" s="2"/>
      <c r="E54" s="223">
        <f t="shared" si="1"/>
        <v>847</v>
      </c>
      <c r="F54" s="2"/>
      <c r="G54" s="68">
        <f t="shared" si="2"/>
        <v>1056</v>
      </c>
      <c r="H54" s="2"/>
      <c r="I54" s="3">
        <f t="shared" si="3"/>
        <v>656</v>
      </c>
      <c r="J54" s="2"/>
      <c r="K54" s="3">
        <f t="shared" si="4"/>
        <v>256</v>
      </c>
      <c r="L54" s="2"/>
      <c r="M54" s="42">
        <v>47</v>
      </c>
      <c r="N54" s="2"/>
      <c r="O54" s="2">
        <f t="shared" si="20"/>
        <v>119</v>
      </c>
      <c r="P54" s="2"/>
      <c r="Q54" s="3">
        <f t="shared" si="21"/>
        <v>191</v>
      </c>
      <c r="R54" s="2"/>
      <c r="S54" s="3">
        <f t="shared" si="22"/>
        <v>263</v>
      </c>
      <c r="T54" s="2"/>
      <c r="U54" s="67">
        <f t="shared" si="23"/>
        <v>335</v>
      </c>
      <c r="V54" s="2"/>
      <c r="W54" s="68">
        <f t="shared" si="27"/>
        <v>320</v>
      </c>
      <c r="X54" s="2"/>
      <c r="Y54" s="3">
        <f t="shared" si="28"/>
        <v>248</v>
      </c>
      <c r="Z54" s="2"/>
      <c r="AA54" s="3">
        <f t="shared" si="24"/>
        <v>176</v>
      </c>
      <c r="AB54" s="2"/>
      <c r="AC54" s="3">
        <f t="shared" si="25"/>
        <v>104</v>
      </c>
      <c r="AD54" s="2"/>
      <c r="AE54" s="3">
        <f t="shared" si="26"/>
        <v>32</v>
      </c>
      <c r="AF54" s="2"/>
      <c r="AG54" s="65"/>
      <c r="AH54" s="2"/>
      <c r="AI54" s="42">
        <v>47</v>
      </c>
      <c r="AJ54" s="2"/>
      <c r="AK54" s="2">
        <f t="shared" si="13"/>
        <v>447</v>
      </c>
      <c r="AL54" s="2"/>
      <c r="AM54" s="223">
        <f t="shared" si="14"/>
        <v>847</v>
      </c>
      <c r="AN54" s="2"/>
      <c r="AO54" s="68">
        <f t="shared" si="15"/>
        <v>1057</v>
      </c>
      <c r="AP54" s="2"/>
      <c r="AQ54" s="3">
        <f t="shared" si="16"/>
        <v>657</v>
      </c>
      <c r="AR54" s="2"/>
      <c r="AS54" s="3">
        <f t="shared" si="17"/>
        <v>257</v>
      </c>
      <c r="AT54" s="3"/>
      <c r="AV54" s="218">
        <v>798</v>
      </c>
      <c r="AW54" s="218" t="s">
        <v>143</v>
      </c>
      <c r="AX54" s="218" t="s">
        <v>222</v>
      </c>
      <c r="AZ54" s="218">
        <v>1106</v>
      </c>
      <c r="BA54" s="218" t="s">
        <v>150</v>
      </c>
      <c r="BB54" s="218" t="s">
        <v>223</v>
      </c>
    </row>
    <row r="55" spans="1:54" x14ac:dyDescent="0.25">
      <c r="A55" s="42">
        <v>48</v>
      </c>
      <c r="B55" s="2"/>
      <c r="C55" s="2">
        <f t="shared" si="0"/>
        <v>448</v>
      </c>
      <c r="D55" s="2"/>
      <c r="E55" s="223">
        <f t="shared" si="1"/>
        <v>848</v>
      </c>
      <c r="F55" s="2"/>
      <c r="G55" s="68">
        <f t="shared" si="2"/>
        <v>1055</v>
      </c>
      <c r="H55" s="2"/>
      <c r="I55" s="3">
        <f t="shared" si="3"/>
        <v>655</v>
      </c>
      <c r="J55" s="2"/>
      <c r="K55" s="3">
        <f t="shared" si="4"/>
        <v>255</v>
      </c>
      <c r="L55" s="2"/>
      <c r="M55" s="42">
        <v>48</v>
      </c>
      <c r="N55" s="2"/>
      <c r="O55" s="2">
        <f t="shared" si="20"/>
        <v>120</v>
      </c>
      <c r="P55" s="2"/>
      <c r="Q55" s="3">
        <f t="shared" si="21"/>
        <v>192</v>
      </c>
      <c r="R55" s="2"/>
      <c r="S55" s="3">
        <f t="shared" si="22"/>
        <v>264</v>
      </c>
      <c r="T55" s="2"/>
      <c r="U55" s="67">
        <f t="shared" si="23"/>
        <v>336</v>
      </c>
      <c r="V55" s="2"/>
      <c r="W55" s="68">
        <f t="shared" si="27"/>
        <v>319</v>
      </c>
      <c r="X55" s="2"/>
      <c r="Y55" s="3">
        <f t="shared" si="28"/>
        <v>247</v>
      </c>
      <c r="Z55" s="2"/>
      <c r="AA55" s="3">
        <f t="shared" si="24"/>
        <v>175</v>
      </c>
      <c r="AB55" s="2"/>
      <c r="AC55" s="3">
        <f t="shared" si="25"/>
        <v>103</v>
      </c>
      <c r="AD55" s="2"/>
      <c r="AE55" s="3">
        <f t="shared" si="26"/>
        <v>31</v>
      </c>
      <c r="AF55" s="2"/>
      <c r="AG55" s="65"/>
      <c r="AH55" s="2"/>
      <c r="AI55" s="42">
        <v>48</v>
      </c>
      <c r="AJ55" s="2"/>
      <c r="AK55" s="2">
        <f t="shared" si="13"/>
        <v>448</v>
      </c>
      <c r="AL55" s="2"/>
      <c r="AM55" s="223">
        <f t="shared" si="14"/>
        <v>848</v>
      </c>
      <c r="AN55" s="2"/>
      <c r="AO55" s="68">
        <f t="shared" si="15"/>
        <v>1056</v>
      </c>
      <c r="AP55" s="2"/>
      <c r="AQ55" s="3">
        <f t="shared" si="16"/>
        <v>656</v>
      </c>
      <c r="AR55" s="2"/>
      <c r="AS55" s="3">
        <f t="shared" si="17"/>
        <v>256</v>
      </c>
      <c r="AT55" s="3"/>
      <c r="AV55" s="218">
        <v>799</v>
      </c>
      <c r="AW55" s="218" t="s">
        <v>143</v>
      </c>
      <c r="AX55" s="218" t="s">
        <v>224</v>
      </c>
      <c r="AZ55" s="218">
        <v>1105</v>
      </c>
      <c r="BA55" s="218" t="s">
        <v>150</v>
      </c>
      <c r="BB55" s="218" t="s">
        <v>225</v>
      </c>
    </row>
    <row r="56" spans="1:54" x14ac:dyDescent="0.25">
      <c r="A56" s="42">
        <v>49</v>
      </c>
      <c r="B56" s="2"/>
      <c r="C56" s="2">
        <f t="shared" si="0"/>
        <v>449</v>
      </c>
      <c r="D56" s="2"/>
      <c r="E56" s="223">
        <f t="shared" si="1"/>
        <v>849</v>
      </c>
      <c r="F56" s="2"/>
      <c r="G56" s="68">
        <f t="shared" si="2"/>
        <v>1054</v>
      </c>
      <c r="H56" s="2"/>
      <c r="I56" s="3">
        <f t="shared" si="3"/>
        <v>654</v>
      </c>
      <c r="J56" s="2"/>
      <c r="K56" s="3">
        <f t="shared" si="4"/>
        <v>254</v>
      </c>
      <c r="L56" s="2"/>
      <c r="M56" s="42">
        <v>49</v>
      </c>
      <c r="N56" s="2"/>
      <c r="O56" s="2">
        <f t="shared" si="20"/>
        <v>121</v>
      </c>
      <c r="P56" s="2"/>
      <c r="Q56" s="3">
        <f t="shared" si="21"/>
        <v>193</v>
      </c>
      <c r="R56" s="2"/>
      <c r="S56" s="3">
        <f t="shared" si="22"/>
        <v>265</v>
      </c>
      <c r="T56" s="2"/>
      <c r="U56" s="67">
        <f t="shared" si="23"/>
        <v>337</v>
      </c>
      <c r="V56" s="2"/>
      <c r="W56" s="68">
        <f t="shared" si="27"/>
        <v>318</v>
      </c>
      <c r="X56" s="2"/>
      <c r="Y56" s="3">
        <f t="shared" si="28"/>
        <v>246</v>
      </c>
      <c r="Z56" s="2"/>
      <c r="AA56" s="3">
        <f t="shared" si="24"/>
        <v>174</v>
      </c>
      <c r="AB56" s="2"/>
      <c r="AC56" s="3">
        <f t="shared" si="25"/>
        <v>102</v>
      </c>
      <c r="AD56" s="2"/>
      <c r="AE56" s="3">
        <f t="shared" si="26"/>
        <v>30</v>
      </c>
      <c r="AF56" s="2"/>
      <c r="AG56" s="65"/>
      <c r="AH56" s="2"/>
      <c r="AI56" s="42">
        <v>49</v>
      </c>
      <c r="AJ56" s="2"/>
      <c r="AK56" s="2">
        <f t="shared" si="13"/>
        <v>449</v>
      </c>
      <c r="AL56" s="2"/>
      <c r="AM56" s="223">
        <f t="shared" si="14"/>
        <v>849</v>
      </c>
      <c r="AN56" s="2"/>
      <c r="AO56" s="68">
        <f t="shared" si="15"/>
        <v>1055</v>
      </c>
      <c r="AP56" s="2"/>
      <c r="AQ56" s="3">
        <f t="shared" si="16"/>
        <v>655</v>
      </c>
      <c r="AR56" s="2"/>
      <c r="AS56" s="3">
        <f t="shared" si="17"/>
        <v>255</v>
      </c>
      <c r="AT56" s="3"/>
      <c r="AV56" s="218">
        <v>800</v>
      </c>
      <c r="AW56" s="218" t="s">
        <v>143</v>
      </c>
      <c r="AX56" s="218" t="s">
        <v>226</v>
      </c>
      <c r="AZ56" s="218">
        <v>1104</v>
      </c>
      <c r="BA56" s="218" t="s">
        <v>150</v>
      </c>
      <c r="BB56" s="218" t="s">
        <v>227</v>
      </c>
    </row>
    <row r="57" spans="1:54" x14ac:dyDescent="0.25">
      <c r="A57" s="42">
        <v>50</v>
      </c>
      <c r="B57" s="2"/>
      <c r="C57" s="2">
        <f t="shared" si="0"/>
        <v>450</v>
      </c>
      <c r="D57" s="2"/>
      <c r="E57" s="223">
        <f t="shared" si="1"/>
        <v>850</v>
      </c>
      <c r="F57" s="2"/>
      <c r="G57" s="68">
        <f t="shared" si="2"/>
        <v>1053</v>
      </c>
      <c r="H57" s="2"/>
      <c r="I57" s="3">
        <f t="shared" si="3"/>
        <v>653</v>
      </c>
      <c r="J57" s="2"/>
      <c r="K57" s="3">
        <f t="shared" si="4"/>
        <v>253</v>
      </c>
      <c r="L57" s="2"/>
      <c r="M57" s="42">
        <v>50</v>
      </c>
      <c r="N57" s="2"/>
      <c r="O57" s="2">
        <f t="shared" si="20"/>
        <v>122</v>
      </c>
      <c r="P57" s="2"/>
      <c r="Q57" s="3">
        <f t="shared" si="21"/>
        <v>194</v>
      </c>
      <c r="R57" s="2"/>
      <c r="S57" s="3">
        <f t="shared" si="22"/>
        <v>266</v>
      </c>
      <c r="T57" s="2"/>
      <c r="U57" s="67">
        <f t="shared" si="23"/>
        <v>338</v>
      </c>
      <c r="V57" s="2"/>
      <c r="W57" s="68">
        <f t="shared" si="27"/>
        <v>317</v>
      </c>
      <c r="X57" s="2"/>
      <c r="Y57" s="3">
        <f t="shared" si="28"/>
        <v>245</v>
      </c>
      <c r="Z57" s="2"/>
      <c r="AA57" s="3">
        <f t="shared" si="24"/>
        <v>173</v>
      </c>
      <c r="AB57" s="2"/>
      <c r="AC57" s="3">
        <f t="shared" si="25"/>
        <v>101</v>
      </c>
      <c r="AD57" s="2"/>
      <c r="AE57" s="3">
        <f t="shared" si="26"/>
        <v>29</v>
      </c>
      <c r="AF57" s="2"/>
      <c r="AG57" s="65"/>
      <c r="AH57" s="2"/>
      <c r="AI57" s="42">
        <v>50</v>
      </c>
      <c r="AJ57" s="2"/>
      <c r="AK57" s="2">
        <f t="shared" si="13"/>
        <v>450</v>
      </c>
      <c r="AL57" s="2"/>
      <c r="AM57" s="223">
        <f t="shared" si="14"/>
        <v>850</v>
      </c>
      <c r="AN57" s="2"/>
      <c r="AO57" s="68">
        <f t="shared" si="15"/>
        <v>1054</v>
      </c>
      <c r="AP57" s="2"/>
      <c r="AQ57" s="3">
        <f t="shared" si="16"/>
        <v>654</v>
      </c>
      <c r="AR57" s="2"/>
      <c r="AS57" s="3">
        <f t="shared" si="17"/>
        <v>254</v>
      </c>
      <c r="AT57" s="3"/>
      <c r="AV57" s="218">
        <v>801</v>
      </c>
      <c r="AW57" s="218" t="s">
        <v>143</v>
      </c>
      <c r="AX57" s="218" t="s">
        <v>228</v>
      </c>
      <c r="AZ57" s="218">
        <v>1103</v>
      </c>
      <c r="BA57" s="218" t="s">
        <v>150</v>
      </c>
      <c r="BB57" s="218" t="s">
        <v>229</v>
      </c>
    </row>
    <row r="58" spans="1:54" x14ac:dyDescent="0.25">
      <c r="A58" s="42">
        <v>51</v>
      </c>
      <c r="B58" s="2"/>
      <c r="C58" s="2">
        <f t="shared" si="0"/>
        <v>451</v>
      </c>
      <c r="D58" s="2"/>
      <c r="E58" s="223">
        <f t="shared" si="1"/>
        <v>851</v>
      </c>
      <c r="F58" s="2"/>
      <c r="G58" s="68">
        <f t="shared" si="2"/>
        <v>1052</v>
      </c>
      <c r="H58" s="2"/>
      <c r="I58" s="3">
        <f t="shared" si="3"/>
        <v>652</v>
      </c>
      <c r="J58" s="2"/>
      <c r="K58" s="3">
        <f t="shared" si="4"/>
        <v>252</v>
      </c>
      <c r="L58" s="2"/>
      <c r="M58" s="42">
        <v>51</v>
      </c>
      <c r="N58" s="2"/>
      <c r="O58" s="2">
        <f t="shared" si="20"/>
        <v>123</v>
      </c>
      <c r="P58" s="2"/>
      <c r="Q58" s="3">
        <f t="shared" si="21"/>
        <v>195</v>
      </c>
      <c r="R58" s="2"/>
      <c r="S58" s="3">
        <f t="shared" si="22"/>
        <v>267</v>
      </c>
      <c r="T58" s="2"/>
      <c r="U58" s="67">
        <f t="shared" si="23"/>
        <v>339</v>
      </c>
      <c r="V58" s="2"/>
      <c r="W58" s="68">
        <f t="shared" si="27"/>
        <v>316</v>
      </c>
      <c r="X58" s="2"/>
      <c r="Y58" s="3">
        <f t="shared" si="28"/>
        <v>244</v>
      </c>
      <c r="Z58" s="2"/>
      <c r="AA58" s="3">
        <f t="shared" si="24"/>
        <v>172</v>
      </c>
      <c r="AB58" s="2"/>
      <c r="AC58" s="3">
        <f t="shared" si="25"/>
        <v>100</v>
      </c>
      <c r="AD58" s="2"/>
      <c r="AE58" s="3">
        <f t="shared" si="26"/>
        <v>28</v>
      </c>
      <c r="AF58" s="2"/>
      <c r="AG58" s="65"/>
      <c r="AH58" s="2"/>
      <c r="AI58" s="42">
        <v>51</v>
      </c>
      <c r="AJ58" s="2"/>
      <c r="AK58" s="2">
        <f t="shared" si="13"/>
        <v>451</v>
      </c>
      <c r="AL58" s="2"/>
      <c r="AM58" s="223">
        <f t="shared" si="14"/>
        <v>851</v>
      </c>
      <c r="AN58" s="2"/>
      <c r="AO58" s="68">
        <f t="shared" si="15"/>
        <v>1053</v>
      </c>
      <c r="AP58" s="2"/>
      <c r="AQ58" s="3">
        <f t="shared" si="16"/>
        <v>653</v>
      </c>
      <c r="AR58" s="2"/>
      <c r="AS58" s="3">
        <f t="shared" si="17"/>
        <v>253</v>
      </c>
      <c r="AT58" s="3"/>
      <c r="AV58" s="218">
        <v>802</v>
      </c>
      <c r="AW58" s="218" t="s">
        <v>143</v>
      </c>
      <c r="AX58" s="218" t="s">
        <v>230</v>
      </c>
      <c r="AZ58" s="218">
        <v>1102</v>
      </c>
      <c r="BA58" s="218" t="s">
        <v>150</v>
      </c>
      <c r="BB58" s="218" t="s">
        <v>231</v>
      </c>
    </row>
    <row r="59" spans="1:54" x14ac:dyDescent="0.25">
      <c r="A59" s="42">
        <v>52</v>
      </c>
      <c r="B59" s="2"/>
      <c r="C59" s="2">
        <f t="shared" si="0"/>
        <v>452</v>
      </c>
      <c r="D59" s="2"/>
      <c r="E59" s="223">
        <f t="shared" si="1"/>
        <v>852</v>
      </c>
      <c r="F59" s="2"/>
      <c r="G59" s="68">
        <f t="shared" si="2"/>
        <v>1051</v>
      </c>
      <c r="H59" s="2"/>
      <c r="I59" s="3">
        <f t="shared" si="3"/>
        <v>651</v>
      </c>
      <c r="J59" s="2"/>
      <c r="K59" s="3">
        <f t="shared" si="4"/>
        <v>251</v>
      </c>
      <c r="L59" s="2"/>
      <c r="M59" s="42">
        <v>52</v>
      </c>
      <c r="N59" s="2"/>
      <c r="O59" s="2">
        <f t="shared" si="20"/>
        <v>124</v>
      </c>
      <c r="P59" s="2"/>
      <c r="Q59" s="3">
        <f t="shared" si="21"/>
        <v>196</v>
      </c>
      <c r="R59" s="2"/>
      <c r="S59" s="3">
        <f t="shared" si="22"/>
        <v>268</v>
      </c>
      <c r="T59" s="2"/>
      <c r="U59" s="67">
        <f t="shared" si="23"/>
        <v>340</v>
      </c>
      <c r="V59" s="2"/>
      <c r="W59" s="68">
        <f t="shared" si="27"/>
        <v>315</v>
      </c>
      <c r="X59" s="2"/>
      <c r="Y59" s="3">
        <f t="shared" si="28"/>
        <v>243</v>
      </c>
      <c r="Z59" s="2"/>
      <c r="AA59" s="3">
        <f t="shared" si="24"/>
        <v>171</v>
      </c>
      <c r="AB59" s="2"/>
      <c r="AC59" s="3">
        <f t="shared" si="25"/>
        <v>99</v>
      </c>
      <c r="AD59" s="2"/>
      <c r="AE59" s="3">
        <f t="shared" si="26"/>
        <v>27</v>
      </c>
      <c r="AF59" s="2"/>
      <c r="AG59" s="65"/>
      <c r="AH59" s="2"/>
      <c r="AI59" s="42">
        <v>52</v>
      </c>
      <c r="AJ59" s="2"/>
      <c r="AK59" s="2">
        <f t="shared" si="13"/>
        <v>452</v>
      </c>
      <c r="AL59" s="2"/>
      <c r="AM59" s="223">
        <f t="shared" si="14"/>
        <v>852</v>
      </c>
      <c r="AN59" s="2"/>
      <c r="AO59" s="68">
        <f t="shared" si="15"/>
        <v>1052</v>
      </c>
      <c r="AP59" s="2"/>
      <c r="AQ59" s="3">
        <f t="shared" si="16"/>
        <v>652</v>
      </c>
      <c r="AR59" s="2"/>
      <c r="AS59" s="3">
        <f t="shared" si="17"/>
        <v>252</v>
      </c>
      <c r="AT59" s="3"/>
      <c r="AV59" s="218">
        <v>803</v>
      </c>
      <c r="AW59" s="218" t="s">
        <v>143</v>
      </c>
      <c r="AX59" s="218" t="s">
        <v>232</v>
      </c>
      <c r="AZ59" s="218">
        <v>1101</v>
      </c>
      <c r="BA59" s="218" t="s">
        <v>150</v>
      </c>
      <c r="BB59" s="218" t="s">
        <v>233</v>
      </c>
    </row>
    <row r="60" spans="1:54" x14ac:dyDescent="0.25">
      <c r="A60" s="42">
        <v>53</v>
      </c>
      <c r="B60" s="2"/>
      <c r="C60" s="2">
        <f t="shared" si="0"/>
        <v>453</v>
      </c>
      <c r="D60" s="2"/>
      <c r="E60" s="223">
        <f t="shared" si="1"/>
        <v>853</v>
      </c>
      <c r="F60" s="2"/>
      <c r="G60" s="68">
        <f t="shared" si="2"/>
        <v>1050</v>
      </c>
      <c r="H60" s="2"/>
      <c r="I60" s="3">
        <f t="shared" si="3"/>
        <v>650</v>
      </c>
      <c r="J60" s="2"/>
      <c r="K60" s="3">
        <f t="shared" si="4"/>
        <v>250</v>
      </c>
      <c r="L60" s="2"/>
      <c r="M60" s="42">
        <v>53</v>
      </c>
      <c r="N60" s="2"/>
      <c r="O60" s="2">
        <f t="shared" si="20"/>
        <v>125</v>
      </c>
      <c r="P60" s="2"/>
      <c r="Q60" s="3">
        <f t="shared" si="21"/>
        <v>197</v>
      </c>
      <c r="R60" s="2"/>
      <c r="S60" s="3">
        <f t="shared" si="22"/>
        <v>269</v>
      </c>
      <c r="T60" s="2"/>
      <c r="U60" s="67">
        <f t="shared" si="23"/>
        <v>341</v>
      </c>
      <c r="V60" s="2"/>
      <c r="W60" s="68">
        <f t="shared" si="27"/>
        <v>314</v>
      </c>
      <c r="X60" s="2"/>
      <c r="Y60" s="3">
        <f t="shared" si="28"/>
        <v>242</v>
      </c>
      <c r="Z60" s="2"/>
      <c r="AA60" s="3">
        <f t="shared" si="24"/>
        <v>170</v>
      </c>
      <c r="AB60" s="2"/>
      <c r="AC60" s="3">
        <f t="shared" si="25"/>
        <v>98</v>
      </c>
      <c r="AD60" s="2"/>
      <c r="AE60" s="3">
        <f t="shared" si="26"/>
        <v>26</v>
      </c>
      <c r="AF60" s="2"/>
      <c r="AG60" s="65"/>
      <c r="AH60" s="2"/>
      <c r="AI60" s="42">
        <v>53</v>
      </c>
      <c r="AJ60" s="2"/>
      <c r="AK60" s="2">
        <f t="shared" si="13"/>
        <v>453</v>
      </c>
      <c r="AL60" s="2"/>
      <c r="AM60" s="223">
        <f t="shared" si="14"/>
        <v>853</v>
      </c>
      <c r="AN60" s="2"/>
      <c r="AO60" s="68">
        <f t="shared" si="15"/>
        <v>1051</v>
      </c>
      <c r="AP60" s="2"/>
      <c r="AQ60" s="3">
        <f t="shared" si="16"/>
        <v>651</v>
      </c>
      <c r="AR60" s="2"/>
      <c r="AS60" s="3">
        <f t="shared" si="17"/>
        <v>251</v>
      </c>
      <c r="AT60" s="3"/>
      <c r="AV60" s="218">
        <v>804</v>
      </c>
      <c r="AW60" s="218" t="s">
        <v>143</v>
      </c>
      <c r="AX60" s="218" t="s">
        <v>234</v>
      </c>
      <c r="AZ60" s="218">
        <v>1100</v>
      </c>
      <c r="BA60" s="218" t="s">
        <v>150</v>
      </c>
      <c r="BB60" s="218" t="s">
        <v>235</v>
      </c>
    </row>
    <row r="61" spans="1:54" x14ac:dyDescent="0.25">
      <c r="A61" s="42">
        <v>54</v>
      </c>
      <c r="B61" s="2"/>
      <c r="C61" s="2">
        <f t="shared" si="0"/>
        <v>454</v>
      </c>
      <c r="D61" s="2"/>
      <c r="E61" s="223">
        <f t="shared" si="1"/>
        <v>854</v>
      </c>
      <c r="F61" s="2"/>
      <c r="G61" s="68">
        <f t="shared" si="2"/>
        <v>1049</v>
      </c>
      <c r="H61" s="2"/>
      <c r="I61" s="3">
        <f t="shared" si="3"/>
        <v>649</v>
      </c>
      <c r="J61" s="2"/>
      <c r="K61" s="3">
        <f t="shared" si="4"/>
        <v>249</v>
      </c>
      <c r="L61" s="2"/>
      <c r="M61" s="42">
        <v>54</v>
      </c>
      <c r="N61" s="2"/>
      <c r="O61" s="2">
        <f t="shared" si="20"/>
        <v>126</v>
      </c>
      <c r="P61" s="2"/>
      <c r="Q61" s="3">
        <f t="shared" si="21"/>
        <v>198</v>
      </c>
      <c r="R61" s="2"/>
      <c r="S61" s="3">
        <f t="shared" si="22"/>
        <v>270</v>
      </c>
      <c r="T61" s="2"/>
      <c r="U61" s="67">
        <f t="shared" si="23"/>
        <v>342</v>
      </c>
      <c r="V61" s="2"/>
      <c r="W61" s="68">
        <f t="shared" si="27"/>
        <v>313</v>
      </c>
      <c r="X61" s="2"/>
      <c r="Y61" s="3">
        <f t="shared" si="28"/>
        <v>241</v>
      </c>
      <c r="Z61" s="2"/>
      <c r="AA61" s="3">
        <f t="shared" si="24"/>
        <v>169</v>
      </c>
      <c r="AB61" s="2"/>
      <c r="AC61" s="3">
        <f t="shared" si="25"/>
        <v>97</v>
      </c>
      <c r="AD61" s="2"/>
      <c r="AE61" s="3">
        <f t="shared" si="26"/>
        <v>25</v>
      </c>
      <c r="AF61" s="2"/>
      <c r="AG61" s="65"/>
      <c r="AH61" s="2"/>
      <c r="AI61" s="42">
        <v>54</v>
      </c>
      <c r="AJ61" s="2"/>
      <c r="AK61" s="2">
        <f t="shared" si="13"/>
        <v>454</v>
      </c>
      <c r="AL61" s="2"/>
      <c r="AM61" s="223">
        <f t="shared" si="14"/>
        <v>854</v>
      </c>
      <c r="AN61" s="2"/>
      <c r="AO61" s="68">
        <f t="shared" si="15"/>
        <v>1050</v>
      </c>
      <c r="AP61" s="2"/>
      <c r="AQ61" s="3">
        <f t="shared" si="16"/>
        <v>650</v>
      </c>
      <c r="AR61" s="2"/>
      <c r="AS61" s="3">
        <f t="shared" si="17"/>
        <v>250</v>
      </c>
      <c r="AT61" s="3"/>
      <c r="AV61" s="218">
        <v>805</v>
      </c>
      <c r="AW61" s="218" t="s">
        <v>143</v>
      </c>
      <c r="AX61" s="218" t="s">
        <v>236</v>
      </c>
      <c r="AZ61" s="218">
        <v>1099</v>
      </c>
      <c r="BA61" s="218" t="s">
        <v>150</v>
      </c>
      <c r="BB61" s="218" t="s">
        <v>237</v>
      </c>
    </row>
    <row r="62" spans="1:54" x14ac:dyDescent="0.25">
      <c r="A62" s="42">
        <v>55</v>
      </c>
      <c r="B62" s="2"/>
      <c r="C62" s="2">
        <f t="shared" si="0"/>
        <v>455</v>
      </c>
      <c r="D62" s="2"/>
      <c r="E62" s="223">
        <f t="shared" si="1"/>
        <v>855</v>
      </c>
      <c r="F62" s="2"/>
      <c r="G62" s="68">
        <f t="shared" si="2"/>
        <v>1048</v>
      </c>
      <c r="H62" s="2"/>
      <c r="I62" s="3">
        <f t="shared" si="3"/>
        <v>648</v>
      </c>
      <c r="J62" s="2"/>
      <c r="K62" s="3">
        <f t="shared" si="4"/>
        <v>248</v>
      </c>
      <c r="L62" s="2"/>
      <c r="M62" s="42">
        <v>55</v>
      </c>
      <c r="N62" s="2"/>
      <c r="O62" s="2">
        <f t="shared" si="20"/>
        <v>127</v>
      </c>
      <c r="P62" s="2"/>
      <c r="Q62" s="3">
        <f t="shared" si="21"/>
        <v>199</v>
      </c>
      <c r="R62" s="2"/>
      <c r="S62" s="3">
        <f t="shared" si="22"/>
        <v>271</v>
      </c>
      <c r="T62" s="2"/>
      <c r="U62" s="67">
        <f t="shared" si="23"/>
        <v>343</v>
      </c>
      <c r="V62" s="2"/>
      <c r="W62" s="68">
        <f t="shared" si="27"/>
        <v>312</v>
      </c>
      <c r="X62" s="2"/>
      <c r="Y62" s="3">
        <f t="shared" si="28"/>
        <v>240</v>
      </c>
      <c r="Z62" s="2"/>
      <c r="AA62" s="3">
        <f t="shared" si="24"/>
        <v>168</v>
      </c>
      <c r="AB62" s="2"/>
      <c r="AC62" s="3">
        <f t="shared" si="25"/>
        <v>96</v>
      </c>
      <c r="AD62" s="2"/>
      <c r="AE62" s="3">
        <f t="shared" si="26"/>
        <v>24</v>
      </c>
      <c r="AF62" s="2"/>
      <c r="AG62" s="65"/>
      <c r="AH62" s="2"/>
      <c r="AI62" s="42">
        <v>55</v>
      </c>
      <c r="AJ62" s="2"/>
      <c r="AK62" s="2">
        <f t="shared" si="13"/>
        <v>455</v>
      </c>
      <c r="AL62" s="2"/>
      <c r="AM62" s="223">
        <f t="shared" si="14"/>
        <v>855</v>
      </c>
      <c r="AN62" s="2"/>
      <c r="AO62" s="68">
        <f t="shared" si="15"/>
        <v>1049</v>
      </c>
      <c r="AP62" s="2"/>
      <c r="AQ62" s="3">
        <f t="shared" si="16"/>
        <v>649</v>
      </c>
      <c r="AR62" s="2"/>
      <c r="AS62" s="3">
        <f t="shared" si="17"/>
        <v>249</v>
      </c>
      <c r="AT62" s="3"/>
      <c r="AV62" s="218">
        <v>806</v>
      </c>
      <c r="AW62" s="218" t="s">
        <v>143</v>
      </c>
      <c r="AX62" s="218" t="s">
        <v>238</v>
      </c>
      <c r="AZ62" s="218">
        <v>1098</v>
      </c>
      <c r="BA62" s="218" t="s">
        <v>150</v>
      </c>
      <c r="BB62" s="218" t="s">
        <v>239</v>
      </c>
    </row>
    <row r="63" spans="1:54" x14ac:dyDescent="0.25">
      <c r="A63" s="42">
        <v>56</v>
      </c>
      <c r="B63" s="2"/>
      <c r="C63" s="2">
        <f t="shared" si="0"/>
        <v>456</v>
      </c>
      <c r="D63" s="2"/>
      <c r="E63" s="223">
        <f t="shared" si="1"/>
        <v>856</v>
      </c>
      <c r="F63" s="2"/>
      <c r="G63" s="68">
        <f t="shared" si="2"/>
        <v>1047</v>
      </c>
      <c r="H63" s="2"/>
      <c r="I63" s="3">
        <f t="shared" si="3"/>
        <v>647</v>
      </c>
      <c r="J63" s="2"/>
      <c r="K63" s="3">
        <f t="shared" si="4"/>
        <v>247</v>
      </c>
      <c r="L63" s="2"/>
      <c r="M63" s="42">
        <v>56</v>
      </c>
      <c r="N63" s="2"/>
      <c r="O63" s="2">
        <f t="shared" si="20"/>
        <v>128</v>
      </c>
      <c r="P63" s="2"/>
      <c r="Q63" s="3">
        <f t="shared" si="21"/>
        <v>200</v>
      </c>
      <c r="R63" s="2"/>
      <c r="S63" s="3">
        <f t="shared" si="22"/>
        <v>272</v>
      </c>
      <c r="T63" s="2"/>
      <c r="U63" s="67">
        <f t="shared" si="23"/>
        <v>344</v>
      </c>
      <c r="V63" s="2"/>
      <c r="W63" s="68">
        <f t="shared" si="27"/>
        <v>311</v>
      </c>
      <c r="X63" s="2"/>
      <c r="Y63" s="3">
        <f t="shared" si="28"/>
        <v>239</v>
      </c>
      <c r="Z63" s="2"/>
      <c r="AA63" s="3">
        <f t="shared" si="24"/>
        <v>167</v>
      </c>
      <c r="AB63" s="2"/>
      <c r="AC63" s="3">
        <f t="shared" si="25"/>
        <v>95</v>
      </c>
      <c r="AD63" s="2"/>
      <c r="AE63" s="3">
        <f t="shared" si="26"/>
        <v>23</v>
      </c>
      <c r="AF63" s="2"/>
      <c r="AG63" s="65"/>
      <c r="AH63" s="2"/>
      <c r="AI63" s="42">
        <v>56</v>
      </c>
      <c r="AJ63" s="2"/>
      <c r="AK63" s="2">
        <f t="shared" si="13"/>
        <v>456</v>
      </c>
      <c r="AL63" s="2"/>
      <c r="AM63" s="223">
        <f t="shared" si="14"/>
        <v>856</v>
      </c>
      <c r="AN63" s="2"/>
      <c r="AO63" s="68">
        <f t="shared" si="15"/>
        <v>1048</v>
      </c>
      <c r="AP63" s="2"/>
      <c r="AQ63" s="3">
        <f t="shared" si="16"/>
        <v>648</v>
      </c>
      <c r="AR63" s="2"/>
      <c r="AS63" s="3">
        <f t="shared" si="17"/>
        <v>248</v>
      </c>
      <c r="AT63" s="3"/>
      <c r="AV63" s="218">
        <v>807</v>
      </c>
      <c r="AW63" s="218" t="s">
        <v>143</v>
      </c>
      <c r="AX63" s="218" t="s">
        <v>240</v>
      </c>
      <c r="AZ63" s="218">
        <v>1097</v>
      </c>
      <c r="BA63" s="218" t="s">
        <v>150</v>
      </c>
      <c r="BB63" s="218" t="s">
        <v>241</v>
      </c>
    </row>
    <row r="64" spans="1:54" x14ac:dyDescent="0.25">
      <c r="A64" s="42">
        <v>57</v>
      </c>
      <c r="B64" s="2"/>
      <c r="C64" s="2">
        <f t="shared" si="0"/>
        <v>457</v>
      </c>
      <c r="D64" s="2"/>
      <c r="E64" s="223">
        <f t="shared" si="1"/>
        <v>857</v>
      </c>
      <c r="F64" s="2"/>
      <c r="G64" s="68">
        <f t="shared" si="2"/>
        <v>1046</v>
      </c>
      <c r="H64" s="2"/>
      <c r="I64" s="3">
        <f t="shared" si="3"/>
        <v>646</v>
      </c>
      <c r="J64" s="2"/>
      <c r="K64" s="3">
        <f t="shared" si="4"/>
        <v>246</v>
      </c>
      <c r="L64" s="2"/>
      <c r="M64" s="42">
        <v>57</v>
      </c>
      <c r="N64" s="2"/>
      <c r="O64" s="2">
        <f t="shared" si="20"/>
        <v>129</v>
      </c>
      <c r="P64" s="2"/>
      <c r="Q64" s="3">
        <f t="shared" si="21"/>
        <v>201</v>
      </c>
      <c r="R64" s="2"/>
      <c r="S64" s="3">
        <f t="shared" si="22"/>
        <v>273</v>
      </c>
      <c r="T64" s="2"/>
      <c r="U64" s="67">
        <f t="shared" si="23"/>
        <v>345</v>
      </c>
      <c r="V64" s="2"/>
      <c r="W64" s="68">
        <f t="shared" si="27"/>
        <v>310</v>
      </c>
      <c r="X64" s="2"/>
      <c r="Y64" s="3">
        <f t="shared" si="28"/>
        <v>238</v>
      </c>
      <c r="Z64" s="2"/>
      <c r="AA64" s="3">
        <f t="shared" si="24"/>
        <v>166</v>
      </c>
      <c r="AB64" s="2"/>
      <c r="AC64" s="3">
        <f t="shared" si="25"/>
        <v>94</v>
      </c>
      <c r="AD64" s="2"/>
      <c r="AE64" s="3">
        <f t="shared" si="26"/>
        <v>22</v>
      </c>
      <c r="AF64" s="2"/>
      <c r="AG64" s="65"/>
      <c r="AH64" s="2"/>
      <c r="AI64" s="42">
        <v>57</v>
      </c>
      <c r="AJ64" s="2"/>
      <c r="AK64" s="2">
        <f t="shared" si="13"/>
        <v>457</v>
      </c>
      <c r="AL64" s="2"/>
      <c r="AM64" s="223">
        <f t="shared" si="14"/>
        <v>857</v>
      </c>
      <c r="AN64" s="2"/>
      <c r="AO64" s="68">
        <f t="shared" si="15"/>
        <v>1047</v>
      </c>
      <c r="AP64" s="2"/>
      <c r="AQ64" s="3">
        <f t="shared" si="16"/>
        <v>647</v>
      </c>
      <c r="AR64" s="2"/>
      <c r="AS64" s="3">
        <f t="shared" si="17"/>
        <v>247</v>
      </c>
      <c r="AT64" s="3"/>
      <c r="AV64" s="218">
        <v>808</v>
      </c>
      <c r="AW64" s="218" t="s">
        <v>143</v>
      </c>
      <c r="AX64" s="218" t="s">
        <v>242</v>
      </c>
      <c r="AZ64" s="218">
        <v>1096</v>
      </c>
      <c r="BA64" s="218" t="s">
        <v>150</v>
      </c>
      <c r="BB64" s="218" t="s">
        <v>243</v>
      </c>
    </row>
    <row r="65" spans="1:54" x14ac:dyDescent="0.25">
      <c r="A65" s="42">
        <v>58</v>
      </c>
      <c r="B65" s="2"/>
      <c r="C65" s="2">
        <f t="shared" si="0"/>
        <v>458</v>
      </c>
      <c r="D65" s="2"/>
      <c r="E65" s="223">
        <f t="shared" si="1"/>
        <v>858</v>
      </c>
      <c r="F65" s="2"/>
      <c r="G65" s="68">
        <f t="shared" si="2"/>
        <v>1045</v>
      </c>
      <c r="H65" s="2"/>
      <c r="I65" s="3">
        <f t="shared" si="3"/>
        <v>645</v>
      </c>
      <c r="J65" s="2"/>
      <c r="K65" s="3">
        <f t="shared" si="4"/>
        <v>245</v>
      </c>
      <c r="L65" s="2"/>
      <c r="M65" s="42">
        <v>58</v>
      </c>
      <c r="N65" s="2"/>
      <c r="O65" s="2">
        <f t="shared" si="20"/>
        <v>130</v>
      </c>
      <c r="P65" s="2"/>
      <c r="Q65" s="3">
        <f t="shared" si="21"/>
        <v>202</v>
      </c>
      <c r="R65" s="2"/>
      <c r="S65" s="3">
        <f t="shared" si="22"/>
        <v>274</v>
      </c>
      <c r="T65" s="2"/>
      <c r="U65" s="67">
        <f t="shared" si="23"/>
        <v>346</v>
      </c>
      <c r="V65" s="2"/>
      <c r="W65" s="68">
        <f t="shared" si="27"/>
        <v>309</v>
      </c>
      <c r="X65" s="2"/>
      <c r="Y65" s="3">
        <f t="shared" si="28"/>
        <v>237</v>
      </c>
      <c r="Z65" s="2"/>
      <c r="AA65" s="3">
        <f t="shared" si="24"/>
        <v>165</v>
      </c>
      <c r="AB65" s="2"/>
      <c r="AC65" s="3">
        <f t="shared" si="25"/>
        <v>93</v>
      </c>
      <c r="AD65" s="2"/>
      <c r="AE65" s="3">
        <f t="shared" si="26"/>
        <v>21</v>
      </c>
      <c r="AF65" s="2"/>
      <c r="AG65" s="65"/>
      <c r="AH65" s="2"/>
      <c r="AI65" s="42">
        <v>58</v>
      </c>
      <c r="AJ65" s="2"/>
      <c r="AK65" s="2">
        <f t="shared" si="13"/>
        <v>458</v>
      </c>
      <c r="AL65" s="2"/>
      <c r="AM65" s="223">
        <f t="shared" si="14"/>
        <v>858</v>
      </c>
      <c r="AN65" s="2"/>
      <c r="AO65" s="68">
        <f t="shared" si="15"/>
        <v>1046</v>
      </c>
      <c r="AP65" s="2"/>
      <c r="AQ65" s="3">
        <f t="shared" si="16"/>
        <v>646</v>
      </c>
      <c r="AR65" s="2"/>
      <c r="AS65" s="3">
        <f t="shared" si="17"/>
        <v>246</v>
      </c>
      <c r="AT65" s="3"/>
      <c r="AV65" s="218">
        <v>809</v>
      </c>
      <c r="AW65" s="218" t="s">
        <v>143</v>
      </c>
      <c r="AX65" s="218" t="s">
        <v>244</v>
      </c>
      <c r="AZ65" s="218">
        <v>1095</v>
      </c>
      <c r="BA65" s="218" t="s">
        <v>150</v>
      </c>
      <c r="BB65" s="218" t="s">
        <v>245</v>
      </c>
    </row>
    <row r="66" spans="1:54" x14ac:dyDescent="0.25">
      <c r="A66" s="42">
        <v>59</v>
      </c>
      <c r="B66" s="2"/>
      <c r="C66" s="2">
        <f t="shared" si="0"/>
        <v>459</v>
      </c>
      <c r="D66" s="2"/>
      <c r="E66" s="223">
        <f t="shared" si="1"/>
        <v>859</v>
      </c>
      <c r="F66" s="2"/>
      <c r="G66" s="68">
        <f t="shared" si="2"/>
        <v>1044</v>
      </c>
      <c r="H66" s="2"/>
      <c r="I66" s="3">
        <f t="shared" si="3"/>
        <v>644</v>
      </c>
      <c r="J66" s="2"/>
      <c r="K66" s="3">
        <f t="shared" si="4"/>
        <v>244</v>
      </c>
      <c r="L66" s="2"/>
      <c r="M66" s="42">
        <v>59</v>
      </c>
      <c r="N66" s="2"/>
      <c r="O66" s="2">
        <f t="shared" si="20"/>
        <v>131</v>
      </c>
      <c r="P66" s="2"/>
      <c r="Q66" s="3">
        <f t="shared" si="21"/>
        <v>203</v>
      </c>
      <c r="R66" s="2"/>
      <c r="S66" s="3">
        <f t="shared" si="22"/>
        <v>275</v>
      </c>
      <c r="T66" s="2"/>
      <c r="U66" s="67">
        <f t="shared" si="23"/>
        <v>347</v>
      </c>
      <c r="V66" s="2"/>
      <c r="W66" s="68">
        <f t="shared" si="27"/>
        <v>308</v>
      </c>
      <c r="X66" s="2"/>
      <c r="Y66" s="3">
        <f t="shared" si="28"/>
        <v>236</v>
      </c>
      <c r="Z66" s="2"/>
      <c r="AA66" s="3">
        <f t="shared" si="24"/>
        <v>164</v>
      </c>
      <c r="AB66" s="2"/>
      <c r="AC66" s="3">
        <f t="shared" si="25"/>
        <v>92</v>
      </c>
      <c r="AD66" s="2"/>
      <c r="AE66" s="3">
        <f t="shared" si="26"/>
        <v>20</v>
      </c>
      <c r="AF66" s="2"/>
      <c r="AG66" s="65"/>
      <c r="AH66" s="2"/>
      <c r="AI66" s="42">
        <v>59</v>
      </c>
      <c r="AJ66" s="2"/>
      <c r="AK66" s="2">
        <f t="shared" si="13"/>
        <v>459</v>
      </c>
      <c r="AL66" s="2"/>
      <c r="AM66" s="223">
        <f t="shared" si="14"/>
        <v>859</v>
      </c>
      <c r="AN66" s="2"/>
      <c r="AO66" s="68">
        <f t="shared" si="15"/>
        <v>1045</v>
      </c>
      <c r="AP66" s="2"/>
      <c r="AQ66" s="3">
        <f t="shared" si="16"/>
        <v>645</v>
      </c>
      <c r="AR66" s="2"/>
      <c r="AS66" s="3">
        <f t="shared" si="17"/>
        <v>245</v>
      </c>
      <c r="AT66" s="3"/>
      <c r="AV66" s="218">
        <v>810</v>
      </c>
      <c r="AW66" s="218" t="s">
        <v>143</v>
      </c>
      <c r="AX66" s="218" t="s">
        <v>246</v>
      </c>
      <c r="AZ66" s="218">
        <v>1094</v>
      </c>
      <c r="BA66" s="218" t="s">
        <v>150</v>
      </c>
      <c r="BB66" s="218" t="s">
        <v>247</v>
      </c>
    </row>
    <row r="67" spans="1:54" x14ac:dyDescent="0.25">
      <c r="A67" s="42">
        <v>60</v>
      </c>
      <c r="B67" s="2"/>
      <c r="C67" s="2">
        <f t="shared" si="0"/>
        <v>460</v>
      </c>
      <c r="D67" s="2"/>
      <c r="E67" s="223">
        <f t="shared" si="1"/>
        <v>860</v>
      </c>
      <c r="F67" s="2"/>
      <c r="G67" s="68">
        <f t="shared" si="2"/>
        <v>1043</v>
      </c>
      <c r="H67" s="2"/>
      <c r="I67" s="3">
        <f t="shared" si="3"/>
        <v>643</v>
      </c>
      <c r="J67" s="2"/>
      <c r="K67" s="3">
        <f t="shared" si="4"/>
        <v>243</v>
      </c>
      <c r="L67" s="2"/>
      <c r="M67" s="42">
        <v>60</v>
      </c>
      <c r="N67" s="2"/>
      <c r="O67" s="2">
        <f t="shared" si="20"/>
        <v>132</v>
      </c>
      <c r="P67" s="2"/>
      <c r="Q67" s="3">
        <f t="shared" si="21"/>
        <v>204</v>
      </c>
      <c r="R67" s="2"/>
      <c r="S67" s="3">
        <f t="shared" si="22"/>
        <v>276</v>
      </c>
      <c r="T67" s="2"/>
      <c r="U67" s="67">
        <f t="shared" si="23"/>
        <v>348</v>
      </c>
      <c r="V67" s="2"/>
      <c r="W67" s="68">
        <f t="shared" si="27"/>
        <v>307</v>
      </c>
      <c r="X67" s="2"/>
      <c r="Y67" s="3">
        <f t="shared" si="28"/>
        <v>235</v>
      </c>
      <c r="Z67" s="2"/>
      <c r="AA67" s="3">
        <f t="shared" si="24"/>
        <v>163</v>
      </c>
      <c r="AB67" s="2"/>
      <c r="AC67" s="3">
        <f t="shared" si="25"/>
        <v>91</v>
      </c>
      <c r="AD67" s="2"/>
      <c r="AE67" s="3">
        <f t="shared" si="26"/>
        <v>19</v>
      </c>
      <c r="AF67" s="2"/>
      <c r="AG67" s="65"/>
      <c r="AH67" s="2"/>
      <c r="AI67" s="42">
        <v>60</v>
      </c>
      <c r="AJ67" s="2"/>
      <c r="AK67" s="2">
        <f t="shared" si="13"/>
        <v>460</v>
      </c>
      <c r="AL67" s="2"/>
      <c r="AM67" s="223">
        <f t="shared" si="14"/>
        <v>860</v>
      </c>
      <c r="AN67" s="2"/>
      <c r="AO67" s="68">
        <f t="shared" si="15"/>
        <v>1044</v>
      </c>
      <c r="AP67" s="2"/>
      <c r="AQ67" s="3">
        <f t="shared" si="16"/>
        <v>644</v>
      </c>
      <c r="AR67" s="2"/>
      <c r="AS67" s="3">
        <f t="shared" si="17"/>
        <v>244</v>
      </c>
      <c r="AT67" s="3"/>
      <c r="AV67" s="218">
        <v>811</v>
      </c>
      <c r="AW67" s="218" t="s">
        <v>143</v>
      </c>
      <c r="AX67" s="218" t="s">
        <v>248</v>
      </c>
      <c r="AZ67" s="218">
        <v>1093</v>
      </c>
      <c r="BA67" s="218" t="s">
        <v>150</v>
      </c>
      <c r="BB67" s="218" t="s">
        <v>249</v>
      </c>
    </row>
    <row r="68" spans="1:54" x14ac:dyDescent="0.25">
      <c r="A68" s="42">
        <v>61</v>
      </c>
      <c r="B68" s="2"/>
      <c r="C68" s="2">
        <f t="shared" si="0"/>
        <v>461</v>
      </c>
      <c r="D68" s="2"/>
      <c r="E68" s="223">
        <f t="shared" si="1"/>
        <v>861</v>
      </c>
      <c r="F68" s="2"/>
      <c r="G68" s="68">
        <f t="shared" si="2"/>
        <v>1042</v>
      </c>
      <c r="H68" s="2"/>
      <c r="I68" s="3">
        <f t="shared" si="3"/>
        <v>642</v>
      </c>
      <c r="J68" s="2"/>
      <c r="K68" s="3">
        <f t="shared" si="4"/>
        <v>242</v>
      </c>
      <c r="L68" s="2"/>
      <c r="M68" s="42">
        <v>61</v>
      </c>
      <c r="N68" s="2"/>
      <c r="O68" s="2">
        <f t="shared" si="20"/>
        <v>133</v>
      </c>
      <c r="P68" s="2"/>
      <c r="Q68" s="3">
        <f t="shared" si="21"/>
        <v>205</v>
      </c>
      <c r="R68" s="2"/>
      <c r="S68" s="3">
        <f t="shared" si="22"/>
        <v>277</v>
      </c>
      <c r="T68" s="2"/>
      <c r="U68" s="67">
        <f t="shared" si="23"/>
        <v>349</v>
      </c>
      <c r="V68" s="2"/>
      <c r="W68" s="68">
        <f t="shared" si="27"/>
        <v>306</v>
      </c>
      <c r="X68" s="2"/>
      <c r="Y68" s="3">
        <f t="shared" si="28"/>
        <v>234</v>
      </c>
      <c r="Z68" s="2"/>
      <c r="AA68" s="3">
        <f t="shared" si="24"/>
        <v>162</v>
      </c>
      <c r="AB68" s="2"/>
      <c r="AC68" s="3">
        <f t="shared" si="25"/>
        <v>90</v>
      </c>
      <c r="AD68" s="2"/>
      <c r="AE68" s="3">
        <f t="shared" si="26"/>
        <v>18</v>
      </c>
      <c r="AF68" s="2"/>
      <c r="AG68" s="65"/>
      <c r="AH68" s="2"/>
      <c r="AI68" s="42">
        <v>61</v>
      </c>
      <c r="AJ68" s="2"/>
      <c r="AK68" s="2">
        <f t="shared" si="13"/>
        <v>461</v>
      </c>
      <c r="AL68" s="2"/>
      <c r="AM68" s="223">
        <f t="shared" si="14"/>
        <v>861</v>
      </c>
      <c r="AN68" s="2"/>
      <c r="AO68" s="68">
        <f t="shared" si="15"/>
        <v>1043</v>
      </c>
      <c r="AP68" s="2"/>
      <c r="AQ68" s="3">
        <f t="shared" si="16"/>
        <v>643</v>
      </c>
      <c r="AR68" s="2"/>
      <c r="AS68" s="3">
        <f t="shared" si="17"/>
        <v>243</v>
      </c>
      <c r="AT68" s="3"/>
      <c r="AV68" s="218">
        <v>812</v>
      </c>
      <c r="AW68" s="218" t="s">
        <v>143</v>
      </c>
      <c r="AX68" s="218" t="s">
        <v>250</v>
      </c>
      <c r="AZ68" s="218">
        <v>1092</v>
      </c>
      <c r="BA68" s="218" t="s">
        <v>150</v>
      </c>
      <c r="BB68" s="218" t="s">
        <v>251</v>
      </c>
    </row>
    <row r="69" spans="1:54" x14ac:dyDescent="0.25">
      <c r="A69" s="42">
        <v>62</v>
      </c>
      <c r="B69" s="2"/>
      <c r="C69" s="2">
        <f t="shared" si="0"/>
        <v>462</v>
      </c>
      <c r="D69" s="2"/>
      <c r="E69" s="223">
        <f t="shared" si="1"/>
        <v>862</v>
      </c>
      <c r="F69" s="2"/>
      <c r="G69" s="68">
        <f t="shared" si="2"/>
        <v>1041</v>
      </c>
      <c r="H69" s="2"/>
      <c r="I69" s="3">
        <f t="shared" si="3"/>
        <v>641</v>
      </c>
      <c r="J69" s="2"/>
      <c r="K69" s="3">
        <f t="shared" si="4"/>
        <v>241</v>
      </c>
      <c r="L69" s="2"/>
      <c r="M69" s="42">
        <v>62</v>
      </c>
      <c r="N69" s="2"/>
      <c r="O69" s="2">
        <f t="shared" si="20"/>
        <v>134</v>
      </c>
      <c r="P69" s="2"/>
      <c r="Q69" s="3">
        <f t="shared" si="21"/>
        <v>206</v>
      </c>
      <c r="R69" s="2"/>
      <c r="S69" s="3">
        <f t="shared" si="22"/>
        <v>278</v>
      </c>
      <c r="T69" s="2"/>
      <c r="U69" s="67">
        <f t="shared" si="23"/>
        <v>350</v>
      </c>
      <c r="V69" s="2"/>
      <c r="W69" s="68">
        <f t="shared" si="27"/>
        <v>305</v>
      </c>
      <c r="X69" s="2"/>
      <c r="Y69" s="3">
        <f t="shared" si="28"/>
        <v>233</v>
      </c>
      <c r="Z69" s="2"/>
      <c r="AA69" s="3">
        <f t="shared" si="24"/>
        <v>161</v>
      </c>
      <c r="AB69" s="2"/>
      <c r="AC69" s="3">
        <f t="shared" si="25"/>
        <v>89</v>
      </c>
      <c r="AD69" s="2"/>
      <c r="AE69" s="3">
        <f t="shared" si="26"/>
        <v>17</v>
      </c>
      <c r="AF69" s="2"/>
      <c r="AG69" s="65"/>
      <c r="AH69" s="2"/>
      <c r="AI69" s="42">
        <v>62</v>
      </c>
      <c r="AJ69" s="2"/>
      <c r="AK69" s="2">
        <f t="shared" si="13"/>
        <v>462</v>
      </c>
      <c r="AL69" s="2"/>
      <c r="AM69" s="223">
        <f t="shared" si="14"/>
        <v>862</v>
      </c>
      <c r="AN69" s="2"/>
      <c r="AO69" s="68">
        <f t="shared" si="15"/>
        <v>1042</v>
      </c>
      <c r="AP69" s="2"/>
      <c r="AQ69" s="3">
        <f t="shared" si="16"/>
        <v>642</v>
      </c>
      <c r="AR69" s="2"/>
      <c r="AS69" s="3">
        <f t="shared" si="17"/>
        <v>242</v>
      </c>
      <c r="AT69" s="3"/>
      <c r="AV69" s="218">
        <v>813</v>
      </c>
      <c r="AW69" s="218" t="s">
        <v>143</v>
      </c>
      <c r="AX69" s="218" t="s">
        <v>251</v>
      </c>
      <c r="AZ69" s="218">
        <v>1091</v>
      </c>
      <c r="BA69" s="218" t="s">
        <v>150</v>
      </c>
      <c r="BB69" s="218" t="s">
        <v>250</v>
      </c>
    </row>
    <row r="70" spans="1:54" x14ac:dyDescent="0.25">
      <c r="A70" s="42">
        <v>63</v>
      </c>
      <c r="B70" s="2"/>
      <c r="C70" s="2">
        <f t="shared" si="0"/>
        <v>463</v>
      </c>
      <c r="D70" s="2"/>
      <c r="E70" s="223">
        <f t="shared" si="1"/>
        <v>863</v>
      </c>
      <c r="F70" s="2"/>
      <c r="G70" s="68">
        <f t="shared" si="2"/>
        <v>1040</v>
      </c>
      <c r="H70" s="2"/>
      <c r="I70" s="3">
        <f t="shared" si="3"/>
        <v>640</v>
      </c>
      <c r="J70" s="2"/>
      <c r="K70" s="3">
        <f t="shared" si="4"/>
        <v>240</v>
      </c>
      <c r="L70" s="2"/>
      <c r="M70" s="42">
        <v>63</v>
      </c>
      <c r="N70" s="2"/>
      <c r="O70" s="2">
        <f t="shared" si="20"/>
        <v>135</v>
      </c>
      <c r="P70" s="2"/>
      <c r="Q70" s="3">
        <f t="shared" si="21"/>
        <v>207</v>
      </c>
      <c r="R70" s="2"/>
      <c r="S70" s="3">
        <f t="shared" si="22"/>
        <v>279</v>
      </c>
      <c r="T70" s="2"/>
      <c r="U70" s="67">
        <f t="shared" si="23"/>
        <v>351</v>
      </c>
      <c r="V70" s="2"/>
      <c r="W70" s="68">
        <f t="shared" si="27"/>
        <v>304</v>
      </c>
      <c r="X70" s="2"/>
      <c r="Y70" s="3">
        <f t="shared" si="28"/>
        <v>232</v>
      </c>
      <c r="Z70" s="2"/>
      <c r="AA70" s="3">
        <f t="shared" si="24"/>
        <v>160</v>
      </c>
      <c r="AB70" s="2"/>
      <c r="AC70" s="3">
        <f t="shared" si="25"/>
        <v>88</v>
      </c>
      <c r="AD70" s="2"/>
      <c r="AE70" s="3">
        <f t="shared" si="26"/>
        <v>16</v>
      </c>
      <c r="AF70" s="2"/>
      <c r="AG70" s="65"/>
      <c r="AH70" s="2"/>
      <c r="AI70" s="42">
        <v>63</v>
      </c>
      <c r="AJ70" s="2"/>
      <c r="AK70" s="2">
        <f t="shared" si="13"/>
        <v>463</v>
      </c>
      <c r="AL70" s="2"/>
      <c r="AM70" s="223">
        <f t="shared" si="14"/>
        <v>863</v>
      </c>
      <c r="AN70" s="2"/>
      <c r="AO70" s="68">
        <f t="shared" si="15"/>
        <v>1041</v>
      </c>
      <c r="AP70" s="2"/>
      <c r="AQ70" s="3">
        <f t="shared" si="16"/>
        <v>641</v>
      </c>
      <c r="AR70" s="2"/>
      <c r="AS70" s="3">
        <f t="shared" si="17"/>
        <v>241</v>
      </c>
      <c r="AT70" s="3"/>
      <c r="AV70" s="218">
        <v>814</v>
      </c>
      <c r="AW70" s="218" t="s">
        <v>143</v>
      </c>
      <c r="AX70" s="218" t="s">
        <v>249</v>
      </c>
      <c r="AZ70" s="218">
        <v>1090</v>
      </c>
      <c r="BA70" s="218" t="s">
        <v>150</v>
      </c>
      <c r="BB70" s="218" t="s">
        <v>248</v>
      </c>
    </row>
    <row r="71" spans="1:54" x14ac:dyDescent="0.25">
      <c r="A71" s="42">
        <v>64</v>
      </c>
      <c r="B71" s="2"/>
      <c r="C71" s="2">
        <f t="shared" si="0"/>
        <v>464</v>
      </c>
      <c r="D71" s="2"/>
      <c r="E71" s="223">
        <f t="shared" si="1"/>
        <v>864</v>
      </c>
      <c r="F71" s="2"/>
      <c r="G71" s="68">
        <f t="shared" si="2"/>
        <v>1039</v>
      </c>
      <c r="H71" s="2"/>
      <c r="I71" s="3">
        <f t="shared" si="3"/>
        <v>639</v>
      </c>
      <c r="J71" s="2"/>
      <c r="K71" s="3">
        <f t="shared" si="4"/>
        <v>239</v>
      </c>
      <c r="L71" s="2"/>
      <c r="M71" s="42">
        <v>64</v>
      </c>
      <c r="N71" s="2"/>
      <c r="O71" s="2">
        <f t="shared" si="20"/>
        <v>136</v>
      </c>
      <c r="P71" s="2"/>
      <c r="Q71" s="3">
        <f t="shared" si="21"/>
        <v>208</v>
      </c>
      <c r="R71" s="2"/>
      <c r="S71" s="3">
        <f t="shared" si="22"/>
        <v>280</v>
      </c>
      <c r="T71" s="2"/>
      <c r="U71" s="67">
        <f t="shared" si="23"/>
        <v>352</v>
      </c>
      <c r="V71" s="2"/>
      <c r="W71" s="68">
        <f t="shared" si="27"/>
        <v>303</v>
      </c>
      <c r="X71" s="2"/>
      <c r="Y71" s="3">
        <f t="shared" si="28"/>
        <v>231</v>
      </c>
      <c r="Z71" s="2"/>
      <c r="AA71" s="3">
        <f t="shared" si="24"/>
        <v>159</v>
      </c>
      <c r="AB71" s="2"/>
      <c r="AC71" s="3">
        <f t="shared" si="25"/>
        <v>87</v>
      </c>
      <c r="AD71" s="2"/>
      <c r="AE71" s="3">
        <f t="shared" si="26"/>
        <v>15</v>
      </c>
      <c r="AF71" s="2"/>
      <c r="AG71" s="65"/>
      <c r="AH71" s="2"/>
      <c r="AI71" s="42">
        <v>64</v>
      </c>
      <c r="AJ71" s="2"/>
      <c r="AK71" s="2">
        <f t="shared" si="13"/>
        <v>464</v>
      </c>
      <c r="AL71" s="2"/>
      <c r="AM71" s="223">
        <f t="shared" si="14"/>
        <v>864</v>
      </c>
      <c r="AN71" s="2"/>
      <c r="AO71" s="68">
        <f t="shared" si="15"/>
        <v>1040</v>
      </c>
      <c r="AP71" s="2"/>
      <c r="AQ71" s="3">
        <f t="shared" si="16"/>
        <v>640</v>
      </c>
      <c r="AR71" s="2"/>
      <c r="AS71" s="3">
        <f t="shared" si="17"/>
        <v>240</v>
      </c>
      <c r="AT71" s="3"/>
      <c r="AV71" s="218">
        <v>815</v>
      </c>
      <c r="AW71" s="218" t="s">
        <v>143</v>
      </c>
      <c r="AX71" s="218" t="s">
        <v>247</v>
      </c>
      <c r="AZ71" s="218">
        <v>1089</v>
      </c>
      <c r="BA71" s="218" t="s">
        <v>150</v>
      </c>
      <c r="BB71" s="218" t="s">
        <v>246</v>
      </c>
    </row>
    <row r="72" spans="1:54" x14ac:dyDescent="0.25">
      <c r="A72" s="42">
        <v>65</v>
      </c>
      <c r="B72" s="2"/>
      <c r="C72" s="2">
        <f t="shared" ref="C72:C135" si="29">A72+400</f>
        <v>465</v>
      </c>
      <c r="D72" s="2"/>
      <c r="E72" s="223">
        <f t="shared" ref="E72:E135" si="30">C72+400</f>
        <v>865</v>
      </c>
      <c r="F72" s="2"/>
      <c r="G72" s="68">
        <f t="shared" ref="G72:G135" si="31">1903-E72</f>
        <v>1038</v>
      </c>
      <c r="H72" s="2"/>
      <c r="I72" s="3">
        <f t="shared" ref="I72:I135" si="32">G72-400</f>
        <v>638</v>
      </c>
      <c r="J72" s="2"/>
      <c r="K72" s="3">
        <f t="shared" ref="K72:K135" si="33">I72-400</f>
        <v>238</v>
      </c>
      <c r="L72" s="2"/>
      <c r="M72" s="42">
        <v>65</v>
      </c>
      <c r="N72" s="2"/>
      <c r="O72" s="2">
        <f t="shared" ref="O72:O79" si="34">M72+72</f>
        <v>137</v>
      </c>
      <c r="P72" s="2"/>
      <c r="Q72" s="3">
        <f t="shared" ref="Q72:Q79" si="35">O72+72</f>
        <v>209</v>
      </c>
      <c r="R72" s="2"/>
      <c r="S72" s="3">
        <f t="shared" ref="S72:S79" si="36">Q72+72</f>
        <v>281</v>
      </c>
      <c r="T72" s="2"/>
      <c r="U72" s="67">
        <f t="shared" ref="U72:U79" si="37">S72+72</f>
        <v>353</v>
      </c>
      <c r="V72" s="2"/>
      <c r="W72" s="68">
        <f t="shared" si="27"/>
        <v>302</v>
      </c>
      <c r="X72" s="2"/>
      <c r="Y72" s="3">
        <f t="shared" si="28"/>
        <v>230</v>
      </c>
      <c r="Z72" s="2"/>
      <c r="AA72" s="3">
        <f t="shared" ref="AA72:AA79" si="38">Y72-72</f>
        <v>158</v>
      </c>
      <c r="AB72" s="2"/>
      <c r="AC72" s="3">
        <f t="shared" ref="AC72:AC79" si="39">AA72-72</f>
        <v>86</v>
      </c>
      <c r="AD72" s="2"/>
      <c r="AE72" s="3">
        <f t="shared" ref="AE72:AE79" si="40">AC72-72</f>
        <v>14</v>
      </c>
      <c r="AF72" s="2"/>
      <c r="AG72" s="65"/>
      <c r="AH72" s="2"/>
      <c r="AI72" s="42">
        <v>65</v>
      </c>
      <c r="AJ72" s="2"/>
      <c r="AK72" s="2">
        <f t="shared" ref="AK72:AK135" si="41">AI72+400</f>
        <v>465</v>
      </c>
      <c r="AL72" s="2"/>
      <c r="AM72" s="223">
        <f t="shared" ref="AM72:AM135" si="42">AK72+400</f>
        <v>865</v>
      </c>
      <c r="AN72" s="2"/>
      <c r="AO72" s="68">
        <f t="shared" ref="AO72:AO135" si="43">1904-AM72</f>
        <v>1039</v>
      </c>
      <c r="AP72" s="2"/>
      <c r="AQ72" s="3">
        <f t="shared" ref="AQ72:AQ135" si="44">AO72-400</f>
        <v>639</v>
      </c>
      <c r="AR72" s="2"/>
      <c r="AS72" s="3">
        <f t="shared" ref="AS72:AS135" si="45">AQ72-400</f>
        <v>239</v>
      </c>
      <c r="AT72" s="3"/>
      <c r="AV72" s="218">
        <v>816</v>
      </c>
      <c r="AW72" s="218" t="s">
        <v>143</v>
      </c>
      <c r="AX72" s="218" t="s">
        <v>245</v>
      </c>
      <c r="AZ72" s="218">
        <v>1088</v>
      </c>
      <c r="BA72" s="218" t="s">
        <v>150</v>
      </c>
      <c r="BB72" s="218" t="s">
        <v>244</v>
      </c>
    </row>
    <row r="73" spans="1:54" x14ac:dyDescent="0.25">
      <c r="A73" s="42">
        <v>66</v>
      </c>
      <c r="B73" s="2"/>
      <c r="C73" s="2">
        <f t="shared" si="29"/>
        <v>466</v>
      </c>
      <c r="D73" s="2"/>
      <c r="E73" s="223">
        <f t="shared" si="30"/>
        <v>866</v>
      </c>
      <c r="F73" s="2"/>
      <c r="G73" s="68">
        <f t="shared" si="31"/>
        <v>1037</v>
      </c>
      <c r="H73" s="2"/>
      <c r="I73" s="3">
        <f t="shared" si="32"/>
        <v>637</v>
      </c>
      <c r="J73" s="2"/>
      <c r="K73" s="3">
        <f t="shared" si="33"/>
        <v>237</v>
      </c>
      <c r="L73" s="2"/>
      <c r="M73" s="42">
        <v>66</v>
      </c>
      <c r="N73" s="2"/>
      <c r="O73" s="2">
        <f t="shared" si="34"/>
        <v>138</v>
      </c>
      <c r="P73" s="2"/>
      <c r="Q73" s="3">
        <f t="shared" si="35"/>
        <v>210</v>
      </c>
      <c r="R73" s="2"/>
      <c r="S73" s="3">
        <f t="shared" si="36"/>
        <v>282</v>
      </c>
      <c r="T73" s="2"/>
      <c r="U73" s="67">
        <f t="shared" si="37"/>
        <v>354</v>
      </c>
      <c r="V73" s="2"/>
      <c r="W73" s="68">
        <f t="shared" si="27"/>
        <v>301</v>
      </c>
      <c r="X73" s="2"/>
      <c r="Y73" s="3">
        <f t="shared" si="28"/>
        <v>229</v>
      </c>
      <c r="Z73" s="2"/>
      <c r="AA73" s="3">
        <f t="shared" si="38"/>
        <v>157</v>
      </c>
      <c r="AB73" s="2"/>
      <c r="AC73" s="3">
        <f t="shared" si="39"/>
        <v>85</v>
      </c>
      <c r="AD73" s="2"/>
      <c r="AE73" s="3">
        <f t="shared" si="40"/>
        <v>13</v>
      </c>
      <c r="AF73" s="2"/>
      <c r="AG73" s="65"/>
      <c r="AH73" s="2"/>
      <c r="AI73" s="42">
        <v>66</v>
      </c>
      <c r="AJ73" s="2"/>
      <c r="AK73" s="2">
        <f t="shared" si="41"/>
        <v>466</v>
      </c>
      <c r="AL73" s="2"/>
      <c r="AM73" s="223">
        <f t="shared" si="42"/>
        <v>866</v>
      </c>
      <c r="AN73" s="2"/>
      <c r="AO73" s="68">
        <f t="shared" si="43"/>
        <v>1038</v>
      </c>
      <c r="AP73" s="2"/>
      <c r="AQ73" s="3">
        <f t="shared" si="44"/>
        <v>638</v>
      </c>
      <c r="AR73" s="2"/>
      <c r="AS73" s="3">
        <f t="shared" si="45"/>
        <v>238</v>
      </c>
      <c r="AT73" s="3"/>
      <c r="AV73" s="218">
        <v>817</v>
      </c>
      <c r="AW73" s="218" t="s">
        <v>143</v>
      </c>
      <c r="AX73" s="218" t="s">
        <v>243</v>
      </c>
      <c r="AZ73" s="218">
        <v>1087</v>
      </c>
      <c r="BA73" s="218" t="s">
        <v>150</v>
      </c>
      <c r="BB73" s="218" t="s">
        <v>242</v>
      </c>
    </row>
    <row r="74" spans="1:54" x14ac:dyDescent="0.25">
      <c r="A74" s="42">
        <v>67</v>
      </c>
      <c r="B74" s="2"/>
      <c r="C74" s="2">
        <f t="shared" si="29"/>
        <v>467</v>
      </c>
      <c r="D74" s="2"/>
      <c r="E74" s="223">
        <f t="shared" si="30"/>
        <v>867</v>
      </c>
      <c r="F74" s="2"/>
      <c r="G74" s="68">
        <f t="shared" si="31"/>
        <v>1036</v>
      </c>
      <c r="H74" s="2"/>
      <c r="I74" s="3">
        <f t="shared" si="32"/>
        <v>636</v>
      </c>
      <c r="J74" s="2"/>
      <c r="K74" s="3">
        <f t="shared" si="33"/>
        <v>236</v>
      </c>
      <c r="L74" s="2"/>
      <c r="M74" s="42">
        <v>67</v>
      </c>
      <c r="N74" s="2"/>
      <c r="O74" s="2">
        <f t="shared" si="34"/>
        <v>139</v>
      </c>
      <c r="P74" s="2"/>
      <c r="Q74" s="3">
        <f t="shared" si="35"/>
        <v>211</v>
      </c>
      <c r="R74" s="2"/>
      <c r="S74" s="3">
        <f t="shared" si="36"/>
        <v>283</v>
      </c>
      <c r="T74" s="2"/>
      <c r="U74" s="67">
        <f t="shared" si="37"/>
        <v>355</v>
      </c>
      <c r="V74" s="2"/>
      <c r="W74" s="68">
        <f t="shared" si="27"/>
        <v>300</v>
      </c>
      <c r="X74" s="2"/>
      <c r="Y74" s="3">
        <f t="shared" si="28"/>
        <v>228</v>
      </c>
      <c r="Z74" s="2"/>
      <c r="AA74" s="3">
        <f t="shared" si="38"/>
        <v>156</v>
      </c>
      <c r="AB74" s="2"/>
      <c r="AC74" s="3">
        <f t="shared" si="39"/>
        <v>84</v>
      </c>
      <c r="AD74" s="2"/>
      <c r="AE74" s="3">
        <f t="shared" si="40"/>
        <v>12</v>
      </c>
      <c r="AF74" s="2"/>
      <c r="AG74" s="65"/>
      <c r="AH74" s="2"/>
      <c r="AI74" s="42">
        <v>67</v>
      </c>
      <c r="AJ74" s="2"/>
      <c r="AK74" s="2">
        <f t="shared" si="41"/>
        <v>467</v>
      </c>
      <c r="AL74" s="2"/>
      <c r="AM74" s="223">
        <f t="shared" si="42"/>
        <v>867</v>
      </c>
      <c r="AN74" s="2"/>
      <c r="AO74" s="68">
        <f t="shared" si="43"/>
        <v>1037</v>
      </c>
      <c r="AP74" s="2"/>
      <c r="AQ74" s="3">
        <f t="shared" si="44"/>
        <v>637</v>
      </c>
      <c r="AR74" s="2"/>
      <c r="AS74" s="3">
        <f t="shared" si="45"/>
        <v>237</v>
      </c>
      <c r="AT74" s="3"/>
      <c r="AV74" s="218">
        <v>818</v>
      </c>
      <c r="AW74" s="218" t="s">
        <v>143</v>
      </c>
      <c r="AX74" s="218" t="s">
        <v>241</v>
      </c>
      <c r="AZ74" s="218">
        <v>1086</v>
      </c>
      <c r="BA74" s="218" t="s">
        <v>150</v>
      </c>
      <c r="BB74" s="218" t="s">
        <v>240</v>
      </c>
    </row>
    <row r="75" spans="1:54" x14ac:dyDescent="0.25">
      <c r="A75" s="42">
        <v>68</v>
      </c>
      <c r="B75" s="2"/>
      <c r="C75" s="2">
        <f t="shared" si="29"/>
        <v>468</v>
      </c>
      <c r="D75" s="2"/>
      <c r="E75" s="223">
        <f t="shared" si="30"/>
        <v>868</v>
      </c>
      <c r="F75" s="2"/>
      <c r="G75" s="68">
        <f t="shared" si="31"/>
        <v>1035</v>
      </c>
      <c r="H75" s="2"/>
      <c r="I75" s="3">
        <f t="shared" si="32"/>
        <v>635</v>
      </c>
      <c r="J75" s="2"/>
      <c r="K75" s="3">
        <f t="shared" si="33"/>
        <v>235</v>
      </c>
      <c r="L75" s="2"/>
      <c r="M75" s="42">
        <v>68</v>
      </c>
      <c r="N75" s="2"/>
      <c r="O75" s="2">
        <f t="shared" si="34"/>
        <v>140</v>
      </c>
      <c r="P75" s="2"/>
      <c r="Q75" s="3">
        <f t="shared" si="35"/>
        <v>212</v>
      </c>
      <c r="R75" s="2"/>
      <c r="S75" s="3">
        <f t="shared" si="36"/>
        <v>284</v>
      </c>
      <c r="T75" s="2"/>
      <c r="U75" s="67">
        <f t="shared" si="37"/>
        <v>356</v>
      </c>
      <c r="V75" s="2"/>
      <c r="W75" s="68">
        <f t="shared" si="27"/>
        <v>299</v>
      </c>
      <c r="X75" s="2"/>
      <c r="Y75" s="3">
        <f t="shared" si="28"/>
        <v>227</v>
      </c>
      <c r="Z75" s="2"/>
      <c r="AA75" s="3">
        <f t="shared" si="38"/>
        <v>155</v>
      </c>
      <c r="AB75" s="2"/>
      <c r="AC75" s="3">
        <f t="shared" si="39"/>
        <v>83</v>
      </c>
      <c r="AD75" s="2"/>
      <c r="AE75" s="3">
        <f t="shared" si="40"/>
        <v>11</v>
      </c>
      <c r="AF75" s="2"/>
      <c r="AG75" s="65"/>
      <c r="AH75" s="2"/>
      <c r="AI75" s="42">
        <v>68</v>
      </c>
      <c r="AJ75" s="2"/>
      <c r="AK75" s="2">
        <f t="shared" si="41"/>
        <v>468</v>
      </c>
      <c r="AL75" s="2"/>
      <c r="AM75" s="223">
        <f t="shared" si="42"/>
        <v>868</v>
      </c>
      <c r="AN75" s="2"/>
      <c r="AO75" s="68">
        <f t="shared" si="43"/>
        <v>1036</v>
      </c>
      <c r="AP75" s="2"/>
      <c r="AQ75" s="3">
        <f t="shared" si="44"/>
        <v>636</v>
      </c>
      <c r="AR75" s="2"/>
      <c r="AS75" s="3">
        <f t="shared" si="45"/>
        <v>236</v>
      </c>
      <c r="AT75" s="3"/>
      <c r="AV75" s="218">
        <v>819</v>
      </c>
      <c r="AW75" s="218" t="s">
        <v>143</v>
      </c>
      <c r="AX75" s="218" t="s">
        <v>239</v>
      </c>
      <c r="AZ75" s="218">
        <v>1085</v>
      </c>
      <c r="BA75" s="218" t="s">
        <v>150</v>
      </c>
      <c r="BB75" s="218" t="s">
        <v>238</v>
      </c>
    </row>
    <row r="76" spans="1:54" x14ac:dyDescent="0.25">
      <c r="A76" s="42">
        <v>69</v>
      </c>
      <c r="B76" s="2"/>
      <c r="C76" s="2">
        <f t="shared" si="29"/>
        <v>469</v>
      </c>
      <c r="D76" s="2"/>
      <c r="E76" s="223">
        <f t="shared" si="30"/>
        <v>869</v>
      </c>
      <c r="F76" s="2"/>
      <c r="G76" s="68">
        <f t="shared" si="31"/>
        <v>1034</v>
      </c>
      <c r="H76" s="2"/>
      <c r="I76" s="3">
        <f t="shared" si="32"/>
        <v>634</v>
      </c>
      <c r="J76" s="2"/>
      <c r="K76" s="3">
        <f t="shared" si="33"/>
        <v>234</v>
      </c>
      <c r="L76" s="2"/>
      <c r="M76" s="42">
        <v>69</v>
      </c>
      <c r="N76" s="2"/>
      <c r="O76" s="2">
        <f t="shared" si="34"/>
        <v>141</v>
      </c>
      <c r="P76" s="2"/>
      <c r="Q76" s="3">
        <f t="shared" si="35"/>
        <v>213</v>
      </c>
      <c r="R76" s="2"/>
      <c r="S76" s="3">
        <f t="shared" si="36"/>
        <v>285</v>
      </c>
      <c r="T76" s="2"/>
      <c r="U76" s="67">
        <f t="shared" si="37"/>
        <v>357</v>
      </c>
      <c r="V76" s="2"/>
      <c r="W76" s="68">
        <f t="shared" si="27"/>
        <v>298</v>
      </c>
      <c r="X76" s="2"/>
      <c r="Y76" s="3">
        <f t="shared" si="28"/>
        <v>226</v>
      </c>
      <c r="Z76" s="2"/>
      <c r="AA76" s="3">
        <f t="shared" si="38"/>
        <v>154</v>
      </c>
      <c r="AB76" s="2"/>
      <c r="AC76" s="3">
        <f t="shared" si="39"/>
        <v>82</v>
      </c>
      <c r="AD76" s="2"/>
      <c r="AE76" s="3">
        <f t="shared" si="40"/>
        <v>10</v>
      </c>
      <c r="AF76" s="2"/>
      <c r="AG76" s="65"/>
      <c r="AH76" s="2"/>
      <c r="AI76" s="42">
        <v>69</v>
      </c>
      <c r="AJ76" s="2"/>
      <c r="AK76" s="2">
        <f t="shared" si="41"/>
        <v>469</v>
      </c>
      <c r="AL76" s="2"/>
      <c r="AM76" s="223">
        <f t="shared" si="42"/>
        <v>869</v>
      </c>
      <c r="AN76" s="2"/>
      <c r="AO76" s="68">
        <f t="shared" si="43"/>
        <v>1035</v>
      </c>
      <c r="AP76" s="2"/>
      <c r="AQ76" s="3">
        <f t="shared" si="44"/>
        <v>635</v>
      </c>
      <c r="AR76" s="2"/>
      <c r="AS76" s="3">
        <f t="shared" si="45"/>
        <v>235</v>
      </c>
      <c r="AT76" s="3"/>
      <c r="AV76" s="218">
        <v>820</v>
      </c>
      <c r="AW76" s="218" t="s">
        <v>143</v>
      </c>
      <c r="AX76" s="218" t="s">
        <v>237</v>
      </c>
      <c r="AZ76" s="218">
        <v>1084</v>
      </c>
      <c r="BA76" s="218" t="s">
        <v>150</v>
      </c>
      <c r="BB76" s="218" t="s">
        <v>236</v>
      </c>
    </row>
    <row r="77" spans="1:54" x14ac:dyDescent="0.25">
      <c r="A77" s="42">
        <v>70</v>
      </c>
      <c r="B77" s="2"/>
      <c r="C77" s="2">
        <f t="shared" si="29"/>
        <v>470</v>
      </c>
      <c r="D77" s="2"/>
      <c r="E77" s="223">
        <f t="shared" si="30"/>
        <v>870</v>
      </c>
      <c r="F77" s="2"/>
      <c r="G77" s="68">
        <f t="shared" si="31"/>
        <v>1033</v>
      </c>
      <c r="H77" s="2"/>
      <c r="I77" s="3">
        <f t="shared" si="32"/>
        <v>633</v>
      </c>
      <c r="J77" s="2"/>
      <c r="K77" s="3">
        <f t="shared" si="33"/>
        <v>233</v>
      </c>
      <c r="L77" s="2"/>
      <c r="M77" s="42">
        <v>70</v>
      </c>
      <c r="N77" s="2"/>
      <c r="O77" s="2">
        <f t="shared" si="34"/>
        <v>142</v>
      </c>
      <c r="P77" s="2"/>
      <c r="Q77" s="3">
        <f t="shared" si="35"/>
        <v>214</v>
      </c>
      <c r="R77" s="2"/>
      <c r="S77" s="3">
        <f t="shared" si="36"/>
        <v>286</v>
      </c>
      <c r="T77" s="2"/>
      <c r="U77" s="67">
        <f t="shared" si="37"/>
        <v>358</v>
      </c>
      <c r="V77" s="2"/>
      <c r="W77" s="68">
        <f t="shared" si="27"/>
        <v>297</v>
      </c>
      <c r="X77" s="2"/>
      <c r="Y77" s="3">
        <f t="shared" si="28"/>
        <v>225</v>
      </c>
      <c r="Z77" s="2"/>
      <c r="AA77" s="3">
        <f t="shared" si="38"/>
        <v>153</v>
      </c>
      <c r="AB77" s="2"/>
      <c r="AC77" s="3">
        <f t="shared" si="39"/>
        <v>81</v>
      </c>
      <c r="AD77" s="2"/>
      <c r="AE77" s="3">
        <f t="shared" si="40"/>
        <v>9</v>
      </c>
      <c r="AF77" s="2"/>
      <c r="AG77" s="65"/>
      <c r="AH77" s="2"/>
      <c r="AI77" s="42">
        <v>70</v>
      </c>
      <c r="AJ77" s="2"/>
      <c r="AK77" s="2">
        <f t="shared" si="41"/>
        <v>470</v>
      </c>
      <c r="AL77" s="2"/>
      <c r="AM77" s="223">
        <f t="shared" si="42"/>
        <v>870</v>
      </c>
      <c r="AN77" s="2"/>
      <c r="AO77" s="68">
        <f t="shared" si="43"/>
        <v>1034</v>
      </c>
      <c r="AP77" s="2"/>
      <c r="AQ77" s="3">
        <f t="shared" si="44"/>
        <v>634</v>
      </c>
      <c r="AR77" s="2"/>
      <c r="AS77" s="3">
        <f t="shared" si="45"/>
        <v>234</v>
      </c>
      <c r="AT77" s="3"/>
      <c r="AV77" s="218">
        <v>821</v>
      </c>
      <c r="AW77" s="218" t="s">
        <v>143</v>
      </c>
      <c r="AX77" s="218" t="s">
        <v>235</v>
      </c>
      <c r="AZ77" s="218">
        <v>1083</v>
      </c>
      <c r="BA77" s="218" t="s">
        <v>150</v>
      </c>
      <c r="BB77" s="218" t="s">
        <v>234</v>
      </c>
    </row>
    <row r="78" spans="1:54" x14ac:dyDescent="0.25">
      <c r="A78" s="42">
        <v>71</v>
      </c>
      <c r="B78" s="2"/>
      <c r="C78" s="2">
        <f t="shared" si="29"/>
        <v>471</v>
      </c>
      <c r="D78" s="2"/>
      <c r="E78" s="223">
        <f t="shared" si="30"/>
        <v>871</v>
      </c>
      <c r="F78" s="2"/>
      <c r="G78" s="68">
        <f t="shared" si="31"/>
        <v>1032</v>
      </c>
      <c r="H78" s="2"/>
      <c r="I78" s="3">
        <f t="shared" si="32"/>
        <v>632</v>
      </c>
      <c r="J78" s="2"/>
      <c r="K78" s="3">
        <f t="shared" si="33"/>
        <v>232</v>
      </c>
      <c r="L78" s="2"/>
      <c r="M78" s="42">
        <v>71</v>
      </c>
      <c r="N78" s="2"/>
      <c r="O78" s="2">
        <f t="shared" si="34"/>
        <v>143</v>
      </c>
      <c r="P78" s="2"/>
      <c r="Q78" s="3">
        <f t="shared" si="35"/>
        <v>215</v>
      </c>
      <c r="R78" s="2"/>
      <c r="S78" s="3">
        <f t="shared" si="36"/>
        <v>287</v>
      </c>
      <c r="T78" s="2"/>
      <c r="U78" s="67">
        <f t="shared" si="37"/>
        <v>359</v>
      </c>
      <c r="V78" s="2"/>
      <c r="W78" s="68">
        <f t="shared" si="27"/>
        <v>296</v>
      </c>
      <c r="X78" s="2"/>
      <c r="Y78" s="3">
        <f t="shared" si="28"/>
        <v>224</v>
      </c>
      <c r="Z78" s="2"/>
      <c r="AA78" s="3">
        <f t="shared" si="38"/>
        <v>152</v>
      </c>
      <c r="AB78" s="2"/>
      <c r="AC78" s="3">
        <f t="shared" si="39"/>
        <v>80</v>
      </c>
      <c r="AD78" s="2"/>
      <c r="AE78" s="3">
        <f t="shared" si="40"/>
        <v>8</v>
      </c>
      <c r="AF78" s="2"/>
      <c r="AG78" s="65"/>
      <c r="AH78" s="2"/>
      <c r="AI78" s="42">
        <v>71</v>
      </c>
      <c r="AJ78" s="2"/>
      <c r="AK78" s="2">
        <f t="shared" si="41"/>
        <v>471</v>
      </c>
      <c r="AL78" s="2"/>
      <c r="AM78" s="223">
        <f t="shared" si="42"/>
        <v>871</v>
      </c>
      <c r="AN78" s="2"/>
      <c r="AO78" s="68">
        <f t="shared" si="43"/>
        <v>1033</v>
      </c>
      <c r="AP78" s="2"/>
      <c r="AQ78" s="3">
        <f t="shared" si="44"/>
        <v>633</v>
      </c>
      <c r="AR78" s="2"/>
      <c r="AS78" s="3">
        <f t="shared" si="45"/>
        <v>233</v>
      </c>
      <c r="AT78" s="3"/>
      <c r="AV78" s="218">
        <v>822</v>
      </c>
      <c r="AW78" s="218" t="s">
        <v>143</v>
      </c>
      <c r="AX78" s="218" t="s">
        <v>233</v>
      </c>
      <c r="AZ78" s="218">
        <v>1082</v>
      </c>
      <c r="BA78" s="218" t="s">
        <v>150</v>
      </c>
      <c r="BB78" s="218" t="s">
        <v>232</v>
      </c>
    </row>
    <row r="79" spans="1:54" ht="15.75" thickBot="1" x14ac:dyDescent="0.3">
      <c r="A79" s="2">
        <v>72</v>
      </c>
      <c r="B79" s="2"/>
      <c r="C79" s="2">
        <f t="shared" si="29"/>
        <v>472</v>
      </c>
      <c r="D79" s="2"/>
      <c r="E79" s="223">
        <f t="shared" si="30"/>
        <v>872</v>
      </c>
      <c r="F79" s="2"/>
      <c r="G79" s="68">
        <f t="shared" si="31"/>
        <v>1031</v>
      </c>
      <c r="H79" s="2"/>
      <c r="I79" s="3">
        <f t="shared" si="32"/>
        <v>631</v>
      </c>
      <c r="J79" s="2"/>
      <c r="K79" s="3">
        <f t="shared" si="33"/>
        <v>231</v>
      </c>
      <c r="L79" s="2"/>
      <c r="M79" s="71">
        <v>72</v>
      </c>
      <c r="N79" s="71"/>
      <c r="O79" s="71">
        <f t="shared" si="34"/>
        <v>144</v>
      </c>
      <c r="P79" s="71"/>
      <c r="Q79" s="74">
        <f t="shared" si="35"/>
        <v>216</v>
      </c>
      <c r="R79" s="71"/>
      <c r="S79" s="74">
        <f t="shared" si="36"/>
        <v>288</v>
      </c>
      <c r="T79" s="71"/>
      <c r="U79" s="72">
        <f t="shared" si="37"/>
        <v>360</v>
      </c>
      <c r="V79" s="71"/>
      <c r="W79" s="73">
        <f t="shared" si="27"/>
        <v>295</v>
      </c>
      <c r="X79" s="71"/>
      <c r="Y79" s="74">
        <f t="shared" si="28"/>
        <v>223</v>
      </c>
      <c r="Z79" s="71"/>
      <c r="AA79" s="74">
        <f t="shared" si="38"/>
        <v>151</v>
      </c>
      <c r="AB79" s="71"/>
      <c r="AC79" s="74">
        <f t="shared" si="39"/>
        <v>79</v>
      </c>
      <c r="AD79" s="71"/>
      <c r="AE79" s="74">
        <f t="shared" si="40"/>
        <v>7</v>
      </c>
      <c r="AF79" s="71"/>
      <c r="AG79" s="75"/>
      <c r="AH79" s="2"/>
      <c r="AI79" s="42">
        <v>72</v>
      </c>
      <c r="AJ79" s="2"/>
      <c r="AK79" s="2">
        <f t="shared" si="41"/>
        <v>472</v>
      </c>
      <c r="AL79" s="2"/>
      <c r="AM79" s="223">
        <f t="shared" si="42"/>
        <v>872</v>
      </c>
      <c r="AN79" s="2"/>
      <c r="AO79" s="68">
        <f t="shared" si="43"/>
        <v>1032</v>
      </c>
      <c r="AP79" s="2"/>
      <c r="AQ79" s="3">
        <f t="shared" si="44"/>
        <v>632</v>
      </c>
      <c r="AR79" s="2"/>
      <c r="AS79" s="3">
        <f t="shared" si="45"/>
        <v>232</v>
      </c>
      <c r="AT79" s="3"/>
      <c r="AV79" s="218">
        <v>823</v>
      </c>
      <c r="AW79" s="218" t="s">
        <v>143</v>
      </c>
      <c r="AX79" s="218" t="s">
        <v>231</v>
      </c>
      <c r="AZ79" s="218">
        <v>1081</v>
      </c>
      <c r="BA79" s="218" t="s">
        <v>150</v>
      </c>
      <c r="BB79" s="218" t="s">
        <v>230</v>
      </c>
    </row>
    <row r="80" spans="1:54" x14ac:dyDescent="0.25">
      <c r="A80">
        <v>73</v>
      </c>
      <c r="C80" s="2">
        <f t="shared" si="29"/>
        <v>473</v>
      </c>
      <c r="E80" s="223">
        <f t="shared" si="30"/>
        <v>873</v>
      </c>
      <c r="G80" s="68">
        <f t="shared" si="31"/>
        <v>1030</v>
      </c>
      <c r="I80" s="3">
        <f t="shared" si="32"/>
        <v>630</v>
      </c>
      <c r="K80" s="3">
        <f t="shared" si="33"/>
        <v>230</v>
      </c>
      <c r="AH80" s="2"/>
      <c r="AI80" s="42">
        <v>73</v>
      </c>
      <c r="AK80" s="2">
        <f t="shared" si="41"/>
        <v>473</v>
      </c>
      <c r="AM80" s="223">
        <f t="shared" si="42"/>
        <v>873</v>
      </c>
      <c r="AO80" s="68">
        <f t="shared" si="43"/>
        <v>1031</v>
      </c>
      <c r="AQ80" s="3">
        <f t="shared" si="44"/>
        <v>631</v>
      </c>
      <c r="AS80" s="3">
        <f t="shared" si="45"/>
        <v>231</v>
      </c>
      <c r="AT80" s="3"/>
      <c r="AV80" s="218">
        <v>824</v>
      </c>
      <c r="AW80" s="218" t="s">
        <v>143</v>
      </c>
      <c r="AX80" s="218" t="s">
        <v>229</v>
      </c>
      <c r="AZ80" s="218">
        <v>1080</v>
      </c>
      <c r="BA80" s="218" t="s">
        <v>150</v>
      </c>
      <c r="BB80" s="218" t="s">
        <v>228</v>
      </c>
    </row>
    <row r="81" spans="1:54" x14ac:dyDescent="0.25">
      <c r="A81">
        <v>74</v>
      </c>
      <c r="C81" s="2">
        <f t="shared" si="29"/>
        <v>474</v>
      </c>
      <c r="E81" s="223">
        <f t="shared" si="30"/>
        <v>874</v>
      </c>
      <c r="G81" s="68">
        <f t="shared" si="31"/>
        <v>1029</v>
      </c>
      <c r="I81" s="3">
        <f t="shared" si="32"/>
        <v>629</v>
      </c>
      <c r="K81" s="3">
        <f t="shared" si="33"/>
        <v>229</v>
      </c>
      <c r="AH81" s="2"/>
      <c r="AI81" s="42">
        <v>74</v>
      </c>
      <c r="AK81" s="2">
        <f t="shared" si="41"/>
        <v>474</v>
      </c>
      <c r="AM81" s="223">
        <f t="shared" si="42"/>
        <v>874</v>
      </c>
      <c r="AO81" s="68">
        <f t="shared" si="43"/>
        <v>1030</v>
      </c>
      <c r="AQ81" s="3">
        <f t="shared" si="44"/>
        <v>630</v>
      </c>
      <c r="AS81" s="3">
        <f t="shared" si="45"/>
        <v>230</v>
      </c>
      <c r="AT81" s="3"/>
      <c r="AV81" s="218">
        <v>825</v>
      </c>
      <c r="AW81" s="218" t="s">
        <v>143</v>
      </c>
      <c r="AX81" s="218" t="s">
        <v>227</v>
      </c>
      <c r="AZ81" s="218">
        <v>1079</v>
      </c>
      <c r="BA81" s="218" t="s">
        <v>150</v>
      </c>
      <c r="BB81" s="218" t="s">
        <v>226</v>
      </c>
    </row>
    <row r="82" spans="1:54" x14ac:dyDescent="0.25">
      <c r="A82">
        <v>75</v>
      </c>
      <c r="C82" s="2">
        <f t="shared" si="29"/>
        <v>475</v>
      </c>
      <c r="E82" s="223">
        <f t="shared" si="30"/>
        <v>875</v>
      </c>
      <c r="G82" s="68">
        <f t="shared" si="31"/>
        <v>1028</v>
      </c>
      <c r="I82" s="3">
        <f t="shared" si="32"/>
        <v>628</v>
      </c>
      <c r="K82" s="3">
        <f t="shared" si="33"/>
        <v>228</v>
      </c>
      <c r="AH82" s="2"/>
      <c r="AI82" s="42">
        <v>75</v>
      </c>
      <c r="AK82" s="2">
        <f t="shared" si="41"/>
        <v>475</v>
      </c>
      <c r="AM82" s="223">
        <f t="shared" si="42"/>
        <v>875</v>
      </c>
      <c r="AO82" s="68">
        <f t="shared" si="43"/>
        <v>1029</v>
      </c>
      <c r="AQ82" s="3">
        <f t="shared" si="44"/>
        <v>629</v>
      </c>
      <c r="AS82" s="3">
        <f t="shared" si="45"/>
        <v>229</v>
      </c>
      <c r="AT82" s="3"/>
      <c r="AV82" s="218">
        <v>826</v>
      </c>
      <c r="AW82" s="218" t="s">
        <v>143</v>
      </c>
      <c r="AX82" s="218" t="s">
        <v>225</v>
      </c>
      <c r="AZ82" s="218">
        <v>1078</v>
      </c>
      <c r="BA82" s="218" t="s">
        <v>150</v>
      </c>
      <c r="BB82" s="218" t="s">
        <v>224</v>
      </c>
    </row>
    <row r="83" spans="1:54" x14ac:dyDescent="0.25">
      <c r="A83">
        <v>76</v>
      </c>
      <c r="C83" s="2">
        <f t="shared" si="29"/>
        <v>476</v>
      </c>
      <c r="E83" s="223">
        <f t="shared" si="30"/>
        <v>876</v>
      </c>
      <c r="G83" s="68">
        <f t="shared" si="31"/>
        <v>1027</v>
      </c>
      <c r="I83" s="3">
        <f t="shared" si="32"/>
        <v>627</v>
      </c>
      <c r="K83" s="3">
        <f t="shared" si="33"/>
        <v>227</v>
      </c>
      <c r="AH83" s="2"/>
      <c r="AI83" s="42">
        <v>76</v>
      </c>
      <c r="AK83" s="2">
        <f t="shared" si="41"/>
        <v>476</v>
      </c>
      <c r="AM83" s="223">
        <f t="shared" si="42"/>
        <v>876</v>
      </c>
      <c r="AO83" s="68">
        <f t="shared" si="43"/>
        <v>1028</v>
      </c>
      <c r="AQ83" s="3">
        <f t="shared" si="44"/>
        <v>628</v>
      </c>
      <c r="AS83" s="3">
        <f t="shared" si="45"/>
        <v>228</v>
      </c>
      <c r="AT83" s="3"/>
      <c r="AV83" s="218">
        <v>827</v>
      </c>
      <c r="AW83" s="218" t="s">
        <v>143</v>
      </c>
      <c r="AX83" s="218" t="s">
        <v>223</v>
      </c>
      <c r="AZ83" s="218">
        <v>1077</v>
      </c>
      <c r="BA83" s="218" t="s">
        <v>150</v>
      </c>
      <c r="BB83" s="218" t="s">
        <v>222</v>
      </c>
    </row>
    <row r="84" spans="1:54" x14ac:dyDescent="0.25">
      <c r="A84">
        <v>77</v>
      </c>
      <c r="C84" s="2">
        <f t="shared" si="29"/>
        <v>477</v>
      </c>
      <c r="E84" s="223">
        <f t="shared" si="30"/>
        <v>877</v>
      </c>
      <c r="G84" s="68">
        <f t="shared" si="31"/>
        <v>1026</v>
      </c>
      <c r="I84" s="3">
        <f t="shared" si="32"/>
        <v>626</v>
      </c>
      <c r="K84" s="3">
        <f t="shared" si="33"/>
        <v>226</v>
      </c>
      <c r="AH84" s="2"/>
      <c r="AI84" s="42">
        <v>77</v>
      </c>
      <c r="AK84" s="2">
        <f t="shared" si="41"/>
        <v>477</v>
      </c>
      <c r="AM84" s="223">
        <f t="shared" si="42"/>
        <v>877</v>
      </c>
      <c r="AO84" s="68">
        <f t="shared" si="43"/>
        <v>1027</v>
      </c>
      <c r="AQ84" s="3">
        <f t="shared" si="44"/>
        <v>627</v>
      </c>
      <c r="AS84" s="3">
        <f t="shared" si="45"/>
        <v>227</v>
      </c>
      <c r="AT84" s="3"/>
      <c r="AV84" s="218">
        <v>828</v>
      </c>
      <c r="AW84" s="218" t="s">
        <v>143</v>
      </c>
      <c r="AX84" s="218" t="s">
        <v>221</v>
      </c>
      <c r="AZ84" s="218">
        <v>1076</v>
      </c>
      <c r="BA84" s="218" t="s">
        <v>150</v>
      </c>
      <c r="BB84" s="218" t="s">
        <v>220</v>
      </c>
    </row>
    <row r="85" spans="1:54" x14ac:dyDescent="0.25">
      <c r="A85">
        <v>78</v>
      </c>
      <c r="C85" s="2">
        <f t="shared" si="29"/>
        <v>478</v>
      </c>
      <c r="E85" s="223">
        <f t="shared" si="30"/>
        <v>878</v>
      </c>
      <c r="G85" s="68">
        <f t="shared" si="31"/>
        <v>1025</v>
      </c>
      <c r="I85" s="3">
        <f t="shared" si="32"/>
        <v>625</v>
      </c>
      <c r="K85" s="3">
        <f t="shared" si="33"/>
        <v>225</v>
      </c>
      <c r="AH85" s="2"/>
      <c r="AI85" s="42">
        <v>78</v>
      </c>
      <c r="AK85" s="2">
        <f t="shared" si="41"/>
        <v>478</v>
      </c>
      <c r="AM85" s="223">
        <f t="shared" si="42"/>
        <v>878</v>
      </c>
      <c r="AO85" s="68">
        <f t="shared" si="43"/>
        <v>1026</v>
      </c>
      <c r="AQ85" s="3">
        <f t="shared" si="44"/>
        <v>626</v>
      </c>
      <c r="AS85" s="3">
        <f t="shared" si="45"/>
        <v>226</v>
      </c>
      <c r="AT85" s="3"/>
      <c r="AV85" s="218">
        <v>829</v>
      </c>
      <c r="AW85" s="218" t="s">
        <v>143</v>
      </c>
      <c r="AX85" s="218" t="s">
        <v>219</v>
      </c>
      <c r="AZ85" s="218">
        <v>1075</v>
      </c>
      <c r="BA85" s="218" t="s">
        <v>150</v>
      </c>
      <c r="BB85" s="218" t="s">
        <v>218</v>
      </c>
    </row>
    <row r="86" spans="1:54" x14ac:dyDescent="0.25">
      <c r="A86">
        <v>79</v>
      </c>
      <c r="C86" s="2">
        <f t="shared" si="29"/>
        <v>479</v>
      </c>
      <c r="E86" s="223">
        <f t="shared" si="30"/>
        <v>879</v>
      </c>
      <c r="G86" s="68">
        <f t="shared" si="31"/>
        <v>1024</v>
      </c>
      <c r="I86" s="3">
        <f t="shared" si="32"/>
        <v>624</v>
      </c>
      <c r="K86" s="3">
        <f t="shared" si="33"/>
        <v>224</v>
      </c>
      <c r="AH86" s="2"/>
      <c r="AI86" s="42">
        <v>79</v>
      </c>
      <c r="AK86" s="2">
        <f t="shared" si="41"/>
        <v>479</v>
      </c>
      <c r="AM86" s="223">
        <f t="shared" si="42"/>
        <v>879</v>
      </c>
      <c r="AO86" s="68">
        <f t="shared" si="43"/>
        <v>1025</v>
      </c>
      <c r="AQ86" s="3">
        <f t="shared" si="44"/>
        <v>625</v>
      </c>
      <c r="AS86" s="3">
        <f t="shared" si="45"/>
        <v>225</v>
      </c>
      <c r="AT86" s="3"/>
      <c r="AV86" s="218">
        <v>830</v>
      </c>
      <c r="AW86" s="218" t="s">
        <v>143</v>
      </c>
      <c r="AX86" s="218" t="s">
        <v>217</v>
      </c>
      <c r="AZ86" s="218">
        <v>1074</v>
      </c>
      <c r="BA86" s="218" t="s">
        <v>150</v>
      </c>
      <c r="BB86" s="218" t="s">
        <v>216</v>
      </c>
    </row>
    <row r="87" spans="1:54" x14ac:dyDescent="0.25">
      <c r="A87">
        <v>80</v>
      </c>
      <c r="C87" s="2">
        <f t="shared" si="29"/>
        <v>480</v>
      </c>
      <c r="E87" s="223">
        <f t="shared" si="30"/>
        <v>880</v>
      </c>
      <c r="G87" s="68">
        <f t="shared" si="31"/>
        <v>1023</v>
      </c>
      <c r="I87" s="3">
        <f t="shared" si="32"/>
        <v>623</v>
      </c>
      <c r="K87" s="3">
        <f t="shared" si="33"/>
        <v>223</v>
      </c>
      <c r="AH87" s="2"/>
      <c r="AI87" s="42">
        <v>80</v>
      </c>
      <c r="AK87" s="2">
        <f t="shared" si="41"/>
        <v>480</v>
      </c>
      <c r="AM87" s="223">
        <f t="shared" si="42"/>
        <v>880</v>
      </c>
      <c r="AO87" s="68">
        <f t="shared" si="43"/>
        <v>1024</v>
      </c>
      <c r="AQ87" s="3">
        <f t="shared" si="44"/>
        <v>624</v>
      </c>
      <c r="AS87" s="3">
        <f t="shared" si="45"/>
        <v>224</v>
      </c>
      <c r="AT87" s="3"/>
      <c r="AV87" s="218">
        <v>831</v>
      </c>
      <c r="AW87" s="218" t="s">
        <v>143</v>
      </c>
      <c r="AX87" s="218" t="s">
        <v>215</v>
      </c>
      <c r="AZ87" s="218">
        <v>1073</v>
      </c>
      <c r="BA87" s="218" t="s">
        <v>150</v>
      </c>
      <c r="BB87" s="218" t="s">
        <v>214</v>
      </c>
    </row>
    <row r="88" spans="1:54" x14ac:dyDescent="0.25">
      <c r="A88">
        <v>81</v>
      </c>
      <c r="C88" s="2">
        <f t="shared" si="29"/>
        <v>481</v>
      </c>
      <c r="E88" s="223">
        <f t="shared" si="30"/>
        <v>881</v>
      </c>
      <c r="G88" s="68">
        <f t="shared" si="31"/>
        <v>1022</v>
      </c>
      <c r="I88" s="3">
        <f t="shared" si="32"/>
        <v>622</v>
      </c>
      <c r="K88" s="3">
        <f t="shared" si="33"/>
        <v>222</v>
      </c>
      <c r="AH88" s="2"/>
      <c r="AI88" s="42">
        <v>81</v>
      </c>
      <c r="AK88" s="2">
        <f t="shared" si="41"/>
        <v>481</v>
      </c>
      <c r="AM88" s="223">
        <f t="shared" si="42"/>
        <v>881</v>
      </c>
      <c r="AO88" s="68">
        <f t="shared" si="43"/>
        <v>1023</v>
      </c>
      <c r="AQ88" s="3">
        <f t="shared" si="44"/>
        <v>623</v>
      </c>
      <c r="AS88" s="3">
        <f t="shared" si="45"/>
        <v>223</v>
      </c>
      <c r="AT88" s="3"/>
      <c r="AV88" s="218">
        <v>832</v>
      </c>
      <c r="AW88" s="218" t="s">
        <v>143</v>
      </c>
      <c r="AX88" s="218" t="s">
        <v>213</v>
      </c>
      <c r="AZ88" s="218">
        <v>1072</v>
      </c>
      <c r="BA88" s="218" t="s">
        <v>150</v>
      </c>
      <c r="BB88" s="218" t="s">
        <v>212</v>
      </c>
    </row>
    <row r="89" spans="1:54" x14ac:dyDescent="0.25">
      <c r="A89">
        <v>82</v>
      </c>
      <c r="C89" s="2">
        <f t="shared" si="29"/>
        <v>482</v>
      </c>
      <c r="E89" s="223">
        <f t="shared" si="30"/>
        <v>882</v>
      </c>
      <c r="G89" s="68">
        <f t="shared" si="31"/>
        <v>1021</v>
      </c>
      <c r="I89" s="3">
        <f t="shared" si="32"/>
        <v>621</v>
      </c>
      <c r="K89" s="3">
        <f t="shared" si="33"/>
        <v>221</v>
      </c>
      <c r="AH89" s="2"/>
      <c r="AI89" s="42">
        <v>82</v>
      </c>
      <c r="AK89" s="2">
        <f t="shared" si="41"/>
        <v>482</v>
      </c>
      <c r="AM89" s="223">
        <f t="shared" si="42"/>
        <v>882</v>
      </c>
      <c r="AO89" s="68">
        <f t="shared" si="43"/>
        <v>1022</v>
      </c>
      <c r="AQ89" s="3">
        <f t="shared" si="44"/>
        <v>622</v>
      </c>
      <c r="AS89" s="3">
        <f t="shared" si="45"/>
        <v>222</v>
      </c>
      <c r="AT89" s="3"/>
      <c r="AV89" s="218">
        <v>833</v>
      </c>
      <c r="AW89" s="218" t="s">
        <v>144</v>
      </c>
      <c r="AX89" s="218" t="s">
        <v>212</v>
      </c>
      <c r="AZ89" s="218">
        <v>1071</v>
      </c>
      <c r="BA89" s="218" t="s">
        <v>149</v>
      </c>
      <c r="BB89" s="218" t="s">
        <v>213</v>
      </c>
    </row>
    <row r="90" spans="1:54" x14ac:dyDescent="0.25">
      <c r="A90">
        <v>83</v>
      </c>
      <c r="C90" s="2">
        <f t="shared" si="29"/>
        <v>483</v>
      </c>
      <c r="E90" s="223">
        <f t="shared" si="30"/>
        <v>883</v>
      </c>
      <c r="G90" s="68">
        <f t="shared" si="31"/>
        <v>1020</v>
      </c>
      <c r="I90" s="3">
        <f t="shared" si="32"/>
        <v>620</v>
      </c>
      <c r="K90" s="3">
        <f t="shared" si="33"/>
        <v>220</v>
      </c>
      <c r="AH90" s="2"/>
      <c r="AI90" s="42">
        <v>83</v>
      </c>
      <c r="AK90" s="2">
        <f t="shared" si="41"/>
        <v>483</v>
      </c>
      <c r="AM90" s="223">
        <f t="shared" si="42"/>
        <v>883</v>
      </c>
      <c r="AO90" s="68">
        <f t="shared" si="43"/>
        <v>1021</v>
      </c>
      <c r="AQ90" s="3">
        <f t="shared" si="44"/>
        <v>621</v>
      </c>
      <c r="AS90" s="3">
        <f t="shared" si="45"/>
        <v>221</v>
      </c>
      <c r="AT90" s="3"/>
      <c r="AV90" s="218">
        <v>834</v>
      </c>
      <c r="AW90" s="218" t="s">
        <v>144</v>
      </c>
      <c r="AX90" s="218" t="s">
        <v>214</v>
      </c>
      <c r="AZ90" s="218">
        <v>1070</v>
      </c>
      <c r="BA90" s="218" t="s">
        <v>149</v>
      </c>
      <c r="BB90" s="218" t="s">
        <v>215</v>
      </c>
    </row>
    <row r="91" spans="1:54" x14ac:dyDescent="0.25">
      <c r="A91">
        <v>84</v>
      </c>
      <c r="C91" s="2">
        <f t="shared" si="29"/>
        <v>484</v>
      </c>
      <c r="E91" s="223">
        <f t="shared" si="30"/>
        <v>884</v>
      </c>
      <c r="G91" s="68">
        <f t="shared" si="31"/>
        <v>1019</v>
      </c>
      <c r="I91" s="3">
        <f t="shared" si="32"/>
        <v>619</v>
      </c>
      <c r="K91" s="3">
        <f t="shared" si="33"/>
        <v>219</v>
      </c>
      <c r="AH91" s="2"/>
      <c r="AI91" s="42">
        <v>84</v>
      </c>
      <c r="AK91" s="2">
        <f t="shared" si="41"/>
        <v>484</v>
      </c>
      <c r="AM91" s="223">
        <f t="shared" si="42"/>
        <v>884</v>
      </c>
      <c r="AO91" s="68">
        <f t="shared" si="43"/>
        <v>1020</v>
      </c>
      <c r="AQ91" s="3">
        <f t="shared" si="44"/>
        <v>620</v>
      </c>
      <c r="AS91" s="3">
        <f t="shared" si="45"/>
        <v>220</v>
      </c>
      <c r="AT91" s="3"/>
      <c r="AV91" s="218">
        <v>835</v>
      </c>
      <c r="AW91" s="218" t="s">
        <v>144</v>
      </c>
      <c r="AX91" s="218" t="s">
        <v>216</v>
      </c>
      <c r="AZ91" s="218">
        <v>1069</v>
      </c>
      <c r="BA91" s="218" t="s">
        <v>149</v>
      </c>
      <c r="BB91" s="218" t="s">
        <v>217</v>
      </c>
    </row>
    <row r="92" spans="1:54" x14ac:dyDescent="0.25">
      <c r="A92">
        <v>85</v>
      </c>
      <c r="C92" s="2">
        <f t="shared" si="29"/>
        <v>485</v>
      </c>
      <c r="E92" s="223">
        <f t="shared" si="30"/>
        <v>885</v>
      </c>
      <c r="G92" s="68">
        <f t="shared" si="31"/>
        <v>1018</v>
      </c>
      <c r="I92" s="3">
        <f t="shared" si="32"/>
        <v>618</v>
      </c>
      <c r="K92" s="3">
        <f t="shared" si="33"/>
        <v>218</v>
      </c>
      <c r="AH92" s="2"/>
      <c r="AI92" s="42">
        <v>85</v>
      </c>
      <c r="AK92" s="2">
        <f t="shared" si="41"/>
        <v>485</v>
      </c>
      <c r="AM92" s="223">
        <f t="shared" si="42"/>
        <v>885</v>
      </c>
      <c r="AO92" s="68">
        <f t="shared" si="43"/>
        <v>1019</v>
      </c>
      <c r="AQ92" s="3">
        <f t="shared" si="44"/>
        <v>619</v>
      </c>
      <c r="AS92" s="3">
        <f t="shared" si="45"/>
        <v>219</v>
      </c>
      <c r="AT92" s="3"/>
      <c r="AV92" s="218">
        <v>836</v>
      </c>
      <c r="AW92" s="218" t="s">
        <v>144</v>
      </c>
      <c r="AX92" s="218" t="s">
        <v>218</v>
      </c>
      <c r="AZ92" s="218">
        <v>1068</v>
      </c>
      <c r="BA92" s="218" t="s">
        <v>149</v>
      </c>
      <c r="BB92" s="218" t="s">
        <v>219</v>
      </c>
    </row>
    <row r="93" spans="1:54" x14ac:dyDescent="0.25">
      <c r="A93">
        <v>86</v>
      </c>
      <c r="C93" s="2">
        <f t="shared" si="29"/>
        <v>486</v>
      </c>
      <c r="E93" s="223">
        <f t="shared" si="30"/>
        <v>886</v>
      </c>
      <c r="G93" s="68">
        <f t="shared" si="31"/>
        <v>1017</v>
      </c>
      <c r="I93" s="3">
        <f t="shared" si="32"/>
        <v>617</v>
      </c>
      <c r="K93" s="3">
        <f t="shared" si="33"/>
        <v>217</v>
      </c>
      <c r="AH93" s="2"/>
      <c r="AI93" s="42">
        <v>86</v>
      </c>
      <c r="AK93" s="2">
        <f t="shared" si="41"/>
        <v>486</v>
      </c>
      <c r="AM93" s="223">
        <f t="shared" si="42"/>
        <v>886</v>
      </c>
      <c r="AO93" s="68">
        <f t="shared" si="43"/>
        <v>1018</v>
      </c>
      <c r="AQ93" s="3">
        <f t="shared" si="44"/>
        <v>618</v>
      </c>
      <c r="AS93" s="3">
        <f t="shared" si="45"/>
        <v>218</v>
      </c>
      <c r="AT93" s="3"/>
      <c r="AV93" s="218">
        <v>837</v>
      </c>
      <c r="AW93" s="218" t="s">
        <v>144</v>
      </c>
      <c r="AX93" s="218" t="s">
        <v>220</v>
      </c>
      <c r="AZ93" s="218">
        <v>1067</v>
      </c>
      <c r="BA93" s="218" t="s">
        <v>149</v>
      </c>
      <c r="BB93" s="218" t="s">
        <v>221</v>
      </c>
    </row>
    <row r="94" spans="1:54" x14ac:dyDescent="0.25">
      <c r="A94">
        <v>87</v>
      </c>
      <c r="C94" s="2">
        <f t="shared" si="29"/>
        <v>487</v>
      </c>
      <c r="E94" s="223">
        <f t="shared" si="30"/>
        <v>887</v>
      </c>
      <c r="G94" s="68">
        <f t="shared" si="31"/>
        <v>1016</v>
      </c>
      <c r="I94" s="3">
        <f t="shared" si="32"/>
        <v>616</v>
      </c>
      <c r="K94" s="3">
        <f t="shared" si="33"/>
        <v>216</v>
      </c>
      <c r="AH94" s="2"/>
      <c r="AI94" s="42">
        <v>87</v>
      </c>
      <c r="AK94" s="2">
        <f t="shared" si="41"/>
        <v>487</v>
      </c>
      <c r="AM94" s="223">
        <f t="shared" si="42"/>
        <v>887</v>
      </c>
      <c r="AO94" s="68">
        <f t="shared" si="43"/>
        <v>1017</v>
      </c>
      <c r="AQ94" s="3">
        <f t="shared" si="44"/>
        <v>617</v>
      </c>
      <c r="AS94" s="3">
        <f t="shared" si="45"/>
        <v>217</v>
      </c>
      <c r="AT94" s="3"/>
      <c r="AV94" s="218">
        <v>838</v>
      </c>
      <c r="AW94" s="218" t="s">
        <v>144</v>
      </c>
      <c r="AX94" s="218" t="s">
        <v>222</v>
      </c>
      <c r="AZ94" s="218">
        <v>1066</v>
      </c>
      <c r="BA94" s="218" t="s">
        <v>149</v>
      </c>
      <c r="BB94" s="218" t="s">
        <v>223</v>
      </c>
    </row>
    <row r="95" spans="1:54" x14ac:dyDescent="0.25">
      <c r="A95">
        <v>88</v>
      </c>
      <c r="C95" s="2">
        <f t="shared" si="29"/>
        <v>488</v>
      </c>
      <c r="E95" s="223">
        <f t="shared" si="30"/>
        <v>888</v>
      </c>
      <c r="G95" s="68">
        <f t="shared" si="31"/>
        <v>1015</v>
      </c>
      <c r="I95" s="3">
        <f t="shared" si="32"/>
        <v>615</v>
      </c>
      <c r="K95" s="3">
        <f t="shared" si="33"/>
        <v>215</v>
      </c>
      <c r="AH95" s="2"/>
      <c r="AI95" s="42">
        <v>88</v>
      </c>
      <c r="AK95" s="2">
        <f t="shared" si="41"/>
        <v>488</v>
      </c>
      <c r="AM95" s="223">
        <f t="shared" si="42"/>
        <v>888</v>
      </c>
      <c r="AO95" s="68">
        <f t="shared" si="43"/>
        <v>1016</v>
      </c>
      <c r="AQ95" s="3">
        <f t="shared" si="44"/>
        <v>616</v>
      </c>
      <c r="AS95" s="3">
        <f t="shared" si="45"/>
        <v>216</v>
      </c>
      <c r="AT95" s="3"/>
      <c r="AV95" s="218">
        <v>839</v>
      </c>
      <c r="AW95" s="218" t="s">
        <v>144</v>
      </c>
      <c r="AX95" s="218" t="s">
        <v>224</v>
      </c>
      <c r="AZ95" s="218">
        <v>1065</v>
      </c>
      <c r="BA95" s="218" t="s">
        <v>149</v>
      </c>
      <c r="BB95" s="218" t="s">
        <v>225</v>
      </c>
    </row>
    <row r="96" spans="1:54" x14ac:dyDescent="0.25">
      <c r="A96">
        <v>89</v>
      </c>
      <c r="C96" s="2">
        <f t="shared" si="29"/>
        <v>489</v>
      </c>
      <c r="E96" s="223">
        <f t="shared" si="30"/>
        <v>889</v>
      </c>
      <c r="G96" s="68">
        <f t="shared" si="31"/>
        <v>1014</v>
      </c>
      <c r="I96" s="3">
        <f t="shared" si="32"/>
        <v>614</v>
      </c>
      <c r="K96" s="3">
        <f t="shared" si="33"/>
        <v>214</v>
      </c>
      <c r="AH96" s="2"/>
      <c r="AI96" s="42">
        <v>89</v>
      </c>
      <c r="AK96" s="2">
        <f t="shared" si="41"/>
        <v>489</v>
      </c>
      <c r="AM96" s="223">
        <f t="shared" si="42"/>
        <v>889</v>
      </c>
      <c r="AO96" s="68">
        <f t="shared" si="43"/>
        <v>1015</v>
      </c>
      <c r="AQ96" s="3">
        <f t="shared" si="44"/>
        <v>615</v>
      </c>
      <c r="AS96" s="3">
        <f t="shared" si="45"/>
        <v>215</v>
      </c>
      <c r="AT96" s="3"/>
      <c r="AV96" s="218">
        <v>840</v>
      </c>
      <c r="AW96" s="218" t="s">
        <v>144</v>
      </c>
      <c r="AX96" s="218" t="s">
        <v>226</v>
      </c>
      <c r="AZ96" s="218">
        <v>1064</v>
      </c>
      <c r="BA96" s="218" t="s">
        <v>149</v>
      </c>
      <c r="BB96" s="218" t="s">
        <v>227</v>
      </c>
    </row>
    <row r="97" spans="1:54" x14ac:dyDescent="0.25">
      <c r="A97">
        <v>90</v>
      </c>
      <c r="C97" s="2">
        <f t="shared" si="29"/>
        <v>490</v>
      </c>
      <c r="E97" s="223">
        <f t="shared" si="30"/>
        <v>890</v>
      </c>
      <c r="G97" s="68">
        <f t="shared" si="31"/>
        <v>1013</v>
      </c>
      <c r="I97" s="3">
        <f t="shared" si="32"/>
        <v>613</v>
      </c>
      <c r="K97" s="3">
        <f t="shared" si="33"/>
        <v>213</v>
      </c>
      <c r="AH97" s="2"/>
      <c r="AI97" s="42">
        <v>90</v>
      </c>
      <c r="AK97" s="2">
        <f t="shared" si="41"/>
        <v>490</v>
      </c>
      <c r="AM97" s="223">
        <f t="shared" si="42"/>
        <v>890</v>
      </c>
      <c r="AO97" s="68">
        <f t="shared" si="43"/>
        <v>1014</v>
      </c>
      <c r="AQ97" s="3">
        <f t="shared" si="44"/>
        <v>614</v>
      </c>
      <c r="AS97" s="3">
        <f t="shared" si="45"/>
        <v>214</v>
      </c>
      <c r="AT97" s="3"/>
      <c r="AV97" s="218">
        <v>841</v>
      </c>
      <c r="AW97" s="218" t="s">
        <v>144</v>
      </c>
      <c r="AX97" s="218" t="s">
        <v>228</v>
      </c>
      <c r="AZ97" s="218">
        <v>1063</v>
      </c>
      <c r="BA97" s="218" t="s">
        <v>149</v>
      </c>
      <c r="BB97" s="218" t="s">
        <v>229</v>
      </c>
    </row>
    <row r="98" spans="1:54" x14ac:dyDescent="0.25">
      <c r="A98">
        <v>91</v>
      </c>
      <c r="C98" s="2">
        <f t="shared" si="29"/>
        <v>491</v>
      </c>
      <c r="E98" s="223">
        <f t="shared" si="30"/>
        <v>891</v>
      </c>
      <c r="G98" s="68">
        <f t="shared" si="31"/>
        <v>1012</v>
      </c>
      <c r="I98" s="3">
        <f t="shared" si="32"/>
        <v>612</v>
      </c>
      <c r="K98" s="3">
        <f t="shared" si="33"/>
        <v>212</v>
      </c>
      <c r="AH98" s="2"/>
      <c r="AI98" s="42">
        <v>91</v>
      </c>
      <c r="AK98" s="2">
        <f t="shared" si="41"/>
        <v>491</v>
      </c>
      <c r="AM98" s="223">
        <f t="shared" si="42"/>
        <v>891</v>
      </c>
      <c r="AO98" s="68">
        <f t="shared" si="43"/>
        <v>1013</v>
      </c>
      <c r="AQ98" s="3">
        <f t="shared" si="44"/>
        <v>613</v>
      </c>
      <c r="AS98" s="3">
        <f t="shared" si="45"/>
        <v>213</v>
      </c>
      <c r="AT98" s="3"/>
      <c r="AV98" s="218">
        <v>842</v>
      </c>
      <c r="AW98" s="218" t="s">
        <v>144</v>
      </c>
      <c r="AX98" s="218" t="s">
        <v>230</v>
      </c>
      <c r="AZ98" s="218">
        <v>1062</v>
      </c>
      <c r="BA98" s="218" t="s">
        <v>149</v>
      </c>
      <c r="BB98" s="218" t="s">
        <v>231</v>
      </c>
    </row>
    <row r="99" spans="1:54" x14ac:dyDescent="0.25">
      <c r="A99">
        <v>92</v>
      </c>
      <c r="C99" s="2">
        <f t="shared" si="29"/>
        <v>492</v>
      </c>
      <c r="E99" s="223">
        <f t="shared" si="30"/>
        <v>892</v>
      </c>
      <c r="G99" s="68">
        <f t="shared" si="31"/>
        <v>1011</v>
      </c>
      <c r="I99" s="3">
        <f t="shared" si="32"/>
        <v>611</v>
      </c>
      <c r="K99" s="3">
        <f t="shared" si="33"/>
        <v>211</v>
      </c>
      <c r="AH99" s="2"/>
      <c r="AI99" s="42">
        <v>92</v>
      </c>
      <c r="AK99" s="2">
        <f t="shared" si="41"/>
        <v>492</v>
      </c>
      <c r="AM99" s="223">
        <f t="shared" si="42"/>
        <v>892</v>
      </c>
      <c r="AO99" s="68">
        <f t="shared" si="43"/>
        <v>1012</v>
      </c>
      <c r="AQ99" s="3">
        <f t="shared" si="44"/>
        <v>612</v>
      </c>
      <c r="AS99" s="3">
        <f t="shared" si="45"/>
        <v>212</v>
      </c>
      <c r="AT99" s="3"/>
      <c r="AV99" s="218">
        <v>843</v>
      </c>
      <c r="AW99" s="218" t="s">
        <v>144</v>
      </c>
      <c r="AX99" s="218" t="s">
        <v>232</v>
      </c>
      <c r="AZ99" s="218">
        <v>1061</v>
      </c>
      <c r="BA99" s="218" t="s">
        <v>149</v>
      </c>
      <c r="BB99" s="218" t="s">
        <v>233</v>
      </c>
    </row>
    <row r="100" spans="1:54" x14ac:dyDescent="0.25">
      <c r="A100">
        <v>93</v>
      </c>
      <c r="C100" s="2">
        <f t="shared" si="29"/>
        <v>493</v>
      </c>
      <c r="E100" s="223">
        <f t="shared" si="30"/>
        <v>893</v>
      </c>
      <c r="G100" s="68">
        <f t="shared" si="31"/>
        <v>1010</v>
      </c>
      <c r="I100" s="3">
        <f t="shared" si="32"/>
        <v>610</v>
      </c>
      <c r="K100" s="3">
        <f t="shared" si="33"/>
        <v>210</v>
      </c>
      <c r="AH100" s="2"/>
      <c r="AI100" s="42">
        <v>93</v>
      </c>
      <c r="AK100" s="2">
        <f t="shared" si="41"/>
        <v>493</v>
      </c>
      <c r="AM100" s="223">
        <f t="shared" si="42"/>
        <v>893</v>
      </c>
      <c r="AO100" s="68">
        <f t="shared" si="43"/>
        <v>1011</v>
      </c>
      <c r="AQ100" s="3">
        <f t="shared" si="44"/>
        <v>611</v>
      </c>
      <c r="AS100" s="3">
        <f t="shared" si="45"/>
        <v>211</v>
      </c>
      <c r="AT100" s="3"/>
      <c r="AV100" s="218">
        <v>844</v>
      </c>
      <c r="AW100" s="218" t="s">
        <v>144</v>
      </c>
      <c r="AX100" s="218" t="s">
        <v>234</v>
      </c>
      <c r="AZ100" s="218">
        <v>1060</v>
      </c>
      <c r="BA100" s="218" t="s">
        <v>149</v>
      </c>
      <c r="BB100" s="218" t="s">
        <v>235</v>
      </c>
    </row>
    <row r="101" spans="1:54" x14ac:dyDescent="0.25">
      <c r="A101">
        <v>94</v>
      </c>
      <c r="C101" s="2">
        <f t="shared" si="29"/>
        <v>494</v>
      </c>
      <c r="E101" s="223">
        <f t="shared" si="30"/>
        <v>894</v>
      </c>
      <c r="G101" s="68">
        <f t="shared" si="31"/>
        <v>1009</v>
      </c>
      <c r="I101" s="3">
        <f t="shared" si="32"/>
        <v>609</v>
      </c>
      <c r="K101" s="3">
        <f t="shared" si="33"/>
        <v>209</v>
      </c>
      <c r="AH101" s="2"/>
      <c r="AI101" s="42">
        <v>94</v>
      </c>
      <c r="AK101" s="2">
        <f t="shared" si="41"/>
        <v>494</v>
      </c>
      <c r="AM101" s="223">
        <f t="shared" si="42"/>
        <v>894</v>
      </c>
      <c r="AO101" s="68">
        <f t="shared" si="43"/>
        <v>1010</v>
      </c>
      <c r="AQ101" s="3">
        <f t="shared" si="44"/>
        <v>610</v>
      </c>
      <c r="AS101" s="3">
        <f t="shared" si="45"/>
        <v>210</v>
      </c>
      <c r="AT101" s="3"/>
      <c r="AV101" s="218">
        <v>845</v>
      </c>
      <c r="AW101" s="218" t="s">
        <v>144</v>
      </c>
      <c r="AX101" s="218" t="s">
        <v>236</v>
      </c>
      <c r="AZ101" s="218">
        <v>1059</v>
      </c>
      <c r="BA101" s="218" t="s">
        <v>149</v>
      </c>
      <c r="BB101" s="218" t="s">
        <v>237</v>
      </c>
    </row>
    <row r="102" spans="1:54" x14ac:dyDescent="0.25">
      <c r="A102">
        <v>95</v>
      </c>
      <c r="C102" s="2">
        <f t="shared" si="29"/>
        <v>495</v>
      </c>
      <c r="E102" s="223">
        <f t="shared" si="30"/>
        <v>895</v>
      </c>
      <c r="G102" s="68">
        <f t="shared" si="31"/>
        <v>1008</v>
      </c>
      <c r="I102" s="3">
        <f t="shared" si="32"/>
        <v>608</v>
      </c>
      <c r="K102" s="3">
        <f t="shared" si="33"/>
        <v>208</v>
      </c>
      <c r="AH102" s="2"/>
      <c r="AI102" s="42">
        <v>95</v>
      </c>
      <c r="AK102" s="2">
        <f t="shared" si="41"/>
        <v>495</v>
      </c>
      <c r="AM102" s="223">
        <f t="shared" si="42"/>
        <v>895</v>
      </c>
      <c r="AO102" s="68">
        <f t="shared" si="43"/>
        <v>1009</v>
      </c>
      <c r="AQ102" s="3">
        <f t="shared" si="44"/>
        <v>609</v>
      </c>
      <c r="AS102" s="3">
        <f t="shared" si="45"/>
        <v>209</v>
      </c>
      <c r="AT102" s="3"/>
      <c r="AV102" s="218">
        <v>846</v>
      </c>
      <c r="AW102" s="218" t="s">
        <v>144</v>
      </c>
      <c r="AX102" s="218" t="s">
        <v>238</v>
      </c>
      <c r="AZ102" s="218">
        <v>1058</v>
      </c>
      <c r="BA102" s="218" t="s">
        <v>149</v>
      </c>
      <c r="BB102" s="218" t="s">
        <v>239</v>
      </c>
    </row>
    <row r="103" spans="1:54" x14ac:dyDescent="0.25">
      <c r="A103">
        <v>96</v>
      </c>
      <c r="C103" s="2">
        <f t="shared" si="29"/>
        <v>496</v>
      </c>
      <c r="E103" s="223">
        <f t="shared" si="30"/>
        <v>896</v>
      </c>
      <c r="G103" s="68">
        <f t="shared" si="31"/>
        <v>1007</v>
      </c>
      <c r="I103" s="3">
        <f t="shared" si="32"/>
        <v>607</v>
      </c>
      <c r="K103" s="3">
        <f t="shared" si="33"/>
        <v>207</v>
      </c>
      <c r="AH103" s="2"/>
      <c r="AI103" s="42">
        <v>96</v>
      </c>
      <c r="AK103" s="2">
        <f t="shared" si="41"/>
        <v>496</v>
      </c>
      <c r="AM103" s="223">
        <f t="shared" si="42"/>
        <v>896</v>
      </c>
      <c r="AO103" s="68">
        <f t="shared" si="43"/>
        <v>1008</v>
      </c>
      <c r="AQ103" s="3">
        <f t="shared" si="44"/>
        <v>608</v>
      </c>
      <c r="AS103" s="3">
        <f t="shared" si="45"/>
        <v>208</v>
      </c>
      <c r="AT103" s="3"/>
      <c r="AV103" s="218">
        <v>847</v>
      </c>
      <c r="AW103" s="218" t="s">
        <v>144</v>
      </c>
      <c r="AX103" s="218" t="s">
        <v>240</v>
      </c>
      <c r="AZ103" s="218">
        <v>1057</v>
      </c>
      <c r="BA103" s="218" t="s">
        <v>149</v>
      </c>
      <c r="BB103" s="218" t="s">
        <v>241</v>
      </c>
    </row>
    <row r="104" spans="1:54" x14ac:dyDescent="0.25">
      <c r="A104">
        <v>97</v>
      </c>
      <c r="C104" s="2">
        <f t="shared" si="29"/>
        <v>497</v>
      </c>
      <c r="E104" s="223">
        <f t="shared" si="30"/>
        <v>897</v>
      </c>
      <c r="G104" s="68">
        <f t="shared" si="31"/>
        <v>1006</v>
      </c>
      <c r="I104" s="3">
        <f t="shared" si="32"/>
        <v>606</v>
      </c>
      <c r="K104" s="3">
        <f t="shared" si="33"/>
        <v>206</v>
      </c>
      <c r="AH104" s="2"/>
      <c r="AI104" s="42">
        <v>97</v>
      </c>
      <c r="AK104" s="2">
        <f t="shared" si="41"/>
        <v>497</v>
      </c>
      <c r="AM104" s="223">
        <f t="shared" si="42"/>
        <v>897</v>
      </c>
      <c r="AO104" s="68">
        <f t="shared" si="43"/>
        <v>1007</v>
      </c>
      <c r="AQ104" s="3">
        <f t="shared" si="44"/>
        <v>607</v>
      </c>
      <c r="AS104" s="3">
        <f t="shared" si="45"/>
        <v>207</v>
      </c>
      <c r="AT104" s="3"/>
      <c r="AV104" s="218">
        <v>848</v>
      </c>
      <c r="AW104" s="218" t="s">
        <v>144</v>
      </c>
      <c r="AX104" s="218" t="s">
        <v>242</v>
      </c>
      <c r="AZ104" s="218">
        <v>1056</v>
      </c>
      <c r="BA104" s="218" t="s">
        <v>149</v>
      </c>
      <c r="BB104" s="218" t="s">
        <v>243</v>
      </c>
    </row>
    <row r="105" spans="1:54" x14ac:dyDescent="0.25">
      <c r="A105">
        <v>98</v>
      </c>
      <c r="C105" s="2">
        <f t="shared" si="29"/>
        <v>498</v>
      </c>
      <c r="E105" s="223">
        <f t="shared" si="30"/>
        <v>898</v>
      </c>
      <c r="G105" s="68">
        <f t="shared" si="31"/>
        <v>1005</v>
      </c>
      <c r="I105" s="3">
        <f t="shared" si="32"/>
        <v>605</v>
      </c>
      <c r="K105" s="3">
        <f t="shared" si="33"/>
        <v>205</v>
      </c>
      <c r="AH105" s="2"/>
      <c r="AI105" s="42">
        <v>98</v>
      </c>
      <c r="AK105" s="2">
        <f t="shared" si="41"/>
        <v>498</v>
      </c>
      <c r="AM105" s="223">
        <f t="shared" si="42"/>
        <v>898</v>
      </c>
      <c r="AO105" s="68">
        <f t="shared" si="43"/>
        <v>1006</v>
      </c>
      <c r="AQ105" s="3">
        <f t="shared" si="44"/>
        <v>606</v>
      </c>
      <c r="AS105" s="3">
        <f t="shared" si="45"/>
        <v>206</v>
      </c>
      <c r="AT105" s="3"/>
      <c r="AV105" s="218">
        <v>849</v>
      </c>
      <c r="AW105" s="218" t="s">
        <v>144</v>
      </c>
      <c r="AX105" s="218" t="s">
        <v>244</v>
      </c>
      <c r="AZ105" s="218">
        <v>1055</v>
      </c>
      <c r="BA105" s="218" t="s">
        <v>149</v>
      </c>
      <c r="BB105" s="218" t="s">
        <v>245</v>
      </c>
    </row>
    <row r="106" spans="1:54" x14ac:dyDescent="0.25">
      <c r="A106">
        <v>99</v>
      </c>
      <c r="C106" s="2">
        <f t="shared" si="29"/>
        <v>499</v>
      </c>
      <c r="E106" s="223">
        <f t="shared" si="30"/>
        <v>899</v>
      </c>
      <c r="G106" s="68">
        <f t="shared" si="31"/>
        <v>1004</v>
      </c>
      <c r="I106" s="3">
        <f t="shared" si="32"/>
        <v>604</v>
      </c>
      <c r="K106" s="3">
        <f t="shared" si="33"/>
        <v>204</v>
      </c>
      <c r="AH106" s="2"/>
      <c r="AI106" s="42">
        <v>99</v>
      </c>
      <c r="AK106" s="2">
        <f t="shared" si="41"/>
        <v>499</v>
      </c>
      <c r="AM106" s="223">
        <f t="shared" si="42"/>
        <v>899</v>
      </c>
      <c r="AO106" s="68">
        <f t="shared" si="43"/>
        <v>1005</v>
      </c>
      <c r="AQ106" s="3">
        <f t="shared" si="44"/>
        <v>605</v>
      </c>
      <c r="AS106" s="3">
        <f t="shared" si="45"/>
        <v>205</v>
      </c>
      <c r="AT106" s="3"/>
      <c r="AV106" s="218">
        <v>850</v>
      </c>
      <c r="AW106" s="218" t="s">
        <v>144</v>
      </c>
      <c r="AX106" s="218" t="s">
        <v>246</v>
      </c>
      <c r="AZ106" s="218">
        <v>1054</v>
      </c>
      <c r="BA106" s="218" t="s">
        <v>149</v>
      </c>
      <c r="BB106" s="218" t="s">
        <v>247</v>
      </c>
    </row>
    <row r="107" spans="1:54" x14ac:dyDescent="0.25">
      <c r="A107">
        <v>100</v>
      </c>
      <c r="C107" s="2">
        <f t="shared" si="29"/>
        <v>500</v>
      </c>
      <c r="E107" s="223">
        <f t="shared" si="30"/>
        <v>900</v>
      </c>
      <c r="G107" s="68">
        <f t="shared" si="31"/>
        <v>1003</v>
      </c>
      <c r="I107" s="3">
        <f t="shared" si="32"/>
        <v>603</v>
      </c>
      <c r="K107" s="3">
        <f t="shared" si="33"/>
        <v>203</v>
      </c>
      <c r="AH107" s="2"/>
      <c r="AI107" s="42">
        <v>100</v>
      </c>
      <c r="AK107" s="2">
        <f t="shared" si="41"/>
        <v>500</v>
      </c>
      <c r="AM107" s="223">
        <f t="shared" si="42"/>
        <v>900</v>
      </c>
      <c r="AO107" s="68">
        <f t="shared" si="43"/>
        <v>1004</v>
      </c>
      <c r="AQ107" s="3">
        <f t="shared" si="44"/>
        <v>604</v>
      </c>
      <c r="AS107" s="3">
        <f t="shared" si="45"/>
        <v>204</v>
      </c>
      <c r="AT107" s="3"/>
      <c r="AV107" s="218">
        <v>851</v>
      </c>
      <c r="AW107" s="218" t="s">
        <v>144</v>
      </c>
      <c r="AX107" s="218" t="s">
        <v>248</v>
      </c>
      <c r="AZ107" s="218">
        <v>1053</v>
      </c>
      <c r="BA107" s="218" t="s">
        <v>149</v>
      </c>
      <c r="BB107" s="218" t="s">
        <v>249</v>
      </c>
    </row>
    <row r="108" spans="1:54" x14ac:dyDescent="0.25">
      <c r="A108">
        <v>101</v>
      </c>
      <c r="C108" s="2">
        <f t="shared" si="29"/>
        <v>501</v>
      </c>
      <c r="E108" s="223">
        <f t="shared" si="30"/>
        <v>901</v>
      </c>
      <c r="G108" s="68">
        <f t="shared" si="31"/>
        <v>1002</v>
      </c>
      <c r="I108" s="3">
        <f t="shared" si="32"/>
        <v>602</v>
      </c>
      <c r="K108" s="3">
        <f t="shared" si="33"/>
        <v>202</v>
      </c>
      <c r="AH108" s="2"/>
      <c r="AI108" s="42">
        <v>101</v>
      </c>
      <c r="AK108" s="2">
        <f t="shared" si="41"/>
        <v>501</v>
      </c>
      <c r="AM108" s="223">
        <f t="shared" si="42"/>
        <v>901</v>
      </c>
      <c r="AO108" s="68">
        <f t="shared" si="43"/>
        <v>1003</v>
      </c>
      <c r="AQ108" s="3">
        <f t="shared" si="44"/>
        <v>603</v>
      </c>
      <c r="AS108" s="3">
        <f t="shared" si="45"/>
        <v>203</v>
      </c>
      <c r="AT108" s="3"/>
      <c r="AV108" s="218">
        <v>852</v>
      </c>
      <c r="AW108" s="218" t="s">
        <v>144</v>
      </c>
      <c r="AX108" s="218" t="s">
        <v>250</v>
      </c>
      <c r="AZ108" s="218">
        <v>1052</v>
      </c>
      <c r="BA108" s="218" t="s">
        <v>149</v>
      </c>
      <c r="BB108" s="218" t="s">
        <v>251</v>
      </c>
    </row>
    <row r="109" spans="1:54" x14ac:dyDescent="0.25">
      <c r="A109">
        <v>102</v>
      </c>
      <c r="C109" s="2">
        <f t="shared" si="29"/>
        <v>502</v>
      </c>
      <c r="E109" s="223">
        <f t="shared" si="30"/>
        <v>902</v>
      </c>
      <c r="G109" s="68">
        <f t="shared" si="31"/>
        <v>1001</v>
      </c>
      <c r="I109" s="3">
        <f t="shared" si="32"/>
        <v>601</v>
      </c>
      <c r="K109" s="3">
        <f t="shared" si="33"/>
        <v>201</v>
      </c>
      <c r="AH109" s="2"/>
      <c r="AI109" s="42">
        <v>102</v>
      </c>
      <c r="AK109" s="2">
        <f t="shared" si="41"/>
        <v>502</v>
      </c>
      <c r="AM109" s="223">
        <f t="shared" si="42"/>
        <v>902</v>
      </c>
      <c r="AO109" s="68">
        <f t="shared" si="43"/>
        <v>1002</v>
      </c>
      <c r="AQ109" s="3">
        <f t="shared" si="44"/>
        <v>602</v>
      </c>
      <c r="AS109" s="3">
        <f t="shared" si="45"/>
        <v>202</v>
      </c>
      <c r="AT109" s="3"/>
      <c r="AV109" s="218">
        <v>853</v>
      </c>
      <c r="AW109" s="218" t="s">
        <v>144</v>
      </c>
      <c r="AX109" s="218" t="s">
        <v>251</v>
      </c>
      <c r="AZ109" s="218">
        <v>1051</v>
      </c>
      <c r="BA109" s="218" t="s">
        <v>149</v>
      </c>
      <c r="BB109" s="218" t="s">
        <v>250</v>
      </c>
    </row>
    <row r="110" spans="1:54" x14ac:dyDescent="0.25">
      <c r="A110">
        <v>103</v>
      </c>
      <c r="C110" s="2">
        <f t="shared" si="29"/>
        <v>503</v>
      </c>
      <c r="E110" s="223">
        <f t="shared" si="30"/>
        <v>903</v>
      </c>
      <c r="G110" s="68">
        <f t="shared" si="31"/>
        <v>1000</v>
      </c>
      <c r="I110" s="3">
        <f t="shared" si="32"/>
        <v>600</v>
      </c>
      <c r="K110" s="3">
        <f t="shared" si="33"/>
        <v>200</v>
      </c>
      <c r="AH110" s="2"/>
      <c r="AI110" s="42">
        <v>103</v>
      </c>
      <c r="AK110" s="2">
        <f t="shared" si="41"/>
        <v>503</v>
      </c>
      <c r="AM110" s="223">
        <f t="shared" si="42"/>
        <v>903</v>
      </c>
      <c r="AO110" s="68">
        <f t="shared" si="43"/>
        <v>1001</v>
      </c>
      <c r="AQ110" s="3">
        <f t="shared" si="44"/>
        <v>601</v>
      </c>
      <c r="AS110" s="3">
        <f t="shared" si="45"/>
        <v>201</v>
      </c>
      <c r="AT110" s="3"/>
      <c r="AV110" s="218">
        <v>854</v>
      </c>
      <c r="AW110" s="218" t="s">
        <v>144</v>
      </c>
      <c r="AX110" s="218" t="s">
        <v>249</v>
      </c>
      <c r="AZ110" s="218">
        <v>1050</v>
      </c>
      <c r="BA110" s="218" t="s">
        <v>149</v>
      </c>
      <c r="BB110" s="218" t="s">
        <v>248</v>
      </c>
    </row>
    <row r="111" spans="1:54" x14ac:dyDescent="0.25">
      <c r="A111">
        <v>104</v>
      </c>
      <c r="C111" s="2">
        <f t="shared" si="29"/>
        <v>504</v>
      </c>
      <c r="E111" s="223">
        <f t="shared" si="30"/>
        <v>904</v>
      </c>
      <c r="G111" s="68">
        <f t="shared" si="31"/>
        <v>999</v>
      </c>
      <c r="I111" s="3">
        <f t="shared" si="32"/>
        <v>599</v>
      </c>
      <c r="K111" s="3">
        <f t="shared" si="33"/>
        <v>199</v>
      </c>
      <c r="AH111" s="2"/>
      <c r="AI111" s="42">
        <v>104</v>
      </c>
      <c r="AK111" s="2">
        <f t="shared" si="41"/>
        <v>504</v>
      </c>
      <c r="AM111" s="223">
        <f t="shared" si="42"/>
        <v>904</v>
      </c>
      <c r="AO111" s="68">
        <f t="shared" si="43"/>
        <v>1000</v>
      </c>
      <c r="AQ111" s="3">
        <f t="shared" si="44"/>
        <v>600</v>
      </c>
      <c r="AS111" s="3">
        <f t="shared" si="45"/>
        <v>200</v>
      </c>
      <c r="AT111" s="3"/>
      <c r="AV111" s="218">
        <v>855</v>
      </c>
      <c r="AW111" s="218" t="s">
        <v>144</v>
      </c>
      <c r="AX111" s="218" t="s">
        <v>247</v>
      </c>
      <c r="AZ111" s="218">
        <v>1049</v>
      </c>
      <c r="BA111" s="218" t="s">
        <v>149</v>
      </c>
      <c r="BB111" s="218" t="s">
        <v>246</v>
      </c>
    </row>
    <row r="112" spans="1:54" x14ac:dyDescent="0.25">
      <c r="A112">
        <v>105</v>
      </c>
      <c r="C112" s="2">
        <f t="shared" si="29"/>
        <v>505</v>
      </c>
      <c r="E112" s="223">
        <f t="shared" si="30"/>
        <v>905</v>
      </c>
      <c r="G112" s="68">
        <f t="shared" si="31"/>
        <v>998</v>
      </c>
      <c r="I112" s="3">
        <f t="shared" si="32"/>
        <v>598</v>
      </c>
      <c r="K112" s="3">
        <f t="shared" si="33"/>
        <v>198</v>
      </c>
      <c r="AH112" s="2"/>
      <c r="AI112" s="42">
        <v>105</v>
      </c>
      <c r="AK112" s="2">
        <f t="shared" si="41"/>
        <v>505</v>
      </c>
      <c r="AM112" s="223">
        <f t="shared" si="42"/>
        <v>905</v>
      </c>
      <c r="AO112" s="68">
        <f t="shared" si="43"/>
        <v>999</v>
      </c>
      <c r="AQ112" s="3">
        <f t="shared" si="44"/>
        <v>599</v>
      </c>
      <c r="AS112" s="3">
        <f t="shared" si="45"/>
        <v>199</v>
      </c>
      <c r="AT112" s="3"/>
      <c r="AV112" s="218">
        <v>856</v>
      </c>
      <c r="AW112" s="218" t="s">
        <v>144</v>
      </c>
      <c r="AX112" s="218" t="s">
        <v>245</v>
      </c>
      <c r="AZ112" s="218">
        <v>1048</v>
      </c>
      <c r="BA112" s="218" t="s">
        <v>149</v>
      </c>
      <c r="BB112" s="218" t="s">
        <v>244</v>
      </c>
    </row>
    <row r="113" spans="1:54" x14ac:dyDescent="0.25">
      <c r="A113">
        <v>106</v>
      </c>
      <c r="C113" s="2">
        <f t="shared" si="29"/>
        <v>506</v>
      </c>
      <c r="E113" s="223">
        <f t="shared" si="30"/>
        <v>906</v>
      </c>
      <c r="G113" s="68">
        <f t="shared" si="31"/>
        <v>997</v>
      </c>
      <c r="I113" s="3">
        <f t="shared" si="32"/>
        <v>597</v>
      </c>
      <c r="K113" s="3">
        <f t="shared" si="33"/>
        <v>197</v>
      </c>
      <c r="AH113" s="2"/>
      <c r="AI113" s="42">
        <v>106</v>
      </c>
      <c r="AK113" s="2">
        <f t="shared" si="41"/>
        <v>506</v>
      </c>
      <c r="AM113" s="223">
        <f t="shared" si="42"/>
        <v>906</v>
      </c>
      <c r="AO113" s="68">
        <f t="shared" si="43"/>
        <v>998</v>
      </c>
      <c r="AQ113" s="3">
        <f t="shared" si="44"/>
        <v>598</v>
      </c>
      <c r="AS113" s="3">
        <f t="shared" si="45"/>
        <v>198</v>
      </c>
      <c r="AT113" s="3"/>
      <c r="AV113" s="218">
        <v>857</v>
      </c>
      <c r="AW113" s="218" t="s">
        <v>144</v>
      </c>
      <c r="AX113" s="218" t="s">
        <v>243</v>
      </c>
      <c r="AZ113" s="218">
        <v>1047</v>
      </c>
      <c r="BA113" s="218" t="s">
        <v>149</v>
      </c>
      <c r="BB113" s="218" t="s">
        <v>242</v>
      </c>
    </row>
    <row r="114" spans="1:54" x14ac:dyDescent="0.25">
      <c r="A114">
        <v>107</v>
      </c>
      <c r="C114" s="2">
        <f t="shared" si="29"/>
        <v>507</v>
      </c>
      <c r="E114" s="223">
        <f t="shared" si="30"/>
        <v>907</v>
      </c>
      <c r="G114" s="68">
        <f t="shared" si="31"/>
        <v>996</v>
      </c>
      <c r="I114" s="3">
        <f t="shared" si="32"/>
        <v>596</v>
      </c>
      <c r="K114" s="3">
        <f t="shared" si="33"/>
        <v>196</v>
      </c>
      <c r="AH114" s="2"/>
      <c r="AI114" s="42">
        <v>107</v>
      </c>
      <c r="AK114" s="2">
        <f t="shared" si="41"/>
        <v>507</v>
      </c>
      <c r="AM114" s="223">
        <f t="shared" si="42"/>
        <v>907</v>
      </c>
      <c r="AO114" s="68">
        <f t="shared" si="43"/>
        <v>997</v>
      </c>
      <c r="AQ114" s="3">
        <f t="shared" si="44"/>
        <v>597</v>
      </c>
      <c r="AS114" s="3">
        <f t="shared" si="45"/>
        <v>197</v>
      </c>
      <c r="AT114" s="3"/>
      <c r="AV114" s="218">
        <v>858</v>
      </c>
      <c r="AW114" s="218" t="s">
        <v>144</v>
      </c>
      <c r="AX114" s="218" t="s">
        <v>241</v>
      </c>
      <c r="AZ114" s="218">
        <v>1046</v>
      </c>
      <c r="BA114" s="218" t="s">
        <v>149</v>
      </c>
      <c r="BB114" s="218" t="s">
        <v>240</v>
      </c>
    </row>
    <row r="115" spans="1:54" x14ac:dyDescent="0.25">
      <c r="A115">
        <v>108</v>
      </c>
      <c r="C115" s="2">
        <f t="shared" si="29"/>
        <v>508</v>
      </c>
      <c r="E115" s="223">
        <f t="shared" si="30"/>
        <v>908</v>
      </c>
      <c r="G115" s="68">
        <f t="shared" si="31"/>
        <v>995</v>
      </c>
      <c r="I115" s="3">
        <f t="shared" si="32"/>
        <v>595</v>
      </c>
      <c r="K115" s="3">
        <f t="shared" si="33"/>
        <v>195</v>
      </c>
      <c r="AH115" s="2"/>
      <c r="AI115" s="42">
        <v>108</v>
      </c>
      <c r="AK115" s="2">
        <f t="shared" si="41"/>
        <v>508</v>
      </c>
      <c r="AM115" s="223">
        <f t="shared" si="42"/>
        <v>908</v>
      </c>
      <c r="AO115" s="68">
        <f t="shared" si="43"/>
        <v>996</v>
      </c>
      <c r="AQ115" s="3">
        <f t="shared" si="44"/>
        <v>596</v>
      </c>
      <c r="AS115" s="3">
        <f t="shared" si="45"/>
        <v>196</v>
      </c>
      <c r="AT115" s="3"/>
      <c r="AV115" s="218">
        <v>859</v>
      </c>
      <c r="AW115" s="218" t="s">
        <v>144</v>
      </c>
      <c r="AX115" s="218" t="s">
        <v>239</v>
      </c>
      <c r="AZ115" s="218">
        <v>1045</v>
      </c>
      <c r="BA115" s="218" t="s">
        <v>149</v>
      </c>
      <c r="BB115" s="218" t="s">
        <v>238</v>
      </c>
    </row>
    <row r="116" spans="1:54" x14ac:dyDescent="0.25">
      <c r="A116">
        <v>109</v>
      </c>
      <c r="C116" s="2">
        <f t="shared" si="29"/>
        <v>509</v>
      </c>
      <c r="E116" s="223">
        <f t="shared" si="30"/>
        <v>909</v>
      </c>
      <c r="G116" s="68">
        <f t="shared" si="31"/>
        <v>994</v>
      </c>
      <c r="I116" s="3">
        <f t="shared" si="32"/>
        <v>594</v>
      </c>
      <c r="K116" s="3">
        <f t="shared" si="33"/>
        <v>194</v>
      </c>
      <c r="AH116" s="2"/>
      <c r="AI116" s="42">
        <v>109</v>
      </c>
      <c r="AK116" s="2">
        <f t="shared" si="41"/>
        <v>509</v>
      </c>
      <c r="AM116" s="223">
        <f t="shared" si="42"/>
        <v>909</v>
      </c>
      <c r="AO116" s="68">
        <f t="shared" si="43"/>
        <v>995</v>
      </c>
      <c r="AQ116" s="3">
        <f t="shared" si="44"/>
        <v>595</v>
      </c>
      <c r="AS116" s="3">
        <f t="shared" si="45"/>
        <v>195</v>
      </c>
      <c r="AT116" s="3"/>
      <c r="AV116" s="218">
        <v>860</v>
      </c>
      <c r="AW116" s="218" t="s">
        <v>144</v>
      </c>
      <c r="AX116" s="218" t="s">
        <v>237</v>
      </c>
      <c r="AZ116" s="218">
        <v>1044</v>
      </c>
      <c r="BA116" s="218" t="s">
        <v>149</v>
      </c>
      <c r="BB116" s="218" t="s">
        <v>236</v>
      </c>
    </row>
    <row r="117" spans="1:54" x14ac:dyDescent="0.25">
      <c r="A117">
        <v>110</v>
      </c>
      <c r="C117" s="2">
        <f t="shared" si="29"/>
        <v>510</v>
      </c>
      <c r="E117" s="223">
        <f t="shared" si="30"/>
        <v>910</v>
      </c>
      <c r="G117" s="68">
        <f t="shared" si="31"/>
        <v>993</v>
      </c>
      <c r="I117" s="3">
        <f t="shared" si="32"/>
        <v>593</v>
      </c>
      <c r="K117" s="3">
        <f t="shared" si="33"/>
        <v>193</v>
      </c>
      <c r="AH117" s="2"/>
      <c r="AI117" s="42">
        <v>110</v>
      </c>
      <c r="AK117" s="2">
        <f t="shared" si="41"/>
        <v>510</v>
      </c>
      <c r="AM117" s="223">
        <f t="shared" si="42"/>
        <v>910</v>
      </c>
      <c r="AO117" s="68">
        <f t="shared" si="43"/>
        <v>994</v>
      </c>
      <c r="AQ117" s="3">
        <f t="shared" si="44"/>
        <v>594</v>
      </c>
      <c r="AS117" s="3">
        <f t="shared" si="45"/>
        <v>194</v>
      </c>
      <c r="AT117" s="3"/>
      <c r="AV117" s="218">
        <v>861</v>
      </c>
      <c r="AW117" s="218" t="s">
        <v>144</v>
      </c>
      <c r="AX117" s="218" t="s">
        <v>235</v>
      </c>
      <c r="AZ117" s="218">
        <v>1043</v>
      </c>
      <c r="BA117" s="218" t="s">
        <v>149</v>
      </c>
      <c r="BB117" s="218" t="s">
        <v>234</v>
      </c>
    </row>
    <row r="118" spans="1:54" x14ac:dyDescent="0.25">
      <c r="A118">
        <v>111</v>
      </c>
      <c r="C118" s="2">
        <f t="shared" si="29"/>
        <v>511</v>
      </c>
      <c r="E118" s="223">
        <f t="shared" si="30"/>
        <v>911</v>
      </c>
      <c r="G118" s="68">
        <f t="shared" si="31"/>
        <v>992</v>
      </c>
      <c r="I118" s="3">
        <f t="shared" si="32"/>
        <v>592</v>
      </c>
      <c r="K118" s="3">
        <f t="shared" si="33"/>
        <v>192</v>
      </c>
      <c r="AH118" s="2"/>
      <c r="AI118" s="42">
        <v>111</v>
      </c>
      <c r="AK118" s="2">
        <f t="shared" si="41"/>
        <v>511</v>
      </c>
      <c r="AM118" s="223">
        <f t="shared" si="42"/>
        <v>911</v>
      </c>
      <c r="AO118" s="68">
        <f t="shared" si="43"/>
        <v>993</v>
      </c>
      <c r="AQ118" s="3">
        <f t="shared" si="44"/>
        <v>593</v>
      </c>
      <c r="AS118" s="3">
        <f t="shared" si="45"/>
        <v>193</v>
      </c>
      <c r="AT118" s="3"/>
      <c r="AV118" s="218">
        <v>862</v>
      </c>
      <c r="AW118" s="218" t="s">
        <v>144</v>
      </c>
      <c r="AX118" s="218" t="s">
        <v>233</v>
      </c>
      <c r="AZ118" s="218">
        <v>1042</v>
      </c>
      <c r="BA118" s="218" t="s">
        <v>149</v>
      </c>
      <c r="BB118" s="218" t="s">
        <v>232</v>
      </c>
    </row>
    <row r="119" spans="1:54" x14ac:dyDescent="0.25">
      <c r="A119">
        <v>112</v>
      </c>
      <c r="C119" s="2">
        <f t="shared" si="29"/>
        <v>512</v>
      </c>
      <c r="E119" s="223">
        <f t="shared" si="30"/>
        <v>912</v>
      </c>
      <c r="G119" s="68">
        <f t="shared" si="31"/>
        <v>991</v>
      </c>
      <c r="I119" s="3">
        <f t="shared" si="32"/>
        <v>591</v>
      </c>
      <c r="K119" s="3">
        <f t="shared" si="33"/>
        <v>191</v>
      </c>
      <c r="AH119" s="2"/>
      <c r="AI119" s="42">
        <v>112</v>
      </c>
      <c r="AK119" s="2">
        <f t="shared" si="41"/>
        <v>512</v>
      </c>
      <c r="AM119" s="223">
        <f t="shared" si="42"/>
        <v>912</v>
      </c>
      <c r="AO119" s="68">
        <f t="shared" si="43"/>
        <v>992</v>
      </c>
      <c r="AQ119" s="3">
        <f t="shared" si="44"/>
        <v>592</v>
      </c>
      <c r="AS119" s="3">
        <f t="shared" si="45"/>
        <v>192</v>
      </c>
      <c r="AT119" s="3"/>
      <c r="AV119" s="218">
        <v>863</v>
      </c>
      <c r="AW119" s="218" t="s">
        <v>144</v>
      </c>
      <c r="AX119" s="218" t="s">
        <v>231</v>
      </c>
      <c r="AZ119" s="218">
        <v>1041</v>
      </c>
      <c r="BA119" s="218" t="s">
        <v>149</v>
      </c>
      <c r="BB119" s="218" t="s">
        <v>230</v>
      </c>
    </row>
    <row r="120" spans="1:54" x14ac:dyDescent="0.25">
      <c r="A120">
        <v>113</v>
      </c>
      <c r="C120" s="2">
        <f t="shared" si="29"/>
        <v>513</v>
      </c>
      <c r="E120" s="223">
        <f t="shared" si="30"/>
        <v>913</v>
      </c>
      <c r="G120" s="68">
        <f t="shared" si="31"/>
        <v>990</v>
      </c>
      <c r="I120" s="3">
        <f t="shared" si="32"/>
        <v>590</v>
      </c>
      <c r="K120" s="3">
        <f t="shared" si="33"/>
        <v>190</v>
      </c>
      <c r="AH120" s="2"/>
      <c r="AI120" s="42">
        <v>113</v>
      </c>
      <c r="AK120" s="2">
        <f t="shared" si="41"/>
        <v>513</v>
      </c>
      <c r="AM120" s="223">
        <f t="shared" si="42"/>
        <v>913</v>
      </c>
      <c r="AO120" s="68">
        <f t="shared" si="43"/>
        <v>991</v>
      </c>
      <c r="AQ120" s="3">
        <f t="shared" si="44"/>
        <v>591</v>
      </c>
      <c r="AS120" s="3">
        <f t="shared" si="45"/>
        <v>191</v>
      </c>
      <c r="AT120" s="3"/>
      <c r="AV120" s="218">
        <v>864</v>
      </c>
      <c r="AW120" s="218" t="s">
        <v>144</v>
      </c>
      <c r="AX120" s="218" t="s">
        <v>229</v>
      </c>
      <c r="AZ120" s="218">
        <v>1040</v>
      </c>
      <c r="BA120" s="218" t="s">
        <v>149</v>
      </c>
      <c r="BB120" s="218" t="s">
        <v>228</v>
      </c>
    </row>
    <row r="121" spans="1:54" x14ac:dyDescent="0.25">
      <c r="A121">
        <v>114</v>
      </c>
      <c r="C121" s="2">
        <f t="shared" si="29"/>
        <v>514</v>
      </c>
      <c r="E121" s="223">
        <f t="shared" si="30"/>
        <v>914</v>
      </c>
      <c r="G121" s="68">
        <f t="shared" si="31"/>
        <v>989</v>
      </c>
      <c r="I121" s="3">
        <f t="shared" si="32"/>
        <v>589</v>
      </c>
      <c r="K121" s="3">
        <f t="shared" si="33"/>
        <v>189</v>
      </c>
      <c r="AH121" s="2"/>
      <c r="AI121" s="42">
        <v>114</v>
      </c>
      <c r="AK121" s="2">
        <f t="shared" si="41"/>
        <v>514</v>
      </c>
      <c r="AM121" s="223">
        <f t="shared" si="42"/>
        <v>914</v>
      </c>
      <c r="AO121" s="68">
        <f t="shared" si="43"/>
        <v>990</v>
      </c>
      <c r="AQ121" s="3">
        <f t="shared" si="44"/>
        <v>590</v>
      </c>
      <c r="AS121" s="3">
        <f t="shared" si="45"/>
        <v>190</v>
      </c>
      <c r="AT121" s="3"/>
      <c r="AV121" s="218">
        <v>865</v>
      </c>
      <c r="AW121" s="218" t="s">
        <v>144</v>
      </c>
      <c r="AX121" s="218" t="s">
        <v>227</v>
      </c>
      <c r="AZ121" s="218">
        <v>1039</v>
      </c>
      <c r="BA121" s="218" t="s">
        <v>149</v>
      </c>
      <c r="BB121" s="218" t="s">
        <v>226</v>
      </c>
    </row>
    <row r="122" spans="1:54" x14ac:dyDescent="0.25">
      <c r="A122">
        <v>115</v>
      </c>
      <c r="C122" s="2">
        <f t="shared" si="29"/>
        <v>515</v>
      </c>
      <c r="E122" s="223">
        <f t="shared" si="30"/>
        <v>915</v>
      </c>
      <c r="G122" s="68">
        <f t="shared" si="31"/>
        <v>988</v>
      </c>
      <c r="I122" s="3">
        <f t="shared" si="32"/>
        <v>588</v>
      </c>
      <c r="K122" s="3">
        <f t="shared" si="33"/>
        <v>188</v>
      </c>
      <c r="AH122" s="2"/>
      <c r="AI122" s="42">
        <v>115</v>
      </c>
      <c r="AK122" s="2">
        <f t="shared" si="41"/>
        <v>515</v>
      </c>
      <c r="AM122" s="223">
        <f t="shared" si="42"/>
        <v>915</v>
      </c>
      <c r="AO122" s="68">
        <f t="shared" si="43"/>
        <v>989</v>
      </c>
      <c r="AQ122" s="3">
        <f t="shared" si="44"/>
        <v>589</v>
      </c>
      <c r="AS122" s="3">
        <f t="shared" si="45"/>
        <v>189</v>
      </c>
      <c r="AT122" s="3"/>
      <c r="AV122" s="218">
        <v>866</v>
      </c>
      <c r="AW122" s="218" t="s">
        <v>144</v>
      </c>
      <c r="AX122" s="218" t="s">
        <v>225</v>
      </c>
      <c r="AZ122" s="218">
        <v>1038</v>
      </c>
      <c r="BA122" s="218" t="s">
        <v>149</v>
      </c>
      <c r="BB122" s="218" t="s">
        <v>224</v>
      </c>
    </row>
    <row r="123" spans="1:54" x14ac:dyDescent="0.25">
      <c r="A123">
        <v>116</v>
      </c>
      <c r="C123" s="2">
        <f t="shared" si="29"/>
        <v>516</v>
      </c>
      <c r="E123" s="223">
        <f t="shared" si="30"/>
        <v>916</v>
      </c>
      <c r="G123" s="68">
        <f t="shared" si="31"/>
        <v>987</v>
      </c>
      <c r="I123" s="3">
        <f t="shared" si="32"/>
        <v>587</v>
      </c>
      <c r="K123" s="3">
        <f t="shared" si="33"/>
        <v>187</v>
      </c>
      <c r="AH123" s="2"/>
      <c r="AI123" s="42">
        <v>116</v>
      </c>
      <c r="AK123" s="2">
        <f t="shared" si="41"/>
        <v>516</v>
      </c>
      <c r="AM123" s="223">
        <f t="shared" si="42"/>
        <v>916</v>
      </c>
      <c r="AO123" s="68">
        <f t="shared" si="43"/>
        <v>988</v>
      </c>
      <c r="AQ123" s="3">
        <f t="shared" si="44"/>
        <v>588</v>
      </c>
      <c r="AS123" s="3">
        <f t="shared" si="45"/>
        <v>188</v>
      </c>
      <c r="AT123" s="3"/>
      <c r="AV123" s="218">
        <v>867</v>
      </c>
      <c r="AW123" s="218" t="s">
        <v>144</v>
      </c>
      <c r="AX123" s="218" t="s">
        <v>223</v>
      </c>
      <c r="AZ123" s="218">
        <v>1037</v>
      </c>
      <c r="BA123" s="218" t="s">
        <v>149</v>
      </c>
      <c r="BB123" s="218" t="s">
        <v>222</v>
      </c>
    </row>
    <row r="124" spans="1:54" x14ac:dyDescent="0.25">
      <c r="A124">
        <v>117</v>
      </c>
      <c r="C124" s="2">
        <f t="shared" si="29"/>
        <v>517</v>
      </c>
      <c r="E124" s="223">
        <f t="shared" si="30"/>
        <v>917</v>
      </c>
      <c r="G124" s="68">
        <f t="shared" si="31"/>
        <v>986</v>
      </c>
      <c r="I124" s="3">
        <f t="shared" si="32"/>
        <v>586</v>
      </c>
      <c r="K124" s="3">
        <f t="shared" si="33"/>
        <v>186</v>
      </c>
      <c r="AH124" s="2"/>
      <c r="AI124" s="42">
        <v>117</v>
      </c>
      <c r="AK124" s="2">
        <f t="shared" si="41"/>
        <v>517</v>
      </c>
      <c r="AM124" s="223">
        <f t="shared" si="42"/>
        <v>917</v>
      </c>
      <c r="AO124" s="68">
        <f t="shared" si="43"/>
        <v>987</v>
      </c>
      <c r="AQ124" s="3">
        <f t="shared" si="44"/>
        <v>587</v>
      </c>
      <c r="AS124" s="3">
        <f t="shared" si="45"/>
        <v>187</v>
      </c>
      <c r="AT124" s="3"/>
      <c r="AV124" s="218">
        <v>868</v>
      </c>
      <c r="AW124" s="218" t="s">
        <v>144</v>
      </c>
      <c r="AX124" s="218" t="s">
        <v>221</v>
      </c>
      <c r="AZ124" s="218">
        <v>1036</v>
      </c>
      <c r="BA124" s="218" t="s">
        <v>149</v>
      </c>
      <c r="BB124" s="218" t="s">
        <v>220</v>
      </c>
    </row>
    <row r="125" spans="1:54" x14ac:dyDescent="0.25">
      <c r="A125">
        <v>118</v>
      </c>
      <c r="C125" s="2">
        <f t="shared" si="29"/>
        <v>518</v>
      </c>
      <c r="E125" s="223">
        <f t="shared" si="30"/>
        <v>918</v>
      </c>
      <c r="G125" s="68">
        <f t="shared" si="31"/>
        <v>985</v>
      </c>
      <c r="I125" s="3">
        <f t="shared" si="32"/>
        <v>585</v>
      </c>
      <c r="K125" s="3">
        <f t="shared" si="33"/>
        <v>185</v>
      </c>
      <c r="AH125" s="2"/>
      <c r="AI125" s="42">
        <v>118</v>
      </c>
      <c r="AK125" s="2">
        <f t="shared" si="41"/>
        <v>518</v>
      </c>
      <c r="AM125" s="223">
        <f t="shared" si="42"/>
        <v>918</v>
      </c>
      <c r="AO125" s="68">
        <f t="shared" si="43"/>
        <v>986</v>
      </c>
      <c r="AQ125" s="3">
        <f t="shared" si="44"/>
        <v>586</v>
      </c>
      <c r="AS125" s="3">
        <f t="shared" si="45"/>
        <v>186</v>
      </c>
      <c r="AT125" s="3"/>
      <c r="AV125" s="218">
        <v>869</v>
      </c>
      <c r="AW125" s="218" t="s">
        <v>144</v>
      </c>
      <c r="AX125" s="218" t="s">
        <v>219</v>
      </c>
      <c r="AZ125" s="218">
        <v>1035</v>
      </c>
      <c r="BA125" s="218" t="s">
        <v>149</v>
      </c>
      <c r="BB125" s="218" t="s">
        <v>218</v>
      </c>
    </row>
    <row r="126" spans="1:54" x14ac:dyDescent="0.25">
      <c r="A126">
        <v>119</v>
      </c>
      <c r="C126" s="2">
        <f t="shared" si="29"/>
        <v>519</v>
      </c>
      <c r="E126" s="223">
        <f t="shared" si="30"/>
        <v>919</v>
      </c>
      <c r="G126" s="68">
        <f t="shared" si="31"/>
        <v>984</v>
      </c>
      <c r="I126" s="3">
        <f t="shared" si="32"/>
        <v>584</v>
      </c>
      <c r="K126" s="3">
        <f t="shared" si="33"/>
        <v>184</v>
      </c>
      <c r="AH126" s="2"/>
      <c r="AI126" s="42">
        <v>119</v>
      </c>
      <c r="AK126" s="2">
        <f t="shared" si="41"/>
        <v>519</v>
      </c>
      <c r="AM126" s="223">
        <f t="shared" si="42"/>
        <v>919</v>
      </c>
      <c r="AO126" s="68">
        <f t="shared" si="43"/>
        <v>985</v>
      </c>
      <c r="AQ126" s="3">
        <f t="shared" si="44"/>
        <v>585</v>
      </c>
      <c r="AS126" s="3">
        <f t="shared" si="45"/>
        <v>185</v>
      </c>
      <c r="AT126" s="3"/>
      <c r="AV126" s="218">
        <v>870</v>
      </c>
      <c r="AW126" s="218" t="s">
        <v>144</v>
      </c>
      <c r="AX126" s="218" t="s">
        <v>217</v>
      </c>
      <c r="AZ126" s="218">
        <v>1034</v>
      </c>
      <c r="BA126" s="218" t="s">
        <v>149</v>
      </c>
      <c r="BB126" s="218" t="s">
        <v>216</v>
      </c>
    </row>
    <row r="127" spans="1:54" x14ac:dyDescent="0.25">
      <c r="A127">
        <v>120</v>
      </c>
      <c r="C127" s="2">
        <f t="shared" si="29"/>
        <v>520</v>
      </c>
      <c r="E127" s="223">
        <f t="shared" si="30"/>
        <v>920</v>
      </c>
      <c r="G127" s="68">
        <f t="shared" si="31"/>
        <v>983</v>
      </c>
      <c r="I127" s="3">
        <f t="shared" si="32"/>
        <v>583</v>
      </c>
      <c r="K127" s="3">
        <f t="shared" si="33"/>
        <v>183</v>
      </c>
      <c r="AH127" s="2"/>
      <c r="AI127" s="42">
        <v>120</v>
      </c>
      <c r="AK127" s="2">
        <f t="shared" si="41"/>
        <v>520</v>
      </c>
      <c r="AM127" s="223">
        <f t="shared" si="42"/>
        <v>920</v>
      </c>
      <c r="AO127" s="68">
        <f t="shared" si="43"/>
        <v>984</v>
      </c>
      <c r="AQ127" s="3">
        <f t="shared" si="44"/>
        <v>584</v>
      </c>
      <c r="AS127" s="3">
        <f t="shared" si="45"/>
        <v>184</v>
      </c>
      <c r="AT127" s="3"/>
      <c r="AV127" s="218">
        <v>871</v>
      </c>
      <c r="AW127" s="218" t="s">
        <v>144</v>
      </c>
      <c r="AX127" s="218" t="s">
        <v>215</v>
      </c>
      <c r="AZ127" s="218">
        <v>1033</v>
      </c>
      <c r="BA127" s="218" t="s">
        <v>149</v>
      </c>
      <c r="BB127" s="218" t="s">
        <v>214</v>
      </c>
    </row>
    <row r="128" spans="1:54" x14ac:dyDescent="0.25">
      <c r="A128">
        <v>121</v>
      </c>
      <c r="C128" s="2">
        <f t="shared" si="29"/>
        <v>521</v>
      </c>
      <c r="E128" s="223">
        <f t="shared" si="30"/>
        <v>921</v>
      </c>
      <c r="G128" s="68">
        <f t="shared" si="31"/>
        <v>982</v>
      </c>
      <c r="I128" s="3">
        <f t="shared" si="32"/>
        <v>582</v>
      </c>
      <c r="K128" s="3">
        <f t="shared" si="33"/>
        <v>182</v>
      </c>
      <c r="AH128" s="2"/>
      <c r="AI128" s="42">
        <v>121</v>
      </c>
      <c r="AK128" s="2">
        <f t="shared" si="41"/>
        <v>521</v>
      </c>
      <c r="AM128" s="223">
        <f t="shared" si="42"/>
        <v>921</v>
      </c>
      <c r="AO128" s="68">
        <f t="shared" si="43"/>
        <v>983</v>
      </c>
      <c r="AQ128" s="3">
        <f t="shared" si="44"/>
        <v>583</v>
      </c>
      <c r="AS128" s="3">
        <f t="shared" si="45"/>
        <v>183</v>
      </c>
      <c r="AT128" s="3"/>
      <c r="AV128" s="218">
        <v>872</v>
      </c>
      <c r="AW128" s="218" t="s">
        <v>144</v>
      </c>
      <c r="AX128" s="218" t="s">
        <v>213</v>
      </c>
      <c r="AZ128" s="218">
        <v>1032</v>
      </c>
      <c r="BA128" s="218" t="s">
        <v>149</v>
      </c>
      <c r="BB128" s="218" t="s">
        <v>212</v>
      </c>
    </row>
    <row r="129" spans="1:54" x14ac:dyDescent="0.25">
      <c r="A129">
        <v>122</v>
      </c>
      <c r="C129" s="2">
        <f t="shared" si="29"/>
        <v>522</v>
      </c>
      <c r="E129" s="223">
        <f t="shared" si="30"/>
        <v>922</v>
      </c>
      <c r="G129" s="68">
        <f t="shared" si="31"/>
        <v>981</v>
      </c>
      <c r="I129" s="3">
        <f t="shared" si="32"/>
        <v>581</v>
      </c>
      <c r="K129" s="3">
        <f t="shared" si="33"/>
        <v>181</v>
      </c>
      <c r="AH129" s="2"/>
      <c r="AI129" s="42">
        <v>122</v>
      </c>
      <c r="AK129" s="2">
        <f t="shared" si="41"/>
        <v>522</v>
      </c>
      <c r="AM129" s="223">
        <f t="shared" si="42"/>
        <v>922</v>
      </c>
      <c r="AO129" s="68">
        <f t="shared" si="43"/>
        <v>982</v>
      </c>
      <c r="AQ129" s="3">
        <f t="shared" si="44"/>
        <v>582</v>
      </c>
      <c r="AS129" s="3">
        <f t="shared" si="45"/>
        <v>182</v>
      </c>
      <c r="AT129" s="3"/>
      <c r="AV129" s="218">
        <v>873</v>
      </c>
      <c r="AW129" s="218" t="s">
        <v>145</v>
      </c>
      <c r="AX129" s="218" t="s">
        <v>212</v>
      </c>
      <c r="AZ129" s="218">
        <v>1031</v>
      </c>
      <c r="BA129" s="218" t="s">
        <v>148</v>
      </c>
      <c r="BB129" s="218" t="s">
        <v>213</v>
      </c>
    </row>
    <row r="130" spans="1:54" x14ac:dyDescent="0.25">
      <c r="A130">
        <v>123</v>
      </c>
      <c r="C130" s="2">
        <f t="shared" si="29"/>
        <v>523</v>
      </c>
      <c r="E130" s="223">
        <f t="shared" si="30"/>
        <v>923</v>
      </c>
      <c r="G130" s="68">
        <f t="shared" si="31"/>
        <v>980</v>
      </c>
      <c r="I130" s="3">
        <f t="shared" si="32"/>
        <v>580</v>
      </c>
      <c r="K130" s="3">
        <f t="shared" si="33"/>
        <v>180</v>
      </c>
      <c r="AH130" s="2"/>
      <c r="AI130" s="42">
        <v>123</v>
      </c>
      <c r="AK130" s="2">
        <f t="shared" si="41"/>
        <v>523</v>
      </c>
      <c r="AM130" s="223">
        <f t="shared" si="42"/>
        <v>923</v>
      </c>
      <c r="AO130" s="68">
        <f t="shared" si="43"/>
        <v>981</v>
      </c>
      <c r="AQ130" s="3">
        <f t="shared" si="44"/>
        <v>581</v>
      </c>
      <c r="AS130" s="3">
        <f t="shared" si="45"/>
        <v>181</v>
      </c>
      <c r="AT130" s="3"/>
      <c r="AV130" s="218">
        <v>874</v>
      </c>
      <c r="AW130" s="218" t="s">
        <v>145</v>
      </c>
      <c r="AX130" s="218" t="s">
        <v>214</v>
      </c>
      <c r="AZ130" s="218">
        <v>1030</v>
      </c>
      <c r="BA130" s="218" t="s">
        <v>148</v>
      </c>
      <c r="BB130" s="218" t="s">
        <v>215</v>
      </c>
    </row>
    <row r="131" spans="1:54" x14ac:dyDescent="0.25">
      <c r="A131">
        <v>124</v>
      </c>
      <c r="C131" s="2">
        <f t="shared" si="29"/>
        <v>524</v>
      </c>
      <c r="E131" s="223">
        <f t="shared" si="30"/>
        <v>924</v>
      </c>
      <c r="G131" s="68">
        <f t="shared" si="31"/>
        <v>979</v>
      </c>
      <c r="I131" s="3">
        <f t="shared" si="32"/>
        <v>579</v>
      </c>
      <c r="K131" s="3">
        <f t="shared" si="33"/>
        <v>179</v>
      </c>
      <c r="AH131" s="2"/>
      <c r="AI131" s="42">
        <v>124</v>
      </c>
      <c r="AK131" s="2">
        <f t="shared" si="41"/>
        <v>524</v>
      </c>
      <c r="AM131" s="223">
        <f t="shared" si="42"/>
        <v>924</v>
      </c>
      <c r="AO131" s="68">
        <f t="shared" si="43"/>
        <v>980</v>
      </c>
      <c r="AQ131" s="3">
        <f t="shared" si="44"/>
        <v>580</v>
      </c>
      <c r="AS131" s="3">
        <f t="shared" si="45"/>
        <v>180</v>
      </c>
      <c r="AT131" s="3"/>
      <c r="AV131" s="218">
        <v>875</v>
      </c>
      <c r="AW131" s="218" t="s">
        <v>145</v>
      </c>
      <c r="AX131" s="218" t="s">
        <v>216</v>
      </c>
      <c r="AZ131" s="218">
        <v>1029</v>
      </c>
      <c r="BA131" s="218" t="s">
        <v>148</v>
      </c>
      <c r="BB131" s="218" t="s">
        <v>217</v>
      </c>
    </row>
    <row r="132" spans="1:54" x14ac:dyDescent="0.25">
      <c r="A132">
        <v>125</v>
      </c>
      <c r="C132" s="2">
        <f t="shared" si="29"/>
        <v>525</v>
      </c>
      <c r="E132" s="223">
        <f t="shared" si="30"/>
        <v>925</v>
      </c>
      <c r="G132" s="68">
        <f t="shared" si="31"/>
        <v>978</v>
      </c>
      <c r="I132" s="3">
        <f t="shared" si="32"/>
        <v>578</v>
      </c>
      <c r="K132" s="3">
        <f t="shared" si="33"/>
        <v>178</v>
      </c>
      <c r="AH132" s="2"/>
      <c r="AI132" s="42">
        <v>125</v>
      </c>
      <c r="AK132" s="2">
        <f t="shared" si="41"/>
        <v>525</v>
      </c>
      <c r="AM132" s="223">
        <f t="shared" si="42"/>
        <v>925</v>
      </c>
      <c r="AO132" s="68">
        <f t="shared" si="43"/>
        <v>979</v>
      </c>
      <c r="AQ132" s="3">
        <f t="shared" si="44"/>
        <v>579</v>
      </c>
      <c r="AS132" s="3">
        <f t="shared" si="45"/>
        <v>179</v>
      </c>
      <c r="AT132" s="3"/>
      <c r="AV132" s="218">
        <v>876</v>
      </c>
      <c r="AW132" s="218" t="s">
        <v>145</v>
      </c>
      <c r="AX132" s="218" t="s">
        <v>218</v>
      </c>
      <c r="AZ132" s="218">
        <v>1028</v>
      </c>
      <c r="BA132" s="218" t="s">
        <v>148</v>
      </c>
      <c r="BB132" s="218" t="s">
        <v>219</v>
      </c>
    </row>
    <row r="133" spans="1:54" x14ac:dyDescent="0.25">
      <c r="A133">
        <v>126</v>
      </c>
      <c r="C133" s="2">
        <f t="shared" si="29"/>
        <v>526</v>
      </c>
      <c r="E133" s="223">
        <f t="shared" si="30"/>
        <v>926</v>
      </c>
      <c r="G133" s="68">
        <f t="shared" si="31"/>
        <v>977</v>
      </c>
      <c r="I133" s="3">
        <f t="shared" si="32"/>
        <v>577</v>
      </c>
      <c r="K133" s="3">
        <f t="shared" si="33"/>
        <v>177</v>
      </c>
      <c r="AH133" s="2"/>
      <c r="AI133" s="42">
        <v>126</v>
      </c>
      <c r="AK133" s="2">
        <f t="shared" si="41"/>
        <v>526</v>
      </c>
      <c r="AM133" s="223">
        <f t="shared" si="42"/>
        <v>926</v>
      </c>
      <c r="AO133" s="68">
        <f t="shared" si="43"/>
        <v>978</v>
      </c>
      <c r="AQ133" s="3">
        <f t="shared" si="44"/>
        <v>578</v>
      </c>
      <c r="AS133" s="3">
        <f t="shared" si="45"/>
        <v>178</v>
      </c>
      <c r="AT133" s="3"/>
      <c r="AV133" s="218">
        <v>877</v>
      </c>
      <c r="AW133" s="218" t="s">
        <v>145</v>
      </c>
      <c r="AX133" s="218" t="s">
        <v>220</v>
      </c>
      <c r="AZ133" s="218">
        <v>1027</v>
      </c>
      <c r="BA133" s="218" t="s">
        <v>148</v>
      </c>
      <c r="BB133" s="218" t="s">
        <v>221</v>
      </c>
    </row>
    <row r="134" spans="1:54" x14ac:dyDescent="0.25">
      <c r="A134">
        <v>127</v>
      </c>
      <c r="C134" s="2">
        <f t="shared" si="29"/>
        <v>527</v>
      </c>
      <c r="E134" s="223">
        <f t="shared" si="30"/>
        <v>927</v>
      </c>
      <c r="G134" s="68">
        <f t="shared" si="31"/>
        <v>976</v>
      </c>
      <c r="I134" s="3">
        <f t="shared" si="32"/>
        <v>576</v>
      </c>
      <c r="K134" s="3">
        <f t="shared" si="33"/>
        <v>176</v>
      </c>
      <c r="AH134" s="2"/>
      <c r="AI134" s="42">
        <v>127</v>
      </c>
      <c r="AK134" s="2">
        <f t="shared" si="41"/>
        <v>527</v>
      </c>
      <c r="AM134" s="223">
        <f t="shared" si="42"/>
        <v>927</v>
      </c>
      <c r="AO134" s="68">
        <f t="shared" si="43"/>
        <v>977</v>
      </c>
      <c r="AQ134" s="3">
        <f t="shared" si="44"/>
        <v>577</v>
      </c>
      <c r="AS134" s="3">
        <f t="shared" si="45"/>
        <v>177</v>
      </c>
      <c r="AT134" s="3"/>
      <c r="AV134" s="218">
        <v>878</v>
      </c>
      <c r="AW134" s="218" t="s">
        <v>145</v>
      </c>
      <c r="AX134" s="218" t="s">
        <v>222</v>
      </c>
      <c r="AZ134" s="218">
        <v>1026</v>
      </c>
      <c r="BA134" s="218" t="s">
        <v>148</v>
      </c>
      <c r="BB134" s="218" t="s">
        <v>223</v>
      </c>
    </row>
    <row r="135" spans="1:54" x14ac:dyDescent="0.25">
      <c r="A135">
        <v>128</v>
      </c>
      <c r="C135" s="2">
        <f t="shared" si="29"/>
        <v>528</v>
      </c>
      <c r="E135" s="223">
        <f t="shared" si="30"/>
        <v>928</v>
      </c>
      <c r="G135" s="68">
        <f t="shared" si="31"/>
        <v>975</v>
      </c>
      <c r="I135" s="3">
        <f t="shared" si="32"/>
        <v>575</v>
      </c>
      <c r="K135" s="3">
        <f t="shared" si="33"/>
        <v>175</v>
      </c>
      <c r="AH135" s="2"/>
      <c r="AI135" s="42">
        <v>128</v>
      </c>
      <c r="AK135" s="2">
        <f t="shared" si="41"/>
        <v>528</v>
      </c>
      <c r="AM135" s="223">
        <f t="shared" si="42"/>
        <v>928</v>
      </c>
      <c r="AO135" s="68">
        <f t="shared" si="43"/>
        <v>976</v>
      </c>
      <c r="AQ135" s="3">
        <f t="shared" si="44"/>
        <v>576</v>
      </c>
      <c r="AS135" s="3">
        <f t="shared" si="45"/>
        <v>176</v>
      </c>
      <c r="AT135" s="3"/>
      <c r="AV135" s="218">
        <v>879</v>
      </c>
      <c r="AW135" s="218" t="s">
        <v>145</v>
      </c>
      <c r="AX135" s="218" t="s">
        <v>224</v>
      </c>
      <c r="AZ135" s="218">
        <v>1025</v>
      </c>
      <c r="BA135" s="218" t="s">
        <v>148</v>
      </c>
      <c r="BB135" s="218" t="s">
        <v>225</v>
      </c>
    </row>
    <row r="136" spans="1:54" x14ac:dyDescent="0.25">
      <c r="A136">
        <v>129</v>
      </c>
      <c r="C136" s="2">
        <f t="shared" ref="C136:C199" si="46">A136+400</f>
        <v>529</v>
      </c>
      <c r="E136" s="223">
        <f t="shared" ref="E136:E199" si="47">C136+400</f>
        <v>929</v>
      </c>
      <c r="G136" s="68">
        <f t="shared" ref="G136:G199" si="48">1903-E136</f>
        <v>974</v>
      </c>
      <c r="I136" s="3">
        <f t="shared" ref="I136:I199" si="49">G136-400</f>
        <v>574</v>
      </c>
      <c r="K136" s="3">
        <f t="shared" ref="K136:K199" si="50">I136-400</f>
        <v>174</v>
      </c>
      <c r="AH136" s="2"/>
      <c r="AI136" s="42">
        <v>129</v>
      </c>
      <c r="AK136" s="2">
        <f t="shared" ref="AK136:AK199" si="51">AI136+400</f>
        <v>529</v>
      </c>
      <c r="AM136" s="223">
        <f t="shared" ref="AM136:AM199" si="52">AK136+400</f>
        <v>929</v>
      </c>
      <c r="AO136" s="68">
        <f t="shared" ref="AO136:AO199" si="53">1904-AM136</f>
        <v>975</v>
      </c>
      <c r="AQ136" s="3">
        <f t="shared" ref="AQ136:AQ199" si="54">AO136-400</f>
        <v>575</v>
      </c>
      <c r="AS136" s="3">
        <f t="shared" ref="AS136:AS199" si="55">AQ136-400</f>
        <v>175</v>
      </c>
      <c r="AT136" s="3"/>
      <c r="AV136" s="218">
        <v>880</v>
      </c>
      <c r="AW136" s="218" t="s">
        <v>145</v>
      </c>
      <c r="AX136" s="218" t="s">
        <v>226</v>
      </c>
      <c r="AZ136" s="218">
        <v>1024</v>
      </c>
      <c r="BA136" s="218" t="s">
        <v>148</v>
      </c>
      <c r="BB136" s="218" t="s">
        <v>227</v>
      </c>
    </row>
    <row r="137" spans="1:54" x14ac:dyDescent="0.25">
      <c r="A137">
        <v>130</v>
      </c>
      <c r="C137" s="2">
        <f t="shared" si="46"/>
        <v>530</v>
      </c>
      <c r="E137" s="223">
        <f t="shared" si="47"/>
        <v>930</v>
      </c>
      <c r="G137" s="68">
        <f t="shared" si="48"/>
        <v>973</v>
      </c>
      <c r="I137" s="3">
        <f t="shared" si="49"/>
        <v>573</v>
      </c>
      <c r="K137" s="3">
        <f t="shared" si="50"/>
        <v>173</v>
      </c>
      <c r="AH137" s="2"/>
      <c r="AI137" s="42">
        <v>130</v>
      </c>
      <c r="AK137" s="2">
        <f t="shared" si="51"/>
        <v>530</v>
      </c>
      <c r="AM137" s="223">
        <f t="shared" si="52"/>
        <v>930</v>
      </c>
      <c r="AO137" s="68">
        <f t="shared" si="53"/>
        <v>974</v>
      </c>
      <c r="AQ137" s="3">
        <f t="shared" si="54"/>
        <v>574</v>
      </c>
      <c r="AS137" s="3">
        <f t="shared" si="55"/>
        <v>174</v>
      </c>
      <c r="AT137" s="3"/>
      <c r="AV137" s="218">
        <v>881</v>
      </c>
      <c r="AW137" s="218" t="s">
        <v>145</v>
      </c>
      <c r="AX137" s="218" t="s">
        <v>228</v>
      </c>
      <c r="AZ137" s="218">
        <v>1023</v>
      </c>
      <c r="BA137" s="218" t="s">
        <v>148</v>
      </c>
      <c r="BB137" s="218" t="s">
        <v>229</v>
      </c>
    </row>
    <row r="138" spans="1:54" x14ac:dyDescent="0.25">
      <c r="A138">
        <v>131</v>
      </c>
      <c r="C138" s="2">
        <f t="shared" si="46"/>
        <v>531</v>
      </c>
      <c r="E138" s="223">
        <f t="shared" si="47"/>
        <v>931</v>
      </c>
      <c r="G138" s="68">
        <f t="shared" si="48"/>
        <v>972</v>
      </c>
      <c r="I138" s="3">
        <f t="shared" si="49"/>
        <v>572</v>
      </c>
      <c r="K138" s="3">
        <f t="shared" si="50"/>
        <v>172</v>
      </c>
      <c r="AH138" s="2"/>
      <c r="AI138" s="42">
        <v>131</v>
      </c>
      <c r="AK138" s="2">
        <f t="shared" si="51"/>
        <v>531</v>
      </c>
      <c r="AM138" s="223">
        <f t="shared" si="52"/>
        <v>931</v>
      </c>
      <c r="AO138" s="68">
        <f t="shared" si="53"/>
        <v>973</v>
      </c>
      <c r="AQ138" s="3">
        <f t="shared" si="54"/>
        <v>573</v>
      </c>
      <c r="AS138" s="3">
        <f t="shared" si="55"/>
        <v>173</v>
      </c>
      <c r="AT138" s="3"/>
      <c r="AV138" s="218">
        <v>882</v>
      </c>
      <c r="AW138" s="218" t="s">
        <v>145</v>
      </c>
      <c r="AX138" s="218" t="s">
        <v>230</v>
      </c>
      <c r="AZ138" s="218">
        <v>1022</v>
      </c>
      <c r="BA138" s="218" t="s">
        <v>148</v>
      </c>
      <c r="BB138" s="218" t="s">
        <v>231</v>
      </c>
    </row>
    <row r="139" spans="1:54" x14ac:dyDescent="0.25">
      <c r="A139">
        <v>132</v>
      </c>
      <c r="C139" s="2">
        <f t="shared" si="46"/>
        <v>532</v>
      </c>
      <c r="E139" s="223">
        <f t="shared" si="47"/>
        <v>932</v>
      </c>
      <c r="G139" s="68">
        <f t="shared" si="48"/>
        <v>971</v>
      </c>
      <c r="I139" s="3">
        <f t="shared" si="49"/>
        <v>571</v>
      </c>
      <c r="K139" s="3">
        <f t="shared" si="50"/>
        <v>171</v>
      </c>
      <c r="AH139" s="2"/>
      <c r="AI139" s="42">
        <v>132</v>
      </c>
      <c r="AK139" s="2">
        <f t="shared" si="51"/>
        <v>532</v>
      </c>
      <c r="AM139" s="223">
        <f t="shared" si="52"/>
        <v>932</v>
      </c>
      <c r="AO139" s="68">
        <f t="shared" si="53"/>
        <v>972</v>
      </c>
      <c r="AQ139" s="3">
        <f t="shared" si="54"/>
        <v>572</v>
      </c>
      <c r="AS139" s="3">
        <f t="shared" si="55"/>
        <v>172</v>
      </c>
      <c r="AT139" s="3"/>
      <c r="AV139" s="218">
        <v>883</v>
      </c>
      <c r="AW139" s="218" t="s">
        <v>145</v>
      </c>
      <c r="AX139" s="218" t="s">
        <v>232</v>
      </c>
      <c r="AZ139" s="218">
        <v>1021</v>
      </c>
      <c r="BA139" s="218" t="s">
        <v>148</v>
      </c>
      <c r="BB139" s="218" t="s">
        <v>233</v>
      </c>
    </row>
    <row r="140" spans="1:54" x14ac:dyDescent="0.25">
      <c r="A140">
        <v>133</v>
      </c>
      <c r="C140" s="2">
        <f t="shared" si="46"/>
        <v>533</v>
      </c>
      <c r="E140" s="223">
        <f t="shared" si="47"/>
        <v>933</v>
      </c>
      <c r="G140" s="68">
        <f t="shared" si="48"/>
        <v>970</v>
      </c>
      <c r="I140" s="3">
        <f t="shared" si="49"/>
        <v>570</v>
      </c>
      <c r="K140" s="3">
        <f t="shared" si="50"/>
        <v>170</v>
      </c>
      <c r="AH140" s="2"/>
      <c r="AI140" s="42">
        <v>133</v>
      </c>
      <c r="AK140" s="2">
        <f t="shared" si="51"/>
        <v>533</v>
      </c>
      <c r="AM140" s="223">
        <f t="shared" si="52"/>
        <v>933</v>
      </c>
      <c r="AO140" s="68">
        <f t="shared" si="53"/>
        <v>971</v>
      </c>
      <c r="AQ140" s="3">
        <f t="shared" si="54"/>
        <v>571</v>
      </c>
      <c r="AS140" s="3">
        <f t="shared" si="55"/>
        <v>171</v>
      </c>
      <c r="AT140" s="3"/>
      <c r="AV140" s="218">
        <v>884</v>
      </c>
      <c r="AW140" s="218" t="s">
        <v>145</v>
      </c>
      <c r="AX140" s="218" t="s">
        <v>234</v>
      </c>
      <c r="AZ140" s="218">
        <v>1020</v>
      </c>
      <c r="BA140" s="218" t="s">
        <v>148</v>
      </c>
      <c r="BB140" s="218" t="s">
        <v>235</v>
      </c>
    </row>
    <row r="141" spans="1:54" x14ac:dyDescent="0.25">
      <c r="A141">
        <v>134</v>
      </c>
      <c r="C141" s="2">
        <f t="shared" si="46"/>
        <v>534</v>
      </c>
      <c r="E141" s="223">
        <f t="shared" si="47"/>
        <v>934</v>
      </c>
      <c r="G141" s="68">
        <f t="shared" si="48"/>
        <v>969</v>
      </c>
      <c r="I141" s="3">
        <f t="shared" si="49"/>
        <v>569</v>
      </c>
      <c r="K141" s="3">
        <f t="shared" si="50"/>
        <v>169</v>
      </c>
      <c r="AH141" s="2"/>
      <c r="AI141" s="42">
        <v>134</v>
      </c>
      <c r="AK141" s="2">
        <f t="shared" si="51"/>
        <v>534</v>
      </c>
      <c r="AM141" s="223">
        <f t="shared" si="52"/>
        <v>934</v>
      </c>
      <c r="AO141" s="68">
        <f t="shared" si="53"/>
        <v>970</v>
      </c>
      <c r="AQ141" s="3">
        <f t="shared" si="54"/>
        <v>570</v>
      </c>
      <c r="AS141" s="3">
        <f t="shared" si="55"/>
        <v>170</v>
      </c>
      <c r="AT141" s="3"/>
      <c r="AV141" s="218">
        <v>885</v>
      </c>
      <c r="AW141" s="218" t="s">
        <v>145</v>
      </c>
      <c r="AX141" s="218" t="s">
        <v>236</v>
      </c>
      <c r="AZ141" s="218">
        <v>1019</v>
      </c>
      <c r="BA141" s="218" t="s">
        <v>148</v>
      </c>
      <c r="BB141" s="218" t="s">
        <v>237</v>
      </c>
    </row>
    <row r="142" spans="1:54" x14ac:dyDescent="0.25">
      <c r="A142">
        <v>135</v>
      </c>
      <c r="C142" s="2">
        <f t="shared" si="46"/>
        <v>535</v>
      </c>
      <c r="E142" s="223">
        <f t="shared" si="47"/>
        <v>935</v>
      </c>
      <c r="G142" s="68">
        <f t="shared" si="48"/>
        <v>968</v>
      </c>
      <c r="I142" s="3">
        <f t="shared" si="49"/>
        <v>568</v>
      </c>
      <c r="K142" s="3">
        <f t="shared" si="50"/>
        <v>168</v>
      </c>
      <c r="AH142" s="2"/>
      <c r="AI142" s="42">
        <v>135</v>
      </c>
      <c r="AK142" s="2">
        <f t="shared" si="51"/>
        <v>535</v>
      </c>
      <c r="AM142" s="223">
        <f t="shared" si="52"/>
        <v>935</v>
      </c>
      <c r="AO142" s="68">
        <f t="shared" si="53"/>
        <v>969</v>
      </c>
      <c r="AQ142" s="3">
        <f t="shared" si="54"/>
        <v>569</v>
      </c>
      <c r="AS142" s="3">
        <f t="shared" si="55"/>
        <v>169</v>
      </c>
      <c r="AT142" s="3"/>
      <c r="AV142" s="218">
        <v>886</v>
      </c>
      <c r="AW142" s="218" t="s">
        <v>145</v>
      </c>
      <c r="AX142" s="218" t="s">
        <v>238</v>
      </c>
      <c r="AZ142" s="218">
        <v>1018</v>
      </c>
      <c r="BA142" s="218" t="s">
        <v>148</v>
      </c>
      <c r="BB142" s="218" t="s">
        <v>239</v>
      </c>
    </row>
    <row r="143" spans="1:54" x14ac:dyDescent="0.25">
      <c r="A143">
        <v>136</v>
      </c>
      <c r="C143" s="2">
        <f t="shared" si="46"/>
        <v>536</v>
      </c>
      <c r="E143" s="223">
        <f t="shared" si="47"/>
        <v>936</v>
      </c>
      <c r="G143" s="68">
        <f t="shared" si="48"/>
        <v>967</v>
      </c>
      <c r="I143" s="3">
        <f t="shared" si="49"/>
        <v>567</v>
      </c>
      <c r="K143" s="3">
        <f t="shared" si="50"/>
        <v>167</v>
      </c>
      <c r="AH143" s="2"/>
      <c r="AI143" s="42">
        <v>136</v>
      </c>
      <c r="AK143" s="2">
        <f t="shared" si="51"/>
        <v>536</v>
      </c>
      <c r="AM143" s="223">
        <f t="shared" si="52"/>
        <v>936</v>
      </c>
      <c r="AO143" s="68">
        <f t="shared" si="53"/>
        <v>968</v>
      </c>
      <c r="AQ143" s="3">
        <f t="shared" si="54"/>
        <v>568</v>
      </c>
      <c r="AS143" s="3">
        <f t="shared" si="55"/>
        <v>168</v>
      </c>
      <c r="AT143" s="3"/>
      <c r="AV143" s="218">
        <v>887</v>
      </c>
      <c r="AW143" s="218" t="s">
        <v>145</v>
      </c>
      <c r="AX143" s="218" t="s">
        <v>240</v>
      </c>
      <c r="AZ143" s="218">
        <v>1017</v>
      </c>
      <c r="BA143" s="218" t="s">
        <v>148</v>
      </c>
      <c r="BB143" s="218" t="s">
        <v>241</v>
      </c>
    </row>
    <row r="144" spans="1:54" x14ac:dyDescent="0.25">
      <c r="A144">
        <v>137</v>
      </c>
      <c r="C144" s="2">
        <f t="shared" si="46"/>
        <v>537</v>
      </c>
      <c r="E144" s="223">
        <f t="shared" si="47"/>
        <v>937</v>
      </c>
      <c r="G144" s="68">
        <f t="shared" si="48"/>
        <v>966</v>
      </c>
      <c r="I144" s="3">
        <f t="shared" si="49"/>
        <v>566</v>
      </c>
      <c r="K144" s="3">
        <f t="shared" si="50"/>
        <v>166</v>
      </c>
      <c r="AH144" s="2"/>
      <c r="AI144" s="42">
        <v>137</v>
      </c>
      <c r="AK144" s="2">
        <f t="shared" si="51"/>
        <v>537</v>
      </c>
      <c r="AM144" s="223">
        <f t="shared" si="52"/>
        <v>937</v>
      </c>
      <c r="AO144" s="68">
        <f t="shared" si="53"/>
        <v>967</v>
      </c>
      <c r="AQ144" s="3">
        <f t="shared" si="54"/>
        <v>567</v>
      </c>
      <c r="AS144" s="3">
        <f t="shared" si="55"/>
        <v>167</v>
      </c>
      <c r="AT144" s="3"/>
      <c r="AV144" s="218">
        <v>888</v>
      </c>
      <c r="AW144" s="218" t="s">
        <v>145</v>
      </c>
      <c r="AX144" s="218" t="s">
        <v>242</v>
      </c>
      <c r="AZ144" s="218">
        <v>1016</v>
      </c>
      <c r="BA144" s="218" t="s">
        <v>148</v>
      </c>
      <c r="BB144" s="218" t="s">
        <v>243</v>
      </c>
    </row>
    <row r="145" spans="1:54" x14ac:dyDescent="0.25">
      <c r="A145">
        <v>138</v>
      </c>
      <c r="C145" s="2">
        <f t="shared" si="46"/>
        <v>538</v>
      </c>
      <c r="E145" s="223">
        <f t="shared" si="47"/>
        <v>938</v>
      </c>
      <c r="G145" s="68">
        <f t="shared" si="48"/>
        <v>965</v>
      </c>
      <c r="I145" s="3">
        <f t="shared" si="49"/>
        <v>565</v>
      </c>
      <c r="K145" s="3">
        <f t="shared" si="50"/>
        <v>165</v>
      </c>
      <c r="AH145" s="2"/>
      <c r="AI145" s="42">
        <v>138</v>
      </c>
      <c r="AK145" s="2">
        <f t="shared" si="51"/>
        <v>538</v>
      </c>
      <c r="AM145" s="223">
        <f t="shared" si="52"/>
        <v>938</v>
      </c>
      <c r="AO145" s="68">
        <f t="shared" si="53"/>
        <v>966</v>
      </c>
      <c r="AQ145" s="3">
        <f t="shared" si="54"/>
        <v>566</v>
      </c>
      <c r="AS145" s="3">
        <f t="shared" si="55"/>
        <v>166</v>
      </c>
      <c r="AT145" s="3"/>
      <c r="AV145" s="218">
        <v>889</v>
      </c>
      <c r="AW145" s="218" t="s">
        <v>145</v>
      </c>
      <c r="AX145" s="218" t="s">
        <v>244</v>
      </c>
      <c r="AZ145" s="218">
        <v>1015</v>
      </c>
      <c r="BA145" s="218" t="s">
        <v>148</v>
      </c>
      <c r="BB145" s="218" t="s">
        <v>245</v>
      </c>
    </row>
    <row r="146" spans="1:54" x14ac:dyDescent="0.25">
      <c r="A146">
        <v>139</v>
      </c>
      <c r="C146" s="2">
        <f t="shared" si="46"/>
        <v>539</v>
      </c>
      <c r="E146" s="223">
        <f t="shared" si="47"/>
        <v>939</v>
      </c>
      <c r="G146" s="68">
        <f t="shared" si="48"/>
        <v>964</v>
      </c>
      <c r="I146" s="3">
        <f t="shared" si="49"/>
        <v>564</v>
      </c>
      <c r="K146" s="3">
        <f t="shared" si="50"/>
        <v>164</v>
      </c>
      <c r="AH146" s="2"/>
      <c r="AI146" s="42">
        <v>139</v>
      </c>
      <c r="AK146" s="2">
        <f t="shared" si="51"/>
        <v>539</v>
      </c>
      <c r="AM146" s="223">
        <f t="shared" si="52"/>
        <v>939</v>
      </c>
      <c r="AO146" s="68">
        <f t="shared" si="53"/>
        <v>965</v>
      </c>
      <c r="AQ146" s="3">
        <f t="shared" si="54"/>
        <v>565</v>
      </c>
      <c r="AS146" s="3">
        <f t="shared" si="55"/>
        <v>165</v>
      </c>
      <c r="AT146" s="3"/>
      <c r="AV146" s="218">
        <v>890</v>
      </c>
      <c r="AW146" s="218" t="s">
        <v>145</v>
      </c>
      <c r="AX146" s="218" t="s">
        <v>246</v>
      </c>
      <c r="AZ146" s="218">
        <v>1014</v>
      </c>
      <c r="BA146" s="218" t="s">
        <v>148</v>
      </c>
      <c r="BB146" s="218" t="s">
        <v>247</v>
      </c>
    </row>
    <row r="147" spans="1:54" x14ac:dyDescent="0.25">
      <c r="A147">
        <v>140</v>
      </c>
      <c r="C147" s="2">
        <f t="shared" si="46"/>
        <v>540</v>
      </c>
      <c r="E147" s="223">
        <f t="shared" si="47"/>
        <v>940</v>
      </c>
      <c r="G147" s="68">
        <f t="shared" si="48"/>
        <v>963</v>
      </c>
      <c r="I147" s="3">
        <f t="shared" si="49"/>
        <v>563</v>
      </c>
      <c r="K147" s="3">
        <f t="shared" si="50"/>
        <v>163</v>
      </c>
      <c r="AH147" s="2"/>
      <c r="AI147" s="42">
        <v>140</v>
      </c>
      <c r="AK147" s="2">
        <f t="shared" si="51"/>
        <v>540</v>
      </c>
      <c r="AM147" s="223">
        <f t="shared" si="52"/>
        <v>940</v>
      </c>
      <c r="AO147" s="68">
        <f t="shared" si="53"/>
        <v>964</v>
      </c>
      <c r="AQ147" s="3">
        <f t="shared" si="54"/>
        <v>564</v>
      </c>
      <c r="AS147" s="3">
        <f t="shared" si="55"/>
        <v>164</v>
      </c>
      <c r="AT147" s="3"/>
      <c r="AV147" s="218">
        <v>891</v>
      </c>
      <c r="AW147" s="218" t="s">
        <v>145</v>
      </c>
      <c r="AX147" s="218" t="s">
        <v>248</v>
      </c>
      <c r="AZ147" s="218">
        <v>1013</v>
      </c>
      <c r="BA147" s="218" t="s">
        <v>148</v>
      </c>
      <c r="BB147" s="218" t="s">
        <v>249</v>
      </c>
    </row>
    <row r="148" spans="1:54" x14ac:dyDescent="0.25">
      <c r="A148">
        <v>141</v>
      </c>
      <c r="C148" s="2">
        <f t="shared" si="46"/>
        <v>541</v>
      </c>
      <c r="E148" s="223">
        <f t="shared" si="47"/>
        <v>941</v>
      </c>
      <c r="G148" s="68">
        <f t="shared" si="48"/>
        <v>962</v>
      </c>
      <c r="I148" s="3">
        <f t="shared" si="49"/>
        <v>562</v>
      </c>
      <c r="K148" s="3">
        <f t="shared" si="50"/>
        <v>162</v>
      </c>
      <c r="AH148" s="2"/>
      <c r="AI148" s="42">
        <v>141</v>
      </c>
      <c r="AK148" s="2">
        <f t="shared" si="51"/>
        <v>541</v>
      </c>
      <c r="AM148" s="223">
        <f t="shared" si="52"/>
        <v>941</v>
      </c>
      <c r="AO148" s="68">
        <f t="shared" si="53"/>
        <v>963</v>
      </c>
      <c r="AQ148" s="3">
        <f t="shared" si="54"/>
        <v>563</v>
      </c>
      <c r="AS148" s="3">
        <f t="shared" si="55"/>
        <v>163</v>
      </c>
      <c r="AT148" s="3"/>
      <c r="AV148" s="218">
        <v>892</v>
      </c>
      <c r="AW148" s="218" t="s">
        <v>145</v>
      </c>
      <c r="AX148" s="218" t="s">
        <v>250</v>
      </c>
      <c r="AZ148" s="218">
        <v>1012</v>
      </c>
      <c r="BA148" s="218" t="s">
        <v>148</v>
      </c>
      <c r="BB148" s="218" t="s">
        <v>251</v>
      </c>
    </row>
    <row r="149" spans="1:54" x14ac:dyDescent="0.25">
      <c r="A149">
        <v>142</v>
      </c>
      <c r="C149" s="2">
        <f t="shared" si="46"/>
        <v>542</v>
      </c>
      <c r="E149" s="223">
        <f t="shared" si="47"/>
        <v>942</v>
      </c>
      <c r="G149" s="68">
        <f t="shared" si="48"/>
        <v>961</v>
      </c>
      <c r="I149" s="3">
        <f t="shared" si="49"/>
        <v>561</v>
      </c>
      <c r="K149" s="3">
        <f t="shared" si="50"/>
        <v>161</v>
      </c>
      <c r="AH149" s="2"/>
      <c r="AI149" s="42">
        <v>142</v>
      </c>
      <c r="AK149" s="2">
        <f t="shared" si="51"/>
        <v>542</v>
      </c>
      <c r="AM149" s="223">
        <f t="shared" si="52"/>
        <v>942</v>
      </c>
      <c r="AO149" s="68">
        <f t="shared" si="53"/>
        <v>962</v>
      </c>
      <c r="AQ149" s="3">
        <f t="shared" si="54"/>
        <v>562</v>
      </c>
      <c r="AS149" s="3">
        <f t="shared" si="55"/>
        <v>162</v>
      </c>
      <c r="AT149" s="3"/>
      <c r="AV149" s="218">
        <v>893</v>
      </c>
      <c r="AW149" s="218" t="s">
        <v>145</v>
      </c>
      <c r="AX149" s="218" t="s">
        <v>251</v>
      </c>
      <c r="AZ149" s="218">
        <v>1011</v>
      </c>
      <c r="BA149" s="218" t="s">
        <v>148</v>
      </c>
      <c r="BB149" s="218" t="s">
        <v>250</v>
      </c>
    </row>
    <row r="150" spans="1:54" x14ac:dyDescent="0.25">
      <c r="A150">
        <v>143</v>
      </c>
      <c r="C150" s="2">
        <f t="shared" si="46"/>
        <v>543</v>
      </c>
      <c r="E150" s="223">
        <f t="shared" si="47"/>
        <v>943</v>
      </c>
      <c r="G150" s="68">
        <f t="shared" si="48"/>
        <v>960</v>
      </c>
      <c r="I150" s="3">
        <f t="shared" si="49"/>
        <v>560</v>
      </c>
      <c r="K150" s="3">
        <f t="shared" si="50"/>
        <v>160</v>
      </c>
      <c r="AH150" s="2"/>
      <c r="AI150" s="42">
        <v>143</v>
      </c>
      <c r="AK150" s="2">
        <f t="shared" si="51"/>
        <v>543</v>
      </c>
      <c r="AM150" s="223">
        <f t="shared" si="52"/>
        <v>943</v>
      </c>
      <c r="AO150" s="68">
        <f t="shared" si="53"/>
        <v>961</v>
      </c>
      <c r="AQ150" s="3">
        <f t="shared" si="54"/>
        <v>561</v>
      </c>
      <c r="AS150" s="3">
        <f t="shared" si="55"/>
        <v>161</v>
      </c>
      <c r="AT150" s="3"/>
      <c r="AV150" s="218">
        <v>894</v>
      </c>
      <c r="AW150" s="218" t="s">
        <v>145</v>
      </c>
      <c r="AX150" s="218" t="s">
        <v>249</v>
      </c>
      <c r="AZ150" s="218">
        <v>1010</v>
      </c>
      <c r="BA150" s="218" t="s">
        <v>148</v>
      </c>
      <c r="BB150" s="218" t="s">
        <v>248</v>
      </c>
    </row>
    <row r="151" spans="1:54" x14ac:dyDescent="0.25">
      <c r="A151">
        <v>144</v>
      </c>
      <c r="C151" s="2">
        <f t="shared" si="46"/>
        <v>544</v>
      </c>
      <c r="E151" s="223">
        <f t="shared" si="47"/>
        <v>944</v>
      </c>
      <c r="G151" s="68">
        <f t="shared" si="48"/>
        <v>959</v>
      </c>
      <c r="I151" s="3">
        <f t="shared" si="49"/>
        <v>559</v>
      </c>
      <c r="K151" s="3">
        <f t="shared" si="50"/>
        <v>159</v>
      </c>
      <c r="AH151" s="2"/>
      <c r="AI151" s="42">
        <v>144</v>
      </c>
      <c r="AK151" s="2">
        <f t="shared" si="51"/>
        <v>544</v>
      </c>
      <c r="AM151" s="223">
        <f t="shared" si="52"/>
        <v>944</v>
      </c>
      <c r="AO151" s="68">
        <f t="shared" si="53"/>
        <v>960</v>
      </c>
      <c r="AQ151" s="3">
        <f t="shared" si="54"/>
        <v>560</v>
      </c>
      <c r="AS151" s="3">
        <f t="shared" si="55"/>
        <v>160</v>
      </c>
      <c r="AT151" s="3"/>
      <c r="AV151" s="218">
        <v>895</v>
      </c>
      <c r="AW151" s="218" t="s">
        <v>145</v>
      </c>
      <c r="AX151" s="218" t="s">
        <v>247</v>
      </c>
      <c r="AZ151" s="218">
        <v>1009</v>
      </c>
      <c r="BA151" s="218" t="s">
        <v>148</v>
      </c>
      <c r="BB151" s="218" t="s">
        <v>246</v>
      </c>
    </row>
    <row r="152" spans="1:54" x14ac:dyDescent="0.25">
      <c r="A152">
        <v>145</v>
      </c>
      <c r="C152" s="2">
        <f t="shared" si="46"/>
        <v>545</v>
      </c>
      <c r="E152" s="223">
        <f t="shared" si="47"/>
        <v>945</v>
      </c>
      <c r="G152" s="68">
        <f t="shared" si="48"/>
        <v>958</v>
      </c>
      <c r="I152" s="3">
        <f t="shared" si="49"/>
        <v>558</v>
      </c>
      <c r="K152" s="3">
        <f t="shared" si="50"/>
        <v>158</v>
      </c>
      <c r="AH152" s="2"/>
      <c r="AI152" s="42">
        <v>145</v>
      </c>
      <c r="AK152" s="2">
        <f t="shared" si="51"/>
        <v>545</v>
      </c>
      <c r="AM152" s="223">
        <f t="shared" si="52"/>
        <v>945</v>
      </c>
      <c r="AO152" s="68">
        <f t="shared" si="53"/>
        <v>959</v>
      </c>
      <c r="AQ152" s="3">
        <f t="shared" si="54"/>
        <v>559</v>
      </c>
      <c r="AS152" s="3">
        <f t="shared" si="55"/>
        <v>159</v>
      </c>
      <c r="AT152" s="3"/>
      <c r="AV152" s="218">
        <v>896</v>
      </c>
      <c r="AW152" s="218" t="s">
        <v>145</v>
      </c>
      <c r="AX152" s="218" t="s">
        <v>245</v>
      </c>
      <c r="AZ152" s="218">
        <v>1008</v>
      </c>
      <c r="BA152" s="218" t="s">
        <v>148</v>
      </c>
      <c r="BB152" s="218" t="s">
        <v>244</v>
      </c>
    </row>
    <row r="153" spans="1:54" x14ac:dyDescent="0.25">
      <c r="A153">
        <v>146</v>
      </c>
      <c r="C153" s="2">
        <f t="shared" si="46"/>
        <v>546</v>
      </c>
      <c r="E153" s="223">
        <f t="shared" si="47"/>
        <v>946</v>
      </c>
      <c r="G153" s="68">
        <f t="shared" si="48"/>
        <v>957</v>
      </c>
      <c r="I153" s="3">
        <f t="shared" si="49"/>
        <v>557</v>
      </c>
      <c r="K153" s="3">
        <f t="shared" si="50"/>
        <v>157</v>
      </c>
      <c r="AH153" s="2"/>
      <c r="AI153" s="42">
        <v>146</v>
      </c>
      <c r="AK153" s="2">
        <f t="shared" si="51"/>
        <v>546</v>
      </c>
      <c r="AM153" s="223">
        <f t="shared" si="52"/>
        <v>946</v>
      </c>
      <c r="AO153" s="68">
        <f t="shared" si="53"/>
        <v>958</v>
      </c>
      <c r="AQ153" s="3">
        <f t="shared" si="54"/>
        <v>558</v>
      </c>
      <c r="AS153" s="3">
        <f t="shared" si="55"/>
        <v>158</v>
      </c>
      <c r="AT153" s="3"/>
      <c r="AV153" s="218">
        <v>897</v>
      </c>
      <c r="AW153" s="218" t="s">
        <v>145</v>
      </c>
      <c r="AX153" s="218" t="s">
        <v>243</v>
      </c>
      <c r="AZ153" s="218">
        <v>1007</v>
      </c>
      <c r="BA153" s="218" t="s">
        <v>148</v>
      </c>
      <c r="BB153" s="218" t="s">
        <v>242</v>
      </c>
    </row>
    <row r="154" spans="1:54" x14ac:dyDescent="0.25">
      <c r="A154">
        <v>147</v>
      </c>
      <c r="C154" s="2">
        <f t="shared" si="46"/>
        <v>547</v>
      </c>
      <c r="E154" s="223">
        <f t="shared" si="47"/>
        <v>947</v>
      </c>
      <c r="G154" s="68">
        <f t="shared" si="48"/>
        <v>956</v>
      </c>
      <c r="I154" s="3">
        <f t="shared" si="49"/>
        <v>556</v>
      </c>
      <c r="K154" s="3">
        <f t="shared" si="50"/>
        <v>156</v>
      </c>
      <c r="AH154" s="2"/>
      <c r="AI154" s="42">
        <v>147</v>
      </c>
      <c r="AK154" s="2">
        <f t="shared" si="51"/>
        <v>547</v>
      </c>
      <c r="AM154" s="223">
        <f t="shared" si="52"/>
        <v>947</v>
      </c>
      <c r="AO154" s="68">
        <f t="shared" si="53"/>
        <v>957</v>
      </c>
      <c r="AQ154" s="3">
        <f t="shared" si="54"/>
        <v>557</v>
      </c>
      <c r="AS154" s="3">
        <f t="shared" si="55"/>
        <v>157</v>
      </c>
      <c r="AT154" s="3"/>
      <c r="AV154" s="218">
        <v>898</v>
      </c>
      <c r="AW154" s="218" t="s">
        <v>145</v>
      </c>
      <c r="AX154" s="218" t="s">
        <v>241</v>
      </c>
      <c r="AZ154" s="218">
        <v>1006</v>
      </c>
      <c r="BA154" s="218" t="s">
        <v>148</v>
      </c>
      <c r="BB154" s="218" t="s">
        <v>240</v>
      </c>
    </row>
    <row r="155" spans="1:54" x14ac:dyDescent="0.25">
      <c r="A155">
        <v>148</v>
      </c>
      <c r="C155" s="2">
        <f t="shared" si="46"/>
        <v>548</v>
      </c>
      <c r="E155" s="223">
        <f t="shared" si="47"/>
        <v>948</v>
      </c>
      <c r="G155" s="68">
        <f t="shared" si="48"/>
        <v>955</v>
      </c>
      <c r="I155" s="3">
        <f t="shared" si="49"/>
        <v>555</v>
      </c>
      <c r="K155" s="3">
        <f t="shared" si="50"/>
        <v>155</v>
      </c>
      <c r="AH155" s="2"/>
      <c r="AI155" s="42">
        <v>148</v>
      </c>
      <c r="AK155" s="2">
        <f t="shared" si="51"/>
        <v>548</v>
      </c>
      <c r="AM155" s="223">
        <f t="shared" si="52"/>
        <v>948</v>
      </c>
      <c r="AO155" s="68">
        <f t="shared" si="53"/>
        <v>956</v>
      </c>
      <c r="AQ155" s="3">
        <f t="shared" si="54"/>
        <v>556</v>
      </c>
      <c r="AS155" s="3">
        <f t="shared" si="55"/>
        <v>156</v>
      </c>
      <c r="AT155" s="3"/>
      <c r="AV155" s="218">
        <v>899</v>
      </c>
      <c r="AW155" s="218" t="s">
        <v>145</v>
      </c>
      <c r="AX155" s="218" t="s">
        <v>239</v>
      </c>
      <c r="AZ155" s="218">
        <v>1005</v>
      </c>
      <c r="BA155" s="218" t="s">
        <v>148</v>
      </c>
      <c r="BB155" s="218" t="s">
        <v>238</v>
      </c>
    </row>
    <row r="156" spans="1:54" x14ac:dyDescent="0.25">
      <c r="A156">
        <v>149</v>
      </c>
      <c r="C156" s="2">
        <f t="shared" si="46"/>
        <v>549</v>
      </c>
      <c r="E156" s="223">
        <f t="shared" si="47"/>
        <v>949</v>
      </c>
      <c r="G156" s="68">
        <f t="shared" si="48"/>
        <v>954</v>
      </c>
      <c r="I156" s="3">
        <f t="shared" si="49"/>
        <v>554</v>
      </c>
      <c r="K156" s="3">
        <f t="shared" si="50"/>
        <v>154</v>
      </c>
      <c r="AH156" s="2"/>
      <c r="AI156" s="42">
        <v>149</v>
      </c>
      <c r="AK156" s="2">
        <f t="shared" si="51"/>
        <v>549</v>
      </c>
      <c r="AM156" s="223">
        <f t="shared" si="52"/>
        <v>949</v>
      </c>
      <c r="AO156" s="68">
        <f t="shared" si="53"/>
        <v>955</v>
      </c>
      <c r="AQ156" s="3">
        <f t="shared" si="54"/>
        <v>555</v>
      </c>
      <c r="AS156" s="3">
        <f t="shared" si="55"/>
        <v>155</v>
      </c>
      <c r="AT156" s="3"/>
      <c r="AV156" s="218">
        <v>900</v>
      </c>
      <c r="AW156" s="218" t="s">
        <v>145</v>
      </c>
      <c r="AX156" s="218" t="s">
        <v>237</v>
      </c>
      <c r="AZ156" s="218">
        <v>1004</v>
      </c>
      <c r="BA156" s="218" t="s">
        <v>148</v>
      </c>
      <c r="BB156" s="218" t="s">
        <v>236</v>
      </c>
    </row>
    <row r="157" spans="1:54" x14ac:dyDescent="0.25">
      <c r="A157">
        <v>150</v>
      </c>
      <c r="C157" s="2">
        <f t="shared" si="46"/>
        <v>550</v>
      </c>
      <c r="E157" s="223">
        <f t="shared" si="47"/>
        <v>950</v>
      </c>
      <c r="G157" s="68">
        <f t="shared" si="48"/>
        <v>953</v>
      </c>
      <c r="I157" s="3">
        <f t="shared" si="49"/>
        <v>553</v>
      </c>
      <c r="K157" s="3">
        <f t="shared" si="50"/>
        <v>153</v>
      </c>
      <c r="AH157" s="2"/>
      <c r="AI157" s="42">
        <v>150</v>
      </c>
      <c r="AK157" s="2">
        <f t="shared" si="51"/>
        <v>550</v>
      </c>
      <c r="AM157" s="223">
        <f t="shared" si="52"/>
        <v>950</v>
      </c>
      <c r="AO157" s="68">
        <f t="shared" si="53"/>
        <v>954</v>
      </c>
      <c r="AQ157" s="3">
        <f t="shared" si="54"/>
        <v>554</v>
      </c>
      <c r="AS157" s="3">
        <f t="shared" si="55"/>
        <v>154</v>
      </c>
      <c r="AT157" s="3"/>
      <c r="AV157" s="218">
        <v>901</v>
      </c>
      <c r="AW157" s="218" t="s">
        <v>145</v>
      </c>
      <c r="AX157" s="218" t="s">
        <v>235</v>
      </c>
      <c r="AZ157" s="218">
        <v>1003</v>
      </c>
      <c r="BA157" s="218" t="s">
        <v>148</v>
      </c>
      <c r="BB157" s="218" t="s">
        <v>234</v>
      </c>
    </row>
    <row r="158" spans="1:54" x14ac:dyDescent="0.25">
      <c r="A158">
        <v>151</v>
      </c>
      <c r="C158" s="2">
        <f t="shared" si="46"/>
        <v>551</v>
      </c>
      <c r="E158" s="223">
        <f t="shared" si="47"/>
        <v>951</v>
      </c>
      <c r="G158" s="68">
        <f t="shared" si="48"/>
        <v>952</v>
      </c>
      <c r="I158" s="3">
        <f t="shared" si="49"/>
        <v>552</v>
      </c>
      <c r="K158" s="3">
        <f t="shared" si="50"/>
        <v>152</v>
      </c>
      <c r="AH158" s="2"/>
      <c r="AI158" s="42">
        <v>151</v>
      </c>
      <c r="AK158" s="2">
        <f t="shared" si="51"/>
        <v>551</v>
      </c>
      <c r="AM158" s="223">
        <f t="shared" si="52"/>
        <v>951</v>
      </c>
      <c r="AO158" s="68">
        <f t="shared" si="53"/>
        <v>953</v>
      </c>
      <c r="AQ158" s="3">
        <f t="shared" si="54"/>
        <v>553</v>
      </c>
      <c r="AS158" s="3">
        <f t="shared" si="55"/>
        <v>153</v>
      </c>
      <c r="AT158" s="3"/>
      <c r="AV158" s="218">
        <v>902</v>
      </c>
      <c r="AW158" s="218" t="s">
        <v>145</v>
      </c>
      <c r="AX158" s="218" t="s">
        <v>233</v>
      </c>
      <c r="AZ158" s="218">
        <v>1002</v>
      </c>
      <c r="BA158" s="218" t="s">
        <v>148</v>
      </c>
      <c r="BB158" s="218" t="s">
        <v>232</v>
      </c>
    </row>
    <row r="159" spans="1:54" x14ac:dyDescent="0.25">
      <c r="A159">
        <v>152</v>
      </c>
      <c r="C159" s="2">
        <f t="shared" si="46"/>
        <v>552</v>
      </c>
      <c r="E159" s="223">
        <f t="shared" si="47"/>
        <v>952</v>
      </c>
      <c r="G159" s="68">
        <f t="shared" si="48"/>
        <v>951</v>
      </c>
      <c r="I159" s="3">
        <f t="shared" si="49"/>
        <v>551</v>
      </c>
      <c r="K159" s="3">
        <f t="shared" si="50"/>
        <v>151</v>
      </c>
      <c r="AH159" s="2"/>
      <c r="AI159" s="42">
        <v>152</v>
      </c>
      <c r="AK159" s="2">
        <f t="shared" si="51"/>
        <v>552</v>
      </c>
      <c r="AM159" s="223">
        <f t="shared" si="52"/>
        <v>952</v>
      </c>
      <c r="AO159" s="68">
        <f t="shared" si="53"/>
        <v>952</v>
      </c>
      <c r="AQ159" s="3">
        <f t="shared" si="54"/>
        <v>552</v>
      </c>
      <c r="AS159" s="3">
        <f t="shared" si="55"/>
        <v>152</v>
      </c>
      <c r="AT159" s="3"/>
      <c r="AV159" s="218">
        <v>903</v>
      </c>
      <c r="AW159" s="218" t="s">
        <v>145</v>
      </c>
      <c r="AX159" s="218" t="s">
        <v>231</v>
      </c>
      <c r="AZ159" s="218">
        <v>1001</v>
      </c>
      <c r="BA159" s="218" t="s">
        <v>148</v>
      </c>
      <c r="BB159" s="218" t="s">
        <v>230</v>
      </c>
    </row>
    <row r="160" spans="1:54" x14ac:dyDescent="0.25">
      <c r="A160">
        <v>153</v>
      </c>
      <c r="C160" s="2">
        <f t="shared" si="46"/>
        <v>553</v>
      </c>
      <c r="E160" s="223">
        <f t="shared" si="47"/>
        <v>953</v>
      </c>
      <c r="G160" s="68">
        <f t="shared" si="48"/>
        <v>950</v>
      </c>
      <c r="I160" s="3">
        <f t="shared" si="49"/>
        <v>550</v>
      </c>
      <c r="K160" s="3">
        <f t="shared" si="50"/>
        <v>150</v>
      </c>
      <c r="AH160" s="2"/>
      <c r="AI160" s="42">
        <v>153</v>
      </c>
      <c r="AK160" s="2">
        <f t="shared" si="51"/>
        <v>553</v>
      </c>
      <c r="AM160" s="223">
        <f t="shared" si="52"/>
        <v>953</v>
      </c>
      <c r="AO160" s="68">
        <f t="shared" si="53"/>
        <v>951</v>
      </c>
      <c r="AQ160" s="3">
        <f t="shared" si="54"/>
        <v>551</v>
      </c>
      <c r="AS160" s="3">
        <f t="shared" si="55"/>
        <v>151</v>
      </c>
      <c r="AT160" s="3"/>
      <c r="AV160" s="218">
        <v>904</v>
      </c>
      <c r="AW160" s="218" t="s">
        <v>145</v>
      </c>
      <c r="AX160" s="218" t="s">
        <v>229</v>
      </c>
      <c r="AZ160" s="218">
        <v>1000</v>
      </c>
      <c r="BA160" s="218" t="s">
        <v>148</v>
      </c>
      <c r="BB160" s="218" t="s">
        <v>228</v>
      </c>
    </row>
    <row r="161" spans="1:54" x14ac:dyDescent="0.25">
      <c r="A161">
        <v>154</v>
      </c>
      <c r="C161" s="2">
        <f t="shared" si="46"/>
        <v>554</v>
      </c>
      <c r="E161" s="223">
        <f t="shared" si="47"/>
        <v>954</v>
      </c>
      <c r="G161" s="68">
        <f t="shared" si="48"/>
        <v>949</v>
      </c>
      <c r="I161" s="3">
        <f t="shared" si="49"/>
        <v>549</v>
      </c>
      <c r="K161" s="3">
        <f t="shared" si="50"/>
        <v>149</v>
      </c>
      <c r="AH161" s="2"/>
      <c r="AI161" s="42">
        <v>154</v>
      </c>
      <c r="AK161" s="2">
        <f t="shared" si="51"/>
        <v>554</v>
      </c>
      <c r="AM161" s="223">
        <f t="shared" si="52"/>
        <v>954</v>
      </c>
      <c r="AO161" s="68">
        <f t="shared" si="53"/>
        <v>950</v>
      </c>
      <c r="AQ161" s="3">
        <f t="shared" si="54"/>
        <v>550</v>
      </c>
      <c r="AS161" s="3">
        <f t="shared" si="55"/>
        <v>150</v>
      </c>
      <c r="AT161" s="3"/>
      <c r="AV161" s="218">
        <v>905</v>
      </c>
      <c r="AW161" s="218" t="s">
        <v>145</v>
      </c>
      <c r="AX161" s="218" t="s">
        <v>227</v>
      </c>
      <c r="AZ161" s="218">
        <v>999</v>
      </c>
      <c r="BA161" s="218" t="s">
        <v>148</v>
      </c>
      <c r="BB161" s="218" t="s">
        <v>226</v>
      </c>
    </row>
    <row r="162" spans="1:54" x14ac:dyDescent="0.25">
      <c r="A162">
        <v>155</v>
      </c>
      <c r="C162" s="2">
        <f t="shared" si="46"/>
        <v>555</v>
      </c>
      <c r="E162" s="223">
        <f t="shared" si="47"/>
        <v>955</v>
      </c>
      <c r="G162" s="68">
        <f t="shared" si="48"/>
        <v>948</v>
      </c>
      <c r="I162" s="3">
        <f t="shared" si="49"/>
        <v>548</v>
      </c>
      <c r="K162" s="3">
        <f t="shared" si="50"/>
        <v>148</v>
      </c>
      <c r="AH162" s="2"/>
      <c r="AI162" s="42">
        <v>155</v>
      </c>
      <c r="AK162" s="2">
        <f t="shared" si="51"/>
        <v>555</v>
      </c>
      <c r="AM162" s="223">
        <f t="shared" si="52"/>
        <v>955</v>
      </c>
      <c r="AO162" s="68">
        <f t="shared" si="53"/>
        <v>949</v>
      </c>
      <c r="AQ162" s="3">
        <f t="shared" si="54"/>
        <v>549</v>
      </c>
      <c r="AS162" s="3">
        <f t="shared" si="55"/>
        <v>149</v>
      </c>
      <c r="AT162" s="3"/>
      <c r="AV162" s="218">
        <v>906</v>
      </c>
      <c r="AW162" s="218" t="s">
        <v>145</v>
      </c>
      <c r="AX162" s="218" t="s">
        <v>225</v>
      </c>
      <c r="AZ162" s="218">
        <v>998</v>
      </c>
      <c r="BA162" s="218" t="s">
        <v>148</v>
      </c>
      <c r="BB162" s="218" t="s">
        <v>224</v>
      </c>
    </row>
    <row r="163" spans="1:54" x14ac:dyDescent="0.25">
      <c r="A163">
        <v>156</v>
      </c>
      <c r="C163" s="2">
        <f t="shared" si="46"/>
        <v>556</v>
      </c>
      <c r="E163" s="223">
        <f t="shared" si="47"/>
        <v>956</v>
      </c>
      <c r="G163" s="68">
        <f t="shared" si="48"/>
        <v>947</v>
      </c>
      <c r="I163" s="3">
        <f t="shared" si="49"/>
        <v>547</v>
      </c>
      <c r="K163" s="3">
        <f t="shared" si="50"/>
        <v>147</v>
      </c>
      <c r="AH163" s="2"/>
      <c r="AI163" s="42">
        <v>156</v>
      </c>
      <c r="AK163" s="2">
        <f t="shared" si="51"/>
        <v>556</v>
      </c>
      <c r="AM163" s="223">
        <f t="shared" si="52"/>
        <v>956</v>
      </c>
      <c r="AO163" s="68">
        <f t="shared" si="53"/>
        <v>948</v>
      </c>
      <c r="AQ163" s="3">
        <f t="shared" si="54"/>
        <v>548</v>
      </c>
      <c r="AS163" s="3">
        <f t="shared" si="55"/>
        <v>148</v>
      </c>
      <c r="AT163" s="3"/>
      <c r="AV163" s="218">
        <v>907</v>
      </c>
      <c r="AW163" s="218" t="s">
        <v>145</v>
      </c>
      <c r="AX163" s="218" t="s">
        <v>223</v>
      </c>
      <c r="AZ163" s="218">
        <v>997</v>
      </c>
      <c r="BA163" s="218" t="s">
        <v>148</v>
      </c>
      <c r="BB163" s="218" t="s">
        <v>222</v>
      </c>
    </row>
    <row r="164" spans="1:54" x14ac:dyDescent="0.25">
      <c r="A164">
        <v>157</v>
      </c>
      <c r="C164" s="2">
        <f t="shared" si="46"/>
        <v>557</v>
      </c>
      <c r="E164" s="223">
        <f t="shared" si="47"/>
        <v>957</v>
      </c>
      <c r="G164" s="68">
        <f t="shared" si="48"/>
        <v>946</v>
      </c>
      <c r="I164" s="3">
        <f t="shared" si="49"/>
        <v>546</v>
      </c>
      <c r="K164" s="3">
        <f t="shared" si="50"/>
        <v>146</v>
      </c>
      <c r="AH164" s="2"/>
      <c r="AI164" s="42">
        <v>157</v>
      </c>
      <c r="AK164" s="2">
        <f t="shared" si="51"/>
        <v>557</v>
      </c>
      <c r="AM164" s="223">
        <f t="shared" si="52"/>
        <v>957</v>
      </c>
      <c r="AO164" s="68">
        <f t="shared" si="53"/>
        <v>947</v>
      </c>
      <c r="AQ164" s="3">
        <f t="shared" si="54"/>
        <v>547</v>
      </c>
      <c r="AS164" s="3">
        <f t="shared" si="55"/>
        <v>147</v>
      </c>
      <c r="AT164" s="3"/>
      <c r="AV164" s="218">
        <v>908</v>
      </c>
      <c r="AW164" s="218" t="s">
        <v>145</v>
      </c>
      <c r="AX164" s="218" t="s">
        <v>221</v>
      </c>
      <c r="AZ164" s="218">
        <v>996</v>
      </c>
      <c r="BA164" s="218" t="s">
        <v>148</v>
      </c>
      <c r="BB164" s="218" t="s">
        <v>220</v>
      </c>
    </row>
    <row r="165" spans="1:54" x14ac:dyDescent="0.25">
      <c r="A165">
        <v>158</v>
      </c>
      <c r="C165" s="2">
        <f t="shared" si="46"/>
        <v>558</v>
      </c>
      <c r="E165" s="223">
        <f t="shared" si="47"/>
        <v>958</v>
      </c>
      <c r="G165" s="68">
        <f t="shared" si="48"/>
        <v>945</v>
      </c>
      <c r="I165" s="3">
        <f t="shared" si="49"/>
        <v>545</v>
      </c>
      <c r="K165" s="3">
        <f t="shared" si="50"/>
        <v>145</v>
      </c>
      <c r="AH165" s="2"/>
      <c r="AI165" s="42">
        <v>158</v>
      </c>
      <c r="AK165" s="2">
        <f t="shared" si="51"/>
        <v>558</v>
      </c>
      <c r="AM165" s="223">
        <f t="shared" si="52"/>
        <v>958</v>
      </c>
      <c r="AO165" s="68">
        <f t="shared" si="53"/>
        <v>946</v>
      </c>
      <c r="AQ165" s="3">
        <f t="shared" si="54"/>
        <v>546</v>
      </c>
      <c r="AS165" s="3">
        <f t="shared" si="55"/>
        <v>146</v>
      </c>
      <c r="AT165" s="3"/>
      <c r="AV165" s="218">
        <v>909</v>
      </c>
      <c r="AW165" s="218" t="s">
        <v>145</v>
      </c>
      <c r="AX165" s="218" t="s">
        <v>219</v>
      </c>
      <c r="AZ165" s="218">
        <v>995</v>
      </c>
      <c r="BA165" s="218" t="s">
        <v>148</v>
      </c>
      <c r="BB165" s="218" t="s">
        <v>218</v>
      </c>
    </row>
    <row r="166" spans="1:54" x14ac:dyDescent="0.25">
      <c r="A166">
        <v>159</v>
      </c>
      <c r="C166" s="2">
        <f t="shared" si="46"/>
        <v>559</v>
      </c>
      <c r="E166" s="223">
        <f t="shared" si="47"/>
        <v>959</v>
      </c>
      <c r="G166" s="68">
        <f t="shared" si="48"/>
        <v>944</v>
      </c>
      <c r="I166" s="3">
        <f t="shared" si="49"/>
        <v>544</v>
      </c>
      <c r="K166" s="3">
        <f t="shared" si="50"/>
        <v>144</v>
      </c>
      <c r="AH166" s="2"/>
      <c r="AI166" s="42">
        <v>159</v>
      </c>
      <c r="AK166" s="2">
        <f t="shared" si="51"/>
        <v>559</v>
      </c>
      <c r="AM166" s="223">
        <f t="shared" si="52"/>
        <v>959</v>
      </c>
      <c r="AO166" s="68">
        <f t="shared" si="53"/>
        <v>945</v>
      </c>
      <c r="AQ166" s="3">
        <f t="shared" si="54"/>
        <v>545</v>
      </c>
      <c r="AS166" s="3">
        <f t="shared" si="55"/>
        <v>145</v>
      </c>
      <c r="AT166" s="3"/>
      <c r="AV166" s="218">
        <v>910</v>
      </c>
      <c r="AW166" s="218" t="s">
        <v>145</v>
      </c>
      <c r="AX166" s="218" t="s">
        <v>217</v>
      </c>
      <c r="AZ166" s="218">
        <v>994</v>
      </c>
      <c r="BA166" s="218" t="s">
        <v>148</v>
      </c>
      <c r="BB166" s="218" t="s">
        <v>216</v>
      </c>
    </row>
    <row r="167" spans="1:54" x14ac:dyDescent="0.25">
      <c r="A167">
        <v>160</v>
      </c>
      <c r="C167" s="2">
        <f t="shared" si="46"/>
        <v>560</v>
      </c>
      <c r="E167" s="223">
        <f t="shared" si="47"/>
        <v>960</v>
      </c>
      <c r="G167" s="68">
        <f t="shared" si="48"/>
        <v>943</v>
      </c>
      <c r="I167" s="3">
        <f t="shared" si="49"/>
        <v>543</v>
      </c>
      <c r="K167" s="3">
        <f t="shared" si="50"/>
        <v>143</v>
      </c>
      <c r="AH167" s="2"/>
      <c r="AI167" s="42">
        <v>160</v>
      </c>
      <c r="AK167" s="2">
        <f t="shared" si="51"/>
        <v>560</v>
      </c>
      <c r="AM167" s="223">
        <f t="shared" si="52"/>
        <v>960</v>
      </c>
      <c r="AO167" s="68">
        <f t="shared" si="53"/>
        <v>944</v>
      </c>
      <c r="AQ167" s="3">
        <f t="shared" si="54"/>
        <v>544</v>
      </c>
      <c r="AS167" s="3">
        <f t="shared" si="55"/>
        <v>144</v>
      </c>
      <c r="AT167" s="3"/>
      <c r="AV167" s="218">
        <v>911</v>
      </c>
      <c r="AW167" s="218" t="s">
        <v>145</v>
      </c>
      <c r="AX167" s="218" t="s">
        <v>215</v>
      </c>
      <c r="AZ167" s="218">
        <v>993</v>
      </c>
      <c r="BA167" s="218" t="s">
        <v>148</v>
      </c>
      <c r="BB167" s="218" t="s">
        <v>214</v>
      </c>
    </row>
    <row r="168" spans="1:54" x14ac:dyDescent="0.25">
      <c r="A168">
        <v>161</v>
      </c>
      <c r="C168" s="2">
        <f t="shared" si="46"/>
        <v>561</v>
      </c>
      <c r="E168" s="223">
        <f t="shared" si="47"/>
        <v>961</v>
      </c>
      <c r="G168" s="68">
        <f t="shared" si="48"/>
        <v>942</v>
      </c>
      <c r="I168" s="3">
        <f t="shared" si="49"/>
        <v>542</v>
      </c>
      <c r="K168" s="3">
        <f t="shared" si="50"/>
        <v>142</v>
      </c>
      <c r="AH168" s="2"/>
      <c r="AI168" s="42">
        <v>161</v>
      </c>
      <c r="AK168" s="2">
        <f t="shared" si="51"/>
        <v>561</v>
      </c>
      <c r="AM168" s="223">
        <f t="shared" si="52"/>
        <v>961</v>
      </c>
      <c r="AO168" s="68">
        <f t="shared" si="53"/>
        <v>943</v>
      </c>
      <c r="AQ168" s="3">
        <f t="shared" si="54"/>
        <v>543</v>
      </c>
      <c r="AS168" s="3">
        <f t="shared" si="55"/>
        <v>143</v>
      </c>
      <c r="AT168" s="3"/>
      <c r="AV168" s="218">
        <v>912</v>
      </c>
      <c r="AW168" s="218" t="s">
        <v>145</v>
      </c>
      <c r="AX168" s="218" t="s">
        <v>213</v>
      </c>
      <c r="AZ168" s="218">
        <v>992</v>
      </c>
      <c r="BA168" s="218" t="s">
        <v>148</v>
      </c>
      <c r="BB168" s="218" t="s">
        <v>212</v>
      </c>
    </row>
    <row r="169" spans="1:54" x14ac:dyDescent="0.25">
      <c r="A169">
        <v>162</v>
      </c>
      <c r="C169" s="2">
        <f t="shared" si="46"/>
        <v>562</v>
      </c>
      <c r="E169" s="223">
        <f t="shared" si="47"/>
        <v>962</v>
      </c>
      <c r="G169" s="68">
        <f t="shared" si="48"/>
        <v>941</v>
      </c>
      <c r="I169" s="3">
        <f t="shared" si="49"/>
        <v>541</v>
      </c>
      <c r="K169" s="3">
        <f t="shared" si="50"/>
        <v>141</v>
      </c>
      <c r="AH169" s="2"/>
      <c r="AI169" s="42">
        <v>162</v>
      </c>
      <c r="AK169" s="2">
        <f t="shared" si="51"/>
        <v>562</v>
      </c>
      <c r="AM169" s="223">
        <f t="shared" si="52"/>
        <v>962</v>
      </c>
      <c r="AO169" s="68">
        <f t="shared" si="53"/>
        <v>942</v>
      </c>
      <c r="AQ169" s="3">
        <f t="shared" si="54"/>
        <v>542</v>
      </c>
      <c r="AS169" s="3">
        <f t="shared" si="55"/>
        <v>142</v>
      </c>
      <c r="AT169" s="3"/>
      <c r="AV169" s="218">
        <v>913</v>
      </c>
      <c r="AW169" s="218" t="s">
        <v>146</v>
      </c>
      <c r="AX169" s="218" t="s">
        <v>212</v>
      </c>
      <c r="AZ169" s="218">
        <v>991</v>
      </c>
      <c r="BA169" s="218" t="s">
        <v>147</v>
      </c>
      <c r="BB169" s="218" t="s">
        <v>213</v>
      </c>
    </row>
    <row r="170" spans="1:54" x14ac:dyDescent="0.25">
      <c r="A170">
        <v>163</v>
      </c>
      <c r="C170" s="2">
        <f t="shared" si="46"/>
        <v>563</v>
      </c>
      <c r="E170" s="223">
        <f t="shared" si="47"/>
        <v>963</v>
      </c>
      <c r="G170" s="68">
        <f t="shared" si="48"/>
        <v>940</v>
      </c>
      <c r="I170" s="3">
        <f t="shared" si="49"/>
        <v>540</v>
      </c>
      <c r="K170" s="3">
        <f t="shared" si="50"/>
        <v>140</v>
      </c>
      <c r="AH170" s="2"/>
      <c r="AI170" s="42">
        <v>163</v>
      </c>
      <c r="AK170" s="2">
        <f t="shared" si="51"/>
        <v>563</v>
      </c>
      <c r="AM170" s="223">
        <f t="shared" si="52"/>
        <v>963</v>
      </c>
      <c r="AO170" s="68">
        <f t="shared" si="53"/>
        <v>941</v>
      </c>
      <c r="AQ170" s="3">
        <f t="shared" si="54"/>
        <v>541</v>
      </c>
      <c r="AS170" s="3">
        <f t="shared" si="55"/>
        <v>141</v>
      </c>
      <c r="AT170" s="3"/>
      <c r="AV170" s="218">
        <v>914</v>
      </c>
      <c r="AW170" s="218" t="s">
        <v>146</v>
      </c>
      <c r="AX170" s="218" t="s">
        <v>214</v>
      </c>
      <c r="AZ170" s="218">
        <v>990</v>
      </c>
      <c r="BA170" s="218" t="s">
        <v>147</v>
      </c>
      <c r="BB170" s="218" t="s">
        <v>215</v>
      </c>
    </row>
    <row r="171" spans="1:54" x14ac:dyDescent="0.25">
      <c r="A171">
        <v>164</v>
      </c>
      <c r="C171" s="2">
        <f t="shared" si="46"/>
        <v>564</v>
      </c>
      <c r="E171" s="223">
        <f t="shared" si="47"/>
        <v>964</v>
      </c>
      <c r="G171" s="68">
        <f t="shared" si="48"/>
        <v>939</v>
      </c>
      <c r="I171" s="3">
        <f t="shared" si="49"/>
        <v>539</v>
      </c>
      <c r="K171" s="3">
        <f t="shared" si="50"/>
        <v>139</v>
      </c>
      <c r="AH171" s="2"/>
      <c r="AI171" s="42">
        <v>164</v>
      </c>
      <c r="AK171" s="2">
        <f t="shared" si="51"/>
        <v>564</v>
      </c>
      <c r="AM171" s="223">
        <f t="shared" si="52"/>
        <v>964</v>
      </c>
      <c r="AO171" s="68">
        <f t="shared" si="53"/>
        <v>940</v>
      </c>
      <c r="AQ171" s="3">
        <f t="shared" si="54"/>
        <v>540</v>
      </c>
      <c r="AS171" s="3">
        <f t="shared" si="55"/>
        <v>140</v>
      </c>
      <c r="AT171" s="3"/>
      <c r="AV171" s="218">
        <v>915</v>
      </c>
      <c r="AW171" s="218" t="s">
        <v>146</v>
      </c>
      <c r="AX171" s="218" t="s">
        <v>216</v>
      </c>
      <c r="AZ171" s="218">
        <v>989</v>
      </c>
      <c r="BA171" s="218" t="s">
        <v>147</v>
      </c>
      <c r="BB171" s="218" t="s">
        <v>217</v>
      </c>
    </row>
    <row r="172" spans="1:54" x14ac:dyDescent="0.25">
      <c r="A172">
        <v>165</v>
      </c>
      <c r="C172" s="2">
        <f t="shared" si="46"/>
        <v>565</v>
      </c>
      <c r="E172" s="223">
        <f t="shared" si="47"/>
        <v>965</v>
      </c>
      <c r="G172" s="68">
        <f t="shared" si="48"/>
        <v>938</v>
      </c>
      <c r="I172" s="3">
        <f t="shared" si="49"/>
        <v>538</v>
      </c>
      <c r="K172" s="3">
        <f t="shared" si="50"/>
        <v>138</v>
      </c>
      <c r="AH172" s="2"/>
      <c r="AI172" s="42">
        <v>165</v>
      </c>
      <c r="AK172" s="2">
        <f t="shared" si="51"/>
        <v>565</v>
      </c>
      <c r="AM172" s="223">
        <f t="shared" si="52"/>
        <v>965</v>
      </c>
      <c r="AO172" s="68">
        <f t="shared" si="53"/>
        <v>939</v>
      </c>
      <c r="AQ172" s="3">
        <f t="shared" si="54"/>
        <v>539</v>
      </c>
      <c r="AS172" s="3">
        <f t="shared" si="55"/>
        <v>139</v>
      </c>
      <c r="AT172" s="3"/>
      <c r="AV172" s="218">
        <v>916</v>
      </c>
      <c r="AW172" s="218" t="s">
        <v>146</v>
      </c>
      <c r="AX172" s="218" t="s">
        <v>218</v>
      </c>
      <c r="AZ172" s="218">
        <v>988</v>
      </c>
      <c r="BA172" s="218" t="s">
        <v>147</v>
      </c>
      <c r="BB172" s="218" t="s">
        <v>219</v>
      </c>
    </row>
    <row r="173" spans="1:54" x14ac:dyDescent="0.25">
      <c r="A173">
        <v>166</v>
      </c>
      <c r="C173" s="2">
        <f t="shared" si="46"/>
        <v>566</v>
      </c>
      <c r="E173" s="223">
        <f t="shared" si="47"/>
        <v>966</v>
      </c>
      <c r="G173" s="68">
        <f t="shared" si="48"/>
        <v>937</v>
      </c>
      <c r="I173" s="3">
        <f t="shared" si="49"/>
        <v>537</v>
      </c>
      <c r="K173" s="3">
        <f t="shared" si="50"/>
        <v>137</v>
      </c>
      <c r="AH173" s="2"/>
      <c r="AI173" s="42">
        <v>166</v>
      </c>
      <c r="AK173" s="2">
        <f t="shared" si="51"/>
        <v>566</v>
      </c>
      <c r="AM173" s="223">
        <f t="shared" si="52"/>
        <v>966</v>
      </c>
      <c r="AO173" s="68">
        <f t="shared" si="53"/>
        <v>938</v>
      </c>
      <c r="AQ173" s="3">
        <f t="shared" si="54"/>
        <v>538</v>
      </c>
      <c r="AS173" s="3">
        <f t="shared" si="55"/>
        <v>138</v>
      </c>
      <c r="AT173" s="3"/>
      <c r="AV173" s="218">
        <v>917</v>
      </c>
      <c r="AW173" s="218" t="s">
        <v>146</v>
      </c>
      <c r="AX173" s="218" t="s">
        <v>220</v>
      </c>
      <c r="AZ173" s="218">
        <v>987</v>
      </c>
      <c r="BA173" s="218" t="s">
        <v>147</v>
      </c>
      <c r="BB173" s="218" t="s">
        <v>221</v>
      </c>
    </row>
    <row r="174" spans="1:54" x14ac:dyDescent="0.25">
      <c r="A174">
        <v>167</v>
      </c>
      <c r="C174" s="2">
        <f t="shared" si="46"/>
        <v>567</v>
      </c>
      <c r="E174" s="223">
        <f t="shared" si="47"/>
        <v>967</v>
      </c>
      <c r="G174" s="68">
        <f t="shared" si="48"/>
        <v>936</v>
      </c>
      <c r="I174" s="3">
        <f t="shared" si="49"/>
        <v>536</v>
      </c>
      <c r="K174" s="3">
        <f t="shared" si="50"/>
        <v>136</v>
      </c>
      <c r="AH174" s="2"/>
      <c r="AI174" s="42">
        <v>167</v>
      </c>
      <c r="AK174" s="2">
        <f t="shared" si="51"/>
        <v>567</v>
      </c>
      <c r="AM174" s="223">
        <f t="shared" si="52"/>
        <v>967</v>
      </c>
      <c r="AO174" s="68">
        <f t="shared" si="53"/>
        <v>937</v>
      </c>
      <c r="AQ174" s="3">
        <f t="shared" si="54"/>
        <v>537</v>
      </c>
      <c r="AS174" s="3">
        <f t="shared" si="55"/>
        <v>137</v>
      </c>
      <c r="AT174" s="3"/>
      <c r="AV174" s="218">
        <v>918</v>
      </c>
      <c r="AW174" s="218" t="s">
        <v>146</v>
      </c>
      <c r="AX174" s="218" t="s">
        <v>222</v>
      </c>
      <c r="AZ174" s="218">
        <v>986</v>
      </c>
      <c r="BA174" s="218" t="s">
        <v>147</v>
      </c>
      <c r="BB174" s="218" t="s">
        <v>223</v>
      </c>
    </row>
    <row r="175" spans="1:54" x14ac:dyDescent="0.25">
      <c r="A175">
        <v>168</v>
      </c>
      <c r="C175" s="2">
        <f t="shared" si="46"/>
        <v>568</v>
      </c>
      <c r="E175" s="223">
        <f t="shared" si="47"/>
        <v>968</v>
      </c>
      <c r="G175" s="68">
        <f t="shared" si="48"/>
        <v>935</v>
      </c>
      <c r="I175" s="3">
        <f t="shared" si="49"/>
        <v>535</v>
      </c>
      <c r="K175" s="3">
        <f t="shared" si="50"/>
        <v>135</v>
      </c>
      <c r="AH175" s="2"/>
      <c r="AI175" s="42">
        <v>168</v>
      </c>
      <c r="AK175" s="2">
        <f t="shared" si="51"/>
        <v>568</v>
      </c>
      <c r="AM175" s="223">
        <f t="shared" si="52"/>
        <v>968</v>
      </c>
      <c r="AO175" s="68">
        <f t="shared" si="53"/>
        <v>936</v>
      </c>
      <c r="AQ175" s="3">
        <f t="shared" si="54"/>
        <v>536</v>
      </c>
      <c r="AS175" s="3">
        <f t="shared" si="55"/>
        <v>136</v>
      </c>
      <c r="AT175" s="3"/>
      <c r="AV175" s="218">
        <v>919</v>
      </c>
      <c r="AW175" s="218" t="s">
        <v>146</v>
      </c>
      <c r="AX175" s="218" t="s">
        <v>224</v>
      </c>
      <c r="AZ175" s="218">
        <v>985</v>
      </c>
      <c r="BA175" s="218" t="s">
        <v>147</v>
      </c>
      <c r="BB175" s="218" t="s">
        <v>225</v>
      </c>
    </row>
    <row r="176" spans="1:54" x14ac:dyDescent="0.25">
      <c r="A176">
        <v>169</v>
      </c>
      <c r="C176" s="2">
        <f t="shared" si="46"/>
        <v>569</v>
      </c>
      <c r="E176" s="223">
        <f t="shared" si="47"/>
        <v>969</v>
      </c>
      <c r="G176" s="68">
        <f t="shared" si="48"/>
        <v>934</v>
      </c>
      <c r="I176" s="3">
        <f t="shared" si="49"/>
        <v>534</v>
      </c>
      <c r="K176" s="3">
        <f t="shared" si="50"/>
        <v>134</v>
      </c>
      <c r="AH176" s="2"/>
      <c r="AI176" s="42">
        <v>169</v>
      </c>
      <c r="AK176" s="2">
        <f t="shared" si="51"/>
        <v>569</v>
      </c>
      <c r="AM176" s="223">
        <f t="shared" si="52"/>
        <v>969</v>
      </c>
      <c r="AO176" s="68">
        <f t="shared" si="53"/>
        <v>935</v>
      </c>
      <c r="AQ176" s="3">
        <f t="shared" si="54"/>
        <v>535</v>
      </c>
      <c r="AS176" s="3">
        <f t="shared" si="55"/>
        <v>135</v>
      </c>
      <c r="AT176" s="3"/>
      <c r="AV176" s="218">
        <v>920</v>
      </c>
      <c r="AW176" s="218" t="s">
        <v>146</v>
      </c>
      <c r="AX176" s="218" t="s">
        <v>226</v>
      </c>
      <c r="AZ176" s="218">
        <v>984</v>
      </c>
      <c r="BA176" s="218" t="s">
        <v>147</v>
      </c>
      <c r="BB176" s="218" t="s">
        <v>227</v>
      </c>
    </row>
    <row r="177" spans="1:54" x14ac:dyDescent="0.25">
      <c r="A177">
        <v>170</v>
      </c>
      <c r="C177" s="2">
        <f t="shared" si="46"/>
        <v>570</v>
      </c>
      <c r="E177" s="223">
        <f t="shared" si="47"/>
        <v>970</v>
      </c>
      <c r="G177" s="68">
        <f t="shared" si="48"/>
        <v>933</v>
      </c>
      <c r="I177" s="3">
        <f t="shared" si="49"/>
        <v>533</v>
      </c>
      <c r="K177" s="3">
        <f t="shared" si="50"/>
        <v>133</v>
      </c>
      <c r="AH177" s="2"/>
      <c r="AI177" s="42">
        <v>170</v>
      </c>
      <c r="AK177" s="2">
        <f t="shared" si="51"/>
        <v>570</v>
      </c>
      <c r="AM177" s="223">
        <f t="shared" si="52"/>
        <v>970</v>
      </c>
      <c r="AO177" s="68">
        <f t="shared" si="53"/>
        <v>934</v>
      </c>
      <c r="AQ177" s="3">
        <f t="shared" si="54"/>
        <v>534</v>
      </c>
      <c r="AS177" s="3">
        <f t="shared" si="55"/>
        <v>134</v>
      </c>
      <c r="AT177" s="3"/>
      <c r="AV177" s="218">
        <v>921</v>
      </c>
      <c r="AW177" s="218" t="s">
        <v>146</v>
      </c>
      <c r="AX177" s="218" t="s">
        <v>228</v>
      </c>
      <c r="AZ177" s="218">
        <v>983</v>
      </c>
      <c r="BA177" s="218" t="s">
        <v>147</v>
      </c>
      <c r="BB177" s="218" t="s">
        <v>229</v>
      </c>
    </row>
    <row r="178" spans="1:54" x14ac:dyDescent="0.25">
      <c r="A178">
        <v>171</v>
      </c>
      <c r="C178" s="2">
        <f t="shared" si="46"/>
        <v>571</v>
      </c>
      <c r="E178" s="223">
        <f t="shared" si="47"/>
        <v>971</v>
      </c>
      <c r="G178" s="68">
        <f t="shared" si="48"/>
        <v>932</v>
      </c>
      <c r="I178" s="3">
        <f t="shared" si="49"/>
        <v>532</v>
      </c>
      <c r="K178" s="3">
        <f t="shared" si="50"/>
        <v>132</v>
      </c>
      <c r="AH178" s="2"/>
      <c r="AI178" s="42">
        <v>171</v>
      </c>
      <c r="AK178" s="2">
        <f t="shared" si="51"/>
        <v>571</v>
      </c>
      <c r="AM178" s="223">
        <f t="shared" si="52"/>
        <v>971</v>
      </c>
      <c r="AO178" s="68">
        <f t="shared" si="53"/>
        <v>933</v>
      </c>
      <c r="AQ178" s="3">
        <f t="shared" si="54"/>
        <v>533</v>
      </c>
      <c r="AS178" s="3">
        <f t="shared" si="55"/>
        <v>133</v>
      </c>
      <c r="AT178" s="3"/>
      <c r="AV178" s="218">
        <v>922</v>
      </c>
      <c r="AW178" s="218" t="s">
        <v>146</v>
      </c>
      <c r="AX178" s="218" t="s">
        <v>230</v>
      </c>
      <c r="AZ178" s="218">
        <v>982</v>
      </c>
      <c r="BA178" s="218" t="s">
        <v>147</v>
      </c>
      <c r="BB178" s="218" t="s">
        <v>231</v>
      </c>
    </row>
    <row r="179" spans="1:54" x14ac:dyDescent="0.25">
      <c r="A179">
        <v>172</v>
      </c>
      <c r="C179" s="2">
        <f t="shared" si="46"/>
        <v>572</v>
      </c>
      <c r="E179" s="223">
        <f t="shared" si="47"/>
        <v>972</v>
      </c>
      <c r="G179" s="68">
        <f t="shared" si="48"/>
        <v>931</v>
      </c>
      <c r="I179" s="3">
        <f t="shared" si="49"/>
        <v>531</v>
      </c>
      <c r="K179" s="3">
        <f t="shared" si="50"/>
        <v>131</v>
      </c>
      <c r="AH179" s="2"/>
      <c r="AI179" s="42">
        <v>172</v>
      </c>
      <c r="AK179" s="2">
        <f t="shared" si="51"/>
        <v>572</v>
      </c>
      <c r="AM179" s="223">
        <f t="shared" si="52"/>
        <v>972</v>
      </c>
      <c r="AO179" s="68">
        <f t="shared" si="53"/>
        <v>932</v>
      </c>
      <c r="AQ179" s="3">
        <f t="shared" si="54"/>
        <v>532</v>
      </c>
      <c r="AS179" s="3">
        <f t="shared" si="55"/>
        <v>132</v>
      </c>
      <c r="AT179" s="3"/>
      <c r="AV179" s="218">
        <v>923</v>
      </c>
      <c r="AW179" s="218" t="s">
        <v>146</v>
      </c>
      <c r="AX179" s="218" t="s">
        <v>232</v>
      </c>
      <c r="AZ179" s="218">
        <v>981</v>
      </c>
      <c r="BA179" s="218" t="s">
        <v>147</v>
      </c>
      <c r="BB179" s="218" t="s">
        <v>233</v>
      </c>
    </row>
    <row r="180" spans="1:54" x14ac:dyDescent="0.25">
      <c r="A180">
        <v>173</v>
      </c>
      <c r="C180" s="2">
        <f t="shared" si="46"/>
        <v>573</v>
      </c>
      <c r="E180" s="223">
        <f t="shared" si="47"/>
        <v>973</v>
      </c>
      <c r="G180" s="68">
        <f t="shared" si="48"/>
        <v>930</v>
      </c>
      <c r="I180" s="3">
        <f t="shared" si="49"/>
        <v>530</v>
      </c>
      <c r="K180" s="3">
        <f t="shared" si="50"/>
        <v>130</v>
      </c>
      <c r="AH180" s="2"/>
      <c r="AI180" s="42">
        <v>173</v>
      </c>
      <c r="AK180" s="2">
        <f t="shared" si="51"/>
        <v>573</v>
      </c>
      <c r="AM180" s="223">
        <f t="shared" si="52"/>
        <v>973</v>
      </c>
      <c r="AO180" s="68">
        <f t="shared" si="53"/>
        <v>931</v>
      </c>
      <c r="AQ180" s="3">
        <f t="shared" si="54"/>
        <v>531</v>
      </c>
      <c r="AS180" s="3">
        <f t="shared" si="55"/>
        <v>131</v>
      </c>
      <c r="AT180" s="3"/>
      <c r="AV180" s="218">
        <v>924</v>
      </c>
      <c r="AW180" s="218" t="s">
        <v>146</v>
      </c>
      <c r="AX180" s="218" t="s">
        <v>234</v>
      </c>
      <c r="AZ180" s="218">
        <v>980</v>
      </c>
      <c r="BA180" s="218" t="s">
        <v>147</v>
      </c>
      <c r="BB180" s="218" t="s">
        <v>235</v>
      </c>
    </row>
    <row r="181" spans="1:54" x14ac:dyDescent="0.25">
      <c r="A181">
        <v>174</v>
      </c>
      <c r="C181" s="2">
        <f t="shared" si="46"/>
        <v>574</v>
      </c>
      <c r="E181" s="223">
        <f t="shared" si="47"/>
        <v>974</v>
      </c>
      <c r="G181" s="68">
        <f t="shared" si="48"/>
        <v>929</v>
      </c>
      <c r="I181" s="3">
        <f t="shared" si="49"/>
        <v>529</v>
      </c>
      <c r="K181" s="3">
        <f t="shared" si="50"/>
        <v>129</v>
      </c>
      <c r="AH181" s="2"/>
      <c r="AI181" s="42">
        <v>174</v>
      </c>
      <c r="AK181" s="2">
        <f t="shared" si="51"/>
        <v>574</v>
      </c>
      <c r="AM181" s="223">
        <f t="shared" si="52"/>
        <v>974</v>
      </c>
      <c r="AO181" s="68">
        <f t="shared" si="53"/>
        <v>930</v>
      </c>
      <c r="AQ181" s="3">
        <f t="shared" si="54"/>
        <v>530</v>
      </c>
      <c r="AS181" s="3">
        <f t="shared" si="55"/>
        <v>130</v>
      </c>
      <c r="AT181" s="3"/>
      <c r="AV181" s="218">
        <v>925</v>
      </c>
      <c r="AW181" s="218" t="s">
        <v>146</v>
      </c>
      <c r="AX181" s="218" t="s">
        <v>236</v>
      </c>
      <c r="AZ181" s="218">
        <v>979</v>
      </c>
      <c r="BA181" s="218" t="s">
        <v>147</v>
      </c>
      <c r="BB181" s="218" t="s">
        <v>237</v>
      </c>
    </row>
    <row r="182" spans="1:54" x14ac:dyDescent="0.25">
      <c r="A182">
        <v>175</v>
      </c>
      <c r="C182" s="2">
        <f t="shared" si="46"/>
        <v>575</v>
      </c>
      <c r="E182" s="223">
        <f t="shared" si="47"/>
        <v>975</v>
      </c>
      <c r="G182" s="68">
        <f t="shared" si="48"/>
        <v>928</v>
      </c>
      <c r="I182" s="3">
        <f t="shared" si="49"/>
        <v>528</v>
      </c>
      <c r="K182" s="3">
        <f t="shared" si="50"/>
        <v>128</v>
      </c>
      <c r="AH182" s="2"/>
      <c r="AI182" s="42">
        <v>175</v>
      </c>
      <c r="AK182" s="2">
        <f t="shared" si="51"/>
        <v>575</v>
      </c>
      <c r="AM182" s="223">
        <f t="shared" si="52"/>
        <v>975</v>
      </c>
      <c r="AO182" s="68">
        <f t="shared" si="53"/>
        <v>929</v>
      </c>
      <c r="AQ182" s="3">
        <f t="shared" si="54"/>
        <v>529</v>
      </c>
      <c r="AS182" s="3">
        <f t="shared" si="55"/>
        <v>129</v>
      </c>
      <c r="AT182" s="3"/>
      <c r="AV182" s="218">
        <v>926</v>
      </c>
      <c r="AW182" s="218" t="s">
        <v>146</v>
      </c>
      <c r="AX182" s="218" t="s">
        <v>238</v>
      </c>
      <c r="AZ182" s="218">
        <v>978</v>
      </c>
      <c r="BA182" s="218" t="s">
        <v>147</v>
      </c>
      <c r="BB182" s="218" t="s">
        <v>239</v>
      </c>
    </row>
    <row r="183" spans="1:54" x14ac:dyDescent="0.25">
      <c r="A183">
        <v>176</v>
      </c>
      <c r="C183" s="2">
        <f t="shared" si="46"/>
        <v>576</v>
      </c>
      <c r="E183" s="223">
        <f t="shared" si="47"/>
        <v>976</v>
      </c>
      <c r="G183" s="68">
        <f t="shared" si="48"/>
        <v>927</v>
      </c>
      <c r="I183" s="3">
        <f t="shared" si="49"/>
        <v>527</v>
      </c>
      <c r="K183" s="3">
        <f t="shared" si="50"/>
        <v>127</v>
      </c>
      <c r="AH183" s="2"/>
      <c r="AI183" s="42">
        <v>176</v>
      </c>
      <c r="AK183" s="2">
        <f t="shared" si="51"/>
        <v>576</v>
      </c>
      <c r="AM183" s="223">
        <f t="shared" si="52"/>
        <v>976</v>
      </c>
      <c r="AO183" s="68">
        <f t="shared" si="53"/>
        <v>928</v>
      </c>
      <c r="AQ183" s="3">
        <f t="shared" si="54"/>
        <v>528</v>
      </c>
      <c r="AS183" s="3">
        <f t="shared" si="55"/>
        <v>128</v>
      </c>
      <c r="AT183" s="3"/>
      <c r="AV183" s="218">
        <v>927</v>
      </c>
      <c r="AW183" s="218" t="s">
        <v>146</v>
      </c>
      <c r="AX183" s="218" t="s">
        <v>240</v>
      </c>
      <c r="AZ183" s="218">
        <v>977</v>
      </c>
      <c r="BA183" s="218" t="s">
        <v>147</v>
      </c>
      <c r="BB183" s="218" t="s">
        <v>241</v>
      </c>
    </row>
    <row r="184" spans="1:54" x14ac:dyDescent="0.25">
      <c r="A184">
        <v>177</v>
      </c>
      <c r="C184" s="2">
        <f t="shared" si="46"/>
        <v>577</v>
      </c>
      <c r="E184" s="223">
        <f t="shared" si="47"/>
        <v>977</v>
      </c>
      <c r="G184" s="68">
        <f t="shared" si="48"/>
        <v>926</v>
      </c>
      <c r="I184" s="3">
        <f t="shared" si="49"/>
        <v>526</v>
      </c>
      <c r="K184" s="3">
        <f t="shared" si="50"/>
        <v>126</v>
      </c>
      <c r="AH184" s="2"/>
      <c r="AI184" s="42">
        <v>177</v>
      </c>
      <c r="AK184" s="2">
        <f t="shared" si="51"/>
        <v>577</v>
      </c>
      <c r="AM184" s="223">
        <f t="shared" si="52"/>
        <v>977</v>
      </c>
      <c r="AO184" s="68">
        <f t="shared" si="53"/>
        <v>927</v>
      </c>
      <c r="AQ184" s="3">
        <f t="shared" si="54"/>
        <v>527</v>
      </c>
      <c r="AS184" s="3">
        <f t="shared" si="55"/>
        <v>127</v>
      </c>
      <c r="AT184" s="3"/>
      <c r="AV184" s="218">
        <v>928</v>
      </c>
      <c r="AW184" s="218" t="s">
        <v>146</v>
      </c>
      <c r="AX184" s="218" t="s">
        <v>242</v>
      </c>
      <c r="AZ184" s="218">
        <v>976</v>
      </c>
      <c r="BA184" s="218" t="s">
        <v>147</v>
      </c>
      <c r="BB184" s="218" t="s">
        <v>243</v>
      </c>
    </row>
    <row r="185" spans="1:54" x14ac:dyDescent="0.25">
      <c r="A185">
        <v>178</v>
      </c>
      <c r="C185" s="2">
        <f t="shared" si="46"/>
        <v>578</v>
      </c>
      <c r="E185" s="223">
        <f t="shared" si="47"/>
        <v>978</v>
      </c>
      <c r="G185" s="68">
        <f t="shared" si="48"/>
        <v>925</v>
      </c>
      <c r="I185" s="3">
        <f t="shared" si="49"/>
        <v>525</v>
      </c>
      <c r="K185" s="3">
        <f t="shared" si="50"/>
        <v>125</v>
      </c>
      <c r="AH185" s="2"/>
      <c r="AI185" s="42">
        <v>178</v>
      </c>
      <c r="AK185" s="2">
        <f t="shared" si="51"/>
        <v>578</v>
      </c>
      <c r="AM185" s="223">
        <f t="shared" si="52"/>
        <v>978</v>
      </c>
      <c r="AO185" s="68">
        <f t="shared" si="53"/>
        <v>926</v>
      </c>
      <c r="AQ185" s="3">
        <f t="shared" si="54"/>
        <v>526</v>
      </c>
      <c r="AS185" s="3">
        <f t="shared" si="55"/>
        <v>126</v>
      </c>
      <c r="AT185" s="3"/>
      <c r="AV185" s="218">
        <v>929</v>
      </c>
      <c r="AW185" s="218" t="s">
        <v>146</v>
      </c>
      <c r="AX185" s="218" t="s">
        <v>244</v>
      </c>
      <c r="AZ185" s="218">
        <v>975</v>
      </c>
      <c r="BA185" s="218" t="s">
        <v>147</v>
      </c>
      <c r="BB185" s="218" t="s">
        <v>245</v>
      </c>
    </row>
    <row r="186" spans="1:54" x14ac:dyDescent="0.25">
      <c r="A186">
        <v>179</v>
      </c>
      <c r="C186" s="2">
        <f t="shared" si="46"/>
        <v>579</v>
      </c>
      <c r="E186" s="223">
        <f t="shared" si="47"/>
        <v>979</v>
      </c>
      <c r="G186" s="68">
        <f t="shared" si="48"/>
        <v>924</v>
      </c>
      <c r="I186" s="3">
        <f t="shared" si="49"/>
        <v>524</v>
      </c>
      <c r="K186" s="3">
        <f t="shared" si="50"/>
        <v>124</v>
      </c>
      <c r="AH186" s="2"/>
      <c r="AI186" s="42">
        <v>179</v>
      </c>
      <c r="AK186" s="2">
        <f t="shared" si="51"/>
        <v>579</v>
      </c>
      <c r="AM186" s="223">
        <f t="shared" si="52"/>
        <v>979</v>
      </c>
      <c r="AO186" s="68">
        <f t="shared" si="53"/>
        <v>925</v>
      </c>
      <c r="AQ186" s="3">
        <f t="shared" si="54"/>
        <v>525</v>
      </c>
      <c r="AS186" s="3">
        <f t="shared" si="55"/>
        <v>125</v>
      </c>
      <c r="AT186" s="3"/>
      <c r="AV186" s="218">
        <v>930</v>
      </c>
      <c r="AW186" s="218" t="s">
        <v>146</v>
      </c>
      <c r="AX186" s="218" t="s">
        <v>246</v>
      </c>
      <c r="AZ186" s="218">
        <v>974</v>
      </c>
      <c r="BA186" s="218" t="s">
        <v>147</v>
      </c>
      <c r="BB186" s="218" t="s">
        <v>247</v>
      </c>
    </row>
    <row r="187" spans="1:54" x14ac:dyDescent="0.25">
      <c r="A187">
        <v>180</v>
      </c>
      <c r="C187" s="2">
        <f t="shared" si="46"/>
        <v>580</v>
      </c>
      <c r="E187" s="223">
        <f t="shared" si="47"/>
        <v>980</v>
      </c>
      <c r="G187" s="68">
        <f t="shared" si="48"/>
        <v>923</v>
      </c>
      <c r="I187" s="3">
        <f t="shared" si="49"/>
        <v>523</v>
      </c>
      <c r="K187" s="3">
        <f t="shared" si="50"/>
        <v>123</v>
      </c>
      <c r="AH187" s="2"/>
      <c r="AI187" s="42">
        <v>180</v>
      </c>
      <c r="AK187" s="2">
        <f t="shared" si="51"/>
        <v>580</v>
      </c>
      <c r="AM187" s="223">
        <f t="shared" si="52"/>
        <v>980</v>
      </c>
      <c r="AO187" s="68">
        <f t="shared" si="53"/>
        <v>924</v>
      </c>
      <c r="AQ187" s="3">
        <f t="shared" si="54"/>
        <v>524</v>
      </c>
      <c r="AS187" s="3">
        <f t="shared" si="55"/>
        <v>124</v>
      </c>
      <c r="AT187" s="3"/>
      <c r="AV187" s="218">
        <v>931</v>
      </c>
      <c r="AW187" s="218" t="s">
        <v>146</v>
      </c>
      <c r="AX187" s="218" t="s">
        <v>248</v>
      </c>
      <c r="AZ187" s="218">
        <v>973</v>
      </c>
      <c r="BA187" s="218" t="s">
        <v>147</v>
      </c>
      <c r="BB187" s="218" t="s">
        <v>249</v>
      </c>
    </row>
    <row r="188" spans="1:54" x14ac:dyDescent="0.25">
      <c r="A188">
        <v>181</v>
      </c>
      <c r="C188" s="2">
        <f t="shared" si="46"/>
        <v>581</v>
      </c>
      <c r="E188" s="223">
        <f t="shared" si="47"/>
        <v>981</v>
      </c>
      <c r="G188" s="68">
        <f t="shared" si="48"/>
        <v>922</v>
      </c>
      <c r="I188" s="3">
        <f t="shared" si="49"/>
        <v>522</v>
      </c>
      <c r="K188" s="3">
        <f t="shared" si="50"/>
        <v>122</v>
      </c>
      <c r="AH188" s="2"/>
      <c r="AI188" s="42">
        <v>181</v>
      </c>
      <c r="AK188" s="2">
        <f t="shared" si="51"/>
        <v>581</v>
      </c>
      <c r="AM188" s="223">
        <f t="shared" si="52"/>
        <v>981</v>
      </c>
      <c r="AO188" s="68">
        <f t="shared" si="53"/>
        <v>923</v>
      </c>
      <c r="AQ188" s="3">
        <f t="shared" si="54"/>
        <v>523</v>
      </c>
      <c r="AS188" s="3">
        <f t="shared" si="55"/>
        <v>123</v>
      </c>
      <c r="AT188" s="3"/>
      <c r="AV188" s="218">
        <v>932</v>
      </c>
      <c r="AW188" s="218" t="s">
        <v>146</v>
      </c>
      <c r="AX188" s="218" t="s">
        <v>250</v>
      </c>
      <c r="AZ188" s="218">
        <v>972</v>
      </c>
      <c r="BA188" s="218" t="s">
        <v>147</v>
      </c>
      <c r="BB188" s="218" t="s">
        <v>251</v>
      </c>
    </row>
    <row r="189" spans="1:54" x14ac:dyDescent="0.25">
      <c r="A189">
        <v>182</v>
      </c>
      <c r="C189" s="2">
        <f t="shared" si="46"/>
        <v>582</v>
      </c>
      <c r="E189" s="223">
        <f t="shared" si="47"/>
        <v>982</v>
      </c>
      <c r="G189" s="68">
        <f t="shared" si="48"/>
        <v>921</v>
      </c>
      <c r="I189" s="3">
        <f t="shared" si="49"/>
        <v>521</v>
      </c>
      <c r="K189" s="3">
        <f t="shared" si="50"/>
        <v>121</v>
      </c>
      <c r="AH189" s="2"/>
      <c r="AI189" s="42">
        <v>182</v>
      </c>
      <c r="AK189" s="2">
        <f t="shared" si="51"/>
        <v>582</v>
      </c>
      <c r="AM189" s="223">
        <f t="shared" si="52"/>
        <v>982</v>
      </c>
      <c r="AO189" s="68">
        <f t="shared" si="53"/>
        <v>922</v>
      </c>
      <c r="AQ189" s="3">
        <f t="shared" si="54"/>
        <v>522</v>
      </c>
      <c r="AS189" s="3">
        <f t="shared" si="55"/>
        <v>122</v>
      </c>
      <c r="AT189" s="3"/>
      <c r="AV189" s="218">
        <v>933</v>
      </c>
      <c r="AW189" s="218" t="s">
        <v>146</v>
      </c>
      <c r="AX189" s="218" t="s">
        <v>251</v>
      </c>
      <c r="AZ189" s="218">
        <v>971</v>
      </c>
      <c r="BA189" s="218" t="s">
        <v>147</v>
      </c>
      <c r="BB189" s="218" t="s">
        <v>250</v>
      </c>
    </row>
    <row r="190" spans="1:54" x14ac:dyDescent="0.25">
      <c r="A190">
        <v>183</v>
      </c>
      <c r="C190" s="2">
        <f t="shared" si="46"/>
        <v>583</v>
      </c>
      <c r="E190" s="223">
        <f t="shared" si="47"/>
        <v>983</v>
      </c>
      <c r="G190" s="68">
        <f t="shared" si="48"/>
        <v>920</v>
      </c>
      <c r="I190" s="3">
        <f t="shared" si="49"/>
        <v>520</v>
      </c>
      <c r="K190" s="3">
        <f t="shared" si="50"/>
        <v>120</v>
      </c>
      <c r="AH190" s="2"/>
      <c r="AI190" s="42">
        <v>183</v>
      </c>
      <c r="AK190" s="2">
        <f t="shared" si="51"/>
        <v>583</v>
      </c>
      <c r="AM190" s="223">
        <f t="shared" si="52"/>
        <v>983</v>
      </c>
      <c r="AO190" s="68">
        <f t="shared" si="53"/>
        <v>921</v>
      </c>
      <c r="AQ190" s="3">
        <f t="shared" si="54"/>
        <v>521</v>
      </c>
      <c r="AS190" s="3">
        <f t="shared" si="55"/>
        <v>121</v>
      </c>
      <c r="AT190" s="3"/>
      <c r="AV190" s="218">
        <v>934</v>
      </c>
      <c r="AW190" s="218" t="s">
        <v>146</v>
      </c>
      <c r="AX190" s="218" t="s">
        <v>249</v>
      </c>
      <c r="AZ190" s="218">
        <v>970</v>
      </c>
      <c r="BA190" s="218" t="s">
        <v>147</v>
      </c>
      <c r="BB190" s="218" t="s">
        <v>248</v>
      </c>
    </row>
    <row r="191" spans="1:54" x14ac:dyDescent="0.25">
      <c r="A191">
        <v>184</v>
      </c>
      <c r="C191" s="2">
        <f t="shared" si="46"/>
        <v>584</v>
      </c>
      <c r="E191" s="223">
        <f t="shared" si="47"/>
        <v>984</v>
      </c>
      <c r="G191" s="68">
        <f t="shared" si="48"/>
        <v>919</v>
      </c>
      <c r="I191" s="3">
        <f t="shared" si="49"/>
        <v>519</v>
      </c>
      <c r="K191" s="3">
        <f t="shared" si="50"/>
        <v>119</v>
      </c>
      <c r="AH191" s="2"/>
      <c r="AI191" s="42">
        <v>184</v>
      </c>
      <c r="AK191" s="2">
        <f t="shared" si="51"/>
        <v>584</v>
      </c>
      <c r="AM191" s="223">
        <f t="shared" si="52"/>
        <v>984</v>
      </c>
      <c r="AO191" s="68">
        <f t="shared" si="53"/>
        <v>920</v>
      </c>
      <c r="AQ191" s="3">
        <f t="shared" si="54"/>
        <v>520</v>
      </c>
      <c r="AS191" s="3">
        <f t="shared" si="55"/>
        <v>120</v>
      </c>
      <c r="AT191" s="3"/>
      <c r="AV191" s="218">
        <v>935</v>
      </c>
      <c r="AW191" s="218" t="s">
        <v>146</v>
      </c>
      <c r="AX191" s="218" t="s">
        <v>247</v>
      </c>
      <c r="AZ191" s="218">
        <v>969</v>
      </c>
      <c r="BA191" s="218" t="s">
        <v>147</v>
      </c>
      <c r="BB191" s="218" t="s">
        <v>246</v>
      </c>
    </row>
    <row r="192" spans="1:54" x14ac:dyDescent="0.25">
      <c r="A192">
        <v>185</v>
      </c>
      <c r="C192" s="2">
        <f t="shared" si="46"/>
        <v>585</v>
      </c>
      <c r="E192" s="223">
        <f t="shared" si="47"/>
        <v>985</v>
      </c>
      <c r="G192" s="68">
        <f t="shared" si="48"/>
        <v>918</v>
      </c>
      <c r="I192" s="3">
        <f t="shared" si="49"/>
        <v>518</v>
      </c>
      <c r="K192" s="3">
        <f t="shared" si="50"/>
        <v>118</v>
      </c>
      <c r="AH192" s="2"/>
      <c r="AI192" s="42">
        <v>185</v>
      </c>
      <c r="AK192" s="2">
        <f t="shared" si="51"/>
        <v>585</v>
      </c>
      <c r="AM192" s="223">
        <f t="shared" si="52"/>
        <v>985</v>
      </c>
      <c r="AO192" s="68">
        <f t="shared" si="53"/>
        <v>919</v>
      </c>
      <c r="AQ192" s="3">
        <f t="shared" si="54"/>
        <v>519</v>
      </c>
      <c r="AS192" s="3">
        <f t="shared" si="55"/>
        <v>119</v>
      </c>
      <c r="AT192" s="3"/>
      <c r="AV192" s="218">
        <v>936</v>
      </c>
      <c r="AW192" s="218" t="s">
        <v>146</v>
      </c>
      <c r="AX192" s="218" t="s">
        <v>245</v>
      </c>
      <c r="AZ192" s="218">
        <v>968</v>
      </c>
      <c r="BA192" s="218" t="s">
        <v>147</v>
      </c>
      <c r="BB192" s="218" t="s">
        <v>244</v>
      </c>
    </row>
    <row r="193" spans="1:54" x14ac:dyDescent="0.25">
      <c r="A193">
        <v>186</v>
      </c>
      <c r="C193" s="2">
        <f t="shared" si="46"/>
        <v>586</v>
      </c>
      <c r="E193" s="223">
        <f t="shared" si="47"/>
        <v>986</v>
      </c>
      <c r="G193" s="68">
        <f t="shared" si="48"/>
        <v>917</v>
      </c>
      <c r="I193" s="3">
        <f t="shared" si="49"/>
        <v>517</v>
      </c>
      <c r="K193" s="3">
        <f t="shared" si="50"/>
        <v>117</v>
      </c>
      <c r="AH193" s="2"/>
      <c r="AI193" s="42">
        <v>186</v>
      </c>
      <c r="AK193" s="2">
        <f t="shared" si="51"/>
        <v>586</v>
      </c>
      <c r="AM193" s="223">
        <f t="shared" si="52"/>
        <v>986</v>
      </c>
      <c r="AO193" s="68">
        <f t="shared" si="53"/>
        <v>918</v>
      </c>
      <c r="AQ193" s="3">
        <f t="shared" si="54"/>
        <v>518</v>
      </c>
      <c r="AS193" s="3">
        <f t="shared" si="55"/>
        <v>118</v>
      </c>
      <c r="AT193" s="3"/>
      <c r="AV193" s="218">
        <v>937</v>
      </c>
      <c r="AW193" s="218" t="s">
        <v>146</v>
      </c>
      <c r="AX193" s="218" t="s">
        <v>243</v>
      </c>
      <c r="AZ193" s="218">
        <v>967</v>
      </c>
      <c r="BA193" s="218" t="s">
        <v>147</v>
      </c>
      <c r="BB193" s="218" t="s">
        <v>242</v>
      </c>
    </row>
    <row r="194" spans="1:54" x14ac:dyDescent="0.25">
      <c r="A194">
        <v>187</v>
      </c>
      <c r="C194" s="2">
        <f t="shared" si="46"/>
        <v>587</v>
      </c>
      <c r="E194" s="223">
        <f t="shared" si="47"/>
        <v>987</v>
      </c>
      <c r="G194" s="68">
        <f t="shared" si="48"/>
        <v>916</v>
      </c>
      <c r="I194" s="3">
        <f t="shared" si="49"/>
        <v>516</v>
      </c>
      <c r="K194" s="3">
        <f t="shared" si="50"/>
        <v>116</v>
      </c>
      <c r="AH194" s="2"/>
      <c r="AI194" s="42">
        <v>187</v>
      </c>
      <c r="AK194" s="2">
        <f t="shared" si="51"/>
        <v>587</v>
      </c>
      <c r="AM194" s="223">
        <f t="shared" si="52"/>
        <v>987</v>
      </c>
      <c r="AO194" s="68">
        <f t="shared" si="53"/>
        <v>917</v>
      </c>
      <c r="AQ194" s="3">
        <f t="shared" si="54"/>
        <v>517</v>
      </c>
      <c r="AS194" s="3">
        <f t="shared" si="55"/>
        <v>117</v>
      </c>
      <c r="AT194" s="3"/>
      <c r="AV194" s="218">
        <v>938</v>
      </c>
      <c r="AW194" s="218" t="s">
        <v>146</v>
      </c>
      <c r="AX194" s="218" t="s">
        <v>241</v>
      </c>
      <c r="AZ194" s="218">
        <v>966</v>
      </c>
      <c r="BA194" s="218" t="s">
        <v>147</v>
      </c>
      <c r="BB194" s="218" t="s">
        <v>240</v>
      </c>
    </row>
    <row r="195" spans="1:54" x14ac:dyDescent="0.25">
      <c r="A195">
        <v>188</v>
      </c>
      <c r="C195" s="2">
        <f t="shared" si="46"/>
        <v>588</v>
      </c>
      <c r="E195" s="223">
        <f t="shared" si="47"/>
        <v>988</v>
      </c>
      <c r="G195" s="68">
        <f t="shared" si="48"/>
        <v>915</v>
      </c>
      <c r="I195" s="3">
        <f t="shared" si="49"/>
        <v>515</v>
      </c>
      <c r="K195" s="3">
        <f t="shared" si="50"/>
        <v>115</v>
      </c>
      <c r="AH195" s="2"/>
      <c r="AI195" s="42">
        <v>188</v>
      </c>
      <c r="AK195" s="2">
        <f t="shared" si="51"/>
        <v>588</v>
      </c>
      <c r="AM195" s="223">
        <f t="shared" si="52"/>
        <v>988</v>
      </c>
      <c r="AO195" s="68">
        <f t="shared" si="53"/>
        <v>916</v>
      </c>
      <c r="AQ195" s="3">
        <f t="shared" si="54"/>
        <v>516</v>
      </c>
      <c r="AS195" s="3">
        <f t="shared" si="55"/>
        <v>116</v>
      </c>
      <c r="AT195" s="3"/>
      <c r="AV195" s="218">
        <v>939</v>
      </c>
      <c r="AW195" s="218" t="s">
        <v>146</v>
      </c>
      <c r="AX195" s="218" t="s">
        <v>239</v>
      </c>
      <c r="AZ195" s="218">
        <v>965</v>
      </c>
      <c r="BA195" s="218" t="s">
        <v>147</v>
      </c>
      <c r="BB195" s="218" t="s">
        <v>238</v>
      </c>
    </row>
    <row r="196" spans="1:54" x14ac:dyDescent="0.25">
      <c r="A196">
        <v>189</v>
      </c>
      <c r="C196" s="2">
        <f t="shared" si="46"/>
        <v>589</v>
      </c>
      <c r="E196" s="223">
        <f t="shared" si="47"/>
        <v>989</v>
      </c>
      <c r="G196" s="68">
        <f t="shared" si="48"/>
        <v>914</v>
      </c>
      <c r="I196" s="3">
        <f t="shared" si="49"/>
        <v>514</v>
      </c>
      <c r="K196" s="3">
        <f t="shared" si="50"/>
        <v>114</v>
      </c>
      <c r="AH196" s="2"/>
      <c r="AI196" s="42">
        <v>189</v>
      </c>
      <c r="AK196" s="2">
        <f t="shared" si="51"/>
        <v>589</v>
      </c>
      <c r="AM196" s="223">
        <f t="shared" si="52"/>
        <v>989</v>
      </c>
      <c r="AO196" s="68">
        <f t="shared" si="53"/>
        <v>915</v>
      </c>
      <c r="AQ196" s="3">
        <f t="shared" si="54"/>
        <v>515</v>
      </c>
      <c r="AS196" s="3">
        <f t="shared" si="55"/>
        <v>115</v>
      </c>
      <c r="AT196" s="3"/>
      <c r="AV196" s="218">
        <v>940</v>
      </c>
      <c r="AW196" s="218" t="s">
        <v>146</v>
      </c>
      <c r="AX196" s="218" t="s">
        <v>237</v>
      </c>
      <c r="AZ196" s="218">
        <v>964</v>
      </c>
      <c r="BA196" s="218" t="s">
        <v>147</v>
      </c>
      <c r="BB196" s="218" t="s">
        <v>236</v>
      </c>
    </row>
    <row r="197" spans="1:54" x14ac:dyDescent="0.25">
      <c r="A197">
        <v>190</v>
      </c>
      <c r="C197" s="2">
        <f t="shared" si="46"/>
        <v>590</v>
      </c>
      <c r="E197" s="223">
        <f t="shared" si="47"/>
        <v>990</v>
      </c>
      <c r="G197" s="68">
        <f t="shared" si="48"/>
        <v>913</v>
      </c>
      <c r="I197" s="3">
        <f t="shared" si="49"/>
        <v>513</v>
      </c>
      <c r="K197" s="3">
        <f t="shared" si="50"/>
        <v>113</v>
      </c>
      <c r="AH197" s="2"/>
      <c r="AI197" s="42">
        <v>190</v>
      </c>
      <c r="AK197" s="2">
        <f t="shared" si="51"/>
        <v>590</v>
      </c>
      <c r="AM197" s="223">
        <f t="shared" si="52"/>
        <v>990</v>
      </c>
      <c r="AO197" s="68">
        <f t="shared" si="53"/>
        <v>914</v>
      </c>
      <c r="AQ197" s="3">
        <f t="shared" si="54"/>
        <v>514</v>
      </c>
      <c r="AS197" s="3">
        <f t="shared" si="55"/>
        <v>114</v>
      </c>
      <c r="AT197" s="3"/>
      <c r="AV197" s="218">
        <v>941</v>
      </c>
      <c r="AW197" s="218" t="s">
        <v>146</v>
      </c>
      <c r="AX197" s="218" t="s">
        <v>235</v>
      </c>
      <c r="AZ197" s="218">
        <v>963</v>
      </c>
      <c r="BA197" s="218" t="s">
        <v>147</v>
      </c>
      <c r="BB197" s="218" t="s">
        <v>234</v>
      </c>
    </row>
    <row r="198" spans="1:54" x14ac:dyDescent="0.25">
      <c r="A198">
        <v>191</v>
      </c>
      <c r="C198" s="2">
        <f t="shared" si="46"/>
        <v>591</v>
      </c>
      <c r="E198" s="223">
        <f t="shared" si="47"/>
        <v>991</v>
      </c>
      <c r="G198" s="68">
        <f t="shared" si="48"/>
        <v>912</v>
      </c>
      <c r="I198" s="3">
        <f t="shared" si="49"/>
        <v>512</v>
      </c>
      <c r="K198" s="3">
        <f t="shared" si="50"/>
        <v>112</v>
      </c>
      <c r="AH198" s="2"/>
      <c r="AI198" s="42">
        <v>191</v>
      </c>
      <c r="AK198" s="2">
        <f t="shared" si="51"/>
        <v>591</v>
      </c>
      <c r="AM198" s="223">
        <f t="shared" si="52"/>
        <v>991</v>
      </c>
      <c r="AO198" s="68">
        <f t="shared" si="53"/>
        <v>913</v>
      </c>
      <c r="AQ198" s="3">
        <f t="shared" si="54"/>
        <v>513</v>
      </c>
      <c r="AS198" s="3">
        <f t="shared" si="55"/>
        <v>113</v>
      </c>
      <c r="AT198" s="3"/>
      <c r="AV198" s="218">
        <v>942</v>
      </c>
      <c r="AW198" s="218" t="s">
        <v>146</v>
      </c>
      <c r="AX198" s="218" t="s">
        <v>233</v>
      </c>
      <c r="AZ198" s="218">
        <v>962</v>
      </c>
      <c r="BA198" s="218" t="s">
        <v>147</v>
      </c>
      <c r="BB198" s="218" t="s">
        <v>232</v>
      </c>
    </row>
    <row r="199" spans="1:54" x14ac:dyDescent="0.25">
      <c r="A199">
        <v>192</v>
      </c>
      <c r="C199" s="2">
        <f t="shared" si="46"/>
        <v>592</v>
      </c>
      <c r="E199" s="223">
        <f t="shared" si="47"/>
        <v>992</v>
      </c>
      <c r="G199" s="68">
        <f t="shared" si="48"/>
        <v>911</v>
      </c>
      <c r="I199" s="3">
        <f t="shared" si="49"/>
        <v>511</v>
      </c>
      <c r="K199" s="3">
        <f t="shared" si="50"/>
        <v>111</v>
      </c>
      <c r="AH199" s="2"/>
      <c r="AI199" s="42">
        <v>192</v>
      </c>
      <c r="AK199" s="2">
        <f t="shared" si="51"/>
        <v>592</v>
      </c>
      <c r="AM199" s="223">
        <f t="shared" si="52"/>
        <v>992</v>
      </c>
      <c r="AO199" s="68">
        <f t="shared" si="53"/>
        <v>912</v>
      </c>
      <c r="AQ199" s="3">
        <f t="shared" si="54"/>
        <v>512</v>
      </c>
      <c r="AS199" s="3">
        <f t="shared" si="55"/>
        <v>112</v>
      </c>
      <c r="AT199" s="3"/>
      <c r="AV199" s="218">
        <v>943</v>
      </c>
      <c r="AW199" s="218" t="s">
        <v>146</v>
      </c>
      <c r="AX199" s="218" t="s">
        <v>231</v>
      </c>
      <c r="AZ199" s="218">
        <v>961</v>
      </c>
      <c r="BA199" s="218" t="s">
        <v>147</v>
      </c>
      <c r="BB199" s="218" t="s">
        <v>230</v>
      </c>
    </row>
    <row r="200" spans="1:54" x14ac:dyDescent="0.25">
      <c r="A200">
        <v>193</v>
      </c>
      <c r="C200" s="2">
        <f t="shared" ref="C200:C263" si="56">A200+400</f>
        <v>593</v>
      </c>
      <c r="E200" s="223">
        <f t="shared" ref="E200:E263" si="57">C200+400</f>
        <v>993</v>
      </c>
      <c r="G200" s="68">
        <f t="shared" ref="G200:G263" si="58">1903-E200</f>
        <v>910</v>
      </c>
      <c r="I200" s="3">
        <f t="shared" ref="I200:I263" si="59">G200-400</f>
        <v>510</v>
      </c>
      <c r="K200" s="3">
        <f t="shared" ref="K200:K263" si="60">I200-400</f>
        <v>110</v>
      </c>
      <c r="AH200" s="2"/>
      <c r="AI200" s="42">
        <v>193</v>
      </c>
      <c r="AK200" s="2">
        <f t="shared" ref="AK200:AK263" si="61">AI200+400</f>
        <v>593</v>
      </c>
      <c r="AM200" s="223">
        <f t="shared" ref="AM200:AM263" si="62">AK200+400</f>
        <v>993</v>
      </c>
      <c r="AO200" s="68">
        <f t="shared" ref="AO200:AO263" si="63">1904-AM200</f>
        <v>911</v>
      </c>
      <c r="AQ200" s="3">
        <f t="shared" ref="AQ200:AQ263" si="64">AO200-400</f>
        <v>511</v>
      </c>
      <c r="AS200" s="3">
        <f t="shared" ref="AS200:AS263" si="65">AQ200-400</f>
        <v>111</v>
      </c>
      <c r="AT200" s="3"/>
      <c r="AV200" s="218">
        <v>944</v>
      </c>
      <c r="AW200" s="218" t="s">
        <v>146</v>
      </c>
      <c r="AX200" s="218" t="s">
        <v>229</v>
      </c>
      <c r="AZ200" s="218">
        <v>960</v>
      </c>
      <c r="BA200" s="218" t="s">
        <v>147</v>
      </c>
      <c r="BB200" s="218" t="s">
        <v>228</v>
      </c>
    </row>
    <row r="201" spans="1:54" x14ac:dyDescent="0.25">
      <c r="A201">
        <v>194</v>
      </c>
      <c r="C201" s="2">
        <f t="shared" si="56"/>
        <v>594</v>
      </c>
      <c r="E201" s="223">
        <f t="shared" si="57"/>
        <v>994</v>
      </c>
      <c r="G201" s="68">
        <f t="shared" si="58"/>
        <v>909</v>
      </c>
      <c r="I201" s="3">
        <f t="shared" si="59"/>
        <v>509</v>
      </c>
      <c r="K201" s="3">
        <f t="shared" si="60"/>
        <v>109</v>
      </c>
      <c r="AH201" s="2"/>
      <c r="AI201" s="42">
        <v>194</v>
      </c>
      <c r="AK201" s="2">
        <f t="shared" si="61"/>
        <v>594</v>
      </c>
      <c r="AM201" s="223">
        <f t="shared" si="62"/>
        <v>994</v>
      </c>
      <c r="AO201" s="68">
        <f t="shared" si="63"/>
        <v>910</v>
      </c>
      <c r="AQ201" s="3">
        <f t="shared" si="64"/>
        <v>510</v>
      </c>
      <c r="AS201" s="3">
        <f t="shared" si="65"/>
        <v>110</v>
      </c>
      <c r="AT201" s="3"/>
      <c r="AV201" s="218">
        <v>945</v>
      </c>
      <c r="AW201" s="218" t="s">
        <v>146</v>
      </c>
      <c r="AX201" s="218" t="s">
        <v>227</v>
      </c>
      <c r="AZ201" s="218">
        <v>959</v>
      </c>
      <c r="BA201" s="218" t="s">
        <v>147</v>
      </c>
      <c r="BB201" s="218" t="s">
        <v>226</v>
      </c>
    </row>
    <row r="202" spans="1:54" x14ac:dyDescent="0.25">
      <c r="A202">
        <v>195</v>
      </c>
      <c r="C202" s="2">
        <f t="shared" si="56"/>
        <v>595</v>
      </c>
      <c r="E202" s="223">
        <f t="shared" si="57"/>
        <v>995</v>
      </c>
      <c r="G202" s="68">
        <f t="shared" si="58"/>
        <v>908</v>
      </c>
      <c r="I202" s="3">
        <f t="shared" si="59"/>
        <v>508</v>
      </c>
      <c r="K202" s="3">
        <f t="shared" si="60"/>
        <v>108</v>
      </c>
      <c r="AH202" s="2"/>
      <c r="AI202" s="42">
        <v>195</v>
      </c>
      <c r="AK202" s="2">
        <f t="shared" si="61"/>
        <v>595</v>
      </c>
      <c r="AM202" s="223">
        <f t="shared" si="62"/>
        <v>995</v>
      </c>
      <c r="AO202" s="68">
        <f t="shared" si="63"/>
        <v>909</v>
      </c>
      <c r="AQ202" s="3">
        <f t="shared" si="64"/>
        <v>509</v>
      </c>
      <c r="AS202" s="3">
        <f t="shared" si="65"/>
        <v>109</v>
      </c>
      <c r="AT202" s="3"/>
      <c r="AV202" s="218">
        <v>946</v>
      </c>
      <c r="AW202" s="218" t="s">
        <v>146</v>
      </c>
      <c r="AX202" s="218" t="s">
        <v>225</v>
      </c>
      <c r="AZ202" s="218">
        <v>958</v>
      </c>
      <c r="BA202" s="218" t="s">
        <v>147</v>
      </c>
      <c r="BB202" s="218" t="s">
        <v>224</v>
      </c>
    </row>
    <row r="203" spans="1:54" x14ac:dyDescent="0.25">
      <c r="A203">
        <v>196</v>
      </c>
      <c r="C203" s="2">
        <f t="shared" si="56"/>
        <v>596</v>
      </c>
      <c r="E203" s="223">
        <f t="shared" si="57"/>
        <v>996</v>
      </c>
      <c r="G203" s="68">
        <f t="shared" si="58"/>
        <v>907</v>
      </c>
      <c r="I203" s="3">
        <f t="shared" si="59"/>
        <v>507</v>
      </c>
      <c r="K203" s="3">
        <f t="shared" si="60"/>
        <v>107</v>
      </c>
      <c r="AH203" s="2"/>
      <c r="AI203" s="42">
        <v>196</v>
      </c>
      <c r="AK203" s="2">
        <f t="shared" si="61"/>
        <v>596</v>
      </c>
      <c r="AM203" s="223">
        <f t="shared" si="62"/>
        <v>996</v>
      </c>
      <c r="AO203" s="68">
        <f t="shared" si="63"/>
        <v>908</v>
      </c>
      <c r="AQ203" s="3">
        <f t="shared" si="64"/>
        <v>508</v>
      </c>
      <c r="AS203" s="3">
        <f t="shared" si="65"/>
        <v>108</v>
      </c>
      <c r="AT203" s="3"/>
      <c r="AV203" s="218">
        <v>947</v>
      </c>
      <c r="AW203" s="218" t="s">
        <v>146</v>
      </c>
      <c r="AX203" s="218" t="s">
        <v>223</v>
      </c>
      <c r="AZ203" s="218">
        <v>957</v>
      </c>
      <c r="BA203" s="218" t="s">
        <v>147</v>
      </c>
      <c r="BB203" s="218" t="s">
        <v>222</v>
      </c>
    </row>
    <row r="204" spans="1:54" x14ac:dyDescent="0.25">
      <c r="A204">
        <v>197</v>
      </c>
      <c r="C204" s="2">
        <f t="shared" si="56"/>
        <v>597</v>
      </c>
      <c r="E204" s="223">
        <f t="shared" si="57"/>
        <v>997</v>
      </c>
      <c r="G204" s="68">
        <f t="shared" si="58"/>
        <v>906</v>
      </c>
      <c r="I204" s="3">
        <f t="shared" si="59"/>
        <v>506</v>
      </c>
      <c r="K204" s="3">
        <f t="shared" si="60"/>
        <v>106</v>
      </c>
      <c r="AH204" s="2"/>
      <c r="AI204" s="42">
        <v>197</v>
      </c>
      <c r="AK204" s="2">
        <f t="shared" si="61"/>
        <v>597</v>
      </c>
      <c r="AM204" s="223">
        <f t="shared" si="62"/>
        <v>997</v>
      </c>
      <c r="AO204" s="68">
        <f t="shared" si="63"/>
        <v>907</v>
      </c>
      <c r="AQ204" s="3">
        <f t="shared" si="64"/>
        <v>507</v>
      </c>
      <c r="AS204" s="3">
        <f t="shared" si="65"/>
        <v>107</v>
      </c>
      <c r="AT204" s="3"/>
      <c r="AV204" s="218">
        <v>948</v>
      </c>
      <c r="AW204" s="218" t="s">
        <v>146</v>
      </c>
      <c r="AX204" s="218" t="s">
        <v>221</v>
      </c>
      <c r="AZ204" s="218">
        <v>956</v>
      </c>
      <c r="BA204" s="218" t="s">
        <v>147</v>
      </c>
      <c r="BB204" s="218" t="s">
        <v>220</v>
      </c>
    </row>
    <row r="205" spans="1:54" x14ac:dyDescent="0.25">
      <c r="A205">
        <v>198</v>
      </c>
      <c r="C205" s="2">
        <f t="shared" si="56"/>
        <v>598</v>
      </c>
      <c r="E205" s="223">
        <f t="shared" si="57"/>
        <v>998</v>
      </c>
      <c r="G205" s="68">
        <f t="shared" si="58"/>
        <v>905</v>
      </c>
      <c r="I205" s="3">
        <f t="shared" si="59"/>
        <v>505</v>
      </c>
      <c r="K205" s="3">
        <f t="shared" si="60"/>
        <v>105</v>
      </c>
      <c r="AH205" s="2"/>
      <c r="AI205" s="42">
        <v>198</v>
      </c>
      <c r="AK205" s="2">
        <f t="shared" si="61"/>
        <v>598</v>
      </c>
      <c r="AM205" s="223">
        <f t="shared" si="62"/>
        <v>998</v>
      </c>
      <c r="AO205" s="68">
        <f t="shared" si="63"/>
        <v>906</v>
      </c>
      <c r="AQ205" s="3">
        <f t="shared" si="64"/>
        <v>506</v>
      </c>
      <c r="AS205" s="3">
        <f t="shared" si="65"/>
        <v>106</v>
      </c>
      <c r="AT205" s="3"/>
      <c r="AV205" s="218">
        <v>949</v>
      </c>
      <c r="AW205" s="218" t="s">
        <v>146</v>
      </c>
      <c r="AX205" s="218" t="s">
        <v>219</v>
      </c>
      <c r="AZ205" s="218">
        <v>955</v>
      </c>
      <c r="BA205" s="218" t="s">
        <v>147</v>
      </c>
      <c r="BB205" s="218" t="s">
        <v>218</v>
      </c>
    </row>
    <row r="206" spans="1:54" x14ac:dyDescent="0.25">
      <c r="A206">
        <v>199</v>
      </c>
      <c r="C206" s="2">
        <f t="shared" si="56"/>
        <v>599</v>
      </c>
      <c r="E206" s="223">
        <f t="shared" si="57"/>
        <v>999</v>
      </c>
      <c r="G206" s="68">
        <f t="shared" si="58"/>
        <v>904</v>
      </c>
      <c r="I206" s="3">
        <f t="shared" si="59"/>
        <v>504</v>
      </c>
      <c r="K206" s="3">
        <f t="shared" si="60"/>
        <v>104</v>
      </c>
      <c r="AH206" s="2"/>
      <c r="AI206" s="42">
        <v>199</v>
      </c>
      <c r="AK206" s="2">
        <f t="shared" si="61"/>
        <v>599</v>
      </c>
      <c r="AM206" s="223">
        <f t="shared" si="62"/>
        <v>999</v>
      </c>
      <c r="AO206" s="68">
        <f t="shared" si="63"/>
        <v>905</v>
      </c>
      <c r="AQ206" s="3">
        <f t="shared" si="64"/>
        <v>505</v>
      </c>
      <c r="AS206" s="3">
        <f t="shared" si="65"/>
        <v>105</v>
      </c>
      <c r="AT206" s="3"/>
      <c r="AV206" s="218">
        <v>950</v>
      </c>
      <c r="AW206" s="218" t="s">
        <v>146</v>
      </c>
      <c r="AX206" s="218" t="s">
        <v>217</v>
      </c>
      <c r="AZ206" s="218">
        <v>954</v>
      </c>
      <c r="BA206" s="218" t="s">
        <v>147</v>
      </c>
      <c r="BB206" s="218" t="s">
        <v>216</v>
      </c>
    </row>
    <row r="207" spans="1:54" x14ac:dyDescent="0.25">
      <c r="A207">
        <v>200</v>
      </c>
      <c r="C207" s="2">
        <f t="shared" si="56"/>
        <v>600</v>
      </c>
      <c r="E207" s="223">
        <f t="shared" si="57"/>
        <v>1000</v>
      </c>
      <c r="G207" s="68">
        <f t="shared" si="58"/>
        <v>903</v>
      </c>
      <c r="I207" s="3">
        <f t="shared" si="59"/>
        <v>503</v>
      </c>
      <c r="K207" s="3">
        <f t="shared" si="60"/>
        <v>103</v>
      </c>
      <c r="AH207" s="2"/>
      <c r="AI207" s="42">
        <v>200</v>
      </c>
      <c r="AK207" s="2">
        <f t="shared" si="61"/>
        <v>600</v>
      </c>
      <c r="AM207" s="223">
        <f t="shared" si="62"/>
        <v>1000</v>
      </c>
      <c r="AO207" s="68">
        <f t="shared" si="63"/>
        <v>904</v>
      </c>
      <c r="AQ207" s="3">
        <f t="shared" si="64"/>
        <v>504</v>
      </c>
      <c r="AS207" s="3">
        <f t="shared" si="65"/>
        <v>104</v>
      </c>
      <c r="AT207" s="3"/>
      <c r="AV207" s="218">
        <v>951</v>
      </c>
      <c r="AW207" s="218" t="s">
        <v>146</v>
      </c>
      <c r="AX207" s="218" t="s">
        <v>215</v>
      </c>
      <c r="AZ207" s="218">
        <v>953</v>
      </c>
      <c r="BA207" s="218" t="s">
        <v>147</v>
      </c>
      <c r="BB207" s="218" t="s">
        <v>214</v>
      </c>
    </row>
    <row r="208" spans="1:54" ht="15.75" thickBot="1" x14ac:dyDescent="0.3">
      <c r="A208">
        <v>201</v>
      </c>
      <c r="C208" s="2">
        <f t="shared" si="56"/>
        <v>601</v>
      </c>
      <c r="E208" s="223">
        <f t="shared" si="57"/>
        <v>1001</v>
      </c>
      <c r="G208" s="68">
        <f t="shared" si="58"/>
        <v>902</v>
      </c>
      <c r="I208" s="3">
        <f t="shared" si="59"/>
        <v>502</v>
      </c>
      <c r="K208" s="3">
        <f t="shared" si="60"/>
        <v>102</v>
      </c>
      <c r="AH208" s="2"/>
      <c r="AI208" s="42">
        <v>201</v>
      </c>
      <c r="AK208" s="2">
        <f t="shared" si="61"/>
        <v>601</v>
      </c>
      <c r="AM208" s="223">
        <f t="shared" si="62"/>
        <v>1001</v>
      </c>
      <c r="AO208" s="68">
        <f t="shared" si="63"/>
        <v>903</v>
      </c>
      <c r="AQ208" s="3">
        <f t="shared" si="64"/>
        <v>503</v>
      </c>
      <c r="AS208" s="3">
        <f t="shared" si="65"/>
        <v>103</v>
      </c>
      <c r="AT208" s="3"/>
      <c r="AV208" s="225">
        <v>952</v>
      </c>
      <c r="AW208" s="225" t="s">
        <v>146</v>
      </c>
      <c r="AX208" s="225" t="s">
        <v>213</v>
      </c>
      <c r="AZ208" s="225">
        <v>952</v>
      </c>
      <c r="BA208" s="225" t="s">
        <v>147</v>
      </c>
      <c r="BB208" s="225" t="s">
        <v>212</v>
      </c>
    </row>
    <row r="209" spans="1:54" x14ac:dyDescent="0.25">
      <c r="A209">
        <v>202</v>
      </c>
      <c r="C209" s="2">
        <f t="shared" si="56"/>
        <v>602</v>
      </c>
      <c r="E209" s="223">
        <f t="shared" si="57"/>
        <v>1002</v>
      </c>
      <c r="G209" s="68">
        <f t="shared" si="58"/>
        <v>901</v>
      </c>
      <c r="I209" s="3">
        <f t="shared" si="59"/>
        <v>501</v>
      </c>
      <c r="K209" s="3">
        <f t="shared" si="60"/>
        <v>101</v>
      </c>
      <c r="AH209" s="2"/>
      <c r="AI209" s="42">
        <v>202</v>
      </c>
      <c r="AK209" s="2">
        <f t="shared" si="61"/>
        <v>602</v>
      </c>
      <c r="AM209" s="223">
        <f t="shared" si="62"/>
        <v>1002</v>
      </c>
      <c r="AO209" s="68">
        <f t="shared" si="63"/>
        <v>902</v>
      </c>
      <c r="AQ209" s="3">
        <f t="shared" si="64"/>
        <v>502</v>
      </c>
      <c r="AS209" s="3">
        <f t="shared" si="65"/>
        <v>102</v>
      </c>
      <c r="AT209" s="3"/>
      <c r="AV209" s="218">
        <v>953</v>
      </c>
      <c r="AW209" s="218" t="s">
        <v>147</v>
      </c>
      <c r="AX209" s="218" t="s">
        <v>212</v>
      </c>
      <c r="AZ209" s="218">
        <v>951</v>
      </c>
      <c r="BA209" s="218" t="s">
        <v>146</v>
      </c>
      <c r="BB209" s="218" t="s">
        <v>213</v>
      </c>
    </row>
    <row r="210" spans="1:54" x14ac:dyDescent="0.25">
      <c r="A210">
        <v>203</v>
      </c>
      <c r="C210" s="2">
        <f t="shared" si="56"/>
        <v>603</v>
      </c>
      <c r="E210" s="223">
        <f t="shared" si="57"/>
        <v>1003</v>
      </c>
      <c r="G210" s="68">
        <f t="shared" si="58"/>
        <v>900</v>
      </c>
      <c r="I210" s="3">
        <f t="shared" si="59"/>
        <v>500</v>
      </c>
      <c r="K210" s="3">
        <f t="shared" si="60"/>
        <v>100</v>
      </c>
      <c r="AH210" s="2"/>
      <c r="AI210" s="42">
        <v>203</v>
      </c>
      <c r="AK210" s="2">
        <f t="shared" si="61"/>
        <v>603</v>
      </c>
      <c r="AM210" s="223">
        <f t="shared" si="62"/>
        <v>1003</v>
      </c>
      <c r="AO210" s="68">
        <f t="shared" si="63"/>
        <v>901</v>
      </c>
      <c r="AQ210" s="3">
        <f t="shared" si="64"/>
        <v>501</v>
      </c>
      <c r="AS210" s="3">
        <f t="shared" si="65"/>
        <v>101</v>
      </c>
      <c r="AT210" s="3"/>
      <c r="AV210" s="218">
        <v>954</v>
      </c>
      <c r="AW210" s="218" t="s">
        <v>147</v>
      </c>
      <c r="AX210" s="218" t="s">
        <v>214</v>
      </c>
      <c r="AZ210" s="218">
        <v>950</v>
      </c>
      <c r="BA210" s="218" t="s">
        <v>146</v>
      </c>
      <c r="BB210" s="218" t="s">
        <v>215</v>
      </c>
    </row>
    <row r="211" spans="1:54" x14ac:dyDescent="0.25">
      <c r="A211">
        <v>204</v>
      </c>
      <c r="C211" s="2">
        <f t="shared" si="56"/>
        <v>604</v>
      </c>
      <c r="E211" s="223">
        <f t="shared" si="57"/>
        <v>1004</v>
      </c>
      <c r="G211" s="68">
        <f t="shared" si="58"/>
        <v>899</v>
      </c>
      <c r="I211" s="3">
        <f t="shared" si="59"/>
        <v>499</v>
      </c>
      <c r="K211" s="3">
        <f t="shared" si="60"/>
        <v>99</v>
      </c>
      <c r="AH211" s="2"/>
      <c r="AI211" s="42">
        <v>204</v>
      </c>
      <c r="AK211" s="2">
        <f t="shared" si="61"/>
        <v>604</v>
      </c>
      <c r="AM211" s="223">
        <f t="shared" si="62"/>
        <v>1004</v>
      </c>
      <c r="AO211" s="68">
        <f t="shared" si="63"/>
        <v>900</v>
      </c>
      <c r="AQ211" s="3">
        <f t="shared" si="64"/>
        <v>500</v>
      </c>
      <c r="AS211" s="3">
        <f t="shared" si="65"/>
        <v>100</v>
      </c>
      <c r="AT211" s="3"/>
      <c r="AV211" s="218">
        <v>955</v>
      </c>
      <c r="AW211" s="218" t="s">
        <v>147</v>
      </c>
      <c r="AX211" s="218" t="s">
        <v>216</v>
      </c>
      <c r="AZ211" s="218">
        <v>949</v>
      </c>
      <c r="BA211" s="218" t="s">
        <v>146</v>
      </c>
      <c r="BB211" s="218" t="s">
        <v>217</v>
      </c>
    </row>
    <row r="212" spans="1:54" x14ac:dyDescent="0.25">
      <c r="A212">
        <v>205</v>
      </c>
      <c r="C212" s="2">
        <f t="shared" si="56"/>
        <v>605</v>
      </c>
      <c r="E212" s="223">
        <f t="shared" si="57"/>
        <v>1005</v>
      </c>
      <c r="G212" s="68">
        <f t="shared" si="58"/>
        <v>898</v>
      </c>
      <c r="I212" s="3">
        <f t="shared" si="59"/>
        <v>498</v>
      </c>
      <c r="K212" s="3">
        <f t="shared" si="60"/>
        <v>98</v>
      </c>
      <c r="AH212" s="2"/>
      <c r="AI212" s="42">
        <v>205</v>
      </c>
      <c r="AK212" s="2">
        <f t="shared" si="61"/>
        <v>605</v>
      </c>
      <c r="AM212" s="223">
        <f t="shared" si="62"/>
        <v>1005</v>
      </c>
      <c r="AO212" s="68">
        <f t="shared" si="63"/>
        <v>899</v>
      </c>
      <c r="AQ212" s="3">
        <f t="shared" si="64"/>
        <v>499</v>
      </c>
      <c r="AS212" s="3">
        <f t="shared" si="65"/>
        <v>99</v>
      </c>
      <c r="AT212" s="3"/>
      <c r="AV212" s="218">
        <v>956</v>
      </c>
      <c r="AW212" s="218" t="s">
        <v>147</v>
      </c>
      <c r="AX212" s="218" t="s">
        <v>218</v>
      </c>
      <c r="AZ212" s="218">
        <v>948</v>
      </c>
      <c r="BA212" s="218" t="s">
        <v>146</v>
      </c>
      <c r="BB212" s="218" t="s">
        <v>219</v>
      </c>
    </row>
    <row r="213" spans="1:54" x14ac:dyDescent="0.25">
      <c r="A213">
        <v>206</v>
      </c>
      <c r="C213" s="2">
        <f t="shared" si="56"/>
        <v>606</v>
      </c>
      <c r="E213" s="223">
        <f t="shared" si="57"/>
        <v>1006</v>
      </c>
      <c r="G213" s="68">
        <f t="shared" si="58"/>
        <v>897</v>
      </c>
      <c r="I213" s="3">
        <f t="shared" si="59"/>
        <v>497</v>
      </c>
      <c r="K213" s="3">
        <f t="shared" si="60"/>
        <v>97</v>
      </c>
      <c r="AH213" s="2"/>
      <c r="AI213" s="42">
        <v>206</v>
      </c>
      <c r="AK213" s="2">
        <f t="shared" si="61"/>
        <v>606</v>
      </c>
      <c r="AM213" s="223">
        <f t="shared" si="62"/>
        <v>1006</v>
      </c>
      <c r="AO213" s="68">
        <f t="shared" si="63"/>
        <v>898</v>
      </c>
      <c r="AQ213" s="3">
        <f t="shared" si="64"/>
        <v>498</v>
      </c>
      <c r="AS213" s="3">
        <f t="shared" si="65"/>
        <v>98</v>
      </c>
      <c r="AT213" s="3"/>
      <c r="AV213" s="218">
        <v>957</v>
      </c>
      <c r="AW213" s="218" t="s">
        <v>147</v>
      </c>
      <c r="AX213" s="218" t="s">
        <v>220</v>
      </c>
      <c r="AZ213" s="218">
        <v>947</v>
      </c>
      <c r="BA213" s="218" t="s">
        <v>146</v>
      </c>
      <c r="BB213" s="218" t="s">
        <v>221</v>
      </c>
    </row>
    <row r="214" spans="1:54" x14ac:dyDescent="0.25">
      <c r="A214">
        <v>207</v>
      </c>
      <c r="C214" s="2">
        <f t="shared" si="56"/>
        <v>607</v>
      </c>
      <c r="E214" s="223">
        <f t="shared" si="57"/>
        <v>1007</v>
      </c>
      <c r="G214" s="68">
        <f t="shared" si="58"/>
        <v>896</v>
      </c>
      <c r="I214" s="3">
        <f t="shared" si="59"/>
        <v>496</v>
      </c>
      <c r="K214" s="3">
        <f t="shared" si="60"/>
        <v>96</v>
      </c>
      <c r="AH214" s="2"/>
      <c r="AI214" s="42">
        <v>207</v>
      </c>
      <c r="AK214" s="2">
        <f t="shared" si="61"/>
        <v>607</v>
      </c>
      <c r="AM214" s="223">
        <f t="shared" si="62"/>
        <v>1007</v>
      </c>
      <c r="AO214" s="68">
        <f t="shared" si="63"/>
        <v>897</v>
      </c>
      <c r="AQ214" s="3">
        <f t="shared" si="64"/>
        <v>497</v>
      </c>
      <c r="AS214" s="3">
        <f t="shared" si="65"/>
        <v>97</v>
      </c>
      <c r="AT214" s="3"/>
      <c r="AV214" s="218">
        <v>958</v>
      </c>
      <c r="AW214" s="218" t="s">
        <v>147</v>
      </c>
      <c r="AX214" s="218" t="s">
        <v>222</v>
      </c>
      <c r="AZ214" s="218">
        <v>946</v>
      </c>
      <c r="BA214" s="218" t="s">
        <v>146</v>
      </c>
      <c r="BB214" s="218" t="s">
        <v>223</v>
      </c>
    </row>
    <row r="215" spans="1:54" x14ac:dyDescent="0.25">
      <c r="A215">
        <v>208</v>
      </c>
      <c r="C215" s="2">
        <f t="shared" si="56"/>
        <v>608</v>
      </c>
      <c r="E215" s="223">
        <f t="shared" si="57"/>
        <v>1008</v>
      </c>
      <c r="G215" s="68">
        <f t="shared" si="58"/>
        <v>895</v>
      </c>
      <c r="I215" s="3">
        <f t="shared" si="59"/>
        <v>495</v>
      </c>
      <c r="K215" s="3">
        <f t="shared" si="60"/>
        <v>95</v>
      </c>
      <c r="AH215" s="2"/>
      <c r="AI215" s="42">
        <v>208</v>
      </c>
      <c r="AK215" s="2">
        <f t="shared" si="61"/>
        <v>608</v>
      </c>
      <c r="AM215" s="223">
        <f t="shared" si="62"/>
        <v>1008</v>
      </c>
      <c r="AO215" s="68">
        <f t="shared" si="63"/>
        <v>896</v>
      </c>
      <c r="AQ215" s="3">
        <f t="shared" si="64"/>
        <v>496</v>
      </c>
      <c r="AS215" s="3">
        <f t="shared" si="65"/>
        <v>96</v>
      </c>
      <c r="AT215" s="3"/>
      <c r="AV215" s="218">
        <v>959</v>
      </c>
      <c r="AW215" s="218" t="s">
        <v>147</v>
      </c>
      <c r="AX215" s="218" t="s">
        <v>224</v>
      </c>
      <c r="AZ215" s="218">
        <v>945</v>
      </c>
      <c r="BA215" s="218" t="s">
        <v>146</v>
      </c>
      <c r="BB215" s="218" t="s">
        <v>225</v>
      </c>
    </row>
    <row r="216" spans="1:54" x14ac:dyDescent="0.25">
      <c r="A216">
        <v>209</v>
      </c>
      <c r="C216" s="2">
        <f t="shared" si="56"/>
        <v>609</v>
      </c>
      <c r="E216" s="223">
        <f t="shared" si="57"/>
        <v>1009</v>
      </c>
      <c r="G216" s="68">
        <f t="shared" si="58"/>
        <v>894</v>
      </c>
      <c r="I216" s="3">
        <f t="shared" si="59"/>
        <v>494</v>
      </c>
      <c r="K216" s="3">
        <f t="shared" si="60"/>
        <v>94</v>
      </c>
      <c r="AH216" s="2"/>
      <c r="AI216" s="42">
        <v>209</v>
      </c>
      <c r="AK216" s="2">
        <f t="shared" si="61"/>
        <v>609</v>
      </c>
      <c r="AM216" s="223">
        <f t="shared" si="62"/>
        <v>1009</v>
      </c>
      <c r="AO216" s="68">
        <f t="shared" si="63"/>
        <v>895</v>
      </c>
      <c r="AQ216" s="3">
        <f t="shared" si="64"/>
        <v>495</v>
      </c>
      <c r="AS216" s="3">
        <f t="shared" si="65"/>
        <v>95</v>
      </c>
      <c r="AT216" s="3"/>
      <c r="AV216" s="218">
        <v>960</v>
      </c>
      <c r="AW216" s="218" t="s">
        <v>147</v>
      </c>
      <c r="AX216" s="218" t="s">
        <v>226</v>
      </c>
      <c r="AZ216" s="218">
        <v>944</v>
      </c>
      <c r="BA216" s="218" t="s">
        <v>146</v>
      </c>
      <c r="BB216" s="218" t="s">
        <v>227</v>
      </c>
    </row>
    <row r="217" spans="1:54" x14ac:dyDescent="0.25">
      <c r="A217">
        <v>210</v>
      </c>
      <c r="C217" s="2">
        <f t="shared" si="56"/>
        <v>610</v>
      </c>
      <c r="E217" s="223">
        <f t="shared" si="57"/>
        <v>1010</v>
      </c>
      <c r="G217" s="68">
        <f t="shared" si="58"/>
        <v>893</v>
      </c>
      <c r="I217" s="3">
        <f t="shared" si="59"/>
        <v>493</v>
      </c>
      <c r="K217" s="3">
        <f t="shared" si="60"/>
        <v>93</v>
      </c>
      <c r="AH217" s="2"/>
      <c r="AI217" s="42">
        <v>210</v>
      </c>
      <c r="AK217" s="2">
        <f t="shared" si="61"/>
        <v>610</v>
      </c>
      <c r="AM217" s="223">
        <f t="shared" si="62"/>
        <v>1010</v>
      </c>
      <c r="AO217" s="68">
        <f t="shared" si="63"/>
        <v>894</v>
      </c>
      <c r="AQ217" s="3">
        <f t="shared" si="64"/>
        <v>494</v>
      </c>
      <c r="AS217" s="3">
        <f t="shared" si="65"/>
        <v>94</v>
      </c>
      <c r="AT217" s="3"/>
      <c r="AV217" s="218">
        <v>961</v>
      </c>
      <c r="AW217" s="218" t="s">
        <v>147</v>
      </c>
      <c r="AX217" s="218" t="s">
        <v>228</v>
      </c>
      <c r="AZ217" s="218">
        <v>943</v>
      </c>
      <c r="BA217" s="218" t="s">
        <v>146</v>
      </c>
      <c r="BB217" s="218" t="s">
        <v>229</v>
      </c>
    </row>
    <row r="218" spans="1:54" x14ac:dyDescent="0.25">
      <c r="A218">
        <v>211</v>
      </c>
      <c r="C218" s="2">
        <f t="shared" si="56"/>
        <v>611</v>
      </c>
      <c r="E218" s="223">
        <f t="shared" si="57"/>
        <v>1011</v>
      </c>
      <c r="G218" s="68">
        <f t="shared" si="58"/>
        <v>892</v>
      </c>
      <c r="I218" s="3">
        <f t="shared" si="59"/>
        <v>492</v>
      </c>
      <c r="K218" s="3">
        <f t="shared" si="60"/>
        <v>92</v>
      </c>
      <c r="AH218" s="2"/>
      <c r="AI218" s="42">
        <v>211</v>
      </c>
      <c r="AK218" s="2">
        <f t="shared" si="61"/>
        <v>611</v>
      </c>
      <c r="AM218" s="223">
        <f t="shared" si="62"/>
        <v>1011</v>
      </c>
      <c r="AO218" s="68">
        <f t="shared" si="63"/>
        <v>893</v>
      </c>
      <c r="AQ218" s="3">
        <f t="shared" si="64"/>
        <v>493</v>
      </c>
      <c r="AS218" s="3">
        <f t="shared" si="65"/>
        <v>93</v>
      </c>
      <c r="AT218" s="3"/>
      <c r="AV218" s="218">
        <v>962</v>
      </c>
      <c r="AW218" s="218" t="s">
        <v>147</v>
      </c>
      <c r="AX218" s="218" t="s">
        <v>230</v>
      </c>
      <c r="AZ218" s="218">
        <v>942</v>
      </c>
      <c r="BA218" s="218" t="s">
        <v>146</v>
      </c>
      <c r="BB218" s="218" t="s">
        <v>231</v>
      </c>
    </row>
    <row r="219" spans="1:54" x14ac:dyDescent="0.25">
      <c r="A219">
        <v>212</v>
      </c>
      <c r="C219" s="2">
        <f t="shared" si="56"/>
        <v>612</v>
      </c>
      <c r="E219" s="223">
        <f t="shared" si="57"/>
        <v>1012</v>
      </c>
      <c r="G219" s="68">
        <f t="shared" si="58"/>
        <v>891</v>
      </c>
      <c r="I219" s="3">
        <f t="shared" si="59"/>
        <v>491</v>
      </c>
      <c r="K219" s="3">
        <f t="shared" si="60"/>
        <v>91</v>
      </c>
      <c r="AH219" s="2"/>
      <c r="AI219" s="42">
        <v>212</v>
      </c>
      <c r="AK219" s="2">
        <f t="shared" si="61"/>
        <v>612</v>
      </c>
      <c r="AM219" s="223">
        <f t="shared" si="62"/>
        <v>1012</v>
      </c>
      <c r="AO219" s="68">
        <f t="shared" si="63"/>
        <v>892</v>
      </c>
      <c r="AQ219" s="3">
        <f t="shared" si="64"/>
        <v>492</v>
      </c>
      <c r="AS219" s="3">
        <f t="shared" si="65"/>
        <v>92</v>
      </c>
      <c r="AT219" s="3"/>
      <c r="AV219" s="218">
        <v>963</v>
      </c>
      <c r="AW219" s="218" t="s">
        <v>147</v>
      </c>
      <c r="AX219" s="218" t="s">
        <v>232</v>
      </c>
      <c r="AZ219" s="218">
        <v>941</v>
      </c>
      <c r="BA219" s="218" t="s">
        <v>146</v>
      </c>
      <c r="BB219" s="218" t="s">
        <v>233</v>
      </c>
    </row>
    <row r="220" spans="1:54" x14ac:dyDescent="0.25">
      <c r="A220">
        <v>213</v>
      </c>
      <c r="C220" s="2">
        <f t="shared" si="56"/>
        <v>613</v>
      </c>
      <c r="E220" s="223">
        <f t="shared" si="57"/>
        <v>1013</v>
      </c>
      <c r="G220" s="68">
        <f t="shared" si="58"/>
        <v>890</v>
      </c>
      <c r="I220" s="3">
        <f t="shared" si="59"/>
        <v>490</v>
      </c>
      <c r="K220" s="3">
        <f t="shared" si="60"/>
        <v>90</v>
      </c>
      <c r="AH220" s="2"/>
      <c r="AI220" s="42">
        <v>213</v>
      </c>
      <c r="AK220" s="2">
        <f t="shared" si="61"/>
        <v>613</v>
      </c>
      <c r="AM220" s="223">
        <f t="shared" si="62"/>
        <v>1013</v>
      </c>
      <c r="AO220" s="68">
        <f t="shared" si="63"/>
        <v>891</v>
      </c>
      <c r="AQ220" s="3">
        <f t="shared" si="64"/>
        <v>491</v>
      </c>
      <c r="AS220" s="3">
        <f t="shared" si="65"/>
        <v>91</v>
      </c>
      <c r="AT220" s="3"/>
      <c r="AV220" s="218">
        <v>964</v>
      </c>
      <c r="AW220" s="218" t="s">
        <v>147</v>
      </c>
      <c r="AX220" s="218" t="s">
        <v>234</v>
      </c>
      <c r="AZ220" s="218">
        <v>940</v>
      </c>
      <c r="BA220" s="218" t="s">
        <v>146</v>
      </c>
      <c r="BB220" s="218" t="s">
        <v>235</v>
      </c>
    </row>
    <row r="221" spans="1:54" x14ac:dyDescent="0.25">
      <c r="A221">
        <v>214</v>
      </c>
      <c r="C221" s="2">
        <f t="shared" si="56"/>
        <v>614</v>
      </c>
      <c r="E221" s="223">
        <f t="shared" si="57"/>
        <v>1014</v>
      </c>
      <c r="G221" s="68">
        <f t="shared" si="58"/>
        <v>889</v>
      </c>
      <c r="I221" s="3">
        <f t="shared" si="59"/>
        <v>489</v>
      </c>
      <c r="K221" s="3">
        <f t="shared" si="60"/>
        <v>89</v>
      </c>
      <c r="AH221" s="2"/>
      <c r="AI221" s="42">
        <v>214</v>
      </c>
      <c r="AK221" s="2">
        <f t="shared" si="61"/>
        <v>614</v>
      </c>
      <c r="AM221" s="223">
        <f t="shared" si="62"/>
        <v>1014</v>
      </c>
      <c r="AO221" s="68">
        <f t="shared" si="63"/>
        <v>890</v>
      </c>
      <c r="AQ221" s="3">
        <f t="shared" si="64"/>
        <v>490</v>
      </c>
      <c r="AS221" s="3">
        <f t="shared" si="65"/>
        <v>90</v>
      </c>
      <c r="AT221" s="3"/>
      <c r="AV221" s="218">
        <v>965</v>
      </c>
      <c r="AW221" s="218" t="s">
        <v>147</v>
      </c>
      <c r="AX221" s="218" t="s">
        <v>236</v>
      </c>
      <c r="AZ221" s="218">
        <v>939</v>
      </c>
      <c r="BA221" s="218" t="s">
        <v>146</v>
      </c>
      <c r="BB221" s="218" t="s">
        <v>237</v>
      </c>
    </row>
    <row r="222" spans="1:54" x14ac:dyDescent="0.25">
      <c r="A222">
        <v>215</v>
      </c>
      <c r="C222" s="2">
        <f t="shared" si="56"/>
        <v>615</v>
      </c>
      <c r="E222" s="223">
        <f t="shared" si="57"/>
        <v>1015</v>
      </c>
      <c r="G222" s="68">
        <f t="shared" si="58"/>
        <v>888</v>
      </c>
      <c r="I222" s="3">
        <f t="shared" si="59"/>
        <v>488</v>
      </c>
      <c r="K222" s="3">
        <f t="shared" si="60"/>
        <v>88</v>
      </c>
      <c r="AH222" s="2"/>
      <c r="AI222" s="42">
        <v>215</v>
      </c>
      <c r="AK222" s="2">
        <f t="shared" si="61"/>
        <v>615</v>
      </c>
      <c r="AM222" s="223">
        <f t="shared" si="62"/>
        <v>1015</v>
      </c>
      <c r="AO222" s="68">
        <f t="shared" si="63"/>
        <v>889</v>
      </c>
      <c r="AQ222" s="3">
        <f t="shared" si="64"/>
        <v>489</v>
      </c>
      <c r="AS222" s="3">
        <f t="shared" si="65"/>
        <v>89</v>
      </c>
      <c r="AT222" s="3"/>
      <c r="AV222" s="218">
        <v>966</v>
      </c>
      <c r="AW222" s="218" t="s">
        <v>147</v>
      </c>
      <c r="AX222" s="218" t="s">
        <v>238</v>
      </c>
      <c r="AZ222" s="218">
        <v>938</v>
      </c>
      <c r="BA222" s="218" t="s">
        <v>146</v>
      </c>
      <c r="BB222" s="218" t="s">
        <v>239</v>
      </c>
    </row>
    <row r="223" spans="1:54" x14ac:dyDescent="0.25">
      <c r="A223">
        <v>216</v>
      </c>
      <c r="C223" s="2">
        <f t="shared" si="56"/>
        <v>616</v>
      </c>
      <c r="E223" s="223">
        <f t="shared" si="57"/>
        <v>1016</v>
      </c>
      <c r="G223" s="68">
        <f t="shared" si="58"/>
        <v>887</v>
      </c>
      <c r="I223" s="3">
        <f t="shared" si="59"/>
        <v>487</v>
      </c>
      <c r="K223" s="3">
        <f t="shared" si="60"/>
        <v>87</v>
      </c>
      <c r="AH223" s="2"/>
      <c r="AI223" s="42">
        <v>216</v>
      </c>
      <c r="AK223" s="2">
        <f t="shared" si="61"/>
        <v>616</v>
      </c>
      <c r="AM223" s="223">
        <f t="shared" si="62"/>
        <v>1016</v>
      </c>
      <c r="AO223" s="68">
        <f t="shared" si="63"/>
        <v>888</v>
      </c>
      <c r="AQ223" s="3">
        <f t="shared" si="64"/>
        <v>488</v>
      </c>
      <c r="AS223" s="3">
        <f t="shared" si="65"/>
        <v>88</v>
      </c>
      <c r="AT223" s="3"/>
      <c r="AV223" s="218">
        <v>967</v>
      </c>
      <c r="AW223" s="218" t="s">
        <v>147</v>
      </c>
      <c r="AX223" s="218" t="s">
        <v>240</v>
      </c>
      <c r="AZ223" s="218">
        <v>937</v>
      </c>
      <c r="BA223" s="218" t="s">
        <v>146</v>
      </c>
      <c r="BB223" s="218" t="s">
        <v>241</v>
      </c>
    </row>
    <row r="224" spans="1:54" x14ac:dyDescent="0.25">
      <c r="A224">
        <v>217</v>
      </c>
      <c r="C224" s="2">
        <f t="shared" si="56"/>
        <v>617</v>
      </c>
      <c r="E224" s="223">
        <f t="shared" si="57"/>
        <v>1017</v>
      </c>
      <c r="G224" s="68">
        <f t="shared" si="58"/>
        <v>886</v>
      </c>
      <c r="I224" s="3">
        <f t="shared" si="59"/>
        <v>486</v>
      </c>
      <c r="K224" s="3">
        <f t="shared" si="60"/>
        <v>86</v>
      </c>
      <c r="AH224" s="2"/>
      <c r="AI224" s="42">
        <v>217</v>
      </c>
      <c r="AK224" s="2">
        <f t="shared" si="61"/>
        <v>617</v>
      </c>
      <c r="AM224" s="223">
        <f t="shared" si="62"/>
        <v>1017</v>
      </c>
      <c r="AO224" s="68">
        <f t="shared" si="63"/>
        <v>887</v>
      </c>
      <c r="AQ224" s="3">
        <f t="shared" si="64"/>
        <v>487</v>
      </c>
      <c r="AS224" s="3">
        <f t="shared" si="65"/>
        <v>87</v>
      </c>
      <c r="AT224" s="3"/>
      <c r="AV224" s="218">
        <v>968</v>
      </c>
      <c r="AW224" s="218" t="s">
        <v>147</v>
      </c>
      <c r="AX224" s="218" t="s">
        <v>242</v>
      </c>
      <c r="AZ224" s="218">
        <v>936</v>
      </c>
      <c r="BA224" s="218" t="s">
        <v>146</v>
      </c>
      <c r="BB224" s="218" t="s">
        <v>243</v>
      </c>
    </row>
    <row r="225" spans="1:54" x14ac:dyDescent="0.25">
      <c r="A225">
        <v>218</v>
      </c>
      <c r="C225" s="2">
        <f t="shared" si="56"/>
        <v>618</v>
      </c>
      <c r="E225" s="223">
        <f t="shared" si="57"/>
        <v>1018</v>
      </c>
      <c r="G225" s="68">
        <f t="shared" si="58"/>
        <v>885</v>
      </c>
      <c r="I225" s="3">
        <f t="shared" si="59"/>
        <v>485</v>
      </c>
      <c r="K225" s="3">
        <f t="shared" si="60"/>
        <v>85</v>
      </c>
      <c r="AH225" s="2"/>
      <c r="AI225" s="42">
        <v>218</v>
      </c>
      <c r="AK225" s="2">
        <f t="shared" si="61"/>
        <v>618</v>
      </c>
      <c r="AM225" s="223">
        <f t="shared" si="62"/>
        <v>1018</v>
      </c>
      <c r="AO225" s="68">
        <f t="shared" si="63"/>
        <v>886</v>
      </c>
      <c r="AQ225" s="3">
        <f t="shared" si="64"/>
        <v>486</v>
      </c>
      <c r="AS225" s="3">
        <f t="shared" si="65"/>
        <v>86</v>
      </c>
      <c r="AT225" s="3"/>
      <c r="AV225" s="218">
        <v>969</v>
      </c>
      <c r="AW225" s="218" t="s">
        <v>147</v>
      </c>
      <c r="AX225" s="218" t="s">
        <v>244</v>
      </c>
      <c r="AZ225" s="218">
        <v>935</v>
      </c>
      <c r="BA225" s="218" t="s">
        <v>146</v>
      </c>
      <c r="BB225" s="218" t="s">
        <v>245</v>
      </c>
    </row>
    <row r="226" spans="1:54" x14ac:dyDescent="0.25">
      <c r="A226">
        <v>219</v>
      </c>
      <c r="C226" s="2">
        <f t="shared" si="56"/>
        <v>619</v>
      </c>
      <c r="E226" s="223">
        <f t="shared" si="57"/>
        <v>1019</v>
      </c>
      <c r="G226" s="68">
        <f t="shared" si="58"/>
        <v>884</v>
      </c>
      <c r="I226" s="3">
        <f t="shared" si="59"/>
        <v>484</v>
      </c>
      <c r="K226" s="3">
        <f t="shared" si="60"/>
        <v>84</v>
      </c>
      <c r="AH226" s="2"/>
      <c r="AI226" s="42">
        <v>219</v>
      </c>
      <c r="AK226" s="2">
        <f t="shared" si="61"/>
        <v>619</v>
      </c>
      <c r="AM226" s="223">
        <f t="shared" si="62"/>
        <v>1019</v>
      </c>
      <c r="AO226" s="68">
        <f t="shared" si="63"/>
        <v>885</v>
      </c>
      <c r="AQ226" s="3">
        <f t="shared" si="64"/>
        <v>485</v>
      </c>
      <c r="AS226" s="3">
        <f t="shared" si="65"/>
        <v>85</v>
      </c>
      <c r="AT226" s="3"/>
      <c r="AV226" s="218">
        <v>970</v>
      </c>
      <c r="AW226" s="218" t="s">
        <v>147</v>
      </c>
      <c r="AX226" s="218" t="s">
        <v>246</v>
      </c>
      <c r="AZ226" s="218">
        <v>934</v>
      </c>
      <c r="BA226" s="218" t="s">
        <v>146</v>
      </c>
      <c r="BB226" s="218" t="s">
        <v>247</v>
      </c>
    </row>
    <row r="227" spans="1:54" x14ac:dyDescent="0.25">
      <c r="A227">
        <v>220</v>
      </c>
      <c r="C227" s="2">
        <f t="shared" si="56"/>
        <v>620</v>
      </c>
      <c r="E227" s="223">
        <f t="shared" si="57"/>
        <v>1020</v>
      </c>
      <c r="G227" s="68">
        <f t="shared" si="58"/>
        <v>883</v>
      </c>
      <c r="I227" s="3">
        <f t="shared" si="59"/>
        <v>483</v>
      </c>
      <c r="K227" s="3">
        <f t="shared" si="60"/>
        <v>83</v>
      </c>
      <c r="AH227" s="2"/>
      <c r="AI227" s="42">
        <v>220</v>
      </c>
      <c r="AK227" s="2">
        <f t="shared" si="61"/>
        <v>620</v>
      </c>
      <c r="AM227" s="223">
        <f t="shared" si="62"/>
        <v>1020</v>
      </c>
      <c r="AO227" s="68">
        <f t="shared" si="63"/>
        <v>884</v>
      </c>
      <c r="AQ227" s="3">
        <f t="shared" si="64"/>
        <v>484</v>
      </c>
      <c r="AS227" s="3">
        <f t="shared" si="65"/>
        <v>84</v>
      </c>
      <c r="AT227" s="3"/>
      <c r="AV227" s="218">
        <v>971</v>
      </c>
      <c r="AW227" s="218" t="s">
        <v>147</v>
      </c>
      <c r="AX227" s="218" t="s">
        <v>248</v>
      </c>
      <c r="AZ227" s="218">
        <v>933</v>
      </c>
      <c r="BA227" s="218" t="s">
        <v>146</v>
      </c>
      <c r="BB227" s="218" t="s">
        <v>249</v>
      </c>
    </row>
    <row r="228" spans="1:54" x14ac:dyDescent="0.25">
      <c r="A228">
        <v>221</v>
      </c>
      <c r="C228" s="2">
        <f t="shared" si="56"/>
        <v>621</v>
      </c>
      <c r="E228" s="223">
        <f t="shared" si="57"/>
        <v>1021</v>
      </c>
      <c r="G228" s="68">
        <f t="shared" si="58"/>
        <v>882</v>
      </c>
      <c r="I228" s="3">
        <f t="shared" si="59"/>
        <v>482</v>
      </c>
      <c r="K228" s="3">
        <f t="shared" si="60"/>
        <v>82</v>
      </c>
      <c r="AH228" s="2"/>
      <c r="AI228" s="42">
        <v>221</v>
      </c>
      <c r="AK228" s="2">
        <f t="shared" si="61"/>
        <v>621</v>
      </c>
      <c r="AM228" s="223">
        <f t="shared" si="62"/>
        <v>1021</v>
      </c>
      <c r="AO228" s="68">
        <f t="shared" si="63"/>
        <v>883</v>
      </c>
      <c r="AQ228" s="3">
        <f t="shared" si="64"/>
        <v>483</v>
      </c>
      <c r="AS228" s="3">
        <f t="shared" si="65"/>
        <v>83</v>
      </c>
      <c r="AT228" s="3"/>
      <c r="AV228" s="218">
        <v>972</v>
      </c>
      <c r="AW228" s="218" t="s">
        <v>147</v>
      </c>
      <c r="AX228" s="218" t="s">
        <v>250</v>
      </c>
      <c r="AZ228" s="218">
        <v>932</v>
      </c>
      <c r="BA228" s="218" t="s">
        <v>146</v>
      </c>
      <c r="BB228" s="218" t="s">
        <v>251</v>
      </c>
    </row>
    <row r="229" spans="1:54" x14ac:dyDescent="0.25">
      <c r="A229">
        <v>222</v>
      </c>
      <c r="C229" s="2">
        <f t="shared" si="56"/>
        <v>622</v>
      </c>
      <c r="E229" s="223">
        <f t="shared" si="57"/>
        <v>1022</v>
      </c>
      <c r="G229" s="68">
        <f t="shared" si="58"/>
        <v>881</v>
      </c>
      <c r="I229" s="3">
        <f t="shared" si="59"/>
        <v>481</v>
      </c>
      <c r="K229" s="3">
        <f t="shared" si="60"/>
        <v>81</v>
      </c>
      <c r="AH229" s="2"/>
      <c r="AI229" s="42">
        <v>222</v>
      </c>
      <c r="AK229" s="2">
        <f t="shared" si="61"/>
        <v>622</v>
      </c>
      <c r="AM229" s="223">
        <f t="shared" si="62"/>
        <v>1022</v>
      </c>
      <c r="AO229" s="68">
        <f t="shared" si="63"/>
        <v>882</v>
      </c>
      <c r="AQ229" s="3">
        <f t="shared" si="64"/>
        <v>482</v>
      </c>
      <c r="AS229" s="3">
        <f t="shared" si="65"/>
        <v>82</v>
      </c>
      <c r="AT229" s="3"/>
      <c r="AV229" s="218">
        <v>973</v>
      </c>
      <c r="AW229" s="218" t="s">
        <v>147</v>
      </c>
      <c r="AX229" s="218" t="s">
        <v>251</v>
      </c>
      <c r="AZ229" s="218">
        <v>931</v>
      </c>
      <c r="BA229" s="218" t="s">
        <v>146</v>
      </c>
      <c r="BB229" s="218" t="s">
        <v>250</v>
      </c>
    </row>
    <row r="230" spans="1:54" x14ac:dyDescent="0.25">
      <c r="A230">
        <v>223</v>
      </c>
      <c r="C230" s="2">
        <f t="shared" si="56"/>
        <v>623</v>
      </c>
      <c r="E230" s="223">
        <f t="shared" si="57"/>
        <v>1023</v>
      </c>
      <c r="G230" s="68">
        <f t="shared" si="58"/>
        <v>880</v>
      </c>
      <c r="I230" s="3">
        <f t="shared" si="59"/>
        <v>480</v>
      </c>
      <c r="K230" s="3">
        <f t="shared" si="60"/>
        <v>80</v>
      </c>
      <c r="AH230" s="2"/>
      <c r="AI230" s="42">
        <v>223</v>
      </c>
      <c r="AK230" s="2">
        <f t="shared" si="61"/>
        <v>623</v>
      </c>
      <c r="AM230" s="223">
        <f t="shared" si="62"/>
        <v>1023</v>
      </c>
      <c r="AO230" s="68">
        <f t="shared" si="63"/>
        <v>881</v>
      </c>
      <c r="AQ230" s="3">
        <f t="shared" si="64"/>
        <v>481</v>
      </c>
      <c r="AS230" s="3">
        <f t="shared" si="65"/>
        <v>81</v>
      </c>
      <c r="AT230" s="3"/>
      <c r="AV230" s="218">
        <v>974</v>
      </c>
      <c r="AW230" s="218" t="s">
        <v>147</v>
      </c>
      <c r="AX230" s="218" t="s">
        <v>249</v>
      </c>
      <c r="AZ230" s="218">
        <v>930</v>
      </c>
      <c r="BA230" s="218" t="s">
        <v>146</v>
      </c>
      <c r="BB230" s="218" t="s">
        <v>248</v>
      </c>
    </row>
    <row r="231" spans="1:54" x14ac:dyDescent="0.25">
      <c r="A231">
        <v>224</v>
      </c>
      <c r="C231" s="2">
        <f t="shared" si="56"/>
        <v>624</v>
      </c>
      <c r="E231" s="223">
        <f t="shared" si="57"/>
        <v>1024</v>
      </c>
      <c r="G231" s="68">
        <f t="shared" si="58"/>
        <v>879</v>
      </c>
      <c r="I231" s="3">
        <f t="shared" si="59"/>
        <v>479</v>
      </c>
      <c r="K231" s="3">
        <f t="shared" si="60"/>
        <v>79</v>
      </c>
      <c r="AH231" s="2"/>
      <c r="AI231" s="42">
        <v>224</v>
      </c>
      <c r="AK231" s="2">
        <f t="shared" si="61"/>
        <v>624</v>
      </c>
      <c r="AM231" s="223">
        <f t="shared" si="62"/>
        <v>1024</v>
      </c>
      <c r="AO231" s="68">
        <f t="shared" si="63"/>
        <v>880</v>
      </c>
      <c r="AQ231" s="3">
        <f t="shared" si="64"/>
        <v>480</v>
      </c>
      <c r="AS231" s="3">
        <f t="shared" si="65"/>
        <v>80</v>
      </c>
      <c r="AT231" s="3"/>
      <c r="AV231" s="218">
        <v>975</v>
      </c>
      <c r="AW231" s="218" t="s">
        <v>147</v>
      </c>
      <c r="AX231" s="218" t="s">
        <v>247</v>
      </c>
      <c r="AZ231" s="218">
        <v>929</v>
      </c>
      <c r="BA231" s="218" t="s">
        <v>146</v>
      </c>
      <c r="BB231" s="218" t="s">
        <v>246</v>
      </c>
    </row>
    <row r="232" spans="1:54" x14ac:dyDescent="0.25">
      <c r="A232">
        <v>225</v>
      </c>
      <c r="C232" s="2">
        <f t="shared" si="56"/>
        <v>625</v>
      </c>
      <c r="E232" s="223">
        <f t="shared" si="57"/>
        <v>1025</v>
      </c>
      <c r="G232" s="68">
        <f t="shared" si="58"/>
        <v>878</v>
      </c>
      <c r="I232" s="3">
        <f t="shared" si="59"/>
        <v>478</v>
      </c>
      <c r="K232" s="3">
        <f t="shared" si="60"/>
        <v>78</v>
      </c>
      <c r="AH232" s="2"/>
      <c r="AI232" s="42">
        <v>225</v>
      </c>
      <c r="AK232" s="2">
        <f t="shared" si="61"/>
        <v>625</v>
      </c>
      <c r="AM232" s="223">
        <f t="shared" si="62"/>
        <v>1025</v>
      </c>
      <c r="AO232" s="68">
        <f t="shared" si="63"/>
        <v>879</v>
      </c>
      <c r="AQ232" s="3">
        <f t="shared" si="64"/>
        <v>479</v>
      </c>
      <c r="AS232" s="3">
        <f t="shared" si="65"/>
        <v>79</v>
      </c>
      <c r="AT232" s="3"/>
      <c r="AV232" s="218">
        <v>976</v>
      </c>
      <c r="AW232" s="218" t="s">
        <v>147</v>
      </c>
      <c r="AX232" s="218" t="s">
        <v>245</v>
      </c>
      <c r="AZ232" s="218">
        <v>928</v>
      </c>
      <c r="BA232" s="218" t="s">
        <v>146</v>
      </c>
      <c r="BB232" s="218" t="s">
        <v>244</v>
      </c>
    </row>
    <row r="233" spans="1:54" x14ac:dyDescent="0.25">
      <c r="A233">
        <v>226</v>
      </c>
      <c r="C233" s="2">
        <f t="shared" si="56"/>
        <v>626</v>
      </c>
      <c r="E233" s="223">
        <f t="shared" si="57"/>
        <v>1026</v>
      </c>
      <c r="G233" s="68">
        <f t="shared" si="58"/>
        <v>877</v>
      </c>
      <c r="I233" s="3">
        <f t="shared" si="59"/>
        <v>477</v>
      </c>
      <c r="K233" s="3">
        <f t="shared" si="60"/>
        <v>77</v>
      </c>
      <c r="AH233" s="2"/>
      <c r="AI233" s="42">
        <v>226</v>
      </c>
      <c r="AK233" s="2">
        <f t="shared" si="61"/>
        <v>626</v>
      </c>
      <c r="AM233" s="223">
        <f t="shared" si="62"/>
        <v>1026</v>
      </c>
      <c r="AO233" s="68">
        <f t="shared" si="63"/>
        <v>878</v>
      </c>
      <c r="AQ233" s="3">
        <f t="shared" si="64"/>
        <v>478</v>
      </c>
      <c r="AS233" s="3">
        <f t="shared" si="65"/>
        <v>78</v>
      </c>
      <c r="AT233" s="3"/>
      <c r="AV233" s="218">
        <v>977</v>
      </c>
      <c r="AW233" s="218" t="s">
        <v>147</v>
      </c>
      <c r="AX233" s="218" t="s">
        <v>243</v>
      </c>
      <c r="AZ233" s="218">
        <v>927</v>
      </c>
      <c r="BA233" s="218" t="s">
        <v>146</v>
      </c>
      <c r="BB233" s="218" t="s">
        <v>242</v>
      </c>
    </row>
    <row r="234" spans="1:54" x14ac:dyDescent="0.25">
      <c r="A234">
        <v>227</v>
      </c>
      <c r="C234" s="2">
        <f t="shared" si="56"/>
        <v>627</v>
      </c>
      <c r="E234" s="223">
        <f t="shared" si="57"/>
        <v>1027</v>
      </c>
      <c r="G234" s="68">
        <f t="shared" si="58"/>
        <v>876</v>
      </c>
      <c r="I234" s="3">
        <f t="shared" si="59"/>
        <v>476</v>
      </c>
      <c r="K234" s="3">
        <f t="shared" si="60"/>
        <v>76</v>
      </c>
      <c r="AH234" s="2"/>
      <c r="AI234" s="42">
        <v>227</v>
      </c>
      <c r="AK234" s="2">
        <f t="shared" si="61"/>
        <v>627</v>
      </c>
      <c r="AM234" s="223">
        <f t="shared" si="62"/>
        <v>1027</v>
      </c>
      <c r="AO234" s="68">
        <f t="shared" si="63"/>
        <v>877</v>
      </c>
      <c r="AQ234" s="3">
        <f t="shared" si="64"/>
        <v>477</v>
      </c>
      <c r="AS234" s="3">
        <f t="shared" si="65"/>
        <v>77</v>
      </c>
      <c r="AT234" s="3"/>
      <c r="AV234" s="218">
        <v>978</v>
      </c>
      <c r="AW234" s="218" t="s">
        <v>147</v>
      </c>
      <c r="AX234" s="218" t="s">
        <v>241</v>
      </c>
      <c r="AZ234" s="218">
        <v>926</v>
      </c>
      <c r="BA234" s="218" t="s">
        <v>146</v>
      </c>
      <c r="BB234" s="218" t="s">
        <v>240</v>
      </c>
    </row>
    <row r="235" spans="1:54" x14ac:dyDescent="0.25">
      <c r="A235">
        <v>228</v>
      </c>
      <c r="C235" s="2">
        <f t="shared" si="56"/>
        <v>628</v>
      </c>
      <c r="E235" s="223">
        <f t="shared" si="57"/>
        <v>1028</v>
      </c>
      <c r="G235" s="68">
        <f t="shared" si="58"/>
        <v>875</v>
      </c>
      <c r="I235" s="3">
        <f t="shared" si="59"/>
        <v>475</v>
      </c>
      <c r="K235" s="3">
        <f t="shared" si="60"/>
        <v>75</v>
      </c>
      <c r="AH235" s="2"/>
      <c r="AI235" s="42">
        <v>228</v>
      </c>
      <c r="AK235" s="2">
        <f t="shared" si="61"/>
        <v>628</v>
      </c>
      <c r="AM235" s="223">
        <f t="shared" si="62"/>
        <v>1028</v>
      </c>
      <c r="AO235" s="68">
        <f t="shared" si="63"/>
        <v>876</v>
      </c>
      <c r="AQ235" s="3">
        <f t="shared" si="64"/>
        <v>476</v>
      </c>
      <c r="AS235" s="3">
        <f t="shared" si="65"/>
        <v>76</v>
      </c>
      <c r="AT235" s="3"/>
      <c r="AV235" s="218">
        <v>979</v>
      </c>
      <c r="AW235" s="218" t="s">
        <v>147</v>
      </c>
      <c r="AX235" s="218" t="s">
        <v>239</v>
      </c>
      <c r="AZ235" s="218">
        <v>925</v>
      </c>
      <c r="BA235" s="218" t="s">
        <v>146</v>
      </c>
      <c r="BB235" s="218" t="s">
        <v>238</v>
      </c>
    </row>
    <row r="236" spans="1:54" x14ac:dyDescent="0.25">
      <c r="A236">
        <v>229</v>
      </c>
      <c r="C236" s="2">
        <f t="shared" si="56"/>
        <v>629</v>
      </c>
      <c r="E236" s="223">
        <f t="shared" si="57"/>
        <v>1029</v>
      </c>
      <c r="G236" s="68">
        <f t="shared" si="58"/>
        <v>874</v>
      </c>
      <c r="I236" s="3">
        <f t="shared" si="59"/>
        <v>474</v>
      </c>
      <c r="K236" s="3">
        <f t="shared" si="60"/>
        <v>74</v>
      </c>
      <c r="AH236" s="2"/>
      <c r="AI236" s="42">
        <v>229</v>
      </c>
      <c r="AK236" s="2">
        <f t="shared" si="61"/>
        <v>629</v>
      </c>
      <c r="AM236" s="223">
        <f t="shared" si="62"/>
        <v>1029</v>
      </c>
      <c r="AO236" s="68">
        <f t="shared" si="63"/>
        <v>875</v>
      </c>
      <c r="AQ236" s="3">
        <f t="shared" si="64"/>
        <v>475</v>
      </c>
      <c r="AS236" s="3">
        <f t="shared" si="65"/>
        <v>75</v>
      </c>
      <c r="AT236" s="3"/>
      <c r="AV236" s="218">
        <v>980</v>
      </c>
      <c r="AW236" s="218" t="s">
        <v>147</v>
      </c>
      <c r="AX236" s="218" t="s">
        <v>237</v>
      </c>
      <c r="AZ236" s="218">
        <v>924</v>
      </c>
      <c r="BA236" s="218" t="s">
        <v>146</v>
      </c>
      <c r="BB236" s="218" t="s">
        <v>236</v>
      </c>
    </row>
    <row r="237" spans="1:54" x14ac:dyDescent="0.25">
      <c r="A237">
        <v>230</v>
      </c>
      <c r="C237" s="2">
        <f t="shared" si="56"/>
        <v>630</v>
      </c>
      <c r="E237" s="223">
        <f t="shared" si="57"/>
        <v>1030</v>
      </c>
      <c r="G237" s="68">
        <f t="shared" si="58"/>
        <v>873</v>
      </c>
      <c r="I237" s="3">
        <f t="shared" si="59"/>
        <v>473</v>
      </c>
      <c r="K237" s="3">
        <f t="shared" si="60"/>
        <v>73</v>
      </c>
      <c r="AH237" s="2"/>
      <c r="AI237" s="42">
        <v>230</v>
      </c>
      <c r="AK237" s="2">
        <f t="shared" si="61"/>
        <v>630</v>
      </c>
      <c r="AM237" s="223">
        <f t="shared" si="62"/>
        <v>1030</v>
      </c>
      <c r="AO237" s="68">
        <f t="shared" si="63"/>
        <v>874</v>
      </c>
      <c r="AQ237" s="3">
        <f t="shared" si="64"/>
        <v>474</v>
      </c>
      <c r="AS237" s="3">
        <f t="shared" si="65"/>
        <v>74</v>
      </c>
      <c r="AT237" s="3"/>
      <c r="AV237" s="218">
        <v>981</v>
      </c>
      <c r="AW237" s="218" t="s">
        <v>147</v>
      </c>
      <c r="AX237" s="218" t="s">
        <v>235</v>
      </c>
      <c r="AZ237" s="218">
        <v>923</v>
      </c>
      <c r="BA237" s="218" t="s">
        <v>146</v>
      </c>
      <c r="BB237" s="218" t="s">
        <v>234</v>
      </c>
    </row>
    <row r="238" spans="1:54" x14ac:dyDescent="0.25">
      <c r="A238">
        <v>231</v>
      </c>
      <c r="C238" s="2">
        <f t="shared" si="56"/>
        <v>631</v>
      </c>
      <c r="E238" s="223">
        <f t="shared" si="57"/>
        <v>1031</v>
      </c>
      <c r="G238" s="68">
        <f t="shared" si="58"/>
        <v>872</v>
      </c>
      <c r="I238" s="3">
        <f t="shared" si="59"/>
        <v>472</v>
      </c>
      <c r="K238" s="3">
        <f t="shared" si="60"/>
        <v>72</v>
      </c>
      <c r="AH238" s="2"/>
      <c r="AI238" s="42">
        <v>231</v>
      </c>
      <c r="AK238" s="2">
        <f t="shared" si="61"/>
        <v>631</v>
      </c>
      <c r="AM238" s="223">
        <f t="shared" si="62"/>
        <v>1031</v>
      </c>
      <c r="AO238" s="68">
        <f t="shared" si="63"/>
        <v>873</v>
      </c>
      <c r="AQ238" s="3">
        <f t="shared" si="64"/>
        <v>473</v>
      </c>
      <c r="AS238" s="3">
        <f t="shared" si="65"/>
        <v>73</v>
      </c>
      <c r="AT238" s="3"/>
      <c r="AV238" s="218">
        <v>982</v>
      </c>
      <c r="AW238" s="218" t="s">
        <v>147</v>
      </c>
      <c r="AX238" s="218" t="s">
        <v>233</v>
      </c>
      <c r="AZ238" s="218">
        <v>922</v>
      </c>
      <c r="BA238" s="218" t="s">
        <v>146</v>
      </c>
      <c r="BB238" s="218" t="s">
        <v>232</v>
      </c>
    </row>
    <row r="239" spans="1:54" x14ac:dyDescent="0.25">
      <c r="A239">
        <v>232</v>
      </c>
      <c r="C239" s="2">
        <f t="shared" si="56"/>
        <v>632</v>
      </c>
      <c r="E239" s="223">
        <f t="shared" si="57"/>
        <v>1032</v>
      </c>
      <c r="G239" s="68">
        <f t="shared" si="58"/>
        <v>871</v>
      </c>
      <c r="I239" s="3">
        <f t="shared" si="59"/>
        <v>471</v>
      </c>
      <c r="K239" s="3">
        <f t="shared" si="60"/>
        <v>71</v>
      </c>
      <c r="AH239" s="2"/>
      <c r="AI239" s="42">
        <v>232</v>
      </c>
      <c r="AK239" s="2">
        <f t="shared" si="61"/>
        <v>632</v>
      </c>
      <c r="AM239" s="223">
        <f t="shared" si="62"/>
        <v>1032</v>
      </c>
      <c r="AO239" s="68">
        <f t="shared" si="63"/>
        <v>872</v>
      </c>
      <c r="AQ239" s="3">
        <f t="shared" si="64"/>
        <v>472</v>
      </c>
      <c r="AS239" s="3">
        <f t="shared" si="65"/>
        <v>72</v>
      </c>
      <c r="AT239" s="3"/>
      <c r="AV239" s="218">
        <v>983</v>
      </c>
      <c r="AW239" s="218" t="s">
        <v>147</v>
      </c>
      <c r="AX239" s="218" t="s">
        <v>231</v>
      </c>
      <c r="AZ239" s="218">
        <v>921</v>
      </c>
      <c r="BA239" s="218" t="s">
        <v>146</v>
      </c>
      <c r="BB239" s="218" t="s">
        <v>230</v>
      </c>
    </row>
    <row r="240" spans="1:54" x14ac:dyDescent="0.25">
      <c r="A240">
        <v>233</v>
      </c>
      <c r="C240" s="2">
        <f t="shared" si="56"/>
        <v>633</v>
      </c>
      <c r="E240" s="223">
        <f t="shared" si="57"/>
        <v>1033</v>
      </c>
      <c r="G240" s="68">
        <f t="shared" si="58"/>
        <v>870</v>
      </c>
      <c r="I240" s="3">
        <f t="shared" si="59"/>
        <v>470</v>
      </c>
      <c r="K240" s="3">
        <f t="shared" si="60"/>
        <v>70</v>
      </c>
      <c r="AH240" s="2"/>
      <c r="AI240" s="42">
        <v>233</v>
      </c>
      <c r="AK240" s="2">
        <f t="shared" si="61"/>
        <v>633</v>
      </c>
      <c r="AM240" s="223">
        <f t="shared" si="62"/>
        <v>1033</v>
      </c>
      <c r="AO240" s="68">
        <f t="shared" si="63"/>
        <v>871</v>
      </c>
      <c r="AQ240" s="3">
        <f t="shared" si="64"/>
        <v>471</v>
      </c>
      <c r="AS240" s="3">
        <f t="shared" si="65"/>
        <v>71</v>
      </c>
      <c r="AT240" s="3"/>
      <c r="AV240" s="218">
        <v>984</v>
      </c>
      <c r="AW240" s="218" t="s">
        <v>147</v>
      </c>
      <c r="AX240" s="218" t="s">
        <v>229</v>
      </c>
      <c r="AZ240" s="218">
        <v>920</v>
      </c>
      <c r="BA240" s="218" t="s">
        <v>146</v>
      </c>
      <c r="BB240" s="218" t="s">
        <v>228</v>
      </c>
    </row>
    <row r="241" spans="1:54" x14ac:dyDescent="0.25">
      <c r="A241">
        <v>234</v>
      </c>
      <c r="C241" s="2">
        <f t="shared" si="56"/>
        <v>634</v>
      </c>
      <c r="E241" s="223">
        <f t="shared" si="57"/>
        <v>1034</v>
      </c>
      <c r="G241" s="68">
        <f t="shared" si="58"/>
        <v>869</v>
      </c>
      <c r="I241" s="3">
        <f t="shared" si="59"/>
        <v>469</v>
      </c>
      <c r="K241" s="3">
        <f t="shared" si="60"/>
        <v>69</v>
      </c>
      <c r="AH241" s="2"/>
      <c r="AI241" s="42">
        <v>234</v>
      </c>
      <c r="AK241" s="2">
        <f t="shared" si="61"/>
        <v>634</v>
      </c>
      <c r="AM241" s="223">
        <f t="shared" si="62"/>
        <v>1034</v>
      </c>
      <c r="AO241" s="68">
        <f t="shared" si="63"/>
        <v>870</v>
      </c>
      <c r="AQ241" s="3">
        <f t="shared" si="64"/>
        <v>470</v>
      </c>
      <c r="AS241" s="3">
        <f t="shared" si="65"/>
        <v>70</v>
      </c>
      <c r="AT241" s="3"/>
      <c r="AV241" s="218">
        <v>985</v>
      </c>
      <c r="AW241" s="218" t="s">
        <v>147</v>
      </c>
      <c r="AX241" s="218" t="s">
        <v>227</v>
      </c>
      <c r="AZ241" s="218">
        <v>919</v>
      </c>
      <c r="BA241" s="218" t="s">
        <v>146</v>
      </c>
      <c r="BB241" s="218" t="s">
        <v>226</v>
      </c>
    </row>
    <row r="242" spans="1:54" x14ac:dyDescent="0.25">
      <c r="A242">
        <v>235</v>
      </c>
      <c r="C242" s="2">
        <f t="shared" si="56"/>
        <v>635</v>
      </c>
      <c r="E242" s="223">
        <f t="shared" si="57"/>
        <v>1035</v>
      </c>
      <c r="G242" s="68">
        <f t="shared" si="58"/>
        <v>868</v>
      </c>
      <c r="I242" s="3">
        <f t="shared" si="59"/>
        <v>468</v>
      </c>
      <c r="K242" s="3">
        <f t="shared" si="60"/>
        <v>68</v>
      </c>
      <c r="AH242" s="2"/>
      <c r="AI242" s="42">
        <v>235</v>
      </c>
      <c r="AK242" s="2">
        <f t="shared" si="61"/>
        <v>635</v>
      </c>
      <c r="AM242" s="223">
        <f t="shared" si="62"/>
        <v>1035</v>
      </c>
      <c r="AO242" s="68">
        <f t="shared" si="63"/>
        <v>869</v>
      </c>
      <c r="AQ242" s="3">
        <f t="shared" si="64"/>
        <v>469</v>
      </c>
      <c r="AS242" s="3">
        <f t="shared" si="65"/>
        <v>69</v>
      </c>
      <c r="AT242" s="3"/>
      <c r="AV242" s="218">
        <v>986</v>
      </c>
      <c r="AW242" s="218" t="s">
        <v>147</v>
      </c>
      <c r="AX242" s="218" t="s">
        <v>225</v>
      </c>
      <c r="AZ242" s="218">
        <v>918</v>
      </c>
      <c r="BA242" s="218" t="s">
        <v>146</v>
      </c>
      <c r="BB242" s="218" t="s">
        <v>224</v>
      </c>
    </row>
    <row r="243" spans="1:54" x14ac:dyDescent="0.25">
      <c r="A243">
        <v>236</v>
      </c>
      <c r="C243" s="2">
        <f t="shared" si="56"/>
        <v>636</v>
      </c>
      <c r="E243" s="223">
        <f t="shared" si="57"/>
        <v>1036</v>
      </c>
      <c r="G243" s="68">
        <f t="shared" si="58"/>
        <v>867</v>
      </c>
      <c r="I243" s="3">
        <f t="shared" si="59"/>
        <v>467</v>
      </c>
      <c r="K243" s="3">
        <f t="shared" si="60"/>
        <v>67</v>
      </c>
      <c r="AH243" s="2"/>
      <c r="AI243" s="42">
        <v>236</v>
      </c>
      <c r="AK243" s="2">
        <f t="shared" si="61"/>
        <v>636</v>
      </c>
      <c r="AM243" s="223">
        <f t="shared" si="62"/>
        <v>1036</v>
      </c>
      <c r="AO243" s="68">
        <f t="shared" si="63"/>
        <v>868</v>
      </c>
      <c r="AQ243" s="3">
        <f t="shared" si="64"/>
        <v>468</v>
      </c>
      <c r="AS243" s="3">
        <f t="shared" si="65"/>
        <v>68</v>
      </c>
      <c r="AT243" s="3"/>
      <c r="AV243" s="218">
        <v>987</v>
      </c>
      <c r="AW243" s="218" t="s">
        <v>147</v>
      </c>
      <c r="AX243" s="218" t="s">
        <v>223</v>
      </c>
      <c r="AZ243" s="218">
        <v>917</v>
      </c>
      <c r="BA243" s="218" t="s">
        <v>146</v>
      </c>
      <c r="BB243" s="218" t="s">
        <v>222</v>
      </c>
    </row>
    <row r="244" spans="1:54" x14ac:dyDescent="0.25">
      <c r="A244">
        <v>237</v>
      </c>
      <c r="C244" s="2">
        <f t="shared" si="56"/>
        <v>637</v>
      </c>
      <c r="E244" s="223">
        <f t="shared" si="57"/>
        <v>1037</v>
      </c>
      <c r="G244" s="68">
        <f t="shared" si="58"/>
        <v>866</v>
      </c>
      <c r="I244" s="3">
        <f t="shared" si="59"/>
        <v>466</v>
      </c>
      <c r="K244" s="3">
        <f t="shared" si="60"/>
        <v>66</v>
      </c>
      <c r="AH244" s="2"/>
      <c r="AI244" s="42">
        <v>237</v>
      </c>
      <c r="AK244" s="2">
        <f t="shared" si="61"/>
        <v>637</v>
      </c>
      <c r="AM244" s="223">
        <f t="shared" si="62"/>
        <v>1037</v>
      </c>
      <c r="AO244" s="68">
        <f t="shared" si="63"/>
        <v>867</v>
      </c>
      <c r="AQ244" s="3">
        <f t="shared" si="64"/>
        <v>467</v>
      </c>
      <c r="AS244" s="3">
        <f t="shared" si="65"/>
        <v>67</v>
      </c>
      <c r="AT244" s="3"/>
      <c r="AV244" s="218">
        <v>988</v>
      </c>
      <c r="AW244" s="218" t="s">
        <v>147</v>
      </c>
      <c r="AX244" s="218" t="s">
        <v>221</v>
      </c>
      <c r="AZ244" s="218">
        <v>916</v>
      </c>
      <c r="BA244" s="218" t="s">
        <v>146</v>
      </c>
      <c r="BB244" s="218" t="s">
        <v>220</v>
      </c>
    </row>
    <row r="245" spans="1:54" x14ac:dyDescent="0.25">
      <c r="A245">
        <v>238</v>
      </c>
      <c r="C245" s="2">
        <f t="shared" si="56"/>
        <v>638</v>
      </c>
      <c r="E245" s="223">
        <f t="shared" si="57"/>
        <v>1038</v>
      </c>
      <c r="G245" s="68">
        <f t="shared" si="58"/>
        <v>865</v>
      </c>
      <c r="I245" s="3">
        <f t="shared" si="59"/>
        <v>465</v>
      </c>
      <c r="K245" s="3">
        <f t="shared" si="60"/>
        <v>65</v>
      </c>
      <c r="AH245" s="2"/>
      <c r="AI245" s="42">
        <v>238</v>
      </c>
      <c r="AK245" s="2">
        <f t="shared" si="61"/>
        <v>638</v>
      </c>
      <c r="AM245" s="223">
        <f t="shared" si="62"/>
        <v>1038</v>
      </c>
      <c r="AO245" s="68">
        <f t="shared" si="63"/>
        <v>866</v>
      </c>
      <c r="AQ245" s="3">
        <f t="shared" si="64"/>
        <v>466</v>
      </c>
      <c r="AS245" s="3">
        <f t="shared" si="65"/>
        <v>66</v>
      </c>
      <c r="AT245" s="3"/>
      <c r="AV245" s="218">
        <v>989</v>
      </c>
      <c r="AW245" s="218" t="s">
        <v>147</v>
      </c>
      <c r="AX245" s="218" t="s">
        <v>219</v>
      </c>
      <c r="AZ245" s="218">
        <v>915</v>
      </c>
      <c r="BA245" s="218" t="s">
        <v>146</v>
      </c>
      <c r="BB245" s="218" t="s">
        <v>218</v>
      </c>
    </row>
    <row r="246" spans="1:54" x14ac:dyDescent="0.25">
      <c r="A246">
        <v>239</v>
      </c>
      <c r="C246" s="2">
        <f t="shared" si="56"/>
        <v>639</v>
      </c>
      <c r="E246" s="223">
        <f t="shared" si="57"/>
        <v>1039</v>
      </c>
      <c r="G246" s="68">
        <f t="shared" si="58"/>
        <v>864</v>
      </c>
      <c r="I246" s="3">
        <f t="shared" si="59"/>
        <v>464</v>
      </c>
      <c r="K246" s="3">
        <f t="shared" si="60"/>
        <v>64</v>
      </c>
      <c r="AH246" s="2"/>
      <c r="AI246" s="42">
        <v>239</v>
      </c>
      <c r="AK246" s="2">
        <f t="shared" si="61"/>
        <v>639</v>
      </c>
      <c r="AM246" s="223">
        <f t="shared" si="62"/>
        <v>1039</v>
      </c>
      <c r="AO246" s="68">
        <f t="shared" si="63"/>
        <v>865</v>
      </c>
      <c r="AQ246" s="3">
        <f t="shared" si="64"/>
        <v>465</v>
      </c>
      <c r="AS246" s="3">
        <f t="shared" si="65"/>
        <v>65</v>
      </c>
      <c r="AT246" s="3"/>
      <c r="AV246" s="218">
        <v>990</v>
      </c>
      <c r="AW246" s="218" t="s">
        <v>147</v>
      </c>
      <c r="AX246" s="218" t="s">
        <v>217</v>
      </c>
      <c r="AZ246" s="218">
        <v>914</v>
      </c>
      <c r="BA246" s="218" t="s">
        <v>146</v>
      </c>
      <c r="BB246" s="218" t="s">
        <v>216</v>
      </c>
    </row>
    <row r="247" spans="1:54" x14ac:dyDescent="0.25">
      <c r="A247">
        <v>240</v>
      </c>
      <c r="C247" s="2">
        <f t="shared" si="56"/>
        <v>640</v>
      </c>
      <c r="E247" s="223">
        <f t="shared" si="57"/>
        <v>1040</v>
      </c>
      <c r="G247" s="68">
        <f t="shared" si="58"/>
        <v>863</v>
      </c>
      <c r="I247" s="3">
        <f t="shared" si="59"/>
        <v>463</v>
      </c>
      <c r="K247" s="3">
        <f t="shared" si="60"/>
        <v>63</v>
      </c>
      <c r="AH247" s="2"/>
      <c r="AI247" s="42">
        <v>240</v>
      </c>
      <c r="AK247" s="2">
        <f t="shared" si="61"/>
        <v>640</v>
      </c>
      <c r="AM247" s="223">
        <f t="shared" si="62"/>
        <v>1040</v>
      </c>
      <c r="AO247" s="68">
        <f t="shared" si="63"/>
        <v>864</v>
      </c>
      <c r="AQ247" s="3">
        <f t="shared" si="64"/>
        <v>464</v>
      </c>
      <c r="AS247" s="3">
        <f t="shared" si="65"/>
        <v>64</v>
      </c>
      <c r="AT247" s="3"/>
      <c r="AV247" s="218">
        <v>991</v>
      </c>
      <c r="AW247" s="218" t="s">
        <v>147</v>
      </c>
      <c r="AX247" s="218" t="s">
        <v>215</v>
      </c>
      <c r="AZ247" s="218">
        <v>913</v>
      </c>
      <c r="BA247" s="218" t="s">
        <v>146</v>
      </c>
      <c r="BB247" s="218" t="s">
        <v>214</v>
      </c>
    </row>
    <row r="248" spans="1:54" x14ac:dyDescent="0.25">
      <c r="A248">
        <v>241</v>
      </c>
      <c r="C248" s="2">
        <f t="shared" si="56"/>
        <v>641</v>
      </c>
      <c r="E248" s="223">
        <f t="shared" si="57"/>
        <v>1041</v>
      </c>
      <c r="G248" s="68">
        <f t="shared" si="58"/>
        <v>862</v>
      </c>
      <c r="I248" s="3">
        <f t="shared" si="59"/>
        <v>462</v>
      </c>
      <c r="K248" s="3">
        <f t="shared" si="60"/>
        <v>62</v>
      </c>
      <c r="AH248" s="2"/>
      <c r="AI248" s="42">
        <v>241</v>
      </c>
      <c r="AK248" s="2">
        <f t="shared" si="61"/>
        <v>641</v>
      </c>
      <c r="AM248" s="223">
        <f t="shared" si="62"/>
        <v>1041</v>
      </c>
      <c r="AO248" s="68">
        <f t="shared" si="63"/>
        <v>863</v>
      </c>
      <c r="AQ248" s="3">
        <f t="shared" si="64"/>
        <v>463</v>
      </c>
      <c r="AS248" s="3">
        <f t="shared" si="65"/>
        <v>63</v>
      </c>
      <c r="AT248" s="3"/>
      <c r="AV248" s="218">
        <v>992</v>
      </c>
      <c r="AW248" s="218" t="s">
        <v>147</v>
      </c>
      <c r="AX248" s="218" t="s">
        <v>213</v>
      </c>
      <c r="AZ248" s="218">
        <v>912</v>
      </c>
      <c r="BA248" s="218" t="s">
        <v>145</v>
      </c>
      <c r="BB248" s="218" t="s">
        <v>212</v>
      </c>
    </row>
    <row r="249" spans="1:54" x14ac:dyDescent="0.25">
      <c r="A249">
        <v>242</v>
      </c>
      <c r="C249" s="2">
        <f t="shared" si="56"/>
        <v>642</v>
      </c>
      <c r="E249" s="223">
        <f t="shared" si="57"/>
        <v>1042</v>
      </c>
      <c r="G249" s="68">
        <f t="shared" si="58"/>
        <v>861</v>
      </c>
      <c r="I249" s="3">
        <f t="shared" si="59"/>
        <v>461</v>
      </c>
      <c r="K249" s="3">
        <f t="shared" si="60"/>
        <v>61</v>
      </c>
      <c r="AH249" s="2"/>
      <c r="AI249" s="42">
        <v>242</v>
      </c>
      <c r="AK249" s="2">
        <f t="shared" si="61"/>
        <v>642</v>
      </c>
      <c r="AM249" s="223">
        <f t="shared" si="62"/>
        <v>1042</v>
      </c>
      <c r="AO249" s="68">
        <f t="shared" si="63"/>
        <v>862</v>
      </c>
      <c r="AQ249" s="3">
        <f t="shared" si="64"/>
        <v>462</v>
      </c>
      <c r="AS249" s="3">
        <f t="shared" si="65"/>
        <v>62</v>
      </c>
      <c r="AT249" s="3"/>
      <c r="AV249" s="218">
        <v>993</v>
      </c>
      <c r="AW249" s="218" t="s">
        <v>148</v>
      </c>
      <c r="AX249" s="218" t="s">
        <v>212</v>
      </c>
      <c r="AZ249" s="218">
        <v>911</v>
      </c>
      <c r="BA249" s="218" t="s">
        <v>145</v>
      </c>
      <c r="BB249" s="218" t="s">
        <v>213</v>
      </c>
    </row>
    <row r="250" spans="1:54" x14ac:dyDescent="0.25">
      <c r="A250">
        <v>243</v>
      </c>
      <c r="C250" s="2">
        <f t="shared" si="56"/>
        <v>643</v>
      </c>
      <c r="E250" s="223">
        <f t="shared" si="57"/>
        <v>1043</v>
      </c>
      <c r="G250" s="68">
        <f t="shared" si="58"/>
        <v>860</v>
      </c>
      <c r="I250" s="3">
        <f t="shared" si="59"/>
        <v>460</v>
      </c>
      <c r="K250" s="3">
        <f t="shared" si="60"/>
        <v>60</v>
      </c>
      <c r="AH250" s="2"/>
      <c r="AI250" s="42">
        <v>243</v>
      </c>
      <c r="AK250" s="2">
        <f t="shared" si="61"/>
        <v>643</v>
      </c>
      <c r="AM250" s="223">
        <f t="shared" si="62"/>
        <v>1043</v>
      </c>
      <c r="AO250" s="68">
        <f t="shared" si="63"/>
        <v>861</v>
      </c>
      <c r="AQ250" s="3">
        <f t="shared" si="64"/>
        <v>461</v>
      </c>
      <c r="AS250" s="3">
        <f t="shared" si="65"/>
        <v>61</v>
      </c>
      <c r="AT250" s="3"/>
      <c r="AV250" s="218">
        <v>994</v>
      </c>
      <c r="AW250" s="218" t="s">
        <v>148</v>
      </c>
      <c r="AX250" s="218" t="s">
        <v>214</v>
      </c>
      <c r="AZ250" s="218">
        <v>910</v>
      </c>
      <c r="BA250" s="218" t="s">
        <v>145</v>
      </c>
      <c r="BB250" s="218" t="s">
        <v>215</v>
      </c>
    </row>
    <row r="251" spans="1:54" x14ac:dyDescent="0.25">
      <c r="A251">
        <v>244</v>
      </c>
      <c r="C251" s="2">
        <f t="shared" si="56"/>
        <v>644</v>
      </c>
      <c r="E251" s="223">
        <f t="shared" si="57"/>
        <v>1044</v>
      </c>
      <c r="G251" s="68">
        <f t="shared" si="58"/>
        <v>859</v>
      </c>
      <c r="I251" s="3">
        <f t="shared" si="59"/>
        <v>459</v>
      </c>
      <c r="K251" s="3">
        <f t="shared" si="60"/>
        <v>59</v>
      </c>
      <c r="AH251" s="2"/>
      <c r="AI251" s="42">
        <v>244</v>
      </c>
      <c r="AK251" s="2">
        <f t="shared" si="61"/>
        <v>644</v>
      </c>
      <c r="AM251" s="223">
        <f t="shared" si="62"/>
        <v>1044</v>
      </c>
      <c r="AO251" s="68">
        <f t="shared" si="63"/>
        <v>860</v>
      </c>
      <c r="AQ251" s="3">
        <f t="shared" si="64"/>
        <v>460</v>
      </c>
      <c r="AS251" s="3">
        <f t="shared" si="65"/>
        <v>60</v>
      </c>
      <c r="AT251" s="3"/>
      <c r="AV251" s="218">
        <v>995</v>
      </c>
      <c r="AW251" s="218" t="s">
        <v>148</v>
      </c>
      <c r="AX251" s="218" t="s">
        <v>216</v>
      </c>
      <c r="AZ251" s="218">
        <v>909</v>
      </c>
      <c r="BA251" s="218" t="s">
        <v>145</v>
      </c>
      <c r="BB251" s="218" t="s">
        <v>217</v>
      </c>
    </row>
    <row r="252" spans="1:54" x14ac:dyDescent="0.25">
      <c r="A252">
        <v>245</v>
      </c>
      <c r="C252" s="2">
        <f t="shared" si="56"/>
        <v>645</v>
      </c>
      <c r="E252" s="223">
        <f t="shared" si="57"/>
        <v>1045</v>
      </c>
      <c r="G252" s="68">
        <f t="shared" si="58"/>
        <v>858</v>
      </c>
      <c r="I252" s="3">
        <f t="shared" si="59"/>
        <v>458</v>
      </c>
      <c r="K252" s="3">
        <f t="shared" si="60"/>
        <v>58</v>
      </c>
      <c r="AH252" s="2"/>
      <c r="AI252" s="42">
        <v>245</v>
      </c>
      <c r="AK252" s="2">
        <f t="shared" si="61"/>
        <v>645</v>
      </c>
      <c r="AM252" s="223">
        <f t="shared" si="62"/>
        <v>1045</v>
      </c>
      <c r="AO252" s="68">
        <f t="shared" si="63"/>
        <v>859</v>
      </c>
      <c r="AQ252" s="3">
        <f t="shared" si="64"/>
        <v>459</v>
      </c>
      <c r="AS252" s="3">
        <f t="shared" si="65"/>
        <v>59</v>
      </c>
      <c r="AT252" s="3"/>
      <c r="AV252" s="218">
        <v>996</v>
      </c>
      <c r="AW252" s="218" t="s">
        <v>148</v>
      </c>
      <c r="AX252" s="218" t="s">
        <v>218</v>
      </c>
      <c r="AZ252" s="218">
        <v>908</v>
      </c>
      <c r="BA252" s="218" t="s">
        <v>145</v>
      </c>
      <c r="BB252" s="218" t="s">
        <v>219</v>
      </c>
    </row>
    <row r="253" spans="1:54" x14ac:dyDescent="0.25">
      <c r="A253">
        <v>246</v>
      </c>
      <c r="C253" s="2">
        <f t="shared" si="56"/>
        <v>646</v>
      </c>
      <c r="E253" s="223">
        <f t="shared" si="57"/>
        <v>1046</v>
      </c>
      <c r="G253" s="68">
        <f t="shared" si="58"/>
        <v>857</v>
      </c>
      <c r="I253" s="3">
        <f t="shared" si="59"/>
        <v>457</v>
      </c>
      <c r="K253" s="3">
        <f t="shared" si="60"/>
        <v>57</v>
      </c>
      <c r="AH253" s="2"/>
      <c r="AI253" s="42">
        <v>246</v>
      </c>
      <c r="AK253" s="2">
        <f t="shared" si="61"/>
        <v>646</v>
      </c>
      <c r="AM253" s="223">
        <f t="shared" si="62"/>
        <v>1046</v>
      </c>
      <c r="AO253" s="68">
        <f t="shared" si="63"/>
        <v>858</v>
      </c>
      <c r="AQ253" s="3">
        <f t="shared" si="64"/>
        <v>458</v>
      </c>
      <c r="AS253" s="3">
        <f t="shared" si="65"/>
        <v>58</v>
      </c>
      <c r="AT253" s="3"/>
      <c r="AV253" s="218">
        <v>997</v>
      </c>
      <c r="AW253" s="218" t="s">
        <v>148</v>
      </c>
      <c r="AX253" s="218" t="s">
        <v>220</v>
      </c>
      <c r="AZ253" s="218">
        <v>907</v>
      </c>
      <c r="BA253" s="218" t="s">
        <v>145</v>
      </c>
      <c r="BB253" s="218" t="s">
        <v>221</v>
      </c>
    </row>
    <row r="254" spans="1:54" x14ac:dyDescent="0.25">
      <c r="A254">
        <v>247</v>
      </c>
      <c r="C254" s="2">
        <f t="shared" si="56"/>
        <v>647</v>
      </c>
      <c r="E254" s="223">
        <f t="shared" si="57"/>
        <v>1047</v>
      </c>
      <c r="G254" s="68">
        <f t="shared" si="58"/>
        <v>856</v>
      </c>
      <c r="I254" s="3">
        <f t="shared" si="59"/>
        <v>456</v>
      </c>
      <c r="K254" s="3">
        <f t="shared" si="60"/>
        <v>56</v>
      </c>
      <c r="AH254" s="2"/>
      <c r="AI254" s="42">
        <v>247</v>
      </c>
      <c r="AK254" s="2">
        <f t="shared" si="61"/>
        <v>647</v>
      </c>
      <c r="AM254" s="223">
        <f t="shared" si="62"/>
        <v>1047</v>
      </c>
      <c r="AO254" s="68">
        <f t="shared" si="63"/>
        <v>857</v>
      </c>
      <c r="AQ254" s="3">
        <f t="shared" si="64"/>
        <v>457</v>
      </c>
      <c r="AS254" s="3">
        <f t="shared" si="65"/>
        <v>57</v>
      </c>
      <c r="AT254" s="3"/>
      <c r="AV254" s="218">
        <v>998</v>
      </c>
      <c r="AW254" s="218" t="s">
        <v>148</v>
      </c>
      <c r="AX254" s="218" t="s">
        <v>222</v>
      </c>
      <c r="AZ254" s="218">
        <v>906</v>
      </c>
      <c r="BA254" s="218" t="s">
        <v>145</v>
      </c>
      <c r="BB254" s="218" t="s">
        <v>223</v>
      </c>
    </row>
    <row r="255" spans="1:54" x14ac:dyDescent="0.25">
      <c r="A255">
        <v>248</v>
      </c>
      <c r="C255" s="2">
        <f t="shared" si="56"/>
        <v>648</v>
      </c>
      <c r="E255" s="223">
        <f t="shared" si="57"/>
        <v>1048</v>
      </c>
      <c r="G255" s="68">
        <f t="shared" si="58"/>
        <v>855</v>
      </c>
      <c r="I255" s="3">
        <f t="shared" si="59"/>
        <v>455</v>
      </c>
      <c r="K255" s="3">
        <f t="shared" si="60"/>
        <v>55</v>
      </c>
      <c r="AH255" s="2"/>
      <c r="AI255" s="42">
        <v>248</v>
      </c>
      <c r="AK255" s="2">
        <f t="shared" si="61"/>
        <v>648</v>
      </c>
      <c r="AM255" s="223">
        <f t="shared" si="62"/>
        <v>1048</v>
      </c>
      <c r="AO255" s="68">
        <f t="shared" si="63"/>
        <v>856</v>
      </c>
      <c r="AQ255" s="3">
        <f t="shared" si="64"/>
        <v>456</v>
      </c>
      <c r="AS255" s="3">
        <f t="shared" si="65"/>
        <v>56</v>
      </c>
      <c r="AT255" s="3"/>
      <c r="AV255" s="218">
        <v>999</v>
      </c>
      <c r="AW255" s="218" t="s">
        <v>148</v>
      </c>
      <c r="AX255" s="218" t="s">
        <v>224</v>
      </c>
      <c r="AZ255" s="218">
        <v>905</v>
      </c>
      <c r="BA255" s="218" t="s">
        <v>145</v>
      </c>
      <c r="BB255" s="218" t="s">
        <v>225</v>
      </c>
    </row>
    <row r="256" spans="1:54" x14ac:dyDescent="0.25">
      <c r="A256">
        <v>249</v>
      </c>
      <c r="C256" s="2">
        <f t="shared" si="56"/>
        <v>649</v>
      </c>
      <c r="E256" s="223">
        <f t="shared" si="57"/>
        <v>1049</v>
      </c>
      <c r="G256" s="68">
        <f t="shared" si="58"/>
        <v>854</v>
      </c>
      <c r="I256" s="3">
        <f t="shared" si="59"/>
        <v>454</v>
      </c>
      <c r="K256" s="3">
        <f t="shared" si="60"/>
        <v>54</v>
      </c>
      <c r="AH256" s="2"/>
      <c r="AI256" s="42">
        <v>249</v>
      </c>
      <c r="AK256" s="2">
        <f t="shared" si="61"/>
        <v>649</v>
      </c>
      <c r="AM256" s="223">
        <f t="shared" si="62"/>
        <v>1049</v>
      </c>
      <c r="AO256" s="68">
        <f t="shared" si="63"/>
        <v>855</v>
      </c>
      <c r="AQ256" s="3">
        <f t="shared" si="64"/>
        <v>455</v>
      </c>
      <c r="AS256" s="3">
        <f t="shared" si="65"/>
        <v>55</v>
      </c>
      <c r="AT256" s="3"/>
      <c r="AV256" s="218">
        <v>1000</v>
      </c>
      <c r="AW256" s="218" t="s">
        <v>148</v>
      </c>
      <c r="AX256" s="218" t="s">
        <v>226</v>
      </c>
      <c r="AZ256" s="218">
        <v>904</v>
      </c>
      <c r="BA256" s="218" t="s">
        <v>145</v>
      </c>
      <c r="BB256" s="218" t="s">
        <v>227</v>
      </c>
    </row>
    <row r="257" spans="1:54" x14ac:dyDescent="0.25">
      <c r="A257">
        <v>250</v>
      </c>
      <c r="C257" s="2">
        <f t="shared" si="56"/>
        <v>650</v>
      </c>
      <c r="E257" s="223">
        <f t="shared" si="57"/>
        <v>1050</v>
      </c>
      <c r="G257" s="68">
        <f t="shared" si="58"/>
        <v>853</v>
      </c>
      <c r="I257" s="3">
        <f t="shared" si="59"/>
        <v>453</v>
      </c>
      <c r="K257" s="3">
        <f t="shared" si="60"/>
        <v>53</v>
      </c>
      <c r="AH257" s="2"/>
      <c r="AI257" s="42">
        <v>250</v>
      </c>
      <c r="AK257" s="2">
        <f t="shared" si="61"/>
        <v>650</v>
      </c>
      <c r="AM257" s="223">
        <f t="shared" si="62"/>
        <v>1050</v>
      </c>
      <c r="AO257" s="68">
        <f t="shared" si="63"/>
        <v>854</v>
      </c>
      <c r="AQ257" s="3">
        <f t="shared" si="64"/>
        <v>454</v>
      </c>
      <c r="AS257" s="3">
        <f t="shared" si="65"/>
        <v>54</v>
      </c>
      <c r="AT257" s="3"/>
      <c r="AV257" s="218">
        <v>1001</v>
      </c>
      <c r="AW257" s="218" t="s">
        <v>148</v>
      </c>
      <c r="AX257" s="218" t="s">
        <v>228</v>
      </c>
      <c r="AZ257" s="218">
        <v>903</v>
      </c>
      <c r="BA257" s="218" t="s">
        <v>145</v>
      </c>
      <c r="BB257" s="218" t="s">
        <v>229</v>
      </c>
    </row>
    <row r="258" spans="1:54" x14ac:dyDescent="0.25">
      <c r="A258">
        <v>251</v>
      </c>
      <c r="C258" s="2">
        <f t="shared" si="56"/>
        <v>651</v>
      </c>
      <c r="E258" s="223">
        <f t="shared" si="57"/>
        <v>1051</v>
      </c>
      <c r="G258" s="68">
        <f t="shared" si="58"/>
        <v>852</v>
      </c>
      <c r="I258" s="3">
        <f t="shared" si="59"/>
        <v>452</v>
      </c>
      <c r="K258" s="3">
        <f t="shared" si="60"/>
        <v>52</v>
      </c>
      <c r="AH258" s="2"/>
      <c r="AI258" s="42">
        <v>251</v>
      </c>
      <c r="AK258" s="2">
        <f t="shared" si="61"/>
        <v>651</v>
      </c>
      <c r="AM258" s="223">
        <f t="shared" si="62"/>
        <v>1051</v>
      </c>
      <c r="AO258" s="68">
        <f t="shared" si="63"/>
        <v>853</v>
      </c>
      <c r="AQ258" s="3">
        <f t="shared" si="64"/>
        <v>453</v>
      </c>
      <c r="AS258" s="3">
        <f t="shared" si="65"/>
        <v>53</v>
      </c>
      <c r="AT258" s="3"/>
      <c r="AV258" s="218">
        <v>1002</v>
      </c>
      <c r="AW258" s="218" t="s">
        <v>148</v>
      </c>
      <c r="AX258" s="218" t="s">
        <v>230</v>
      </c>
      <c r="AZ258" s="218">
        <v>902</v>
      </c>
      <c r="BA258" s="218" t="s">
        <v>145</v>
      </c>
      <c r="BB258" s="218" t="s">
        <v>231</v>
      </c>
    </row>
    <row r="259" spans="1:54" x14ac:dyDescent="0.25">
      <c r="A259">
        <v>252</v>
      </c>
      <c r="C259" s="2">
        <f t="shared" si="56"/>
        <v>652</v>
      </c>
      <c r="E259" s="223">
        <f t="shared" si="57"/>
        <v>1052</v>
      </c>
      <c r="G259" s="68">
        <f t="shared" si="58"/>
        <v>851</v>
      </c>
      <c r="I259" s="3">
        <f t="shared" si="59"/>
        <v>451</v>
      </c>
      <c r="K259" s="3">
        <f t="shared" si="60"/>
        <v>51</v>
      </c>
      <c r="AH259" s="2"/>
      <c r="AI259" s="42">
        <v>252</v>
      </c>
      <c r="AK259" s="2">
        <f t="shared" si="61"/>
        <v>652</v>
      </c>
      <c r="AM259" s="223">
        <f t="shared" si="62"/>
        <v>1052</v>
      </c>
      <c r="AO259" s="68">
        <f t="shared" si="63"/>
        <v>852</v>
      </c>
      <c r="AQ259" s="3">
        <f t="shared" si="64"/>
        <v>452</v>
      </c>
      <c r="AS259" s="3">
        <f t="shared" si="65"/>
        <v>52</v>
      </c>
      <c r="AT259" s="3"/>
      <c r="AV259" s="218">
        <v>1003</v>
      </c>
      <c r="AW259" s="218" t="s">
        <v>148</v>
      </c>
      <c r="AX259" s="218" t="s">
        <v>232</v>
      </c>
      <c r="AZ259" s="218">
        <v>901</v>
      </c>
      <c r="BA259" s="218" t="s">
        <v>145</v>
      </c>
      <c r="BB259" s="218" t="s">
        <v>233</v>
      </c>
    </row>
    <row r="260" spans="1:54" x14ac:dyDescent="0.25">
      <c r="A260">
        <v>253</v>
      </c>
      <c r="C260" s="2">
        <f t="shared" si="56"/>
        <v>653</v>
      </c>
      <c r="E260" s="223">
        <f t="shared" si="57"/>
        <v>1053</v>
      </c>
      <c r="G260" s="68">
        <f t="shared" si="58"/>
        <v>850</v>
      </c>
      <c r="I260" s="3">
        <f t="shared" si="59"/>
        <v>450</v>
      </c>
      <c r="K260" s="3">
        <f t="shared" si="60"/>
        <v>50</v>
      </c>
      <c r="AH260" s="2"/>
      <c r="AI260" s="42">
        <v>253</v>
      </c>
      <c r="AK260" s="2">
        <f t="shared" si="61"/>
        <v>653</v>
      </c>
      <c r="AM260" s="223">
        <f t="shared" si="62"/>
        <v>1053</v>
      </c>
      <c r="AO260" s="68">
        <f t="shared" si="63"/>
        <v>851</v>
      </c>
      <c r="AQ260" s="3">
        <f t="shared" si="64"/>
        <v>451</v>
      </c>
      <c r="AS260" s="3">
        <f t="shared" si="65"/>
        <v>51</v>
      </c>
      <c r="AT260" s="3"/>
      <c r="AV260" s="218">
        <v>1004</v>
      </c>
      <c r="AW260" s="218" t="s">
        <v>148</v>
      </c>
      <c r="AX260" s="218" t="s">
        <v>234</v>
      </c>
      <c r="AZ260" s="218">
        <v>900</v>
      </c>
      <c r="BA260" s="218" t="s">
        <v>145</v>
      </c>
      <c r="BB260" s="218" t="s">
        <v>235</v>
      </c>
    </row>
    <row r="261" spans="1:54" x14ac:dyDescent="0.25">
      <c r="A261">
        <v>254</v>
      </c>
      <c r="C261" s="2">
        <f t="shared" si="56"/>
        <v>654</v>
      </c>
      <c r="E261" s="223">
        <f t="shared" si="57"/>
        <v>1054</v>
      </c>
      <c r="G261" s="68">
        <f t="shared" si="58"/>
        <v>849</v>
      </c>
      <c r="I261" s="3">
        <f t="shared" si="59"/>
        <v>449</v>
      </c>
      <c r="K261" s="3">
        <f t="shared" si="60"/>
        <v>49</v>
      </c>
      <c r="AH261" s="2"/>
      <c r="AI261" s="42">
        <v>254</v>
      </c>
      <c r="AK261" s="2">
        <f t="shared" si="61"/>
        <v>654</v>
      </c>
      <c r="AM261" s="223">
        <f t="shared" si="62"/>
        <v>1054</v>
      </c>
      <c r="AO261" s="68">
        <f t="shared" si="63"/>
        <v>850</v>
      </c>
      <c r="AQ261" s="3">
        <f t="shared" si="64"/>
        <v>450</v>
      </c>
      <c r="AS261" s="3">
        <f t="shared" si="65"/>
        <v>50</v>
      </c>
      <c r="AT261" s="3"/>
      <c r="AV261" s="218">
        <v>1005</v>
      </c>
      <c r="AW261" s="218" t="s">
        <v>148</v>
      </c>
      <c r="AX261" s="218" t="s">
        <v>236</v>
      </c>
      <c r="AZ261" s="218">
        <v>899</v>
      </c>
      <c r="BA261" s="218" t="s">
        <v>145</v>
      </c>
      <c r="BB261" s="218" t="s">
        <v>237</v>
      </c>
    </row>
    <row r="262" spans="1:54" x14ac:dyDescent="0.25">
      <c r="A262">
        <v>255</v>
      </c>
      <c r="C262" s="2">
        <f t="shared" si="56"/>
        <v>655</v>
      </c>
      <c r="E262" s="223">
        <f t="shared" si="57"/>
        <v>1055</v>
      </c>
      <c r="G262" s="68">
        <f t="shared" si="58"/>
        <v>848</v>
      </c>
      <c r="I262" s="3">
        <f t="shared" si="59"/>
        <v>448</v>
      </c>
      <c r="K262" s="3">
        <f t="shared" si="60"/>
        <v>48</v>
      </c>
      <c r="AH262" s="2"/>
      <c r="AI262" s="42">
        <v>255</v>
      </c>
      <c r="AK262" s="2">
        <f t="shared" si="61"/>
        <v>655</v>
      </c>
      <c r="AM262" s="223">
        <f t="shared" si="62"/>
        <v>1055</v>
      </c>
      <c r="AO262" s="68">
        <f t="shared" si="63"/>
        <v>849</v>
      </c>
      <c r="AQ262" s="3">
        <f t="shared" si="64"/>
        <v>449</v>
      </c>
      <c r="AS262" s="3">
        <f t="shared" si="65"/>
        <v>49</v>
      </c>
      <c r="AT262" s="3"/>
      <c r="AV262" s="218">
        <v>1006</v>
      </c>
      <c r="AW262" s="218" t="s">
        <v>148</v>
      </c>
      <c r="AX262" s="218" t="s">
        <v>238</v>
      </c>
      <c r="AZ262" s="218">
        <v>898</v>
      </c>
      <c r="BA262" s="218" t="s">
        <v>145</v>
      </c>
      <c r="BB262" s="218" t="s">
        <v>239</v>
      </c>
    </row>
    <row r="263" spans="1:54" x14ac:dyDescent="0.25">
      <c r="A263">
        <v>256</v>
      </c>
      <c r="C263" s="2">
        <f t="shared" si="56"/>
        <v>656</v>
      </c>
      <c r="E263" s="223">
        <f t="shared" si="57"/>
        <v>1056</v>
      </c>
      <c r="G263" s="68">
        <f t="shared" si="58"/>
        <v>847</v>
      </c>
      <c r="I263" s="3">
        <f t="shared" si="59"/>
        <v>447</v>
      </c>
      <c r="K263" s="3">
        <f t="shared" si="60"/>
        <v>47</v>
      </c>
      <c r="AH263" s="2"/>
      <c r="AI263" s="42">
        <v>256</v>
      </c>
      <c r="AK263" s="2">
        <f t="shared" si="61"/>
        <v>656</v>
      </c>
      <c r="AM263" s="223">
        <f t="shared" si="62"/>
        <v>1056</v>
      </c>
      <c r="AO263" s="68">
        <f t="shared" si="63"/>
        <v>848</v>
      </c>
      <c r="AQ263" s="3">
        <f t="shared" si="64"/>
        <v>448</v>
      </c>
      <c r="AS263" s="3">
        <f t="shared" si="65"/>
        <v>48</v>
      </c>
      <c r="AT263" s="3"/>
      <c r="AV263" s="218">
        <v>1007</v>
      </c>
      <c r="AW263" s="218" t="s">
        <v>148</v>
      </c>
      <c r="AX263" s="218" t="s">
        <v>240</v>
      </c>
      <c r="AZ263" s="218">
        <v>897</v>
      </c>
      <c r="BA263" s="218" t="s">
        <v>145</v>
      </c>
      <c r="BB263" s="218" t="s">
        <v>241</v>
      </c>
    </row>
    <row r="264" spans="1:54" x14ac:dyDescent="0.25">
      <c r="A264">
        <v>257</v>
      </c>
      <c r="C264" s="2">
        <f t="shared" ref="C264:C327" si="66">A264+400</f>
        <v>657</v>
      </c>
      <c r="E264" s="223">
        <f t="shared" ref="E264:E327" si="67">C264+400</f>
        <v>1057</v>
      </c>
      <c r="G264" s="68">
        <f t="shared" ref="G264:G327" si="68">1903-E264</f>
        <v>846</v>
      </c>
      <c r="I264" s="3">
        <f t="shared" ref="I264:I327" si="69">G264-400</f>
        <v>446</v>
      </c>
      <c r="K264" s="3">
        <f t="shared" ref="K264:K309" si="70">I264-400</f>
        <v>46</v>
      </c>
      <c r="AH264" s="2"/>
      <c r="AI264" s="42">
        <v>257</v>
      </c>
      <c r="AK264" s="2">
        <f t="shared" ref="AK264:AK327" si="71">AI264+400</f>
        <v>657</v>
      </c>
      <c r="AM264" s="223">
        <f t="shared" ref="AM264:AM327" si="72">AK264+400</f>
        <v>1057</v>
      </c>
      <c r="AO264" s="68">
        <f t="shared" ref="AO264:AO327" si="73">1904-AM264</f>
        <v>847</v>
      </c>
      <c r="AQ264" s="3">
        <f t="shared" ref="AQ264:AQ327" si="74">AO264-400</f>
        <v>447</v>
      </c>
      <c r="AS264" s="3">
        <f t="shared" ref="AS264:AS310" si="75">AQ264-400</f>
        <v>47</v>
      </c>
      <c r="AT264" s="3"/>
      <c r="AV264" s="218">
        <v>1008</v>
      </c>
      <c r="AW264" s="218" t="s">
        <v>148</v>
      </c>
      <c r="AX264" s="218" t="s">
        <v>242</v>
      </c>
      <c r="AZ264" s="218">
        <v>896</v>
      </c>
      <c r="BA264" s="218" t="s">
        <v>145</v>
      </c>
      <c r="BB264" s="218" t="s">
        <v>243</v>
      </c>
    </row>
    <row r="265" spans="1:54" x14ac:dyDescent="0.25">
      <c r="A265">
        <v>258</v>
      </c>
      <c r="C265" s="2">
        <f t="shared" si="66"/>
        <v>658</v>
      </c>
      <c r="E265" s="223">
        <f t="shared" si="67"/>
        <v>1058</v>
      </c>
      <c r="G265" s="68">
        <f t="shared" si="68"/>
        <v>845</v>
      </c>
      <c r="I265" s="3">
        <f t="shared" si="69"/>
        <v>445</v>
      </c>
      <c r="K265" s="3">
        <f t="shared" si="70"/>
        <v>45</v>
      </c>
      <c r="AH265" s="2"/>
      <c r="AI265" s="42">
        <v>258</v>
      </c>
      <c r="AK265" s="2">
        <f t="shared" si="71"/>
        <v>658</v>
      </c>
      <c r="AM265" s="223">
        <f t="shared" si="72"/>
        <v>1058</v>
      </c>
      <c r="AO265" s="68">
        <f t="shared" si="73"/>
        <v>846</v>
      </c>
      <c r="AQ265" s="3">
        <f t="shared" si="74"/>
        <v>446</v>
      </c>
      <c r="AS265" s="3">
        <f t="shared" si="75"/>
        <v>46</v>
      </c>
      <c r="AT265" s="3"/>
      <c r="AV265" s="218">
        <v>1009</v>
      </c>
      <c r="AW265" s="218" t="s">
        <v>148</v>
      </c>
      <c r="AX265" s="218" t="s">
        <v>244</v>
      </c>
      <c r="AZ265" s="218">
        <v>895</v>
      </c>
      <c r="BA265" s="218" t="s">
        <v>145</v>
      </c>
      <c r="BB265" s="218" t="s">
        <v>245</v>
      </c>
    </row>
    <row r="266" spans="1:54" x14ac:dyDescent="0.25">
      <c r="A266">
        <v>259</v>
      </c>
      <c r="C266" s="2">
        <f t="shared" si="66"/>
        <v>659</v>
      </c>
      <c r="E266" s="223">
        <f t="shared" si="67"/>
        <v>1059</v>
      </c>
      <c r="G266" s="68">
        <f t="shared" si="68"/>
        <v>844</v>
      </c>
      <c r="I266" s="3">
        <f t="shared" si="69"/>
        <v>444</v>
      </c>
      <c r="K266" s="3">
        <f t="shared" si="70"/>
        <v>44</v>
      </c>
      <c r="AH266" s="2"/>
      <c r="AI266" s="42">
        <v>259</v>
      </c>
      <c r="AK266" s="2">
        <f t="shared" si="71"/>
        <v>659</v>
      </c>
      <c r="AM266" s="223">
        <f t="shared" si="72"/>
        <v>1059</v>
      </c>
      <c r="AO266" s="68">
        <f t="shared" si="73"/>
        <v>845</v>
      </c>
      <c r="AQ266" s="3">
        <f t="shared" si="74"/>
        <v>445</v>
      </c>
      <c r="AS266" s="3">
        <f t="shared" si="75"/>
        <v>45</v>
      </c>
      <c r="AT266" s="3"/>
      <c r="AV266" s="218">
        <v>1010</v>
      </c>
      <c r="AW266" s="218" t="s">
        <v>148</v>
      </c>
      <c r="AX266" s="218" t="s">
        <v>246</v>
      </c>
      <c r="AZ266" s="218">
        <v>894</v>
      </c>
      <c r="BA266" s="218" t="s">
        <v>145</v>
      </c>
      <c r="BB266" s="218" t="s">
        <v>247</v>
      </c>
    </row>
    <row r="267" spans="1:54" x14ac:dyDescent="0.25">
      <c r="A267">
        <v>260</v>
      </c>
      <c r="C267" s="2">
        <f t="shared" si="66"/>
        <v>660</v>
      </c>
      <c r="E267" s="223">
        <f t="shared" si="67"/>
        <v>1060</v>
      </c>
      <c r="G267" s="68">
        <f t="shared" si="68"/>
        <v>843</v>
      </c>
      <c r="I267" s="3">
        <f t="shared" si="69"/>
        <v>443</v>
      </c>
      <c r="K267" s="3">
        <f t="shared" si="70"/>
        <v>43</v>
      </c>
      <c r="AH267" s="2"/>
      <c r="AI267" s="42">
        <v>260</v>
      </c>
      <c r="AK267" s="2">
        <f t="shared" si="71"/>
        <v>660</v>
      </c>
      <c r="AM267" s="223">
        <f t="shared" si="72"/>
        <v>1060</v>
      </c>
      <c r="AO267" s="68">
        <f t="shared" si="73"/>
        <v>844</v>
      </c>
      <c r="AQ267" s="3">
        <f t="shared" si="74"/>
        <v>444</v>
      </c>
      <c r="AS267" s="3">
        <f t="shared" si="75"/>
        <v>44</v>
      </c>
      <c r="AT267" s="3"/>
      <c r="AV267" s="218">
        <v>1011</v>
      </c>
      <c r="AW267" s="218" t="s">
        <v>148</v>
      </c>
      <c r="AX267" s="218" t="s">
        <v>248</v>
      </c>
      <c r="AZ267" s="218">
        <v>893</v>
      </c>
      <c r="BA267" s="218" t="s">
        <v>145</v>
      </c>
      <c r="BB267" s="218" t="s">
        <v>249</v>
      </c>
    </row>
    <row r="268" spans="1:54" x14ac:dyDescent="0.25">
      <c r="A268">
        <v>261</v>
      </c>
      <c r="C268" s="2">
        <f t="shared" si="66"/>
        <v>661</v>
      </c>
      <c r="E268" s="223">
        <f t="shared" si="67"/>
        <v>1061</v>
      </c>
      <c r="G268" s="68">
        <f t="shared" si="68"/>
        <v>842</v>
      </c>
      <c r="I268" s="3">
        <f t="shared" si="69"/>
        <v>442</v>
      </c>
      <c r="K268" s="3">
        <f t="shared" si="70"/>
        <v>42</v>
      </c>
      <c r="AH268" s="2"/>
      <c r="AI268" s="42">
        <v>261</v>
      </c>
      <c r="AK268" s="2">
        <f t="shared" si="71"/>
        <v>661</v>
      </c>
      <c r="AM268" s="223">
        <f t="shared" si="72"/>
        <v>1061</v>
      </c>
      <c r="AO268" s="68">
        <f t="shared" si="73"/>
        <v>843</v>
      </c>
      <c r="AQ268" s="3">
        <f t="shared" si="74"/>
        <v>443</v>
      </c>
      <c r="AS268" s="3">
        <f t="shared" si="75"/>
        <v>43</v>
      </c>
      <c r="AT268" s="3"/>
      <c r="AV268" s="218">
        <v>1012</v>
      </c>
      <c r="AW268" s="218" t="s">
        <v>148</v>
      </c>
      <c r="AX268" s="218" t="s">
        <v>250</v>
      </c>
      <c r="AZ268" s="218">
        <v>892</v>
      </c>
      <c r="BA268" s="218" t="s">
        <v>145</v>
      </c>
      <c r="BB268" s="218" t="s">
        <v>251</v>
      </c>
    </row>
    <row r="269" spans="1:54" x14ac:dyDescent="0.25">
      <c r="A269">
        <v>262</v>
      </c>
      <c r="C269" s="2">
        <f t="shared" si="66"/>
        <v>662</v>
      </c>
      <c r="E269" s="223">
        <f t="shared" si="67"/>
        <v>1062</v>
      </c>
      <c r="G269" s="68">
        <f t="shared" si="68"/>
        <v>841</v>
      </c>
      <c r="I269" s="3">
        <f t="shared" si="69"/>
        <v>441</v>
      </c>
      <c r="K269" s="3">
        <f t="shared" si="70"/>
        <v>41</v>
      </c>
      <c r="AH269" s="2"/>
      <c r="AI269" s="42">
        <v>262</v>
      </c>
      <c r="AK269" s="2">
        <f t="shared" si="71"/>
        <v>662</v>
      </c>
      <c r="AM269" s="223">
        <f t="shared" si="72"/>
        <v>1062</v>
      </c>
      <c r="AO269" s="68">
        <f t="shared" si="73"/>
        <v>842</v>
      </c>
      <c r="AQ269" s="3">
        <f t="shared" si="74"/>
        <v>442</v>
      </c>
      <c r="AS269" s="3">
        <f t="shared" si="75"/>
        <v>42</v>
      </c>
      <c r="AT269" s="3"/>
      <c r="AV269" s="218">
        <v>1013</v>
      </c>
      <c r="AW269" s="218" t="s">
        <v>148</v>
      </c>
      <c r="AX269" s="218" t="s">
        <v>251</v>
      </c>
      <c r="AZ269" s="218">
        <v>891</v>
      </c>
      <c r="BA269" s="218" t="s">
        <v>145</v>
      </c>
      <c r="BB269" s="218" t="s">
        <v>250</v>
      </c>
    </row>
    <row r="270" spans="1:54" x14ac:dyDescent="0.25">
      <c r="A270">
        <v>263</v>
      </c>
      <c r="C270" s="2">
        <f t="shared" si="66"/>
        <v>663</v>
      </c>
      <c r="E270" s="223">
        <f t="shared" si="67"/>
        <v>1063</v>
      </c>
      <c r="G270" s="68">
        <f t="shared" si="68"/>
        <v>840</v>
      </c>
      <c r="I270" s="3">
        <f t="shared" si="69"/>
        <v>440</v>
      </c>
      <c r="K270" s="3">
        <f t="shared" si="70"/>
        <v>40</v>
      </c>
      <c r="AH270" s="2"/>
      <c r="AI270" s="42">
        <v>263</v>
      </c>
      <c r="AK270" s="2">
        <f t="shared" si="71"/>
        <v>663</v>
      </c>
      <c r="AM270" s="223">
        <f t="shared" si="72"/>
        <v>1063</v>
      </c>
      <c r="AO270" s="68">
        <f t="shared" si="73"/>
        <v>841</v>
      </c>
      <c r="AQ270" s="3">
        <f t="shared" si="74"/>
        <v>441</v>
      </c>
      <c r="AS270" s="3">
        <f t="shared" si="75"/>
        <v>41</v>
      </c>
      <c r="AT270" s="3"/>
      <c r="AV270" s="218">
        <v>1014</v>
      </c>
      <c r="AW270" s="218" t="s">
        <v>148</v>
      </c>
      <c r="AX270" s="218" t="s">
        <v>249</v>
      </c>
      <c r="AZ270" s="218">
        <v>890</v>
      </c>
      <c r="BA270" s="218" t="s">
        <v>145</v>
      </c>
      <c r="BB270" s="218" t="s">
        <v>248</v>
      </c>
    </row>
    <row r="271" spans="1:54" x14ac:dyDescent="0.25">
      <c r="A271">
        <v>264</v>
      </c>
      <c r="C271" s="2">
        <f t="shared" si="66"/>
        <v>664</v>
      </c>
      <c r="E271" s="223">
        <f t="shared" si="67"/>
        <v>1064</v>
      </c>
      <c r="G271" s="68">
        <f t="shared" si="68"/>
        <v>839</v>
      </c>
      <c r="I271" s="3">
        <f t="shared" si="69"/>
        <v>439</v>
      </c>
      <c r="K271" s="3">
        <f t="shared" si="70"/>
        <v>39</v>
      </c>
      <c r="AH271" s="2"/>
      <c r="AI271" s="42">
        <v>264</v>
      </c>
      <c r="AK271" s="2">
        <f t="shared" si="71"/>
        <v>664</v>
      </c>
      <c r="AM271" s="223">
        <f t="shared" si="72"/>
        <v>1064</v>
      </c>
      <c r="AO271" s="68">
        <f t="shared" si="73"/>
        <v>840</v>
      </c>
      <c r="AQ271" s="3">
        <f t="shared" si="74"/>
        <v>440</v>
      </c>
      <c r="AS271" s="3">
        <f t="shared" si="75"/>
        <v>40</v>
      </c>
      <c r="AT271" s="3"/>
      <c r="AV271" s="218">
        <v>1015</v>
      </c>
      <c r="AW271" s="218" t="s">
        <v>148</v>
      </c>
      <c r="AX271" s="218" t="s">
        <v>247</v>
      </c>
      <c r="AZ271" s="218">
        <v>889</v>
      </c>
      <c r="BA271" s="218" t="s">
        <v>145</v>
      </c>
      <c r="BB271" s="218" t="s">
        <v>246</v>
      </c>
    </row>
    <row r="272" spans="1:54" x14ac:dyDescent="0.25">
      <c r="A272">
        <v>265</v>
      </c>
      <c r="C272" s="2">
        <f t="shared" si="66"/>
        <v>665</v>
      </c>
      <c r="E272" s="223">
        <f t="shared" si="67"/>
        <v>1065</v>
      </c>
      <c r="G272" s="68">
        <f t="shared" si="68"/>
        <v>838</v>
      </c>
      <c r="I272" s="3">
        <f t="shared" si="69"/>
        <v>438</v>
      </c>
      <c r="K272" s="3">
        <f t="shared" si="70"/>
        <v>38</v>
      </c>
      <c r="AH272" s="2"/>
      <c r="AI272" s="42">
        <v>265</v>
      </c>
      <c r="AK272" s="2">
        <f t="shared" si="71"/>
        <v>665</v>
      </c>
      <c r="AM272" s="223">
        <f t="shared" si="72"/>
        <v>1065</v>
      </c>
      <c r="AO272" s="68">
        <f t="shared" si="73"/>
        <v>839</v>
      </c>
      <c r="AQ272" s="3">
        <f t="shared" si="74"/>
        <v>439</v>
      </c>
      <c r="AS272" s="3">
        <f t="shared" si="75"/>
        <v>39</v>
      </c>
      <c r="AT272" s="3"/>
      <c r="AV272" s="218">
        <v>1016</v>
      </c>
      <c r="AW272" s="218" t="s">
        <v>148</v>
      </c>
      <c r="AX272" s="218" t="s">
        <v>245</v>
      </c>
      <c r="AZ272" s="218">
        <v>888</v>
      </c>
      <c r="BA272" s="218" t="s">
        <v>145</v>
      </c>
      <c r="BB272" s="218" t="s">
        <v>244</v>
      </c>
    </row>
    <row r="273" spans="1:54" x14ac:dyDescent="0.25">
      <c r="A273">
        <v>266</v>
      </c>
      <c r="C273" s="2">
        <f t="shared" si="66"/>
        <v>666</v>
      </c>
      <c r="E273" s="223">
        <f t="shared" si="67"/>
        <v>1066</v>
      </c>
      <c r="G273" s="68">
        <f t="shared" si="68"/>
        <v>837</v>
      </c>
      <c r="I273" s="3">
        <f t="shared" si="69"/>
        <v>437</v>
      </c>
      <c r="K273" s="3">
        <f t="shared" si="70"/>
        <v>37</v>
      </c>
      <c r="AH273" s="2"/>
      <c r="AI273" s="42">
        <v>266</v>
      </c>
      <c r="AK273" s="2">
        <f t="shared" si="71"/>
        <v>666</v>
      </c>
      <c r="AM273" s="223">
        <f t="shared" si="72"/>
        <v>1066</v>
      </c>
      <c r="AO273" s="68">
        <f t="shared" si="73"/>
        <v>838</v>
      </c>
      <c r="AQ273" s="3">
        <f t="shared" si="74"/>
        <v>438</v>
      </c>
      <c r="AS273" s="3">
        <f t="shared" si="75"/>
        <v>38</v>
      </c>
      <c r="AT273" s="3"/>
      <c r="AV273" s="218">
        <v>1017</v>
      </c>
      <c r="AW273" s="218" t="s">
        <v>148</v>
      </c>
      <c r="AX273" s="218" t="s">
        <v>243</v>
      </c>
      <c r="AZ273" s="218">
        <v>887</v>
      </c>
      <c r="BA273" s="218" t="s">
        <v>145</v>
      </c>
      <c r="BB273" s="218" t="s">
        <v>242</v>
      </c>
    </row>
    <row r="274" spans="1:54" x14ac:dyDescent="0.25">
      <c r="A274">
        <v>267</v>
      </c>
      <c r="C274" s="2">
        <f t="shared" si="66"/>
        <v>667</v>
      </c>
      <c r="E274" s="223">
        <f t="shared" si="67"/>
        <v>1067</v>
      </c>
      <c r="G274" s="68">
        <f t="shared" si="68"/>
        <v>836</v>
      </c>
      <c r="I274" s="3">
        <f t="shared" si="69"/>
        <v>436</v>
      </c>
      <c r="K274" s="3">
        <f t="shared" si="70"/>
        <v>36</v>
      </c>
      <c r="AH274" s="2"/>
      <c r="AI274" s="42">
        <v>267</v>
      </c>
      <c r="AK274" s="2">
        <f t="shared" si="71"/>
        <v>667</v>
      </c>
      <c r="AM274" s="223">
        <f t="shared" si="72"/>
        <v>1067</v>
      </c>
      <c r="AO274" s="68">
        <f t="shared" si="73"/>
        <v>837</v>
      </c>
      <c r="AQ274" s="3">
        <f t="shared" si="74"/>
        <v>437</v>
      </c>
      <c r="AS274" s="3">
        <f t="shared" si="75"/>
        <v>37</v>
      </c>
      <c r="AT274" s="3"/>
      <c r="AV274" s="218">
        <v>1018</v>
      </c>
      <c r="AW274" s="218" t="s">
        <v>148</v>
      </c>
      <c r="AX274" s="218" t="s">
        <v>241</v>
      </c>
      <c r="AZ274" s="218">
        <v>886</v>
      </c>
      <c r="BA274" s="218" t="s">
        <v>145</v>
      </c>
      <c r="BB274" s="218" t="s">
        <v>240</v>
      </c>
    </row>
    <row r="275" spans="1:54" x14ac:dyDescent="0.25">
      <c r="A275">
        <v>268</v>
      </c>
      <c r="C275" s="2">
        <f t="shared" si="66"/>
        <v>668</v>
      </c>
      <c r="E275" s="223">
        <f t="shared" si="67"/>
        <v>1068</v>
      </c>
      <c r="G275" s="68">
        <f t="shared" si="68"/>
        <v>835</v>
      </c>
      <c r="I275" s="3">
        <f t="shared" si="69"/>
        <v>435</v>
      </c>
      <c r="K275" s="3">
        <f t="shared" si="70"/>
        <v>35</v>
      </c>
      <c r="AH275" s="2"/>
      <c r="AI275" s="42">
        <v>268</v>
      </c>
      <c r="AK275" s="2">
        <f t="shared" si="71"/>
        <v>668</v>
      </c>
      <c r="AM275" s="223">
        <f t="shared" si="72"/>
        <v>1068</v>
      </c>
      <c r="AO275" s="68">
        <f t="shared" si="73"/>
        <v>836</v>
      </c>
      <c r="AQ275" s="3">
        <f t="shared" si="74"/>
        <v>436</v>
      </c>
      <c r="AS275" s="3">
        <f t="shared" si="75"/>
        <v>36</v>
      </c>
      <c r="AT275" s="3"/>
      <c r="AV275" s="218">
        <v>1019</v>
      </c>
      <c r="AW275" s="218" t="s">
        <v>148</v>
      </c>
      <c r="AX275" s="218" t="s">
        <v>239</v>
      </c>
      <c r="AZ275" s="218">
        <v>885</v>
      </c>
      <c r="BA275" s="218" t="s">
        <v>145</v>
      </c>
      <c r="BB275" s="218" t="s">
        <v>238</v>
      </c>
    </row>
    <row r="276" spans="1:54" x14ac:dyDescent="0.25">
      <c r="A276">
        <v>269</v>
      </c>
      <c r="C276" s="2">
        <f t="shared" si="66"/>
        <v>669</v>
      </c>
      <c r="E276" s="223">
        <f t="shared" si="67"/>
        <v>1069</v>
      </c>
      <c r="G276" s="68">
        <f t="shared" si="68"/>
        <v>834</v>
      </c>
      <c r="I276" s="3">
        <f t="shared" si="69"/>
        <v>434</v>
      </c>
      <c r="K276" s="3">
        <f t="shared" si="70"/>
        <v>34</v>
      </c>
      <c r="AH276" s="2"/>
      <c r="AI276" s="42">
        <v>269</v>
      </c>
      <c r="AK276" s="2">
        <f t="shared" si="71"/>
        <v>669</v>
      </c>
      <c r="AM276" s="223">
        <f t="shared" si="72"/>
        <v>1069</v>
      </c>
      <c r="AO276" s="68">
        <f t="shared" si="73"/>
        <v>835</v>
      </c>
      <c r="AQ276" s="3">
        <f t="shared" si="74"/>
        <v>435</v>
      </c>
      <c r="AS276" s="3">
        <f t="shared" si="75"/>
        <v>35</v>
      </c>
      <c r="AT276" s="3"/>
      <c r="AV276" s="218">
        <v>1020</v>
      </c>
      <c r="AW276" s="218" t="s">
        <v>148</v>
      </c>
      <c r="AX276" s="218" t="s">
        <v>237</v>
      </c>
      <c r="AZ276" s="218">
        <v>884</v>
      </c>
      <c r="BA276" s="218" t="s">
        <v>145</v>
      </c>
      <c r="BB276" s="218" t="s">
        <v>236</v>
      </c>
    </row>
    <row r="277" spans="1:54" x14ac:dyDescent="0.25">
      <c r="A277">
        <v>270</v>
      </c>
      <c r="C277" s="2">
        <f t="shared" si="66"/>
        <v>670</v>
      </c>
      <c r="E277" s="223">
        <f t="shared" si="67"/>
        <v>1070</v>
      </c>
      <c r="G277" s="68">
        <f t="shared" si="68"/>
        <v>833</v>
      </c>
      <c r="I277" s="3">
        <f t="shared" si="69"/>
        <v>433</v>
      </c>
      <c r="K277" s="3">
        <f t="shared" si="70"/>
        <v>33</v>
      </c>
      <c r="AH277" s="2"/>
      <c r="AI277" s="42">
        <v>270</v>
      </c>
      <c r="AK277" s="2">
        <f t="shared" si="71"/>
        <v>670</v>
      </c>
      <c r="AM277" s="223">
        <f t="shared" si="72"/>
        <v>1070</v>
      </c>
      <c r="AO277" s="68">
        <f t="shared" si="73"/>
        <v>834</v>
      </c>
      <c r="AQ277" s="3">
        <f t="shared" si="74"/>
        <v>434</v>
      </c>
      <c r="AS277" s="3">
        <f t="shared" si="75"/>
        <v>34</v>
      </c>
      <c r="AT277" s="3"/>
      <c r="AV277" s="218">
        <v>1021</v>
      </c>
      <c r="AW277" s="218" t="s">
        <v>148</v>
      </c>
      <c r="AX277" s="218" t="s">
        <v>235</v>
      </c>
      <c r="AZ277" s="218">
        <v>883</v>
      </c>
      <c r="BA277" s="218" t="s">
        <v>145</v>
      </c>
      <c r="BB277" s="218" t="s">
        <v>234</v>
      </c>
    </row>
    <row r="278" spans="1:54" x14ac:dyDescent="0.25">
      <c r="A278">
        <v>271</v>
      </c>
      <c r="C278" s="2">
        <f t="shared" si="66"/>
        <v>671</v>
      </c>
      <c r="E278" s="223">
        <f t="shared" si="67"/>
        <v>1071</v>
      </c>
      <c r="G278" s="68">
        <f t="shared" si="68"/>
        <v>832</v>
      </c>
      <c r="I278" s="3">
        <f t="shared" si="69"/>
        <v>432</v>
      </c>
      <c r="K278" s="3">
        <f t="shared" si="70"/>
        <v>32</v>
      </c>
      <c r="AH278" s="2"/>
      <c r="AI278" s="42">
        <v>271</v>
      </c>
      <c r="AK278" s="2">
        <f t="shared" si="71"/>
        <v>671</v>
      </c>
      <c r="AM278" s="223">
        <f t="shared" si="72"/>
        <v>1071</v>
      </c>
      <c r="AO278" s="68">
        <f t="shared" si="73"/>
        <v>833</v>
      </c>
      <c r="AQ278" s="3">
        <f t="shared" si="74"/>
        <v>433</v>
      </c>
      <c r="AS278" s="3">
        <f t="shared" si="75"/>
        <v>33</v>
      </c>
      <c r="AT278" s="3"/>
      <c r="AV278" s="218">
        <v>1022</v>
      </c>
      <c r="AW278" s="218" t="s">
        <v>148</v>
      </c>
      <c r="AX278" s="218" t="s">
        <v>233</v>
      </c>
      <c r="AZ278" s="218">
        <v>882</v>
      </c>
      <c r="BA278" s="218" t="s">
        <v>145</v>
      </c>
      <c r="BB278" s="218" t="s">
        <v>232</v>
      </c>
    </row>
    <row r="279" spans="1:54" x14ac:dyDescent="0.25">
      <c r="A279">
        <v>272</v>
      </c>
      <c r="C279" s="2">
        <f t="shared" si="66"/>
        <v>672</v>
      </c>
      <c r="E279" s="223">
        <f t="shared" si="67"/>
        <v>1072</v>
      </c>
      <c r="G279" s="68">
        <f t="shared" si="68"/>
        <v>831</v>
      </c>
      <c r="I279" s="3">
        <f t="shared" si="69"/>
        <v>431</v>
      </c>
      <c r="K279" s="3">
        <f t="shared" si="70"/>
        <v>31</v>
      </c>
      <c r="AH279" s="2"/>
      <c r="AI279" s="42">
        <v>272</v>
      </c>
      <c r="AK279" s="2">
        <f t="shared" si="71"/>
        <v>672</v>
      </c>
      <c r="AM279" s="223">
        <f t="shared" si="72"/>
        <v>1072</v>
      </c>
      <c r="AO279" s="68">
        <f t="shared" si="73"/>
        <v>832</v>
      </c>
      <c r="AQ279" s="3">
        <f t="shared" si="74"/>
        <v>432</v>
      </c>
      <c r="AS279" s="3">
        <f t="shared" si="75"/>
        <v>32</v>
      </c>
      <c r="AT279" s="3"/>
      <c r="AV279" s="218">
        <v>1023</v>
      </c>
      <c r="AW279" s="218" t="s">
        <v>148</v>
      </c>
      <c r="AX279" s="218" t="s">
        <v>231</v>
      </c>
      <c r="AZ279" s="218">
        <v>881</v>
      </c>
      <c r="BA279" s="218" t="s">
        <v>145</v>
      </c>
      <c r="BB279" s="218" t="s">
        <v>230</v>
      </c>
    </row>
    <row r="280" spans="1:54" x14ac:dyDescent="0.25">
      <c r="A280">
        <v>273</v>
      </c>
      <c r="C280" s="2">
        <f t="shared" si="66"/>
        <v>673</v>
      </c>
      <c r="E280" s="223">
        <f t="shared" si="67"/>
        <v>1073</v>
      </c>
      <c r="G280" s="68">
        <f t="shared" si="68"/>
        <v>830</v>
      </c>
      <c r="I280" s="3">
        <f t="shared" si="69"/>
        <v>430</v>
      </c>
      <c r="K280" s="3">
        <f t="shared" si="70"/>
        <v>30</v>
      </c>
      <c r="AH280" s="2"/>
      <c r="AI280" s="42">
        <v>273</v>
      </c>
      <c r="AK280" s="2">
        <f t="shared" si="71"/>
        <v>673</v>
      </c>
      <c r="AM280" s="223">
        <f t="shared" si="72"/>
        <v>1073</v>
      </c>
      <c r="AO280" s="68">
        <f t="shared" si="73"/>
        <v>831</v>
      </c>
      <c r="AQ280" s="3">
        <f t="shared" si="74"/>
        <v>431</v>
      </c>
      <c r="AS280" s="3">
        <f t="shared" si="75"/>
        <v>31</v>
      </c>
      <c r="AT280" s="3"/>
      <c r="AV280" s="218">
        <v>1024</v>
      </c>
      <c r="AW280" s="218" t="s">
        <v>148</v>
      </c>
      <c r="AX280" s="218" t="s">
        <v>229</v>
      </c>
      <c r="AZ280" s="218">
        <v>880</v>
      </c>
      <c r="BA280" s="218" t="s">
        <v>145</v>
      </c>
      <c r="BB280" s="218" t="s">
        <v>228</v>
      </c>
    </row>
    <row r="281" spans="1:54" x14ac:dyDescent="0.25">
      <c r="A281">
        <v>274</v>
      </c>
      <c r="C281" s="2">
        <f t="shared" si="66"/>
        <v>674</v>
      </c>
      <c r="E281" s="223">
        <f t="shared" si="67"/>
        <v>1074</v>
      </c>
      <c r="G281" s="68">
        <f t="shared" si="68"/>
        <v>829</v>
      </c>
      <c r="I281" s="3">
        <f t="shared" si="69"/>
        <v>429</v>
      </c>
      <c r="K281" s="3">
        <f t="shared" si="70"/>
        <v>29</v>
      </c>
      <c r="AH281" s="2"/>
      <c r="AI281" s="42">
        <v>274</v>
      </c>
      <c r="AK281" s="2">
        <f t="shared" si="71"/>
        <v>674</v>
      </c>
      <c r="AM281" s="223">
        <f t="shared" si="72"/>
        <v>1074</v>
      </c>
      <c r="AO281" s="68">
        <f t="shared" si="73"/>
        <v>830</v>
      </c>
      <c r="AQ281" s="3">
        <f t="shared" si="74"/>
        <v>430</v>
      </c>
      <c r="AS281" s="3">
        <f t="shared" si="75"/>
        <v>30</v>
      </c>
      <c r="AT281" s="3"/>
      <c r="AV281" s="218">
        <v>1025</v>
      </c>
      <c r="AW281" s="218" t="s">
        <v>148</v>
      </c>
      <c r="AX281" s="218" t="s">
        <v>227</v>
      </c>
      <c r="AZ281" s="218">
        <v>879</v>
      </c>
      <c r="BA281" s="218" t="s">
        <v>145</v>
      </c>
      <c r="BB281" s="218" t="s">
        <v>226</v>
      </c>
    </row>
    <row r="282" spans="1:54" x14ac:dyDescent="0.25">
      <c r="A282">
        <v>275</v>
      </c>
      <c r="C282" s="2">
        <f t="shared" si="66"/>
        <v>675</v>
      </c>
      <c r="E282" s="223">
        <f t="shared" si="67"/>
        <v>1075</v>
      </c>
      <c r="G282" s="68">
        <f t="shared" si="68"/>
        <v>828</v>
      </c>
      <c r="I282" s="3">
        <f t="shared" si="69"/>
        <v>428</v>
      </c>
      <c r="K282" s="3">
        <f t="shared" si="70"/>
        <v>28</v>
      </c>
      <c r="AH282" s="2"/>
      <c r="AI282" s="42">
        <v>275</v>
      </c>
      <c r="AK282" s="2">
        <f t="shared" si="71"/>
        <v>675</v>
      </c>
      <c r="AM282" s="223">
        <f t="shared" si="72"/>
        <v>1075</v>
      </c>
      <c r="AO282" s="68">
        <f t="shared" si="73"/>
        <v>829</v>
      </c>
      <c r="AQ282" s="3">
        <f t="shared" si="74"/>
        <v>429</v>
      </c>
      <c r="AS282" s="3">
        <f t="shared" si="75"/>
        <v>29</v>
      </c>
      <c r="AT282" s="3"/>
      <c r="AV282" s="218">
        <v>1026</v>
      </c>
      <c r="AW282" s="218" t="s">
        <v>148</v>
      </c>
      <c r="AX282" s="218" t="s">
        <v>225</v>
      </c>
      <c r="AZ282" s="218">
        <v>878</v>
      </c>
      <c r="BA282" s="218" t="s">
        <v>145</v>
      </c>
      <c r="BB282" s="218" t="s">
        <v>224</v>
      </c>
    </row>
    <row r="283" spans="1:54" x14ac:dyDescent="0.25">
      <c r="A283">
        <v>276</v>
      </c>
      <c r="C283" s="2">
        <f t="shared" si="66"/>
        <v>676</v>
      </c>
      <c r="E283" s="223">
        <f t="shared" si="67"/>
        <v>1076</v>
      </c>
      <c r="G283" s="68">
        <f t="shared" si="68"/>
        <v>827</v>
      </c>
      <c r="I283" s="3">
        <f t="shared" si="69"/>
        <v>427</v>
      </c>
      <c r="K283" s="3">
        <f t="shared" si="70"/>
        <v>27</v>
      </c>
      <c r="AH283" s="2"/>
      <c r="AI283" s="42">
        <v>276</v>
      </c>
      <c r="AK283" s="2">
        <f t="shared" si="71"/>
        <v>676</v>
      </c>
      <c r="AM283" s="223">
        <f t="shared" si="72"/>
        <v>1076</v>
      </c>
      <c r="AO283" s="68">
        <f t="shared" si="73"/>
        <v>828</v>
      </c>
      <c r="AQ283" s="3">
        <f t="shared" si="74"/>
        <v>428</v>
      </c>
      <c r="AS283" s="3">
        <f t="shared" si="75"/>
        <v>28</v>
      </c>
      <c r="AT283" s="3"/>
      <c r="AV283" s="218">
        <v>1027</v>
      </c>
      <c r="AW283" s="218" t="s">
        <v>148</v>
      </c>
      <c r="AX283" s="218" t="s">
        <v>223</v>
      </c>
      <c r="AZ283" s="218">
        <v>877</v>
      </c>
      <c r="BA283" s="218" t="s">
        <v>145</v>
      </c>
      <c r="BB283" s="218" t="s">
        <v>222</v>
      </c>
    </row>
    <row r="284" spans="1:54" x14ac:dyDescent="0.25">
      <c r="A284">
        <v>277</v>
      </c>
      <c r="C284" s="2">
        <f t="shared" si="66"/>
        <v>677</v>
      </c>
      <c r="E284" s="223">
        <f t="shared" si="67"/>
        <v>1077</v>
      </c>
      <c r="G284" s="68">
        <f t="shared" si="68"/>
        <v>826</v>
      </c>
      <c r="I284" s="3">
        <f t="shared" si="69"/>
        <v>426</v>
      </c>
      <c r="K284" s="3">
        <f t="shared" si="70"/>
        <v>26</v>
      </c>
      <c r="AH284" s="2"/>
      <c r="AI284" s="42">
        <v>277</v>
      </c>
      <c r="AK284" s="2">
        <f t="shared" si="71"/>
        <v>677</v>
      </c>
      <c r="AM284" s="223">
        <f t="shared" si="72"/>
        <v>1077</v>
      </c>
      <c r="AO284" s="68">
        <f t="shared" si="73"/>
        <v>827</v>
      </c>
      <c r="AQ284" s="3">
        <f t="shared" si="74"/>
        <v>427</v>
      </c>
      <c r="AS284" s="3">
        <f t="shared" si="75"/>
        <v>27</v>
      </c>
      <c r="AT284" s="3"/>
      <c r="AV284" s="218">
        <v>1028</v>
      </c>
      <c r="AW284" s="218" t="s">
        <v>148</v>
      </c>
      <c r="AX284" s="218" t="s">
        <v>221</v>
      </c>
      <c r="AZ284" s="218">
        <v>876</v>
      </c>
      <c r="BA284" s="218" t="s">
        <v>145</v>
      </c>
      <c r="BB284" s="218" t="s">
        <v>220</v>
      </c>
    </row>
    <row r="285" spans="1:54" x14ac:dyDescent="0.25">
      <c r="A285">
        <v>278</v>
      </c>
      <c r="C285" s="2">
        <f t="shared" si="66"/>
        <v>678</v>
      </c>
      <c r="E285" s="223">
        <f t="shared" si="67"/>
        <v>1078</v>
      </c>
      <c r="G285" s="68">
        <f t="shared" si="68"/>
        <v>825</v>
      </c>
      <c r="I285" s="3">
        <f t="shared" si="69"/>
        <v>425</v>
      </c>
      <c r="K285" s="3">
        <f t="shared" si="70"/>
        <v>25</v>
      </c>
      <c r="AH285" s="2"/>
      <c r="AI285" s="42">
        <v>278</v>
      </c>
      <c r="AK285" s="2">
        <f t="shared" si="71"/>
        <v>678</v>
      </c>
      <c r="AM285" s="223">
        <f t="shared" si="72"/>
        <v>1078</v>
      </c>
      <c r="AO285" s="68">
        <f t="shared" si="73"/>
        <v>826</v>
      </c>
      <c r="AQ285" s="3">
        <f t="shared" si="74"/>
        <v>426</v>
      </c>
      <c r="AS285" s="3">
        <f t="shared" si="75"/>
        <v>26</v>
      </c>
      <c r="AT285" s="3"/>
      <c r="AV285" s="218">
        <v>1029</v>
      </c>
      <c r="AW285" s="218" t="s">
        <v>148</v>
      </c>
      <c r="AX285" s="218" t="s">
        <v>219</v>
      </c>
      <c r="AZ285" s="218">
        <v>875</v>
      </c>
      <c r="BA285" s="218" t="s">
        <v>145</v>
      </c>
      <c r="BB285" s="218" t="s">
        <v>218</v>
      </c>
    </row>
    <row r="286" spans="1:54" x14ac:dyDescent="0.25">
      <c r="A286">
        <v>279</v>
      </c>
      <c r="C286" s="2">
        <f t="shared" si="66"/>
        <v>679</v>
      </c>
      <c r="E286" s="223">
        <f t="shared" si="67"/>
        <v>1079</v>
      </c>
      <c r="G286" s="68">
        <f t="shared" si="68"/>
        <v>824</v>
      </c>
      <c r="I286" s="3">
        <f t="shared" si="69"/>
        <v>424</v>
      </c>
      <c r="K286" s="3">
        <f t="shared" si="70"/>
        <v>24</v>
      </c>
      <c r="AH286" s="2"/>
      <c r="AI286" s="42">
        <v>279</v>
      </c>
      <c r="AK286" s="2">
        <f t="shared" si="71"/>
        <v>679</v>
      </c>
      <c r="AM286" s="223">
        <f t="shared" si="72"/>
        <v>1079</v>
      </c>
      <c r="AO286" s="68">
        <f t="shared" si="73"/>
        <v>825</v>
      </c>
      <c r="AQ286" s="3">
        <f t="shared" si="74"/>
        <v>425</v>
      </c>
      <c r="AS286" s="3">
        <f t="shared" si="75"/>
        <v>25</v>
      </c>
      <c r="AT286" s="3"/>
      <c r="AV286" s="218">
        <v>1030</v>
      </c>
      <c r="AW286" s="218" t="s">
        <v>148</v>
      </c>
      <c r="AX286" s="218" t="s">
        <v>217</v>
      </c>
      <c r="AZ286" s="218">
        <v>874</v>
      </c>
      <c r="BA286" s="218" t="s">
        <v>145</v>
      </c>
      <c r="BB286" s="218" t="s">
        <v>216</v>
      </c>
    </row>
    <row r="287" spans="1:54" x14ac:dyDescent="0.25">
      <c r="A287">
        <v>280</v>
      </c>
      <c r="C287" s="2">
        <f t="shared" si="66"/>
        <v>680</v>
      </c>
      <c r="E287" s="223">
        <f t="shared" si="67"/>
        <v>1080</v>
      </c>
      <c r="G287" s="68">
        <f t="shared" si="68"/>
        <v>823</v>
      </c>
      <c r="I287" s="3">
        <f t="shared" si="69"/>
        <v>423</v>
      </c>
      <c r="K287" s="3">
        <f t="shared" si="70"/>
        <v>23</v>
      </c>
      <c r="AH287" s="2"/>
      <c r="AI287" s="42">
        <v>280</v>
      </c>
      <c r="AK287" s="2">
        <f t="shared" si="71"/>
        <v>680</v>
      </c>
      <c r="AM287" s="223">
        <f t="shared" si="72"/>
        <v>1080</v>
      </c>
      <c r="AO287" s="68">
        <f t="shared" si="73"/>
        <v>824</v>
      </c>
      <c r="AQ287" s="3">
        <f t="shared" si="74"/>
        <v>424</v>
      </c>
      <c r="AS287" s="3">
        <f t="shared" si="75"/>
        <v>24</v>
      </c>
      <c r="AT287" s="3"/>
      <c r="AV287" s="218">
        <v>1031</v>
      </c>
      <c r="AW287" s="218" t="s">
        <v>148</v>
      </c>
      <c r="AX287" s="218" t="s">
        <v>215</v>
      </c>
      <c r="AZ287" s="218">
        <v>873</v>
      </c>
      <c r="BA287" s="218" t="s">
        <v>145</v>
      </c>
      <c r="BB287" s="218" t="s">
        <v>214</v>
      </c>
    </row>
    <row r="288" spans="1:54" x14ac:dyDescent="0.25">
      <c r="A288">
        <v>281</v>
      </c>
      <c r="C288" s="2">
        <f t="shared" si="66"/>
        <v>681</v>
      </c>
      <c r="E288" s="223">
        <f t="shared" si="67"/>
        <v>1081</v>
      </c>
      <c r="G288" s="68">
        <f t="shared" si="68"/>
        <v>822</v>
      </c>
      <c r="I288" s="3">
        <f t="shared" si="69"/>
        <v>422</v>
      </c>
      <c r="K288" s="3">
        <f t="shared" si="70"/>
        <v>22</v>
      </c>
      <c r="AH288" s="2"/>
      <c r="AI288" s="42">
        <v>281</v>
      </c>
      <c r="AK288" s="2">
        <f t="shared" si="71"/>
        <v>681</v>
      </c>
      <c r="AM288" s="223">
        <f t="shared" si="72"/>
        <v>1081</v>
      </c>
      <c r="AO288" s="68">
        <f t="shared" si="73"/>
        <v>823</v>
      </c>
      <c r="AQ288" s="3">
        <f t="shared" si="74"/>
        <v>423</v>
      </c>
      <c r="AS288" s="3">
        <f t="shared" si="75"/>
        <v>23</v>
      </c>
      <c r="AT288" s="3"/>
      <c r="AV288" s="218">
        <v>1032</v>
      </c>
      <c r="AW288" s="218" t="s">
        <v>148</v>
      </c>
      <c r="AX288" s="218" t="s">
        <v>213</v>
      </c>
      <c r="AZ288" s="218">
        <v>872</v>
      </c>
      <c r="BA288" s="218" t="s">
        <v>144</v>
      </c>
      <c r="BB288" s="218" t="s">
        <v>212</v>
      </c>
    </row>
    <row r="289" spans="1:54" x14ac:dyDescent="0.25">
      <c r="A289">
        <v>282</v>
      </c>
      <c r="C289" s="2">
        <f t="shared" si="66"/>
        <v>682</v>
      </c>
      <c r="E289" s="223">
        <f t="shared" si="67"/>
        <v>1082</v>
      </c>
      <c r="G289" s="68">
        <f t="shared" si="68"/>
        <v>821</v>
      </c>
      <c r="I289" s="3">
        <f t="shared" si="69"/>
        <v>421</v>
      </c>
      <c r="K289" s="3">
        <f t="shared" si="70"/>
        <v>21</v>
      </c>
      <c r="AH289" s="2"/>
      <c r="AI289" s="42">
        <v>282</v>
      </c>
      <c r="AK289" s="2">
        <f t="shared" si="71"/>
        <v>682</v>
      </c>
      <c r="AM289" s="223">
        <f t="shared" si="72"/>
        <v>1082</v>
      </c>
      <c r="AO289" s="68">
        <f t="shared" si="73"/>
        <v>822</v>
      </c>
      <c r="AQ289" s="3">
        <f t="shared" si="74"/>
        <v>422</v>
      </c>
      <c r="AS289" s="3">
        <f t="shared" si="75"/>
        <v>22</v>
      </c>
      <c r="AT289" s="3"/>
      <c r="AV289" s="218">
        <v>1033</v>
      </c>
      <c r="AW289" s="218" t="s">
        <v>149</v>
      </c>
      <c r="AX289" s="218" t="s">
        <v>212</v>
      </c>
      <c r="AZ289" s="218">
        <v>871</v>
      </c>
      <c r="BA289" s="218" t="s">
        <v>144</v>
      </c>
      <c r="BB289" s="218" t="s">
        <v>213</v>
      </c>
    </row>
    <row r="290" spans="1:54" x14ac:dyDescent="0.25">
      <c r="A290">
        <v>283</v>
      </c>
      <c r="C290" s="2">
        <f t="shared" si="66"/>
        <v>683</v>
      </c>
      <c r="E290" s="223">
        <f t="shared" si="67"/>
        <v>1083</v>
      </c>
      <c r="G290" s="68">
        <f t="shared" si="68"/>
        <v>820</v>
      </c>
      <c r="I290" s="3">
        <f t="shared" si="69"/>
        <v>420</v>
      </c>
      <c r="K290" s="3">
        <f t="shared" si="70"/>
        <v>20</v>
      </c>
      <c r="AH290" s="2"/>
      <c r="AI290" s="42">
        <v>283</v>
      </c>
      <c r="AK290" s="2">
        <f t="shared" si="71"/>
        <v>683</v>
      </c>
      <c r="AM290" s="223">
        <f t="shared" si="72"/>
        <v>1083</v>
      </c>
      <c r="AO290" s="68">
        <f t="shared" si="73"/>
        <v>821</v>
      </c>
      <c r="AQ290" s="3">
        <f t="shared" si="74"/>
        <v>421</v>
      </c>
      <c r="AS290" s="3">
        <f t="shared" si="75"/>
        <v>21</v>
      </c>
      <c r="AT290" s="3"/>
      <c r="AV290" s="218">
        <v>1034</v>
      </c>
      <c r="AW290" s="218" t="s">
        <v>149</v>
      </c>
      <c r="AX290" s="218" t="s">
        <v>214</v>
      </c>
      <c r="AZ290" s="218">
        <v>870</v>
      </c>
      <c r="BA290" s="218" t="s">
        <v>144</v>
      </c>
      <c r="BB290" s="218" t="s">
        <v>215</v>
      </c>
    </row>
    <row r="291" spans="1:54" x14ac:dyDescent="0.25">
      <c r="A291">
        <v>284</v>
      </c>
      <c r="C291" s="2">
        <f t="shared" si="66"/>
        <v>684</v>
      </c>
      <c r="E291" s="223">
        <f t="shared" si="67"/>
        <v>1084</v>
      </c>
      <c r="G291" s="68">
        <f t="shared" si="68"/>
        <v>819</v>
      </c>
      <c r="I291" s="3">
        <f t="shared" si="69"/>
        <v>419</v>
      </c>
      <c r="K291" s="3">
        <f t="shared" si="70"/>
        <v>19</v>
      </c>
      <c r="AH291" s="2"/>
      <c r="AI291" s="42">
        <v>284</v>
      </c>
      <c r="AK291" s="2">
        <f t="shared" si="71"/>
        <v>684</v>
      </c>
      <c r="AM291" s="223">
        <f t="shared" si="72"/>
        <v>1084</v>
      </c>
      <c r="AO291" s="68">
        <f t="shared" si="73"/>
        <v>820</v>
      </c>
      <c r="AQ291" s="3">
        <f t="shared" si="74"/>
        <v>420</v>
      </c>
      <c r="AS291" s="3">
        <f t="shared" si="75"/>
        <v>20</v>
      </c>
      <c r="AT291" s="3"/>
      <c r="AV291" s="218">
        <v>1035</v>
      </c>
      <c r="AW291" s="218" t="s">
        <v>149</v>
      </c>
      <c r="AX291" s="218" t="s">
        <v>216</v>
      </c>
      <c r="AZ291" s="218">
        <v>869</v>
      </c>
      <c r="BA291" s="218" t="s">
        <v>144</v>
      </c>
      <c r="BB291" s="218" t="s">
        <v>217</v>
      </c>
    </row>
    <row r="292" spans="1:54" x14ac:dyDescent="0.25">
      <c r="A292">
        <v>285</v>
      </c>
      <c r="C292" s="2">
        <f t="shared" si="66"/>
        <v>685</v>
      </c>
      <c r="E292" s="223">
        <f t="shared" si="67"/>
        <v>1085</v>
      </c>
      <c r="G292" s="68">
        <f t="shared" si="68"/>
        <v>818</v>
      </c>
      <c r="I292" s="3">
        <f t="shared" si="69"/>
        <v>418</v>
      </c>
      <c r="K292" s="3">
        <f t="shared" si="70"/>
        <v>18</v>
      </c>
      <c r="AH292" s="2"/>
      <c r="AI292" s="42">
        <v>285</v>
      </c>
      <c r="AK292" s="2">
        <f t="shared" si="71"/>
        <v>685</v>
      </c>
      <c r="AM292" s="223">
        <f t="shared" si="72"/>
        <v>1085</v>
      </c>
      <c r="AO292" s="68">
        <f t="shared" si="73"/>
        <v>819</v>
      </c>
      <c r="AQ292" s="3">
        <f t="shared" si="74"/>
        <v>419</v>
      </c>
      <c r="AS292" s="3">
        <f t="shared" si="75"/>
        <v>19</v>
      </c>
      <c r="AT292" s="3"/>
      <c r="AV292" s="218">
        <v>1036</v>
      </c>
      <c r="AW292" s="218" t="s">
        <v>149</v>
      </c>
      <c r="AX292" s="218" t="s">
        <v>218</v>
      </c>
      <c r="AZ292" s="218">
        <v>868</v>
      </c>
      <c r="BA292" s="218" t="s">
        <v>144</v>
      </c>
      <c r="BB292" s="218" t="s">
        <v>219</v>
      </c>
    </row>
    <row r="293" spans="1:54" x14ac:dyDescent="0.25">
      <c r="A293">
        <v>286</v>
      </c>
      <c r="C293" s="2">
        <f t="shared" si="66"/>
        <v>686</v>
      </c>
      <c r="E293" s="223">
        <f t="shared" si="67"/>
        <v>1086</v>
      </c>
      <c r="G293" s="68">
        <f t="shared" si="68"/>
        <v>817</v>
      </c>
      <c r="I293" s="3">
        <f t="shared" si="69"/>
        <v>417</v>
      </c>
      <c r="K293" s="3">
        <f t="shared" si="70"/>
        <v>17</v>
      </c>
      <c r="AH293" s="2"/>
      <c r="AI293" s="42">
        <v>286</v>
      </c>
      <c r="AK293" s="2">
        <f t="shared" si="71"/>
        <v>686</v>
      </c>
      <c r="AM293" s="223">
        <f t="shared" si="72"/>
        <v>1086</v>
      </c>
      <c r="AO293" s="68">
        <f t="shared" si="73"/>
        <v>818</v>
      </c>
      <c r="AQ293" s="3">
        <f t="shared" si="74"/>
        <v>418</v>
      </c>
      <c r="AS293" s="3">
        <f t="shared" si="75"/>
        <v>18</v>
      </c>
      <c r="AT293" s="3"/>
      <c r="AV293" s="218">
        <v>1037</v>
      </c>
      <c r="AW293" s="218" t="s">
        <v>149</v>
      </c>
      <c r="AX293" s="218" t="s">
        <v>220</v>
      </c>
      <c r="AZ293" s="218">
        <v>867</v>
      </c>
      <c r="BA293" s="218" t="s">
        <v>144</v>
      </c>
      <c r="BB293" s="218" t="s">
        <v>221</v>
      </c>
    </row>
    <row r="294" spans="1:54" x14ac:dyDescent="0.25">
      <c r="A294">
        <v>287</v>
      </c>
      <c r="C294" s="2">
        <f t="shared" si="66"/>
        <v>687</v>
      </c>
      <c r="E294" s="223">
        <f t="shared" si="67"/>
        <v>1087</v>
      </c>
      <c r="G294" s="68">
        <f t="shared" si="68"/>
        <v>816</v>
      </c>
      <c r="I294" s="3">
        <f t="shared" si="69"/>
        <v>416</v>
      </c>
      <c r="K294" s="3">
        <f t="shared" si="70"/>
        <v>16</v>
      </c>
      <c r="AH294" s="2"/>
      <c r="AI294" s="42">
        <v>287</v>
      </c>
      <c r="AK294" s="2">
        <f t="shared" si="71"/>
        <v>687</v>
      </c>
      <c r="AM294" s="223">
        <f t="shared" si="72"/>
        <v>1087</v>
      </c>
      <c r="AO294" s="68">
        <f t="shared" si="73"/>
        <v>817</v>
      </c>
      <c r="AQ294" s="3">
        <f t="shared" si="74"/>
        <v>417</v>
      </c>
      <c r="AS294" s="3">
        <f t="shared" si="75"/>
        <v>17</v>
      </c>
      <c r="AT294" s="3"/>
      <c r="AV294" s="218">
        <v>1038</v>
      </c>
      <c r="AW294" s="218" t="s">
        <v>149</v>
      </c>
      <c r="AX294" s="218" t="s">
        <v>222</v>
      </c>
      <c r="AZ294" s="218">
        <v>866</v>
      </c>
      <c r="BA294" s="218" t="s">
        <v>144</v>
      </c>
      <c r="BB294" s="218" t="s">
        <v>223</v>
      </c>
    </row>
    <row r="295" spans="1:54" x14ac:dyDescent="0.25">
      <c r="A295">
        <v>288</v>
      </c>
      <c r="C295" s="2">
        <f t="shared" si="66"/>
        <v>688</v>
      </c>
      <c r="E295" s="223">
        <f t="shared" si="67"/>
        <v>1088</v>
      </c>
      <c r="G295" s="68">
        <f t="shared" si="68"/>
        <v>815</v>
      </c>
      <c r="I295" s="3">
        <f t="shared" si="69"/>
        <v>415</v>
      </c>
      <c r="K295" s="3">
        <f t="shared" si="70"/>
        <v>15</v>
      </c>
      <c r="AH295" s="2"/>
      <c r="AI295" s="42">
        <v>288</v>
      </c>
      <c r="AK295" s="2">
        <f t="shared" si="71"/>
        <v>688</v>
      </c>
      <c r="AM295" s="223">
        <f t="shared" si="72"/>
        <v>1088</v>
      </c>
      <c r="AO295" s="68">
        <f t="shared" si="73"/>
        <v>816</v>
      </c>
      <c r="AQ295" s="3">
        <f t="shared" si="74"/>
        <v>416</v>
      </c>
      <c r="AS295" s="3">
        <f t="shared" si="75"/>
        <v>16</v>
      </c>
      <c r="AT295" s="3"/>
      <c r="AV295" s="218">
        <v>1039</v>
      </c>
      <c r="AW295" s="218" t="s">
        <v>149</v>
      </c>
      <c r="AX295" s="218" t="s">
        <v>224</v>
      </c>
      <c r="AZ295" s="218">
        <v>865</v>
      </c>
      <c r="BA295" s="218" t="s">
        <v>144</v>
      </c>
      <c r="BB295" s="218" t="s">
        <v>225</v>
      </c>
    </row>
    <row r="296" spans="1:54" x14ac:dyDescent="0.25">
      <c r="A296">
        <v>289</v>
      </c>
      <c r="C296" s="2">
        <f t="shared" si="66"/>
        <v>689</v>
      </c>
      <c r="E296" s="223">
        <f t="shared" si="67"/>
        <v>1089</v>
      </c>
      <c r="G296" s="68">
        <f t="shared" si="68"/>
        <v>814</v>
      </c>
      <c r="I296" s="3">
        <f t="shared" si="69"/>
        <v>414</v>
      </c>
      <c r="K296" s="3">
        <f t="shared" si="70"/>
        <v>14</v>
      </c>
      <c r="AH296" s="2"/>
      <c r="AI296" s="42">
        <v>289</v>
      </c>
      <c r="AK296" s="2">
        <f t="shared" si="71"/>
        <v>689</v>
      </c>
      <c r="AM296" s="223">
        <f t="shared" si="72"/>
        <v>1089</v>
      </c>
      <c r="AO296" s="68">
        <f t="shared" si="73"/>
        <v>815</v>
      </c>
      <c r="AQ296" s="3">
        <f t="shared" si="74"/>
        <v>415</v>
      </c>
      <c r="AS296" s="3">
        <f t="shared" si="75"/>
        <v>15</v>
      </c>
      <c r="AT296" s="3"/>
      <c r="AV296" s="218">
        <v>1040</v>
      </c>
      <c r="AW296" s="218" t="s">
        <v>149</v>
      </c>
      <c r="AX296" s="218" t="s">
        <v>226</v>
      </c>
      <c r="AZ296" s="218">
        <v>864</v>
      </c>
      <c r="BA296" s="218" t="s">
        <v>144</v>
      </c>
      <c r="BB296" s="218" t="s">
        <v>227</v>
      </c>
    </row>
    <row r="297" spans="1:54" x14ac:dyDescent="0.25">
      <c r="A297">
        <v>290</v>
      </c>
      <c r="C297" s="2">
        <f t="shared" si="66"/>
        <v>690</v>
      </c>
      <c r="E297" s="223">
        <f t="shared" si="67"/>
        <v>1090</v>
      </c>
      <c r="G297" s="68">
        <f t="shared" si="68"/>
        <v>813</v>
      </c>
      <c r="I297" s="3">
        <f t="shared" si="69"/>
        <v>413</v>
      </c>
      <c r="K297" s="3">
        <f t="shared" si="70"/>
        <v>13</v>
      </c>
      <c r="AH297" s="2"/>
      <c r="AI297" s="42">
        <v>290</v>
      </c>
      <c r="AK297" s="2">
        <f t="shared" si="71"/>
        <v>690</v>
      </c>
      <c r="AM297" s="223">
        <f t="shared" si="72"/>
        <v>1090</v>
      </c>
      <c r="AO297" s="68">
        <f t="shared" si="73"/>
        <v>814</v>
      </c>
      <c r="AQ297" s="3">
        <f t="shared" si="74"/>
        <v>414</v>
      </c>
      <c r="AS297" s="3">
        <f t="shared" si="75"/>
        <v>14</v>
      </c>
      <c r="AT297" s="3"/>
      <c r="AV297" s="218">
        <v>1041</v>
      </c>
      <c r="AW297" s="218" t="s">
        <v>149</v>
      </c>
      <c r="AX297" s="218" t="s">
        <v>228</v>
      </c>
      <c r="AZ297" s="218">
        <v>863</v>
      </c>
      <c r="BA297" s="218" t="s">
        <v>144</v>
      </c>
      <c r="BB297" s="218" t="s">
        <v>229</v>
      </c>
    </row>
    <row r="298" spans="1:54" x14ac:dyDescent="0.25">
      <c r="A298">
        <v>291</v>
      </c>
      <c r="C298" s="2">
        <f t="shared" si="66"/>
        <v>691</v>
      </c>
      <c r="E298" s="223">
        <f t="shared" si="67"/>
        <v>1091</v>
      </c>
      <c r="G298" s="68">
        <f t="shared" si="68"/>
        <v>812</v>
      </c>
      <c r="I298" s="3">
        <f t="shared" si="69"/>
        <v>412</v>
      </c>
      <c r="K298" s="3">
        <f t="shared" si="70"/>
        <v>12</v>
      </c>
      <c r="AH298" s="2"/>
      <c r="AI298" s="42">
        <v>291</v>
      </c>
      <c r="AK298" s="2">
        <f t="shared" si="71"/>
        <v>691</v>
      </c>
      <c r="AM298" s="223">
        <f t="shared" si="72"/>
        <v>1091</v>
      </c>
      <c r="AO298" s="68">
        <f t="shared" si="73"/>
        <v>813</v>
      </c>
      <c r="AQ298" s="3">
        <f t="shared" si="74"/>
        <v>413</v>
      </c>
      <c r="AS298" s="3">
        <f t="shared" si="75"/>
        <v>13</v>
      </c>
      <c r="AT298" s="3"/>
      <c r="AV298" s="218">
        <v>1042</v>
      </c>
      <c r="AW298" s="218" t="s">
        <v>149</v>
      </c>
      <c r="AX298" s="218" t="s">
        <v>230</v>
      </c>
      <c r="AZ298" s="218">
        <v>862</v>
      </c>
      <c r="BA298" s="218" t="s">
        <v>144</v>
      </c>
      <c r="BB298" s="218" t="s">
        <v>231</v>
      </c>
    </row>
    <row r="299" spans="1:54" x14ac:dyDescent="0.25">
      <c r="A299">
        <v>292</v>
      </c>
      <c r="C299" s="2">
        <f t="shared" si="66"/>
        <v>692</v>
      </c>
      <c r="E299" s="223">
        <f t="shared" si="67"/>
        <v>1092</v>
      </c>
      <c r="G299" s="68">
        <f t="shared" si="68"/>
        <v>811</v>
      </c>
      <c r="I299" s="3">
        <f t="shared" si="69"/>
        <v>411</v>
      </c>
      <c r="K299" s="3">
        <f t="shared" si="70"/>
        <v>11</v>
      </c>
      <c r="AH299" s="2"/>
      <c r="AI299" s="42">
        <v>292</v>
      </c>
      <c r="AK299" s="2">
        <f t="shared" si="71"/>
        <v>692</v>
      </c>
      <c r="AM299" s="223">
        <f t="shared" si="72"/>
        <v>1092</v>
      </c>
      <c r="AO299" s="68">
        <f t="shared" si="73"/>
        <v>812</v>
      </c>
      <c r="AQ299" s="3">
        <f t="shared" si="74"/>
        <v>412</v>
      </c>
      <c r="AS299" s="3">
        <f t="shared" si="75"/>
        <v>12</v>
      </c>
      <c r="AT299" s="3"/>
      <c r="AV299" s="218">
        <v>1043</v>
      </c>
      <c r="AW299" s="218" t="s">
        <v>149</v>
      </c>
      <c r="AX299" s="218" t="s">
        <v>232</v>
      </c>
      <c r="AZ299" s="218">
        <v>861</v>
      </c>
      <c r="BA299" s="218" t="s">
        <v>144</v>
      </c>
      <c r="BB299" s="218" t="s">
        <v>233</v>
      </c>
    </row>
    <row r="300" spans="1:54" x14ac:dyDescent="0.25">
      <c r="A300">
        <v>293</v>
      </c>
      <c r="C300" s="2">
        <f t="shared" si="66"/>
        <v>693</v>
      </c>
      <c r="E300" s="223">
        <f t="shared" si="67"/>
        <v>1093</v>
      </c>
      <c r="G300" s="68">
        <f t="shared" si="68"/>
        <v>810</v>
      </c>
      <c r="I300" s="3">
        <f t="shared" si="69"/>
        <v>410</v>
      </c>
      <c r="K300" s="3">
        <f t="shared" si="70"/>
        <v>10</v>
      </c>
      <c r="AH300" s="2"/>
      <c r="AI300" s="42">
        <v>293</v>
      </c>
      <c r="AK300" s="2">
        <f t="shared" si="71"/>
        <v>693</v>
      </c>
      <c r="AM300" s="223">
        <f t="shared" si="72"/>
        <v>1093</v>
      </c>
      <c r="AO300" s="68">
        <f t="shared" si="73"/>
        <v>811</v>
      </c>
      <c r="AQ300" s="3">
        <f t="shared" si="74"/>
        <v>411</v>
      </c>
      <c r="AS300" s="3">
        <f t="shared" si="75"/>
        <v>11</v>
      </c>
      <c r="AT300" s="3"/>
      <c r="AV300" s="218">
        <v>1044</v>
      </c>
      <c r="AW300" s="218" t="s">
        <v>149</v>
      </c>
      <c r="AX300" s="218" t="s">
        <v>234</v>
      </c>
      <c r="AZ300" s="218">
        <v>860</v>
      </c>
      <c r="BA300" s="218" t="s">
        <v>144</v>
      </c>
      <c r="BB300" s="218" t="s">
        <v>235</v>
      </c>
    </row>
    <row r="301" spans="1:54" x14ac:dyDescent="0.25">
      <c r="A301">
        <v>294</v>
      </c>
      <c r="C301" s="2">
        <f t="shared" si="66"/>
        <v>694</v>
      </c>
      <c r="E301" s="223">
        <f t="shared" si="67"/>
        <v>1094</v>
      </c>
      <c r="G301" s="68">
        <f t="shared" si="68"/>
        <v>809</v>
      </c>
      <c r="I301" s="3">
        <f t="shared" si="69"/>
        <v>409</v>
      </c>
      <c r="K301" s="3">
        <f t="shared" si="70"/>
        <v>9</v>
      </c>
      <c r="AH301" s="2"/>
      <c r="AI301" s="42">
        <v>294</v>
      </c>
      <c r="AK301" s="2">
        <f t="shared" si="71"/>
        <v>694</v>
      </c>
      <c r="AM301" s="223">
        <f t="shared" si="72"/>
        <v>1094</v>
      </c>
      <c r="AO301" s="68">
        <f t="shared" si="73"/>
        <v>810</v>
      </c>
      <c r="AQ301" s="3">
        <f t="shared" si="74"/>
        <v>410</v>
      </c>
      <c r="AS301" s="3">
        <f t="shared" si="75"/>
        <v>10</v>
      </c>
      <c r="AT301" s="3"/>
      <c r="AV301" s="218">
        <v>1045</v>
      </c>
      <c r="AW301" s="218" t="s">
        <v>149</v>
      </c>
      <c r="AX301" s="218" t="s">
        <v>236</v>
      </c>
      <c r="AZ301" s="218">
        <v>859</v>
      </c>
      <c r="BA301" s="218" t="s">
        <v>144</v>
      </c>
      <c r="BB301" s="218" t="s">
        <v>237</v>
      </c>
    </row>
    <row r="302" spans="1:54" x14ac:dyDescent="0.25">
      <c r="A302">
        <v>295</v>
      </c>
      <c r="C302" s="2">
        <f t="shared" si="66"/>
        <v>695</v>
      </c>
      <c r="E302" s="223">
        <f t="shared" si="67"/>
        <v>1095</v>
      </c>
      <c r="G302" s="68">
        <f t="shared" si="68"/>
        <v>808</v>
      </c>
      <c r="I302" s="3">
        <f t="shared" si="69"/>
        <v>408</v>
      </c>
      <c r="K302" s="3">
        <f t="shared" si="70"/>
        <v>8</v>
      </c>
      <c r="AH302" s="2"/>
      <c r="AI302" s="42">
        <v>295</v>
      </c>
      <c r="AK302" s="2">
        <f t="shared" si="71"/>
        <v>695</v>
      </c>
      <c r="AM302" s="223">
        <f t="shared" si="72"/>
        <v>1095</v>
      </c>
      <c r="AO302" s="68">
        <f t="shared" si="73"/>
        <v>809</v>
      </c>
      <c r="AQ302" s="3">
        <f t="shared" si="74"/>
        <v>409</v>
      </c>
      <c r="AS302" s="3">
        <f t="shared" si="75"/>
        <v>9</v>
      </c>
      <c r="AT302" s="3"/>
      <c r="AV302" s="218">
        <v>1046</v>
      </c>
      <c r="AW302" s="218" t="s">
        <v>149</v>
      </c>
      <c r="AX302" s="218" t="s">
        <v>238</v>
      </c>
      <c r="AZ302" s="218">
        <v>858</v>
      </c>
      <c r="BA302" s="218" t="s">
        <v>144</v>
      </c>
      <c r="BB302" s="218" t="s">
        <v>239</v>
      </c>
    </row>
    <row r="303" spans="1:54" x14ac:dyDescent="0.25">
      <c r="A303">
        <v>296</v>
      </c>
      <c r="C303" s="2">
        <f t="shared" si="66"/>
        <v>696</v>
      </c>
      <c r="E303" s="223">
        <f t="shared" si="67"/>
        <v>1096</v>
      </c>
      <c r="G303" s="68">
        <f t="shared" si="68"/>
        <v>807</v>
      </c>
      <c r="I303" s="3">
        <f t="shared" si="69"/>
        <v>407</v>
      </c>
      <c r="K303" s="3">
        <f t="shared" si="70"/>
        <v>7</v>
      </c>
      <c r="AH303" s="2"/>
      <c r="AI303" s="42">
        <v>296</v>
      </c>
      <c r="AK303" s="2">
        <f t="shared" si="71"/>
        <v>696</v>
      </c>
      <c r="AM303" s="223">
        <f t="shared" si="72"/>
        <v>1096</v>
      </c>
      <c r="AO303" s="68">
        <f t="shared" si="73"/>
        <v>808</v>
      </c>
      <c r="AQ303" s="3">
        <f t="shared" si="74"/>
        <v>408</v>
      </c>
      <c r="AS303" s="3">
        <f t="shared" si="75"/>
        <v>8</v>
      </c>
      <c r="AT303" s="3"/>
      <c r="AV303" s="218">
        <v>1047</v>
      </c>
      <c r="AW303" s="218" t="s">
        <v>149</v>
      </c>
      <c r="AX303" s="218" t="s">
        <v>240</v>
      </c>
      <c r="AZ303" s="218">
        <v>857</v>
      </c>
      <c r="BA303" s="218" t="s">
        <v>144</v>
      </c>
      <c r="BB303" s="218" t="s">
        <v>241</v>
      </c>
    </row>
    <row r="304" spans="1:54" x14ac:dyDescent="0.25">
      <c r="A304">
        <v>297</v>
      </c>
      <c r="C304" s="2">
        <f t="shared" si="66"/>
        <v>697</v>
      </c>
      <c r="E304" s="223">
        <f t="shared" si="67"/>
        <v>1097</v>
      </c>
      <c r="G304" s="68">
        <f t="shared" si="68"/>
        <v>806</v>
      </c>
      <c r="I304" s="3">
        <f t="shared" si="69"/>
        <v>406</v>
      </c>
      <c r="K304" s="3">
        <f t="shared" si="70"/>
        <v>6</v>
      </c>
      <c r="AH304" s="2"/>
      <c r="AI304" s="42">
        <v>297</v>
      </c>
      <c r="AK304" s="2">
        <f t="shared" si="71"/>
        <v>697</v>
      </c>
      <c r="AM304" s="223">
        <f t="shared" si="72"/>
        <v>1097</v>
      </c>
      <c r="AO304" s="68">
        <f t="shared" si="73"/>
        <v>807</v>
      </c>
      <c r="AQ304" s="3">
        <f t="shared" si="74"/>
        <v>407</v>
      </c>
      <c r="AS304" s="3">
        <f t="shared" si="75"/>
        <v>7</v>
      </c>
      <c r="AT304" s="3"/>
      <c r="AV304" s="218">
        <v>1048</v>
      </c>
      <c r="AW304" s="218" t="s">
        <v>149</v>
      </c>
      <c r="AX304" s="218" t="s">
        <v>242</v>
      </c>
      <c r="AZ304" s="218">
        <v>856</v>
      </c>
      <c r="BA304" s="218" t="s">
        <v>144</v>
      </c>
      <c r="BB304" s="218" t="s">
        <v>243</v>
      </c>
    </row>
    <row r="305" spans="1:54" x14ac:dyDescent="0.25">
      <c r="A305">
        <v>298</v>
      </c>
      <c r="C305" s="2">
        <f t="shared" si="66"/>
        <v>698</v>
      </c>
      <c r="E305" s="223">
        <f t="shared" si="67"/>
        <v>1098</v>
      </c>
      <c r="G305" s="68">
        <f t="shared" si="68"/>
        <v>805</v>
      </c>
      <c r="I305" s="3">
        <f t="shared" si="69"/>
        <v>405</v>
      </c>
      <c r="K305" s="3">
        <f t="shared" si="70"/>
        <v>5</v>
      </c>
      <c r="AH305" s="2"/>
      <c r="AI305" s="42">
        <v>298</v>
      </c>
      <c r="AK305" s="2">
        <f t="shared" si="71"/>
        <v>698</v>
      </c>
      <c r="AM305" s="223">
        <f t="shared" si="72"/>
        <v>1098</v>
      </c>
      <c r="AO305" s="68">
        <f t="shared" si="73"/>
        <v>806</v>
      </c>
      <c r="AQ305" s="3">
        <f t="shared" si="74"/>
        <v>406</v>
      </c>
      <c r="AS305" s="3">
        <f t="shared" si="75"/>
        <v>6</v>
      </c>
      <c r="AT305" s="3"/>
      <c r="AV305" s="218">
        <v>1049</v>
      </c>
      <c r="AW305" s="218" t="s">
        <v>149</v>
      </c>
      <c r="AX305" s="218" t="s">
        <v>244</v>
      </c>
      <c r="AZ305" s="218">
        <v>855</v>
      </c>
      <c r="BA305" s="218" t="s">
        <v>144</v>
      </c>
      <c r="BB305" s="218" t="s">
        <v>245</v>
      </c>
    </row>
    <row r="306" spans="1:54" x14ac:dyDescent="0.25">
      <c r="A306">
        <v>299</v>
      </c>
      <c r="C306" s="2">
        <f t="shared" si="66"/>
        <v>699</v>
      </c>
      <c r="E306" s="223">
        <f t="shared" si="67"/>
        <v>1099</v>
      </c>
      <c r="G306" s="68">
        <f t="shared" si="68"/>
        <v>804</v>
      </c>
      <c r="I306" s="3">
        <f t="shared" si="69"/>
        <v>404</v>
      </c>
      <c r="K306" s="3">
        <f t="shared" si="70"/>
        <v>4</v>
      </c>
      <c r="AH306" s="2"/>
      <c r="AI306" s="42">
        <v>299</v>
      </c>
      <c r="AK306" s="2">
        <f t="shared" si="71"/>
        <v>699</v>
      </c>
      <c r="AM306" s="223">
        <f t="shared" si="72"/>
        <v>1099</v>
      </c>
      <c r="AO306" s="68">
        <f t="shared" si="73"/>
        <v>805</v>
      </c>
      <c r="AQ306" s="3">
        <f t="shared" si="74"/>
        <v>405</v>
      </c>
      <c r="AS306" s="3">
        <f t="shared" si="75"/>
        <v>5</v>
      </c>
      <c r="AT306" s="3"/>
      <c r="AV306" s="218">
        <v>1050</v>
      </c>
      <c r="AW306" s="218" t="s">
        <v>149</v>
      </c>
      <c r="AX306" s="218" t="s">
        <v>246</v>
      </c>
      <c r="AZ306" s="218">
        <v>854</v>
      </c>
      <c r="BA306" s="218" t="s">
        <v>144</v>
      </c>
      <c r="BB306" s="218" t="s">
        <v>247</v>
      </c>
    </row>
    <row r="307" spans="1:54" x14ac:dyDescent="0.25">
      <c r="A307">
        <v>300</v>
      </c>
      <c r="C307" s="2">
        <f t="shared" si="66"/>
        <v>700</v>
      </c>
      <c r="E307" s="223">
        <f t="shared" si="67"/>
        <v>1100</v>
      </c>
      <c r="G307" s="68">
        <f t="shared" si="68"/>
        <v>803</v>
      </c>
      <c r="I307" s="3">
        <f t="shared" si="69"/>
        <v>403</v>
      </c>
      <c r="K307" s="3">
        <f t="shared" si="70"/>
        <v>3</v>
      </c>
      <c r="AH307" s="2"/>
      <c r="AI307" s="42">
        <v>300</v>
      </c>
      <c r="AK307" s="2">
        <f t="shared" si="71"/>
        <v>700</v>
      </c>
      <c r="AM307" s="223">
        <f t="shared" si="72"/>
        <v>1100</v>
      </c>
      <c r="AO307" s="68">
        <f t="shared" si="73"/>
        <v>804</v>
      </c>
      <c r="AQ307" s="3">
        <f t="shared" si="74"/>
        <v>404</v>
      </c>
      <c r="AS307" s="3">
        <f t="shared" si="75"/>
        <v>4</v>
      </c>
      <c r="AT307" s="3"/>
      <c r="AV307" s="218">
        <v>1051</v>
      </c>
      <c r="AW307" s="218" t="s">
        <v>149</v>
      </c>
      <c r="AX307" s="218" t="s">
        <v>248</v>
      </c>
      <c r="AZ307" s="218">
        <v>853</v>
      </c>
      <c r="BA307" s="218" t="s">
        <v>144</v>
      </c>
      <c r="BB307" s="218" t="s">
        <v>249</v>
      </c>
    </row>
    <row r="308" spans="1:54" x14ac:dyDescent="0.25">
      <c r="A308">
        <v>301</v>
      </c>
      <c r="C308" s="2">
        <f t="shared" si="66"/>
        <v>701</v>
      </c>
      <c r="E308" s="223">
        <f t="shared" si="67"/>
        <v>1101</v>
      </c>
      <c r="G308" s="68">
        <f t="shared" si="68"/>
        <v>802</v>
      </c>
      <c r="I308" s="3">
        <f t="shared" si="69"/>
        <v>402</v>
      </c>
      <c r="K308" s="3">
        <f t="shared" si="70"/>
        <v>2</v>
      </c>
      <c r="AH308" s="2"/>
      <c r="AI308" s="42">
        <v>301</v>
      </c>
      <c r="AK308" s="2">
        <f t="shared" si="71"/>
        <v>701</v>
      </c>
      <c r="AM308" s="223">
        <f t="shared" si="72"/>
        <v>1101</v>
      </c>
      <c r="AO308" s="68">
        <f t="shared" si="73"/>
        <v>803</v>
      </c>
      <c r="AQ308" s="3">
        <f t="shared" si="74"/>
        <v>403</v>
      </c>
      <c r="AS308" s="3">
        <f t="shared" si="75"/>
        <v>3</v>
      </c>
      <c r="AT308" s="3"/>
      <c r="AV308" s="218">
        <v>1052</v>
      </c>
      <c r="AW308" s="218" t="s">
        <v>149</v>
      </c>
      <c r="AX308" s="218" t="s">
        <v>250</v>
      </c>
      <c r="AZ308" s="218">
        <v>852</v>
      </c>
      <c r="BA308" s="218" t="s">
        <v>144</v>
      </c>
      <c r="BB308" s="218" t="s">
        <v>251</v>
      </c>
    </row>
    <row r="309" spans="1:54" x14ac:dyDescent="0.25">
      <c r="A309">
        <v>302</v>
      </c>
      <c r="C309" s="2">
        <f t="shared" si="66"/>
        <v>702</v>
      </c>
      <c r="E309" s="223">
        <f t="shared" si="67"/>
        <v>1102</v>
      </c>
      <c r="G309" s="68">
        <f t="shared" si="68"/>
        <v>801</v>
      </c>
      <c r="I309" s="3">
        <f t="shared" si="69"/>
        <v>401</v>
      </c>
      <c r="K309" s="3">
        <f t="shared" si="70"/>
        <v>1</v>
      </c>
      <c r="AH309" s="2"/>
      <c r="AI309" s="42">
        <v>302</v>
      </c>
      <c r="AK309" s="2">
        <f t="shared" si="71"/>
        <v>702</v>
      </c>
      <c r="AM309" s="223">
        <f t="shared" si="72"/>
        <v>1102</v>
      </c>
      <c r="AO309" s="68">
        <f t="shared" si="73"/>
        <v>802</v>
      </c>
      <c r="AQ309" s="3">
        <f t="shared" si="74"/>
        <v>402</v>
      </c>
      <c r="AS309" s="3">
        <f t="shared" si="75"/>
        <v>2</v>
      </c>
      <c r="AT309" s="3"/>
      <c r="AV309" s="218">
        <v>1053</v>
      </c>
      <c r="AW309" s="218" t="s">
        <v>149</v>
      </c>
      <c r="AX309" s="218" t="s">
        <v>251</v>
      </c>
      <c r="AZ309" s="218">
        <v>851</v>
      </c>
      <c r="BA309" s="218" t="s">
        <v>144</v>
      </c>
      <c r="BB309" s="218" t="s">
        <v>250</v>
      </c>
    </row>
    <row r="310" spans="1:54" x14ac:dyDescent="0.25">
      <c r="A310">
        <v>303</v>
      </c>
      <c r="C310" s="2">
        <f t="shared" si="66"/>
        <v>703</v>
      </c>
      <c r="E310" s="223">
        <f t="shared" si="67"/>
        <v>1103</v>
      </c>
      <c r="G310" s="68">
        <f t="shared" si="68"/>
        <v>800</v>
      </c>
      <c r="I310" s="3">
        <f t="shared" si="69"/>
        <v>400</v>
      </c>
      <c r="AH310" s="2"/>
      <c r="AI310" s="42">
        <v>303</v>
      </c>
      <c r="AK310" s="2">
        <f t="shared" si="71"/>
        <v>703</v>
      </c>
      <c r="AM310" s="223">
        <f t="shared" si="72"/>
        <v>1103</v>
      </c>
      <c r="AO310" s="68">
        <f t="shared" si="73"/>
        <v>801</v>
      </c>
      <c r="AQ310" s="3">
        <f t="shared" si="74"/>
        <v>401</v>
      </c>
      <c r="AS310" s="3">
        <f t="shared" si="75"/>
        <v>1</v>
      </c>
      <c r="AT310" s="3"/>
      <c r="AV310" s="218">
        <v>1054</v>
      </c>
      <c r="AW310" s="218" t="s">
        <v>149</v>
      </c>
      <c r="AX310" s="218" t="s">
        <v>249</v>
      </c>
      <c r="AZ310" s="218">
        <v>850</v>
      </c>
      <c r="BA310" s="218" t="s">
        <v>144</v>
      </c>
      <c r="BB310" s="218" t="s">
        <v>248</v>
      </c>
    </row>
    <row r="311" spans="1:54" x14ac:dyDescent="0.25">
      <c r="A311">
        <v>304</v>
      </c>
      <c r="C311" s="2">
        <f t="shared" si="66"/>
        <v>704</v>
      </c>
      <c r="E311" s="223">
        <f t="shared" si="67"/>
        <v>1104</v>
      </c>
      <c r="G311" s="68">
        <f t="shared" si="68"/>
        <v>799</v>
      </c>
      <c r="I311" s="3">
        <f t="shared" si="69"/>
        <v>399</v>
      </c>
      <c r="AH311" s="2"/>
      <c r="AI311" s="42">
        <v>304</v>
      </c>
      <c r="AK311" s="2">
        <f t="shared" si="71"/>
        <v>704</v>
      </c>
      <c r="AM311" s="223">
        <f t="shared" si="72"/>
        <v>1104</v>
      </c>
      <c r="AO311" s="68">
        <f t="shared" si="73"/>
        <v>800</v>
      </c>
      <c r="AQ311" s="3">
        <f t="shared" si="74"/>
        <v>400</v>
      </c>
      <c r="AV311" s="218">
        <v>1055</v>
      </c>
      <c r="AW311" s="218" t="s">
        <v>149</v>
      </c>
      <c r="AX311" s="218" t="s">
        <v>247</v>
      </c>
      <c r="AZ311" s="218">
        <v>849</v>
      </c>
      <c r="BA311" s="218" t="s">
        <v>144</v>
      </c>
      <c r="BB311" s="218" t="s">
        <v>246</v>
      </c>
    </row>
    <row r="312" spans="1:54" x14ac:dyDescent="0.25">
      <c r="A312">
        <v>305</v>
      </c>
      <c r="C312" s="2">
        <f t="shared" si="66"/>
        <v>705</v>
      </c>
      <c r="E312" s="223">
        <f t="shared" si="67"/>
        <v>1105</v>
      </c>
      <c r="G312" s="68">
        <f t="shared" si="68"/>
        <v>798</v>
      </c>
      <c r="I312" s="3">
        <f t="shared" si="69"/>
        <v>398</v>
      </c>
      <c r="AH312" s="2"/>
      <c r="AI312" s="42">
        <v>305</v>
      </c>
      <c r="AK312" s="2">
        <f t="shared" si="71"/>
        <v>705</v>
      </c>
      <c r="AM312" s="223">
        <f t="shared" si="72"/>
        <v>1105</v>
      </c>
      <c r="AO312" s="68">
        <f t="shared" si="73"/>
        <v>799</v>
      </c>
      <c r="AQ312" s="3">
        <f t="shared" si="74"/>
        <v>399</v>
      </c>
      <c r="AV312" s="218">
        <v>1056</v>
      </c>
      <c r="AW312" s="218" t="s">
        <v>149</v>
      </c>
      <c r="AX312" s="218" t="s">
        <v>245</v>
      </c>
      <c r="AZ312" s="218">
        <v>848</v>
      </c>
      <c r="BA312" s="218" t="s">
        <v>144</v>
      </c>
      <c r="BB312" s="218" t="s">
        <v>244</v>
      </c>
    </row>
    <row r="313" spans="1:54" x14ac:dyDescent="0.25">
      <c r="A313">
        <v>306</v>
      </c>
      <c r="C313" s="2">
        <f t="shared" si="66"/>
        <v>706</v>
      </c>
      <c r="E313" s="223">
        <f t="shared" si="67"/>
        <v>1106</v>
      </c>
      <c r="G313" s="68">
        <f t="shared" si="68"/>
        <v>797</v>
      </c>
      <c r="I313" s="3">
        <f t="shared" si="69"/>
        <v>397</v>
      </c>
      <c r="AH313" s="2"/>
      <c r="AI313" s="42">
        <v>306</v>
      </c>
      <c r="AK313" s="2">
        <f t="shared" si="71"/>
        <v>706</v>
      </c>
      <c r="AM313" s="223">
        <f t="shared" si="72"/>
        <v>1106</v>
      </c>
      <c r="AO313" s="68">
        <f t="shared" si="73"/>
        <v>798</v>
      </c>
      <c r="AQ313" s="3">
        <f t="shared" si="74"/>
        <v>398</v>
      </c>
      <c r="AV313" s="218">
        <v>1057</v>
      </c>
      <c r="AW313" s="218" t="s">
        <v>149</v>
      </c>
      <c r="AX313" s="218" t="s">
        <v>243</v>
      </c>
      <c r="AZ313" s="218">
        <v>847</v>
      </c>
      <c r="BA313" s="218" t="s">
        <v>144</v>
      </c>
      <c r="BB313" s="218" t="s">
        <v>242</v>
      </c>
    </row>
    <row r="314" spans="1:54" x14ac:dyDescent="0.25">
      <c r="A314">
        <v>307</v>
      </c>
      <c r="C314" s="2">
        <f t="shared" si="66"/>
        <v>707</v>
      </c>
      <c r="E314" s="223">
        <f t="shared" si="67"/>
        <v>1107</v>
      </c>
      <c r="G314" s="68">
        <f t="shared" si="68"/>
        <v>796</v>
      </c>
      <c r="I314" s="3">
        <f t="shared" si="69"/>
        <v>396</v>
      </c>
      <c r="AH314" s="2"/>
      <c r="AI314" s="42">
        <v>307</v>
      </c>
      <c r="AK314" s="2">
        <f t="shared" si="71"/>
        <v>707</v>
      </c>
      <c r="AM314" s="223">
        <f t="shared" si="72"/>
        <v>1107</v>
      </c>
      <c r="AO314" s="68">
        <f t="shared" si="73"/>
        <v>797</v>
      </c>
      <c r="AQ314" s="3">
        <f t="shared" si="74"/>
        <v>397</v>
      </c>
      <c r="AV314" s="218">
        <v>1058</v>
      </c>
      <c r="AW314" s="218" t="s">
        <v>149</v>
      </c>
      <c r="AX314" s="218" t="s">
        <v>241</v>
      </c>
      <c r="AZ314" s="218">
        <v>846</v>
      </c>
      <c r="BA314" s="218" t="s">
        <v>144</v>
      </c>
      <c r="BB314" s="218" t="s">
        <v>240</v>
      </c>
    </row>
    <row r="315" spans="1:54" x14ac:dyDescent="0.25">
      <c r="A315">
        <v>308</v>
      </c>
      <c r="C315" s="2">
        <f t="shared" si="66"/>
        <v>708</v>
      </c>
      <c r="E315" s="223">
        <f t="shared" si="67"/>
        <v>1108</v>
      </c>
      <c r="G315" s="68">
        <f t="shared" si="68"/>
        <v>795</v>
      </c>
      <c r="I315" s="3">
        <f t="shared" si="69"/>
        <v>395</v>
      </c>
      <c r="AH315" s="2"/>
      <c r="AI315" s="42">
        <v>308</v>
      </c>
      <c r="AK315" s="2">
        <f t="shared" si="71"/>
        <v>708</v>
      </c>
      <c r="AM315" s="223">
        <f t="shared" si="72"/>
        <v>1108</v>
      </c>
      <c r="AO315" s="68">
        <f t="shared" si="73"/>
        <v>796</v>
      </c>
      <c r="AQ315" s="3">
        <f t="shared" si="74"/>
        <v>396</v>
      </c>
      <c r="AV315" s="218">
        <v>1059</v>
      </c>
      <c r="AW315" s="218" t="s">
        <v>149</v>
      </c>
      <c r="AX315" s="218" t="s">
        <v>239</v>
      </c>
      <c r="AZ315" s="218">
        <v>845</v>
      </c>
      <c r="BA315" s="218" t="s">
        <v>144</v>
      </c>
      <c r="BB315" s="218" t="s">
        <v>238</v>
      </c>
    </row>
    <row r="316" spans="1:54" x14ac:dyDescent="0.25">
      <c r="A316">
        <v>309</v>
      </c>
      <c r="C316" s="2">
        <f t="shared" si="66"/>
        <v>709</v>
      </c>
      <c r="E316" s="223">
        <f t="shared" si="67"/>
        <v>1109</v>
      </c>
      <c r="G316" s="68">
        <f t="shared" si="68"/>
        <v>794</v>
      </c>
      <c r="I316" s="3">
        <f t="shared" si="69"/>
        <v>394</v>
      </c>
      <c r="AH316" s="2"/>
      <c r="AI316" s="42">
        <v>309</v>
      </c>
      <c r="AK316" s="2">
        <f t="shared" si="71"/>
        <v>709</v>
      </c>
      <c r="AM316" s="223">
        <f t="shared" si="72"/>
        <v>1109</v>
      </c>
      <c r="AO316" s="68">
        <f t="shared" si="73"/>
        <v>795</v>
      </c>
      <c r="AQ316" s="3">
        <f t="shared" si="74"/>
        <v>395</v>
      </c>
      <c r="AV316" s="218">
        <v>1060</v>
      </c>
      <c r="AW316" s="218" t="s">
        <v>149</v>
      </c>
      <c r="AX316" s="218" t="s">
        <v>237</v>
      </c>
      <c r="AZ316" s="218">
        <v>844</v>
      </c>
      <c r="BA316" s="218" t="s">
        <v>144</v>
      </c>
      <c r="BB316" s="218" t="s">
        <v>236</v>
      </c>
    </row>
    <row r="317" spans="1:54" x14ac:dyDescent="0.25">
      <c r="A317">
        <v>310</v>
      </c>
      <c r="C317" s="2">
        <f t="shared" si="66"/>
        <v>710</v>
      </c>
      <c r="E317" s="223">
        <f t="shared" si="67"/>
        <v>1110</v>
      </c>
      <c r="G317" s="68">
        <f t="shared" si="68"/>
        <v>793</v>
      </c>
      <c r="I317" s="3">
        <f t="shared" si="69"/>
        <v>393</v>
      </c>
      <c r="AH317" s="2"/>
      <c r="AI317" s="42">
        <v>310</v>
      </c>
      <c r="AK317" s="2">
        <f t="shared" si="71"/>
        <v>710</v>
      </c>
      <c r="AM317" s="223">
        <f t="shared" si="72"/>
        <v>1110</v>
      </c>
      <c r="AO317" s="68">
        <f t="shared" si="73"/>
        <v>794</v>
      </c>
      <c r="AQ317" s="3">
        <f t="shared" si="74"/>
        <v>394</v>
      </c>
      <c r="AV317" s="218">
        <v>1061</v>
      </c>
      <c r="AW317" s="218" t="s">
        <v>149</v>
      </c>
      <c r="AX317" s="218" t="s">
        <v>235</v>
      </c>
      <c r="AZ317" s="218">
        <v>843</v>
      </c>
      <c r="BA317" s="218" t="s">
        <v>144</v>
      </c>
      <c r="BB317" s="218" t="s">
        <v>234</v>
      </c>
    </row>
    <row r="318" spans="1:54" x14ac:dyDescent="0.25">
      <c r="A318">
        <v>311</v>
      </c>
      <c r="C318" s="2">
        <f t="shared" si="66"/>
        <v>711</v>
      </c>
      <c r="E318" s="223">
        <f t="shared" si="67"/>
        <v>1111</v>
      </c>
      <c r="G318" s="68">
        <f t="shared" si="68"/>
        <v>792</v>
      </c>
      <c r="I318" s="3">
        <f t="shared" si="69"/>
        <v>392</v>
      </c>
      <c r="AH318" s="2"/>
      <c r="AI318" s="42">
        <v>311</v>
      </c>
      <c r="AK318" s="2">
        <f t="shared" si="71"/>
        <v>711</v>
      </c>
      <c r="AM318" s="223">
        <f t="shared" si="72"/>
        <v>1111</v>
      </c>
      <c r="AO318" s="68">
        <f t="shared" si="73"/>
        <v>793</v>
      </c>
      <c r="AQ318" s="3">
        <f t="shared" si="74"/>
        <v>393</v>
      </c>
      <c r="AV318" s="218">
        <v>1062</v>
      </c>
      <c r="AW318" s="218" t="s">
        <v>149</v>
      </c>
      <c r="AX318" s="218" t="s">
        <v>233</v>
      </c>
      <c r="AZ318" s="218">
        <v>842</v>
      </c>
      <c r="BA318" s="218" t="s">
        <v>144</v>
      </c>
      <c r="BB318" s="218" t="s">
        <v>232</v>
      </c>
    </row>
    <row r="319" spans="1:54" x14ac:dyDescent="0.25">
      <c r="A319">
        <v>312</v>
      </c>
      <c r="C319" s="2">
        <f t="shared" si="66"/>
        <v>712</v>
      </c>
      <c r="E319" s="223">
        <f t="shared" si="67"/>
        <v>1112</v>
      </c>
      <c r="G319" s="68">
        <f t="shared" si="68"/>
        <v>791</v>
      </c>
      <c r="I319" s="3">
        <f t="shared" si="69"/>
        <v>391</v>
      </c>
      <c r="AH319" s="2"/>
      <c r="AI319" s="42">
        <v>312</v>
      </c>
      <c r="AK319" s="2">
        <f t="shared" si="71"/>
        <v>712</v>
      </c>
      <c r="AM319" s="223">
        <f t="shared" si="72"/>
        <v>1112</v>
      </c>
      <c r="AO319" s="68">
        <f t="shared" si="73"/>
        <v>792</v>
      </c>
      <c r="AQ319" s="3">
        <f t="shared" si="74"/>
        <v>392</v>
      </c>
      <c r="AV319" s="218">
        <v>1063</v>
      </c>
      <c r="AW319" s="218" t="s">
        <v>149</v>
      </c>
      <c r="AX319" s="218" t="s">
        <v>231</v>
      </c>
      <c r="AZ319" s="218">
        <v>841</v>
      </c>
      <c r="BA319" s="218" t="s">
        <v>144</v>
      </c>
      <c r="BB319" s="218" t="s">
        <v>230</v>
      </c>
    </row>
    <row r="320" spans="1:54" x14ac:dyDescent="0.25">
      <c r="A320">
        <v>313</v>
      </c>
      <c r="C320" s="2">
        <f t="shared" si="66"/>
        <v>713</v>
      </c>
      <c r="E320" s="223">
        <f t="shared" si="67"/>
        <v>1113</v>
      </c>
      <c r="G320" s="68">
        <f t="shared" si="68"/>
        <v>790</v>
      </c>
      <c r="I320" s="3">
        <f t="shared" si="69"/>
        <v>390</v>
      </c>
      <c r="AH320" s="2"/>
      <c r="AI320" s="42">
        <v>313</v>
      </c>
      <c r="AK320" s="2">
        <f t="shared" si="71"/>
        <v>713</v>
      </c>
      <c r="AM320" s="223">
        <f t="shared" si="72"/>
        <v>1113</v>
      </c>
      <c r="AO320" s="68">
        <f t="shared" si="73"/>
        <v>791</v>
      </c>
      <c r="AQ320" s="3">
        <f t="shared" si="74"/>
        <v>391</v>
      </c>
      <c r="AV320" s="218">
        <v>1064</v>
      </c>
      <c r="AW320" s="218" t="s">
        <v>149</v>
      </c>
      <c r="AX320" s="218" t="s">
        <v>229</v>
      </c>
      <c r="AZ320" s="218">
        <v>840</v>
      </c>
      <c r="BA320" s="218" t="s">
        <v>144</v>
      </c>
      <c r="BB320" s="218" t="s">
        <v>228</v>
      </c>
    </row>
    <row r="321" spans="1:54" x14ac:dyDescent="0.25">
      <c r="A321">
        <v>314</v>
      </c>
      <c r="C321" s="2">
        <f t="shared" si="66"/>
        <v>714</v>
      </c>
      <c r="E321" s="223">
        <f t="shared" si="67"/>
        <v>1114</v>
      </c>
      <c r="G321" s="68">
        <f t="shared" si="68"/>
        <v>789</v>
      </c>
      <c r="I321" s="3">
        <f t="shared" si="69"/>
        <v>389</v>
      </c>
      <c r="AH321" s="2"/>
      <c r="AI321" s="42">
        <v>314</v>
      </c>
      <c r="AK321" s="2">
        <f t="shared" si="71"/>
        <v>714</v>
      </c>
      <c r="AM321" s="223">
        <f t="shared" si="72"/>
        <v>1114</v>
      </c>
      <c r="AO321" s="68">
        <f t="shared" si="73"/>
        <v>790</v>
      </c>
      <c r="AQ321" s="3">
        <f t="shared" si="74"/>
        <v>390</v>
      </c>
      <c r="AV321" s="218">
        <v>1065</v>
      </c>
      <c r="AW321" s="218" t="s">
        <v>149</v>
      </c>
      <c r="AX321" s="218" t="s">
        <v>227</v>
      </c>
      <c r="AZ321" s="218">
        <v>839</v>
      </c>
      <c r="BA321" s="218" t="s">
        <v>144</v>
      </c>
      <c r="BB321" s="218" t="s">
        <v>226</v>
      </c>
    </row>
    <row r="322" spans="1:54" x14ac:dyDescent="0.25">
      <c r="A322">
        <v>315</v>
      </c>
      <c r="C322" s="2">
        <f t="shared" si="66"/>
        <v>715</v>
      </c>
      <c r="E322" s="223">
        <f t="shared" si="67"/>
        <v>1115</v>
      </c>
      <c r="G322" s="68">
        <f t="shared" si="68"/>
        <v>788</v>
      </c>
      <c r="I322" s="3">
        <f t="shared" si="69"/>
        <v>388</v>
      </c>
      <c r="AH322" s="2"/>
      <c r="AI322" s="42">
        <v>315</v>
      </c>
      <c r="AK322" s="2">
        <f t="shared" si="71"/>
        <v>715</v>
      </c>
      <c r="AM322" s="223">
        <f t="shared" si="72"/>
        <v>1115</v>
      </c>
      <c r="AO322" s="68">
        <f t="shared" si="73"/>
        <v>789</v>
      </c>
      <c r="AQ322" s="3">
        <f t="shared" si="74"/>
        <v>389</v>
      </c>
      <c r="AV322" s="218">
        <v>1066</v>
      </c>
      <c r="AW322" s="218" t="s">
        <v>149</v>
      </c>
      <c r="AX322" s="218" t="s">
        <v>225</v>
      </c>
      <c r="AZ322" s="218">
        <v>838</v>
      </c>
      <c r="BA322" s="218" t="s">
        <v>144</v>
      </c>
      <c r="BB322" s="218" t="s">
        <v>224</v>
      </c>
    </row>
    <row r="323" spans="1:54" x14ac:dyDescent="0.25">
      <c r="A323">
        <v>316</v>
      </c>
      <c r="C323" s="2">
        <f t="shared" si="66"/>
        <v>716</v>
      </c>
      <c r="E323" s="223">
        <f t="shared" si="67"/>
        <v>1116</v>
      </c>
      <c r="G323" s="68">
        <f t="shared" si="68"/>
        <v>787</v>
      </c>
      <c r="I323" s="3">
        <f t="shared" si="69"/>
        <v>387</v>
      </c>
      <c r="AH323" s="2"/>
      <c r="AI323" s="42">
        <v>316</v>
      </c>
      <c r="AK323" s="2">
        <f t="shared" si="71"/>
        <v>716</v>
      </c>
      <c r="AM323" s="223">
        <f t="shared" si="72"/>
        <v>1116</v>
      </c>
      <c r="AO323" s="68">
        <f t="shared" si="73"/>
        <v>788</v>
      </c>
      <c r="AQ323" s="3">
        <f t="shared" si="74"/>
        <v>388</v>
      </c>
      <c r="AV323" s="218">
        <v>1067</v>
      </c>
      <c r="AW323" s="218" t="s">
        <v>149</v>
      </c>
      <c r="AX323" s="218" t="s">
        <v>223</v>
      </c>
      <c r="AZ323" s="218">
        <v>837</v>
      </c>
      <c r="BA323" s="218" t="s">
        <v>144</v>
      </c>
      <c r="BB323" s="218" t="s">
        <v>222</v>
      </c>
    </row>
    <row r="324" spans="1:54" x14ac:dyDescent="0.25">
      <c r="A324">
        <v>317</v>
      </c>
      <c r="C324" s="2">
        <f t="shared" si="66"/>
        <v>717</v>
      </c>
      <c r="E324" s="223">
        <f t="shared" si="67"/>
        <v>1117</v>
      </c>
      <c r="G324" s="68">
        <f t="shared" si="68"/>
        <v>786</v>
      </c>
      <c r="I324" s="3">
        <f t="shared" si="69"/>
        <v>386</v>
      </c>
      <c r="AH324" s="2"/>
      <c r="AI324" s="42">
        <v>317</v>
      </c>
      <c r="AK324" s="2">
        <f t="shared" si="71"/>
        <v>717</v>
      </c>
      <c r="AM324" s="223">
        <f t="shared" si="72"/>
        <v>1117</v>
      </c>
      <c r="AO324" s="68">
        <f t="shared" si="73"/>
        <v>787</v>
      </c>
      <c r="AQ324" s="3">
        <f t="shared" si="74"/>
        <v>387</v>
      </c>
      <c r="AV324" s="218">
        <v>1068</v>
      </c>
      <c r="AW324" s="218" t="s">
        <v>149</v>
      </c>
      <c r="AX324" s="218" t="s">
        <v>221</v>
      </c>
      <c r="AZ324" s="218">
        <v>836</v>
      </c>
      <c r="BA324" s="218" t="s">
        <v>144</v>
      </c>
      <c r="BB324" s="218" t="s">
        <v>220</v>
      </c>
    </row>
    <row r="325" spans="1:54" x14ac:dyDescent="0.25">
      <c r="A325">
        <v>318</v>
      </c>
      <c r="C325" s="2">
        <f t="shared" si="66"/>
        <v>718</v>
      </c>
      <c r="E325" s="223">
        <f t="shared" si="67"/>
        <v>1118</v>
      </c>
      <c r="G325" s="68">
        <f t="shared" si="68"/>
        <v>785</v>
      </c>
      <c r="I325" s="3">
        <f t="shared" si="69"/>
        <v>385</v>
      </c>
      <c r="AH325" s="2"/>
      <c r="AI325" s="42">
        <v>318</v>
      </c>
      <c r="AK325" s="2">
        <f t="shared" si="71"/>
        <v>718</v>
      </c>
      <c r="AM325" s="223">
        <f t="shared" si="72"/>
        <v>1118</v>
      </c>
      <c r="AO325" s="68">
        <f t="shared" si="73"/>
        <v>786</v>
      </c>
      <c r="AQ325" s="3">
        <f t="shared" si="74"/>
        <v>386</v>
      </c>
      <c r="AV325" s="218">
        <v>1069</v>
      </c>
      <c r="AW325" s="218" t="s">
        <v>149</v>
      </c>
      <c r="AX325" s="218" t="s">
        <v>219</v>
      </c>
      <c r="AZ325" s="218">
        <v>835</v>
      </c>
      <c r="BA325" s="218" t="s">
        <v>144</v>
      </c>
      <c r="BB325" s="218" t="s">
        <v>218</v>
      </c>
    </row>
    <row r="326" spans="1:54" x14ac:dyDescent="0.25">
      <c r="A326">
        <v>319</v>
      </c>
      <c r="C326" s="2">
        <f t="shared" si="66"/>
        <v>719</v>
      </c>
      <c r="E326" s="223">
        <f t="shared" si="67"/>
        <v>1119</v>
      </c>
      <c r="G326" s="68">
        <f t="shared" si="68"/>
        <v>784</v>
      </c>
      <c r="I326" s="3">
        <f t="shared" si="69"/>
        <v>384</v>
      </c>
      <c r="AH326" s="2"/>
      <c r="AI326" s="42">
        <v>319</v>
      </c>
      <c r="AK326" s="2">
        <f t="shared" si="71"/>
        <v>719</v>
      </c>
      <c r="AM326" s="223">
        <f t="shared" si="72"/>
        <v>1119</v>
      </c>
      <c r="AO326" s="68">
        <f t="shared" si="73"/>
        <v>785</v>
      </c>
      <c r="AQ326" s="3">
        <f t="shared" si="74"/>
        <v>385</v>
      </c>
      <c r="AV326" s="218">
        <v>1070</v>
      </c>
      <c r="AW326" s="218" t="s">
        <v>149</v>
      </c>
      <c r="AX326" s="218" t="s">
        <v>217</v>
      </c>
      <c r="AZ326" s="218">
        <v>834</v>
      </c>
      <c r="BA326" s="218" t="s">
        <v>144</v>
      </c>
      <c r="BB326" s="218" t="s">
        <v>216</v>
      </c>
    </row>
    <row r="327" spans="1:54" x14ac:dyDescent="0.25">
      <c r="A327">
        <v>320</v>
      </c>
      <c r="C327" s="2">
        <f t="shared" si="66"/>
        <v>720</v>
      </c>
      <c r="E327" s="223">
        <f t="shared" si="67"/>
        <v>1120</v>
      </c>
      <c r="G327" s="68">
        <f t="shared" si="68"/>
        <v>783</v>
      </c>
      <c r="I327" s="3">
        <f t="shared" si="69"/>
        <v>383</v>
      </c>
      <c r="AH327" s="2"/>
      <c r="AI327" s="42">
        <v>320</v>
      </c>
      <c r="AK327" s="2">
        <f t="shared" si="71"/>
        <v>720</v>
      </c>
      <c r="AM327" s="223">
        <f t="shared" si="72"/>
        <v>1120</v>
      </c>
      <c r="AO327" s="68">
        <f t="shared" si="73"/>
        <v>784</v>
      </c>
      <c r="AQ327" s="3">
        <f t="shared" si="74"/>
        <v>384</v>
      </c>
      <c r="AV327" s="218">
        <v>1071</v>
      </c>
      <c r="AW327" s="218" t="s">
        <v>149</v>
      </c>
      <c r="AX327" s="218" t="s">
        <v>215</v>
      </c>
      <c r="AZ327" s="218">
        <v>833</v>
      </c>
      <c r="BA327" s="218" t="s">
        <v>144</v>
      </c>
      <c r="BB327" s="218" t="s">
        <v>214</v>
      </c>
    </row>
    <row r="328" spans="1:54" x14ac:dyDescent="0.25">
      <c r="A328">
        <v>321</v>
      </c>
      <c r="C328" s="2">
        <f t="shared" ref="C328:C391" si="76">A328+400</f>
        <v>721</v>
      </c>
      <c r="E328" s="223">
        <f t="shared" ref="E328:E358" si="77">C328+400</f>
        <v>1121</v>
      </c>
      <c r="G328" s="68">
        <f t="shared" ref="G328:G358" si="78">1903-E328</f>
        <v>782</v>
      </c>
      <c r="I328" s="3">
        <f t="shared" ref="I328:I391" si="79">G328-400</f>
        <v>382</v>
      </c>
      <c r="AH328" s="2"/>
      <c r="AI328" s="42">
        <v>321</v>
      </c>
      <c r="AK328" s="2">
        <f t="shared" ref="AK328:AK391" si="80">AI328+400</f>
        <v>721</v>
      </c>
      <c r="AM328" s="223">
        <f t="shared" ref="AM328:AM358" si="81">AK328+400</f>
        <v>1121</v>
      </c>
      <c r="AO328" s="68">
        <f t="shared" ref="AO328:AO359" si="82">1904-AM328</f>
        <v>783</v>
      </c>
      <c r="AQ328" s="3">
        <f t="shared" ref="AQ328:AQ391" si="83">AO328-400</f>
        <v>383</v>
      </c>
      <c r="AV328" s="218">
        <v>1072</v>
      </c>
      <c r="AW328" s="218" t="s">
        <v>149</v>
      </c>
      <c r="AX328" s="218" t="s">
        <v>213</v>
      </c>
      <c r="AZ328" s="218">
        <v>832</v>
      </c>
      <c r="BA328" s="218" t="s">
        <v>143</v>
      </c>
      <c r="BB328" s="218" t="s">
        <v>212</v>
      </c>
    </row>
    <row r="329" spans="1:54" x14ac:dyDescent="0.25">
      <c r="A329">
        <v>322</v>
      </c>
      <c r="C329" s="2">
        <f t="shared" si="76"/>
        <v>722</v>
      </c>
      <c r="E329" s="223">
        <f t="shared" si="77"/>
        <v>1122</v>
      </c>
      <c r="G329" s="68">
        <f t="shared" si="78"/>
        <v>781</v>
      </c>
      <c r="I329" s="3">
        <f t="shared" si="79"/>
        <v>381</v>
      </c>
      <c r="AH329" s="2"/>
      <c r="AI329" s="42">
        <v>322</v>
      </c>
      <c r="AK329" s="2">
        <f t="shared" si="80"/>
        <v>722</v>
      </c>
      <c r="AM329" s="223">
        <f t="shared" si="81"/>
        <v>1122</v>
      </c>
      <c r="AO329" s="68">
        <f t="shared" si="82"/>
        <v>782</v>
      </c>
      <c r="AQ329" s="3">
        <f t="shared" si="83"/>
        <v>382</v>
      </c>
      <c r="AV329" s="218">
        <v>1073</v>
      </c>
      <c r="AW329" s="218" t="s">
        <v>150</v>
      </c>
      <c r="AX329" s="218" t="s">
        <v>212</v>
      </c>
      <c r="AZ329" s="218">
        <v>831</v>
      </c>
      <c r="BA329" s="218" t="s">
        <v>143</v>
      </c>
      <c r="BB329" s="218" t="s">
        <v>213</v>
      </c>
    </row>
    <row r="330" spans="1:54" x14ac:dyDescent="0.25">
      <c r="A330">
        <v>323</v>
      </c>
      <c r="C330" s="2">
        <f t="shared" si="76"/>
        <v>723</v>
      </c>
      <c r="E330" s="223">
        <f t="shared" si="77"/>
        <v>1123</v>
      </c>
      <c r="G330" s="68">
        <f t="shared" si="78"/>
        <v>780</v>
      </c>
      <c r="I330" s="3">
        <f t="shared" si="79"/>
        <v>380</v>
      </c>
      <c r="AH330" s="2"/>
      <c r="AI330" s="42">
        <v>323</v>
      </c>
      <c r="AK330" s="2">
        <f t="shared" si="80"/>
        <v>723</v>
      </c>
      <c r="AM330" s="223">
        <f t="shared" si="81"/>
        <v>1123</v>
      </c>
      <c r="AO330" s="68">
        <f t="shared" si="82"/>
        <v>781</v>
      </c>
      <c r="AQ330" s="3">
        <f t="shared" si="83"/>
        <v>381</v>
      </c>
      <c r="AV330" s="218">
        <v>1074</v>
      </c>
      <c r="AW330" s="218" t="s">
        <v>150</v>
      </c>
      <c r="AX330" s="218" t="s">
        <v>214</v>
      </c>
      <c r="AZ330" s="218">
        <v>830</v>
      </c>
      <c r="BA330" s="218" t="s">
        <v>143</v>
      </c>
      <c r="BB330" s="218" t="s">
        <v>215</v>
      </c>
    </row>
    <row r="331" spans="1:54" x14ac:dyDescent="0.25">
      <c r="A331">
        <v>324</v>
      </c>
      <c r="C331" s="2">
        <f t="shared" si="76"/>
        <v>724</v>
      </c>
      <c r="E331" s="223">
        <f t="shared" si="77"/>
        <v>1124</v>
      </c>
      <c r="G331" s="68">
        <f t="shared" si="78"/>
        <v>779</v>
      </c>
      <c r="I331" s="3">
        <f t="shared" si="79"/>
        <v>379</v>
      </c>
      <c r="AH331" s="2"/>
      <c r="AI331" s="42">
        <v>324</v>
      </c>
      <c r="AK331" s="2">
        <f t="shared" si="80"/>
        <v>724</v>
      </c>
      <c r="AM331" s="223">
        <f t="shared" si="81"/>
        <v>1124</v>
      </c>
      <c r="AO331" s="68">
        <f t="shared" si="82"/>
        <v>780</v>
      </c>
      <c r="AQ331" s="3">
        <f t="shared" si="83"/>
        <v>380</v>
      </c>
      <c r="AV331" s="218">
        <v>1075</v>
      </c>
      <c r="AW331" s="218" t="s">
        <v>150</v>
      </c>
      <c r="AX331" s="218" t="s">
        <v>216</v>
      </c>
      <c r="AZ331" s="218">
        <v>829</v>
      </c>
      <c r="BA331" s="218" t="s">
        <v>143</v>
      </c>
      <c r="BB331" s="218" t="s">
        <v>217</v>
      </c>
    </row>
    <row r="332" spans="1:54" x14ac:dyDescent="0.25">
      <c r="A332">
        <v>325</v>
      </c>
      <c r="C332" s="2">
        <f t="shared" si="76"/>
        <v>725</v>
      </c>
      <c r="E332" s="223">
        <f t="shared" si="77"/>
        <v>1125</v>
      </c>
      <c r="G332" s="68">
        <f t="shared" si="78"/>
        <v>778</v>
      </c>
      <c r="I332" s="3">
        <f t="shared" si="79"/>
        <v>378</v>
      </c>
      <c r="AH332" s="2"/>
      <c r="AI332" s="42">
        <v>325</v>
      </c>
      <c r="AK332" s="2">
        <f t="shared" si="80"/>
        <v>725</v>
      </c>
      <c r="AM332" s="223">
        <f t="shared" si="81"/>
        <v>1125</v>
      </c>
      <c r="AO332" s="68">
        <f t="shared" si="82"/>
        <v>779</v>
      </c>
      <c r="AQ332" s="3">
        <f t="shared" si="83"/>
        <v>379</v>
      </c>
      <c r="AV332" s="218">
        <v>1076</v>
      </c>
      <c r="AW332" s="218" t="s">
        <v>150</v>
      </c>
      <c r="AX332" s="218" t="s">
        <v>218</v>
      </c>
      <c r="AZ332" s="218">
        <v>828</v>
      </c>
      <c r="BA332" s="218" t="s">
        <v>143</v>
      </c>
      <c r="BB332" s="218" t="s">
        <v>219</v>
      </c>
    </row>
    <row r="333" spans="1:54" x14ac:dyDescent="0.25">
      <c r="A333">
        <v>326</v>
      </c>
      <c r="C333" s="2">
        <f t="shared" si="76"/>
        <v>726</v>
      </c>
      <c r="E333" s="223">
        <f t="shared" si="77"/>
        <v>1126</v>
      </c>
      <c r="G333" s="68">
        <f t="shared" si="78"/>
        <v>777</v>
      </c>
      <c r="I333" s="3">
        <f t="shared" si="79"/>
        <v>377</v>
      </c>
      <c r="AH333" s="2"/>
      <c r="AI333" s="42">
        <v>326</v>
      </c>
      <c r="AK333" s="2">
        <f t="shared" si="80"/>
        <v>726</v>
      </c>
      <c r="AM333" s="223">
        <f t="shared" si="81"/>
        <v>1126</v>
      </c>
      <c r="AO333" s="68">
        <f t="shared" si="82"/>
        <v>778</v>
      </c>
      <c r="AQ333" s="3">
        <f t="shared" si="83"/>
        <v>378</v>
      </c>
      <c r="AV333" s="218">
        <v>1077</v>
      </c>
      <c r="AW333" s="218" t="s">
        <v>150</v>
      </c>
      <c r="AX333" s="218" t="s">
        <v>220</v>
      </c>
      <c r="AZ333" s="218">
        <v>827</v>
      </c>
      <c r="BA333" s="218" t="s">
        <v>143</v>
      </c>
      <c r="BB333" s="218" t="s">
        <v>221</v>
      </c>
    </row>
    <row r="334" spans="1:54" x14ac:dyDescent="0.25">
      <c r="A334">
        <v>327</v>
      </c>
      <c r="C334" s="2">
        <f t="shared" si="76"/>
        <v>727</v>
      </c>
      <c r="E334" s="223">
        <f t="shared" si="77"/>
        <v>1127</v>
      </c>
      <c r="G334" s="68">
        <f t="shared" si="78"/>
        <v>776</v>
      </c>
      <c r="I334" s="3">
        <f t="shared" si="79"/>
        <v>376</v>
      </c>
      <c r="AH334" s="2"/>
      <c r="AI334" s="42">
        <v>327</v>
      </c>
      <c r="AK334" s="2">
        <f t="shared" si="80"/>
        <v>727</v>
      </c>
      <c r="AM334" s="223">
        <f t="shared" si="81"/>
        <v>1127</v>
      </c>
      <c r="AO334" s="68">
        <f t="shared" si="82"/>
        <v>777</v>
      </c>
      <c r="AQ334" s="3">
        <f t="shared" si="83"/>
        <v>377</v>
      </c>
      <c r="AV334" s="218">
        <v>1078</v>
      </c>
      <c r="AW334" s="218" t="s">
        <v>150</v>
      </c>
      <c r="AX334" s="218" t="s">
        <v>222</v>
      </c>
      <c r="AZ334" s="218">
        <v>826</v>
      </c>
      <c r="BA334" s="218" t="s">
        <v>143</v>
      </c>
      <c r="BB334" s="218" t="s">
        <v>223</v>
      </c>
    </row>
    <row r="335" spans="1:54" x14ac:dyDescent="0.25">
      <c r="A335">
        <v>328</v>
      </c>
      <c r="C335" s="2">
        <f t="shared" si="76"/>
        <v>728</v>
      </c>
      <c r="E335" s="223">
        <f t="shared" si="77"/>
        <v>1128</v>
      </c>
      <c r="G335" s="68">
        <f t="shared" si="78"/>
        <v>775</v>
      </c>
      <c r="I335" s="3">
        <f t="shared" si="79"/>
        <v>375</v>
      </c>
      <c r="AH335" s="2"/>
      <c r="AI335" s="42">
        <v>328</v>
      </c>
      <c r="AK335" s="2">
        <f t="shared" si="80"/>
        <v>728</v>
      </c>
      <c r="AM335" s="223">
        <f t="shared" si="81"/>
        <v>1128</v>
      </c>
      <c r="AO335" s="68">
        <f t="shared" si="82"/>
        <v>776</v>
      </c>
      <c r="AQ335" s="3">
        <f t="shared" si="83"/>
        <v>376</v>
      </c>
      <c r="AV335" s="218">
        <v>1079</v>
      </c>
      <c r="AW335" s="218" t="s">
        <v>150</v>
      </c>
      <c r="AX335" s="218" t="s">
        <v>224</v>
      </c>
      <c r="AZ335" s="218">
        <v>825</v>
      </c>
      <c r="BA335" s="218" t="s">
        <v>143</v>
      </c>
      <c r="BB335" s="218" t="s">
        <v>225</v>
      </c>
    </row>
    <row r="336" spans="1:54" x14ac:dyDescent="0.25">
      <c r="A336">
        <v>329</v>
      </c>
      <c r="C336" s="2">
        <f t="shared" si="76"/>
        <v>729</v>
      </c>
      <c r="E336" s="223">
        <f t="shared" si="77"/>
        <v>1129</v>
      </c>
      <c r="G336" s="68">
        <f t="shared" si="78"/>
        <v>774</v>
      </c>
      <c r="I336" s="3">
        <f t="shared" si="79"/>
        <v>374</v>
      </c>
      <c r="AH336" s="2"/>
      <c r="AI336" s="42">
        <v>329</v>
      </c>
      <c r="AK336" s="2">
        <f t="shared" si="80"/>
        <v>729</v>
      </c>
      <c r="AM336" s="223">
        <f t="shared" si="81"/>
        <v>1129</v>
      </c>
      <c r="AO336" s="68">
        <f t="shared" si="82"/>
        <v>775</v>
      </c>
      <c r="AQ336" s="3">
        <f t="shared" si="83"/>
        <v>375</v>
      </c>
      <c r="AV336" s="218">
        <v>1080</v>
      </c>
      <c r="AW336" s="218" t="s">
        <v>150</v>
      </c>
      <c r="AX336" s="218" t="s">
        <v>226</v>
      </c>
      <c r="AZ336" s="218">
        <v>824</v>
      </c>
      <c r="BA336" s="218" t="s">
        <v>143</v>
      </c>
      <c r="BB336" s="218" t="s">
        <v>227</v>
      </c>
    </row>
    <row r="337" spans="1:54" x14ac:dyDescent="0.25">
      <c r="A337">
        <v>330</v>
      </c>
      <c r="C337" s="2">
        <f t="shared" si="76"/>
        <v>730</v>
      </c>
      <c r="E337" s="223">
        <f t="shared" si="77"/>
        <v>1130</v>
      </c>
      <c r="G337" s="68">
        <f t="shared" si="78"/>
        <v>773</v>
      </c>
      <c r="I337" s="3">
        <f t="shared" si="79"/>
        <v>373</v>
      </c>
      <c r="AH337" s="2"/>
      <c r="AI337" s="42">
        <v>330</v>
      </c>
      <c r="AK337" s="2">
        <f t="shared" si="80"/>
        <v>730</v>
      </c>
      <c r="AM337" s="223">
        <f t="shared" si="81"/>
        <v>1130</v>
      </c>
      <c r="AO337" s="68">
        <f t="shared" si="82"/>
        <v>774</v>
      </c>
      <c r="AQ337" s="3">
        <f t="shared" si="83"/>
        <v>374</v>
      </c>
      <c r="AV337" s="218">
        <v>1081</v>
      </c>
      <c r="AW337" s="218" t="s">
        <v>150</v>
      </c>
      <c r="AX337" s="218" t="s">
        <v>228</v>
      </c>
      <c r="AZ337" s="218">
        <v>823</v>
      </c>
      <c r="BA337" s="218" t="s">
        <v>143</v>
      </c>
      <c r="BB337" s="218" t="s">
        <v>229</v>
      </c>
    </row>
    <row r="338" spans="1:54" x14ac:dyDescent="0.25">
      <c r="A338">
        <v>331</v>
      </c>
      <c r="C338" s="2">
        <f t="shared" si="76"/>
        <v>731</v>
      </c>
      <c r="E338" s="223">
        <f t="shared" si="77"/>
        <v>1131</v>
      </c>
      <c r="G338" s="68">
        <f t="shared" si="78"/>
        <v>772</v>
      </c>
      <c r="I338" s="3">
        <f t="shared" si="79"/>
        <v>372</v>
      </c>
      <c r="AH338" s="2"/>
      <c r="AI338" s="42">
        <v>331</v>
      </c>
      <c r="AK338" s="2">
        <f t="shared" si="80"/>
        <v>731</v>
      </c>
      <c r="AM338" s="223">
        <f t="shared" si="81"/>
        <v>1131</v>
      </c>
      <c r="AO338" s="68">
        <f t="shared" si="82"/>
        <v>773</v>
      </c>
      <c r="AQ338" s="3">
        <f t="shared" si="83"/>
        <v>373</v>
      </c>
      <c r="AV338" s="218">
        <v>1082</v>
      </c>
      <c r="AW338" s="218" t="s">
        <v>150</v>
      </c>
      <c r="AX338" s="218" t="s">
        <v>230</v>
      </c>
      <c r="AZ338" s="218">
        <v>822</v>
      </c>
      <c r="BA338" s="218" t="s">
        <v>143</v>
      </c>
      <c r="BB338" s="218" t="s">
        <v>231</v>
      </c>
    </row>
    <row r="339" spans="1:54" x14ac:dyDescent="0.25">
      <c r="A339">
        <v>332</v>
      </c>
      <c r="C339" s="2">
        <f t="shared" si="76"/>
        <v>732</v>
      </c>
      <c r="E339" s="223">
        <f t="shared" si="77"/>
        <v>1132</v>
      </c>
      <c r="G339" s="68">
        <f t="shared" si="78"/>
        <v>771</v>
      </c>
      <c r="I339" s="3">
        <f t="shared" si="79"/>
        <v>371</v>
      </c>
      <c r="AH339" s="2"/>
      <c r="AI339" s="42">
        <v>332</v>
      </c>
      <c r="AK339" s="2">
        <f t="shared" si="80"/>
        <v>732</v>
      </c>
      <c r="AM339" s="223">
        <f t="shared" si="81"/>
        <v>1132</v>
      </c>
      <c r="AO339" s="68">
        <f t="shared" si="82"/>
        <v>772</v>
      </c>
      <c r="AQ339" s="3">
        <f t="shared" si="83"/>
        <v>372</v>
      </c>
      <c r="AV339" s="218">
        <v>1083</v>
      </c>
      <c r="AW339" s="218" t="s">
        <v>150</v>
      </c>
      <c r="AX339" s="218" t="s">
        <v>232</v>
      </c>
      <c r="AZ339" s="218">
        <v>821</v>
      </c>
      <c r="BA339" s="218" t="s">
        <v>143</v>
      </c>
      <c r="BB339" s="218" t="s">
        <v>233</v>
      </c>
    </row>
    <row r="340" spans="1:54" x14ac:dyDescent="0.25">
      <c r="A340">
        <v>333</v>
      </c>
      <c r="C340" s="2">
        <f t="shared" si="76"/>
        <v>733</v>
      </c>
      <c r="E340" s="223">
        <f t="shared" si="77"/>
        <v>1133</v>
      </c>
      <c r="G340" s="68">
        <f t="shared" si="78"/>
        <v>770</v>
      </c>
      <c r="I340" s="3">
        <f t="shared" si="79"/>
        <v>370</v>
      </c>
      <c r="AH340" s="2"/>
      <c r="AI340" s="42">
        <v>333</v>
      </c>
      <c r="AK340" s="2">
        <f t="shared" si="80"/>
        <v>733</v>
      </c>
      <c r="AM340" s="223">
        <f t="shared" si="81"/>
        <v>1133</v>
      </c>
      <c r="AO340" s="68">
        <f t="shared" si="82"/>
        <v>771</v>
      </c>
      <c r="AQ340" s="3">
        <f t="shared" si="83"/>
        <v>371</v>
      </c>
      <c r="AV340" s="218">
        <v>1084</v>
      </c>
      <c r="AW340" s="218" t="s">
        <v>150</v>
      </c>
      <c r="AX340" s="218" t="s">
        <v>234</v>
      </c>
      <c r="AZ340" s="218">
        <v>820</v>
      </c>
      <c r="BA340" s="218" t="s">
        <v>143</v>
      </c>
      <c r="BB340" s="218" t="s">
        <v>235</v>
      </c>
    </row>
    <row r="341" spans="1:54" x14ac:dyDescent="0.25">
      <c r="A341">
        <v>334</v>
      </c>
      <c r="C341" s="2">
        <f t="shared" si="76"/>
        <v>734</v>
      </c>
      <c r="E341" s="223">
        <f t="shared" si="77"/>
        <v>1134</v>
      </c>
      <c r="G341" s="68">
        <f t="shared" si="78"/>
        <v>769</v>
      </c>
      <c r="I341" s="3">
        <f t="shared" si="79"/>
        <v>369</v>
      </c>
      <c r="AH341" s="2"/>
      <c r="AI341" s="42">
        <v>334</v>
      </c>
      <c r="AK341" s="2">
        <f t="shared" si="80"/>
        <v>734</v>
      </c>
      <c r="AM341" s="223">
        <f t="shared" si="81"/>
        <v>1134</v>
      </c>
      <c r="AO341" s="68">
        <f t="shared" si="82"/>
        <v>770</v>
      </c>
      <c r="AQ341" s="3">
        <f t="shared" si="83"/>
        <v>370</v>
      </c>
      <c r="AV341" s="218">
        <v>1085</v>
      </c>
      <c r="AW341" s="218" t="s">
        <v>150</v>
      </c>
      <c r="AX341" s="218" t="s">
        <v>236</v>
      </c>
      <c r="AZ341" s="218">
        <v>819</v>
      </c>
      <c r="BA341" s="218" t="s">
        <v>143</v>
      </c>
      <c r="BB341" s="218" t="s">
        <v>237</v>
      </c>
    </row>
    <row r="342" spans="1:54" x14ac:dyDescent="0.25">
      <c r="A342">
        <v>335</v>
      </c>
      <c r="C342" s="2">
        <f t="shared" si="76"/>
        <v>735</v>
      </c>
      <c r="E342" s="223">
        <f t="shared" si="77"/>
        <v>1135</v>
      </c>
      <c r="G342" s="68">
        <f t="shared" si="78"/>
        <v>768</v>
      </c>
      <c r="I342" s="3">
        <f t="shared" si="79"/>
        <v>368</v>
      </c>
      <c r="AH342" s="2"/>
      <c r="AI342" s="42">
        <v>335</v>
      </c>
      <c r="AK342" s="2">
        <f t="shared" si="80"/>
        <v>735</v>
      </c>
      <c r="AM342" s="223">
        <f t="shared" si="81"/>
        <v>1135</v>
      </c>
      <c r="AO342" s="68">
        <f t="shared" si="82"/>
        <v>769</v>
      </c>
      <c r="AQ342" s="3">
        <f t="shared" si="83"/>
        <v>369</v>
      </c>
      <c r="AV342" s="218">
        <v>1086</v>
      </c>
      <c r="AW342" s="218" t="s">
        <v>150</v>
      </c>
      <c r="AX342" s="218" t="s">
        <v>238</v>
      </c>
      <c r="AZ342" s="218">
        <v>818</v>
      </c>
      <c r="BA342" s="218" t="s">
        <v>143</v>
      </c>
      <c r="BB342" s="218" t="s">
        <v>239</v>
      </c>
    </row>
    <row r="343" spans="1:54" x14ac:dyDescent="0.25">
      <c r="A343">
        <v>336</v>
      </c>
      <c r="C343" s="2">
        <f t="shared" si="76"/>
        <v>736</v>
      </c>
      <c r="E343" s="223">
        <f t="shared" si="77"/>
        <v>1136</v>
      </c>
      <c r="G343" s="68">
        <f t="shared" si="78"/>
        <v>767</v>
      </c>
      <c r="I343" s="3">
        <f t="shared" si="79"/>
        <v>367</v>
      </c>
      <c r="AH343" s="2"/>
      <c r="AI343" s="42">
        <v>336</v>
      </c>
      <c r="AK343" s="2">
        <f t="shared" si="80"/>
        <v>736</v>
      </c>
      <c r="AM343" s="223">
        <f t="shared" si="81"/>
        <v>1136</v>
      </c>
      <c r="AO343" s="68">
        <f t="shared" si="82"/>
        <v>768</v>
      </c>
      <c r="AQ343" s="3">
        <f t="shared" si="83"/>
        <v>368</v>
      </c>
      <c r="AV343" s="218">
        <v>1087</v>
      </c>
      <c r="AW343" s="218" t="s">
        <v>150</v>
      </c>
      <c r="AX343" s="218" t="s">
        <v>240</v>
      </c>
      <c r="AZ343" s="218">
        <v>817</v>
      </c>
      <c r="BA343" s="218" t="s">
        <v>143</v>
      </c>
      <c r="BB343" s="218" t="s">
        <v>241</v>
      </c>
    </row>
    <row r="344" spans="1:54" x14ac:dyDescent="0.25">
      <c r="A344">
        <v>337</v>
      </c>
      <c r="C344" s="2">
        <f t="shared" si="76"/>
        <v>737</v>
      </c>
      <c r="E344" s="223">
        <f t="shared" si="77"/>
        <v>1137</v>
      </c>
      <c r="G344" s="68">
        <f t="shared" si="78"/>
        <v>766</v>
      </c>
      <c r="I344" s="3">
        <f t="shared" si="79"/>
        <v>366</v>
      </c>
      <c r="AH344" s="2"/>
      <c r="AI344" s="42">
        <v>337</v>
      </c>
      <c r="AK344" s="2">
        <f t="shared" si="80"/>
        <v>737</v>
      </c>
      <c r="AM344" s="223">
        <f t="shared" si="81"/>
        <v>1137</v>
      </c>
      <c r="AO344" s="68">
        <f t="shared" si="82"/>
        <v>767</v>
      </c>
      <c r="AQ344" s="3">
        <f t="shared" si="83"/>
        <v>367</v>
      </c>
      <c r="AV344" s="218">
        <v>1088</v>
      </c>
      <c r="AW344" s="218" t="s">
        <v>150</v>
      </c>
      <c r="AX344" s="218" t="s">
        <v>242</v>
      </c>
      <c r="AZ344" s="218">
        <v>816</v>
      </c>
      <c r="BA344" s="218" t="s">
        <v>143</v>
      </c>
      <c r="BB344" s="218" t="s">
        <v>243</v>
      </c>
    </row>
    <row r="345" spans="1:54" x14ac:dyDescent="0.25">
      <c r="A345">
        <v>338</v>
      </c>
      <c r="C345" s="2">
        <f t="shared" si="76"/>
        <v>738</v>
      </c>
      <c r="E345" s="223">
        <f t="shared" si="77"/>
        <v>1138</v>
      </c>
      <c r="G345" s="68">
        <f t="shared" si="78"/>
        <v>765</v>
      </c>
      <c r="I345" s="3">
        <f t="shared" si="79"/>
        <v>365</v>
      </c>
      <c r="AH345" s="2"/>
      <c r="AI345" s="42">
        <v>338</v>
      </c>
      <c r="AK345" s="2">
        <f t="shared" si="80"/>
        <v>738</v>
      </c>
      <c r="AM345" s="223">
        <f t="shared" si="81"/>
        <v>1138</v>
      </c>
      <c r="AO345" s="68">
        <f t="shared" si="82"/>
        <v>766</v>
      </c>
      <c r="AQ345" s="3">
        <f t="shared" si="83"/>
        <v>366</v>
      </c>
      <c r="AV345" s="218">
        <v>1089</v>
      </c>
      <c r="AW345" s="218" t="s">
        <v>150</v>
      </c>
      <c r="AX345" s="218" t="s">
        <v>244</v>
      </c>
      <c r="AZ345" s="218">
        <v>815</v>
      </c>
      <c r="BA345" s="218" t="s">
        <v>143</v>
      </c>
      <c r="BB345" s="218" t="s">
        <v>245</v>
      </c>
    </row>
    <row r="346" spans="1:54" x14ac:dyDescent="0.25">
      <c r="A346">
        <v>339</v>
      </c>
      <c r="C346" s="2">
        <f t="shared" si="76"/>
        <v>739</v>
      </c>
      <c r="E346" s="223">
        <f t="shared" si="77"/>
        <v>1139</v>
      </c>
      <c r="G346" s="68">
        <f t="shared" si="78"/>
        <v>764</v>
      </c>
      <c r="I346" s="3">
        <f t="shared" si="79"/>
        <v>364</v>
      </c>
      <c r="AH346" s="2"/>
      <c r="AI346" s="42">
        <v>339</v>
      </c>
      <c r="AK346" s="2">
        <f t="shared" si="80"/>
        <v>739</v>
      </c>
      <c r="AM346" s="223">
        <f t="shared" si="81"/>
        <v>1139</v>
      </c>
      <c r="AO346" s="68">
        <f t="shared" si="82"/>
        <v>765</v>
      </c>
      <c r="AQ346" s="3">
        <f t="shared" si="83"/>
        <v>365</v>
      </c>
      <c r="AV346" s="218">
        <v>1090</v>
      </c>
      <c r="AW346" s="218" t="s">
        <v>150</v>
      </c>
      <c r="AX346" s="218" t="s">
        <v>246</v>
      </c>
      <c r="AZ346" s="218">
        <v>814</v>
      </c>
      <c r="BA346" s="218" t="s">
        <v>143</v>
      </c>
      <c r="BB346" s="218" t="s">
        <v>247</v>
      </c>
    </row>
    <row r="347" spans="1:54" x14ac:dyDescent="0.25">
      <c r="A347">
        <v>340</v>
      </c>
      <c r="C347" s="2">
        <f t="shared" si="76"/>
        <v>740</v>
      </c>
      <c r="E347" s="223">
        <f t="shared" si="77"/>
        <v>1140</v>
      </c>
      <c r="G347" s="68">
        <f t="shared" si="78"/>
        <v>763</v>
      </c>
      <c r="I347" s="3">
        <f t="shared" si="79"/>
        <v>363</v>
      </c>
      <c r="AH347" s="2"/>
      <c r="AI347" s="42">
        <v>340</v>
      </c>
      <c r="AK347" s="2">
        <f t="shared" si="80"/>
        <v>740</v>
      </c>
      <c r="AM347" s="223">
        <f t="shared" si="81"/>
        <v>1140</v>
      </c>
      <c r="AO347" s="68">
        <f t="shared" si="82"/>
        <v>764</v>
      </c>
      <c r="AQ347" s="3">
        <f t="shared" si="83"/>
        <v>364</v>
      </c>
      <c r="AV347" s="218">
        <v>1091</v>
      </c>
      <c r="AW347" s="218" t="s">
        <v>150</v>
      </c>
      <c r="AX347" s="218" t="s">
        <v>248</v>
      </c>
      <c r="AZ347" s="218">
        <v>813</v>
      </c>
      <c r="BA347" s="218" t="s">
        <v>143</v>
      </c>
      <c r="BB347" s="218" t="s">
        <v>249</v>
      </c>
    </row>
    <row r="348" spans="1:54" x14ac:dyDescent="0.25">
      <c r="A348">
        <v>341</v>
      </c>
      <c r="C348" s="2">
        <f t="shared" si="76"/>
        <v>741</v>
      </c>
      <c r="E348" s="223">
        <f t="shared" si="77"/>
        <v>1141</v>
      </c>
      <c r="G348" s="68">
        <f t="shared" si="78"/>
        <v>762</v>
      </c>
      <c r="I348" s="3">
        <f t="shared" si="79"/>
        <v>362</v>
      </c>
      <c r="AH348" s="2"/>
      <c r="AI348" s="42">
        <v>341</v>
      </c>
      <c r="AK348" s="2">
        <f t="shared" si="80"/>
        <v>741</v>
      </c>
      <c r="AM348" s="223">
        <f t="shared" si="81"/>
        <v>1141</v>
      </c>
      <c r="AO348" s="68">
        <f t="shared" si="82"/>
        <v>763</v>
      </c>
      <c r="AQ348" s="3">
        <f t="shared" si="83"/>
        <v>363</v>
      </c>
      <c r="AV348" s="218">
        <v>1092</v>
      </c>
      <c r="AW348" s="218" t="s">
        <v>150</v>
      </c>
      <c r="AX348" s="218" t="s">
        <v>250</v>
      </c>
      <c r="AZ348" s="218">
        <v>812</v>
      </c>
      <c r="BA348" s="218" t="s">
        <v>143</v>
      </c>
      <c r="BB348" s="218" t="s">
        <v>251</v>
      </c>
    </row>
    <row r="349" spans="1:54" x14ac:dyDescent="0.25">
      <c r="A349">
        <v>342</v>
      </c>
      <c r="C349" s="2">
        <f t="shared" si="76"/>
        <v>742</v>
      </c>
      <c r="E349" s="223">
        <f t="shared" si="77"/>
        <v>1142</v>
      </c>
      <c r="G349" s="68">
        <f t="shared" si="78"/>
        <v>761</v>
      </c>
      <c r="I349" s="3">
        <f t="shared" si="79"/>
        <v>361</v>
      </c>
      <c r="AH349" s="2"/>
      <c r="AI349" s="42">
        <v>342</v>
      </c>
      <c r="AK349" s="2">
        <f t="shared" si="80"/>
        <v>742</v>
      </c>
      <c r="AM349" s="223">
        <f t="shared" si="81"/>
        <v>1142</v>
      </c>
      <c r="AO349" s="68">
        <f t="shared" si="82"/>
        <v>762</v>
      </c>
      <c r="AQ349" s="3">
        <f t="shared" si="83"/>
        <v>362</v>
      </c>
      <c r="AV349" s="218">
        <v>1093</v>
      </c>
      <c r="AW349" s="218" t="s">
        <v>150</v>
      </c>
      <c r="AX349" s="218" t="s">
        <v>251</v>
      </c>
      <c r="AZ349" s="218">
        <v>811</v>
      </c>
      <c r="BA349" s="218" t="s">
        <v>143</v>
      </c>
      <c r="BB349" s="218" t="s">
        <v>250</v>
      </c>
    </row>
    <row r="350" spans="1:54" x14ac:dyDescent="0.25">
      <c r="A350">
        <v>343</v>
      </c>
      <c r="C350" s="2">
        <f t="shared" si="76"/>
        <v>743</v>
      </c>
      <c r="E350" s="223">
        <f t="shared" si="77"/>
        <v>1143</v>
      </c>
      <c r="G350" s="68">
        <f t="shared" si="78"/>
        <v>760</v>
      </c>
      <c r="I350" s="3">
        <f t="shared" si="79"/>
        <v>360</v>
      </c>
      <c r="AH350" s="2"/>
      <c r="AI350" s="42">
        <v>343</v>
      </c>
      <c r="AK350" s="2">
        <f t="shared" si="80"/>
        <v>743</v>
      </c>
      <c r="AM350" s="223">
        <f t="shared" si="81"/>
        <v>1143</v>
      </c>
      <c r="AO350" s="68">
        <f t="shared" si="82"/>
        <v>761</v>
      </c>
      <c r="AQ350" s="3">
        <f t="shared" si="83"/>
        <v>361</v>
      </c>
      <c r="AV350" s="218">
        <v>1094</v>
      </c>
      <c r="AW350" s="218" t="s">
        <v>150</v>
      </c>
      <c r="AX350" s="218" t="s">
        <v>249</v>
      </c>
      <c r="AZ350" s="218">
        <v>810</v>
      </c>
      <c r="BA350" s="218" t="s">
        <v>143</v>
      </c>
      <c r="BB350" s="218" t="s">
        <v>248</v>
      </c>
    </row>
    <row r="351" spans="1:54" x14ac:dyDescent="0.25">
      <c r="A351">
        <v>344</v>
      </c>
      <c r="C351" s="2">
        <f t="shared" si="76"/>
        <v>744</v>
      </c>
      <c r="E351" s="223">
        <f t="shared" si="77"/>
        <v>1144</v>
      </c>
      <c r="G351" s="68">
        <f t="shared" si="78"/>
        <v>759</v>
      </c>
      <c r="I351" s="3">
        <f t="shared" si="79"/>
        <v>359</v>
      </c>
      <c r="AH351" s="2"/>
      <c r="AI351" s="42">
        <v>344</v>
      </c>
      <c r="AK351" s="2">
        <f t="shared" si="80"/>
        <v>744</v>
      </c>
      <c r="AM351" s="223">
        <f t="shared" si="81"/>
        <v>1144</v>
      </c>
      <c r="AO351" s="68">
        <f t="shared" si="82"/>
        <v>760</v>
      </c>
      <c r="AQ351" s="3">
        <f t="shared" si="83"/>
        <v>360</v>
      </c>
      <c r="AV351" s="218">
        <v>1095</v>
      </c>
      <c r="AW351" s="218" t="s">
        <v>150</v>
      </c>
      <c r="AX351" s="218" t="s">
        <v>247</v>
      </c>
      <c r="AZ351" s="218">
        <v>809</v>
      </c>
      <c r="BA351" s="218" t="s">
        <v>143</v>
      </c>
      <c r="BB351" s="218" t="s">
        <v>246</v>
      </c>
    </row>
    <row r="352" spans="1:54" x14ac:dyDescent="0.25">
      <c r="A352">
        <v>345</v>
      </c>
      <c r="C352" s="2">
        <f t="shared" si="76"/>
        <v>745</v>
      </c>
      <c r="E352" s="223">
        <f t="shared" si="77"/>
        <v>1145</v>
      </c>
      <c r="G352" s="68">
        <f t="shared" si="78"/>
        <v>758</v>
      </c>
      <c r="I352" s="3">
        <f t="shared" si="79"/>
        <v>358</v>
      </c>
      <c r="AH352" s="2"/>
      <c r="AI352" s="42">
        <v>345</v>
      </c>
      <c r="AK352" s="2">
        <f t="shared" si="80"/>
        <v>745</v>
      </c>
      <c r="AM352" s="223">
        <f t="shared" si="81"/>
        <v>1145</v>
      </c>
      <c r="AO352" s="68">
        <f t="shared" si="82"/>
        <v>759</v>
      </c>
      <c r="AQ352" s="3">
        <f t="shared" si="83"/>
        <v>359</v>
      </c>
      <c r="AV352" s="218">
        <v>1096</v>
      </c>
      <c r="AW352" s="218" t="s">
        <v>150</v>
      </c>
      <c r="AX352" s="218" t="s">
        <v>245</v>
      </c>
      <c r="AZ352" s="218">
        <v>808</v>
      </c>
      <c r="BA352" s="218" t="s">
        <v>143</v>
      </c>
      <c r="BB352" s="218" t="s">
        <v>244</v>
      </c>
    </row>
    <row r="353" spans="1:54" x14ac:dyDescent="0.25">
      <c r="A353">
        <v>346</v>
      </c>
      <c r="C353" s="2">
        <f t="shared" si="76"/>
        <v>746</v>
      </c>
      <c r="E353" s="223">
        <f t="shared" si="77"/>
        <v>1146</v>
      </c>
      <c r="G353" s="68">
        <f t="shared" si="78"/>
        <v>757</v>
      </c>
      <c r="I353" s="3">
        <f t="shared" si="79"/>
        <v>357</v>
      </c>
      <c r="AH353" s="2"/>
      <c r="AI353" s="42">
        <v>346</v>
      </c>
      <c r="AK353" s="2">
        <f t="shared" si="80"/>
        <v>746</v>
      </c>
      <c r="AM353" s="223">
        <f t="shared" si="81"/>
        <v>1146</v>
      </c>
      <c r="AO353" s="68">
        <f t="shared" si="82"/>
        <v>758</v>
      </c>
      <c r="AQ353" s="3">
        <f t="shared" si="83"/>
        <v>358</v>
      </c>
      <c r="AV353" s="218">
        <v>1097</v>
      </c>
      <c r="AW353" s="218" t="s">
        <v>150</v>
      </c>
      <c r="AX353" s="218" t="s">
        <v>243</v>
      </c>
      <c r="AZ353" s="218">
        <v>807</v>
      </c>
      <c r="BA353" s="218" t="s">
        <v>143</v>
      </c>
      <c r="BB353" s="218" t="s">
        <v>242</v>
      </c>
    </row>
    <row r="354" spans="1:54" x14ac:dyDescent="0.25">
      <c r="A354">
        <v>347</v>
      </c>
      <c r="C354" s="2">
        <f t="shared" si="76"/>
        <v>747</v>
      </c>
      <c r="E354" s="223">
        <f t="shared" si="77"/>
        <v>1147</v>
      </c>
      <c r="G354" s="68">
        <f t="shared" si="78"/>
        <v>756</v>
      </c>
      <c r="I354" s="3">
        <f t="shared" si="79"/>
        <v>356</v>
      </c>
      <c r="AH354" s="2"/>
      <c r="AI354" s="42">
        <v>347</v>
      </c>
      <c r="AK354" s="2">
        <f t="shared" si="80"/>
        <v>747</v>
      </c>
      <c r="AM354" s="223">
        <f t="shared" si="81"/>
        <v>1147</v>
      </c>
      <c r="AO354" s="68">
        <f t="shared" si="82"/>
        <v>757</v>
      </c>
      <c r="AQ354" s="3">
        <f t="shared" si="83"/>
        <v>357</v>
      </c>
      <c r="AV354" s="218">
        <v>1098</v>
      </c>
      <c r="AW354" s="218" t="s">
        <v>150</v>
      </c>
      <c r="AX354" s="218" t="s">
        <v>241</v>
      </c>
      <c r="AZ354" s="218">
        <v>806</v>
      </c>
      <c r="BA354" s="218" t="s">
        <v>143</v>
      </c>
      <c r="BB354" s="218" t="s">
        <v>240</v>
      </c>
    </row>
    <row r="355" spans="1:54" x14ac:dyDescent="0.25">
      <c r="A355">
        <v>348</v>
      </c>
      <c r="C355" s="2">
        <f t="shared" si="76"/>
        <v>748</v>
      </c>
      <c r="E355" s="223">
        <f t="shared" si="77"/>
        <v>1148</v>
      </c>
      <c r="G355" s="68">
        <f t="shared" si="78"/>
        <v>755</v>
      </c>
      <c r="I355" s="3">
        <f t="shared" si="79"/>
        <v>355</v>
      </c>
      <c r="AH355" s="2"/>
      <c r="AI355" s="42">
        <v>348</v>
      </c>
      <c r="AK355" s="2">
        <f t="shared" si="80"/>
        <v>748</v>
      </c>
      <c r="AM355" s="223">
        <f t="shared" si="81"/>
        <v>1148</v>
      </c>
      <c r="AO355" s="68">
        <f t="shared" si="82"/>
        <v>756</v>
      </c>
      <c r="AQ355" s="3">
        <f t="shared" si="83"/>
        <v>356</v>
      </c>
      <c r="AV355" s="218">
        <v>1099</v>
      </c>
      <c r="AW355" s="218" t="s">
        <v>150</v>
      </c>
      <c r="AX355" s="218" t="s">
        <v>239</v>
      </c>
      <c r="AZ355" s="218">
        <v>805</v>
      </c>
      <c r="BA355" s="218" t="s">
        <v>143</v>
      </c>
      <c r="BB355" s="218" t="s">
        <v>238</v>
      </c>
    </row>
    <row r="356" spans="1:54" x14ac:dyDescent="0.25">
      <c r="A356">
        <v>349</v>
      </c>
      <c r="C356" s="2">
        <f t="shared" si="76"/>
        <v>749</v>
      </c>
      <c r="E356" s="223">
        <f t="shared" si="77"/>
        <v>1149</v>
      </c>
      <c r="G356" s="68">
        <f t="shared" si="78"/>
        <v>754</v>
      </c>
      <c r="I356" s="3">
        <f t="shared" si="79"/>
        <v>354</v>
      </c>
      <c r="AH356" s="2"/>
      <c r="AI356" s="42">
        <v>349</v>
      </c>
      <c r="AK356" s="2">
        <f t="shared" si="80"/>
        <v>749</v>
      </c>
      <c r="AM356" s="223">
        <f t="shared" si="81"/>
        <v>1149</v>
      </c>
      <c r="AO356" s="68">
        <f t="shared" si="82"/>
        <v>755</v>
      </c>
      <c r="AQ356" s="3">
        <f t="shared" si="83"/>
        <v>355</v>
      </c>
      <c r="AV356" s="218">
        <v>1100</v>
      </c>
      <c r="AW356" s="218" t="s">
        <v>150</v>
      </c>
      <c r="AX356" s="218" t="s">
        <v>237</v>
      </c>
      <c r="AZ356" s="218">
        <v>804</v>
      </c>
      <c r="BA356" s="218" t="s">
        <v>143</v>
      </c>
      <c r="BB356" s="218" t="s">
        <v>236</v>
      </c>
    </row>
    <row r="357" spans="1:54" x14ac:dyDescent="0.25">
      <c r="A357">
        <v>350</v>
      </c>
      <c r="C357" s="2">
        <f t="shared" si="76"/>
        <v>750</v>
      </c>
      <c r="E357" s="223">
        <f t="shared" si="77"/>
        <v>1150</v>
      </c>
      <c r="G357" s="68">
        <f t="shared" si="78"/>
        <v>753</v>
      </c>
      <c r="I357" s="3">
        <f t="shared" si="79"/>
        <v>353</v>
      </c>
      <c r="AH357" s="2"/>
      <c r="AI357" s="42">
        <v>350</v>
      </c>
      <c r="AK357" s="2">
        <f t="shared" si="80"/>
        <v>750</v>
      </c>
      <c r="AM357" s="223">
        <f t="shared" si="81"/>
        <v>1150</v>
      </c>
      <c r="AO357" s="68">
        <f t="shared" si="82"/>
        <v>754</v>
      </c>
      <c r="AQ357" s="3">
        <f t="shared" si="83"/>
        <v>354</v>
      </c>
      <c r="AV357" s="218">
        <v>1101</v>
      </c>
      <c r="AW357" s="218" t="s">
        <v>150</v>
      </c>
      <c r="AX357" s="218" t="s">
        <v>235</v>
      </c>
      <c r="AZ357" s="218">
        <v>803</v>
      </c>
      <c r="BA357" s="218" t="s">
        <v>143</v>
      </c>
      <c r="BB357" s="218" t="s">
        <v>234</v>
      </c>
    </row>
    <row r="358" spans="1:54" x14ac:dyDescent="0.25">
      <c r="A358">
        <v>351</v>
      </c>
      <c r="C358" s="2">
        <f t="shared" si="76"/>
        <v>751</v>
      </c>
      <c r="E358" s="223">
        <f t="shared" si="77"/>
        <v>1151</v>
      </c>
      <c r="G358" s="68">
        <f t="shared" si="78"/>
        <v>752</v>
      </c>
      <c r="I358" s="3">
        <f t="shared" si="79"/>
        <v>352</v>
      </c>
      <c r="AH358" s="2"/>
      <c r="AI358" s="42">
        <v>351</v>
      </c>
      <c r="AK358" s="2">
        <f t="shared" si="80"/>
        <v>751</v>
      </c>
      <c r="AM358" s="223">
        <f t="shared" si="81"/>
        <v>1151</v>
      </c>
      <c r="AO358" s="68">
        <f t="shared" si="82"/>
        <v>753</v>
      </c>
      <c r="AQ358" s="3">
        <f t="shared" si="83"/>
        <v>353</v>
      </c>
      <c r="AV358" s="218">
        <v>1102</v>
      </c>
      <c r="AW358" s="218" t="s">
        <v>150</v>
      </c>
      <c r="AX358" s="218" t="s">
        <v>233</v>
      </c>
      <c r="AZ358" s="218">
        <v>802</v>
      </c>
      <c r="BA358" s="218" t="s">
        <v>143</v>
      </c>
      <c r="BB358" s="218" t="s">
        <v>232</v>
      </c>
    </row>
    <row r="359" spans="1:54" x14ac:dyDescent="0.25">
      <c r="A359">
        <v>352</v>
      </c>
      <c r="C359" s="223">
        <f t="shared" si="76"/>
        <v>752</v>
      </c>
      <c r="E359" s="68">
        <f t="shared" ref="E359:E390" si="84">1903-C359</f>
        <v>1151</v>
      </c>
      <c r="G359" s="3">
        <f t="shared" ref="G359:G390" si="85">E359-400</f>
        <v>751</v>
      </c>
      <c r="I359" s="3">
        <f t="shared" si="79"/>
        <v>351</v>
      </c>
      <c r="AH359" s="2"/>
      <c r="AI359" s="42">
        <v>352</v>
      </c>
      <c r="AK359" s="223">
        <f t="shared" si="80"/>
        <v>752</v>
      </c>
      <c r="AM359" s="224">
        <f t="shared" ref="AM359:AM390" si="86">1904-AK359</f>
        <v>1152</v>
      </c>
      <c r="AO359" s="68">
        <f t="shared" si="82"/>
        <v>752</v>
      </c>
      <c r="AQ359" s="3">
        <f t="shared" si="83"/>
        <v>352</v>
      </c>
      <c r="AV359" s="218">
        <v>1103</v>
      </c>
      <c r="AW359" s="218" t="s">
        <v>150</v>
      </c>
      <c r="AX359" s="218" t="s">
        <v>231</v>
      </c>
      <c r="AZ359" s="218">
        <v>801</v>
      </c>
      <c r="BA359" s="218" t="s">
        <v>143</v>
      </c>
      <c r="BB359" s="218" t="s">
        <v>230</v>
      </c>
    </row>
    <row r="360" spans="1:54" x14ac:dyDescent="0.25">
      <c r="A360">
        <v>353</v>
      </c>
      <c r="C360" s="223">
        <f t="shared" si="76"/>
        <v>753</v>
      </c>
      <c r="E360" s="68">
        <f t="shared" si="84"/>
        <v>1150</v>
      </c>
      <c r="G360" s="3">
        <f t="shared" si="85"/>
        <v>750</v>
      </c>
      <c r="I360" s="3">
        <f t="shared" si="79"/>
        <v>350</v>
      </c>
      <c r="AH360" s="2"/>
      <c r="AI360" s="42">
        <v>353</v>
      </c>
      <c r="AK360" s="223">
        <f t="shared" si="80"/>
        <v>753</v>
      </c>
      <c r="AM360" s="68">
        <f t="shared" si="86"/>
        <v>1151</v>
      </c>
      <c r="AO360" s="3">
        <f t="shared" ref="AO360:AO407" si="87">AM360-400</f>
        <v>751</v>
      </c>
      <c r="AQ360" s="3">
        <f t="shared" si="83"/>
        <v>351</v>
      </c>
      <c r="AV360" s="218">
        <v>1104</v>
      </c>
      <c r="AW360" s="218" t="s">
        <v>150</v>
      </c>
      <c r="AX360" s="218" t="s">
        <v>229</v>
      </c>
      <c r="AZ360" s="218">
        <v>800</v>
      </c>
      <c r="BA360" s="218" t="s">
        <v>143</v>
      </c>
      <c r="BB360" s="218" t="s">
        <v>228</v>
      </c>
    </row>
    <row r="361" spans="1:54" x14ac:dyDescent="0.25">
      <c r="A361">
        <v>354</v>
      </c>
      <c r="C361" s="223">
        <f t="shared" si="76"/>
        <v>754</v>
      </c>
      <c r="E361" s="68">
        <f t="shared" si="84"/>
        <v>1149</v>
      </c>
      <c r="G361" s="3">
        <f t="shared" si="85"/>
        <v>749</v>
      </c>
      <c r="I361" s="3">
        <f t="shared" si="79"/>
        <v>349</v>
      </c>
      <c r="AH361" s="2"/>
      <c r="AI361" s="42">
        <v>354</v>
      </c>
      <c r="AK361" s="223">
        <f t="shared" si="80"/>
        <v>754</v>
      </c>
      <c r="AM361" s="68">
        <f t="shared" si="86"/>
        <v>1150</v>
      </c>
      <c r="AO361" s="3">
        <f t="shared" si="87"/>
        <v>750</v>
      </c>
      <c r="AQ361" s="3">
        <f t="shared" si="83"/>
        <v>350</v>
      </c>
      <c r="AV361" s="218">
        <v>1105</v>
      </c>
      <c r="AW361" s="218" t="s">
        <v>150</v>
      </c>
      <c r="AX361" s="218" t="s">
        <v>227</v>
      </c>
      <c r="AZ361" s="218">
        <v>799</v>
      </c>
      <c r="BA361" s="218" t="s">
        <v>143</v>
      </c>
      <c r="BB361" s="218" t="s">
        <v>226</v>
      </c>
    </row>
    <row r="362" spans="1:54" x14ac:dyDescent="0.25">
      <c r="A362">
        <v>355</v>
      </c>
      <c r="C362" s="223">
        <f t="shared" si="76"/>
        <v>755</v>
      </c>
      <c r="E362" s="68">
        <f t="shared" si="84"/>
        <v>1148</v>
      </c>
      <c r="G362" s="3">
        <f t="shared" si="85"/>
        <v>748</v>
      </c>
      <c r="I362" s="3">
        <f t="shared" si="79"/>
        <v>348</v>
      </c>
      <c r="AH362" s="2"/>
      <c r="AI362" s="42">
        <v>355</v>
      </c>
      <c r="AK362" s="223">
        <f t="shared" si="80"/>
        <v>755</v>
      </c>
      <c r="AM362" s="68">
        <f t="shared" si="86"/>
        <v>1149</v>
      </c>
      <c r="AO362" s="3">
        <f t="shared" si="87"/>
        <v>749</v>
      </c>
      <c r="AQ362" s="3">
        <f t="shared" si="83"/>
        <v>349</v>
      </c>
      <c r="AV362" s="218">
        <v>1106</v>
      </c>
      <c r="AW362" s="218" t="s">
        <v>150</v>
      </c>
      <c r="AX362" s="218" t="s">
        <v>225</v>
      </c>
      <c r="AZ362" s="218">
        <v>798</v>
      </c>
      <c r="BA362" s="218" t="s">
        <v>143</v>
      </c>
      <c r="BB362" s="218" t="s">
        <v>224</v>
      </c>
    </row>
    <row r="363" spans="1:54" x14ac:dyDescent="0.25">
      <c r="A363">
        <v>356</v>
      </c>
      <c r="C363" s="223">
        <f t="shared" si="76"/>
        <v>756</v>
      </c>
      <c r="E363" s="68">
        <f t="shared" si="84"/>
        <v>1147</v>
      </c>
      <c r="G363" s="3">
        <f t="shared" si="85"/>
        <v>747</v>
      </c>
      <c r="I363" s="3">
        <f t="shared" si="79"/>
        <v>347</v>
      </c>
      <c r="AH363" s="2"/>
      <c r="AI363" s="42">
        <v>356</v>
      </c>
      <c r="AK363" s="223">
        <f t="shared" si="80"/>
        <v>756</v>
      </c>
      <c r="AM363" s="68">
        <f t="shared" si="86"/>
        <v>1148</v>
      </c>
      <c r="AO363" s="3">
        <f t="shared" si="87"/>
        <v>748</v>
      </c>
      <c r="AQ363" s="3">
        <f t="shared" si="83"/>
        <v>348</v>
      </c>
      <c r="AV363" s="218">
        <v>1107</v>
      </c>
      <c r="AW363" s="218" t="s">
        <v>150</v>
      </c>
      <c r="AX363" s="218" t="s">
        <v>223</v>
      </c>
      <c r="AZ363" s="218">
        <v>797</v>
      </c>
      <c r="BA363" s="218" t="s">
        <v>143</v>
      </c>
      <c r="BB363" s="218" t="s">
        <v>222</v>
      </c>
    </row>
    <row r="364" spans="1:54" x14ac:dyDescent="0.25">
      <c r="A364">
        <v>357</v>
      </c>
      <c r="C364" s="223">
        <f t="shared" si="76"/>
        <v>757</v>
      </c>
      <c r="E364" s="68">
        <f t="shared" si="84"/>
        <v>1146</v>
      </c>
      <c r="G364" s="3">
        <f t="shared" si="85"/>
        <v>746</v>
      </c>
      <c r="I364" s="3">
        <f t="shared" si="79"/>
        <v>346</v>
      </c>
      <c r="AH364" s="2"/>
      <c r="AI364" s="42">
        <v>357</v>
      </c>
      <c r="AK364" s="223">
        <f t="shared" si="80"/>
        <v>757</v>
      </c>
      <c r="AM364" s="68">
        <f t="shared" si="86"/>
        <v>1147</v>
      </c>
      <c r="AO364" s="3">
        <f t="shared" si="87"/>
        <v>747</v>
      </c>
      <c r="AQ364" s="3">
        <f t="shared" si="83"/>
        <v>347</v>
      </c>
      <c r="AV364" s="218">
        <v>1108</v>
      </c>
      <c r="AW364" s="218" t="s">
        <v>150</v>
      </c>
      <c r="AX364" s="218" t="s">
        <v>221</v>
      </c>
      <c r="AZ364" s="218">
        <v>796</v>
      </c>
      <c r="BA364" s="218" t="s">
        <v>143</v>
      </c>
      <c r="BB364" s="218" t="s">
        <v>220</v>
      </c>
    </row>
    <row r="365" spans="1:54" x14ac:dyDescent="0.25">
      <c r="A365">
        <v>358</v>
      </c>
      <c r="C365" s="223">
        <f t="shared" si="76"/>
        <v>758</v>
      </c>
      <c r="E365" s="68">
        <f t="shared" si="84"/>
        <v>1145</v>
      </c>
      <c r="G365" s="3">
        <f t="shared" si="85"/>
        <v>745</v>
      </c>
      <c r="I365" s="3">
        <f t="shared" si="79"/>
        <v>345</v>
      </c>
      <c r="AH365" s="2"/>
      <c r="AI365" s="42">
        <v>358</v>
      </c>
      <c r="AK365" s="223">
        <f t="shared" si="80"/>
        <v>758</v>
      </c>
      <c r="AM365" s="68">
        <f t="shared" si="86"/>
        <v>1146</v>
      </c>
      <c r="AO365" s="3">
        <f t="shared" si="87"/>
        <v>746</v>
      </c>
      <c r="AQ365" s="3">
        <f t="shared" si="83"/>
        <v>346</v>
      </c>
      <c r="AV365" s="218">
        <v>1109</v>
      </c>
      <c r="AW365" s="218" t="s">
        <v>150</v>
      </c>
      <c r="AX365" s="218" t="s">
        <v>219</v>
      </c>
      <c r="AZ365" s="218">
        <v>795</v>
      </c>
      <c r="BA365" s="218" t="s">
        <v>143</v>
      </c>
      <c r="BB365" s="218" t="s">
        <v>218</v>
      </c>
    </row>
    <row r="366" spans="1:54" x14ac:dyDescent="0.25">
      <c r="A366">
        <v>359</v>
      </c>
      <c r="C366" s="223">
        <f t="shared" si="76"/>
        <v>759</v>
      </c>
      <c r="E366" s="68">
        <f t="shared" si="84"/>
        <v>1144</v>
      </c>
      <c r="G366" s="3">
        <f t="shared" si="85"/>
        <v>744</v>
      </c>
      <c r="I366" s="3">
        <f t="shared" si="79"/>
        <v>344</v>
      </c>
      <c r="AH366" s="2"/>
      <c r="AI366" s="42">
        <v>359</v>
      </c>
      <c r="AK366" s="223">
        <f t="shared" si="80"/>
        <v>759</v>
      </c>
      <c r="AM366" s="68">
        <f t="shared" si="86"/>
        <v>1145</v>
      </c>
      <c r="AO366" s="3">
        <f t="shared" si="87"/>
        <v>745</v>
      </c>
      <c r="AQ366" s="3">
        <f t="shared" si="83"/>
        <v>345</v>
      </c>
      <c r="AV366" s="218">
        <v>1110</v>
      </c>
      <c r="AW366" s="218" t="s">
        <v>150</v>
      </c>
      <c r="AX366" s="218" t="s">
        <v>217</v>
      </c>
      <c r="AZ366" s="218">
        <v>794</v>
      </c>
      <c r="BA366" s="218" t="s">
        <v>143</v>
      </c>
      <c r="BB366" s="218" t="s">
        <v>216</v>
      </c>
    </row>
    <row r="367" spans="1:54" x14ac:dyDescent="0.25">
      <c r="A367">
        <v>360</v>
      </c>
      <c r="C367" s="223">
        <f t="shared" si="76"/>
        <v>760</v>
      </c>
      <c r="E367" s="68">
        <f t="shared" si="84"/>
        <v>1143</v>
      </c>
      <c r="G367" s="3">
        <f t="shared" si="85"/>
        <v>743</v>
      </c>
      <c r="I367" s="3">
        <f t="shared" si="79"/>
        <v>343</v>
      </c>
      <c r="AH367" s="2"/>
      <c r="AI367" s="42">
        <v>360</v>
      </c>
      <c r="AK367" s="223">
        <f t="shared" si="80"/>
        <v>760</v>
      </c>
      <c r="AM367" s="68">
        <f t="shared" si="86"/>
        <v>1144</v>
      </c>
      <c r="AO367" s="3">
        <f t="shared" si="87"/>
        <v>744</v>
      </c>
      <c r="AQ367" s="3">
        <f t="shared" si="83"/>
        <v>344</v>
      </c>
      <c r="AV367" s="218">
        <v>1111</v>
      </c>
      <c r="AW367" s="218" t="s">
        <v>150</v>
      </c>
      <c r="AX367" s="218" t="s">
        <v>215</v>
      </c>
      <c r="AZ367" s="218">
        <v>793</v>
      </c>
      <c r="BA367" s="218" t="s">
        <v>143</v>
      </c>
      <c r="BB367" s="218" t="s">
        <v>214</v>
      </c>
    </row>
    <row r="368" spans="1:54" x14ac:dyDescent="0.25">
      <c r="A368">
        <v>361</v>
      </c>
      <c r="C368" s="223">
        <f t="shared" si="76"/>
        <v>761</v>
      </c>
      <c r="E368" s="68">
        <f t="shared" si="84"/>
        <v>1142</v>
      </c>
      <c r="G368" s="3">
        <f t="shared" si="85"/>
        <v>742</v>
      </c>
      <c r="I368" s="3">
        <f t="shared" si="79"/>
        <v>342</v>
      </c>
      <c r="AH368" s="2"/>
      <c r="AI368" s="42">
        <v>361</v>
      </c>
      <c r="AK368" s="223">
        <f t="shared" si="80"/>
        <v>761</v>
      </c>
      <c r="AM368" s="68">
        <f t="shared" si="86"/>
        <v>1143</v>
      </c>
      <c r="AO368" s="3">
        <f t="shared" si="87"/>
        <v>743</v>
      </c>
      <c r="AQ368" s="3">
        <f t="shared" si="83"/>
        <v>343</v>
      </c>
      <c r="AV368" s="218">
        <v>1112</v>
      </c>
      <c r="AW368" s="218" t="s">
        <v>150</v>
      </c>
      <c r="AX368" s="218" t="s">
        <v>213</v>
      </c>
      <c r="AZ368" s="218">
        <v>792</v>
      </c>
      <c r="BA368" s="218" t="s">
        <v>142</v>
      </c>
      <c r="BB368" s="218" t="s">
        <v>212</v>
      </c>
    </row>
    <row r="369" spans="1:54" x14ac:dyDescent="0.25">
      <c r="A369">
        <v>362</v>
      </c>
      <c r="C369" s="223">
        <f t="shared" si="76"/>
        <v>762</v>
      </c>
      <c r="E369" s="68">
        <f t="shared" si="84"/>
        <v>1141</v>
      </c>
      <c r="G369" s="3">
        <f t="shared" si="85"/>
        <v>741</v>
      </c>
      <c r="I369" s="3">
        <f t="shared" si="79"/>
        <v>341</v>
      </c>
      <c r="AH369" s="2"/>
      <c r="AI369" s="42">
        <v>362</v>
      </c>
      <c r="AK369" s="223">
        <f t="shared" si="80"/>
        <v>762</v>
      </c>
      <c r="AM369" s="68">
        <f t="shared" si="86"/>
        <v>1142</v>
      </c>
      <c r="AO369" s="3">
        <f t="shared" si="87"/>
        <v>742</v>
      </c>
      <c r="AQ369" s="3">
        <f t="shared" si="83"/>
        <v>342</v>
      </c>
      <c r="AV369" s="218">
        <v>1113</v>
      </c>
      <c r="AW369" s="218" t="s">
        <v>151</v>
      </c>
      <c r="AX369" s="218" t="s">
        <v>212</v>
      </c>
      <c r="AZ369" s="218">
        <v>791</v>
      </c>
      <c r="BA369" s="218" t="s">
        <v>142</v>
      </c>
      <c r="BB369" s="218" t="s">
        <v>213</v>
      </c>
    </row>
    <row r="370" spans="1:54" x14ac:dyDescent="0.25">
      <c r="A370">
        <v>363</v>
      </c>
      <c r="C370" s="223">
        <f t="shared" si="76"/>
        <v>763</v>
      </c>
      <c r="E370" s="68">
        <f t="shared" si="84"/>
        <v>1140</v>
      </c>
      <c r="G370" s="3">
        <f t="shared" si="85"/>
        <v>740</v>
      </c>
      <c r="I370" s="3">
        <f t="shared" si="79"/>
        <v>340</v>
      </c>
      <c r="AH370" s="2"/>
      <c r="AI370" s="42">
        <v>363</v>
      </c>
      <c r="AK370" s="223">
        <f t="shared" si="80"/>
        <v>763</v>
      </c>
      <c r="AM370" s="68">
        <f t="shared" si="86"/>
        <v>1141</v>
      </c>
      <c r="AO370" s="3">
        <f t="shared" si="87"/>
        <v>741</v>
      </c>
      <c r="AQ370" s="3">
        <f t="shared" si="83"/>
        <v>341</v>
      </c>
      <c r="AV370" s="218">
        <v>1114</v>
      </c>
      <c r="AW370" s="218" t="s">
        <v>151</v>
      </c>
      <c r="AX370" s="218" t="s">
        <v>214</v>
      </c>
      <c r="AZ370" s="218">
        <v>790</v>
      </c>
      <c r="BA370" s="218" t="s">
        <v>142</v>
      </c>
      <c r="BB370" s="218" t="s">
        <v>215</v>
      </c>
    </row>
    <row r="371" spans="1:54" x14ac:dyDescent="0.25">
      <c r="A371">
        <v>364</v>
      </c>
      <c r="C371" s="223">
        <f t="shared" si="76"/>
        <v>764</v>
      </c>
      <c r="E371" s="68">
        <f t="shared" si="84"/>
        <v>1139</v>
      </c>
      <c r="G371" s="3">
        <f t="shared" si="85"/>
        <v>739</v>
      </c>
      <c r="I371" s="3">
        <f t="shared" si="79"/>
        <v>339</v>
      </c>
      <c r="AH371" s="2"/>
      <c r="AI371" s="42">
        <v>364</v>
      </c>
      <c r="AK371" s="223">
        <f t="shared" si="80"/>
        <v>764</v>
      </c>
      <c r="AM371" s="68">
        <f t="shared" si="86"/>
        <v>1140</v>
      </c>
      <c r="AO371" s="3">
        <f t="shared" si="87"/>
        <v>740</v>
      </c>
      <c r="AQ371" s="3">
        <f t="shared" si="83"/>
        <v>340</v>
      </c>
      <c r="AV371" s="218">
        <v>1115</v>
      </c>
      <c r="AW371" s="218" t="s">
        <v>151</v>
      </c>
      <c r="AX371" s="218" t="s">
        <v>216</v>
      </c>
      <c r="AZ371" s="218">
        <v>789</v>
      </c>
      <c r="BA371" s="218" t="s">
        <v>142</v>
      </c>
      <c r="BB371" s="218" t="s">
        <v>217</v>
      </c>
    </row>
    <row r="372" spans="1:54" x14ac:dyDescent="0.25">
      <c r="A372">
        <v>365</v>
      </c>
      <c r="C372" s="223">
        <f t="shared" si="76"/>
        <v>765</v>
      </c>
      <c r="E372" s="68">
        <f t="shared" si="84"/>
        <v>1138</v>
      </c>
      <c r="G372" s="3">
        <f t="shared" si="85"/>
        <v>738</v>
      </c>
      <c r="I372" s="3">
        <f t="shared" si="79"/>
        <v>338</v>
      </c>
      <c r="AH372" s="2"/>
      <c r="AI372" s="42">
        <v>365</v>
      </c>
      <c r="AK372" s="223">
        <f t="shared" si="80"/>
        <v>765</v>
      </c>
      <c r="AM372" s="68">
        <f t="shared" si="86"/>
        <v>1139</v>
      </c>
      <c r="AO372" s="3">
        <f t="shared" si="87"/>
        <v>739</v>
      </c>
      <c r="AQ372" s="3">
        <f t="shared" si="83"/>
        <v>339</v>
      </c>
      <c r="AV372" s="218">
        <v>1116</v>
      </c>
      <c r="AW372" s="218" t="s">
        <v>151</v>
      </c>
      <c r="AX372" s="218" t="s">
        <v>218</v>
      </c>
      <c r="AZ372" s="218">
        <v>788</v>
      </c>
      <c r="BA372" s="218" t="s">
        <v>142</v>
      </c>
      <c r="BB372" s="218" t="s">
        <v>219</v>
      </c>
    </row>
    <row r="373" spans="1:54" x14ac:dyDescent="0.25">
      <c r="A373">
        <v>366</v>
      </c>
      <c r="C373" s="223">
        <f t="shared" si="76"/>
        <v>766</v>
      </c>
      <c r="E373" s="68">
        <f t="shared" si="84"/>
        <v>1137</v>
      </c>
      <c r="G373" s="3">
        <f t="shared" si="85"/>
        <v>737</v>
      </c>
      <c r="I373" s="3">
        <f t="shared" si="79"/>
        <v>337</v>
      </c>
      <c r="AH373" s="2"/>
      <c r="AI373" s="42">
        <v>366</v>
      </c>
      <c r="AK373" s="223">
        <f t="shared" si="80"/>
        <v>766</v>
      </c>
      <c r="AM373" s="68">
        <f t="shared" si="86"/>
        <v>1138</v>
      </c>
      <c r="AO373" s="3">
        <f t="shared" si="87"/>
        <v>738</v>
      </c>
      <c r="AQ373" s="3">
        <f t="shared" si="83"/>
        <v>338</v>
      </c>
      <c r="AV373" s="218">
        <v>1117</v>
      </c>
      <c r="AW373" s="218" t="s">
        <v>151</v>
      </c>
      <c r="AX373" s="218" t="s">
        <v>220</v>
      </c>
      <c r="AZ373" s="218">
        <v>787</v>
      </c>
      <c r="BA373" s="218" t="s">
        <v>142</v>
      </c>
      <c r="BB373" s="218" t="s">
        <v>221</v>
      </c>
    </row>
    <row r="374" spans="1:54" x14ac:dyDescent="0.25">
      <c r="A374">
        <v>367</v>
      </c>
      <c r="C374" s="223">
        <f t="shared" si="76"/>
        <v>767</v>
      </c>
      <c r="E374" s="68">
        <f t="shared" si="84"/>
        <v>1136</v>
      </c>
      <c r="G374" s="3">
        <f t="shared" si="85"/>
        <v>736</v>
      </c>
      <c r="I374" s="3">
        <f t="shared" si="79"/>
        <v>336</v>
      </c>
      <c r="AH374" s="2"/>
      <c r="AI374" s="42">
        <v>367</v>
      </c>
      <c r="AK374" s="223">
        <f t="shared" si="80"/>
        <v>767</v>
      </c>
      <c r="AM374" s="68">
        <f t="shared" si="86"/>
        <v>1137</v>
      </c>
      <c r="AO374" s="3">
        <f t="shared" si="87"/>
        <v>737</v>
      </c>
      <c r="AQ374" s="3">
        <f t="shared" si="83"/>
        <v>337</v>
      </c>
      <c r="AV374" s="218">
        <v>1118</v>
      </c>
      <c r="AW374" s="218" t="s">
        <v>151</v>
      </c>
      <c r="AX374" s="218" t="s">
        <v>222</v>
      </c>
      <c r="AZ374" s="218">
        <v>786</v>
      </c>
      <c r="BA374" s="218" t="s">
        <v>142</v>
      </c>
      <c r="BB374" s="218" t="s">
        <v>223</v>
      </c>
    </row>
    <row r="375" spans="1:54" x14ac:dyDescent="0.25">
      <c r="A375">
        <v>368</v>
      </c>
      <c r="C375" s="223">
        <f t="shared" si="76"/>
        <v>768</v>
      </c>
      <c r="E375" s="68">
        <f t="shared" si="84"/>
        <v>1135</v>
      </c>
      <c r="G375" s="3">
        <f t="shared" si="85"/>
        <v>735</v>
      </c>
      <c r="I375" s="3">
        <f t="shared" si="79"/>
        <v>335</v>
      </c>
      <c r="AH375" s="2"/>
      <c r="AI375" s="42">
        <v>368</v>
      </c>
      <c r="AK375" s="223">
        <f t="shared" si="80"/>
        <v>768</v>
      </c>
      <c r="AM375" s="68">
        <f t="shared" si="86"/>
        <v>1136</v>
      </c>
      <c r="AO375" s="3">
        <f t="shared" si="87"/>
        <v>736</v>
      </c>
      <c r="AQ375" s="3">
        <f t="shared" si="83"/>
        <v>336</v>
      </c>
      <c r="AV375" s="218">
        <v>1119</v>
      </c>
      <c r="AW375" s="218" t="s">
        <v>151</v>
      </c>
      <c r="AX375" s="218" t="s">
        <v>224</v>
      </c>
      <c r="AZ375" s="218">
        <v>785</v>
      </c>
      <c r="BA375" s="218" t="s">
        <v>142</v>
      </c>
      <c r="BB375" s="218" t="s">
        <v>225</v>
      </c>
    </row>
    <row r="376" spans="1:54" x14ac:dyDescent="0.25">
      <c r="A376">
        <v>369</v>
      </c>
      <c r="C376" s="223">
        <f t="shared" si="76"/>
        <v>769</v>
      </c>
      <c r="E376" s="68">
        <f t="shared" si="84"/>
        <v>1134</v>
      </c>
      <c r="G376" s="3">
        <f t="shared" si="85"/>
        <v>734</v>
      </c>
      <c r="I376" s="3">
        <f t="shared" si="79"/>
        <v>334</v>
      </c>
      <c r="AH376" s="2"/>
      <c r="AI376" s="42">
        <v>369</v>
      </c>
      <c r="AK376" s="223">
        <f t="shared" si="80"/>
        <v>769</v>
      </c>
      <c r="AM376" s="68">
        <f t="shared" si="86"/>
        <v>1135</v>
      </c>
      <c r="AO376" s="3">
        <f t="shared" si="87"/>
        <v>735</v>
      </c>
      <c r="AQ376" s="3">
        <f t="shared" si="83"/>
        <v>335</v>
      </c>
      <c r="AV376" s="218">
        <v>1120</v>
      </c>
      <c r="AW376" s="218" t="s">
        <v>151</v>
      </c>
      <c r="AX376" s="218" t="s">
        <v>226</v>
      </c>
      <c r="AZ376" s="218">
        <v>784</v>
      </c>
      <c r="BA376" s="218" t="s">
        <v>142</v>
      </c>
      <c r="BB376" s="218" t="s">
        <v>227</v>
      </c>
    </row>
    <row r="377" spans="1:54" x14ac:dyDescent="0.25">
      <c r="A377">
        <v>370</v>
      </c>
      <c r="C377" s="223">
        <f t="shared" si="76"/>
        <v>770</v>
      </c>
      <c r="E377" s="68">
        <f t="shared" si="84"/>
        <v>1133</v>
      </c>
      <c r="G377" s="3">
        <f t="shared" si="85"/>
        <v>733</v>
      </c>
      <c r="I377" s="3">
        <f t="shared" si="79"/>
        <v>333</v>
      </c>
      <c r="AH377" s="2"/>
      <c r="AI377" s="42">
        <v>370</v>
      </c>
      <c r="AK377" s="223">
        <f t="shared" si="80"/>
        <v>770</v>
      </c>
      <c r="AM377" s="68">
        <f t="shared" si="86"/>
        <v>1134</v>
      </c>
      <c r="AO377" s="3">
        <f t="shared" si="87"/>
        <v>734</v>
      </c>
      <c r="AQ377" s="3">
        <f t="shared" si="83"/>
        <v>334</v>
      </c>
      <c r="AV377" s="218">
        <v>1121</v>
      </c>
      <c r="AW377" s="218" t="s">
        <v>151</v>
      </c>
      <c r="AX377" s="218" t="s">
        <v>228</v>
      </c>
      <c r="AZ377" s="218">
        <v>783</v>
      </c>
      <c r="BA377" s="218" t="s">
        <v>142</v>
      </c>
      <c r="BB377" s="218" t="s">
        <v>229</v>
      </c>
    </row>
    <row r="378" spans="1:54" x14ac:dyDescent="0.25">
      <c r="A378">
        <v>371</v>
      </c>
      <c r="C378" s="223">
        <f t="shared" si="76"/>
        <v>771</v>
      </c>
      <c r="E378" s="68">
        <f t="shared" si="84"/>
        <v>1132</v>
      </c>
      <c r="G378" s="3">
        <f t="shared" si="85"/>
        <v>732</v>
      </c>
      <c r="I378" s="3">
        <f t="shared" si="79"/>
        <v>332</v>
      </c>
      <c r="AH378" s="2"/>
      <c r="AI378" s="42">
        <v>371</v>
      </c>
      <c r="AK378" s="223">
        <f t="shared" si="80"/>
        <v>771</v>
      </c>
      <c r="AM378" s="68">
        <f t="shared" si="86"/>
        <v>1133</v>
      </c>
      <c r="AO378" s="3">
        <f t="shared" si="87"/>
        <v>733</v>
      </c>
      <c r="AQ378" s="3">
        <f t="shared" si="83"/>
        <v>333</v>
      </c>
      <c r="AV378" s="218">
        <v>1122</v>
      </c>
      <c r="AW378" s="218" t="s">
        <v>151</v>
      </c>
      <c r="AX378" s="218" t="s">
        <v>230</v>
      </c>
      <c r="AZ378" s="218">
        <v>782</v>
      </c>
      <c r="BA378" s="218" t="s">
        <v>142</v>
      </c>
      <c r="BB378" s="218" t="s">
        <v>231</v>
      </c>
    </row>
    <row r="379" spans="1:54" x14ac:dyDescent="0.25">
      <c r="A379">
        <v>372</v>
      </c>
      <c r="C379" s="223">
        <f t="shared" si="76"/>
        <v>772</v>
      </c>
      <c r="E379" s="68">
        <f t="shared" si="84"/>
        <v>1131</v>
      </c>
      <c r="G379" s="3">
        <f t="shared" si="85"/>
        <v>731</v>
      </c>
      <c r="I379" s="3">
        <f t="shared" si="79"/>
        <v>331</v>
      </c>
      <c r="AH379" s="2"/>
      <c r="AI379" s="42">
        <v>372</v>
      </c>
      <c r="AK379" s="223">
        <f t="shared" si="80"/>
        <v>772</v>
      </c>
      <c r="AM379" s="68">
        <f t="shared" si="86"/>
        <v>1132</v>
      </c>
      <c r="AO379" s="3">
        <f t="shared" si="87"/>
        <v>732</v>
      </c>
      <c r="AQ379" s="3">
        <f t="shared" si="83"/>
        <v>332</v>
      </c>
      <c r="AV379" s="218">
        <v>1123</v>
      </c>
      <c r="AW379" s="218" t="s">
        <v>151</v>
      </c>
      <c r="AX379" s="218" t="s">
        <v>232</v>
      </c>
      <c r="AZ379" s="218">
        <v>781</v>
      </c>
      <c r="BA379" s="218" t="s">
        <v>142</v>
      </c>
      <c r="BB379" s="218" t="s">
        <v>233</v>
      </c>
    </row>
    <row r="380" spans="1:54" x14ac:dyDescent="0.25">
      <c r="A380">
        <v>373</v>
      </c>
      <c r="C380" s="223">
        <f t="shared" si="76"/>
        <v>773</v>
      </c>
      <c r="E380" s="68">
        <f t="shared" si="84"/>
        <v>1130</v>
      </c>
      <c r="G380" s="3">
        <f t="shared" si="85"/>
        <v>730</v>
      </c>
      <c r="I380" s="3">
        <f t="shared" si="79"/>
        <v>330</v>
      </c>
      <c r="AH380" s="2"/>
      <c r="AI380" s="42">
        <v>373</v>
      </c>
      <c r="AK380" s="223">
        <f t="shared" si="80"/>
        <v>773</v>
      </c>
      <c r="AM380" s="68">
        <f t="shared" si="86"/>
        <v>1131</v>
      </c>
      <c r="AO380" s="3">
        <f t="shared" si="87"/>
        <v>731</v>
      </c>
      <c r="AQ380" s="3">
        <f t="shared" si="83"/>
        <v>331</v>
      </c>
      <c r="AV380" s="218">
        <v>1124</v>
      </c>
      <c r="AW380" s="218" t="s">
        <v>151</v>
      </c>
      <c r="AX380" s="218" t="s">
        <v>234</v>
      </c>
      <c r="AZ380" s="218">
        <v>780</v>
      </c>
      <c r="BA380" s="218" t="s">
        <v>142</v>
      </c>
      <c r="BB380" s="218" t="s">
        <v>235</v>
      </c>
    </row>
    <row r="381" spans="1:54" x14ac:dyDescent="0.25">
      <c r="A381">
        <v>374</v>
      </c>
      <c r="C381" s="223">
        <f t="shared" si="76"/>
        <v>774</v>
      </c>
      <c r="E381" s="68">
        <f t="shared" si="84"/>
        <v>1129</v>
      </c>
      <c r="G381" s="3">
        <f t="shared" si="85"/>
        <v>729</v>
      </c>
      <c r="I381" s="3">
        <f t="shared" si="79"/>
        <v>329</v>
      </c>
      <c r="AH381" s="2"/>
      <c r="AI381" s="42">
        <v>374</v>
      </c>
      <c r="AK381" s="223">
        <f t="shared" si="80"/>
        <v>774</v>
      </c>
      <c r="AM381" s="68">
        <f t="shared" si="86"/>
        <v>1130</v>
      </c>
      <c r="AO381" s="3">
        <f t="shared" si="87"/>
        <v>730</v>
      </c>
      <c r="AQ381" s="3">
        <f t="shared" si="83"/>
        <v>330</v>
      </c>
      <c r="AV381" s="218">
        <v>1125</v>
      </c>
      <c r="AW381" s="218" t="s">
        <v>151</v>
      </c>
      <c r="AX381" s="218" t="s">
        <v>236</v>
      </c>
      <c r="AZ381" s="218">
        <v>779</v>
      </c>
      <c r="BA381" s="218" t="s">
        <v>142</v>
      </c>
      <c r="BB381" s="218" t="s">
        <v>237</v>
      </c>
    </row>
    <row r="382" spans="1:54" x14ac:dyDescent="0.25">
      <c r="A382">
        <v>375</v>
      </c>
      <c r="C382" s="223">
        <f t="shared" si="76"/>
        <v>775</v>
      </c>
      <c r="E382" s="68">
        <f t="shared" si="84"/>
        <v>1128</v>
      </c>
      <c r="G382" s="3">
        <f t="shared" si="85"/>
        <v>728</v>
      </c>
      <c r="I382" s="3">
        <f t="shared" si="79"/>
        <v>328</v>
      </c>
      <c r="AH382" s="2"/>
      <c r="AI382" s="42">
        <v>375</v>
      </c>
      <c r="AK382" s="223">
        <f t="shared" si="80"/>
        <v>775</v>
      </c>
      <c r="AM382" s="68">
        <f t="shared" si="86"/>
        <v>1129</v>
      </c>
      <c r="AO382" s="3">
        <f t="shared" si="87"/>
        <v>729</v>
      </c>
      <c r="AQ382" s="3">
        <f t="shared" si="83"/>
        <v>329</v>
      </c>
      <c r="AV382" s="218">
        <v>1126</v>
      </c>
      <c r="AW382" s="218" t="s">
        <v>151</v>
      </c>
      <c r="AX382" s="218" t="s">
        <v>238</v>
      </c>
      <c r="AZ382" s="218">
        <v>778</v>
      </c>
      <c r="BA382" s="218" t="s">
        <v>142</v>
      </c>
      <c r="BB382" s="218" t="s">
        <v>239</v>
      </c>
    </row>
    <row r="383" spans="1:54" x14ac:dyDescent="0.25">
      <c r="A383">
        <v>376</v>
      </c>
      <c r="C383" s="223">
        <f t="shared" si="76"/>
        <v>776</v>
      </c>
      <c r="E383" s="68">
        <f t="shared" si="84"/>
        <v>1127</v>
      </c>
      <c r="G383" s="3">
        <f t="shared" si="85"/>
        <v>727</v>
      </c>
      <c r="I383" s="3">
        <f t="shared" si="79"/>
        <v>327</v>
      </c>
      <c r="AH383" s="2"/>
      <c r="AI383" s="42">
        <v>376</v>
      </c>
      <c r="AK383" s="223">
        <f t="shared" si="80"/>
        <v>776</v>
      </c>
      <c r="AM383" s="68">
        <f t="shared" si="86"/>
        <v>1128</v>
      </c>
      <c r="AO383" s="3">
        <f t="shared" si="87"/>
        <v>728</v>
      </c>
      <c r="AQ383" s="3">
        <f t="shared" si="83"/>
        <v>328</v>
      </c>
      <c r="AV383" s="218">
        <v>1127</v>
      </c>
      <c r="AW383" s="218" t="s">
        <v>151</v>
      </c>
      <c r="AX383" s="218" t="s">
        <v>240</v>
      </c>
      <c r="AZ383" s="218">
        <v>777</v>
      </c>
      <c r="BA383" s="218" t="s">
        <v>142</v>
      </c>
      <c r="BB383" s="218" t="s">
        <v>241</v>
      </c>
    </row>
    <row r="384" spans="1:54" x14ac:dyDescent="0.25">
      <c r="A384">
        <v>377</v>
      </c>
      <c r="C384" s="223">
        <f t="shared" si="76"/>
        <v>777</v>
      </c>
      <c r="E384" s="68">
        <f t="shared" si="84"/>
        <v>1126</v>
      </c>
      <c r="G384" s="3">
        <f t="shared" si="85"/>
        <v>726</v>
      </c>
      <c r="I384" s="3">
        <f t="shared" si="79"/>
        <v>326</v>
      </c>
      <c r="AH384" s="2"/>
      <c r="AI384" s="42">
        <v>377</v>
      </c>
      <c r="AK384" s="223">
        <f t="shared" si="80"/>
        <v>777</v>
      </c>
      <c r="AM384" s="68">
        <f t="shared" si="86"/>
        <v>1127</v>
      </c>
      <c r="AO384" s="3">
        <f t="shared" si="87"/>
        <v>727</v>
      </c>
      <c r="AQ384" s="3">
        <f t="shared" si="83"/>
        <v>327</v>
      </c>
      <c r="AV384" s="218">
        <v>1128</v>
      </c>
      <c r="AW384" s="218" t="s">
        <v>151</v>
      </c>
      <c r="AX384" s="218" t="s">
        <v>242</v>
      </c>
      <c r="AZ384" s="218">
        <v>776</v>
      </c>
      <c r="BA384" s="218" t="s">
        <v>142</v>
      </c>
      <c r="BB384" s="218" t="s">
        <v>243</v>
      </c>
    </row>
    <row r="385" spans="1:54" x14ac:dyDescent="0.25">
      <c r="A385">
        <v>378</v>
      </c>
      <c r="C385" s="223">
        <f t="shared" si="76"/>
        <v>778</v>
      </c>
      <c r="E385" s="68">
        <f t="shared" si="84"/>
        <v>1125</v>
      </c>
      <c r="G385" s="3">
        <f t="shared" si="85"/>
        <v>725</v>
      </c>
      <c r="I385" s="3">
        <f t="shared" si="79"/>
        <v>325</v>
      </c>
      <c r="AH385" s="2"/>
      <c r="AI385" s="42">
        <v>378</v>
      </c>
      <c r="AK385" s="223">
        <f t="shared" si="80"/>
        <v>778</v>
      </c>
      <c r="AM385" s="68">
        <f t="shared" si="86"/>
        <v>1126</v>
      </c>
      <c r="AO385" s="3">
        <f t="shared" si="87"/>
        <v>726</v>
      </c>
      <c r="AQ385" s="3">
        <f t="shared" si="83"/>
        <v>326</v>
      </c>
      <c r="AV385" s="218">
        <v>1129</v>
      </c>
      <c r="AW385" s="218" t="s">
        <v>151</v>
      </c>
      <c r="AX385" s="218" t="s">
        <v>244</v>
      </c>
      <c r="AZ385" s="218">
        <v>775</v>
      </c>
      <c r="BA385" s="218" t="s">
        <v>142</v>
      </c>
      <c r="BB385" s="218" t="s">
        <v>245</v>
      </c>
    </row>
    <row r="386" spans="1:54" x14ac:dyDescent="0.25">
      <c r="A386">
        <v>379</v>
      </c>
      <c r="C386" s="223">
        <f t="shared" si="76"/>
        <v>779</v>
      </c>
      <c r="E386" s="68">
        <f t="shared" si="84"/>
        <v>1124</v>
      </c>
      <c r="G386" s="3">
        <f t="shared" si="85"/>
        <v>724</v>
      </c>
      <c r="I386" s="3">
        <f t="shared" si="79"/>
        <v>324</v>
      </c>
      <c r="AH386" s="2"/>
      <c r="AI386" s="42">
        <v>379</v>
      </c>
      <c r="AK386" s="223">
        <f t="shared" si="80"/>
        <v>779</v>
      </c>
      <c r="AM386" s="68">
        <f t="shared" si="86"/>
        <v>1125</v>
      </c>
      <c r="AO386" s="3">
        <f t="shared" si="87"/>
        <v>725</v>
      </c>
      <c r="AQ386" s="3">
        <f t="shared" si="83"/>
        <v>325</v>
      </c>
      <c r="AV386" s="218">
        <v>1130</v>
      </c>
      <c r="AW386" s="218" t="s">
        <v>151</v>
      </c>
      <c r="AX386" s="218" t="s">
        <v>246</v>
      </c>
      <c r="AZ386" s="218">
        <v>774</v>
      </c>
      <c r="BA386" s="218" t="s">
        <v>142</v>
      </c>
      <c r="BB386" s="218" t="s">
        <v>247</v>
      </c>
    </row>
    <row r="387" spans="1:54" x14ac:dyDescent="0.25">
      <c r="A387">
        <v>380</v>
      </c>
      <c r="C387" s="223">
        <f t="shared" si="76"/>
        <v>780</v>
      </c>
      <c r="E387" s="68">
        <f t="shared" si="84"/>
        <v>1123</v>
      </c>
      <c r="G387" s="3">
        <f t="shared" si="85"/>
        <v>723</v>
      </c>
      <c r="I387" s="3">
        <f t="shared" si="79"/>
        <v>323</v>
      </c>
      <c r="AH387" s="2"/>
      <c r="AI387" s="42">
        <v>380</v>
      </c>
      <c r="AK387" s="223">
        <f t="shared" si="80"/>
        <v>780</v>
      </c>
      <c r="AM387" s="68">
        <f t="shared" si="86"/>
        <v>1124</v>
      </c>
      <c r="AO387" s="3">
        <f t="shared" si="87"/>
        <v>724</v>
      </c>
      <c r="AQ387" s="3">
        <f t="shared" si="83"/>
        <v>324</v>
      </c>
      <c r="AV387" s="218">
        <v>1131</v>
      </c>
      <c r="AW387" s="218" t="s">
        <v>151</v>
      </c>
      <c r="AX387" s="218" t="s">
        <v>248</v>
      </c>
      <c r="AZ387" s="218">
        <v>773</v>
      </c>
      <c r="BA387" s="218" t="s">
        <v>142</v>
      </c>
      <c r="BB387" s="218" t="s">
        <v>249</v>
      </c>
    </row>
    <row r="388" spans="1:54" x14ac:dyDescent="0.25">
      <c r="A388">
        <v>381</v>
      </c>
      <c r="C388" s="223">
        <f t="shared" si="76"/>
        <v>781</v>
      </c>
      <c r="E388" s="68">
        <f t="shared" si="84"/>
        <v>1122</v>
      </c>
      <c r="G388" s="3">
        <f t="shared" si="85"/>
        <v>722</v>
      </c>
      <c r="I388" s="3">
        <f t="shared" si="79"/>
        <v>322</v>
      </c>
      <c r="AH388" s="2"/>
      <c r="AI388" s="42">
        <v>381</v>
      </c>
      <c r="AK388" s="223">
        <f t="shared" si="80"/>
        <v>781</v>
      </c>
      <c r="AM388" s="68">
        <f t="shared" si="86"/>
        <v>1123</v>
      </c>
      <c r="AO388" s="3">
        <f t="shared" si="87"/>
        <v>723</v>
      </c>
      <c r="AQ388" s="3">
        <f t="shared" si="83"/>
        <v>323</v>
      </c>
      <c r="AV388" s="218">
        <v>1132</v>
      </c>
      <c r="AW388" s="218" t="s">
        <v>151</v>
      </c>
      <c r="AX388" s="218" t="s">
        <v>250</v>
      </c>
      <c r="AZ388" s="218">
        <v>772</v>
      </c>
      <c r="BA388" s="218" t="s">
        <v>142</v>
      </c>
      <c r="BB388" s="218" t="s">
        <v>251</v>
      </c>
    </row>
    <row r="389" spans="1:54" x14ac:dyDescent="0.25">
      <c r="A389">
        <v>382</v>
      </c>
      <c r="C389" s="223">
        <f t="shared" si="76"/>
        <v>782</v>
      </c>
      <c r="E389" s="68">
        <f t="shared" si="84"/>
        <v>1121</v>
      </c>
      <c r="G389" s="3">
        <f t="shared" si="85"/>
        <v>721</v>
      </c>
      <c r="I389" s="3">
        <f t="shared" si="79"/>
        <v>321</v>
      </c>
      <c r="AH389" s="2"/>
      <c r="AI389" s="42">
        <v>382</v>
      </c>
      <c r="AK389" s="223">
        <f t="shared" si="80"/>
        <v>782</v>
      </c>
      <c r="AM389" s="68">
        <f t="shared" si="86"/>
        <v>1122</v>
      </c>
      <c r="AO389" s="3">
        <f t="shared" si="87"/>
        <v>722</v>
      </c>
      <c r="AQ389" s="3">
        <f t="shared" si="83"/>
        <v>322</v>
      </c>
      <c r="AV389" s="218">
        <v>1133</v>
      </c>
      <c r="AW389" s="218" t="s">
        <v>151</v>
      </c>
      <c r="AX389" s="218" t="s">
        <v>251</v>
      </c>
      <c r="AZ389" s="218">
        <v>771</v>
      </c>
      <c r="BA389" s="218" t="s">
        <v>142</v>
      </c>
      <c r="BB389" s="218" t="s">
        <v>250</v>
      </c>
    </row>
    <row r="390" spans="1:54" x14ac:dyDescent="0.25">
      <c r="A390">
        <v>383</v>
      </c>
      <c r="C390" s="223">
        <f t="shared" si="76"/>
        <v>783</v>
      </c>
      <c r="E390" s="68">
        <f t="shared" si="84"/>
        <v>1120</v>
      </c>
      <c r="G390" s="3">
        <f t="shared" si="85"/>
        <v>720</v>
      </c>
      <c r="I390" s="3">
        <f t="shared" si="79"/>
        <v>320</v>
      </c>
      <c r="AH390" s="2"/>
      <c r="AI390" s="42">
        <v>383</v>
      </c>
      <c r="AK390" s="223">
        <f t="shared" si="80"/>
        <v>783</v>
      </c>
      <c r="AM390" s="68">
        <f t="shared" si="86"/>
        <v>1121</v>
      </c>
      <c r="AO390" s="3">
        <f t="shared" si="87"/>
        <v>721</v>
      </c>
      <c r="AQ390" s="3">
        <f t="shared" si="83"/>
        <v>321</v>
      </c>
      <c r="AV390" s="218">
        <v>1134</v>
      </c>
      <c r="AW390" s="218" t="s">
        <v>151</v>
      </c>
      <c r="AX390" s="218" t="s">
        <v>249</v>
      </c>
      <c r="AZ390" s="218">
        <v>770</v>
      </c>
      <c r="BA390" s="218" t="s">
        <v>142</v>
      </c>
      <c r="BB390" s="218" t="s">
        <v>248</v>
      </c>
    </row>
    <row r="391" spans="1:54" x14ac:dyDescent="0.25">
      <c r="A391">
        <v>384</v>
      </c>
      <c r="C391" s="223">
        <f t="shared" si="76"/>
        <v>784</v>
      </c>
      <c r="E391" s="68">
        <f t="shared" ref="E391:E407" si="88">1903-C391</f>
        <v>1119</v>
      </c>
      <c r="G391" s="3">
        <f t="shared" ref="G391:G407" si="89">E391-400</f>
        <v>719</v>
      </c>
      <c r="I391" s="3">
        <f t="shared" si="79"/>
        <v>319</v>
      </c>
      <c r="AH391" s="2"/>
      <c r="AI391" s="42">
        <v>384</v>
      </c>
      <c r="AK391" s="223">
        <f t="shared" si="80"/>
        <v>784</v>
      </c>
      <c r="AM391" s="68">
        <f t="shared" ref="AM391:AM407" si="90">1904-AK391</f>
        <v>1120</v>
      </c>
      <c r="AO391" s="3">
        <f t="shared" si="87"/>
        <v>720</v>
      </c>
      <c r="AQ391" s="3">
        <f t="shared" si="83"/>
        <v>320</v>
      </c>
      <c r="AV391" s="218">
        <v>1135</v>
      </c>
      <c r="AW391" s="218" t="s">
        <v>151</v>
      </c>
      <c r="AX391" s="218" t="s">
        <v>247</v>
      </c>
      <c r="AZ391" s="218">
        <v>769</v>
      </c>
      <c r="BA391" s="218" t="s">
        <v>142</v>
      </c>
      <c r="BB391" s="218" t="s">
        <v>246</v>
      </c>
    </row>
    <row r="392" spans="1:54" x14ac:dyDescent="0.25">
      <c r="A392">
        <v>385</v>
      </c>
      <c r="C392" s="223">
        <f t="shared" ref="C392:C407" si="91">A392+400</f>
        <v>785</v>
      </c>
      <c r="E392" s="68">
        <f t="shared" si="88"/>
        <v>1118</v>
      </c>
      <c r="G392" s="3">
        <f t="shared" si="89"/>
        <v>718</v>
      </c>
      <c r="I392" s="3">
        <f t="shared" ref="I392:I407" si="92">G392-400</f>
        <v>318</v>
      </c>
      <c r="AH392" s="2"/>
      <c r="AI392" s="42">
        <v>385</v>
      </c>
      <c r="AK392" s="223">
        <f t="shared" ref="AK392:AK407" si="93">AI392+400</f>
        <v>785</v>
      </c>
      <c r="AM392" s="68">
        <f t="shared" si="90"/>
        <v>1119</v>
      </c>
      <c r="AO392" s="3">
        <f t="shared" si="87"/>
        <v>719</v>
      </c>
      <c r="AQ392" s="3">
        <f t="shared" ref="AQ392:AQ407" si="94">AO392-400</f>
        <v>319</v>
      </c>
      <c r="AV392" s="218">
        <v>1136</v>
      </c>
      <c r="AW392" s="218" t="s">
        <v>151</v>
      </c>
      <c r="AX392" s="218" t="s">
        <v>245</v>
      </c>
      <c r="AZ392" s="218">
        <v>768</v>
      </c>
      <c r="BA392" s="218" t="s">
        <v>142</v>
      </c>
      <c r="BB392" s="218" t="s">
        <v>244</v>
      </c>
    </row>
    <row r="393" spans="1:54" x14ac:dyDescent="0.25">
      <c r="A393">
        <v>386</v>
      </c>
      <c r="C393" s="223">
        <f t="shared" si="91"/>
        <v>786</v>
      </c>
      <c r="E393" s="68">
        <f t="shared" si="88"/>
        <v>1117</v>
      </c>
      <c r="G393" s="3">
        <f t="shared" si="89"/>
        <v>717</v>
      </c>
      <c r="I393" s="3">
        <f t="shared" si="92"/>
        <v>317</v>
      </c>
      <c r="AH393" s="2"/>
      <c r="AI393" s="42">
        <v>386</v>
      </c>
      <c r="AK393" s="223">
        <f t="shared" si="93"/>
        <v>786</v>
      </c>
      <c r="AM393" s="68">
        <f t="shared" si="90"/>
        <v>1118</v>
      </c>
      <c r="AO393" s="3">
        <f t="shared" si="87"/>
        <v>718</v>
      </c>
      <c r="AQ393" s="3">
        <f t="shared" si="94"/>
        <v>318</v>
      </c>
      <c r="AV393" s="218">
        <v>1137</v>
      </c>
      <c r="AW393" s="218" t="s">
        <v>151</v>
      </c>
      <c r="AX393" s="218" t="s">
        <v>243</v>
      </c>
      <c r="AZ393" s="218">
        <v>767</v>
      </c>
      <c r="BA393" s="218" t="s">
        <v>142</v>
      </c>
      <c r="BB393" s="218" t="s">
        <v>242</v>
      </c>
    </row>
    <row r="394" spans="1:54" x14ac:dyDescent="0.25">
      <c r="A394">
        <v>387</v>
      </c>
      <c r="C394" s="223">
        <f t="shared" si="91"/>
        <v>787</v>
      </c>
      <c r="E394" s="68">
        <f t="shared" si="88"/>
        <v>1116</v>
      </c>
      <c r="G394" s="3">
        <f t="shared" si="89"/>
        <v>716</v>
      </c>
      <c r="I394" s="3">
        <f t="shared" si="92"/>
        <v>316</v>
      </c>
      <c r="AH394" s="2"/>
      <c r="AI394" s="42">
        <v>387</v>
      </c>
      <c r="AK394" s="223">
        <f t="shared" si="93"/>
        <v>787</v>
      </c>
      <c r="AM394" s="68">
        <f t="shared" si="90"/>
        <v>1117</v>
      </c>
      <c r="AO394" s="3">
        <f t="shared" si="87"/>
        <v>717</v>
      </c>
      <c r="AQ394" s="3">
        <f t="shared" si="94"/>
        <v>317</v>
      </c>
      <c r="AV394" s="218">
        <v>1138</v>
      </c>
      <c r="AW394" s="218" t="s">
        <v>151</v>
      </c>
      <c r="AX394" s="218" t="s">
        <v>241</v>
      </c>
      <c r="AZ394" s="218">
        <v>766</v>
      </c>
      <c r="BA394" s="218" t="s">
        <v>142</v>
      </c>
      <c r="BB394" s="218" t="s">
        <v>240</v>
      </c>
    </row>
    <row r="395" spans="1:54" x14ac:dyDescent="0.25">
      <c r="A395">
        <v>388</v>
      </c>
      <c r="C395" s="223">
        <f t="shared" si="91"/>
        <v>788</v>
      </c>
      <c r="E395" s="68">
        <f t="shared" si="88"/>
        <v>1115</v>
      </c>
      <c r="G395" s="3">
        <f t="shared" si="89"/>
        <v>715</v>
      </c>
      <c r="I395" s="3">
        <f t="shared" si="92"/>
        <v>315</v>
      </c>
      <c r="AH395" s="2"/>
      <c r="AI395" s="42">
        <v>388</v>
      </c>
      <c r="AK395" s="223">
        <f t="shared" si="93"/>
        <v>788</v>
      </c>
      <c r="AM395" s="68">
        <f t="shared" si="90"/>
        <v>1116</v>
      </c>
      <c r="AO395" s="3">
        <f t="shared" si="87"/>
        <v>716</v>
      </c>
      <c r="AQ395" s="3">
        <f t="shared" si="94"/>
        <v>316</v>
      </c>
      <c r="AV395" s="218">
        <v>1139</v>
      </c>
      <c r="AW395" s="218" t="s">
        <v>151</v>
      </c>
      <c r="AX395" s="218" t="s">
        <v>239</v>
      </c>
      <c r="AZ395" s="218">
        <v>765</v>
      </c>
      <c r="BA395" s="218" t="s">
        <v>142</v>
      </c>
      <c r="BB395" s="218" t="s">
        <v>238</v>
      </c>
    </row>
    <row r="396" spans="1:54" x14ac:dyDescent="0.25">
      <c r="A396">
        <v>389</v>
      </c>
      <c r="C396" s="223">
        <f t="shared" si="91"/>
        <v>789</v>
      </c>
      <c r="E396" s="68">
        <f t="shared" si="88"/>
        <v>1114</v>
      </c>
      <c r="G396" s="3">
        <f t="shared" si="89"/>
        <v>714</v>
      </c>
      <c r="I396" s="3">
        <f t="shared" si="92"/>
        <v>314</v>
      </c>
      <c r="AH396" s="2"/>
      <c r="AI396" s="42">
        <v>389</v>
      </c>
      <c r="AK396" s="223">
        <f t="shared" si="93"/>
        <v>789</v>
      </c>
      <c r="AM396" s="68">
        <f t="shared" si="90"/>
        <v>1115</v>
      </c>
      <c r="AO396" s="3">
        <f t="shared" si="87"/>
        <v>715</v>
      </c>
      <c r="AQ396" s="3">
        <f t="shared" si="94"/>
        <v>315</v>
      </c>
      <c r="AV396" s="218">
        <v>1140</v>
      </c>
      <c r="AW396" s="218" t="s">
        <v>151</v>
      </c>
      <c r="AX396" s="218" t="s">
        <v>237</v>
      </c>
      <c r="AZ396" s="218">
        <v>764</v>
      </c>
      <c r="BA396" s="218" t="s">
        <v>142</v>
      </c>
      <c r="BB396" s="218" t="s">
        <v>236</v>
      </c>
    </row>
    <row r="397" spans="1:54" x14ac:dyDescent="0.25">
      <c r="A397">
        <v>390</v>
      </c>
      <c r="C397" s="223">
        <f t="shared" si="91"/>
        <v>790</v>
      </c>
      <c r="E397" s="68">
        <f t="shared" si="88"/>
        <v>1113</v>
      </c>
      <c r="G397" s="3">
        <f t="shared" si="89"/>
        <v>713</v>
      </c>
      <c r="I397" s="3">
        <f t="shared" si="92"/>
        <v>313</v>
      </c>
      <c r="AH397" s="2"/>
      <c r="AI397" s="42">
        <v>390</v>
      </c>
      <c r="AK397" s="223">
        <f t="shared" si="93"/>
        <v>790</v>
      </c>
      <c r="AM397" s="68">
        <f t="shared" si="90"/>
        <v>1114</v>
      </c>
      <c r="AO397" s="3">
        <f t="shared" si="87"/>
        <v>714</v>
      </c>
      <c r="AQ397" s="3">
        <f t="shared" si="94"/>
        <v>314</v>
      </c>
      <c r="AV397" s="218">
        <v>1141</v>
      </c>
      <c r="AW397" s="218" t="s">
        <v>151</v>
      </c>
      <c r="AX397" s="218" t="s">
        <v>235</v>
      </c>
      <c r="AZ397" s="218">
        <v>763</v>
      </c>
      <c r="BA397" s="218" t="s">
        <v>142</v>
      </c>
      <c r="BB397" s="218" t="s">
        <v>234</v>
      </c>
    </row>
    <row r="398" spans="1:54" x14ac:dyDescent="0.25">
      <c r="A398">
        <v>391</v>
      </c>
      <c r="C398" s="223">
        <f t="shared" si="91"/>
        <v>791</v>
      </c>
      <c r="E398" s="68">
        <f t="shared" si="88"/>
        <v>1112</v>
      </c>
      <c r="G398" s="3">
        <f t="shared" si="89"/>
        <v>712</v>
      </c>
      <c r="I398" s="3">
        <f t="shared" si="92"/>
        <v>312</v>
      </c>
      <c r="AH398" s="2"/>
      <c r="AI398" s="42">
        <v>391</v>
      </c>
      <c r="AK398" s="223">
        <f t="shared" si="93"/>
        <v>791</v>
      </c>
      <c r="AM398" s="68">
        <f t="shared" si="90"/>
        <v>1113</v>
      </c>
      <c r="AO398" s="3">
        <f t="shared" si="87"/>
        <v>713</v>
      </c>
      <c r="AQ398" s="3">
        <f t="shared" si="94"/>
        <v>313</v>
      </c>
      <c r="AV398" s="218">
        <v>1142</v>
      </c>
      <c r="AW398" s="218" t="s">
        <v>151</v>
      </c>
      <c r="AX398" s="218" t="s">
        <v>233</v>
      </c>
      <c r="AZ398" s="218">
        <v>762</v>
      </c>
      <c r="BA398" s="218" t="s">
        <v>142</v>
      </c>
      <c r="BB398" s="218" t="s">
        <v>232</v>
      </c>
    </row>
    <row r="399" spans="1:54" x14ac:dyDescent="0.25">
      <c r="A399">
        <v>392</v>
      </c>
      <c r="C399" s="223">
        <f t="shared" si="91"/>
        <v>792</v>
      </c>
      <c r="E399" s="68">
        <f t="shared" si="88"/>
        <v>1111</v>
      </c>
      <c r="G399" s="3">
        <f t="shared" si="89"/>
        <v>711</v>
      </c>
      <c r="I399" s="3">
        <f t="shared" si="92"/>
        <v>311</v>
      </c>
      <c r="AH399" s="2"/>
      <c r="AI399" s="42">
        <v>392</v>
      </c>
      <c r="AK399" s="223">
        <f t="shared" si="93"/>
        <v>792</v>
      </c>
      <c r="AM399" s="68">
        <f t="shared" si="90"/>
        <v>1112</v>
      </c>
      <c r="AO399" s="3">
        <f t="shared" si="87"/>
        <v>712</v>
      </c>
      <c r="AQ399" s="3">
        <f t="shared" si="94"/>
        <v>312</v>
      </c>
      <c r="AV399" s="218">
        <v>1143</v>
      </c>
      <c r="AW399" s="218" t="s">
        <v>151</v>
      </c>
      <c r="AX399" s="218" t="s">
        <v>231</v>
      </c>
      <c r="AZ399" s="218">
        <v>761</v>
      </c>
      <c r="BA399" s="218" t="s">
        <v>142</v>
      </c>
      <c r="BB399" s="218" t="s">
        <v>230</v>
      </c>
    </row>
    <row r="400" spans="1:54" x14ac:dyDescent="0.25">
      <c r="A400">
        <v>393</v>
      </c>
      <c r="C400" s="223">
        <f t="shared" si="91"/>
        <v>793</v>
      </c>
      <c r="E400" s="68">
        <f t="shared" si="88"/>
        <v>1110</v>
      </c>
      <c r="G400" s="3">
        <f t="shared" si="89"/>
        <v>710</v>
      </c>
      <c r="I400" s="3">
        <f t="shared" si="92"/>
        <v>310</v>
      </c>
      <c r="AH400" s="2"/>
      <c r="AI400" s="42">
        <v>393</v>
      </c>
      <c r="AK400" s="223">
        <f t="shared" si="93"/>
        <v>793</v>
      </c>
      <c r="AM400" s="68">
        <f t="shared" si="90"/>
        <v>1111</v>
      </c>
      <c r="AO400" s="3">
        <f t="shared" si="87"/>
        <v>711</v>
      </c>
      <c r="AQ400" s="3">
        <f t="shared" si="94"/>
        <v>311</v>
      </c>
      <c r="AV400" s="218">
        <v>1144</v>
      </c>
      <c r="AW400" s="218" t="s">
        <v>151</v>
      </c>
      <c r="AX400" s="218" t="s">
        <v>229</v>
      </c>
      <c r="AZ400" s="218">
        <v>760</v>
      </c>
      <c r="BA400" s="218" t="s">
        <v>142</v>
      </c>
      <c r="BB400" s="218" t="s">
        <v>228</v>
      </c>
    </row>
    <row r="401" spans="1:54" x14ac:dyDescent="0.25">
      <c r="A401">
        <v>394</v>
      </c>
      <c r="C401" s="223">
        <f t="shared" si="91"/>
        <v>794</v>
      </c>
      <c r="E401" s="68">
        <f t="shared" si="88"/>
        <v>1109</v>
      </c>
      <c r="G401" s="3">
        <f t="shared" si="89"/>
        <v>709</v>
      </c>
      <c r="I401" s="3">
        <f t="shared" si="92"/>
        <v>309</v>
      </c>
      <c r="AH401" s="2"/>
      <c r="AI401" s="42">
        <v>394</v>
      </c>
      <c r="AK401" s="223">
        <f t="shared" si="93"/>
        <v>794</v>
      </c>
      <c r="AM401" s="68">
        <f t="shared" si="90"/>
        <v>1110</v>
      </c>
      <c r="AO401" s="3">
        <f t="shared" si="87"/>
        <v>710</v>
      </c>
      <c r="AQ401" s="3">
        <f t="shared" si="94"/>
        <v>310</v>
      </c>
      <c r="AV401" s="218">
        <v>1145</v>
      </c>
      <c r="AW401" s="218" t="s">
        <v>151</v>
      </c>
      <c r="AX401" s="218" t="s">
        <v>227</v>
      </c>
      <c r="AZ401" s="218">
        <v>759</v>
      </c>
      <c r="BA401" s="218" t="s">
        <v>142</v>
      </c>
      <c r="BB401" s="218" t="s">
        <v>226</v>
      </c>
    </row>
    <row r="402" spans="1:54" x14ac:dyDescent="0.25">
      <c r="A402">
        <v>395</v>
      </c>
      <c r="C402" s="223">
        <f t="shared" si="91"/>
        <v>795</v>
      </c>
      <c r="E402" s="68">
        <f t="shared" si="88"/>
        <v>1108</v>
      </c>
      <c r="G402" s="3">
        <f t="shared" si="89"/>
        <v>708</v>
      </c>
      <c r="I402" s="3">
        <f t="shared" si="92"/>
        <v>308</v>
      </c>
      <c r="AH402" s="2"/>
      <c r="AI402" s="42">
        <v>395</v>
      </c>
      <c r="AK402" s="223">
        <f t="shared" si="93"/>
        <v>795</v>
      </c>
      <c r="AM402" s="68">
        <f t="shared" si="90"/>
        <v>1109</v>
      </c>
      <c r="AO402" s="3">
        <f t="shared" si="87"/>
        <v>709</v>
      </c>
      <c r="AQ402" s="3">
        <f t="shared" si="94"/>
        <v>309</v>
      </c>
      <c r="AV402" s="218">
        <v>1146</v>
      </c>
      <c r="AW402" s="218" t="s">
        <v>151</v>
      </c>
      <c r="AX402" s="218" t="s">
        <v>225</v>
      </c>
      <c r="AZ402" s="218">
        <v>758</v>
      </c>
      <c r="BA402" s="218" t="s">
        <v>142</v>
      </c>
      <c r="BB402" s="218" t="s">
        <v>224</v>
      </c>
    </row>
    <row r="403" spans="1:54" x14ac:dyDescent="0.25">
      <c r="A403">
        <v>396</v>
      </c>
      <c r="C403" s="223">
        <f t="shared" si="91"/>
        <v>796</v>
      </c>
      <c r="E403" s="68">
        <f t="shared" si="88"/>
        <v>1107</v>
      </c>
      <c r="G403" s="3">
        <f t="shared" si="89"/>
        <v>707</v>
      </c>
      <c r="I403" s="3">
        <f t="shared" si="92"/>
        <v>307</v>
      </c>
      <c r="AH403" s="2"/>
      <c r="AI403" s="42">
        <v>396</v>
      </c>
      <c r="AK403" s="223">
        <f t="shared" si="93"/>
        <v>796</v>
      </c>
      <c r="AM403" s="68">
        <f t="shared" si="90"/>
        <v>1108</v>
      </c>
      <c r="AO403" s="3">
        <f t="shared" si="87"/>
        <v>708</v>
      </c>
      <c r="AQ403" s="3">
        <f t="shared" si="94"/>
        <v>308</v>
      </c>
      <c r="AV403" s="218">
        <v>1147</v>
      </c>
      <c r="AW403" s="218" t="s">
        <v>151</v>
      </c>
      <c r="AX403" s="218" t="s">
        <v>223</v>
      </c>
      <c r="AZ403" s="218">
        <v>757</v>
      </c>
      <c r="BA403" s="218" t="s">
        <v>142</v>
      </c>
      <c r="BB403" s="218" t="s">
        <v>222</v>
      </c>
    </row>
    <row r="404" spans="1:54" x14ac:dyDescent="0.25">
      <c r="A404">
        <v>397</v>
      </c>
      <c r="C404" s="223">
        <f t="shared" si="91"/>
        <v>797</v>
      </c>
      <c r="E404" s="68">
        <f t="shared" si="88"/>
        <v>1106</v>
      </c>
      <c r="G404" s="3">
        <f t="shared" si="89"/>
        <v>706</v>
      </c>
      <c r="I404" s="3">
        <f t="shared" si="92"/>
        <v>306</v>
      </c>
      <c r="AH404" s="2"/>
      <c r="AI404" s="42">
        <v>397</v>
      </c>
      <c r="AK404" s="223">
        <f t="shared" si="93"/>
        <v>797</v>
      </c>
      <c r="AM404" s="68">
        <f t="shared" si="90"/>
        <v>1107</v>
      </c>
      <c r="AO404" s="3">
        <f t="shared" si="87"/>
        <v>707</v>
      </c>
      <c r="AQ404" s="3">
        <f t="shared" si="94"/>
        <v>307</v>
      </c>
      <c r="AV404" s="218">
        <v>1148</v>
      </c>
      <c r="AW404" s="218" t="s">
        <v>151</v>
      </c>
      <c r="AX404" s="218" t="s">
        <v>221</v>
      </c>
      <c r="AZ404" s="218">
        <v>756</v>
      </c>
      <c r="BA404" s="218" t="s">
        <v>142</v>
      </c>
      <c r="BB404" s="218" t="s">
        <v>220</v>
      </c>
    </row>
    <row r="405" spans="1:54" x14ac:dyDescent="0.25">
      <c r="A405">
        <v>398</v>
      </c>
      <c r="C405" s="223">
        <f t="shared" si="91"/>
        <v>798</v>
      </c>
      <c r="E405" s="68">
        <f t="shared" si="88"/>
        <v>1105</v>
      </c>
      <c r="G405" s="3">
        <f t="shared" si="89"/>
        <v>705</v>
      </c>
      <c r="I405" s="3">
        <f t="shared" si="92"/>
        <v>305</v>
      </c>
      <c r="AH405" s="2"/>
      <c r="AI405" s="42">
        <v>398</v>
      </c>
      <c r="AK405" s="223">
        <f t="shared" si="93"/>
        <v>798</v>
      </c>
      <c r="AM405" s="68">
        <f t="shared" si="90"/>
        <v>1106</v>
      </c>
      <c r="AO405" s="3">
        <f t="shared" si="87"/>
        <v>706</v>
      </c>
      <c r="AQ405" s="3">
        <f t="shared" si="94"/>
        <v>306</v>
      </c>
      <c r="AV405" s="218">
        <v>1149</v>
      </c>
      <c r="AW405" s="218" t="s">
        <v>151</v>
      </c>
      <c r="AX405" s="218" t="s">
        <v>219</v>
      </c>
      <c r="AZ405" s="218">
        <v>755</v>
      </c>
      <c r="BA405" s="218" t="s">
        <v>142</v>
      </c>
      <c r="BB405" s="218" t="s">
        <v>218</v>
      </c>
    </row>
    <row r="406" spans="1:54" x14ac:dyDescent="0.25">
      <c r="A406">
        <v>399</v>
      </c>
      <c r="C406" s="223">
        <f t="shared" si="91"/>
        <v>799</v>
      </c>
      <c r="E406" s="68">
        <f t="shared" si="88"/>
        <v>1104</v>
      </c>
      <c r="G406" s="3">
        <f t="shared" si="89"/>
        <v>704</v>
      </c>
      <c r="I406" s="3">
        <f t="shared" si="92"/>
        <v>304</v>
      </c>
      <c r="AH406" s="2"/>
      <c r="AI406" s="42">
        <v>399</v>
      </c>
      <c r="AK406" s="223">
        <f t="shared" si="93"/>
        <v>799</v>
      </c>
      <c r="AM406" s="68">
        <f t="shared" si="90"/>
        <v>1105</v>
      </c>
      <c r="AO406" s="3">
        <f t="shared" si="87"/>
        <v>705</v>
      </c>
      <c r="AQ406" s="3">
        <f t="shared" si="94"/>
        <v>305</v>
      </c>
      <c r="AV406" s="218">
        <v>1150</v>
      </c>
      <c r="AW406" s="218" t="s">
        <v>151</v>
      </c>
      <c r="AX406" s="218" t="s">
        <v>217</v>
      </c>
      <c r="AZ406" s="218">
        <v>754</v>
      </c>
      <c r="BA406" s="218" t="s">
        <v>142</v>
      </c>
      <c r="BB406" s="218" t="s">
        <v>216</v>
      </c>
    </row>
    <row r="407" spans="1:54" x14ac:dyDescent="0.25">
      <c r="A407">
        <v>400</v>
      </c>
      <c r="C407" s="223">
        <f t="shared" si="91"/>
        <v>800</v>
      </c>
      <c r="E407" s="68">
        <f t="shared" si="88"/>
        <v>1103</v>
      </c>
      <c r="G407" s="3">
        <f t="shared" si="89"/>
        <v>703</v>
      </c>
      <c r="I407" s="3">
        <f t="shared" si="92"/>
        <v>303</v>
      </c>
      <c r="AH407" s="2"/>
      <c r="AI407" s="42">
        <v>400</v>
      </c>
      <c r="AK407" s="223">
        <f t="shared" si="93"/>
        <v>800</v>
      </c>
      <c r="AM407" s="68">
        <f t="shared" si="90"/>
        <v>1104</v>
      </c>
      <c r="AO407" s="3">
        <f t="shared" si="87"/>
        <v>704</v>
      </c>
      <c r="AQ407" s="3">
        <f t="shared" si="94"/>
        <v>304</v>
      </c>
      <c r="AV407" s="218">
        <v>1151</v>
      </c>
      <c r="AW407" s="218" t="s">
        <v>151</v>
      </c>
      <c r="AX407" s="218" t="s">
        <v>215</v>
      </c>
      <c r="AZ407" s="218">
        <v>753</v>
      </c>
      <c r="BA407" s="218" t="s">
        <v>142</v>
      </c>
      <c r="BB407" s="218" t="s">
        <v>214</v>
      </c>
    </row>
    <row r="408" spans="1:54" x14ac:dyDescent="0.25">
      <c r="AV408" s="222">
        <v>1152</v>
      </c>
      <c r="AW408" s="221" t="s">
        <v>151</v>
      </c>
      <c r="AX408" s="221" t="s">
        <v>213</v>
      </c>
      <c r="AZ408" s="218">
        <v>752</v>
      </c>
      <c r="BA408" s="218" t="s">
        <v>142</v>
      </c>
      <c r="BB408" s="218" t="s">
        <v>212</v>
      </c>
    </row>
    <row r="410" spans="1:54" x14ac:dyDescent="0.25">
      <c r="AW410" s="218" t="s">
        <v>211</v>
      </c>
      <c r="BA410" s="218" t="s">
        <v>210</v>
      </c>
    </row>
    <row r="411" spans="1:54" ht="28.5" x14ac:dyDescent="0.45">
      <c r="AW411" s="220" t="s">
        <v>209</v>
      </c>
      <c r="BA411" s="219" t="s">
        <v>208</v>
      </c>
    </row>
  </sheetData>
  <mergeCells count="4">
    <mergeCell ref="A1:L1"/>
    <mergeCell ref="M1:AG1"/>
    <mergeCell ref="AI1:AU1"/>
    <mergeCell ref="AV1:BB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7"/>
  <sheetViews>
    <sheetView workbookViewId="0">
      <pane ySplit="2" topLeftCell="A3" activePane="bottomLeft" state="frozen"/>
      <selection activeCell="C38" sqref="C38"/>
      <selection pane="bottomLeft" activeCell="C38" sqref="C38"/>
    </sheetView>
  </sheetViews>
  <sheetFormatPr defaultRowHeight="15" x14ac:dyDescent="0.25"/>
  <cols>
    <col min="5" max="5" width="11.5703125" customWidth="1"/>
    <col min="11" max="11" width="11.5703125" customWidth="1"/>
    <col min="14" max="14" width="34.28515625" bestFit="1" customWidth="1"/>
    <col min="15" max="15" width="3.28515625" customWidth="1"/>
    <col min="16" max="16" width="77.28515625" bestFit="1" customWidth="1"/>
  </cols>
  <sheetData>
    <row r="1" spans="1:16" ht="15.75" thickBot="1" x14ac:dyDescent="0.3">
      <c r="A1" s="303" t="s">
        <v>79</v>
      </c>
      <c r="B1" s="304"/>
      <c r="C1" s="304"/>
      <c r="D1" s="304"/>
      <c r="E1" s="305"/>
      <c r="G1" s="303" t="s">
        <v>80</v>
      </c>
      <c r="H1" s="304"/>
      <c r="I1" s="304"/>
      <c r="J1" s="304"/>
      <c r="K1" s="305"/>
      <c r="M1" s="53">
        <v>363</v>
      </c>
      <c r="N1" s="306" t="s">
        <v>67</v>
      </c>
      <c r="P1" s="307" t="s">
        <v>78</v>
      </c>
    </row>
    <row r="2" spans="1:16" x14ac:dyDescent="0.25">
      <c r="A2" t="s">
        <v>64</v>
      </c>
      <c r="C2" t="s">
        <v>65</v>
      </c>
      <c r="E2" t="s">
        <v>66</v>
      </c>
      <c r="G2" t="s">
        <v>64</v>
      </c>
      <c r="I2" t="s">
        <v>65</v>
      </c>
      <c r="K2" t="s">
        <v>66</v>
      </c>
      <c r="M2" s="53">
        <v>364</v>
      </c>
      <c r="N2" s="306"/>
      <c r="P2" s="307"/>
    </row>
    <row r="3" spans="1:16" x14ac:dyDescent="0.25">
      <c r="M3" s="63"/>
      <c r="N3" s="58"/>
      <c r="P3" s="59"/>
    </row>
    <row r="4" spans="1:16" ht="30" x14ac:dyDescent="0.25">
      <c r="A4">
        <v>277</v>
      </c>
      <c r="C4">
        <v>348</v>
      </c>
      <c r="E4">
        <f>A4+C4</f>
        <v>625</v>
      </c>
      <c r="G4">
        <v>291</v>
      </c>
      <c r="I4" s="53">
        <v>364</v>
      </c>
      <c r="K4">
        <f>G4+I4</f>
        <v>655</v>
      </c>
      <c r="P4" s="54" t="s">
        <v>76</v>
      </c>
    </row>
    <row r="5" spans="1:16" x14ac:dyDescent="0.25">
      <c r="A5">
        <v>278</v>
      </c>
      <c r="C5">
        <v>347</v>
      </c>
      <c r="E5">
        <f>A5+C5</f>
        <v>625</v>
      </c>
      <c r="G5">
        <v>292</v>
      </c>
      <c r="I5" s="53">
        <v>363</v>
      </c>
      <c r="K5">
        <f>G5+I5</f>
        <v>655</v>
      </c>
    </row>
    <row r="6" spans="1:16" x14ac:dyDescent="0.25">
      <c r="A6">
        <v>279</v>
      </c>
      <c r="C6">
        <v>346</v>
      </c>
      <c r="E6">
        <f t="shared" ref="E6:E69" si="0">A6+C6</f>
        <v>625</v>
      </c>
      <c r="G6">
        <v>293</v>
      </c>
      <c r="I6">
        <v>362</v>
      </c>
      <c r="K6">
        <f t="shared" ref="K6:K69" si="1">G6+I6</f>
        <v>655</v>
      </c>
      <c r="P6" t="s">
        <v>77</v>
      </c>
    </row>
    <row r="7" spans="1:16" x14ac:dyDescent="0.25">
      <c r="A7">
        <v>280</v>
      </c>
      <c r="C7">
        <v>345</v>
      </c>
      <c r="E7">
        <f t="shared" si="0"/>
        <v>625</v>
      </c>
      <c r="G7">
        <v>294</v>
      </c>
      <c r="I7">
        <v>361</v>
      </c>
      <c r="K7">
        <f t="shared" si="1"/>
        <v>655</v>
      </c>
      <c r="P7" t="s">
        <v>68</v>
      </c>
    </row>
    <row r="8" spans="1:16" x14ac:dyDescent="0.25">
      <c r="A8">
        <v>281</v>
      </c>
      <c r="C8">
        <v>344</v>
      </c>
      <c r="E8">
        <f t="shared" si="0"/>
        <v>625</v>
      </c>
      <c r="G8">
        <v>295</v>
      </c>
      <c r="I8">
        <v>360</v>
      </c>
      <c r="K8">
        <f t="shared" si="1"/>
        <v>655</v>
      </c>
      <c r="P8" t="s">
        <v>69</v>
      </c>
    </row>
    <row r="9" spans="1:16" x14ac:dyDescent="0.25">
      <c r="A9">
        <v>282</v>
      </c>
      <c r="C9">
        <v>343</v>
      </c>
      <c r="E9">
        <f t="shared" si="0"/>
        <v>625</v>
      </c>
      <c r="G9">
        <v>296</v>
      </c>
      <c r="I9">
        <v>359</v>
      </c>
      <c r="K9">
        <f t="shared" si="1"/>
        <v>655</v>
      </c>
    </row>
    <row r="10" spans="1:16" x14ac:dyDescent="0.25">
      <c r="A10">
        <v>283</v>
      </c>
      <c r="C10">
        <v>342</v>
      </c>
      <c r="E10">
        <f t="shared" si="0"/>
        <v>625</v>
      </c>
      <c r="G10">
        <v>297</v>
      </c>
      <c r="I10">
        <v>358</v>
      </c>
      <c r="K10">
        <f t="shared" si="1"/>
        <v>655</v>
      </c>
    </row>
    <row r="11" spans="1:16" x14ac:dyDescent="0.25">
      <c r="A11">
        <v>284</v>
      </c>
      <c r="C11">
        <v>341</v>
      </c>
      <c r="E11">
        <f t="shared" si="0"/>
        <v>625</v>
      </c>
      <c r="G11">
        <v>298</v>
      </c>
      <c r="I11">
        <v>357</v>
      </c>
      <c r="K11">
        <f t="shared" si="1"/>
        <v>655</v>
      </c>
    </row>
    <row r="12" spans="1:16" x14ac:dyDescent="0.25">
      <c r="A12">
        <v>285</v>
      </c>
      <c r="C12">
        <v>340</v>
      </c>
      <c r="E12">
        <f t="shared" si="0"/>
        <v>625</v>
      </c>
      <c r="G12">
        <v>299</v>
      </c>
      <c r="I12">
        <v>356</v>
      </c>
      <c r="K12">
        <f t="shared" si="1"/>
        <v>655</v>
      </c>
    </row>
    <row r="13" spans="1:16" x14ac:dyDescent="0.25">
      <c r="A13">
        <v>286</v>
      </c>
      <c r="C13">
        <v>339</v>
      </c>
      <c r="E13">
        <f t="shared" si="0"/>
        <v>625</v>
      </c>
      <c r="G13">
        <v>300</v>
      </c>
      <c r="I13">
        <v>355</v>
      </c>
      <c r="K13">
        <f t="shared" si="1"/>
        <v>655</v>
      </c>
    </row>
    <row r="14" spans="1:16" x14ac:dyDescent="0.25">
      <c r="A14">
        <v>287</v>
      </c>
      <c r="C14">
        <v>338</v>
      </c>
      <c r="E14">
        <f t="shared" si="0"/>
        <v>625</v>
      </c>
      <c r="G14">
        <v>301</v>
      </c>
      <c r="I14">
        <v>354</v>
      </c>
      <c r="K14">
        <f t="shared" si="1"/>
        <v>655</v>
      </c>
    </row>
    <row r="15" spans="1:16" x14ac:dyDescent="0.25">
      <c r="A15">
        <v>288</v>
      </c>
      <c r="C15">
        <v>337</v>
      </c>
      <c r="E15">
        <f t="shared" si="0"/>
        <v>625</v>
      </c>
      <c r="G15">
        <v>302</v>
      </c>
      <c r="I15">
        <v>353</v>
      </c>
      <c r="K15">
        <f t="shared" si="1"/>
        <v>655</v>
      </c>
    </row>
    <row r="16" spans="1:16" x14ac:dyDescent="0.25">
      <c r="A16">
        <v>289</v>
      </c>
      <c r="C16">
        <v>336</v>
      </c>
      <c r="E16">
        <f t="shared" si="0"/>
        <v>625</v>
      </c>
      <c r="G16">
        <v>303</v>
      </c>
      <c r="I16">
        <v>352</v>
      </c>
      <c r="K16">
        <f t="shared" si="1"/>
        <v>655</v>
      </c>
    </row>
    <row r="17" spans="1:11" x14ac:dyDescent="0.25">
      <c r="A17">
        <v>290</v>
      </c>
      <c r="C17">
        <v>335</v>
      </c>
      <c r="E17">
        <f t="shared" si="0"/>
        <v>625</v>
      </c>
      <c r="G17">
        <v>304</v>
      </c>
      <c r="I17">
        <v>351</v>
      </c>
      <c r="K17">
        <f t="shared" si="1"/>
        <v>655</v>
      </c>
    </row>
    <row r="18" spans="1:11" x14ac:dyDescent="0.25">
      <c r="A18">
        <v>291</v>
      </c>
      <c r="C18">
        <v>334</v>
      </c>
      <c r="E18">
        <f t="shared" si="0"/>
        <v>625</v>
      </c>
      <c r="G18">
        <v>305</v>
      </c>
      <c r="I18">
        <v>350</v>
      </c>
      <c r="K18">
        <f t="shared" si="1"/>
        <v>655</v>
      </c>
    </row>
    <row r="19" spans="1:11" x14ac:dyDescent="0.25">
      <c r="A19">
        <v>292</v>
      </c>
      <c r="C19">
        <v>333</v>
      </c>
      <c r="E19">
        <f t="shared" si="0"/>
        <v>625</v>
      </c>
      <c r="G19">
        <v>306</v>
      </c>
      <c r="I19">
        <v>349</v>
      </c>
      <c r="K19">
        <f t="shared" si="1"/>
        <v>655</v>
      </c>
    </row>
    <row r="20" spans="1:11" x14ac:dyDescent="0.25">
      <c r="A20">
        <v>293</v>
      </c>
      <c r="C20">
        <v>332</v>
      </c>
      <c r="E20">
        <f t="shared" si="0"/>
        <v>625</v>
      </c>
      <c r="G20">
        <v>307</v>
      </c>
      <c r="I20">
        <v>348</v>
      </c>
      <c r="K20">
        <f t="shared" si="1"/>
        <v>655</v>
      </c>
    </row>
    <row r="21" spans="1:11" x14ac:dyDescent="0.25">
      <c r="A21">
        <v>294</v>
      </c>
      <c r="C21">
        <v>331</v>
      </c>
      <c r="E21">
        <f t="shared" si="0"/>
        <v>625</v>
      </c>
      <c r="G21">
        <v>308</v>
      </c>
      <c r="I21">
        <v>347</v>
      </c>
      <c r="K21">
        <f t="shared" si="1"/>
        <v>655</v>
      </c>
    </row>
    <row r="22" spans="1:11" x14ac:dyDescent="0.25">
      <c r="A22">
        <v>295</v>
      </c>
      <c r="C22">
        <v>330</v>
      </c>
      <c r="E22">
        <f t="shared" si="0"/>
        <v>625</v>
      </c>
      <c r="G22">
        <v>309</v>
      </c>
      <c r="I22">
        <v>346</v>
      </c>
      <c r="K22">
        <f t="shared" si="1"/>
        <v>655</v>
      </c>
    </row>
    <row r="23" spans="1:11" x14ac:dyDescent="0.25">
      <c r="A23">
        <v>296</v>
      </c>
      <c r="C23">
        <v>329</v>
      </c>
      <c r="E23">
        <f t="shared" si="0"/>
        <v>625</v>
      </c>
      <c r="G23">
        <v>310</v>
      </c>
      <c r="I23">
        <v>345</v>
      </c>
      <c r="K23">
        <f t="shared" si="1"/>
        <v>655</v>
      </c>
    </row>
    <row r="24" spans="1:11" x14ac:dyDescent="0.25">
      <c r="A24">
        <v>297</v>
      </c>
      <c r="C24">
        <v>328</v>
      </c>
      <c r="E24">
        <f t="shared" si="0"/>
        <v>625</v>
      </c>
      <c r="G24">
        <v>311</v>
      </c>
      <c r="I24">
        <v>344</v>
      </c>
      <c r="K24">
        <f t="shared" si="1"/>
        <v>655</v>
      </c>
    </row>
    <row r="25" spans="1:11" x14ac:dyDescent="0.25">
      <c r="A25">
        <v>298</v>
      </c>
      <c r="C25">
        <v>327</v>
      </c>
      <c r="E25">
        <f t="shared" si="0"/>
        <v>625</v>
      </c>
      <c r="G25">
        <v>312</v>
      </c>
      <c r="I25">
        <v>343</v>
      </c>
      <c r="K25">
        <f t="shared" si="1"/>
        <v>655</v>
      </c>
    </row>
    <row r="26" spans="1:11" x14ac:dyDescent="0.25">
      <c r="A26">
        <v>299</v>
      </c>
      <c r="C26">
        <v>326</v>
      </c>
      <c r="E26">
        <f t="shared" si="0"/>
        <v>625</v>
      </c>
      <c r="G26">
        <v>313</v>
      </c>
      <c r="I26">
        <v>342</v>
      </c>
      <c r="K26">
        <f t="shared" si="1"/>
        <v>655</v>
      </c>
    </row>
    <row r="27" spans="1:11" x14ac:dyDescent="0.25">
      <c r="A27">
        <v>300</v>
      </c>
      <c r="C27">
        <v>325</v>
      </c>
      <c r="E27">
        <f t="shared" si="0"/>
        <v>625</v>
      </c>
      <c r="G27">
        <v>314</v>
      </c>
      <c r="I27">
        <v>341</v>
      </c>
      <c r="K27">
        <f t="shared" si="1"/>
        <v>655</v>
      </c>
    </row>
    <row r="28" spans="1:11" x14ac:dyDescent="0.25">
      <c r="A28">
        <v>301</v>
      </c>
      <c r="C28">
        <v>324</v>
      </c>
      <c r="E28">
        <f t="shared" si="0"/>
        <v>625</v>
      </c>
      <c r="G28">
        <v>315</v>
      </c>
      <c r="I28">
        <v>340</v>
      </c>
      <c r="K28">
        <f t="shared" si="1"/>
        <v>655</v>
      </c>
    </row>
    <row r="29" spans="1:11" x14ac:dyDescent="0.25">
      <c r="A29">
        <v>302</v>
      </c>
      <c r="C29">
        <v>323</v>
      </c>
      <c r="E29">
        <f t="shared" si="0"/>
        <v>625</v>
      </c>
      <c r="G29">
        <v>316</v>
      </c>
      <c r="I29">
        <v>339</v>
      </c>
      <c r="K29">
        <f t="shared" si="1"/>
        <v>655</v>
      </c>
    </row>
    <row r="30" spans="1:11" x14ac:dyDescent="0.25">
      <c r="A30">
        <v>303</v>
      </c>
      <c r="C30">
        <v>322</v>
      </c>
      <c r="E30">
        <f t="shared" si="0"/>
        <v>625</v>
      </c>
      <c r="G30">
        <v>317</v>
      </c>
      <c r="I30">
        <v>338</v>
      </c>
      <c r="K30">
        <f t="shared" si="1"/>
        <v>655</v>
      </c>
    </row>
    <row r="31" spans="1:11" x14ac:dyDescent="0.25">
      <c r="A31">
        <v>304</v>
      </c>
      <c r="C31">
        <v>321</v>
      </c>
      <c r="E31">
        <f t="shared" si="0"/>
        <v>625</v>
      </c>
      <c r="G31">
        <v>318</v>
      </c>
      <c r="I31">
        <v>337</v>
      </c>
      <c r="K31">
        <f t="shared" si="1"/>
        <v>655</v>
      </c>
    </row>
    <row r="32" spans="1:11" x14ac:dyDescent="0.25">
      <c r="A32">
        <v>305</v>
      </c>
      <c r="C32">
        <v>320</v>
      </c>
      <c r="E32">
        <f t="shared" si="0"/>
        <v>625</v>
      </c>
      <c r="G32">
        <v>319</v>
      </c>
      <c r="I32">
        <v>336</v>
      </c>
      <c r="K32">
        <f t="shared" si="1"/>
        <v>655</v>
      </c>
    </row>
    <row r="33" spans="1:11" x14ac:dyDescent="0.25">
      <c r="A33">
        <v>306</v>
      </c>
      <c r="C33">
        <v>319</v>
      </c>
      <c r="E33">
        <f t="shared" si="0"/>
        <v>625</v>
      </c>
      <c r="G33">
        <v>320</v>
      </c>
      <c r="I33">
        <v>335</v>
      </c>
      <c r="K33">
        <f t="shared" si="1"/>
        <v>655</v>
      </c>
    </row>
    <row r="34" spans="1:11" x14ac:dyDescent="0.25">
      <c r="A34">
        <v>307</v>
      </c>
      <c r="C34">
        <v>318</v>
      </c>
      <c r="E34">
        <f t="shared" si="0"/>
        <v>625</v>
      </c>
      <c r="G34">
        <v>321</v>
      </c>
      <c r="I34">
        <v>334</v>
      </c>
      <c r="K34">
        <f t="shared" si="1"/>
        <v>655</v>
      </c>
    </row>
    <row r="35" spans="1:11" x14ac:dyDescent="0.25">
      <c r="A35">
        <v>308</v>
      </c>
      <c r="C35">
        <v>317</v>
      </c>
      <c r="E35">
        <f t="shared" si="0"/>
        <v>625</v>
      </c>
      <c r="G35">
        <v>322</v>
      </c>
      <c r="I35">
        <v>333</v>
      </c>
      <c r="K35">
        <f t="shared" si="1"/>
        <v>655</v>
      </c>
    </row>
    <row r="36" spans="1:11" x14ac:dyDescent="0.25">
      <c r="A36">
        <v>309</v>
      </c>
      <c r="C36">
        <v>316</v>
      </c>
      <c r="E36">
        <f t="shared" si="0"/>
        <v>625</v>
      </c>
      <c r="G36">
        <v>323</v>
      </c>
      <c r="I36">
        <v>332</v>
      </c>
      <c r="K36">
        <f t="shared" si="1"/>
        <v>655</v>
      </c>
    </row>
    <row r="37" spans="1:11" x14ac:dyDescent="0.25">
      <c r="A37">
        <v>310</v>
      </c>
      <c r="C37">
        <v>315</v>
      </c>
      <c r="E37">
        <f t="shared" si="0"/>
        <v>625</v>
      </c>
      <c r="G37">
        <v>324</v>
      </c>
      <c r="I37">
        <v>331</v>
      </c>
      <c r="K37">
        <f t="shared" si="1"/>
        <v>655</v>
      </c>
    </row>
    <row r="38" spans="1:11" x14ac:dyDescent="0.25">
      <c r="A38">
        <v>311</v>
      </c>
      <c r="C38">
        <v>314</v>
      </c>
      <c r="E38">
        <f t="shared" si="0"/>
        <v>625</v>
      </c>
      <c r="G38">
        <v>325</v>
      </c>
      <c r="I38">
        <v>330</v>
      </c>
      <c r="K38">
        <f t="shared" si="1"/>
        <v>655</v>
      </c>
    </row>
    <row r="39" spans="1:11" x14ac:dyDescent="0.25">
      <c r="A39">
        <v>312</v>
      </c>
      <c r="C39">
        <v>313</v>
      </c>
      <c r="E39">
        <f t="shared" si="0"/>
        <v>625</v>
      </c>
      <c r="G39">
        <v>326</v>
      </c>
      <c r="I39">
        <v>329</v>
      </c>
      <c r="K39">
        <f t="shared" si="1"/>
        <v>655</v>
      </c>
    </row>
    <row r="40" spans="1:11" x14ac:dyDescent="0.25">
      <c r="A40">
        <v>313</v>
      </c>
      <c r="C40">
        <v>312</v>
      </c>
      <c r="E40">
        <f t="shared" si="0"/>
        <v>625</v>
      </c>
      <c r="G40">
        <v>327</v>
      </c>
      <c r="I40">
        <v>328</v>
      </c>
      <c r="K40">
        <f t="shared" si="1"/>
        <v>655</v>
      </c>
    </row>
    <row r="41" spans="1:11" x14ac:dyDescent="0.25">
      <c r="A41">
        <v>314</v>
      </c>
      <c r="C41">
        <v>311</v>
      </c>
      <c r="E41">
        <f t="shared" si="0"/>
        <v>625</v>
      </c>
      <c r="G41">
        <v>328</v>
      </c>
      <c r="I41">
        <v>327</v>
      </c>
      <c r="K41">
        <f t="shared" si="1"/>
        <v>655</v>
      </c>
    </row>
    <row r="42" spans="1:11" x14ac:dyDescent="0.25">
      <c r="A42">
        <v>315</v>
      </c>
      <c r="C42">
        <v>310</v>
      </c>
      <c r="E42">
        <f t="shared" si="0"/>
        <v>625</v>
      </c>
      <c r="G42">
        <v>329</v>
      </c>
      <c r="I42">
        <v>326</v>
      </c>
      <c r="K42">
        <f t="shared" si="1"/>
        <v>655</v>
      </c>
    </row>
    <row r="43" spans="1:11" x14ac:dyDescent="0.25">
      <c r="A43">
        <v>316</v>
      </c>
      <c r="C43">
        <v>309</v>
      </c>
      <c r="E43">
        <f t="shared" si="0"/>
        <v>625</v>
      </c>
      <c r="G43">
        <v>330</v>
      </c>
      <c r="I43">
        <v>325</v>
      </c>
      <c r="K43">
        <f t="shared" si="1"/>
        <v>655</v>
      </c>
    </row>
    <row r="44" spans="1:11" x14ac:dyDescent="0.25">
      <c r="A44">
        <v>317</v>
      </c>
      <c r="C44">
        <v>308</v>
      </c>
      <c r="E44">
        <f t="shared" si="0"/>
        <v>625</v>
      </c>
      <c r="G44">
        <v>331</v>
      </c>
      <c r="I44">
        <v>324</v>
      </c>
      <c r="K44">
        <f t="shared" si="1"/>
        <v>655</v>
      </c>
    </row>
    <row r="45" spans="1:11" x14ac:dyDescent="0.25">
      <c r="A45">
        <v>318</v>
      </c>
      <c r="C45">
        <v>307</v>
      </c>
      <c r="E45">
        <f t="shared" si="0"/>
        <v>625</v>
      </c>
      <c r="G45">
        <v>332</v>
      </c>
      <c r="I45">
        <v>323</v>
      </c>
      <c r="K45">
        <f t="shared" si="1"/>
        <v>655</v>
      </c>
    </row>
    <row r="46" spans="1:11" x14ac:dyDescent="0.25">
      <c r="A46">
        <v>319</v>
      </c>
      <c r="C46">
        <v>306</v>
      </c>
      <c r="E46">
        <f t="shared" si="0"/>
        <v>625</v>
      </c>
      <c r="G46">
        <v>333</v>
      </c>
      <c r="I46">
        <v>322</v>
      </c>
      <c r="K46">
        <f t="shared" si="1"/>
        <v>655</v>
      </c>
    </row>
    <row r="47" spans="1:11" x14ac:dyDescent="0.25">
      <c r="A47">
        <v>320</v>
      </c>
      <c r="C47">
        <v>305</v>
      </c>
      <c r="E47">
        <f t="shared" si="0"/>
        <v>625</v>
      </c>
      <c r="G47">
        <v>334</v>
      </c>
      <c r="I47">
        <v>321</v>
      </c>
      <c r="K47">
        <f t="shared" si="1"/>
        <v>655</v>
      </c>
    </row>
    <row r="48" spans="1:11" x14ac:dyDescent="0.25">
      <c r="A48">
        <v>321</v>
      </c>
      <c r="C48">
        <v>304</v>
      </c>
      <c r="E48">
        <f t="shared" si="0"/>
        <v>625</v>
      </c>
      <c r="G48">
        <v>335</v>
      </c>
      <c r="I48">
        <v>320</v>
      </c>
      <c r="K48">
        <f t="shared" si="1"/>
        <v>655</v>
      </c>
    </row>
    <row r="49" spans="1:11" x14ac:dyDescent="0.25">
      <c r="A49">
        <v>322</v>
      </c>
      <c r="C49">
        <v>303</v>
      </c>
      <c r="E49">
        <f t="shared" si="0"/>
        <v>625</v>
      </c>
      <c r="G49">
        <v>336</v>
      </c>
      <c r="I49">
        <v>319</v>
      </c>
      <c r="K49">
        <f t="shared" si="1"/>
        <v>655</v>
      </c>
    </row>
    <row r="50" spans="1:11" x14ac:dyDescent="0.25">
      <c r="A50">
        <v>323</v>
      </c>
      <c r="C50">
        <v>302</v>
      </c>
      <c r="E50">
        <f t="shared" si="0"/>
        <v>625</v>
      </c>
      <c r="G50">
        <v>337</v>
      </c>
      <c r="I50">
        <v>318</v>
      </c>
      <c r="K50">
        <f t="shared" si="1"/>
        <v>655</v>
      </c>
    </row>
    <row r="51" spans="1:11" x14ac:dyDescent="0.25">
      <c r="A51">
        <v>324</v>
      </c>
      <c r="C51">
        <v>301</v>
      </c>
      <c r="E51">
        <f t="shared" si="0"/>
        <v>625</v>
      </c>
      <c r="G51">
        <v>338</v>
      </c>
      <c r="I51">
        <v>317</v>
      </c>
      <c r="K51">
        <f t="shared" si="1"/>
        <v>655</v>
      </c>
    </row>
    <row r="52" spans="1:11" x14ac:dyDescent="0.25">
      <c r="A52">
        <v>325</v>
      </c>
      <c r="C52">
        <v>300</v>
      </c>
      <c r="E52">
        <f t="shared" si="0"/>
        <v>625</v>
      </c>
      <c r="G52">
        <v>339</v>
      </c>
      <c r="I52">
        <v>316</v>
      </c>
      <c r="K52">
        <f t="shared" si="1"/>
        <v>655</v>
      </c>
    </row>
    <row r="53" spans="1:11" x14ac:dyDescent="0.25">
      <c r="A53">
        <v>326</v>
      </c>
      <c r="C53">
        <v>299</v>
      </c>
      <c r="E53">
        <f t="shared" si="0"/>
        <v>625</v>
      </c>
      <c r="G53">
        <v>340</v>
      </c>
      <c r="I53">
        <v>315</v>
      </c>
      <c r="K53">
        <f t="shared" si="1"/>
        <v>655</v>
      </c>
    </row>
    <row r="54" spans="1:11" x14ac:dyDescent="0.25">
      <c r="A54">
        <v>327</v>
      </c>
      <c r="C54">
        <v>298</v>
      </c>
      <c r="E54">
        <f t="shared" si="0"/>
        <v>625</v>
      </c>
      <c r="G54">
        <v>341</v>
      </c>
      <c r="I54">
        <v>314</v>
      </c>
      <c r="K54">
        <f t="shared" si="1"/>
        <v>655</v>
      </c>
    </row>
    <row r="55" spans="1:11" x14ac:dyDescent="0.25">
      <c r="A55">
        <v>328</v>
      </c>
      <c r="C55">
        <v>297</v>
      </c>
      <c r="E55">
        <f t="shared" si="0"/>
        <v>625</v>
      </c>
      <c r="G55">
        <v>342</v>
      </c>
      <c r="I55">
        <v>313</v>
      </c>
      <c r="K55">
        <f t="shared" si="1"/>
        <v>655</v>
      </c>
    </row>
    <row r="56" spans="1:11" x14ac:dyDescent="0.25">
      <c r="A56">
        <v>329</v>
      </c>
      <c r="C56">
        <v>296</v>
      </c>
      <c r="E56">
        <f t="shared" si="0"/>
        <v>625</v>
      </c>
      <c r="G56">
        <v>343</v>
      </c>
      <c r="I56">
        <v>312</v>
      </c>
      <c r="K56">
        <f t="shared" si="1"/>
        <v>655</v>
      </c>
    </row>
    <row r="57" spans="1:11" x14ac:dyDescent="0.25">
      <c r="A57">
        <v>330</v>
      </c>
      <c r="C57">
        <v>295</v>
      </c>
      <c r="E57">
        <f t="shared" si="0"/>
        <v>625</v>
      </c>
      <c r="G57">
        <v>344</v>
      </c>
      <c r="I57">
        <v>311</v>
      </c>
      <c r="K57">
        <f t="shared" si="1"/>
        <v>655</v>
      </c>
    </row>
    <row r="58" spans="1:11" x14ac:dyDescent="0.25">
      <c r="A58">
        <v>331</v>
      </c>
      <c r="C58">
        <v>294</v>
      </c>
      <c r="E58">
        <f t="shared" si="0"/>
        <v>625</v>
      </c>
      <c r="G58">
        <v>345</v>
      </c>
      <c r="I58">
        <v>310</v>
      </c>
      <c r="K58">
        <f t="shared" si="1"/>
        <v>655</v>
      </c>
    </row>
    <row r="59" spans="1:11" x14ac:dyDescent="0.25">
      <c r="A59">
        <v>332</v>
      </c>
      <c r="C59">
        <v>293</v>
      </c>
      <c r="E59">
        <f t="shared" si="0"/>
        <v>625</v>
      </c>
      <c r="G59">
        <v>346</v>
      </c>
      <c r="I59">
        <v>309</v>
      </c>
      <c r="K59">
        <f t="shared" si="1"/>
        <v>655</v>
      </c>
    </row>
    <row r="60" spans="1:11" x14ac:dyDescent="0.25">
      <c r="A60">
        <v>333</v>
      </c>
      <c r="C60">
        <v>292</v>
      </c>
      <c r="E60">
        <f t="shared" si="0"/>
        <v>625</v>
      </c>
      <c r="G60">
        <v>347</v>
      </c>
      <c r="I60">
        <v>308</v>
      </c>
      <c r="K60">
        <f t="shared" si="1"/>
        <v>655</v>
      </c>
    </row>
    <row r="61" spans="1:11" x14ac:dyDescent="0.25">
      <c r="A61">
        <v>334</v>
      </c>
      <c r="C61">
        <v>291</v>
      </c>
      <c r="E61">
        <f t="shared" si="0"/>
        <v>625</v>
      </c>
      <c r="G61">
        <v>348</v>
      </c>
      <c r="I61">
        <v>307</v>
      </c>
      <c r="K61">
        <f t="shared" si="1"/>
        <v>655</v>
      </c>
    </row>
    <row r="62" spans="1:11" x14ac:dyDescent="0.25">
      <c r="A62">
        <v>335</v>
      </c>
      <c r="C62">
        <v>290</v>
      </c>
      <c r="E62">
        <f t="shared" si="0"/>
        <v>625</v>
      </c>
      <c r="G62">
        <v>349</v>
      </c>
      <c r="I62">
        <v>306</v>
      </c>
      <c r="K62">
        <f t="shared" si="1"/>
        <v>655</v>
      </c>
    </row>
    <row r="63" spans="1:11" x14ac:dyDescent="0.25">
      <c r="A63">
        <v>336</v>
      </c>
      <c r="C63">
        <v>289</v>
      </c>
      <c r="E63">
        <f t="shared" si="0"/>
        <v>625</v>
      </c>
      <c r="G63">
        <v>350</v>
      </c>
      <c r="I63">
        <v>305</v>
      </c>
      <c r="K63">
        <f t="shared" si="1"/>
        <v>655</v>
      </c>
    </row>
    <row r="64" spans="1:11" x14ac:dyDescent="0.25">
      <c r="A64">
        <v>337</v>
      </c>
      <c r="C64">
        <v>288</v>
      </c>
      <c r="E64">
        <f t="shared" si="0"/>
        <v>625</v>
      </c>
      <c r="G64">
        <v>351</v>
      </c>
      <c r="I64">
        <v>304</v>
      </c>
      <c r="K64">
        <f t="shared" si="1"/>
        <v>655</v>
      </c>
    </row>
    <row r="65" spans="1:11" x14ac:dyDescent="0.25">
      <c r="A65">
        <v>338</v>
      </c>
      <c r="C65">
        <v>287</v>
      </c>
      <c r="E65">
        <f t="shared" si="0"/>
        <v>625</v>
      </c>
      <c r="G65">
        <v>352</v>
      </c>
      <c r="I65">
        <v>303</v>
      </c>
      <c r="K65">
        <f t="shared" si="1"/>
        <v>655</v>
      </c>
    </row>
    <row r="66" spans="1:11" x14ac:dyDescent="0.25">
      <c r="A66">
        <v>339</v>
      </c>
      <c r="C66">
        <v>286</v>
      </c>
      <c r="E66">
        <f t="shared" si="0"/>
        <v>625</v>
      </c>
      <c r="G66">
        <v>353</v>
      </c>
      <c r="I66">
        <v>302</v>
      </c>
      <c r="K66">
        <f t="shared" si="1"/>
        <v>655</v>
      </c>
    </row>
    <row r="67" spans="1:11" x14ac:dyDescent="0.25">
      <c r="A67">
        <v>340</v>
      </c>
      <c r="C67">
        <v>285</v>
      </c>
      <c r="E67">
        <f t="shared" si="0"/>
        <v>625</v>
      </c>
      <c r="G67">
        <v>354</v>
      </c>
      <c r="I67">
        <v>301</v>
      </c>
      <c r="K67">
        <f t="shared" si="1"/>
        <v>655</v>
      </c>
    </row>
    <row r="68" spans="1:11" x14ac:dyDescent="0.25">
      <c r="A68">
        <v>341</v>
      </c>
      <c r="C68">
        <v>284</v>
      </c>
      <c r="E68">
        <f t="shared" si="0"/>
        <v>625</v>
      </c>
      <c r="G68">
        <v>355</v>
      </c>
      <c r="I68">
        <v>300</v>
      </c>
      <c r="K68">
        <f t="shared" si="1"/>
        <v>655</v>
      </c>
    </row>
    <row r="69" spans="1:11" x14ac:dyDescent="0.25">
      <c r="A69">
        <v>342</v>
      </c>
      <c r="C69">
        <v>283</v>
      </c>
      <c r="E69">
        <f t="shared" si="0"/>
        <v>625</v>
      </c>
      <c r="G69">
        <v>356</v>
      </c>
      <c r="I69">
        <v>299</v>
      </c>
      <c r="K69">
        <f t="shared" si="1"/>
        <v>655</v>
      </c>
    </row>
    <row r="70" spans="1:11" x14ac:dyDescent="0.25">
      <c r="A70">
        <v>343</v>
      </c>
      <c r="C70">
        <v>282</v>
      </c>
      <c r="E70">
        <f t="shared" ref="E70:E75" si="2">A70+C70</f>
        <v>625</v>
      </c>
      <c r="G70">
        <v>357</v>
      </c>
      <c r="I70">
        <v>298</v>
      </c>
      <c r="K70">
        <f t="shared" ref="K70:K77" si="3">G70+I70</f>
        <v>655</v>
      </c>
    </row>
    <row r="71" spans="1:11" x14ac:dyDescent="0.25">
      <c r="A71">
        <v>344</v>
      </c>
      <c r="C71">
        <v>281</v>
      </c>
      <c r="E71">
        <f t="shared" si="2"/>
        <v>625</v>
      </c>
      <c r="G71">
        <v>358</v>
      </c>
      <c r="I71">
        <v>297</v>
      </c>
      <c r="K71">
        <f t="shared" si="3"/>
        <v>655</v>
      </c>
    </row>
    <row r="72" spans="1:11" x14ac:dyDescent="0.25">
      <c r="A72">
        <v>345</v>
      </c>
      <c r="C72">
        <v>280</v>
      </c>
      <c r="E72">
        <f t="shared" si="2"/>
        <v>625</v>
      </c>
      <c r="G72">
        <v>359</v>
      </c>
      <c r="I72">
        <v>296</v>
      </c>
      <c r="K72">
        <f t="shared" si="3"/>
        <v>655</v>
      </c>
    </row>
    <row r="73" spans="1:11" x14ac:dyDescent="0.25">
      <c r="A73">
        <v>346</v>
      </c>
      <c r="C73">
        <v>279</v>
      </c>
      <c r="E73">
        <f t="shared" si="2"/>
        <v>625</v>
      </c>
      <c r="G73">
        <v>360</v>
      </c>
      <c r="I73">
        <v>295</v>
      </c>
      <c r="K73">
        <f t="shared" si="3"/>
        <v>655</v>
      </c>
    </row>
    <row r="74" spans="1:11" x14ac:dyDescent="0.25">
      <c r="A74">
        <v>347</v>
      </c>
      <c r="C74">
        <v>278</v>
      </c>
      <c r="E74">
        <f t="shared" si="2"/>
        <v>625</v>
      </c>
      <c r="G74">
        <v>361</v>
      </c>
      <c r="I74">
        <v>294</v>
      </c>
      <c r="K74">
        <f t="shared" si="3"/>
        <v>655</v>
      </c>
    </row>
    <row r="75" spans="1:11" x14ac:dyDescent="0.25">
      <c r="A75">
        <v>348</v>
      </c>
      <c r="C75">
        <v>277</v>
      </c>
      <c r="E75">
        <f t="shared" si="2"/>
        <v>625</v>
      </c>
      <c r="G75">
        <v>362</v>
      </c>
      <c r="I75">
        <v>293</v>
      </c>
      <c r="K75">
        <f t="shared" si="3"/>
        <v>655</v>
      </c>
    </row>
    <row r="76" spans="1:11" x14ac:dyDescent="0.25">
      <c r="G76" s="53">
        <v>363</v>
      </c>
      <c r="I76">
        <v>292</v>
      </c>
      <c r="K76">
        <f t="shared" si="3"/>
        <v>655</v>
      </c>
    </row>
    <row r="77" spans="1:11" x14ac:dyDescent="0.25">
      <c r="G77" s="53">
        <v>364</v>
      </c>
      <c r="I77">
        <v>291</v>
      </c>
      <c r="K77">
        <f t="shared" si="3"/>
        <v>655</v>
      </c>
    </row>
  </sheetData>
  <sortState ref="I4:I77">
    <sortCondition descending="1" ref="I4"/>
  </sortState>
  <mergeCells count="4">
    <mergeCell ref="A1:E1"/>
    <mergeCell ref="G1:K1"/>
    <mergeCell ref="N1:N2"/>
    <mergeCell ref="P1:P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11</vt:i4>
      </vt:variant>
    </vt:vector>
  </HeadingPairs>
  <TitlesOfParts>
    <vt:vector size="17" baseType="lpstr">
      <vt:lpstr>Method</vt:lpstr>
      <vt:lpstr>Succession of angled segmen (2</vt:lpstr>
      <vt:lpstr>V-layer measurement worksheet</vt:lpstr>
      <vt:lpstr>U-layer measurement worksheet</vt:lpstr>
      <vt:lpstr>Succession of angled segments</vt:lpstr>
      <vt:lpstr>matchup of V&amp;U-wires on bottom</vt:lpstr>
      <vt:lpstr>'U-layer measurement worksheet'!Com_Num</vt:lpstr>
      <vt:lpstr>'V-layer measurement worksheet'!Com_Num</vt:lpstr>
      <vt:lpstr>'U-layer measurement worksheet'!Print_Area</vt:lpstr>
      <vt:lpstr>'V-layer measurement worksheet'!Print_Area</vt:lpstr>
      <vt:lpstr>'U-layer measurement worksheet'!Print_Titles</vt:lpstr>
      <vt:lpstr>'V-layer measurement worksheet'!Print_Titles</vt:lpstr>
      <vt:lpstr>'U-layer measurement worksheet'!SLOPE</vt:lpstr>
      <vt:lpstr>'V-layer measurement worksheet'!SLOPE</vt:lpstr>
      <vt:lpstr>'U-layer measurement worksheet'!TensionFormats</vt:lpstr>
      <vt:lpstr>TensionFormats</vt:lpstr>
      <vt:lpstr>V_SLOPE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2018-02-08T18:58:00Z</dcterms:modified>
</cp:coreProperties>
</file>